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726"/>
  <workbookPr codeName="ThisWorkbook" defaultThemeVersion="124226"/>
  <mc:AlternateContent xmlns:mc="http://schemas.openxmlformats.org/markup-compatibility/2006">
    <mc:Choice Requires="x15">
      <x15ac:absPath xmlns:x15ac="http://schemas.microsoft.com/office/spreadsheetml/2010/11/ac" url="H:\Salary Increase Monitoring\2016-17 Q3-4\"/>
    </mc:Choice>
  </mc:AlternateContent>
  <bookViews>
    <workbookView xWindow="0" yWindow="0" windowWidth="25125" windowHeight="14295" activeTab="2"/>
  </bookViews>
  <sheets>
    <sheet name="SHRA &amp; EHRA Non-Faculty" sheetId="9" r:id="rId1"/>
    <sheet name="EHRA Faculty Data" sheetId="1" r:id="rId2"/>
    <sheet name="Summary" sheetId="11" r:id="rId3"/>
    <sheet name="Master" sheetId="10" state="hidden" r:id="rId4"/>
    <sheet name="Lookups" sheetId="8" state="hidden"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s>
  <definedNames>
    <definedName name="_xlnm._FilterDatabase" localSheetId="1" hidden="1">'EHRA Faculty Data'!$E$2:$U$347</definedName>
    <definedName name="_xlnm._FilterDatabase" localSheetId="3" hidden="1">Master!$E$1:$BC$1577</definedName>
    <definedName name="_xlnm._FilterDatabase" localSheetId="0" hidden="1">'SHRA &amp; EHRA Non-Faculty'!$E$2:$U$2395</definedName>
    <definedName name="CAT" localSheetId="3">#REF!</definedName>
    <definedName name="CAT" localSheetId="0">#REF!</definedName>
    <definedName name="CAT" localSheetId="2">#REF!</definedName>
    <definedName name="CAT">#REF!</definedName>
    <definedName name="CODE" localSheetId="3">#REF!</definedName>
    <definedName name="CODE" localSheetId="0">#REF!</definedName>
    <definedName name="CODE" localSheetId="2">#REF!</definedName>
    <definedName name="CODE">#REF!</definedName>
    <definedName name="comments">[1]Comments!$A$3:$A$24</definedName>
    <definedName name="definition" localSheetId="3">#REF!</definedName>
    <definedName name="definition" localSheetId="0">#REF!</definedName>
    <definedName name="definition" localSheetId="2">#REF!</definedName>
    <definedName name="definition">#REF!</definedName>
    <definedName name="INST" localSheetId="3">#REF!</definedName>
    <definedName name="INST" localSheetId="0">#REF!</definedName>
    <definedName name="INST" localSheetId="2">#REF!</definedName>
    <definedName name="INST">#REF!</definedName>
    <definedName name="matrix" localSheetId="3">#REF!</definedName>
    <definedName name="matrix" localSheetId="0">#REF!</definedName>
    <definedName name="matrix" localSheetId="2">#REF!</definedName>
    <definedName name="matrix">#REF!</definedName>
    <definedName name="School" localSheetId="3">#REF!</definedName>
    <definedName name="School" localSheetId="0">#REF!</definedName>
    <definedName name="School" localSheetId="2">#REF!</definedName>
    <definedName name="School">#REF!</definedName>
    <definedName name="source" localSheetId="3">#REF!</definedName>
    <definedName name="source" localSheetId="0">#REF!</definedName>
    <definedName name="source" localSheetId="2">#REF!</definedName>
    <definedName name="source">#REF!</definedName>
    <definedName name="type" localSheetId="3">#REF!</definedName>
    <definedName name="type" localSheetId="0">#REF!</definedName>
    <definedName name="type" localSheetId="2">#REF!</definedName>
    <definedName name="type">#REF!</definedName>
  </definedNames>
  <calcPr calcId="171027"/>
</workbook>
</file>

<file path=xl/calcChain.xml><?xml version="1.0" encoding="utf-8"?>
<calcChain xmlns="http://schemas.openxmlformats.org/spreadsheetml/2006/main">
  <c r="H9" i="11" l="1"/>
  <c r="E9" i="11"/>
  <c r="G9" i="11" l="1"/>
  <c r="F9" i="11"/>
  <c r="E18" i="11"/>
  <c r="H18" i="11"/>
  <c r="F18" i="11" l="1"/>
  <c r="G18" i="11"/>
  <c r="H20" i="11" l="1"/>
  <c r="H17" i="11"/>
  <c r="H16" i="11"/>
  <c r="H15" i="11"/>
  <c r="H14" i="11"/>
  <c r="H10" i="11"/>
  <c r="H8" i="11"/>
  <c r="H7" i="11"/>
  <c r="H6" i="11"/>
  <c r="H5" i="11"/>
  <c r="H4" i="11"/>
  <c r="H3" i="11"/>
  <c r="AX1589" i="10"/>
  <c r="AW1589" i="10"/>
  <c r="S1589" i="10"/>
  <c r="R1589" i="10"/>
  <c r="Q1589" i="10"/>
  <c r="O1589" i="10"/>
  <c r="N1589" i="10"/>
  <c r="P1589" i="10" s="1"/>
  <c r="M1589" i="10"/>
  <c r="L1589" i="10"/>
  <c r="K1589" i="10"/>
  <c r="F1589" i="10"/>
  <c r="C1589" i="10"/>
  <c r="AX1588" i="10"/>
  <c r="AW1588" i="10"/>
  <c r="S1588" i="10"/>
  <c r="R1588" i="10"/>
  <c r="Q1588" i="10"/>
  <c r="O1588" i="10"/>
  <c r="P1588" i="10" s="1"/>
  <c r="N1588" i="10"/>
  <c r="M1588" i="10"/>
  <c r="L1588" i="10"/>
  <c r="K1588" i="10"/>
  <c r="F1588" i="10"/>
  <c r="C1588" i="10"/>
  <c r="AX1587" i="10"/>
  <c r="AW1587" i="10"/>
  <c r="S1587" i="10"/>
  <c r="R1587" i="10"/>
  <c r="Q1587" i="10"/>
  <c r="O1587" i="10"/>
  <c r="P1587" i="10" s="1"/>
  <c r="N1587" i="10"/>
  <c r="M1587" i="10"/>
  <c r="L1587" i="10"/>
  <c r="K1587" i="10"/>
  <c r="F1587" i="10"/>
  <c r="C1587" i="10"/>
  <c r="AX1586" i="10"/>
  <c r="AW1586" i="10"/>
  <c r="S1586" i="10"/>
  <c r="R1586" i="10"/>
  <c r="Q1586" i="10"/>
  <c r="O1586" i="10"/>
  <c r="P1586" i="10" s="1"/>
  <c r="N1586" i="10"/>
  <c r="M1586" i="10"/>
  <c r="L1586" i="10"/>
  <c r="K1586" i="10"/>
  <c r="F1586" i="10"/>
  <c r="C1586" i="10"/>
  <c r="AX1585" i="10"/>
  <c r="AW1585" i="10"/>
  <c r="S1585" i="10"/>
  <c r="R1585" i="10"/>
  <c r="Q1585" i="10"/>
  <c r="O1585" i="10"/>
  <c r="N1585" i="10"/>
  <c r="M1585" i="10"/>
  <c r="L1585" i="10"/>
  <c r="K1585" i="10"/>
  <c r="F1585" i="10"/>
  <c r="C1585" i="10"/>
  <c r="AX1584" i="10"/>
  <c r="AW1584" i="10"/>
  <c r="S1584" i="10"/>
  <c r="R1584" i="10"/>
  <c r="Q1584" i="10"/>
  <c r="O1584" i="10"/>
  <c r="P1584" i="10" s="1"/>
  <c r="N1584" i="10"/>
  <c r="M1584" i="10"/>
  <c r="L1584" i="10"/>
  <c r="K1584" i="10"/>
  <c r="F1584" i="10"/>
  <c r="C1584" i="10"/>
  <c r="AX1583" i="10"/>
  <c r="AW1583" i="10"/>
  <c r="S1583" i="10"/>
  <c r="R1583" i="10"/>
  <c r="Q1583" i="10"/>
  <c r="O1583" i="10"/>
  <c r="N1583" i="10"/>
  <c r="P1583" i="10" s="1"/>
  <c r="M1583" i="10"/>
  <c r="L1583" i="10"/>
  <c r="K1583" i="10"/>
  <c r="F1583" i="10"/>
  <c r="C1583" i="10"/>
  <c r="AX1582" i="10"/>
  <c r="AW1582" i="10"/>
  <c r="S1582" i="10"/>
  <c r="R1582" i="10"/>
  <c r="Q1582" i="10"/>
  <c r="O1582" i="10"/>
  <c r="N1582" i="10"/>
  <c r="P1582" i="10" s="1"/>
  <c r="M1582" i="10"/>
  <c r="L1582" i="10"/>
  <c r="K1582" i="10"/>
  <c r="F1582" i="10"/>
  <c r="C1582" i="10"/>
  <c r="AX1581" i="10"/>
  <c r="AW1581" i="10"/>
  <c r="S1581" i="10"/>
  <c r="R1581" i="10"/>
  <c r="Q1581" i="10"/>
  <c r="O1581" i="10"/>
  <c r="N1581" i="10"/>
  <c r="M1581" i="10"/>
  <c r="L1581" i="10"/>
  <c r="K1581" i="10"/>
  <c r="F1581" i="10"/>
  <c r="C1581" i="10"/>
  <c r="AX1580" i="10"/>
  <c r="AW1580" i="10"/>
  <c r="S1580" i="10"/>
  <c r="R1580" i="10"/>
  <c r="Q1580" i="10"/>
  <c r="O1580" i="10"/>
  <c r="N1580" i="10"/>
  <c r="M1580" i="10"/>
  <c r="L1580" i="10"/>
  <c r="K1580" i="10"/>
  <c r="F1580" i="10"/>
  <c r="C1580" i="10"/>
  <c r="AX1579" i="10"/>
  <c r="AW1579" i="10"/>
  <c r="S1579" i="10"/>
  <c r="R1579" i="10"/>
  <c r="Q1579" i="10"/>
  <c r="P1579" i="10"/>
  <c r="O1579" i="10"/>
  <c r="N1579" i="10"/>
  <c r="M1579" i="10"/>
  <c r="L1579" i="10"/>
  <c r="K1579" i="10"/>
  <c r="F1579" i="10"/>
  <c r="C1579" i="10"/>
  <c r="AX1578" i="10"/>
  <c r="AW1578" i="10"/>
  <c r="S1578" i="10"/>
  <c r="R1578" i="10"/>
  <c r="Q1578" i="10"/>
  <c r="O1578" i="10"/>
  <c r="N1578" i="10"/>
  <c r="P1578" i="10" s="1"/>
  <c r="M1578" i="10"/>
  <c r="L1578" i="10"/>
  <c r="K1578" i="10"/>
  <c r="F1578" i="10"/>
  <c r="C1578" i="10"/>
  <c r="AX1577" i="10"/>
  <c r="AW1577" i="10"/>
  <c r="S1577" i="10"/>
  <c r="R1577" i="10"/>
  <c r="Q1577" i="10"/>
  <c r="O1577" i="10"/>
  <c r="N1577" i="10"/>
  <c r="M1577" i="10"/>
  <c r="L1577" i="10"/>
  <c r="K1577" i="10"/>
  <c r="F1577" i="10"/>
  <c r="C1577" i="10"/>
  <c r="AX1576" i="10"/>
  <c r="AW1576" i="10"/>
  <c r="S1576" i="10"/>
  <c r="R1576" i="10"/>
  <c r="Q1576" i="10"/>
  <c r="O1576" i="10"/>
  <c r="N1576" i="10"/>
  <c r="M1576" i="10"/>
  <c r="L1576" i="10"/>
  <c r="K1576" i="10"/>
  <c r="F1576" i="10"/>
  <c r="C1576" i="10"/>
  <c r="AX1575" i="10"/>
  <c r="AW1575" i="10"/>
  <c r="S1575" i="10"/>
  <c r="R1575" i="10"/>
  <c r="Q1575" i="10"/>
  <c r="P1575" i="10"/>
  <c r="O1575" i="10"/>
  <c r="N1575" i="10"/>
  <c r="M1575" i="10"/>
  <c r="L1575" i="10"/>
  <c r="K1575" i="10"/>
  <c r="F1575" i="10"/>
  <c r="C1575" i="10"/>
  <c r="AX1574" i="10"/>
  <c r="AW1574" i="10"/>
  <c r="S1574" i="10"/>
  <c r="R1574" i="10"/>
  <c r="Q1574" i="10"/>
  <c r="O1574" i="10"/>
  <c r="P1574" i="10" s="1"/>
  <c r="N1574" i="10"/>
  <c r="M1574" i="10"/>
  <c r="L1574" i="10"/>
  <c r="K1574" i="10"/>
  <c r="F1574" i="10"/>
  <c r="C1574" i="10"/>
  <c r="AX1573" i="10"/>
  <c r="AW1573" i="10"/>
  <c r="S1573" i="10"/>
  <c r="R1573" i="10"/>
  <c r="Q1573" i="10"/>
  <c r="O1573" i="10"/>
  <c r="N1573" i="10"/>
  <c r="P1573" i="10" s="1"/>
  <c r="M1573" i="10"/>
  <c r="L1573" i="10"/>
  <c r="K1573" i="10"/>
  <c r="F1573" i="10"/>
  <c r="C1573" i="10"/>
  <c r="AX1572" i="10"/>
  <c r="AW1572" i="10"/>
  <c r="S1572" i="10"/>
  <c r="R1572" i="10"/>
  <c r="Q1572" i="10"/>
  <c r="O1572" i="10"/>
  <c r="P1572" i="10" s="1"/>
  <c r="N1572" i="10"/>
  <c r="M1572" i="10"/>
  <c r="L1572" i="10"/>
  <c r="K1572" i="10"/>
  <c r="F1572" i="10"/>
  <c r="C1572" i="10"/>
  <c r="AX1571" i="10"/>
  <c r="AW1571" i="10"/>
  <c r="S1571" i="10"/>
  <c r="R1571" i="10"/>
  <c r="Q1571" i="10"/>
  <c r="O1571" i="10"/>
  <c r="P1571" i="10" s="1"/>
  <c r="N1571" i="10"/>
  <c r="M1571" i="10"/>
  <c r="L1571" i="10"/>
  <c r="K1571" i="10"/>
  <c r="F1571" i="10"/>
  <c r="C1571" i="10"/>
  <c r="AX1570" i="10"/>
  <c r="AW1570" i="10"/>
  <c r="S1570" i="10"/>
  <c r="R1570" i="10"/>
  <c r="Q1570" i="10"/>
  <c r="P1570" i="10"/>
  <c r="O1570" i="10"/>
  <c r="N1570" i="10"/>
  <c r="M1570" i="10"/>
  <c r="L1570" i="10"/>
  <c r="K1570" i="10"/>
  <c r="F1570" i="10"/>
  <c r="C1570" i="10"/>
  <c r="AX1569" i="10"/>
  <c r="AW1569" i="10"/>
  <c r="S1569" i="10"/>
  <c r="R1569" i="10"/>
  <c r="Q1569" i="10"/>
  <c r="O1569" i="10"/>
  <c r="N1569" i="10"/>
  <c r="P1569" i="10" s="1"/>
  <c r="M1569" i="10"/>
  <c r="L1569" i="10"/>
  <c r="K1569" i="10"/>
  <c r="F1569" i="10"/>
  <c r="C1569" i="10"/>
  <c r="AX1568" i="10"/>
  <c r="AW1568" i="10"/>
  <c r="S1568" i="10"/>
  <c r="R1568" i="10"/>
  <c r="Q1568" i="10"/>
  <c r="O1568" i="10"/>
  <c r="P1568" i="10" s="1"/>
  <c r="N1568" i="10"/>
  <c r="M1568" i="10"/>
  <c r="L1568" i="10"/>
  <c r="K1568" i="10"/>
  <c r="F1568" i="10"/>
  <c r="C1568" i="10"/>
  <c r="AX1567" i="10"/>
  <c r="AW1567" i="10"/>
  <c r="S1567" i="10"/>
  <c r="R1567" i="10"/>
  <c r="Q1567" i="10"/>
  <c r="O1567" i="10"/>
  <c r="P1567" i="10" s="1"/>
  <c r="N1567" i="10"/>
  <c r="M1567" i="10"/>
  <c r="L1567" i="10"/>
  <c r="K1567" i="10"/>
  <c r="F1567" i="10"/>
  <c r="C1567" i="10"/>
  <c r="AX1566" i="10"/>
  <c r="AW1566" i="10"/>
  <c r="S1566" i="10"/>
  <c r="R1566" i="10"/>
  <c r="Q1566" i="10"/>
  <c r="O1566" i="10"/>
  <c r="P1566" i="10" s="1"/>
  <c r="N1566" i="10"/>
  <c r="M1566" i="10"/>
  <c r="L1566" i="10"/>
  <c r="K1566" i="10"/>
  <c r="F1566" i="10"/>
  <c r="C1566" i="10"/>
  <c r="AX1565" i="10"/>
  <c r="AW1565" i="10"/>
  <c r="S1565" i="10"/>
  <c r="R1565" i="10"/>
  <c r="Q1565" i="10"/>
  <c r="O1565" i="10"/>
  <c r="N1565" i="10"/>
  <c r="M1565" i="10"/>
  <c r="L1565" i="10"/>
  <c r="K1565" i="10"/>
  <c r="F1565" i="10"/>
  <c r="C1565" i="10"/>
  <c r="AX1564" i="10"/>
  <c r="AW1564" i="10"/>
  <c r="S1564" i="10"/>
  <c r="R1564" i="10"/>
  <c r="Q1564" i="10"/>
  <c r="O1564" i="10"/>
  <c r="N1564" i="10"/>
  <c r="M1564" i="10"/>
  <c r="L1564" i="10"/>
  <c r="K1564" i="10"/>
  <c r="F1564" i="10"/>
  <c r="C1564" i="10"/>
  <c r="AX1563" i="10"/>
  <c r="AW1563" i="10"/>
  <c r="S1563" i="10"/>
  <c r="R1563" i="10"/>
  <c r="Q1563" i="10"/>
  <c r="P1563" i="10"/>
  <c r="O1563" i="10"/>
  <c r="N1563" i="10"/>
  <c r="M1563" i="10"/>
  <c r="L1563" i="10"/>
  <c r="K1563" i="10"/>
  <c r="F1563" i="10"/>
  <c r="C1563" i="10"/>
  <c r="AX1562" i="10"/>
  <c r="AW1562" i="10"/>
  <c r="S1562" i="10"/>
  <c r="R1562" i="10"/>
  <c r="Q1562" i="10"/>
  <c r="O1562" i="10"/>
  <c r="N1562" i="10"/>
  <c r="P1562" i="10" s="1"/>
  <c r="M1562" i="10"/>
  <c r="L1562" i="10"/>
  <c r="K1562" i="10"/>
  <c r="F1562" i="10"/>
  <c r="C1562" i="10"/>
  <c r="AX1561" i="10"/>
  <c r="AW1561" i="10"/>
  <c r="S1561" i="10"/>
  <c r="R1561" i="10"/>
  <c r="Q1561" i="10"/>
  <c r="O1561" i="10"/>
  <c r="P1561" i="10" s="1"/>
  <c r="N1561" i="10"/>
  <c r="M1561" i="10"/>
  <c r="L1561" i="10"/>
  <c r="K1561" i="10"/>
  <c r="F1561" i="10"/>
  <c r="C1561" i="10"/>
  <c r="AX1560" i="10"/>
  <c r="AW1560" i="10"/>
  <c r="S1560" i="10"/>
  <c r="R1560" i="10"/>
  <c r="Q1560" i="10"/>
  <c r="O1560" i="10"/>
  <c r="N1560" i="10"/>
  <c r="M1560" i="10"/>
  <c r="L1560" i="10"/>
  <c r="K1560" i="10"/>
  <c r="F1560" i="10"/>
  <c r="C1560" i="10"/>
  <c r="AX1559" i="10"/>
  <c r="AW1559" i="10"/>
  <c r="S1559" i="10"/>
  <c r="R1559" i="10"/>
  <c r="Q1559" i="10"/>
  <c r="P1559" i="10"/>
  <c r="O1559" i="10"/>
  <c r="N1559" i="10"/>
  <c r="M1559" i="10"/>
  <c r="L1559" i="10"/>
  <c r="K1559" i="10"/>
  <c r="F1559" i="10"/>
  <c r="C1559" i="10"/>
  <c r="AX1558" i="10"/>
  <c r="AW1558" i="10"/>
  <c r="S1558" i="10"/>
  <c r="R1558" i="10"/>
  <c r="Q1558" i="10"/>
  <c r="O1558" i="10"/>
  <c r="P1558" i="10" s="1"/>
  <c r="N1558" i="10"/>
  <c r="M1558" i="10"/>
  <c r="L1558" i="10"/>
  <c r="K1558" i="10"/>
  <c r="F1558" i="10"/>
  <c r="C1558" i="10"/>
  <c r="AX1557" i="10"/>
  <c r="AW1557" i="10"/>
  <c r="S1557" i="10"/>
  <c r="R1557" i="10"/>
  <c r="Q1557" i="10"/>
  <c r="O1557" i="10"/>
  <c r="N1557" i="10"/>
  <c r="M1557" i="10"/>
  <c r="L1557" i="10"/>
  <c r="K1557" i="10"/>
  <c r="F1557" i="10"/>
  <c r="C1557" i="10"/>
  <c r="AX1556" i="10"/>
  <c r="AW1556" i="10"/>
  <c r="S1556" i="10"/>
  <c r="R1556" i="10"/>
  <c r="Q1556" i="10"/>
  <c r="O1556" i="10"/>
  <c r="P1556" i="10" s="1"/>
  <c r="N1556" i="10"/>
  <c r="M1556" i="10"/>
  <c r="L1556" i="10"/>
  <c r="K1556" i="10"/>
  <c r="F1556" i="10"/>
  <c r="C1556" i="10"/>
  <c r="AX1555" i="10"/>
  <c r="AW1555" i="10"/>
  <c r="S1555" i="10"/>
  <c r="R1555" i="10"/>
  <c r="Q1555" i="10"/>
  <c r="O1555" i="10"/>
  <c r="P1555" i="10" s="1"/>
  <c r="N1555" i="10"/>
  <c r="M1555" i="10"/>
  <c r="L1555" i="10"/>
  <c r="K1555" i="10"/>
  <c r="F1555" i="10"/>
  <c r="C1555" i="10"/>
  <c r="AX1554" i="10"/>
  <c r="AW1554" i="10"/>
  <c r="S1554" i="10"/>
  <c r="R1554" i="10"/>
  <c r="Q1554" i="10"/>
  <c r="P1554" i="10"/>
  <c r="O1554" i="10"/>
  <c r="N1554" i="10"/>
  <c r="M1554" i="10"/>
  <c r="L1554" i="10"/>
  <c r="K1554" i="10"/>
  <c r="F1554" i="10"/>
  <c r="C1554" i="10"/>
  <c r="AX1553" i="10"/>
  <c r="AW1553" i="10"/>
  <c r="S1553" i="10"/>
  <c r="R1553" i="10"/>
  <c r="Q1553" i="10"/>
  <c r="O1553" i="10"/>
  <c r="N1553" i="10"/>
  <c r="P1553" i="10" s="1"/>
  <c r="M1553" i="10"/>
  <c r="L1553" i="10"/>
  <c r="K1553" i="10"/>
  <c r="F1553" i="10"/>
  <c r="C1553" i="10"/>
  <c r="AX1552" i="10"/>
  <c r="AW1552" i="10"/>
  <c r="S1552" i="10"/>
  <c r="R1552" i="10"/>
  <c r="Q1552" i="10"/>
  <c r="O1552" i="10"/>
  <c r="P1552" i="10" s="1"/>
  <c r="N1552" i="10"/>
  <c r="M1552" i="10"/>
  <c r="L1552" i="10"/>
  <c r="K1552" i="10"/>
  <c r="F1552" i="10"/>
  <c r="C1552" i="10"/>
  <c r="AX1551" i="10"/>
  <c r="AW1551" i="10"/>
  <c r="S1551" i="10"/>
  <c r="R1551" i="10"/>
  <c r="Q1551" i="10"/>
  <c r="O1551" i="10"/>
  <c r="P1551" i="10" s="1"/>
  <c r="N1551" i="10"/>
  <c r="M1551" i="10"/>
  <c r="L1551" i="10"/>
  <c r="K1551" i="10"/>
  <c r="F1551" i="10"/>
  <c r="C1551" i="10"/>
  <c r="AX1550" i="10"/>
  <c r="AW1550" i="10"/>
  <c r="S1550" i="10"/>
  <c r="R1550" i="10"/>
  <c r="Q1550" i="10"/>
  <c r="O1550" i="10"/>
  <c r="P1550" i="10" s="1"/>
  <c r="N1550" i="10"/>
  <c r="M1550" i="10"/>
  <c r="L1550" i="10"/>
  <c r="K1550" i="10"/>
  <c r="F1550" i="10"/>
  <c r="C1550" i="10"/>
  <c r="AX1549" i="10"/>
  <c r="AW1549" i="10"/>
  <c r="S1549" i="10"/>
  <c r="R1549" i="10"/>
  <c r="Q1549" i="10"/>
  <c r="O1549" i="10"/>
  <c r="N1549" i="10"/>
  <c r="M1549" i="10"/>
  <c r="L1549" i="10"/>
  <c r="K1549" i="10"/>
  <c r="F1549" i="10"/>
  <c r="C1549" i="10"/>
  <c r="AX1548" i="10"/>
  <c r="AW1548" i="10"/>
  <c r="S1548" i="10"/>
  <c r="R1548" i="10"/>
  <c r="Q1548" i="10"/>
  <c r="O1548" i="10"/>
  <c r="N1548" i="10"/>
  <c r="M1548" i="10"/>
  <c r="L1548" i="10"/>
  <c r="K1548" i="10"/>
  <c r="F1548" i="10"/>
  <c r="C1548" i="10"/>
  <c r="AX1547" i="10"/>
  <c r="AW1547" i="10"/>
  <c r="S1547" i="10"/>
  <c r="R1547" i="10"/>
  <c r="Q1547" i="10"/>
  <c r="P1547" i="10"/>
  <c r="O1547" i="10"/>
  <c r="N1547" i="10"/>
  <c r="M1547" i="10"/>
  <c r="L1547" i="10"/>
  <c r="K1547" i="10"/>
  <c r="F1547" i="10"/>
  <c r="C1547" i="10"/>
  <c r="AX1546" i="10"/>
  <c r="AW1546" i="10"/>
  <c r="S1546" i="10"/>
  <c r="R1546" i="10"/>
  <c r="Q1546" i="10"/>
  <c r="O1546" i="10"/>
  <c r="N1546" i="10"/>
  <c r="P1546" i="10" s="1"/>
  <c r="M1546" i="10"/>
  <c r="L1546" i="10"/>
  <c r="K1546" i="10"/>
  <c r="F1546" i="10"/>
  <c r="C1546" i="10"/>
  <c r="AX1545" i="10"/>
  <c r="AW1545" i="10"/>
  <c r="S1545" i="10"/>
  <c r="R1545" i="10"/>
  <c r="Q1545" i="10"/>
  <c r="O1545" i="10"/>
  <c r="P1545" i="10" s="1"/>
  <c r="N1545" i="10"/>
  <c r="M1545" i="10"/>
  <c r="L1545" i="10"/>
  <c r="K1545" i="10"/>
  <c r="F1545" i="10"/>
  <c r="C1545" i="10"/>
  <c r="AX1544" i="10"/>
  <c r="AW1544" i="10"/>
  <c r="S1544" i="10"/>
  <c r="R1544" i="10"/>
  <c r="Q1544" i="10"/>
  <c r="O1544" i="10"/>
  <c r="N1544" i="10"/>
  <c r="M1544" i="10"/>
  <c r="L1544" i="10"/>
  <c r="K1544" i="10"/>
  <c r="F1544" i="10"/>
  <c r="C1544" i="10"/>
  <c r="AX1543" i="10"/>
  <c r="AW1543" i="10"/>
  <c r="S1543" i="10"/>
  <c r="R1543" i="10"/>
  <c r="Q1543" i="10"/>
  <c r="P1543" i="10"/>
  <c r="O1543" i="10"/>
  <c r="N1543" i="10"/>
  <c r="M1543" i="10"/>
  <c r="L1543" i="10"/>
  <c r="K1543" i="10"/>
  <c r="F1543" i="10"/>
  <c r="C1543" i="10"/>
  <c r="AX1542" i="10"/>
  <c r="AW1542" i="10"/>
  <c r="S1542" i="10"/>
  <c r="R1542" i="10"/>
  <c r="Q1542" i="10"/>
  <c r="O1542" i="10"/>
  <c r="P1542" i="10" s="1"/>
  <c r="N1542" i="10"/>
  <c r="M1542" i="10"/>
  <c r="L1542" i="10"/>
  <c r="K1542" i="10"/>
  <c r="F1542" i="10"/>
  <c r="C1542" i="10"/>
  <c r="AX1541" i="10"/>
  <c r="AW1541" i="10"/>
  <c r="S1541" i="10"/>
  <c r="R1541" i="10"/>
  <c r="Q1541" i="10"/>
  <c r="O1541" i="10"/>
  <c r="N1541" i="10"/>
  <c r="M1541" i="10"/>
  <c r="L1541" i="10"/>
  <c r="K1541" i="10"/>
  <c r="F1541" i="10"/>
  <c r="C1541" i="10"/>
  <c r="AX1540" i="10"/>
  <c r="AW1540" i="10"/>
  <c r="S1540" i="10"/>
  <c r="R1540" i="10"/>
  <c r="Q1540" i="10"/>
  <c r="O1540" i="10"/>
  <c r="P1540" i="10" s="1"/>
  <c r="N1540" i="10"/>
  <c r="M1540" i="10"/>
  <c r="L1540" i="10"/>
  <c r="K1540" i="10"/>
  <c r="F1540" i="10"/>
  <c r="C1540" i="10"/>
  <c r="AX1539" i="10"/>
  <c r="AW1539" i="10"/>
  <c r="S1539" i="10"/>
  <c r="R1539" i="10"/>
  <c r="Q1539" i="10"/>
  <c r="O1539" i="10"/>
  <c r="P1539" i="10" s="1"/>
  <c r="N1539" i="10"/>
  <c r="M1539" i="10"/>
  <c r="L1539" i="10"/>
  <c r="K1539" i="10"/>
  <c r="F1539" i="10"/>
  <c r="C1539" i="10"/>
  <c r="AX1538" i="10"/>
  <c r="AW1538" i="10"/>
  <c r="S1538" i="10"/>
  <c r="R1538" i="10"/>
  <c r="Q1538" i="10"/>
  <c r="P1538" i="10"/>
  <c r="O1538" i="10"/>
  <c r="N1538" i="10"/>
  <c r="M1538" i="10"/>
  <c r="L1538" i="10"/>
  <c r="K1538" i="10"/>
  <c r="F1538" i="10"/>
  <c r="C1538" i="10"/>
  <c r="AX1537" i="10"/>
  <c r="AW1537" i="10"/>
  <c r="S1537" i="10"/>
  <c r="R1537" i="10"/>
  <c r="Q1537" i="10"/>
  <c r="O1537" i="10"/>
  <c r="N1537" i="10"/>
  <c r="M1537" i="10"/>
  <c r="L1537" i="10"/>
  <c r="K1537" i="10"/>
  <c r="F1537" i="10"/>
  <c r="C1537" i="10"/>
  <c r="AX1536" i="10"/>
  <c r="AW1536" i="10"/>
  <c r="S1536" i="10"/>
  <c r="R1536" i="10"/>
  <c r="Q1536" i="10"/>
  <c r="O1536" i="10"/>
  <c r="P1536" i="10" s="1"/>
  <c r="N1536" i="10"/>
  <c r="M1536" i="10"/>
  <c r="L1536" i="10"/>
  <c r="K1536" i="10"/>
  <c r="F1536" i="10"/>
  <c r="C1536" i="10"/>
  <c r="AX1535" i="10"/>
  <c r="AW1535" i="10"/>
  <c r="S1535" i="10"/>
  <c r="R1535" i="10"/>
  <c r="Q1535" i="10"/>
  <c r="O1535" i="10"/>
  <c r="P1535" i="10" s="1"/>
  <c r="N1535" i="10"/>
  <c r="M1535" i="10"/>
  <c r="L1535" i="10"/>
  <c r="K1535" i="10"/>
  <c r="F1535" i="10"/>
  <c r="C1535" i="10"/>
  <c r="AX1534" i="10"/>
  <c r="AW1534" i="10"/>
  <c r="S1534" i="10"/>
  <c r="R1534" i="10"/>
  <c r="Q1534" i="10"/>
  <c r="O1534" i="10"/>
  <c r="P1534" i="10" s="1"/>
  <c r="N1534" i="10"/>
  <c r="M1534" i="10"/>
  <c r="L1534" i="10"/>
  <c r="K1534" i="10"/>
  <c r="F1534" i="10"/>
  <c r="C1534" i="10"/>
  <c r="AX1533" i="10"/>
  <c r="AW1533" i="10"/>
  <c r="S1533" i="10"/>
  <c r="R1533" i="10"/>
  <c r="Q1533" i="10"/>
  <c r="O1533" i="10"/>
  <c r="P1533" i="10" s="1"/>
  <c r="N1533" i="10"/>
  <c r="M1533" i="10"/>
  <c r="L1533" i="10"/>
  <c r="K1533" i="10"/>
  <c r="F1533" i="10"/>
  <c r="C1533" i="10"/>
  <c r="AX1532" i="10"/>
  <c r="AW1532" i="10"/>
  <c r="S1532" i="10"/>
  <c r="R1532" i="10"/>
  <c r="Q1532" i="10"/>
  <c r="O1532" i="10"/>
  <c r="N1532" i="10"/>
  <c r="M1532" i="10"/>
  <c r="L1532" i="10"/>
  <c r="K1532" i="10"/>
  <c r="F1532" i="10"/>
  <c r="C1532" i="10"/>
  <c r="AX1531" i="10"/>
  <c r="AW1531" i="10"/>
  <c r="S1531" i="10"/>
  <c r="R1531" i="10"/>
  <c r="Q1531" i="10"/>
  <c r="P1531" i="10"/>
  <c r="O1531" i="10"/>
  <c r="N1531" i="10"/>
  <c r="M1531" i="10"/>
  <c r="L1531" i="10"/>
  <c r="K1531" i="10"/>
  <c r="F1531" i="10"/>
  <c r="C1531" i="10"/>
  <c r="AX1530" i="10"/>
  <c r="AW1530" i="10"/>
  <c r="S1530" i="10"/>
  <c r="R1530" i="10"/>
  <c r="Q1530" i="10"/>
  <c r="O1530" i="10"/>
  <c r="P1530" i="10" s="1"/>
  <c r="N1530" i="10"/>
  <c r="M1530" i="10"/>
  <c r="L1530" i="10"/>
  <c r="K1530" i="10"/>
  <c r="F1530" i="10"/>
  <c r="C1530" i="10"/>
  <c r="AX1529" i="10"/>
  <c r="AW1529" i="10"/>
  <c r="S1529" i="10"/>
  <c r="R1529" i="10"/>
  <c r="Q1529" i="10"/>
  <c r="O1529" i="10"/>
  <c r="N1529" i="10"/>
  <c r="M1529" i="10"/>
  <c r="L1529" i="10"/>
  <c r="K1529" i="10"/>
  <c r="F1529" i="10"/>
  <c r="C1529" i="10"/>
  <c r="AX1528" i="10"/>
  <c r="AW1528" i="10"/>
  <c r="S1528" i="10"/>
  <c r="R1528" i="10"/>
  <c r="Q1528" i="10"/>
  <c r="O1528" i="10"/>
  <c r="P1528" i="10" s="1"/>
  <c r="N1528" i="10"/>
  <c r="M1528" i="10"/>
  <c r="L1528" i="10"/>
  <c r="K1528" i="10"/>
  <c r="F1528" i="10"/>
  <c r="C1528" i="10"/>
  <c r="AX1527" i="10"/>
  <c r="AW1527" i="10"/>
  <c r="S1527" i="10"/>
  <c r="R1527" i="10"/>
  <c r="Q1527" i="10"/>
  <c r="P1527" i="10"/>
  <c r="O1527" i="10"/>
  <c r="N1527" i="10"/>
  <c r="M1527" i="10"/>
  <c r="L1527" i="10"/>
  <c r="K1527" i="10"/>
  <c r="F1527" i="10"/>
  <c r="C1527" i="10"/>
  <c r="AX1526" i="10"/>
  <c r="AW1526" i="10"/>
  <c r="S1526" i="10"/>
  <c r="R1526" i="10"/>
  <c r="Q1526" i="10"/>
  <c r="O1526" i="10"/>
  <c r="N1526" i="10"/>
  <c r="M1526" i="10"/>
  <c r="L1526" i="10"/>
  <c r="K1526" i="10"/>
  <c r="F1526" i="10"/>
  <c r="C1526" i="10"/>
  <c r="AX1525" i="10"/>
  <c r="AW1525" i="10"/>
  <c r="S1525" i="10"/>
  <c r="R1525" i="10"/>
  <c r="Q1525" i="10"/>
  <c r="O1525" i="10"/>
  <c r="P1525" i="10" s="1"/>
  <c r="N1525" i="10"/>
  <c r="M1525" i="10"/>
  <c r="L1525" i="10"/>
  <c r="K1525" i="10"/>
  <c r="F1525" i="10"/>
  <c r="C1525" i="10"/>
  <c r="AX1524" i="10"/>
  <c r="AW1524" i="10"/>
  <c r="S1524" i="10"/>
  <c r="R1524" i="10"/>
  <c r="Q1524" i="10"/>
  <c r="O1524" i="10"/>
  <c r="N1524" i="10"/>
  <c r="M1524" i="10"/>
  <c r="L1524" i="10"/>
  <c r="K1524" i="10"/>
  <c r="F1524" i="10"/>
  <c r="C1524" i="10"/>
  <c r="AX1523" i="10"/>
  <c r="AW1523" i="10"/>
  <c r="S1523" i="10"/>
  <c r="R1523" i="10"/>
  <c r="Q1523" i="10"/>
  <c r="P1523" i="10"/>
  <c r="O1523" i="10"/>
  <c r="N1523" i="10"/>
  <c r="M1523" i="10"/>
  <c r="L1523" i="10"/>
  <c r="K1523" i="10"/>
  <c r="F1523" i="10"/>
  <c r="C1523" i="10"/>
  <c r="AX1522" i="10"/>
  <c r="AW1522" i="10"/>
  <c r="S1522" i="10"/>
  <c r="R1522" i="10"/>
  <c r="Q1522" i="10"/>
  <c r="O1522" i="10"/>
  <c r="P1522" i="10" s="1"/>
  <c r="N1522" i="10"/>
  <c r="M1522" i="10"/>
  <c r="L1522" i="10"/>
  <c r="K1522" i="10"/>
  <c r="F1522" i="10"/>
  <c r="C1522" i="10"/>
  <c r="AX1521" i="10"/>
  <c r="AW1521" i="10"/>
  <c r="S1521" i="10"/>
  <c r="R1521" i="10"/>
  <c r="Q1521" i="10"/>
  <c r="O1521" i="10"/>
  <c r="N1521" i="10"/>
  <c r="M1521" i="10"/>
  <c r="L1521" i="10"/>
  <c r="K1521" i="10"/>
  <c r="F1521" i="10"/>
  <c r="C1521" i="10"/>
  <c r="AX1520" i="10"/>
  <c r="AW1520" i="10"/>
  <c r="S1520" i="10"/>
  <c r="R1520" i="10"/>
  <c r="Q1520" i="10"/>
  <c r="O1520" i="10"/>
  <c r="P1520" i="10" s="1"/>
  <c r="N1520" i="10"/>
  <c r="M1520" i="10"/>
  <c r="L1520" i="10"/>
  <c r="K1520" i="10"/>
  <c r="F1520" i="10"/>
  <c r="C1520" i="10"/>
  <c r="AX1519" i="10"/>
  <c r="AW1519" i="10"/>
  <c r="S1519" i="10"/>
  <c r="R1519" i="10"/>
  <c r="Q1519" i="10"/>
  <c r="O1519" i="10"/>
  <c r="P1519" i="10" s="1"/>
  <c r="N1519" i="10"/>
  <c r="M1519" i="10"/>
  <c r="L1519" i="10"/>
  <c r="K1519" i="10"/>
  <c r="F1519" i="10"/>
  <c r="C1519" i="10"/>
  <c r="AX1518" i="10"/>
  <c r="AW1518" i="10"/>
  <c r="S1518" i="10"/>
  <c r="R1518" i="10"/>
  <c r="Q1518" i="10"/>
  <c r="P1518" i="10"/>
  <c r="O1518" i="10"/>
  <c r="N1518" i="10"/>
  <c r="M1518" i="10"/>
  <c r="L1518" i="10"/>
  <c r="K1518" i="10"/>
  <c r="F1518" i="10"/>
  <c r="C1518" i="10"/>
  <c r="AX1517" i="10"/>
  <c r="AW1517" i="10"/>
  <c r="S1517" i="10"/>
  <c r="R1517" i="10"/>
  <c r="Q1517" i="10"/>
  <c r="O1517" i="10"/>
  <c r="N1517" i="10"/>
  <c r="M1517" i="10"/>
  <c r="L1517" i="10"/>
  <c r="K1517" i="10"/>
  <c r="F1517" i="10"/>
  <c r="C1517" i="10"/>
  <c r="AX1516" i="10"/>
  <c r="AW1516" i="10"/>
  <c r="S1516" i="10"/>
  <c r="R1516" i="10"/>
  <c r="Q1516" i="10"/>
  <c r="O1516" i="10"/>
  <c r="P1516" i="10" s="1"/>
  <c r="N1516" i="10"/>
  <c r="M1516" i="10"/>
  <c r="L1516" i="10"/>
  <c r="K1516" i="10"/>
  <c r="F1516" i="10"/>
  <c r="C1516" i="10"/>
  <c r="AX1515" i="10"/>
  <c r="AW1515" i="10"/>
  <c r="S1515" i="10"/>
  <c r="R1515" i="10"/>
  <c r="Q1515" i="10"/>
  <c r="O1515" i="10"/>
  <c r="P1515" i="10" s="1"/>
  <c r="N1515" i="10"/>
  <c r="M1515" i="10"/>
  <c r="L1515" i="10"/>
  <c r="K1515" i="10"/>
  <c r="F1515" i="10"/>
  <c r="C1515" i="10"/>
  <c r="AX1514" i="10"/>
  <c r="AW1514" i="10"/>
  <c r="S1514" i="10"/>
  <c r="R1514" i="10"/>
  <c r="Q1514" i="10"/>
  <c r="O1514" i="10"/>
  <c r="N1514" i="10"/>
  <c r="P1514" i="10" s="1"/>
  <c r="M1514" i="10"/>
  <c r="L1514" i="10"/>
  <c r="K1514" i="10"/>
  <c r="F1514" i="10"/>
  <c r="C1514" i="10"/>
  <c r="AX1513" i="10"/>
  <c r="AW1513" i="10"/>
  <c r="S1513" i="10"/>
  <c r="R1513" i="10"/>
  <c r="Q1513" i="10"/>
  <c r="O1513" i="10"/>
  <c r="P1513" i="10" s="1"/>
  <c r="N1513" i="10"/>
  <c r="M1513" i="10"/>
  <c r="L1513" i="10"/>
  <c r="K1513" i="10"/>
  <c r="F1513" i="10"/>
  <c r="C1513" i="10"/>
  <c r="AX1512" i="10"/>
  <c r="AW1512" i="10"/>
  <c r="S1512" i="10"/>
  <c r="R1512" i="10"/>
  <c r="Q1512" i="10"/>
  <c r="O1512" i="10"/>
  <c r="N1512" i="10"/>
  <c r="M1512" i="10"/>
  <c r="L1512" i="10"/>
  <c r="K1512" i="10"/>
  <c r="F1512" i="10"/>
  <c r="C1512" i="10"/>
  <c r="AX1511" i="10"/>
  <c r="AW1511" i="10"/>
  <c r="S1511" i="10"/>
  <c r="R1511" i="10"/>
  <c r="Q1511" i="10"/>
  <c r="P1511" i="10"/>
  <c r="O1511" i="10"/>
  <c r="N1511" i="10"/>
  <c r="M1511" i="10"/>
  <c r="L1511" i="10"/>
  <c r="K1511" i="10"/>
  <c r="F1511" i="10"/>
  <c r="C1511" i="10"/>
  <c r="AX1510" i="10"/>
  <c r="AW1510" i="10"/>
  <c r="S1510" i="10"/>
  <c r="R1510" i="10"/>
  <c r="Q1510" i="10"/>
  <c r="O1510" i="10"/>
  <c r="N1510" i="10"/>
  <c r="P1510" i="10" s="1"/>
  <c r="M1510" i="10"/>
  <c r="L1510" i="10"/>
  <c r="K1510" i="10"/>
  <c r="F1510" i="10"/>
  <c r="C1510" i="10"/>
  <c r="AX1509" i="10"/>
  <c r="AW1509" i="10"/>
  <c r="S1509" i="10"/>
  <c r="R1509" i="10"/>
  <c r="Q1509" i="10"/>
  <c r="O1509" i="10"/>
  <c r="P1509" i="10" s="1"/>
  <c r="N1509" i="10"/>
  <c r="M1509" i="10"/>
  <c r="L1509" i="10"/>
  <c r="K1509" i="10"/>
  <c r="F1509" i="10"/>
  <c r="C1509" i="10"/>
  <c r="AX1508" i="10"/>
  <c r="AW1508" i="10"/>
  <c r="S1508" i="10"/>
  <c r="R1508" i="10"/>
  <c r="Q1508" i="10"/>
  <c r="O1508" i="10"/>
  <c r="N1508" i="10"/>
  <c r="M1508" i="10"/>
  <c r="L1508" i="10"/>
  <c r="K1508" i="10"/>
  <c r="F1508" i="10"/>
  <c r="C1508" i="10"/>
  <c r="AX1507" i="10"/>
  <c r="AW1507" i="10"/>
  <c r="S1507" i="10"/>
  <c r="R1507" i="10"/>
  <c r="Q1507" i="10"/>
  <c r="P1507" i="10"/>
  <c r="O1507" i="10"/>
  <c r="N1507" i="10"/>
  <c r="M1507" i="10"/>
  <c r="L1507" i="10"/>
  <c r="K1507" i="10"/>
  <c r="F1507" i="10"/>
  <c r="C1507" i="10"/>
  <c r="AX1506" i="10"/>
  <c r="AW1506" i="10"/>
  <c r="S1506" i="10"/>
  <c r="R1506" i="10"/>
  <c r="Q1506" i="10"/>
  <c r="O1506" i="10"/>
  <c r="P1506" i="10" s="1"/>
  <c r="N1506" i="10"/>
  <c r="M1506" i="10"/>
  <c r="L1506" i="10"/>
  <c r="K1506" i="10"/>
  <c r="F1506" i="10"/>
  <c r="C1506" i="10"/>
  <c r="AX1505" i="10"/>
  <c r="AW1505" i="10"/>
  <c r="S1505" i="10"/>
  <c r="R1505" i="10"/>
  <c r="Q1505" i="10"/>
  <c r="O1505" i="10"/>
  <c r="N1505" i="10"/>
  <c r="M1505" i="10"/>
  <c r="L1505" i="10"/>
  <c r="K1505" i="10"/>
  <c r="F1505" i="10"/>
  <c r="C1505" i="10"/>
  <c r="AX1504" i="10"/>
  <c r="AW1504" i="10"/>
  <c r="S1504" i="10"/>
  <c r="R1504" i="10"/>
  <c r="Q1504" i="10"/>
  <c r="O1504" i="10"/>
  <c r="P1504" i="10" s="1"/>
  <c r="N1504" i="10"/>
  <c r="M1504" i="10"/>
  <c r="L1504" i="10"/>
  <c r="K1504" i="10"/>
  <c r="F1504" i="10"/>
  <c r="C1504" i="10"/>
  <c r="AX1503" i="10"/>
  <c r="AW1503" i="10"/>
  <c r="S1503" i="10"/>
  <c r="R1503" i="10"/>
  <c r="Q1503" i="10"/>
  <c r="O1503" i="10"/>
  <c r="P1503" i="10" s="1"/>
  <c r="N1503" i="10"/>
  <c r="M1503" i="10"/>
  <c r="L1503" i="10"/>
  <c r="K1503" i="10"/>
  <c r="F1503" i="10"/>
  <c r="C1503" i="10"/>
  <c r="AX1502" i="10"/>
  <c r="AW1502" i="10"/>
  <c r="S1502" i="10"/>
  <c r="R1502" i="10"/>
  <c r="Q1502" i="10"/>
  <c r="P1502" i="10"/>
  <c r="O1502" i="10"/>
  <c r="N1502" i="10"/>
  <c r="M1502" i="10"/>
  <c r="L1502" i="10"/>
  <c r="K1502" i="10"/>
  <c r="F1502" i="10"/>
  <c r="C1502" i="10"/>
  <c r="AX1501" i="10"/>
  <c r="AW1501" i="10"/>
  <c r="S1501" i="10"/>
  <c r="R1501" i="10"/>
  <c r="Q1501" i="10"/>
  <c r="O1501" i="10"/>
  <c r="N1501" i="10"/>
  <c r="M1501" i="10"/>
  <c r="L1501" i="10"/>
  <c r="K1501" i="10"/>
  <c r="F1501" i="10"/>
  <c r="C1501" i="10"/>
  <c r="AX1500" i="10"/>
  <c r="AW1500" i="10"/>
  <c r="S1500" i="10"/>
  <c r="R1500" i="10"/>
  <c r="Q1500" i="10"/>
  <c r="O1500" i="10"/>
  <c r="P1500" i="10" s="1"/>
  <c r="N1500" i="10"/>
  <c r="M1500" i="10"/>
  <c r="L1500" i="10"/>
  <c r="K1500" i="10"/>
  <c r="F1500" i="10"/>
  <c r="C1500" i="10"/>
  <c r="AX1499" i="10"/>
  <c r="AW1499" i="10"/>
  <c r="S1499" i="10"/>
  <c r="R1499" i="10"/>
  <c r="Q1499" i="10"/>
  <c r="O1499" i="10"/>
  <c r="P1499" i="10" s="1"/>
  <c r="N1499" i="10"/>
  <c r="M1499" i="10"/>
  <c r="L1499" i="10"/>
  <c r="K1499" i="10"/>
  <c r="F1499" i="10"/>
  <c r="C1499" i="10"/>
  <c r="AX1498" i="10"/>
  <c r="AW1498" i="10"/>
  <c r="S1498" i="10"/>
  <c r="R1498" i="10"/>
  <c r="Q1498" i="10"/>
  <c r="O1498" i="10"/>
  <c r="P1498" i="10" s="1"/>
  <c r="N1498" i="10"/>
  <c r="M1498" i="10"/>
  <c r="L1498" i="10"/>
  <c r="K1498" i="10"/>
  <c r="F1498" i="10"/>
  <c r="C1498" i="10"/>
  <c r="AX1497" i="10"/>
  <c r="AW1497" i="10"/>
  <c r="S1497" i="10"/>
  <c r="R1497" i="10"/>
  <c r="Q1497" i="10"/>
  <c r="O1497" i="10"/>
  <c r="P1497" i="10" s="1"/>
  <c r="N1497" i="10"/>
  <c r="M1497" i="10"/>
  <c r="L1497" i="10"/>
  <c r="K1497" i="10"/>
  <c r="F1497" i="10"/>
  <c r="C1497" i="10"/>
  <c r="AX1496" i="10"/>
  <c r="AW1496" i="10"/>
  <c r="S1496" i="10"/>
  <c r="R1496" i="10"/>
  <c r="Q1496" i="10"/>
  <c r="O1496" i="10"/>
  <c r="N1496" i="10"/>
  <c r="M1496" i="10"/>
  <c r="L1496" i="10"/>
  <c r="K1496" i="10"/>
  <c r="F1496" i="10"/>
  <c r="C1496" i="10"/>
  <c r="AX1495" i="10"/>
  <c r="AW1495" i="10"/>
  <c r="S1495" i="10"/>
  <c r="R1495" i="10"/>
  <c r="Q1495" i="10"/>
  <c r="P1495" i="10"/>
  <c r="O1495" i="10"/>
  <c r="N1495" i="10"/>
  <c r="M1495" i="10"/>
  <c r="L1495" i="10"/>
  <c r="K1495" i="10"/>
  <c r="F1495" i="10"/>
  <c r="C1495" i="10"/>
  <c r="AX1494" i="10"/>
  <c r="AW1494" i="10"/>
  <c r="S1494" i="10"/>
  <c r="R1494" i="10"/>
  <c r="Q1494" i="10"/>
  <c r="O1494" i="10"/>
  <c r="N1494" i="10"/>
  <c r="P1494" i="10" s="1"/>
  <c r="M1494" i="10"/>
  <c r="L1494" i="10"/>
  <c r="K1494" i="10"/>
  <c r="F1494" i="10"/>
  <c r="C1494" i="10"/>
  <c r="AX1493" i="10"/>
  <c r="AW1493" i="10"/>
  <c r="S1493" i="10"/>
  <c r="R1493" i="10"/>
  <c r="Q1493" i="10"/>
  <c r="O1493" i="10"/>
  <c r="P1493" i="10" s="1"/>
  <c r="N1493" i="10"/>
  <c r="M1493" i="10"/>
  <c r="L1493" i="10"/>
  <c r="K1493" i="10"/>
  <c r="F1493" i="10"/>
  <c r="C1493" i="10"/>
  <c r="AX1492" i="10"/>
  <c r="AW1492" i="10"/>
  <c r="S1492" i="10"/>
  <c r="R1492" i="10"/>
  <c r="Q1492" i="10"/>
  <c r="O1492" i="10"/>
  <c r="N1492" i="10"/>
  <c r="M1492" i="10"/>
  <c r="L1492" i="10"/>
  <c r="K1492" i="10"/>
  <c r="F1492" i="10"/>
  <c r="C1492" i="10"/>
  <c r="AX1491" i="10"/>
  <c r="AW1491" i="10"/>
  <c r="S1491" i="10"/>
  <c r="R1491" i="10"/>
  <c r="Q1491" i="10"/>
  <c r="P1491" i="10"/>
  <c r="O1491" i="10"/>
  <c r="N1491" i="10"/>
  <c r="M1491" i="10"/>
  <c r="L1491" i="10"/>
  <c r="K1491" i="10"/>
  <c r="F1491" i="10"/>
  <c r="C1491" i="10"/>
  <c r="AX1490" i="10"/>
  <c r="AW1490" i="10"/>
  <c r="S1490" i="10"/>
  <c r="R1490" i="10"/>
  <c r="Q1490" i="10"/>
  <c r="O1490" i="10"/>
  <c r="P1490" i="10" s="1"/>
  <c r="N1490" i="10"/>
  <c r="M1490" i="10"/>
  <c r="L1490" i="10"/>
  <c r="K1490" i="10"/>
  <c r="F1490" i="10"/>
  <c r="C1490" i="10"/>
  <c r="AX1489" i="10"/>
  <c r="AW1489" i="10"/>
  <c r="S1489" i="10"/>
  <c r="R1489" i="10"/>
  <c r="Q1489" i="10"/>
  <c r="O1489" i="10"/>
  <c r="N1489" i="10"/>
  <c r="M1489" i="10"/>
  <c r="L1489" i="10"/>
  <c r="K1489" i="10"/>
  <c r="F1489" i="10"/>
  <c r="C1489" i="10"/>
  <c r="AX1488" i="10"/>
  <c r="AW1488" i="10"/>
  <c r="S1488" i="10"/>
  <c r="R1488" i="10"/>
  <c r="Q1488" i="10"/>
  <c r="O1488" i="10"/>
  <c r="P1488" i="10" s="1"/>
  <c r="N1488" i="10"/>
  <c r="M1488" i="10"/>
  <c r="L1488" i="10"/>
  <c r="K1488" i="10"/>
  <c r="F1488" i="10"/>
  <c r="C1488" i="10"/>
  <c r="AX1487" i="10"/>
  <c r="AW1487" i="10"/>
  <c r="S1487" i="10"/>
  <c r="R1487" i="10"/>
  <c r="Q1487" i="10"/>
  <c r="O1487" i="10"/>
  <c r="P1487" i="10" s="1"/>
  <c r="N1487" i="10"/>
  <c r="M1487" i="10"/>
  <c r="L1487" i="10"/>
  <c r="K1487" i="10"/>
  <c r="F1487" i="10"/>
  <c r="C1487" i="10"/>
  <c r="AX1486" i="10"/>
  <c r="AW1486" i="10"/>
  <c r="S1486" i="10"/>
  <c r="R1486" i="10"/>
  <c r="Q1486" i="10"/>
  <c r="P1486" i="10"/>
  <c r="O1486" i="10"/>
  <c r="N1486" i="10"/>
  <c r="M1486" i="10"/>
  <c r="L1486" i="10"/>
  <c r="K1486" i="10"/>
  <c r="F1486" i="10"/>
  <c r="C1486" i="10"/>
  <c r="AX1485" i="10"/>
  <c r="AW1485" i="10"/>
  <c r="S1485" i="10"/>
  <c r="R1485" i="10"/>
  <c r="Q1485" i="10"/>
  <c r="O1485" i="10"/>
  <c r="N1485" i="10"/>
  <c r="M1485" i="10"/>
  <c r="L1485" i="10"/>
  <c r="K1485" i="10"/>
  <c r="F1485" i="10"/>
  <c r="C1485" i="10"/>
  <c r="AX1484" i="10"/>
  <c r="AW1484" i="10"/>
  <c r="S1484" i="10"/>
  <c r="R1484" i="10"/>
  <c r="Q1484" i="10"/>
  <c r="O1484" i="10"/>
  <c r="P1484" i="10" s="1"/>
  <c r="N1484" i="10"/>
  <c r="M1484" i="10"/>
  <c r="L1484" i="10"/>
  <c r="K1484" i="10"/>
  <c r="F1484" i="10"/>
  <c r="C1484" i="10"/>
  <c r="AX1483" i="10"/>
  <c r="AW1483" i="10"/>
  <c r="S1483" i="10"/>
  <c r="R1483" i="10"/>
  <c r="Q1483" i="10"/>
  <c r="O1483" i="10"/>
  <c r="P1483" i="10" s="1"/>
  <c r="N1483" i="10"/>
  <c r="M1483" i="10"/>
  <c r="L1483" i="10"/>
  <c r="K1483" i="10"/>
  <c r="F1483" i="10"/>
  <c r="C1483" i="10"/>
  <c r="AX1482" i="10"/>
  <c r="AW1482" i="10"/>
  <c r="S1482" i="10"/>
  <c r="R1482" i="10"/>
  <c r="Q1482" i="10"/>
  <c r="O1482" i="10"/>
  <c r="P1482" i="10" s="1"/>
  <c r="N1482" i="10"/>
  <c r="M1482" i="10"/>
  <c r="L1482" i="10"/>
  <c r="K1482" i="10"/>
  <c r="F1482" i="10"/>
  <c r="C1482" i="10"/>
  <c r="AX1481" i="10"/>
  <c r="AW1481" i="10"/>
  <c r="S1481" i="10"/>
  <c r="R1481" i="10"/>
  <c r="Q1481" i="10"/>
  <c r="O1481" i="10"/>
  <c r="P1481" i="10" s="1"/>
  <c r="N1481" i="10"/>
  <c r="M1481" i="10"/>
  <c r="L1481" i="10"/>
  <c r="K1481" i="10"/>
  <c r="F1481" i="10"/>
  <c r="C1481" i="10"/>
  <c r="AX1480" i="10"/>
  <c r="AW1480" i="10"/>
  <c r="S1480" i="10"/>
  <c r="R1480" i="10"/>
  <c r="Q1480" i="10"/>
  <c r="O1480" i="10"/>
  <c r="N1480" i="10"/>
  <c r="M1480" i="10"/>
  <c r="L1480" i="10"/>
  <c r="K1480" i="10"/>
  <c r="F1480" i="10"/>
  <c r="C1480" i="10"/>
  <c r="AX1479" i="10"/>
  <c r="AW1479" i="10"/>
  <c r="S1479" i="10"/>
  <c r="R1479" i="10"/>
  <c r="Q1479" i="10"/>
  <c r="P1479" i="10"/>
  <c r="O1479" i="10"/>
  <c r="N1479" i="10"/>
  <c r="M1479" i="10"/>
  <c r="L1479" i="10"/>
  <c r="K1479" i="10"/>
  <c r="F1479" i="10"/>
  <c r="C1479" i="10"/>
  <c r="AX1478" i="10"/>
  <c r="AW1478" i="10"/>
  <c r="S1478" i="10"/>
  <c r="R1478" i="10"/>
  <c r="Q1478" i="10"/>
  <c r="O1478" i="10"/>
  <c r="P1478" i="10" s="1"/>
  <c r="N1478" i="10"/>
  <c r="M1478" i="10"/>
  <c r="L1478" i="10"/>
  <c r="K1478" i="10"/>
  <c r="F1478" i="10"/>
  <c r="C1478" i="10"/>
  <c r="AX1477" i="10"/>
  <c r="AW1477" i="10"/>
  <c r="S1477" i="10"/>
  <c r="R1477" i="10"/>
  <c r="Q1477" i="10"/>
  <c r="O1477" i="10"/>
  <c r="P1477" i="10" s="1"/>
  <c r="N1477" i="10"/>
  <c r="M1477" i="10"/>
  <c r="L1477" i="10"/>
  <c r="K1477" i="10"/>
  <c r="F1477" i="10"/>
  <c r="C1477" i="10"/>
  <c r="AX1476" i="10"/>
  <c r="AW1476" i="10"/>
  <c r="S1476" i="10"/>
  <c r="R1476" i="10"/>
  <c r="Q1476" i="10"/>
  <c r="O1476" i="10"/>
  <c r="N1476" i="10"/>
  <c r="M1476" i="10"/>
  <c r="L1476" i="10"/>
  <c r="K1476" i="10"/>
  <c r="F1476" i="10"/>
  <c r="C1476" i="10"/>
  <c r="AX1475" i="10"/>
  <c r="AW1475" i="10"/>
  <c r="S1475" i="10"/>
  <c r="R1475" i="10"/>
  <c r="Q1475" i="10"/>
  <c r="P1475" i="10"/>
  <c r="O1475" i="10"/>
  <c r="N1475" i="10"/>
  <c r="M1475" i="10"/>
  <c r="L1475" i="10"/>
  <c r="K1475" i="10"/>
  <c r="F1475" i="10"/>
  <c r="C1475" i="10"/>
  <c r="AX1474" i="10"/>
  <c r="AW1474" i="10"/>
  <c r="S1474" i="10"/>
  <c r="R1474" i="10"/>
  <c r="Q1474" i="10"/>
  <c r="O1474" i="10"/>
  <c r="P1474" i="10" s="1"/>
  <c r="N1474" i="10"/>
  <c r="M1474" i="10"/>
  <c r="L1474" i="10"/>
  <c r="K1474" i="10"/>
  <c r="F1474" i="10"/>
  <c r="C1474" i="10"/>
  <c r="AX1473" i="10"/>
  <c r="AW1473" i="10"/>
  <c r="S1473" i="10"/>
  <c r="R1473" i="10"/>
  <c r="Q1473" i="10"/>
  <c r="O1473" i="10"/>
  <c r="N1473" i="10"/>
  <c r="M1473" i="10"/>
  <c r="L1473" i="10"/>
  <c r="K1473" i="10"/>
  <c r="F1473" i="10"/>
  <c r="C1473" i="10"/>
  <c r="AX1472" i="10"/>
  <c r="AW1472" i="10"/>
  <c r="S1472" i="10"/>
  <c r="R1472" i="10"/>
  <c r="Q1472" i="10"/>
  <c r="O1472" i="10"/>
  <c r="P1472" i="10" s="1"/>
  <c r="N1472" i="10"/>
  <c r="M1472" i="10"/>
  <c r="L1472" i="10"/>
  <c r="K1472" i="10"/>
  <c r="F1472" i="10"/>
  <c r="C1472" i="10"/>
  <c r="AX1471" i="10"/>
  <c r="AW1471" i="10"/>
  <c r="S1471" i="10"/>
  <c r="R1471" i="10"/>
  <c r="Q1471" i="10"/>
  <c r="O1471" i="10"/>
  <c r="P1471" i="10" s="1"/>
  <c r="N1471" i="10"/>
  <c r="M1471" i="10"/>
  <c r="L1471" i="10"/>
  <c r="K1471" i="10"/>
  <c r="F1471" i="10"/>
  <c r="C1471" i="10"/>
  <c r="AX1470" i="10"/>
  <c r="AW1470" i="10"/>
  <c r="S1470" i="10"/>
  <c r="R1470" i="10"/>
  <c r="Q1470" i="10"/>
  <c r="P1470" i="10"/>
  <c r="O1470" i="10"/>
  <c r="N1470" i="10"/>
  <c r="M1470" i="10"/>
  <c r="L1470" i="10"/>
  <c r="K1470" i="10"/>
  <c r="F1470" i="10"/>
  <c r="C1470" i="10"/>
  <c r="AX1469" i="10"/>
  <c r="AW1469" i="10"/>
  <c r="S1469" i="10"/>
  <c r="R1469" i="10"/>
  <c r="Q1469" i="10"/>
  <c r="O1469" i="10"/>
  <c r="N1469" i="10"/>
  <c r="M1469" i="10"/>
  <c r="L1469" i="10"/>
  <c r="K1469" i="10"/>
  <c r="F1469" i="10"/>
  <c r="C1469" i="10"/>
  <c r="AX1468" i="10"/>
  <c r="AW1468" i="10"/>
  <c r="S1468" i="10"/>
  <c r="R1468" i="10"/>
  <c r="Q1468" i="10"/>
  <c r="O1468" i="10"/>
  <c r="P1468" i="10" s="1"/>
  <c r="N1468" i="10"/>
  <c r="M1468" i="10"/>
  <c r="L1468" i="10"/>
  <c r="K1468" i="10"/>
  <c r="F1468" i="10"/>
  <c r="C1468" i="10"/>
  <c r="AX1467" i="10"/>
  <c r="AW1467" i="10"/>
  <c r="S1467" i="10"/>
  <c r="R1467" i="10"/>
  <c r="Q1467" i="10"/>
  <c r="O1467" i="10"/>
  <c r="P1467" i="10" s="1"/>
  <c r="N1467" i="10"/>
  <c r="M1467" i="10"/>
  <c r="L1467" i="10"/>
  <c r="K1467" i="10"/>
  <c r="F1467" i="10"/>
  <c r="C1467" i="10"/>
  <c r="AX1466" i="10"/>
  <c r="AW1466" i="10"/>
  <c r="S1466" i="10"/>
  <c r="R1466" i="10"/>
  <c r="Q1466" i="10"/>
  <c r="O1466" i="10"/>
  <c r="P1466" i="10" s="1"/>
  <c r="N1466" i="10"/>
  <c r="M1466" i="10"/>
  <c r="L1466" i="10"/>
  <c r="K1466" i="10"/>
  <c r="F1466" i="10"/>
  <c r="C1466" i="10"/>
  <c r="AX1465" i="10"/>
  <c r="AW1465" i="10"/>
  <c r="S1465" i="10"/>
  <c r="R1465" i="10"/>
  <c r="Q1465" i="10"/>
  <c r="O1465" i="10"/>
  <c r="P1465" i="10" s="1"/>
  <c r="N1465" i="10"/>
  <c r="M1465" i="10"/>
  <c r="L1465" i="10"/>
  <c r="K1465" i="10"/>
  <c r="F1465" i="10"/>
  <c r="C1465" i="10"/>
  <c r="AX1464" i="10"/>
  <c r="AW1464" i="10"/>
  <c r="S1464" i="10"/>
  <c r="R1464" i="10"/>
  <c r="Q1464" i="10"/>
  <c r="O1464" i="10"/>
  <c r="N1464" i="10"/>
  <c r="M1464" i="10"/>
  <c r="L1464" i="10"/>
  <c r="K1464" i="10"/>
  <c r="F1464" i="10"/>
  <c r="C1464" i="10"/>
  <c r="AX1463" i="10"/>
  <c r="AW1463" i="10"/>
  <c r="S1463" i="10"/>
  <c r="R1463" i="10"/>
  <c r="Q1463" i="10"/>
  <c r="P1463" i="10"/>
  <c r="O1463" i="10"/>
  <c r="N1463" i="10"/>
  <c r="M1463" i="10"/>
  <c r="L1463" i="10"/>
  <c r="K1463" i="10"/>
  <c r="F1463" i="10"/>
  <c r="C1463" i="10"/>
  <c r="AX1462" i="10"/>
  <c r="AW1462" i="10"/>
  <c r="S1462" i="10"/>
  <c r="R1462" i="10"/>
  <c r="Q1462" i="10"/>
  <c r="O1462" i="10"/>
  <c r="N1462" i="10"/>
  <c r="P1462" i="10" s="1"/>
  <c r="M1462" i="10"/>
  <c r="L1462" i="10"/>
  <c r="K1462" i="10"/>
  <c r="F1462" i="10"/>
  <c r="C1462" i="10"/>
  <c r="AX1461" i="10"/>
  <c r="AW1461" i="10"/>
  <c r="S1461" i="10"/>
  <c r="R1461" i="10"/>
  <c r="Q1461" i="10"/>
  <c r="O1461" i="10"/>
  <c r="P1461" i="10" s="1"/>
  <c r="N1461" i="10"/>
  <c r="M1461" i="10"/>
  <c r="L1461" i="10"/>
  <c r="K1461" i="10"/>
  <c r="F1461" i="10"/>
  <c r="C1461" i="10"/>
  <c r="AX1460" i="10"/>
  <c r="AW1460" i="10"/>
  <c r="S1460" i="10"/>
  <c r="R1460" i="10"/>
  <c r="Q1460" i="10"/>
  <c r="O1460" i="10"/>
  <c r="N1460" i="10"/>
  <c r="M1460" i="10"/>
  <c r="L1460" i="10"/>
  <c r="K1460" i="10"/>
  <c r="F1460" i="10"/>
  <c r="C1460" i="10"/>
  <c r="AX1459" i="10"/>
  <c r="AW1459" i="10"/>
  <c r="S1459" i="10"/>
  <c r="R1459" i="10"/>
  <c r="Q1459" i="10"/>
  <c r="P1459" i="10"/>
  <c r="O1459" i="10"/>
  <c r="N1459" i="10"/>
  <c r="M1459" i="10"/>
  <c r="L1459" i="10"/>
  <c r="K1459" i="10"/>
  <c r="F1459" i="10"/>
  <c r="C1459" i="10"/>
  <c r="AX1458" i="10"/>
  <c r="AW1458" i="10"/>
  <c r="S1458" i="10"/>
  <c r="R1458" i="10"/>
  <c r="Q1458" i="10"/>
  <c r="O1458" i="10"/>
  <c r="P1458" i="10" s="1"/>
  <c r="N1458" i="10"/>
  <c r="M1458" i="10"/>
  <c r="L1458" i="10"/>
  <c r="K1458" i="10"/>
  <c r="F1458" i="10"/>
  <c r="C1458" i="10"/>
  <c r="AX1457" i="10"/>
  <c r="AW1457" i="10"/>
  <c r="S1457" i="10"/>
  <c r="R1457" i="10"/>
  <c r="Q1457" i="10"/>
  <c r="O1457" i="10"/>
  <c r="N1457" i="10"/>
  <c r="M1457" i="10"/>
  <c r="L1457" i="10"/>
  <c r="K1457" i="10"/>
  <c r="F1457" i="10"/>
  <c r="C1457" i="10"/>
  <c r="AX1456" i="10"/>
  <c r="AW1456" i="10"/>
  <c r="S1456" i="10"/>
  <c r="R1456" i="10"/>
  <c r="Q1456" i="10"/>
  <c r="O1456" i="10"/>
  <c r="P1456" i="10" s="1"/>
  <c r="N1456" i="10"/>
  <c r="M1456" i="10"/>
  <c r="L1456" i="10"/>
  <c r="K1456" i="10"/>
  <c r="F1456" i="10"/>
  <c r="C1456" i="10"/>
  <c r="AX1455" i="10"/>
  <c r="AW1455" i="10"/>
  <c r="S1455" i="10"/>
  <c r="R1455" i="10"/>
  <c r="Q1455" i="10"/>
  <c r="O1455" i="10"/>
  <c r="P1455" i="10" s="1"/>
  <c r="N1455" i="10"/>
  <c r="M1455" i="10"/>
  <c r="L1455" i="10"/>
  <c r="K1455" i="10"/>
  <c r="F1455" i="10"/>
  <c r="C1455" i="10"/>
  <c r="AX1454" i="10"/>
  <c r="AW1454" i="10"/>
  <c r="S1454" i="10"/>
  <c r="R1454" i="10"/>
  <c r="Q1454" i="10"/>
  <c r="P1454" i="10"/>
  <c r="O1454" i="10"/>
  <c r="N1454" i="10"/>
  <c r="M1454" i="10"/>
  <c r="L1454" i="10"/>
  <c r="K1454" i="10"/>
  <c r="F1454" i="10"/>
  <c r="C1454" i="10"/>
  <c r="AX1453" i="10"/>
  <c r="AW1453" i="10"/>
  <c r="S1453" i="10"/>
  <c r="R1453" i="10"/>
  <c r="Q1453" i="10"/>
  <c r="O1453" i="10"/>
  <c r="N1453" i="10"/>
  <c r="P1453" i="10" s="1"/>
  <c r="M1453" i="10"/>
  <c r="L1453" i="10"/>
  <c r="K1453" i="10"/>
  <c r="F1453" i="10"/>
  <c r="C1453" i="10"/>
  <c r="AX1452" i="10"/>
  <c r="AW1452" i="10"/>
  <c r="S1452" i="10"/>
  <c r="R1452" i="10"/>
  <c r="Q1452" i="10"/>
  <c r="O1452" i="10"/>
  <c r="P1452" i="10" s="1"/>
  <c r="N1452" i="10"/>
  <c r="M1452" i="10"/>
  <c r="L1452" i="10"/>
  <c r="K1452" i="10"/>
  <c r="F1452" i="10"/>
  <c r="C1452" i="10"/>
  <c r="AX1451" i="10"/>
  <c r="AW1451" i="10"/>
  <c r="S1451" i="10"/>
  <c r="R1451" i="10"/>
  <c r="Q1451" i="10"/>
  <c r="O1451" i="10"/>
  <c r="P1451" i="10" s="1"/>
  <c r="N1451" i="10"/>
  <c r="M1451" i="10"/>
  <c r="L1451" i="10"/>
  <c r="K1451" i="10"/>
  <c r="F1451" i="10"/>
  <c r="C1451" i="10"/>
  <c r="AX1450" i="10"/>
  <c r="AW1450" i="10"/>
  <c r="S1450" i="10"/>
  <c r="R1450" i="10"/>
  <c r="Q1450" i="10"/>
  <c r="O1450" i="10"/>
  <c r="P1450" i="10" s="1"/>
  <c r="N1450" i="10"/>
  <c r="M1450" i="10"/>
  <c r="L1450" i="10"/>
  <c r="K1450" i="10"/>
  <c r="F1450" i="10"/>
  <c r="C1450" i="10"/>
  <c r="AX1449" i="10"/>
  <c r="AW1449" i="10"/>
  <c r="S1449" i="10"/>
  <c r="R1449" i="10"/>
  <c r="Q1449" i="10"/>
  <c r="O1449" i="10"/>
  <c r="N1449" i="10"/>
  <c r="M1449" i="10"/>
  <c r="L1449" i="10"/>
  <c r="K1449" i="10"/>
  <c r="F1449" i="10"/>
  <c r="C1449" i="10"/>
  <c r="AX1448" i="10"/>
  <c r="AW1448" i="10"/>
  <c r="S1448" i="10"/>
  <c r="R1448" i="10"/>
  <c r="Q1448" i="10"/>
  <c r="O1448" i="10"/>
  <c r="N1448" i="10"/>
  <c r="M1448" i="10"/>
  <c r="L1448" i="10"/>
  <c r="K1448" i="10"/>
  <c r="F1448" i="10"/>
  <c r="C1448" i="10"/>
  <c r="AX1447" i="10"/>
  <c r="AW1447" i="10"/>
  <c r="S1447" i="10"/>
  <c r="R1447" i="10"/>
  <c r="Q1447" i="10"/>
  <c r="P1447" i="10"/>
  <c r="O1447" i="10"/>
  <c r="N1447" i="10"/>
  <c r="M1447" i="10"/>
  <c r="L1447" i="10"/>
  <c r="K1447" i="10"/>
  <c r="F1447" i="10"/>
  <c r="C1447" i="10"/>
  <c r="AX1446" i="10"/>
  <c r="AW1446" i="10"/>
  <c r="S1446" i="10"/>
  <c r="R1446" i="10"/>
  <c r="Q1446" i="10"/>
  <c r="O1446" i="10"/>
  <c r="N1446" i="10"/>
  <c r="P1446" i="10" s="1"/>
  <c r="M1446" i="10"/>
  <c r="L1446" i="10"/>
  <c r="K1446" i="10"/>
  <c r="F1446" i="10"/>
  <c r="C1446" i="10"/>
  <c r="AX1445" i="10"/>
  <c r="AW1445" i="10"/>
  <c r="S1445" i="10"/>
  <c r="R1445" i="10"/>
  <c r="Q1445" i="10"/>
  <c r="O1445" i="10"/>
  <c r="N1445" i="10"/>
  <c r="M1445" i="10"/>
  <c r="L1445" i="10"/>
  <c r="K1445" i="10"/>
  <c r="F1445" i="10"/>
  <c r="C1445" i="10"/>
  <c r="AX1444" i="10"/>
  <c r="AW1444" i="10"/>
  <c r="S1444" i="10"/>
  <c r="R1444" i="10"/>
  <c r="Q1444" i="10"/>
  <c r="O1444" i="10"/>
  <c r="N1444" i="10"/>
  <c r="M1444" i="10"/>
  <c r="L1444" i="10"/>
  <c r="K1444" i="10"/>
  <c r="F1444" i="10"/>
  <c r="C1444" i="10"/>
  <c r="AX1443" i="10"/>
  <c r="AW1443" i="10"/>
  <c r="S1443" i="10"/>
  <c r="R1443" i="10"/>
  <c r="Q1443" i="10"/>
  <c r="P1443" i="10"/>
  <c r="O1443" i="10"/>
  <c r="N1443" i="10"/>
  <c r="M1443" i="10"/>
  <c r="L1443" i="10"/>
  <c r="K1443" i="10"/>
  <c r="F1443" i="10"/>
  <c r="C1443" i="10"/>
  <c r="AX1442" i="10"/>
  <c r="AW1442" i="10"/>
  <c r="S1442" i="10"/>
  <c r="R1442" i="10"/>
  <c r="Q1442" i="10"/>
  <c r="O1442" i="10"/>
  <c r="P1442" i="10" s="1"/>
  <c r="N1442" i="10"/>
  <c r="M1442" i="10"/>
  <c r="L1442" i="10"/>
  <c r="K1442" i="10"/>
  <c r="F1442" i="10"/>
  <c r="C1442" i="10"/>
  <c r="AX1441" i="10"/>
  <c r="AW1441" i="10"/>
  <c r="S1441" i="10"/>
  <c r="R1441" i="10"/>
  <c r="Q1441" i="10"/>
  <c r="O1441" i="10"/>
  <c r="P1441" i="10" s="1"/>
  <c r="N1441" i="10"/>
  <c r="M1441" i="10"/>
  <c r="L1441" i="10"/>
  <c r="K1441" i="10"/>
  <c r="F1441" i="10"/>
  <c r="C1441" i="10"/>
  <c r="AX1440" i="10"/>
  <c r="AW1440" i="10"/>
  <c r="S1440" i="10"/>
  <c r="R1440" i="10"/>
  <c r="Q1440" i="10"/>
  <c r="O1440" i="10"/>
  <c r="P1440" i="10" s="1"/>
  <c r="N1440" i="10"/>
  <c r="M1440" i="10"/>
  <c r="L1440" i="10"/>
  <c r="K1440" i="10"/>
  <c r="F1440" i="10"/>
  <c r="C1440" i="10"/>
  <c r="AX1439" i="10"/>
  <c r="AW1439" i="10"/>
  <c r="S1439" i="10"/>
  <c r="R1439" i="10"/>
  <c r="Q1439" i="10"/>
  <c r="O1439" i="10"/>
  <c r="P1439" i="10" s="1"/>
  <c r="N1439" i="10"/>
  <c r="M1439" i="10"/>
  <c r="L1439" i="10"/>
  <c r="K1439" i="10"/>
  <c r="F1439" i="10"/>
  <c r="C1439" i="10"/>
  <c r="AX1438" i="10"/>
  <c r="AW1438" i="10"/>
  <c r="S1438" i="10"/>
  <c r="R1438" i="10"/>
  <c r="Q1438" i="10"/>
  <c r="P1438" i="10"/>
  <c r="O1438" i="10"/>
  <c r="N1438" i="10"/>
  <c r="M1438" i="10"/>
  <c r="L1438" i="10"/>
  <c r="K1438" i="10"/>
  <c r="F1438" i="10"/>
  <c r="C1438" i="10"/>
  <c r="AX1437" i="10"/>
  <c r="AW1437" i="10"/>
  <c r="S1437" i="10"/>
  <c r="R1437" i="10"/>
  <c r="Q1437" i="10"/>
  <c r="O1437" i="10"/>
  <c r="N1437" i="10"/>
  <c r="M1437" i="10"/>
  <c r="L1437" i="10"/>
  <c r="K1437" i="10"/>
  <c r="F1437" i="10"/>
  <c r="C1437" i="10"/>
  <c r="AX1436" i="10"/>
  <c r="AW1436" i="10"/>
  <c r="S1436" i="10"/>
  <c r="R1436" i="10"/>
  <c r="Q1436" i="10"/>
  <c r="O1436" i="10"/>
  <c r="P1436" i="10" s="1"/>
  <c r="N1436" i="10"/>
  <c r="M1436" i="10"/>
  <c r="L1436" i="10"/>
  <c r="K1436" i="10"/>
  <c r="F1436" i="10"/>
  <c r="C1436" i="10"/>
  <c r="AX1435" i="10"/>
  <c r="AW1435" i="10"/>
  <c r="S1435" i="10"/>
  <c r="R1435" i="10"/>
  <c r="Q1435" i="10"/>
  <c r="O1435" i="10"/>
  <c r="P1435" i="10" s="1"/>
  <c r="N1435" i="10"/>
  <c r="M1435" i="10"/>
  <c r="L1435" i="10"/>
  <c r="K1435" i="10"/>
  <c r="F1435" i="10"/>
  <c r="C1435" i="10"/>
  <c r="AX1434" i="10"/>
  <c r="AW1434" i="10"/>
  <c r="S1434" i="10"/>
  <c r="R1434" i="10"/>
  <c r="Q1434" i="10"/>
  <c r="O1434" i="10"/>
  <c r="P1434" i="10" s="1"/>
  <c r="N1434" i="10"/>
  <c r="M1434" i="10"/>
  <c r="L1434" i="10"/>
  <c r="K1434" i="10"/>
  <c r="F1434" i="10"/>
  <c r="C1434" i="10"/>
  <c r="AX1433" i="10"/>
  <c r="AW1433" i="10"/>
  <c r="S1433" i="10"/>
  <c r="R1433" i="10"/>
  <c r="Q1433" i="10"/>
  <c r="O1433" i="10"/>
  <c r="P1433" i="10" s="1"/>
  <c r="N1433" i="10"/>
  <c r="M1433" i="10"/>
  <c r="L1433" i="10"/>
  <c r="K1433" i="10"/>
  <c r="F1433" i="10"/>
  <c r="C1433" i="10"/>
  <c r="AX1432" i="10"/>
  <c r="AW1432" i="10"/>
  <c r="S1432" i="10"/>
  <c r="R1432" i="10"/>
  <c r="Q1432" i="10"/>
  <c r="O1432" i="10"/>
  <c r="N1432" i="10"/>
  <c r="M1432" i="10"/>
  <c r="L1432" i="10"/>
  <c r="K1432" i="10"/>
  <c r="F1432" i="10"/>
  <c r="C1432" i="10"/>
  <c r="AX1431" i="10"/>
  <c r="AW1431" i="10"/>
  <c r="S1431" i="10"/>
  <c r="R1431" i="10"/>
  <c r="Q1431" i="10"/>
  <c r="P1431" i="10"/>
  <c r="O1431" i="10"/>
  <c r="N1431" i="10"/>
  <c r="M1431" i="10"/>
  <c r="L1431" i="10"/>
  <c r="K1431" i="10"/>
  <c r="F1431" i="10"/>
  <c r="C1431" i="10"/>
  <c r="AX1430" i="10"/>
  <c r="AW1430" i="10"/>
  <c r="S1430" i="10"/>
  <c r="R1430" i="10"/>
  <c r="Q1430" i="10"/>
  <c r="O1430" i="10"/>
  <c r="P1430" i="10" s="1"/>
  <c r="N1430" i="10"/>
  <c r="M1430" i="10"/>
  <c r="L1430" i="10"/>
  <c r="K1430" i="10"/>
  <c r="F1430" i="10"/>
  <c r="C1430" i="10"/>
  <c r="AX1429" i="10"/>
  <c r="AW1429" i="10"/>
  <c r="S1429" i="10"/>
  <c r="R1429" i="10"/>
  <c r="Q1429" i="10"/>
  <c r="O1429" i="10"/>
  <c r="P1429" i="10" s="1"/>
  <c r="N1429" i="10"/>
  <c r="M1429" i="10"/>
  <c r="L1429" i="10"/>
  <c r="K1429" i="10"/>
  <c r="F1429" i="10"/>
  <c r="C1429" i="10"/>
  <c r="AX1428" i="10"/>
  <c r="AW1428" i="10"/>
  <c r="S1428" i="10"/>
  <c r="R1428" i="10"/>
  <c r="Q1428" i="10"/>
  <c r="O1428" i="10"/>
  <c r="N1428" i="10"/>
  <c r="M1428" i="10"/>
  <c r="L1428" i="10"/>
  <c r="K1428" i="10"/>
  <c r="F1428" i="10"/>
  <c r="C1428" i="10"/>
  <c r="AX1427" i="10"/>
  <c r="AW1427" i="10"/>
  <c r="S1427" i="10"/>
  <c r="R1427" i="10"/>
  <c r="Q1427" i="10"/>
  <c r="P1427" i="10"/>
  <c r="O1427" i="10"/>
  <c r="N1427" i="10"/>
  <c r="M1427" i="10"/>
  <c r="L1427" i="10"/>
  <c r="K1427" i="10"/>
  <c r="F1427" i="10"/>
  <c r="C1427" i="10"/>
  <c r="AX1426" i="10"/>
  <c r="AW1426" i="10"/>
  <c r="S1426" i="10"/>
  <c r="R1426" i="10"/>
  <c r="Q1426" i="10"/>
  <c r="O1426" i="10"/>
  <c r="P1426" i="10" s="1"/>
  <c r="N1426" i="10"/>
  <c r="M1426" i="10"/>
  <c r="L1426" i="10"/>
  <c r="K1426" i="10"/>
  <c r="F1426" i="10"/>
  <c r="C1426" i="10"/>
  <c r="AX1425" i="10"/>
  <c r="AW1425" i="10"/>
  <c r="S1425" i="10"/>
  <c r="R1425" i="10"/>
  <c r="Q1425" i="10"/>
  <c r="O1425" i="10"/>
  <c r="N1425" i="10"/>
  <c r="M1425" i="10"/>
  <c r="L1425" i="10"/>
  <c r="K1425" i="10"/>
  <c r="F1425" i="10"/>
  <c r="C1425" i="10"/>
  <c r="AX1424" i="10"/>
  <c r="AW1424" i="10"/>
  <c r="S1424" i="10"/>
  <c r="R1424" i="10"/>
  <c r="Q1424" i="10"/>
  <c r="O1424" i="10"/>
  <c r="P1424" i="10" s="1"/>
  <c r="N1424" i="10"/>
  <c r="M1424" i="10"/>
  <c r="L1424" i="10"/>
  <c r="K1424" i="10"/>
  <c r="F1424" i="10"/>
  <c r="C1424" i="10"/>
  <c r="AX1423" i="10"/>
  <c r="AW1423" i="10"/>
  <c r="S1423" i="10"/>
  <c r="R1423" i="10"/>
  <c r="Q1423" i="10"/>
  <c r="O1423" i="10"/>
  <c r="P1423" i="10" s="1"/>
  <c r="N1423" i="10"/>
  <c r="M1423" i="10"/>
  <c r="L1423" i="10"/>
  <c r="K1423" i="10"/>
  <c r="F1423" i="10"/>
  <c r="C1423" i="10"/>
  <c r="AX1422" i="10"/>
  <c r="AW1422" i="10"/>
  <c r="S1422" i="10"/>
  <c r="R1422" i="10"/>
  <c r="Q1422" i="10"/>
  <c r="P1422" i="10"/>
  <c r="O1422" i="10"/>
  <c r="N1422" i="10"/>
  <c r="M1422" i="10"/>
  <c r="L1422" i="10"/>
  <c r="K1422" i="10"/>
  <c r="F1422" i="10"/>
  <c r="C1422" i="10"/>
  <c r="AX1421" i="10"/>
  <c r="AW1421" i="10"/>
  <c r="S1421" i="10"/>
  <c r="R1421" i="10"/>
  <c r="Q1421" i="10"/>
  <c r="O1421" i="10"/>
  <c r="N1421" i="10"/>
  <c r="P1421" i="10" s="1"/>
  <c r="M1421" i="10"/>
  <c r="L1421" i="10"/>
  <c r="K1421" i="10"/>
  <c r="F1421" i="10"/>
  <c r="C1421" i="10"/>
  <c r="AX1420" i="10"/>
  <c r="AW1420" i="10"/>
  <c r="S1420" i="10"/>
  <c r="R1420" i="10"/>
  <c r="Q1420" i="10"/>
  <c r="O1420" i="10"/>
  <c r="P1420" i="10" s="1"/>
  <c r="N1420" i="10"/>
  <c r="M1420" i="10"/>
  <c r="L1420" i="10"/>
  <c r="K1420" i="10"/>
  <c r="F1420" i="10"/>
  <c r="C1420" i="10"/>
  <c r="AX1419" i="10"/>
  <c r="AW1419" i="10"/>
  <c r="S1419" i="10"/>
  <c r="R1419" i="10"/>
  <c r="Q1419" i="10"/>
  <c r="O1419" i="10"/>
  <c r="P1419" i="10" s="1"/>
  <c r="N1419" i="10"/>
  <c r="M1419" i="10"/>
  <c r="L1419" i="10"/>
  <c r="K1419" i="10"/>
  <c r="F1419" i="10"/>
  <c r="C1419" i="10"/>
  <c r="AX1418" i="10"/>
  <c r="AW1418" i="10"/>
  <c r="S1418" i="10"/>
  <c r="R1418" i="10"/>
  <c r="Q1418" i="10"/>
  <c r="O1418" i="10"/>
  <c r="P1418" i="10" s="1"/>
  <c r="N1418" i="10"/>
  <c r="M1418" i="10"/>
  <c r="L1418" i="10"/>
  <c r="K1418" i="10"/>
  <c r="F1418" i="10"/>
  <c r="C1418" i="10"/>
  <c r="AX1417" i="10"/>
  <c r="AW1417" i="10"/>
  <c r="S1417" i="10"/>
  <c r="R1417" i="10"/>
  <c r="Q1417" i="10"/>
  <c r="O1417" i="10"/>
  <c r="P1417" i="10" s="1"/>
  <c r="N1417" i="10"/>
  <c r="M1417" i="10"/>
  <c r="L1417" i="10"/>
  <c r="K1417" i="10"/>
  <c r="F1417" i="10"/>
  <c r="C1417" i="10"/>
  <c r="AX1416" i="10"/>
  <c r="AW1416" i="10"/>
  <c r="S1416" i="10"/>
  <c r="R1416" i="10"/>
  <c r="Q1416" i="10"/>
  <c r="O1416" i="10"/>
  <c r="N1416" i="10"/>
  <c r="M1416" i="10"/>
  <c r="L1416" i="10"/>
  <c r="K1416" i="10"/>
  <c r="F1416" i="10"/>
  <c r="C1416" i="10"/>
  <c r="AX1415" i="10"/>
  <c r="AW1415" i="10"/>
  <c r="S1415" i="10"/>
  <c r="R1415" i="10"/>
  <c r="Q1415" i="10"/>
  <c r="P1415" i="10"/>
  <c r="O1415" i="10"/>
  <c r="N1415" i="10"/>
  <c r="M1415" i="10"/>
  <c r="L1415" i="10"/>
  <c r="K1415" i="10"/>
  <c r="F1415" i="10"/>
  <c r="C1415" i="10"/>
  <c r="AX1414" i="10"/>
  <c r="AW1414" i="10"/>
  <c r="S1414" i="10"/>
  <c r="R1414" i="10"/>
  <c r="Q1414" i="10"/>
  <c r="O1414" i="10"/>
  <c r="P1414" i="10" s="1"/>
  <c r="N1414" i="10"/>
  <c r="M1414" i="10"/>
  <c r="L1414" i="10"/>
  <c r="K1414" i="10"/>
  <c r="F1414" i="10"/>
  <c r="C1414" i="10"/>
  <c r="AX1413" i="10"/>
  <c r="AW1413" i="10"/>
  <c r="S1413" i="10"/>
  <c r="R1413" i="10"/>
  <c r="Q1413" i="10"/>
  <c r="O1413" i="10"/>
  <c r="N1413" i="10"/>
  <c r="M1413" i="10"/>
  <c r="L1413" i="10"/>
  <c r="K1413" i="10"/>
  <c r="F1413" i="10"/>
  <c r="C1413" i="10"/>
  <c r="AX1412" i="10"/>
  <c r="AW1412" i="10"/>
  <c r="S1412" i="10"/>
  <c r="R1412" i="10"/>
  <c r="Q1412" i="10"/>
  <c r="O1412" i="10"/>
  <c r="N1412" i="10"/>
  <c r="M1412" i="10"/>
  <c r="L1412" i="10"/>
  <c r="K1412" i="10"/>
  <c r="F1412" i="10"/>
  <c r="C1412" i="10"/>
  <c r="AX1411" i="10"/>
  <c r="AW1411" i="10"/>
  <c r="S1411" i="10"/>
  <c r="R1411" i="10"/>
  <c r="Q1411" i="10"/>
  <c r="P1411" i="10"/>
  <c r="O1411" i="10"/>
  <c r="N1411" i="10"/>
  <c r="M1411" i="10"/>
  <c r="L1411" i="10"/>
  <c r="K1411" i="10"/>
  <c r="F1411" i="10"/>
  <c r="C1411" i="10"/>
  <c r="AX1410" i="10"/>
  <c r="AW1410" i="10"/>
  <c r="S1410" i="10"/>
  <c r="R1410" i="10"/>
  <c r="Q1410" i="10"/>
  <c r="O1410" i="10"/>
  <c r="P1410" i="10" s="1"/>
  <c r="N1410" i="10"/>
  <c r="M1410" i="10"/>
  <c r="L1410" i="10"/>
  <c r="K1410" i="10"/>
  <c r="F1410" i="10"/>
  <c r="C1410" i="10"/>
  <c r="AX1409" i="10"/>
  <c r="AW1409" i="10"/>
  <c r="S1409" i="10"/>
  <c r="R1409" i="10"/>
  <c r="Q1409" i="10"/>
  <c r="O1409" i="10"/>
  <c r="N1409" i="10"/>
  <c r="M1409" i="10"/>
  <c r="L1409" i="10"/>
  <c r="K1409" i="10"/>
  <c r="F1409" i="10"/>
  <c r="C1409" i="10"/>
  <c r="AX1408" i="10"/>
  <c r="AW1408" i="10"/>
  <c r="S1408" i="10"/>
  <c r="R1408" i="10"/>
  <c r="Q1408" i="10"/>
  <c r="O1408" i="10"/>
  <c r="P1408" i="10" s="1"/>
  <c r="N1408" i="10"/>
  <c r="M1408" i="10"/>
  <c r="L1408" i="10"/>
  <c r="K1408" i="10"/>
  <c r="F1408" i="10"/>
  <c r="C1408" i="10"/>
  <c r="AX1407" i="10"/>
  <c r="AW1407" i="10"/>
  <c r="S1407" i="10"/>
  <c r="R1407" i="10"/>
  <c r="Q1407" i="10"/>
  <c r="O1407" i="10"/>
  <c r="P1407" i="10" s="1"/>
  <c r="N1407" i="10"/>
  <c r="M1407" i="10"/>
  <c r="L1407" i="10"/>
  <c r="K1407" i="10"/>
  <c r="F1407" i="10"/>
  <c r="C1407" i="10"/>
  <c r="AX1406" i="10"/>
  <c r="AW1406" i="10"/>
  <c r="S1406" i="10"/>
  <c r="R1406" i="10"/>
  <c r="Q1406" i="10"/>
  <c r="P1406" i="10"/>
  <c r="O1406" i="10"/>
  <c r="N1406" i="10"/>
  <c r="M1406" i="10"/>
  <c r="L1406" i="10"/>
  <c r="K1406" i="10"/>
  <c r="F1406" i="10"/>
  <c r="C1406" i="10"/>
  <c r="AX1405" i="10"/>
  <c r="AW1405" i="10"/>
  <c r="S1405" i="10"/>
  <c r="R1405" i="10"/>
  <c r="Q1405" i="10"/>
  <c r="O1405" i="10"/>
  <c r="N1405" i="10"/>
  <c r="M1405" i="10"/>
  <c r="L1405" i="10"/>
  <c r="K1405" i="10"/>
  <c r="F1405" i="10"/>
  <c r="C1405" i="10"/>
  <c r="AX1404" i="10"/>
  <c r="AW1404" i="10"/>
  <c r="S1404" i="10"/>
  <c r="R1404" i="10"/>
  <c r="Q1404" i="10"/>
  <c r="O1404" i="10"/>
  <c r="P1404" i="10" s="1"/>
  <c r="N1404" i="10"/>
  <c r="M1404" i="10"/>
  <c r="L1404" i="10"/>
  <c r="K1404" i="10"/>
  <c r="F1404" i="10"/>
  <c r="C1404" i="10"/>
  <c r="AX1403" i="10"/>
  <c r="AW1403" i="10"/>
  <c r="S1403" i="10"/>
  <c r="R1403" i="10"/>
  <c r="Q1403" i="10"/>
  <c r="O1403" i="10"/>
  <c r="P1403" i="10" s="1"/>
  <c r="N1403" i="10"/>
  <c r="M1403" i="10"/>
  <c r="L1403" i="10"/>
  <c r="K1403" i="10"/>
  <c r="F1403" i="10"/>
  <c r="C1403" i="10"/>
  <c r="AX1402" i="10"/>
  <c r="AW1402" i="10"/>
  <c r="S1402" i="10"/>
  <c r="R1402" i="10"/>
  <c r="Q1402" i="10"/>
  <c r="O1402" i="10"/>
  <c r="P1402" i="10" s="1"/>
  <c r="N1402" i="10"/>
  <c r="M1402" i="10"/>
  <c r="L1402" i="10"/>
  <c r="K1402" i="10"/>
  <c r="F1402" i="10"/>
  <c r="C1402" i="10"/>
  <c r="AX1401" i="10"/>
  <c r="AW1401" i="10"/>
  <c r="S1401" i="10"/>
  <c r="R1401" i="10"/>
  <c r="Q1401" i="10"/>
  <c r="O1401" i="10"/>
  <c r="P1401" i="10" s="1"/>
  <c r="N1401" i="10"/>
  <c r="M1401" i="10"/>
  <c r="L1401" i="10"/>
  <c r="K1401" i="10"/>
  <c r="F1401" i="10"/>
  <c r="C1401" i="10"/>
  <c r="AX1400" i="10"/>
  <c r="AW1400" i="10"/>
  <c r="S1400" i="10"/>
  <c r="R1400" i="10"/>
  <c r="Q1400" i="10"/>
  <c r="O1400" i="10"/>
  <c r="N1400" i="10"/>
  <c r="M1400" i="10"/>
  <c r="L1400" i="10"/>
  <c r="K1400" i="10"/>
  <c r="F1400" i="10"/>
  <c r="C1400" i="10"/>
  <c r="AX1399" i="10"/>
  <c r="AW1399" i="10"/>
  <c r="S1399" i="10"/>
  <c r="R1399" i="10"/>
  <c r="Q1399" i="10"/>
  <c r="P1399" i="10"/>
  <c r="O1399" i="10"/>
  <c r="N1399" i="10"/>
  <c r="M1399" i="10"/>
  <c r="L1399" i="10"/>
  <c r="K1399" i="10"/>
  <c r="F1399" i="10"/>
  <c r="C1399" i="10"/>
  <c r="AX1398" i="10"/>
  <c r="AW1398" i="10"/>
  <c r="S1398" i="10"/>
  <c r="R1398" i="10"/>
  <c r="Q1398" i="10"/>
  <c r="O1398" i="10"/>
  <c r="N1398" i="10"/>
  <c r="P1398" i="10" s="1"/>
  <c r="M1398" i="10"/>
  <c r="L1398" i="10"/>
  <c r="K1398" i="10"/>
  <c r="F1398" i="10"/>
  <c r="C1398" i="10"/>
  <c r="AX1397" i="10"/>
  <c r="AW1397" i="10"/>
  <c r="S1397" i="10"/>
  <c r="R1397" i="10"/>
  <c r="Q1397" i="10"/>
  <c r="O1397" i="10"/>
  <c r="P1397" i="10" s="1"/>
  <c r="N1397" i="10"/>
  <c r="M1397" i="10"/>
  <c r="L1397" i="10"/>
  <c r="K1397" i="10"/>
  <c r="F1397" i="10"/>
  <c r="C1397" i="10"/>
  <c r="AX1396" i="10"/>
  <c r="AW1396" i="10"/>
  <c r="S1396" i="10"/>
  <c r="R1396" i="10"/>
  <c r="Q1396" i="10"/>
  <c r="O1396" i="10"/>
  <c r="N1396" i="10"/>
  <c r="M1396" i="10"/>
  <c r="L1396" i="10"/>
  <c r="K1396" i="10"/>
  <c r="F1396" i="10"/>
  <c r="C1396" i="10"/>
  <c r="AX1395" i="10"/>
  <c r="AW1395" i="10"/>
  <c r="S1395" i="10"/>
  <c r="R1395" i="10"/>
  <c r="Q1395" i="10"/>
  <c r="P1395" i="10"/>
  <c r="O1395" i="10"/>
  <c r="N1395" i="10"/>
  <c r="M1395" i="10"/>
  <c r="L1395" i="10"/>
  <c r="K1395" i="10"/>
  <c r="F1395" i="10"/>
  <c r="C1395" i="10"/>
  <c r="AX1394" i="10"/>
  <c r="AW1394" i="10"/>
  <c r="S1394" i="10"/>
  <c r="R1394" i="10"/>
  <c r="Q1394" i="10"/>
  <c r="O1394" i="10"/>
  <c r="P1394" i="10" s="1"/>
  <c r="N1394" i="10"/>
  <c r="M1394" i="10"/>
  <c r="L1394" i="10"/>
  <c r="K1394" i="10"/>
  <c r="F1394" i="10"/>
  <c r="C1394" i="10"/>
  <c r="AX1393" i="10"/>
  <c r="AW1393" i="10"/>
  <c r="S1393" i="10"/>
  <c r="R1393" i="10"/>
  <c r="Q1393" i="10"/>
  <c r="O1393" i="10"/>
  <c r="N1393" i="10"/>
  <c r="M1393" i="10"/>
  <c r="L1393" i="10"/>
  <c r="K1393" i="10"/>
  <c r="F1393" i="10"/>
  <c r="C1393" i="10"/>
  <c r="AX1392" i="10"/>
  <c r="AW1392" i="10"/>
  <c r="S1392" i="10"/>
  <c r="R1392" i="10"/>
  <c r="Q1392" i="10"/>
  <c r="O1392" i="10"/>
  <c r="P1392" i="10" s="1"/>
  <c r="N1392" i="10"/>
  <c r="M1392" i="10"/>
  <c r="L1392" i="10"/>
  <c r="K1392" i="10"/>
  <c r="F1392" i="10"/>
  <c r="C1392" i="10"/>
  <c r="AX1391" i="10"/>
  <c r="AW1391" i="10"/>
  <c r="S1391" i="10"/>
  <c r="R1391" i="10"/>
  <c r="Q1391" i="10"/>
  <c r="O1391" i="10"/>
  <c r="P1391" i="10" s="1"/>
  <c r="N1391" i="10"/>
  <c r="M1391" i="10"/>
  <c r="L1391" i="10"/>
  <c r="K1391" i="10"/>
  <c r="F1391" i="10"/>
  <c r="C1391" i="10"/>
  <c r="AX1390" i="10"/>
  <c r="AW1390" i="10"/>
  <c r="S1390" i="10"/>
  <c r="R1390" i="10"/>
  <c r="Q1390" i="10"/>
  <c r="P1390" i="10"/>
  <c r="O1390" i="10"/>
  <c r="N1390" i="10"/>
  <c r="M1390" i="10"/>
  <c r="L1390" i="10"/>
  <c r="K1390" i="10"/>
  <c r="F1390" i="10"/>
  <c r="C1390" i="10"/>
  <c r="AX1389" i="10"/>
  <c r="AW1389" i="10"/>
  <c r="S1389" i="10"/>
  <c r="R1389" i="10"/>
  <c r="Q1389" i="10"/>
  <c r="O1389" i="10"/>
  <c r="N1389" i="10"/>
  <c r="P1389" i="10" s="1"/>
  <c r="M1389" i="10"/>
  <c r="L1389" i="10"/>
  <c r="K1389" i="10"/>
  <c r="F1389" i="10"/>
  <c r="C1389" i="10"/>
  <c r="AX1388" i="10"/>
  <c r="AW1388" i="10"/>
  <c r="S1388" i="10"/>
  <c r="R1388" i="10"/>
  <c r="Q1388" i="10"/>
  <c r="O1388" i="10"/>
  <c r="P1388" i="10" s="1"/>
  <c r="N1388" i="10"/>
  <c r="M1388" i="10"/>
  <c r="L1388" i="10"/>
  <c r="K1388" i="10"/>
  <c r="F1388" i="10"/>
  <c r="C1388" i="10"/>
  <c r="AX1387" i="10"/>
  <c r="AW1387" i="10"/>
  <c r="S1387" i="10"/>
  <c r="R1387" i="10"/>
  <c r="Q1387" i="10"/>
  <c r="O1387" i="10"/>
  <c r="P1387" i="10" s="1"/>
  <c r="N1387" i="10"/>
  <c r="M1387" i="10"/>
  <c r="L1387" i="10"/>
  <c r="K1387" i="10"/>
  <c r="F1387" i="10"/>
  <c r="C1387" i="10"/>
  <c r="AX1386" i="10"/>
  <c r="AW1386" i="10"/>
  <c r="S1386" i="10"/>
  <c r="R1386" i="10"/>
  <c r="Q1386" i="10"/>
  <c r="O1386" i="10"/>
  <c r="P1386" i="10" s="1"/>
  <c r="N1386" i="10"/>
  <c r="M1386" i="10"/>
  <c r="L1386" i="10"/>
  <c r="K1386" i="10"/>
  <c r="F1386" i="10"/>
  <c r="C1386" i="10"/>
  <c r="AX1385" i="10"/>
  <c r="AW1385" i="10"/>
  <c r="S1385" i="10"/>
  <c r="R1385" i="10"/>
  <c r="Q1385" i="10"/>
  <c r="O1385" i="10"/>
  <c r="N1385" i="10"/>
  <c r="M1385" i="10"/>
  <c r="L1385" i="10"/>
  <c r="K1385" i="10"/>
  <c r="F1385" i="10"/>
  <c r="C1385" i="10"/>
  <c r="AX1384" i="10"/>
  <c r="AW1384" i="10"/>
  <c r="S1384" i="10"/>
  <c r="R1384" i="10"/>
  <c r="Q1384" i="10"/>
  <c r="O1384" i="10"/>
  <c r="N1384" i="10"/>
  <c r="M1384" i="10"/>
  <c r="L1384" i="10"/>
  <c r="K1384" i="10"/>
  <c r="F1384" i="10"/>
  <c r="C1384" i="10"/>
  <c r="AX1383" i="10"/>
  <c r="AW1383" i="10"/>
  <c r="S1383" i="10"/>
  <c r="R1383" i="10"/>
  <c r="Q1383" i="10"/>
  <c r="P1383" i="10"/>
  <c r="O1383" i="10"/>
  <c r="N1383" i="10"/>
  <c r="M1383" i="10"/>
  <c r="L1383" i="10"/>
  <c r="K1383" i="10"/>
  <c r="F1383" i="10"/>
  <c r="C1383" i="10"/>
  <c r="AX1382" i="10"/>
  <c r="AW1382" i="10"/>
  <c r="S1382" i="10"/>
  <c r="R1382" i="10"/>
  <c r="Q1382" i="10"/>
  <c r="O1382" i="10"/>
  <c r="P1382" i="10" s="1"/>
  <c r="N1382" i="10"/>
  <c r="M1382" i="10"/>
  <c r="L1382" i="10"/>
  <c r="K1382" i="10"/>
  <c r="F1382" i="10"/>
  <c r="C1382" i="10"/>
  <c r="AX1381" i="10"/>
  <c r="AW1381" i="10"/>
  <c r="S1381" i="10"/>
  <c r="R1381" i="10"/>
  <c r="Q1381" i="10"/>
  <c r="O1381" i="10"/>
  <c r="N1381" i="10"/>
  <c r="M1381" i="10"/>
  <c r="L1381" i="10"/>
  <c r="K1381" i="10"/>
  <c r="F1381" i="10"/>
  <c r="C1381" i="10"/>
  <c r="AX1380" i="10"/>
  <c r="AW1380" i="10"/>
  <c r="S1380" i="10"/>
  <c r="R1380" i="10"/>
  <c r="Q1380" i="10"/>
  <c r="O1380" i="10"/>
  <c r="N1380" i="10"/>
  <c r="M1380" i="10"/>
  <c r="L1380" i="10"/>
  <c r="K1380" i="10"/>
  <c r="F1380" i="10"/>
  <c r="C1380" i="10"/>
  <c r="AX1379" i="10"/>
  <c r="AW1379" i="10"/>
  <c r="S1379" i="10"/>
  <c r="R1379" i="10"/>
  <c r="Q1379" i="10"/>
  <c r="P1379" i="10"/>
  <c r="O1379" i="10"/>
  <c r="N1379" i="10"/>
  <c r="M1379" i="10"/>
  <c r="L1379" i="10"/>
  <c r="K1379" i="10"/>
  <c r="F1379" i="10"/>
  <c r="C1379" i="10"/>
  <c r="AX1378" i="10"/>
  <c r="AW1378" i="10"/>
  <c r="S1378" i="10"/>
  <c r="R1378" i="10"/>
  <c r="Q1378" i="10"/>
  <c r="O1378" i="10"/>
  <c r="P1378" i="10" s="1"/>
  <c r="N1378" i="10"/>
  <c r="M1378" i="10"/>
  <c r="L1378" i="10"/>
  <c r="K1378" i="10"/>
  <c r="F1378" i="10"/>
  <c r="C1378" i="10"/>
  <c r="AU1377" i="10"/>
  <c r="AT1377" i="10"/>
  <c r="M1377" i="10" s="1"/>
  <c r="R1377" i="10"/>
  <c r="Q1377" i="10"/>
  <c r="O1377" i="10"/>
  <c r="P1377" i="10" s="1"/>
  <c r="N1377" i="10"/>
  <c r="L1377" i="10"/>
  <c r="K1377" i="10"/>
  <c r="F1377" i="10"/>
  <c r="C1377" i="10"/>
  <c r="AU1376" i="10"/>
  <c r="AT1376" i="10"/>
  <c r="M1376" i="10" s="1"/>
  <c r="S1376" i="10"/>
  <c r="R1376" i="10"/>
  <c r="Q1376" i="10"/>
  <c r="O1376" i="10"/>
  <c r="P1376" i="10" s="1"/>
  <c r="N1376" i="10"/>
  <c r="L1376" i="10"/>
  <c r="K1376" i="10"/>
  <c r="F1376" i="10"/>
  <c r="C1376" i="10"/>
  <c r="AV1375" i="10"/>
  <c r="BA1375" i="10" s="1"/>
  <c r="AU1375" i="10"/>
  <c r="AY1375" i="10" s="1"/>
  <c r="AZ1375" i="10" s="1"/>
  <c r="AT1375" i="10"/>
  <c r="AX1375" i="10" s="1"/>
  <c r="R1375" i="10"/>
  <c r="Q1375" i="10"/>
  <c r="O1375" i="10"/>
  <c r="N1375" i="10"/>
  <c r="P1375" i="10" s="1"/>
  <c r="M1375" i="10"/>
  <c r="L1375" i="10"/>
  <c r="K1375" i="10"/>
  <c r="F1375" i="10"/>
  <c r="C1375" i="10"/>
  <c r="AU1374" i="10"/>
  <c r="AT1374" i="10"/>
  <c r="R1374" i="10"/>
  <c r="Q1374" i="10"/>
  <c r="P1374" i="10"/>
  <c r="O1374" i="10"/>
  <c r="N1374" i="10"/>
  <c r="L1374" i="10"/>
  <c r="K1374" i="10"/>
  <c r="F1374" i="10"/>
  <c r="C1374" i="10"/>
  <c r="AW1373" i="10"/>
  <c r="AU1373" i="10"/>
  <c r="AV1373" i="10" s="1"/>
  <c r="BA1373" i="10" s="1"/>
  <c r="AT1373" i="10"/>
  <c r="M1373" i="10" s="1"/>
  <c r="R1373" i="10"/>
  <c r="Q1373" i="10"/>
  <c r="O1373" i="10"/>
  <c r="N1373" i="10"/>
  <c r="L1373" i="10"/>
  <c r="K1373" i="10"/>
  <c r="F1373" i="10"/>
  <c r="C1373" i="10"/>
  <c r="AU1372" i="10"/>
  <c r="AT1372" i="10"/>
  <c r="M1372" i="10" s="1"/>
  <c r="R1372" i="10"/>
  <c r="Q1372" i="10"/>
  <c r="O1372" i="10"/>
  <c r="P1372" i="10" s="1"/>
  <c r="N1372" i="10"/>
  <c r="L1372" i="10"/>
  <c r="K1372" i="10"/>
  <c r="F1372" i="10"/>
  <c r="C1372" i="10"/>
  <c r="AX1371" i="10"/>
  <c r="AW1371" i="10"/>
  <c r="S1371" i="10"/>
  <c r="R1371" i="10"/>
  <c r="Q1371" i="10"/>
  <c r="O1371" i="10"/>
  <c r="P1371" i="10" s="1"/>
  <c r="N1371" i="10"/>
  <c r="M1371" i="10"/>
  <c r="L1371" i="10"/>
  <c r="K1371" i="10"/>
  <c r="F1371" i="10"/>
  <c r="C1371" i="10"/>
  <c r="AX1370" i="10"/>
  <c r="AW1370" i="10"/>
  <c r="S1370" i="10"/>
  <c r="R1370" i="10"/>
  <c r="Q1370" i="10"/>
  <c r="O1370" i="10"/>
  <c r="N1370" i="10"/>
  <c r="P1370" i="10" s="1"/>
  <c r="M1370" i="10"/>
  <c r="L1370" i="10"/>
  <c r="K1370" i="10"/>
  <c r="F1370" i="10"/>
  <c r="C1370" i="10"/>
  <c r="AX1369" i="10"/>
  <c r="AW1369" i="10"/>
  <c r="S1369" i="10"/>
  <c r="R1369" i="10"/>
  <c r="Q1369" i="10"/>
  <c r="O1369" i="10"/>
  <c r="N1369" i="10"/>
  <c r="M1369" i="10"/>
  <c r="L1369" i="10"/>
  <c r="K1369" i="10"/>
  <c r="F1369" i="10"/>
  <c r="C1369" i="10"/>
  <c r="AX1368" i="10"/>
  <c r="AW1368" i="10"/>
  <c r="S1368" i="10"/>
  <c r="R1368" i="10"/>
  <c r="Q1368" i="10"/>
  <c r="O1368" i="10"/>
  <c r="N1368" i="10"/>
  <c r="M1368" i="10"/>
  <c r="L1368" i="10"/>
  <c r="K1368" i="10"/>
  <c r="F1368" i="10"/>
  <c r="C1368" i="10"/>
  <c r="AX1367" i="10"/>
  <c r="AW1367" i="10"/>
  <c r="S1367" i="10"/>
  <c r="R1367" i="10"/>
  <c r="Q1367" i="10"/>
  <c r="O1367" i="10"/>
  <c r="P1367" i="10" s="1"/>
  <c r="N1367" i="10"/>
  <c r="M1367" i="10"/>
  <c r="L1367" i="10"/>
  <c r="K1367" i="10"/>
  <c r="F1367" i="10"/>
  <c r="C1367" i="10"/>
  <c r="AX1366" i="10"/>
  <c r="AW1366" i="10"/>
  <c r="S1366" i="10"/>
  <c r="R1366" i="10"/>
  <c r="Q1366" i="10"/>
  <c r="O1366" i="10"/>
  <c r="P1366" i="10" s="1"/>
  <c r="N1366" i="10"/>
  <c r="M1366" i="10"/>
  <c r="L1366" i="10"/>
  <c r="K1366" i="10"/>
  <c r="F1366" i="10"/>
  <c r="C1366" i="10"/>
  <c r="AX1365" i="10"/>
  <c r="AW1365" i="10"/>
  <c r="S1365" i="10"/>
  <c r="R1365" i="10"/>
  <c r="Q1365" i="10"/>
  <c r="O1365" i="10"/>
  <c r="N1365" i="10"/>
  <c r="M1365" i="10"/>
  <c r="L1365" i="10"/>
  <c r="K1365" i="10"/>
  <c r="F1365" i="10"/>
  <c r="C1365" i="10"/>
  <c r="AX1364" i="10"/>
  <c r="AW1364" i="10"/>
  <c r="S1364" i="10"/>
  <c r="R1364" i="10"/>
  <c r="Q1364" i="10"/>
  <c r="O1364" i="10"/>
  <c r="P1364" i="10" s="1"/>
  <c r="N1364" i="10"/>
  <c r="M1364" i="10"/>
  <c r="L1364" i="10"/>
  <c r="K1364" i="10"/>
  <c r="F1364" i="10"/>
  <c r="C1364" i="10"/>
  <c r="AX1363" i="10"/>
  <c r="AW1363" i="10"/>
  <c r="S1363" i="10"/>
  <c r="R1363" i="10"/>
  <c r="Q1363" i="10"/>
  <c r="O1363" i="10"/>
  <c r="P1363" i="10" s="1"/>
  <c r="N1363" i="10"/>
  <c r="M1363" i="10"/>
  <c r="L1363" i="10"/>
  <c r="K1363" i="10"/>
  <c r="F1363" i="10"/>
  <c r="C1363" i="10"/>
  <c r="AX1362" i="10"/>
  <c r="AW1362" i="10"/>
  <c r="S1362" i="10"/>
  <c r="R1362" i="10"/>
  <c r="Q1362" i="10"/>
  <c r="P1362" i="10"/>
  <c r="O1362" i="10"/>
  <c r="N1362" i="10"/>
  <c r="M1362" i="10"/>
  <c r="L1362" i="10"/>
  <c r="K1362" i="10"/>
  <c r="F1362" i="10"/>
  <c r="C1362" i="10"/>
  <c r="AX1361" i="10"/>
  <c r="AW1361" i="10"/>
  <c r="S1361" i="10"/>
  <c r="R1361" i="10"/>
  <c r="Q1361" i="10"/>
  <c r="O1361" i="10"/>
  <c r="N1361" i="10"/>
  <c r="M1361" i="10"/>
  <c r="L1361" i="10"/>
  <c r="K1361" i="10"/>
  <c r="F1361" i="10"/>
  <c r="C1361" i="10"/>
  <c r="AX1360" i="10"/>
  <c r="AW1360" i="10"/>
  <c r="S1360" i="10"/>
  <c r="R1360" i="10"/>
  <c r="Q1360" i="10"/>
  <c r="O1360" i="10"/>
  <c r="P1360" i="10" s="1"/>
  <c r="N1360" i="10"/>
  <c r="M1360" i="10"/>
  <c r="L1360" i="10"/>
  <c r="K1360" i="10"/>
  <c r="F1360" i="10"/>
  <c r="C1360" i="10"/>
  <c r="AX1359" i="10"/>
  <c r="AW1359" i="10"/>
  <c r="S1359" i="10"/>
  <c r="R1359" i="10"/>
  <c r="Q1359" i="10"/>
  <c r="O1359" i="10"/>
  <c r="P1359" i="10" s="1"/>
  <c r="N1359" i="10"/>
  <c r="M1359" i="10"/>
  <c r="L1359" i="10"/>
  <c r="K1359" i="10"/>
  <c r="F1359" i="10"/>
  <c r="C1359" i="10"/>
  <c r="AX1358" i="10"/>
  <c r="AW1358" i="10"/>
  <c r="S1358" i="10"/>
  <c r="R1358" i="10"/>
  <c r="Q1358" i="10"/>
  <c r="O1358" i="10"/>
  <c r="N1358" i="10"/>
  <c r="M1358" i="10"/>
  <c r="L1358" i="10"/>
  <c r="K1358" i="10"/>
  <c r="F1358" i="10"/>
  <c r="C1358" i="10"/>
  <c r="AX1357" i="10"/>
  <c r="AW1357" i="10"/>
  <c r="S1357" i="10"/>
  <c r="R1357" i="10"/>
  <c r="Q1357" i="10"/>
  <c r="O1357" i="10"/>
  <c r="P1357" i="10" s="1"/>
  <c r="N1357" i="10"/>
  <c r="M1357" i="10"/>
  <c r="L1357" i="10"/>
  <c r="K1357" i="10"/>
  <c r="F1357" i="10"/>
  <c r="C1357" i="10"/>
  <c r="AX1356" i="10"/>
  <c r="AW1356" i="10"/>
  <c r="S1356" i="10"/>
  <c r="R1356" i="10"/>
  <c r="Q1356" i="10"/>
  <c r="O1356" i="10"/>
  <c r="N1356" i="10"/>
  <c r="M1356" i="10"/>
  <c r="L1356" i="10"/>
  <c r="K1356" i="10"/>
  <c r="F1356" i="10"/>
  <c r="C1356" i="10"/>
  <c r="AX1355" i="10"/>
  <c r="AW1355" i="10"/>
  <c r="S1355" i="10"/>
  <c r="R1355" i="10"/>
  <c r="Q1355" i="10"/>
  <c r="P1355" i="10"/>
  <c r="O1355" i="10"/>
  <c r="N1355" i="10"/>
  <c r="M1355" i="10"/>
  <c r="L1355" i="10"/>
  <c r="K1355" i="10"/>
  <c r="F1355" i="10"/>
  <c r="C1355" i="10"/>
  <c r="AX1354" i="10"/>
  <c r="AW1354" i="10"/>
  <c r="S1354" i="10"/>
  <c r="R1354" i="10"/>
  <c r="Q1354" i="10"/>
  <c r="P1354" i="10"/>
  <c r="O1354" i="10"/>
  <c r="N1354" i="10"/>
  <c r="M1354" i="10"/>
  <c r="L1354" i="10"/>
  <c r="K1354" i="10"/>
  <c r="F1354" i="10"/>
  <c r="C1354" i="10"/>
  <c r="AX1353" i="10"/>
  <c r="AW1353" i="10"/>
  <c r="S1353" i="10"/>
  <c r="R1353" i="10"/>
  <c r="Q1353" i="10"/>
  <c r="O1353" i="10"/>
  <c r="P1353" i="10" s="1"/>
  <c r="N1353" i="10"/>
  <c r="M1353" i="10"/>
  <c r="L1353" i="10"/>
  <c r="K1353" i="10"/>
  <c r="F1353" i="10"/>
  <c r="C1353" i="10"/>
  <c r="AX1352" i="10"/>
  <c r="AW1352" i="10"/>
  <c r="S1352" i="10"/>
  <c r="R1352" i="10"/>
  <c r="Q1352" i="10"/>
  <c r="O1352" i="10"/>
  <c r="N1352" i="10"/>
  <c r="M1352" i="10"/>
  <c r="L1352" i="10"/>
  <c r="K1352" i="10"/>
  <c r="F1352" i="10"/>
  <c r="C1352" i="10"/>
  <c r="AX1351" i="10"/>
  <c r="AW1351" i="10"/>
  <c r="S1351" i="10"/>
  <c r="R1351" i="10"/>
  <c r="Q1351" i="10"/>
  <c r="O1351" i="10"/>
  <c r="N1351" i="10"/>
  <c r="P1351" i="10" s="1"/>
  <c r="M1351" i="10"/>
  <c r="L1351" i="10"/>
  <c r="K1351" i="10"/>
  <c r="F1351" i="10"/>
  <c r="C1351" i="10"/>
  <c r="AX1350" i="10"/>
  <c r="AW1350" i="10"/>
  <c r="S1350" i="10"/>
  <c r="R1350" i="10"/>
  <c r="Q1350" i="10"/>
  <c r="O1350" i="10"/>
  <c r="P1350" i="10" s="1"/>
  <c r="N1350" i="10"/>
  <c r="M1350" i="10"/>
  <c r="L1350" i="10"/>
  <c r="K1350" i="10"/>
  <c r="F1350" i="10"/>
  <c r="C1350" i="10"/>
  <c r="AX1349" i="10"/>
  <c r="AW1349" i="10"/>
  <c r="S1349" i="10"/>
  <c r="R1349" i="10"/>
  <c r="Q1349" i="10"/>
  <c r="O1349" i="10"/>
  <c r="N1349" i="10"/>
  <c r="P1349" i="10" s="1"/>
  <c r="M1349" i="10"/>
  <c r="L1349" i="10"/>
  <c r="K1349" i="10"/>
  <c r="F1349" i="10"/>
  <c r="C1349" i="10"/>
  <c r="AX1348" i="10"/>
  <c r="AW1348" i="10"/>
  <c r="S1348" i="10"/>
  <c r="R1348" i="10"/>
  <c r="Q1348" i="10"/>
  <c r="O1348" i="10"/>
  <c r="P1348" i="10" s="1"/>
  <c r="N1348" i="10"/>
  <c r="M1348" i="10"/>
  <c r="L1348" i="10"/>
  <c r="K1348" i="10"/>
  <c r="F1348" i="10"/>
  <c r="C1348" i="10"/>
  <c r="AX1347" i="10"/>
  <c r="AW1347" i="10"/>
  <c r="S1347" i="10"/>
  <c r="R1347" i="10"/>
  <c r="Q1347" i="10"/>
  <c r="O1347" i="10"/>
  <c r="P1347" i="10" s="1"/>
  <c r="N1347" i="10"/>
  <c r="M1347" i="10"/>
  <c r="L1347" i="10"/>
  <c r="K1347" i="10"/>
  <c r="F1347" i="10"/>
  <c r="C1347" i="10"/>
  <c r="AX1346" i="10"/>
  <c r="AW1346" i="10"/>
  <c r="S1346" i="10"/>
  <c r="R1346" i="10"/>
  <c r="Q1346" i="10"/>
  <c r="P1346" i="10"/>
  <c r="O1346" i="10"/>
  <c r="N1346" i="10"/>
  <c r="M1346" i="10"/>
  <c r="L1346" i="10"/>
  <c r="K1346" i="10"/>
  <c r="F1346" i="10"/>
  <c r="C1346" i="10"/>
  <c r="AX1345" i="10"/>
  <c r="AW1345" i="10"/>
  <c r="S1345" i="10"/>
  <c r="R1345" i="10"/>
  <c r="Q1345" i="10"/>
  <c r="O1345" i="10"/>
  <c r="N1345" i="10"/>
  <c r="M1345" i="10"/>
  <c r="L1345" i="10"/>
  <c r="K1345" i="10"/>
  <c r="F1345" i="10"/>
  <c r="C1345" i="10"/>
  <c r="AX1344" i="10"/>
  <c r="AW1344" i="10"/>
  <c r="S1344" i="10"/>
  <c r="R1344" i="10"/>
  <c r="Q1344" i="10"/>
  <c r="O1344" i="10"/>
  <c r="P1344" i="10" s="1"/>
  <c r="N1344" i="10"/>
  <c r="M1344" i="10"/>
  <c r="L1344" i="10"/>
  <c r="K1344" i="10"/>
  <c r="F1344" i="10"/>
  <c r="C1344" i="10"/>
  <c r="AX1343" i="10"/>
  <c r="AW1343" i="10"/>
  <c r="S1343" i="10"/>
  <c r="R1343" i="10"/>
  <c r="Q1343" i="10"/>
  <c r="O1343" i="10"/>
  <c r="N1343" i="10"/>
  <c r="M1343" i="10"/>
  <c r="L1343" i="10"/>
  <c r="K1343" i="10"/>
  <c r="F1343" i="10"/>
  <c r="C1343" i="10"/>
  <c r="AX1342" i="10"/>
  <c r="AW1342" i="10"/>
  <c r="S1342" i="10"/>
  <c r="R1342" i="10"/>
  <c r="Q1342" i="10"/>
  <c r="O1342" i="10"/>
  <c r="P1342" i="10" s="1"/>
  <c r="N1342" i="10"/>
  <c r="M1342" i="10"/>
  <c r="L1342" i="10"/>
  <c r="K1342" i="10"/>
  <c r="F1342" i="10"/>
  <c r="C1342" i="10"/>
  <c r="AX1341" i="10"/>
  <c r="AW1341" i="10"/>
  <c r="S1341" i="10"/>
  <c r="R1341" i="10"/>
  <c r="Q1341" i="10"/>
  <c r="O1341" i="10"/>
  <c r="N1341" i="10"/>
  <c r="M1341" i="10"/>
  <c r="L1341" i="10"/>
  <c r="K1341" i="10"/>
  <c r="F1341" i="10"/>
  <c r="C1341" i="10"/>
  <c r="AX1340" i="10"/>
  <c r="AW1340" i="10"/>
  <c r="S1340" i="10"/>
  <c r="R1340" i="10"/>
  <c r="Q1340" i="10"/>
  <c r="O1340" i="10"/>
  <c r="N1340" i="10"/>
  <c r="M1340" i="10"/>
  <c r="L1340" i="10"/>
  <c r="K1340" i="10"/>
  <c r="F1340" i="10"/>
  <c r="C1340" i="10"/>
  <c r="AX1339" i="10"/>
  <c r="AW1339" i="10"/>
  <c r="S1339" i="10"/>
  <c r="R1339" i="10"/>
  <c r="Q1339" i="10"/>
  <c r="O1339" i="10"/>
  <c r="P1339" i="10" s="1"/>
  <c r="N1339" i="10"/>
  <c r="M1339" i="10"/>
  <c r="L1339" i="10"/>
  <c r="K1339" i="10"/>
  <c r="F1339" i="10"/>
  <c r="C1339" i="10"/>
  <c r="AX1338" i="10"/>
  <c r="AW1338" i="10"/>
  <c r="S1338" i="10"/>
  <c r="R1338" i="10"/>
  <c r="Q1338" i="10"/>
  <c r="P1338" i="10"/>
  <c r="O1338" i="10"/>
  <c r="N1338" i="10"/>
  <c r="M1338" i="10"/>
  <c r="L1338" i="10"/>
  <c r="K1338" i="10"/>
  <c r="F1338" i="10"/>
  <c r="C1338" i="10"/>
  <c r="AX1337" i="10"/>
  <c r="AW1337" i="10"/>
  <c r="S1337" i="10"/>
  <c r="R1337" i="10"/>
  <c r="Q1337" i="10"/>
  <c r="O1337" i="10"/>
  <c r="P1337" i="10" s="1"/>
  <c r="N1337" i="10"/>
  <c r="M1337" i="10"/>
  <c r="L1337" i="10"/>
  <c r="K1337" i="10"/>
  <c r="F1337" i="10"/>
  <c r="C1337" i="10"/>
  <c r="AX1336" i="10"/>
  <c r="AW1336" i="10"/>
  <c r="S1336" i="10"/>
  <c r="R1336" i="10"/>
  <c r="Q1336" i="10"/>
  <c r="O1336" i="10"/>
  <c r="N1336" i="10"/>
  <c r="M1336" i="10"/>
  <c r="L1336" i="10"/>
  <c r="K1336" i="10"/>
  <c r="F1336" i="10"/>
  <c r="C1336" i="10"/>
  <c r="AX1335" i="10"/>
  <c r="AW1335" i="10"/>
  <c r="S1335" i="10"/>
  <c r="R1335" i="10"/>
  <c r="Q1335" i="10"/>
  <c r="O1335" i="10"/>
  <c r="N1335" i="10"/>
  <c r="P1335" i="10" s="1"/>
  <c r="M1335" i="10"/>
  <c r="L1335" i="10"/>
  <c r="K1335" i="10"/>
  <c r="F1335" i="10"/>
  <c r="C1335" i="10"/>
  <c r="AX1334" i="10"/>
  <c r="AW1334" i="10"/>
  <c r="S1334" i="10"/>
  <c r="R1334" i="10"/>
  <c r="Q1334" i="10"/>
  <c r="O1334" i="10"/>
  <c r="P1334" i="10" s="1"/>
  <c r="N1334" i="10"/>
  <c r="M1334" i="10"/>
  <c r="L1334" i="10"/>
  <c r="K1334" i="10"/>
  <c r="F1334" i="10"/>
  <c r="C1334" i="10"/>
  <c r="AX1333" i="10"/>
  <c r="AW1333" i="10"/>
  <c r="S1333" i="10"/>
  <c r="R1333" i="10"/>
  <c r="Q1333" i="10"/>
  <c r="O1333" i="10"/>
  <c r="N1333" i="10"/>
  <c r="M1333" i="10"/>
  <c r="L1333" i="10"/>
  <c r="K1333" i="10"/>
  <c r="F1333" i="10"/>
  <c r="C1333" i="10"/>
  <c r="AX1332" i="10"/>
  <c r="AW1332" i="10"/>
  <c r="S1332" i="10"/>
  <c r="R1332" i="10"/>
  <c r="Q1332" i="10"/>
  <c r="O1332" i="10"/>
  <c r="P1332" i="10" s="1"/>
  <c r="N1332" i="10"/>
  <c r="M1332" i="10"/>
  <c r="L1332" i="10"/>
  <c r="K1332" i="10"/>
  <c r="F1332" i="10"/>
  <c r="C1332" i="10"/>
  <c r="AX1331" i="10"/>
  <c r="AW1331" i="10"/>
  <c r="S1331" i="10"/>
  <c r="R1331" i="10"/>
  <c r="Q1331" i="10"/>
  <c r="O1331" i="10"/>
  <c r="P1331" i="10" s="1"/>
  <c r="N1331" i="10"/>
  <c r="M1331" i="10"/>
  <c r="L1331" i="10"/>
  <c r="K1331" i="10"/>
  <c r="F1331" i="10"/>
  <c r="C1331" i="10"/>
  <c r="AX1330" i="10"/>
  <c r="AW1330" i="10"/>
  <c r="S1330" i="10"/>
  <c r="R1330" i="10"/>
  <c r="Q1330" i="10"/>
  <c r="P1330" i="10"/>
  <c r="O1330" i="10"/>
  <c r="N1330" i="10"/>
  <c r="M1330" i="10"/>
  <c r="L1330" i="10"/>
  <c r="K1330" i="10"/>
  <c r="F1330" i="10"/>
  <c r="C1330" i="10"/>
  <c r="AX1329" i="10"/>
  <c r="AW1329" i="10"/>
  <c r="S1329" i="10"/>
  <c r="R1329" i="10"/>
  <c r="Q1329" i="10"/>
  <c r="O1329" i="10"/>
  <c r="N1329" i="10"/>
  <c r="M1329" i="10"/>
  <c r="L1329" i="10"/>
  <c r="K1329" i="10"/>
  <c r="F1329" i="10"/>
  <c r="C1329" i="10"/>
  <c r="AX1328" i="10"/>
  <c r="AW1328" i="10"/>
  <c r="S1328" i="10"/>
  <c r="R1328" i="10"/>
  <c r="Q1328" i="10"/>
  <c r="O1328" i="10"/>
  <c r="N1328" i="10"/>
  <c r="M1328" i="10"/>
  <c r="L1328" i="10"/>
  <c r="K1328" i="10"/>
  <c r="F1328" i="10"/>
  <c r="C1328" i="10"/>
  <c r="AX1327" i="10"/>
  <c r="AW1327" i="10"/>
  <c r="S1327" i="10"/>
  <c r="R1327" i="10"/>
  <c r="Q1327" i="10"/>
  <c r="O1327" i="10"/>
  <c r="P1327" i="10" s="1"/>
  <c r="N1327" i="10"/>
  <c r="M1327" i="10"/>
  <c r="L1327" i="10"/>
  <c r="K1327" i="10"/>
  <c r="F1327" i="10"/>
  <c r="C1327" i="10"/>
  <c r="AX1326" i="10"/>
  <c r="AW1326" i="10"/>
  <c r="S1326" i="10"/>
  <c r="R1326" i="10"/>
  <c r="Q1326" i="10"/>
  <c r="O1326" i="10"/>
  <c r="N1326" i="10"/>
  <c r="M1326" i="10"/>
  <c r="L1326" i="10"/>
  <c r="K1326" i="10"/>
  <c r="F1326" i="10"/>
  <c r="C1326" i="10"/>
  <c r="AX1325" i="10"/>
  <c r="AW1325" i="10"/>
  <c r="S1325" i="10"/>
  <c r="R1325" i="10"/>
  <c r="Q1325" i="10"/>
  <c r="O1325" i="10"/>
  <c r="P1325" i="10" s="1"/>
  <c r="N1325" i="10"/>
  <c r="M1325" i="10"/>
  <c r="L1325" i="10"/>
  <c r="K1325" i="10"/>
  <c r="F1325" i="10"/>
  <c r="C1325" i="10"/>
  <c r="AX1324" i="10"/>
  <c r="AW1324" i="10"/>
  <c r="S1324" i="10"/>
  <c r="R1324" i="10"/>
  <c r="Q1324" i="10"/>
  <c r="O1324" i="10"/>
  <c r="N1324" i="10"/>
  <c r="M1324" i="10"/>
  <c r="L1324" i="10"/>
  <c r="K1324" i="10"/>
  <c r="F1324" i="10"/>
  <c r="C1324" i="10"/>
  <c r="AX1323" i="10"/>
  <c r="AW1323" i="10"/>
  <c r="S1323" i="10"/>
  <c r="R1323" i="10"/>
  <c r="Q1323" i="10"/>
  <c r="P1323" i="10"/>
  <c r="O1323" i="10"/>
  <c r="N1323" i="10"/>
  <c r="M1323" i="10"/>
  <c r="L1323" i="10"/>
  <c r="K1323" i="10"/>
  <c r="F1323" i="10"/>
  <c r="C1323" i="10"/>
  <c r="AX1322" i="10"/>
  <c r="AW1322" i="10"/>
  <c r="S1322" i="10"/>
  <c r="R1322" i="10"/>
  <c r="Q1322" i="10"/>
  <c r="P1322" i="10"/>
  <c r="O1322" i="10"/>
  <c r="N1322" i="10"/>
  <c r="M1322" i="10"/>
  <c r="L1322" i="10"/>
  <c r="K1322" i="10"/>
  <c r="F1322" i="10"/>
  <c r="C1322" i="10"/>
  <c r="AX1321" i="10"/>
  <c r="AW1321" i="10"/>
  <c r="S1321" i="10"/>
  <c r="R1321" i="10"/>
  <c r="Q1321" i="10"/>
  <c r="O1321" i="10"/>
  <c r="N1321" i="10"/>
  <c r="P1321" i="10" s="1"/>
  <c r="M1321" i="10"/>
  <c r="L1321" i="10"/>
  <c r="K1321" i="10"/>
  <c r="F1321" i="10"/>
  <c r="C1321" i="10"/>
  <c r="AX1320" i="10"/>
  <c r="AW1320" i="10"/>
  <c r="S1320" i="10"/>
  <c r="R1320" i="10"/>
  <c r="Q1320" i="10"/>
  <c r="O1320" i="10"/>
  <c r="N1320" i="10"/>
  <c r="M1320" i="10"/>
  <c r="L1320" i="10"/>
  <c r="K1320" i="10"/>
  <c r="F1320" i="10"/>
  <c r="C1320" i="10"/>
  <c r="AX1319" i="10"/>
  <c r="AW1319" i="10"/>
  <c r="S1319" i="10"/>
  <c r="R1319" i="10"/>
  <c r="Q1319" i="10"/>
  <c r="O1319" i="10"/>
  <c r="P1319" i="10" s="1"/>
  <c r="N1319" i="10"/>
  <c r="M1319" i="10"/>
  <c r="L1319" i="10"/>
  <c r="K1319" i="10"/>
  <c r="F1319" i="10"/>
  <c r="C1319" i="10"/>
  <c r="AX1318" i="10"/>
  <c r="AW1318" i="10"/>
  <c r="S1318" i="10"/>
  <c r="R1318" i="10"/>
  <c r="Q1318" i="10"/>
  <c r="P1318" i="10"/>
  <c r="O1318" i="10"/>
  <c r="N1318" i="10"/>
  <c r="M1318" i="10"/>
  <c r="L1318" i="10"/>
  <c r="K1318" i="10"/>
  <c r="F1318" i="10"/>
  <c r="C1318" i="10"/>
  <c r="AX1317" i="10"/>
  <c r="AW1317" i="10"/>
  <c r="S1317" i="10"/>
  <c r="R1317" i="10"/>
  <c r="Q1317" i="10"/>
  <c r="O1317" i="10"/>
  <c r="N1317" i="10"/>
  <c r="P1317" i="10" s="1"/>
  <c r="M1317" i="10"/>
  <c r="L1317" i="10"/>
  <c r="K1317" i="10"/>
  <c r="F1317" i="10"/>
  <c r="C1317" i="10"/>
  <c r="AX1316" i="10"/>
  <c r="AW1316" i="10"/>
  <c r="S1316" i="10"/>
  <c r="R1316" i="10"/>
  <c r="Q1316" i="10"/>
  <c r="O1316" i="10"/>
  <c r="P1316" i="10" s="1"/>
  <c r="N1316" i="10"/>
  <c r="M1316" i="10"/>
  <c r="L1316" i="10"/>
  <c r="K1316" i="10"/>
  <c r="F1316" i="10"/>
  <c r="C1316" i="10"/>
  <c r="AX1315" i="10"/>
  <c r="AW1315" i="10"/>
  <c r="S1315" i="10"/>
  <c r="R1315" i="10"/>
  <c r="Q1315" i="10"/>
  <c r="O1315" i="10"/>
  <c r="P1315" i="10" s="1"/>
  <c r="N1315" i="10"/>
  <c r="M1315" i="10"/>
  <c r="L1315" i="10"/>
  <c r="K1315" i="10"/>
  <c r="F1315" i="10"/>
  <c r="C1315" i="10"/>
  <c r="AX1314" i="10"/>
  <c r="AW1314" i="10"/>
  <c r="S1314" i="10"/>
  <c r="R1314" i="10"/>
  <c r="Q1314" i="10"/>
  <c r="P1314" i="10"/>
  <c r="O1314" i="10"/>
  <c r="N1314" i="10"/>
  <c r="M1314" i="10"/>
  <c r="L1314" i="10"/>
  <c r="K1314" i="10"/>
  <c r="F1314" i="10"/>
  <c r="C1314" i="10"/>
  <c r="AX1313" i="10"/>
  <c r="AW1313" i="10"/>
  <c r="S1313" i="10"/>
  <c r="R1313" i="10"/>
  <c r="Q1313" i="10"/>
  <c r="O1313" i="10"/>
  <c r="N1313" i="10"/>
  <c r="P1313" i="10" s="1"/>
  <c r="M1313" i="10"/>
  <c r="L1313" i="10"/>
  <c r="K1313" i="10"/>
  <c r="F1313" i="10"/>
  <c r="C1313" i="10"/>
  <c r="AX1312" i="10"/>
  <c r="AW1312" i="10"/>
  <c r="S1312" i="10"/>
  <c r="R1312" i="10"/>
  <c r="Q1312" i="10"/>
  <c r="O1312" i="10"/>
  <c r="N1312" i="10"/>
  <c r="M1312" i="10"/>
  <c r="L1312" i="10"/>
  <c r="K1312" i="10"/>
  <c r="F1312" i="10"/>
  <c r="C1312" i="10"/>
  <c r="AX1311" i="10"/>
  <c r="AW1311" i="10"/>
  <c r="S1311" i="10"/>
  <c r="R1311" i="10"/>
  <c r="Q1311" i="10"/>
  <c r="O1311" i="10"/>
  <c r="N1311" i="10"/>
  <c r="M1311" i="10"/>
  <c r="L1311" i="10"/>
  <c r="K1311" i="10"/>
  <c r="F1311" i="10"/>
  <c r="C1311" i="10"/>
  <c r="AX1310" i="10"/>
  <c r="AW1310" i="10"/>
  <c r="S1310" i="10"/>
  <c r="R1310" i="10"/>
  <c r="Q1310" i="10"/>
  <c r="O1310" i="10"/>
  <c r="P1310" i="10" s="1"/>
  <c r="N1310" i="10"/>
  <c r="M1310" i="10"/>
  <c r="L1310" i="10"/>
  <c r="K1310" i="10"/>
  <c r="F1310" i="10"/>
  <c r="C1310" i="10"/>
  <c r="AX1309" i="10"/>
  <c r="AW1309" i="10"/>
  <c r="S1309" i="10"/>
  <c r="R1309" i="10"/>
  <c r="Q1309" i="10"/>
  <c r="O1309" i="10"/>
  <c r="N1309" i="10"/>
  <c r="P1309" i="10" s="1"/>
  <c r="M1309" i="10"/>
  <c r="L1309" i="10"/>
  <c r="K1309" i="10"/>
  <c r="F1309" i="10"/>
  <c r="C1309" i="10"/>
  <c r="AX1308" i="10"/>
  <c r="AW1308" i="10"/>
  <c r="S1308" i="10"/>
  <c r="R1308" i="10"/>
  <c r="Q1308" i="10"/>
  <c r="O1308" i="10"/>
  <c r="N1308" i="10"/>
  <c r="M1308" i="10"/>
  <c r="L1308" i="10"/>
  <c r="K1308" i="10"/>
  <c r="F1308" i="10"/>
  <c r="C1308" i="10"/>
  <c r="AX1307" i="10"/>
  <c r="AW1307" i="10"/>
  <c r="S1307" i="10"/>
  <c r="R1307" i="10"/>
  <c r="Q1307" i="10"/>
  <c r="O1307" i="10"/>
  <c r="P1307" i="10" s="1"/>
  <c r="N1307" i="10"/>
  <c r="M1307" i="10"/>
  <c r="L1307" i="10"/>
  <c r="K1307" i="10"/>
  <c r="F1307" i="10"/>
  <c r="C1307" i="10"/>
  <c r="AX1306" i="10"/>
  <c r="AW1306" i="10"/>
  <c r="S1306" i="10"/>
  <c r="R1306" i="10"/>
  <c r="Q1306" i="10"/>
  <c r="P1306" i="10"/>
  <c r="O1306" i="10"/>
  <c r="N1306" i="10"/>
  <c r="M1306" i="10"/>
  <c r="L1306" i="10"/>
  <c r="K1306" i="10"/>
  <c r="F1306" i="10"/>
  <c r="C1306" i="10"/>
  <c r="AX1305" i="10"/>
  <c r="AW1305" i="10"/>
  <c r="S1305" i="10"/>
  <c r="R1305" i="10"/>
  <c r="Q1305" i="10"/>
  <c r="O1305" i="10"/>
  <c r="N1305" i="10"/>
  <c r="P1305" i="10" s="1"/>
  <c r="M1305" i="10"/>
  <c r="L1305" i="10"/>
  <c r="K1305" i="10"/>
  <c r="F1305" i="10"/>
  <c r="C1305" i="10"/>
  <c r="AX1304" i="10"/>
  <c r="AW1304" i="10"/>
  <c r="S1304" i="10"/>
  <c r="R1304" i="10"/>
  <c r="Q1304" i="10"/>
  <c r="O1304" i="10"/>
  <c r="N1304" i="10"/>
  <c r="M1304" i="10"/>
  <c r="L1304" i="10"/>
  <c r="K1304" i="10"/>
  <c r="F1304" i="10"/>
  <c r="C1304" i="10"/>
  <c r="AX1303" i="10"/>
  <c r="AW1303" i="10"/>
  <c r="S1303" i="10"/>
  <c r="R1303" i="10"/>
  <c r="Q1303" i="10"/>
  <c r="O1303" i="10"/>
  <c r="P1303" i="10" s="1"/>
  <c r="N1303" i="10"/>
  <c r="M1303" i="10"/>
  <c r="L1303" i="10"/>
  <c r="K1303" i="10"/>
  <c r="F1303" i="10"/>
  <c r="C1303" i="10"/>
  <c r="AX1302" i="10"/>
  <c r="AW1302" i="10"/>
  <c r="S1302" i="10"/>
  <c r="R1302" i="10"/>
  <c r="Q1302" i="10"/>
  <c r="O1302" i="10"/>
  <c r="P1302" i="10" s="1"/>
  <c r="N1302" i="10"/>
  <c r="M1302" i="10"/>
  <c r="L1302" i="10"/>
  <c r="K1302" i="10"/>
  <c r="F1302" i="10"/>
  <c r="C1302" i="10"/>
  <c r="AX1301" i="10"/>
  <c r="AW1301" i="10"/>
  <c r="S1301" i="10"/>
  <c r="R1301" i="10"/>
  <c r="Q1301" i="10"/>
  <c r="O1301" i="10"/>
  <c r="N1301" i="10"/>
  <c r="P1301" i="10" s="1"/>
  <c r="M1301" i="10"/>
  <c r="L1301" i="10"/>
  <c r="K1301" i="10"/>
  <c r="F1301" i="10"/>
  <c r="C1301" i="10"/>
  <c r="AX1300" i="10"/>
  <c r="AW1300" i="10"/>
  <c r="S1300" i="10"/>
  <c r="R1300" i="10"/>
  <c r="Q1300" i="10"/>
  <c r="O1300" i="10"/>
  <c r="P1300" i="10" s="1"/>
  <c r="N1300" i="10"/>
  <c r="M1300" i="10"/>
  <c r="L1300" i="10"/>
  <c r="K1300" i="10"/>
  <c r="F1300" i="10"/>
  <c r="C1300" i="10"/>
  <c r="AX1299" i="10"/>
  <c r="AW1299" i="10"/>
  <c r="S1299" i="10"/>
  <c r="R1299" i="10"/>
  <c r="Q1299" i="10"/>
  <c r="O1299" i="10"/>
  <c r="P1299" i="10" s="1"/>
  <c r="N1299" i="10"/>
  <c r="M1299" i="10"/>
  <c r="L1299" i="10"/>
  <c r="K1299" i="10"/>
  <c r="F1299" i="10"/>
  <c r="C1299" i="10"/>
  <c r="AX1298" i="10"/>
  <c r="AW1298" i="10"/>
  <c r="S1298" i="10"/>
  <c r="R1298" i="10"/>
  <c r="Q1298" i="10"/>
  <c r="P1298" i="10"/>
  <c r="O1298" i="10"/>
  <c r="N1298" i="10"/>
  <c r="M1298" i="10"/>
  <c r="L1298" i="10"/>
  <c r="K1298" i="10"/>
  <c r="F1298" i="10"/>
  <c r="C1298" i="10"/>
  <c r="AX1297" i="10"/>
  <c r="AW1297" i="10"/>
  <c r="S1297" i="10"/>
  <c r="R1297" i="10"/>
  <c r="Q1297" i="10"/>
  <c r="O1297" i="10"/>
  <c r="N1297" i="10"/>
  <c r="P1297" i="10" s="1"/>
  <c r="M1297" i="10"/>
  <c r="L1297" i="10"/>
  <c r="K1297" i="10"/>
  <c r="F1297" i="10"/>
  <c r="C1297" i="10"/>
  <c r="AX1296" i="10"/>
  <c r="AW1296" i="10"/>
  <c r="S1296" i="10"/>
  <c r="R1296" i="10"/>
  <c r="Q1296" i="10"/>
  <c r="O1296" i="10"/>
  <c r="N1296" i="10"/>
  <c r="M1296" i="10"/>
  <c r="L1296" i="10"/>
  <c r="K1296" i="10"/>
  <c r="F1296" i="10"/>
  <c r="C1296" i="10"/>
  <c r="AX1295" i="10"/>
  <c r="AW1295" i="10"/>
  <c r="S1295" i="10"/>
  <c r="R1295" i="10"/>
  <c r="Q1295" i="10"/>
  <c r="O1295" i="10"/>
  <c r="N1295" i="10"/>
  <c r="M1295" i="10"/>
  <c r="L1295" i="10"/>
  <c r="K1295" i="10"/>
  <c r="F1295" i="10"/>
  <c r="C1295" i="10"/>
  <c r="AX1294" i="10"/>
  <c r="AW1294" i="10"/>
  <c r="S1294" i="10"/>
  <c r="R1294" i="10"/>
  <c r="Q1294" i="10"/>
  <c r="O1294" i="10"/>
  <c r="P1294" i="10" s="1"/>
  <c r="N1294" i="10"/>
  <c r="M1294" i="10"/>
  <c r="L1294" i="10"/>
  <c r="K1294" i="10"/>
  <c r="F1294" i="10"/>
  <c r="C1294" i="10"/>
  <c r="AX1293" i="10"/>
  <c r="AW1293" i="10"/>
  <c r="S1293" i="10"/>
  <c r="R1293" i="10"/>
  <c r="Q1293" i="10"/>
  <c r="O1293" i="10"/>
  <c r="P1293" i="10" s="1"/>
  <c r="N1293" i="10"/>
  <c r="M1293" i="10"/>
  <c r="L1293" i="10"/>
  <c r="K1293" i="10"/>
  <c r="F1293" i="10"/>
  <c r="C1293" i="10"/>
  <c r="AX1292" i="10"/>
  <c r="AW1292" i="10"/>
  <c r="S1292" i="10"/>
  <c r="R1292" i="10"/>
  <c r="Q1292" i="10"/>
  <c r="O1292" i="10"/>
  <c r="N1292" i="10"/>
  <c r="P1292" i="10" s="1"/>
  <c r="M1292" i="10"/>
  <c r="L1292" i="10"/>
  <c r="K1292" i="10"/>
  <c r="F1292" i="10"/>
  <c r="C1292" i="10"/>
  <c r="AX1291" i="10"/>
  <c r="AW1291" i="10"/>
  <c r="S1291" i="10"/>
  <c r="R1291" i="10"/>
  <c r="Q1291" i="10"/>
  <c r="O1291" i="10"/>
  <c r="P1291" i="10" s="1"/>
  <c r="N1291" i="10"/>
  <c r="M1291" i="10"/>
  <c r="L1291" i="10"/>
  <c r="K1291" i="10"/>
  <c r="F1291" i="10"/>
  <c r="C1291" i="10"/>
  <c r="AX1290" i="10"/>
  <c r="AW1290" i="10"/>
  <c r="S1290" i="10"/>
  <c r="R1290" i="10"/>
  <c r="Q1290" i="10"/>
  <c r="O1290" i="10"/>
  <c r="N1290" i="10"/>
  <c r="M1290" i="10"/>
  <c r="L1290" i="10"/>
  <c r="K1290" i="10"/>
  <c r="F1290" i="10"/>
  <c r="C1290" i="10"/>
  <c r="AX1289" i="10"/>
  <c r="AW1289" i="10"/>
  <c r="S1289" i="10"/>
  <c r="R1289" i="10"/>
  <c r="Q1289" i="10"/>
  <c r="O1289" i="10"/>
  <c r="P1289" i="10" s="1"/>
  <c r="N1289" i="10"/>
  <c r="M1289" i="10"/>
  <c r="L1289" i="10"/>
  <c r="K1289" i="10"/>
  <c r="F1289" i="10"/>
  <c r="C1289" i="10"/>
  <c r="AX1288" i="10"/>
  <c r="AW1288" i="10"/>
  <c r="S1288" i="10"/>
  <c r="R1288" i="10"/>
  <c r="Q1288" i="10"/>
  <c r="O1288" i="10"/>
  <c r="N1288" i="10"/>
  <c r="P1288" i="10" s="1"/>
  <c r="M1288" i="10"/>
  <c r="L1288" i="10"/>
  <c r="K1288" i="10"/>
  <c r="F1288" i="10"/>
  <c r="C1288" i="10"/>
  <c r="AX1287" i="10"/>
  <c r="AW1287" i="10"/>
  <c r="S1287" i="10"/>
  <c r="R1287" i="10"/>
  <c r="Q1287" i="10"/>
  <c r="O1287" i="10"/>
  <c r="P1287" i="10" s="1"/>
  <c r="N1287" i="10"/>
  <c r="M1287" i="10"/>
  <c r="L1287" i="10"/>
  <c r="K1287" i="10"/>
  <c r="F1287" i="10"/>
  <c r="C1287" i="10"/>
  <c r="AX1286" i="10"/>
  <c r="AW1286" i="10"/>
  <c r="S1286" i="10"/>
  <c r="R1286" i="10"/>
  <c r="Q1286" i="10"/>
  <c r="O1286" i="10"/>
  <c r="P1286" i="10" s="1"/>
  <c r="N1286" i="10"/>
  <c r="M1286" i="10"/>
  <c r="L1286" i="10"/>
  <c r="K1286" i="10"/>
  <c r="F1286" i="10"/>
  <c r="C1286" i="10"/>
  <c r="AX1285" i="10"/>
  <c r="AW1285" i="10"/>
  <c r="S1285" i="10"/>
  <c r="R1285" i="10"/>
  <c r="Q1285" i="10"/>
  <c r="O1285" i="10"/>
  <c r="P1285" i="10" s="1"/>
  <c r="N1285" i="10"/>
  <c r="M1285" i="10"/>
  <c r="L1285" i="10"/>
  <c r="K1285" i="10"/>
  <c r="F1285" i="10"/>
  <c r="C1285" i="10"/>
  <c r="AX1284" i="10"/>
  <c r="AW1284" i="10"/>
  <c r="S1284" i="10"/>
  <c r="R1284" i="10"/>
  <c r="Q1284" i="10"/>
  <c r="O1284" i="10"/>
  <c r="N1284" i="10"/>
  <c r="M1284" i="10"/>
  <c r="L1284" i="10"/>
  <c r="K1284" i="10"/>
  <c r="F1284" i="10"/>
  <c r="C1284" i="10"/>
  <c r="AU1283" i="10"/>
  <c r="AY1283" i="10" s="1"/>
  <c r="AZ1283" i="10" s="1"/>
  <c r="AT1283" i="10"/>
  <c r="AX1283" i="10" s="1"/>
  <c r="R1283" i="10"/>
  <c r="Q1283" i="10"/>
  <c r="O1283" i="10"/>
  <c r="P1283" i="10" s="1"/>
  <c r="N1283" i="10"/>
  <c r="L1283" i="10"/>
  <c r="K1283" i="10"/>
  <c r="F1283" i="10"/>
  <c r="C1283" i="10"/>
  <c r="AW1282" i="10"/>
  <c r="AV1282" i="10"/>
  <c r="BA1282" i="10" s="1"/>
  <c r="AU1282" i="10"/>
  <c r="AT1282" i="10"/>
  <c r="M1282" i="10" s="1"/>
  <c r="S1282" i="10"/>
  <c r="R1282" i="10"/>
  <c r="Q1282" i="10"/>
  <c r="O1282" i="10"/>
  <c r="N1282" i="10"/>
  <c r="L1282" i="10"/>
  <c r="K1282" i="10"/>
  <c r="F1282" i="10"/>
  <c r="C1282" i="10"/>
  <c r="AW1281" i="10"/>
  <c r="AU1281" i="10"/>
  <c r="AT1281" i="10"/>
  <c r="R1281" i="10"/>
  <c r="Q1281" i="10"/>
  <c r="O1281" i="10"/>
  <c r="P1281" i="10" s="1"/>
  <c r="N1281" i="10"/>
  <c r="L1281" i="10"/>
  <c r="K1281" i="10"/>
  <c r="F1281" i="10"/>
  <c r="C1281" i="10"/>
  <c r="AU1280" i="10"/>
  <c r="AT1280" i="10"/>
  <c r="M1280" i="10" s="1"/>
  <c r="R1280" i="10"/>
  <c r="Q1280" i="10"/>
  <c r="O1280" i="10"/>
  <c r="N1280" i="10"/>
  <c r="L1280" i="10"/>
  <c r="K1280" i="10"/>
  <c r="F1280" i="10"/>
  <c r="C1280" i="10"/>
  <c r="AU1279" i="10"/>
  <c r="AT1279" i="10"/>
  <c r="AX1279" i="10" s="1"/>
  <c r="R1279" i="10"/>
  <c r="Q1279" i="10"/>
  <c r="O1279" i="10"/>
  <c r="N1279" i="10"/>
  <c r="M1279" i="10"/>
  <c r="L1279" i="10"/>
  <c r="K1279" i="10"/>
  <c r="F1279" i="10"/>
  <c r="C1279" i="10"/>
  <c r="AU1278" i="10"/>
  <c r="AT1278" i="10"/>
  <c r="M1278" i="10" s="1"/>
  <c r="S1278" i="10"/>
  <c r="R1278" i="10"/>
  <c r="Q1278" i="10"/>
  <c r="P1278" i="10"/>
  <c r="O1278" i="10"/>
  <c r="N1278" i="10"/>
  <c r="L1278" i="10"/>
  <c r="K1278" i="10"/>
  <c r="F1278" i="10"/>
  <c r="C1278" i="10"/>
  <c r="BA1277" i="10"/>
  <c r="AW1277" i="10"/>
  <c r="AU1277" i="10"/>
  <c r="AV1277" i="10" s="1"/>
  <c r="AT1277" i="10"/>
  <c r="AX1277" i="10" s="1"/>
  <c r="S1277" i="10"/>
  <c r="R1277" i="10"/>
  <c r="Q1277" i="10"/>
  <c r="O1277" i="10"/>
  <c r="N1277" i="10"/>
  <c r="M1277" i="10"/>
  <c r="L1277" i="10"/>
  <c r="K1277" i="10"/>
  <c r="F1277" i="10"/>
  <c r="C1277" i="10"/>
  <c r="AU1276" i="10"/>
  <c r="AT1276" i="10"/>
  <c r="M1276" i="10" s="1"/>
  <c r="R1276" i="10"/>
  <c r="Q1276" i="10"/>
  <c r="O1276" i="10"/>
  <c r="N1276" i="10"/>
  <c r="P1276" i="10" s="1"/>
  <c r="L1276" i="10"/>
  <c r="K1276" i="10"/>
  <c r="F1276" i="10"/>
  <c r="C1276" i="10"/>
  <c r="AY1275" i="10"/>
  <c r="AZ1275" i="10" s="1"/>
  <c r="AU1275" i="10"/>
  <c r="AT1275" i="10"/>
  <c r="AX1275" i="10" s="1"/>
  <c r="R1275" i="10"/>
  <c r="Q1275" i="10"/>
  <c r="O1275" i="10"/>
  <c r="N1275" i="10"/>
  <c r="M1275" i="10"/>
  <c r="L1275" i="10"/>
  <c r="K1275" i="10"/>
  <c r="F1275" i="10"/>
  <c r="C1275" i="10"/>
  <c r="AU1274" i="10"/>
  <c r="S1274" i="10" s="1"/>
  <c r="AT1274" i="10"/>
  <c r="M1274" i="10" s="1"/>
  <c r="R1274" i="10"/>
  <c r="Q1274" i="10"/>
  <c r="O1274" i="10"/>
  <c r="P1274" i="10" s="1"/>
  <c r="N1274" i="10"/>
  <c r="L1274" i="10"/>
  <c r="K1274" i="10"/>
  <c r="F1274" i="10"/>
  <c r="C1274" i="10"/>
  <c r="AU1273" i="10"/>
  <c r="AV1273" i="10" s="1"/>
  <c r="BA1273" i="10" s="1"/>
  <c r="AT1273" i="10"/>
  <c r="S1273" i="10"/>
  <c r="R1273" i="10"/>
  <c r="Q1273" i="10"/>
  <c r="O1273" i="10"/>
  <c r="P1273" i="10" s="1"/>
  <c r="N1273" i="10"/>
  <c r="L1273" i="10"/>
  <c r="K1273" i="10"/>
  <c r="F1273" i="10"/>
  <c r="C1273" i="10"/>
  <c r="AV1272" i="10"/>
  <c r="BA1272" i="10" s="1"/>
  <c r="AU1272" i="10"/>
  <c r="AT1272" i="10"/>
  <c r="M1272" i="10" s="1"/>
  <c r="R1272" i="10"/>
  <c r="Q1272" i="10"/>
  <c r="O1272" i="10"/>
  <c r="N1272" i="10"/>
  <c r="P1272" i="10" s="1"/>
  <c r="L1272" i="10"/>
  <c r="K1272" i="10"/>
  <c r="F1272" i="10"/>
  <c r="C1272" i="10"/>
  <c r="AU1271" i="10"/>
  <c r="AY1271" i="10" s="1"/>
  <c r="AZ1271" i="10" s="1"/>
  <c r="AT1271" i="10"/>
  <c r="R1271" i="10"/>
  <c r="Q1271" i="10"/>
  <c r="O1271" i="10"/>
  <c r="P1271" i="10" s="1"/>
  <c r="N1271" i="10"/>
  <c r="L1271" i="10"/>
  <c r="K1271" i="10"/>
  <c r="F1271" i="10"/>
  <c r="C1271" i="10"/>
  <c r="AW1270" i="10"/>
  <c r="AU1270" i="10"/>
  <c r="AT1270" i="10"/>
  <c r="M1270" i="10" s="1"/>
  <c r="R1270" i="10"/>
  <c r="Q1270" i="10"/>
  <c r="O1270" i="10"/>
  <c r="P1270" i="10" s="1"/>
  <c r="N1270" i="10"/>
  <c r="L1270" i="10"/>
  <c r="K1270" i="10"/>
  <c r="F1270" i="10"/>
  <c r="C1270" i="10"/>
  <c r="AW1269" i="10"/>
  <c r="AU1269" i="10"/>
  <c r="AV1269" i="10" s="1"/>
  <c r="BA1269" i="10" s="1"/>
  <c r="AT1269" i="10"/>
  <c r="AX1269" i="10" s="1"/>
  <c r="S1269" i="10"/>
  <c r="R1269" i="10"/>
  <c r="Q1269" i="10"/>
  <c r="O1269" i="10"/>
  <c r="N1269" i="10"/>
  <c r="M1269" i="10"/>
  <c r="L1269" i="10"/>
  <c r="K1269" i="10"/>
  <c r="F1269" i="10"/>
  <c r="C1269" i="10"/>
  <c r="AU1268" i="10"/>
  <c r="AT1268" i="10"/>
  <c r="M1268" i="10" s="1"/>
  <c r="R1268" i="10"/>
  <c r="Q1268" i="10"/>
  <c r="O1268" i="10"/>
  <c r="N1268" i="10"/>
  <c r="L1268" i="10"/>
  <c r="K1268" i="10"/>
  <c r="F1268" i="10"/>
  <c r="C1268" i="10"/>
  <c r="AX1267" i="10"/>
  <c r="AW1267" i="10"/>
  <c r="S1267" i="10"/>
  <c r="R1267" i="10"/>
  <c r="Q1267" i="10"/>
  <c r="O1267" i="10"/>
  <c r="N1267" i="10"/>
  <c r="M1267" i="10"/>
  <c r="L1267" i="10"/>
  <c r="K1267" i="10"/>
  <c r="F1267" i="10"/>
  <c r="C1267" i="10"/>
  <c r="AX1266" i="10"/>
  <c r="AW1266" i="10"/>
  <c r="S1266" i="10"/>
  <c r="R1266" i="10"/>
  <c r="Q1266" i="10"/>
  <c r="P1266" i="10"/>
  <c r="O1266" i="10"/>
  <c r="N1266" i="10"/>
  <c r="M1266" i="10"/>
  <c r="L1266" i="10"/>
  <c r="K1266" i="10"/>
  <c r="F1266" i="10"/>
  <c r="C1266" i="10"/>
  <c r="AX1265" i="10"/>
  <c r="AW1265" i="10"/>
  <c r="S1265" i="10"/>
  <c r="R1265" i="10"/>
  <c r="Q1265" i="10"/>
  <c r="O1265" i="10"/>
  <c r="N1265" i="10"/>
  <c r="M1265" i="10"/>
  <c r="L1265" i="10"/>
  <c r="K1265" i="10"/>
  <c r="F1265" i="10"/>
  <c r="C1265" i="10"/>
  <c r="AX1264" i="10"/>
  <c r="AW1264" i="10"/>
  <c r="S1264" i="10"/>
  <c r="R1264" i="10"/>
  <c r="Q1264" i="10"/>
  <c r="O1264" i="10"/>
  <c r="N1264" i="10"/>
  <c r="M1264" i="10"/>
  <c r="L1264" i="10"/>
  <c r="K1264" i="10"/>
  <c r="F1264" i="10"/>
  <c r="C1264" i="10"/>
  <c r="AX1263" i="10"/>
  <c r="AW1263" i="10"/>
  <c r="S1263" i="10"/>
  <c r="R1263" i="10"/>
  <c r="Q1263" i="10"/>
  <c r="O1263" i="10"/>
  <c r="N1263" i="10"/>
  <c r="M1263" i="10"/>
  <c r="L1263" i="10"/>
  <c r="K1263" i="10"/>
  <c r="F1263" i="10"/>
  <c r="C1263" i="10"/>
  <c r="AX1262" i="10"/>
  <c r="AW1262" i="10"/>
  <c r="S1262" i="10"/>
  <c r="R1262" i="10"/>
  <c r="Q1262" i="10"/>
  <c r="P1262" i="10"/>
  <c r="O1262" i="10"/>
  <c r="N1262" i="10"/>
  <c r="M1262" i="10"/>
  <c r="L1262" i="10"/>
  <c r="K1262" i="10"/>
  <c r="F1262" i="10"/>
  <c r="C1262" i="10"/>
  <c r="AX1261" i="10"/>
  <c r="AW1261" i="10"/>
  <c r="S1261" i="10"/>
  <c r="R1261" i="10"/>
  <c r="Q1261" i="10"/>
  <c r="O1261" i="10"/>
  <c r="P1261" i="10" s="1"/>
  <c r="N1261" i="10"/>
  <c r="M1261" i="10"/>
  <c r="L1261" i="10"/>
  <c r="K1261" i="10"/>
  <c r="F1261" i="10"/>
  <c r="C1261" i="10"/>
  <c r="AX1260" i="10"/>
  <c r="AW1260" i="10"/>
  <c r="S1260" i="10"/>
  <c r="R1260" i="10"/>
  <c r="Q1260" i="10"/>
  <c r="O1260" i="10"/>
  <c r="N1260" i="10"/>
  <c r="M1260" i="10"/>
  <c r="L1260" i="10"/>
  <c r="K1260" i="10"/>
  <c r="F1260" i="10"/>
  <c r="C1260" i="10"/>
  <c r="AX1259" i="10"/>
  <c r="AW1259" i="10"/>
  <c r="S1259" i="10"/>
  <c r="R1259" i="10"/>
  <c r="Q1259" i="10"/>
  <c r="O1259" i="10"/>
  <c r="P1259" i="10" s="1"/>
  <c r="N1259" i="10"/>
  <c r="M1259" i="10"/>
  <c r="L1259" i="10"/>
  <c r="K1259" i="10"/>
  <c r="F1259" i="10"/>
  <c r="C1259" i="10"/>
  <c r="AX1258" i="10"/>
  <c r="AW1258" i="10"/>
  <c r="S1258" i="10"/>
  <c r="R1258" i="10"/>
  <c r="Q1258" i="10"/>
  <c r="P1258" i="10"/>
  <c r="O1258" i="10"/>
  <c r="N1258" i="10"/>
  <c r="M1258" i="10"/>
  <c r="L1258" i="10"/>
  <c r="K1258" i="10"/>
  <c r="F1258" i="10"/>
  <c r="C1258" i="10"/>
  <c r="AX1257" i="10"/>
  <c r="AW1257" i="10"/>
  <c r="S1257" i="10"/>
  <c r="R1257" i="10"/>
  <c r="Q1257" i="10"/>
  <c r="O1257" i="10"/>
  <c r="N1257" i="10"/>
  <c r="M1257" i="10"/>
  <c r="L1257" i="10"/>
  <c r="K1257" i="10"/>
  <c r="F1257" i="10"/>
  <c r="C1257" i="10"/>
  <c r="AX1256" i="10"/>
  <c r="AW1256" i="10"/>
  <c r="S1256" i="10"/>
  <c r="R1256" i="10"/>
  <c r="Q1256" i="10"/>
  <c r="O1256" i="10"/>
  <c r="N1256" i="10"/>
  <c r="P1256" i="10" s="1"/>
  <c r="M1256" i="10"/>
  <c r="L1256" i="10"/>
  <c r="K1256" i="10"/>
  <c r="F1256" i="10"/>
  <c r="C1256" i="10"/>
  <c r="AX1255" i="10"/>
  <c r="AW1255" i="10"/>
  <c r="S1255" i="10"/>
  <c r="R1255" i="10"/>
  <c r="Q1255" i="10"/>
  <c r="O1255" i="10"/>
  <c r="N1255" i="10"/>
  <c r="M1255" i="10"/>
  <c r="L1255" i="10"/>
  <c r="K1255" i="10"/>
  <c r="F1255" i="10"/>
  <c r="C1255" i="10"/>
  <c r="AX1254" i="10"/>
  <c r="AW1254" i="10"/>
  <c r="S1254" i="10"/>
  <c r="R1254" i="10"/>
  <c r="Q1254" i="10"/>
  <c r="O1254" i="10"/>
  <c r="P1254" i="10" s="1"/>
  <c r="N1254" i="10"/>
  <c r="M1254" i="10"/>
  <c r="L1254" i="10"/>
  <c r="K1254" i="10"/>
  <c r="F1254" i="10"/>
  <c r="C1254" i="10"/>
  <c r="AX1253" i="10"/>
  <c r="AW1253" i="10"/>
  <c r="S1253" i="10"/>
  <c r="R1253" i="10"/>
  <c r="Q1253" i="10"/>
  <c r="O1253" i="10"/>
  <c r="N1253" i="10"/>
  <c r="M1253" i="10"/>
  <c r="L1253" i="10"/>
  <c r="K1253" i="10"/>
  <c r="F1253" i="10"/>
  <c r="C1253" i="10"/>
  <c r="AX1252" i="10"/>
  <c r="AW1252" i="10"/>
  <c r="S1252" i="10"/>
  <c r="R1252" i="10"/>
  <c r="Q1252" i="10"/>
  <c r="O1252" i="10"/>
  <c r="N1252" i="10"/>
  <c r="P1252" i="10" s="1"/>
  <c r="M1252" i="10"/>
  <c r="L1252" i="10"/>
  <c r="K1252" i="10"/>
  <c r="F1252" i="10"/>
  <c r="C1252" i="10"/>
  <c r="AX1251" i="10"/>
  <c r="AW1251" i="10"/>
  <c r="S1251" i="10"/>
  <c r="R1251" i="10"/>
  <c r="Q1251" i="10"/>
  <c r="O1251" i="10"/>
  <c r="N1251" i="10"/>
  <c r="M1251" i="10"/>
  <c r="L1251" i="10"/>
  <c r="K1251" i="10"/>
  <c r="F1251" i="10"/>
  <c r="C1251" i="10"/>
  <c r="AX1250" i="10"/>
  <c r="AW1250" i="10"/>
  <c r="S1250" i="10"/>
  <c r="R1250" i="10"/>
  <c r="Q1250" i="10"/>
  <c r="O1250" i="10"/>
  <c r="P1250" i="10" s="1"/>
  <c r="N1250" i="10"/>
  <c r="M1250" i="10"/>
  <c r="L1250" i="10"/>
  <c r="K1250" i="10"/>
  <c r="F1250" i="10"/>
  <c r="C1250" i="10"/>
  <c r="AX1249" i="10"/>
  <c r="AW1249" i="10"/>
  <c r="S1249" i="10"/>
  <c r="R1249" i="10"/>
  <c r="Q1249" i="10"/>
  <c r="O1249" i="10"/>
  <c r="N1249" i="10"/>
  <c r="M1249" i="10"/>
  <c r="L1249" i="10"/>
  <c r="K1249" i="10"/>
  <c r="F1249" i="10"/>
  <c r="C1249" i="10"/>
  <c r="AX1248" i="10"/>
  <c r="AW1248" i="10"/>
  <c r="S1248" i="10"/>
  <c r="R1248" i="10"/>
  <c r="Q1248" i="10"/>
  <c r="O1248" i="10"/>
  <c r="N1248" i="10"/>
  <c r="M1248" i="10"/>
  <c r="L1248" i="10"/>
  <c r="K1248" i="10"/>
  <c r="F1248" i="10"/>
  <c r="C1248" i="10"/>
  <c r="AX1247" i="10"/>
  <c r="AW1247" i="10"/>
  <c r="S1247" i="10"/>
  <c r="R1247" i="10"/>
  <c r="Q1247" i="10"/>
  <c r="O1247" i="10"/>
  <c r="N1247" i="10"/>
  <c r="M1247" i="10"/>
  <c r="L1247" i="10"/>
  <c r="K1247" i="10"/>
  <c r="F1247" i="10"/>
  <c r="C1247" i="10"/>
  <c r="AX1246" i="10"/>
  <c r="AW1246" i="10"/>
  <c r="S1246" i="10"/>
  <c r="R1246" i="10"/>
  <c r="Q1246" i="10"/>
  <c r="P1246" i="10"/>
  <c r="O1246" i="10"/>
  <c r="N1246" i="10"/>
  <c r="M1246" i="10"/>
  <c r="L1246" i="10"/>
  <c r="K1246" i="10"/>
  <c r="F1246" i="10"/>
  <c r="C1246" i="10"/>
  <c r="AX1245" i="10"/>
  <c r="AW1245" i="10"/>
  <c r="S1245" i="10"/>
  <c r="R1245" i="10"/>
  <c r="Q1245" i="10"/>
  <c r="O1245" i="10"/>
  <c r="P1245" i="10" s="1"/>
  <c r="N1245" i="10"/>
  <c r="M1245" i="10"/>
  <c r="L1245" i="10"/>
  <c r="K1245" i="10"/>
  <c r="F1245" i="10"/>
  <c r="C1245" i="10"/>
  <c r="AX1244" i="10"/>
  <c r="AW1244" i="10"/>
  <c r="S1244" i="10"/>
  <c r="R1244" i="10"/>
  <c r="Q1244" i="10"/>
  <c r="O1244" i="10"/>
  <c r="N1244" i="10"/>
  <c r="P1244" i="10" s="1"/>
  <c r="M1244" i="10"/>
  <c r="L1244" i="10"/>
  <c r="K1244" i="10"/>
  <c r="F1244" i="10"/>
  <c r="C1244" i="10"/>
  <c r="AX1243" i="10"/>
  <c r="AW1243" i="10"/>
  <c r="S1243" i="10"/>
  <c r="R1243" i="10"/>
  <c r="Q1243" i="10"/>
  <c r="O1243" i="10"/>
  <c r="P1243" i="10" s="1"/>
  <c r="N1243" i="10"/>
  <c r="M1243" i="10"/>
  <c r="L1243" i="10"/>
  <c r="K1243" i="10"/>
  <c r="F1243" i="10"/>
  <c r="C1243" i="10"/>
  <c r="AX1242" i="10"/>
  <c r="AW1242" i="10"/>
  <c r="S1242" i="10"/>
  <c r="R1242" i="10"/>
  <c r="Q1242" i="10"/>
  <c r="O1242" i="10"/>
  <c r="P1242" i="10" s="1"/>
  <c r="N1242" i="10"/>
  <c r="M1242" i="10"/>
  <c r="L1242" i="10"/>
  <c r="K1242" i="10"/>
  <c r="F1242" i="10"/>
  <c r="C1242" i="10"/>
  <c r="AX1241" i="10"/>
  <c r="AW1241" i="10"/>
  <c r="S1241" i="10"/>
  <c r="R1241" i="10"/>
  <c r="Q1241" i="10"/>
  <c r="O1241" i="10"/>
  <c r="N1241" i="10"/>
  <c r="M1241" i="10"/>
  <c r="L1241" i="10"/>
  <c r="K1241" i="10"/>
  <c r="F1241" i="10"/>
  <c r="C1241" i="10"/>
  <c r="AX1240" i="10"/>
  <c r="AW1240" i="10"/>
  <c r="S1240" i="10"/>
  <c r="R1240" i="10"/>
  <c r="Q1240" i="10"/>
  <c r="O1240" i="10"/>
  <c r="N1240" i="10"/>
  <c r="M1240" i="10"/>
  <c r="L1240" i="10"/>
  <c r="K1240" i="10"/>
  <c r="F1240" i="10"/>
  <c r="C1240" i="10"/>
  <c r="AX1239" i="10"/>
  <c r="AW1239" i="10"/>
  <c r="S1239" i="10"/>
  <c r="R1239" i="10"/>
  <c r="Q1239" i="10"/>
  <c r="O1239" i="10"/>
  <c r="N1239" i="10"/>
  <c r="M1239" i="10"/>
  <c r="L1239" i="10"/>
  <c r="K1239" i="10"/>
  <c r="F1239" i="10"/>
  <c r="C1239" i="10"/>
  <c r="AX1238" i="10"/>
  <c r="AW1238" i="10"/>
  <c r="S1238" i="10"/>
  <c r="R1238" i="10"/>
  <c r="Q1238" i="10"/>
  <c r="P1238" i="10"/>
  <c r="O1238" i="10"/>
  <c r="N1238" i="10"/>
  <c r="M1238" i="10"/>
  <c r="L1238" i="10"/>
  <c r="K1238" i="10"/>
  <c r="F1238" i="10"/>
  <c r="C1238" i="10"/>
  <c r="AX1237" i="10"/>
  <c r="AW1237" i="10"/>
  <c r="S1237" i="10"/>
  <c r="R1237" i="10"/>
  <c r="Q1237" i="10"/>
  <c r="O1237" i="10"/>
  <c r="N1237" i="10"/>
  <c r="M1237" i="10"/>
  <c r="L1237" i="10"/>
  <c r="K1237" i="10"/>
  <c r="F1237" i="10"/>
  <c r="C1237" i="10"/>
  <c r="AX1236" i="10"/>
  <c r="AW1236" i="10"/>
  <c r="S1236" i="10"/>
  <c r="R1236" i="10"/>
  <c r="Q1236" i="10"/>
  <c r="O1236" i="10"/>
  <c r="N1236" i="10"/>
  <c r="M1236" i="10"/>
  <c r="L1236" i="10"/>
  <c r="K1236" i="10"/>
  <c r="F1236" i="10"/>
  <c r="C1236" i="10"/>
  <c r="AX1235" i="10"/>
  <c r="AW1235" i="10"/>
  <c r="S1235" i="10"/>
  <c r="R1235" i="10"/>
  <c r="Q1235" i="10"/>
  <c r="O1235" i="10"/>
  <c r="N1235" i="10"/>
  <c r="M1235" i="10"/>
  <c r="L1235" i="10"/>
  <c r="K1235" i="10"/>
  <c r="F1235" i="10"/>
  <c r="C1235" i="10"/>
  <c r="AX1234" i="10"/>
  <c r="AW1234" i="10"/>
  <c r="S1234" i="10"/>
  <c r="R1234" i="10"/>
  <c r="Q1234" i="10"/>
  <c r="O1234" i="10"/>
  <c r="N1234" i="10"/>
  <c r="P1234" i="10" s="1"/>
  <c r="M1234" i="10"/>
  <c r="L1234" i="10"/>
  <c r="K1234" i="10"/>
  <c r="F1234" i="10"/>
  <c r="C1234" i="10"/>
  <c r="AX1233" i="10"/>
  <c r="AW1233" i="10"/>
  <c r="S1233" i="10"/>
  <c r="R1233" i="10"/>
  <c r="Q1233" i="10"/>
  <c r="O1233" i="10"/>
  <c r="P1233" i="10" s="1"/>
  <c r="N1233" i="10"/>
  <c r="M1233" i="10"/>
  <c r="L1233" i="10"/>
  <c r="K1233" i="10"/>
  <c r="F1233" i="10"/>
  <c r="C1233" i="10"/>
  <c r="AX1232" i="10"/>
  <c r="AW1232" i="10"/>
  <c r="S1232" i="10"/>
  <c r="R1232" i="10"/>
  <c r="Q1232" i="10"/>
  <c r="O1232" i="10"/>
  <c r="N1232" i="10"/>
  <c r="P1232" i="10" s="1"/>
  <c r="M1232" i="10"/>
  <c r="L1232" i="10"/>
  <c r="K1232" i="10"/>
  <c r="F1232" i="10"/>
  <c r="C1232" i="10"/>
  <c r="AX1231" i="10"/>
  <c r="AW1231" i="10"/>
  <c r="S1231" i="10"/>
  <c r="R1231" i="10"/>
  <c r="Q1231" i="10"/>
  <c r="O1231" i="10"/>
  <c r="P1231" i="10" s="1"/>
  <c r="N1231" i="10"/>
  <c r="M1231" i="10"/>
  <c r="L1231" i="10"/>
  <c r="K1231" i="10"/>
  <c r="F1231" i="10"/>
  <c r="C1231" i="10"/>
  <c r="AX1230" i="10"/>
  <c r="AW1230" i="10"/>
  <c r="S1230" i="10"/>
  <c r="R1230" i="10"/>
  <c r="Q1230" i="10"/>
  <c r="O1230" i="10"/>
  <c r="P1230" i="10" s="1"/>
  <c r="N1230" i="10"/>
  <c r="M1230" i="10"/>
  <c r="L1230" i="10"/>
  <c r="K1230" i="10"/>
  <c r="F1230" i="10"/>
  <c r="C1230" i="10"/>
  <c r="AX1229" i="10"/>
  <c r="AW1229" i="10"/>
  <c r="S1229" i="10"/>
  <c r="R1229" i="10"/>
  <c r="Q1229" i="10"/>
  <c r="O1229" i="10"/>
  <c r="N1229" i="10"/>
  <c r="M1229" i="10"/>
  <c r="L1229" i="10"/>
  <c r="K1229" i="10"/>
  <c r="F1229" i="10"/>
  <c r="C1229" i="10"/>
  <c r="AX1228" i="10"/>
  <c r="AW1228" i="10"/>
  <c r="S1228" i="10"/>
  <c r="R1228" i="10"/>
  <c r="Q1228" i="10"/>
  <c r="O1228" i="10"/>
  <c r="N1228" i="10"/>
  <c r="M1228" i="10"/>
  <c r="L1228" i="10"/>
  <c r="K1228" i="10"/>
  <c r="F1228" i="10"/>
  <c r="C1228" i="10"/>
  <c r="AX1227" i="10"/>
  <c r="AW1227" i="10"/>
  <c r="S1227" i="10"/>
  <c r="R1227" i="10"/>
  <c r="Q1227" i="10"/>
  <c r="O1227" i="10"/>
  <c r="N1227" i="10"/>
  <c r="M1227" i="10"/>
  <c r="L1227" i="10"/>
  <c r="K1227" i="10"/>
  <c r="F1227" i="10"/>
  <c r="C1227" i="10"/>
  <c r="AX1226" i="10"/>
  <c r="AW1226" i="10"/>
  <c r="S1226" i="10"/>
  <c r="R1226" i="10"/>
  <c r="Q1226" i="10"/>
  <c r="P1226" i="10"/>
  <c r="O1226" i="10"/>
  <c r="N1226" i="10"/>
  <c r="M1226" i="10"/>
  <c r="L1226" i="10"/>
  <c r="K1226" i="10"/>
  <c r="F1226" i="10"/>
  <c r="C1226" i="10"/>
  <c r="AX1225" i="10"/>
  <c r="AW1225" i="10"/>
  <c r="S1225" i="10"/>
  <c r="R1225" i="10"/>
  <c r="Q1225" i="10"/>
  <c r="O1225" i="10"/>
  <c r="P1225" i="10" s="1"/>
  <c r="N1225" i="10"/>
  <c r="M1225" i="10"/>
  <c r="L1225" i="10"/>
  <c r="K1225" i="10"/>
  <c r="F1225" i="10"/>
  <c r="C1225" i="10"/>
  <c r="AX1224" i="10"/>
  <c r="AW1224" i="10"/>
  <c r="S1224" i="10"/>
  <c r="R1224" i="10"/>
  <c r="Q1224" i="10"/>
  <c r="O1224" i="10"/>
  <c r="N1224" i="10"/>
  <c r="P1224" i="10" s="1"/>
  <c r="M1224" i="10"/>
  <c r="L1224" i="10"/>
  <c r="K1224" i="10"/>
  <c r="F1224" i="10"/>
  <c r="C1224" i="10"/>
  <c r="AX1223" i="10"/>
  <c r="AW1223" i="10"/>
  <c r="S1223" i="10"/>
  <c r="R1223" i="10"/>
  <c r="Q1223" i="10"/>
  <c r="O1223" i="10"/>
  <c r="P1223" i="10" s="1"/>
  <c r="N1223" i="10"/>
  <c r="M1223" i="10"/>
  <c r="L1223" i="10"/>
  <c r="K1223" i="10"/>
  <c r="F1223" i="10"/>
  <c r="C1223" i="10"/>
  <c r="AX1222" i="10"/>
  <c r="AW1222" i="10"/>
  <c r="S1222" i="10"/>
  <c r="R1222" i="10"/>
  <c r="Q1222" i="10"/>
  <c r="O1222" i="10"/>
  <c r="N1222" i="10"/>
  <c r="P1222" i="10" s="1"/>
  <c r="M1222" i="10"/>
  <c r="L1222" i="10"/>
  <c r="K1222" i="10"/>
  <c r="F1222" i="10"/>
  <c r="C1222" i="10"/>
  <c r="AX1221" i="10"/>
  <c r="AW1221" i="10"/>
  <c r="S1221" i="10"/>
  <c r="R1221" i="10"/>
  <c r="Q1221" i="10"/>
  <c r="O1221" i="10"/>
  <c r="P1221" i="10" s="1"/>
  <c r="N1221" i="10"/>
  <c r="M1221" i="10"/>
  <c r="L1221" i="10"/>
  <c r="K1221" i="10"/>
  <c r="F1221" i="10"/>
  <c r="C1221" i="10"/>
  <c r="AX1220" i="10"/>
  <c r="AW1220" i="10"/>
  <c r="S1220" i="10"/>
  <c r="R1220" i="10"/>
  <c r="Q1220" i="10"/>
  <c r="O1220" i="10"/>
  <c r="N1220" i="10"/>
  <c r="P1220" i="10" s="1"/>
  <c r="M1220" i="10"/>
  <c r="L1220" i="10"/>
  <c r="K1220" i="10"/>
  <c r="F1220" i="10"/>
  <c r="C1220" i="10"/>
  <c r="AX1219" i="10"/>
  <c r="AW1219" i="10"/>
  <c r="S1219" i="10"/>
  <c r="R1219" i="10"/>
  <c r="Q1219" i="10"/>
  <c r="O1219" i="10"/>
  <c r="P1219" i="10" s="1"/>
  <c r="N1219" i="10"/>
  <c r="M1219" i="10"/>
  <c r="L1219" i="10"/>
  <c r="K1219" i="10"/>
  <c r="F1219" i="10"/>
  <c r="C1219" i="10"/>
  <c r="AX1218" i="10"/>
  <c r="AW1218" i="10"/>
  <c r="S1218" i="10"/>
  <c r="R1218" i="10"/>
  <c r="Q1218" i="10"/>
  <c r="O1218" i="10"/>
  <c r="N1218" i="10"/>
  <c r="M1218" i="10"/>
  <c r="L1218" i="10"/>
  <c r="K1218" i="10"/>
  <c r="F1218" i="10"/>
  <c r="C1218" i="10"/>
  <c r="AX1217" i="10"/>
  <c r="AW1217" i="10"/>
  <c r="S1217" i="10"/>
  <c r="R1217" i="10"/>
  <c r="Q1217" i="10"/>
  <c r="O1217" i="10"/>
  <c r="P1217" i="10" s="1"/>
  <c r="N1217" i="10"/>
  <c r="M1217" i="10"/>
  <c r="L1217" i="10"/>
  <c r="K1217" i="10"/>
  <c r="F1217" i="10"/>
  <c r="C1217" i="10"/>
  <c r="AX1216" i="10"/>
  <c r="AW1216" i="10"/>
  <c r="S1216" i="10"/>
  <c r="R1216" i="10"/>
  <c r="Q1216" i="10"/>
  <c r="O1216" i="10"/>
  <c r="N1216" i="10"/>
  <c r="P1216" i="10" s="1"/>
  <c r="M1216" i="10"/>
  <c r="L1216" i="10"/>
  <c r="K1216" i="10"/>
  <c r="F1216" i="10"/>
  <c r="C1216" i="10"/>
  <c r="AX1215" i="10"/>
  <c r="AW1215" i="10"/>
  <c r="S1215" i="10"/>
  <c r="R1215" i="10"/>
  <c r="Q1215" i="10"/>
  <c r="O1215" i="10"/>
  <c r="P1215" i="10" s="1"/>
  <c r="N1215" i="10"/>
  <c r="M1215" i="10"/>
  <c r="L1215" i="10"/>
  <c r="K1215" i="10"/>
  <c r="F1215" i="10"/>
  <c r="C1215" i="10"/>
  <c r="AX1214" i="10"/>
  <c r="AW1214" i="10"/>
  <c r="S1214" i="10"/>
  <c r="R1214" i="10"/>
  <c r="Q1214" i="10"/>
  <c r="O1214" i="10"/>
  <c r="P1214" i="10" s="1"/>
  <c r="N1214" i="10"/>
  <c r="M1214" i="10"/>
  <c r="L1214" i="10"/>
  <c r="K1214" i="10"/>
  <c r="F1214" i="10"/>
  <c r="C1214" i="10"/>
  <c r="AX1213" i="10"/>
  <c r="AW1213" i="10"/>
  <c r="S1213" i="10"/>
  <c r="R1213" i="10"/>
  <c r="Q1213" i="10"/>
  <c r="O1213" i="10"/>
  <c r="P1213" i="10" s="1"/>
  <c r="N1213" i="10"/>
  <c r="M1213" i="10"/>
  <c r="L1213" i="10"/>
  <c r="K1213" i="10"/>
  <c r="F1213" i="10"/>
  <c r="C1213" i="10"/>
  <c r="AX1212" i="10"/>
  <c r="AW1212" i="10"/>
  <c r="S1212" i="10"/>
  <c r="R1212" i="10"/>
  <c r="Q1212" i="10"/>
  <c r="O1212" i="10"/>
  <c r="N1212" i="10"/>
  <c r="P1212" i="10" s="1"/>
  <c r="M1212" i="10"/>
  <c r="L1212" i="10"/>
  <c r="K1212" i="10"/>
  <c r="F1212" i="10"/>
  <c r="C1212" i="10"/>
  <c r="AX1211" i="10"/>
  <c r="AW1211" i="10"/>
  <c r="S1211" i="10"/>
  <c r="R1211" i="10"/>
  <c r="Q1211" i="10"/>
  <c r="O1211" i="10"/>
  <c r="P1211" i="10" s="1"/>
  <c r="N1211" i="10"/>
  <c r="M1211" i="10"/>
  <c r="L1211" i="10"/>
  <c r="K1211" i="10"/>
  <c r="F1211" i="10"/>
  <c r="C1211" i="10"/>
  <c r="AX1210" i="10"/>
  <c r="AW1210" i="10"/>
  <c r="S1210" i="10"/>
  <c r="R1210" i="10"/>
  <c r="Q1210" i="10"/>
  <c r="O1210" i="10"/>
  <c r="P1210" i="10" s="1"/>
  <c r="N1210" i="10"/>
  <c r="M1210" i="10"/>
  <c r="L1210" i="10"/>
  <c r="K1210" i="10"/>
  <c r="F1210" i="10"/>
  <c r="C1210" i="10"/>
  <c r="AX1209" i="10"/>
  <c r="AW1209" i="10"/>
  <c r="S1209" i="10"/>
  <c r="R1209" i="10"/>
  <c r="Q1209" i="10"/>
  <c r="O1209" i="10"/>
  <c r="N1209" i="10"/>
  <c r="M1209" i="10"/>
  <c r="L1209" i="10"/>
  <c r="K1209" i="10"/>
  <c r="F1209" i="10"/>
  <c r="C1209" i="10"/>
  <c r="AX1208" i="10"/>
  <c r="AW1208" i="10"/>
  <c r="S1208" i="10"/>
  <c r="R1208" i="10"/>
  <c r="Q1208" i="10"/>
  <c r="O1208" i="10"/>
  <c r="N1208" i="10"/>
  <c r="M1208" i="10"/>
  <c r="L1208" i="10"/>
  <c r="K1208" i="10"/>
  <c r="F1208" i="10"/>
  <c r="C1208" i="10"/>
  <c r="AX1207" i="10"/>
  <c r="AW1207" i="10"/>
  <c r="S1207" i="10"/>
  <c r="R1207" i="10"/>
  <c r="Q1207" i="10"/>
  <c r="O1207" i="10"/>
  <c r="N1207" i="10"/>
  <c r="M1207" i="10"/>
  <c r="L1207" i="10"/>
  <c r="K1207" i="10"/>
  <c r="F1207" i="10"/>
  <c r="C1207" i="10"/>
  <c r="AX1206" i="10"/>
  <c r="AW1206" i="10"/>
  <c r="S1206" i="10"/>
  <c r="R1206" i="10"/>
  <c r="Q1206" i="10"/>
  <c r="P1206" i="10"/>
  <c r="O1206" i="10"/>
  <c r="N1206" i="10"/>
  <c r="M1206" i="10"/>
  <c r="L1206" i="10"/>
  <c r="K1206" i="10"/>
  <c r="F1206" i="10"/>
  <c r="C1206" i="10"/>
  <c r="AX1205" i="10"/>
  <c r="AW1205" i="10"/>
  <c r="S1205" i="10"/>
  <c r="R1205" i="10"/>
  <c r="Q1205" i="10"/>
  <c r="O1205" i="10"/>
  <c r="N1205" i="10"/>
  <c r="M1205" i="10"/>
  <c r="L1205" i="10"/>
  <c r="K1205" i="10"/>
  <c r="F1205" i="10"/>
  <c r="C1205" i="10"/>
  <c r="AX1204" i="10"/>
  <c r="AW1204" i="10"/>
  <c r="S1204" i="10"/>
  <c r="R1204" i="10"/>
  <c r="Q1204" i="10"/>
  <c r="O1204" i="10"/>
  <c r="N1204" i="10"/>
  <c r="P1204" i="10" s="1"/>
  <c r="M1204" i="10"/>
  <c r="L1204" i="10"/>
  <c r="K1204" i="10"/>
  <c r="F1204" i="10"/>
  <c r="C1204" i="10"/>
  <c r="AX1203" i="10"/>
  <c r="AW1203" i="10"/>
  <c r="S1203" i="10"/>
  <c r="R1203" i="10"/>
  <c r="Q1203" i="10"/>
  <c r="O1203" i="10"/>
  <c r="N1203" i="10"/>
  <c r="M1203" i="10"/>
  <c r="L1203" i="10"/>
  <c r="K1203" i="10"/>
  <c r="F1203" i="10"/>
  <c r="C1203" i="10"/>
  <c r="AX1202" i="10"/>
  <c r="AW1202" i="10"/>
  <c r="S1202" i="10"/>
  <c r="R1202" i="10"/>
  <c r="Q1202" i="10"/>
  <c r="O1202" i="10"/>
  <c r="P1202" i="10" s="1"/>
  <c r="N1202" i="10"/>
  <c r="M1202" i="10"/>
  <c r="L1202" i="10"/>
  <c r="K1202" i="10"/>
  <c r="F1202" i="10"/>
  <c r="C1202" i="10"/>
  <c r="AX1201" i="10"/>
  <c r="AW1201" i="10"/>
  <c r="S1201" i="10"/>
  <c r="R1201" i="10"/>
  <c r="Q1201" i="10"/>
  <c r="O1201" i="10"/>
  <c r="N1201" i="10"/>
  <c r="M1201" i="10"/>
  <c r="L1201" i="10"/>
  <c r="K1201" i="10"/>
  <c r="F1201" i="10"/>
  <c r="C1201" i="10"/>
  <c r="AX1200" i="10"/>
  <c r="AW1200" i="10"/>
  <c r="S1200" i="10"/>
  <c r="R1200" i="10"/>
  <c r="Q1200" i="10"/>
  <c r="O1200" i="10"/>
  <c r="N1200" i="10"/>
  <c r="M1200" i="10"/>
  <c r="L1200" i="10"/>
  <c r="K1200" i="10"/>
  <c r="F1200" i="10"/>
  <c r="C1200" i="10"/>
  <c r="AX1199" i="10"/>
  <c r="AW1199" i="10"/>
  <c r="S1199" i="10"/>
  <c r="R1199" i="10"/>
  <c r="Q1199" i="10"/>
  <c r="O1199" i="10"/>
  <c r="N1199" i="10"/>
  <c r="M1199" i="10"/>
  <c r="L1199" i="10"/>
  <c r="K1199" i="10"/>
  <c r="F1199" i="10"/>
  <c r="C1199" i="10"/>
  <c r="AX1198" i="10"/>
  <c r="AW1198" i="10"/>
  <c r="S1198" i="10"/>
  <c r="R1198" i="10"/>
  <c r="Q1198" i="10"/>
  <c r="P1198" i="10"/>
  <c r="O1198" i="10"/>
  <c r="N1198" i="10"/>
  <c r="M1198" i="10"/>
  <c r="L1198" i="10"/>
  <c r="K1198" i="10"/>
  <c r="F1198" i="10"/>
  <c r="C1198" i="10"/>
  <c r="AX1197" i="10"/>
  <c r="AW1197" i="10"/>
  <c r="S1197" i="10"/>
  <c r="R1197" i="10"/>
  <c r="Q1197" i="10"/>
  <c r="O1197" i="10"/>
  <c r="N1197" i="10"/>
  <c r="M1197" i="10"/>
  <c r="L1197" i="10"/>
  <c r="K1197" i="10"/>
  <c r="F1197" i="10"/>
  <c r="C1197" i="10"/>
  <c r="AX1196" i="10"/>
  <c r="AW1196" i="10"/>
  <c r="S1196" i="10"/>
  <c r="R1196" i="10"/>
  <c r="Q1196" i="10"/>
  <c r="O1196" i="10"/>
  <c r="N1196" i="10"/>
  <c r="M1196" i="10"/>
  <c r="L1196" i="10"/>
  <c r="K1196" i="10"/>
  <c r="F1196" i="10"/>
  <c r="C1196" i="10"/>
  <c r="AX1195" i="10"/>
  <c r="AW1195" i="10"/>
  <c r="S1195" i="10"/>
  <c r="R1195" i="10"/>
  <c r="Q1195" i="10"/>
  <c r="O1195" i="10"/>
  <c r="N1195" i="10"/>
  <c r="M1195" i="10"/>
  <c r="L1195" i="10"/>
  <c r="K1195" i="10"/>
  <c r="F1195" i="10"/>
  <c r="C1195" i="10"/>
  <c r="AX1194" i="10"/>
  <c r="AW1194" i="10"/>
  <c r="S1194" i="10"/>
  <c r="R1194" i="10"/>
  <c r="Q1194" i="10"/>
  <c r="P1194" i="10"/>
  <c r="O1194" i="10"/>
  <c r="N1194" i="10"/>
  <c r="M1194" i="10"/>
  <c r="L1194" i="10"/>
  <c r="K1194" i="10"/>
  <c r="F1194" i="10"/>
  <c r="C1194" i="10"/>
  <c r="AX1193" i="10"/>
  <c r="AW1193" i="10"/>
  <c r="S1193" i="10"/>
  <c r="R1193" i="10"/>
  <c r="Q1193" i="10"/>
  <c r="O1193" i="10"/>
  <c r="P1193" i="10" s="1"/>
  <c r="N1193" i="10"/>
  <c r="M1193" i="10"/>
  <c r="L1193" i="10"/>
  <c r="K1193" i="10"/>
  <c r="F1193" i="10"/>
  <c r="C1193" i="10"/>
  <c r="AX1192" i="10"/>
  <c r="AW1192" i="10"/>
  <c r="S1192" i="10"/>
  <c r="R1192" i="10"/>
  <c r="Q1192" i="10"/>
  <c r="O1192" i="10"/>
  <c r="N1192" i="10"/>
  <c r="P1192" i="10" s="1"/>
  <c r="M1192" i="10"/>
  <c r="L1192" i="10"/>
  <c r="K1192" i="10"/>
  <c r="F1192" i="10"/>
  <c r="C1192" i="10"/>
  <c r="AX1191" i="10"/>
  <c r="AW1191" i="10"/>
  <c r="S1191" i="10"/>
  <c r="R1191" i="10"/>
  <c r="Q1191" i="10"/>
  <c r="O1191" i="10"/>
  <c r="P1191" i="10" s="1"/>
  <c r="N1191" i="10"/>
  <c r="M1191" i="10"/>
  <c r="L1191" i="10"/>
  <c r="K1191" i="10"/>
  <c r="F1191" i="10"/>
  <c r="C1191" i="10"/>
  <c r="AX1190" i="10"/>
  <c r="AW1190" i="10"/>
  <c r="S1190" i="10"/>
  <c r="R1190" i="10"/>
  <c r="Q1190" i="10"/>
  <c r="O1190" i="10"/>
  <c r="N1190" i="10"/>
  <c r="M1190" i="10"/>
  <c r="L1190" i="10"/>
  <c r="K1190" i="10"/>
  <c r="F1190" i="10"/>
  <c r="C1190" i="10"/>
  <c r="AX1189" i="10"/>
  <c r="AW1189" i="10"/>
  <c r="S1189" i="10"/>
  <c r="R1189" i="10"/>
  <c r="Q1189" i="10"/>
  <c r="O1189" i="10"/>
  <c r="P1189" i="10" s="1"/>
  <c r="N1189" i="10"/>
  <c r="M1189" i="10"/>
  <c r="L1189" i="10"/>
  <c r="K1189" i="10"/>
  <c r="F1189" i="10"/>
  <c r="C1189" i="10"/>
  <c r="AX1188" i="10"/>
  <c r="AW1188" i="10"/>
  <c r="S1188" i="10"/>
  <c r="R1188" i="10"/>
  <c r="Q1188" i="10"/>
  <c r="O1188" i="10"/>
  <c r="N1188" i="10"/>
  <c r="P1188" i="10" s="1"/>
  <c r="M1188" i="10"/>
  <c r="L1188" i="10"/>
  <c r="K1188" i="10"/>
  <c r="F1188" i="10"/>
  <c r="C1188" i="10"/>
  <c r="AX1187" i="10"/>
  <c r="AW1187" i="10"/>
  <c r="S1187" i="10"/>
  <c r="R1187" i="10"/>
  <c r="Q1187" i="10"/>
  <c r="O1187" i="10"/>
  <c r="P1187" i="10" s="1"/>
  <c r="N1187" i="10"/>
  <c r="M1187" i="10"/>
  <c r="L1187" i="10"/>
  <c r="K1187" i="10"/>
  <c r="F1187" i="10"/>
  <c r="C1187" i="10"/>
  <c r="AX1186" i="10"/>
  <c r="AW1186" i="10"/>
  <c r="S1186" i="10"/>
  <c r="R1186" i="10"/>
  <c r="Q1186" i="10"/>
  <c r="O1186" i="10"/>
  <c r="N1186" i="10"/>
  <c r="M1186" i="10"/>
  <c r="L1186" i="10"/>
  <c r="K1186" i="10"/>
  <c r="F1186" i="10"/>
  <c r="C1186" i="10"/>
  <c r="AX1185" i="10"/>
  <c r="AW1185" i="10"/>
  <c r="S1185" i="10"/>
  <c r="R1185" i="10"/>
  <c r="Q1185" i="10"/>
  <c r="O1185" i="10"/>
  <c r="P1185" i="10" s="1"/>
  <c r="N1185" i="10"/>
  <c r="M1185" i="10"/>
  <c r="L1185" i="10"/>
  <c r="K1185" i="10"/>
  <c r="F1185" i="10"/>
  <c r="C1185" i="10"/>
  <c r="AX1184" i="10"/>
  <c r="AW1184" i="10"/>
  <c r="S1184" i="10"/>
  <c r="R1184" i="10"/>
  <c r="Q1184" i="10"/>
  <c r="O1184" i="10"/>
  <c r="N1184" i="10"/>
  <c r="P1184" i="10" s="1"/>
  <c r="M1184" i="10"/>
  <c r="L1184" i="10"/>
  <c r="K1184" i="10"/>
  <c r="F1184" i="10"/>
  <c r="C1184" i="10"/>
  <c r="AX1183" i="10"/>
  <c r="AW1183" i="10"/>
  <c r="S1183" i="10"/>
  <c r="R1183" i="10"/>
  <c r="Q1183" i="10"/>
  <c r="O1183" i="10"/>
  <c r="P1183" i="10" s="1"/>
  <c r="N1183" i="10"/>
  <c r="M1183" i="10"/>
  <c r="L1183" i="10"/>
  <c r="K1183" i="10"/>
  <c r="F1183" i="10"/>
  <c r="C1183" i="10"/>
  <c r="AX1182" i="10"/>
  <c r="AW1182" i="10"/>
  <c r="S1182" i="10"/>
  <c r="R1182" i="10"/>
  <c r="Q1182" i="10"/>
  <c r="O1182" i="10"/>
  <c r="P1182" i="10" s="1"/>
  <c r="N1182" i="10"/>
  <c r="M1182" i="10"/>
  <c r="L1182" i="10"/>
  <c r="K1182" i="10"/>
  <c r="F1182" i="10"/>
  <c r="C1182" i="10"/>
  <c r="AX1181" i="10"/>
  <c r="AW1181" i="10"/>
  <c r="S1181" i="10"/>
  <c r="R1181" i="10"/>
  <c r="Q1181" i="10"/>
  <c r="O1181" i="10"/>
  <c r="P1181" i="10" s="1"/>
  <c r="N1181" i="10"/>
  <c r="M1181" i="10"/>
  <c r="L1181" i="10"/>
  <c r="K1181" i="10"/>
  <c r="F1181" i="10"/>
  <c r="C1181" i="10"/>
  <c r="AX1180" i="10"/>
  <c r="AW1180" i="10"/>
  <c r="S1180" i="10"/>
  <c r="R1180" i="10"/>
  <c r="Q1180" i="10"/>
  <c r="O1180" i="10"/>
  <c r="N1180" i="10"/>
  <c r="M1180" i="10"/>
  <c r="L1180" i="10"/>
  <c r="K1180" i="10"/>
  <c r="F1180" i="10"/>
  <c r="C1180" i="10"/>
  <c r="AX1179" i="10"/>
  <c r="AW1179" i="10"/>
  <c r="S1179" i="10"/>
  <c r="R1179" i="10"/>
  <c r="Q1179" i="10"/>
  <c r="O1179" i="10"/>
  <c r="P1179" i="10" s="1"/>
  <c r="N1179" i="10"/>
  <c r="M1179" i="10"/>
  <c r="L1179" i="10"/>
  <c r="K1179" i="10"/>
  <c r="F1179" i="10"/>
  <c r="C1179" i="10"/>
  <c r="AX1178" i="10"/>
  <c r="AW1178" i="10"/>
  <c r="S1178" i="10"/>
  <c r="R1178" i="10"/>
  <c r="Q1178" i="10"/>
  <c r="O1178" i="10"/>
  <c r="N1178" i="10"/>
  <c r="P1178" i="10" s="1"/>
  <c r="M1178" i="10"/>
  <c r="L1178" i="10"/>
  <c r="K1178" i="10"/>
  <c r="F1178" i="10"/>
  <c r="C1178" i="10"/>
  <c r="AX1177" i="10"/>
  <c r="AW1177" i="10"/>
  <c r="S1177" i="10"/>
  <c r="R1177" i="10"/>
  <c r="Q1177" i="10"/>
  <c r="O1177" i="10"/>
  <c r="N1177" i="10"/>
  <c r="M1177" i="10"/>
  <c r="L1177" i="10"/>
  <c r="K1177" i="10"/>
  <c r="F1177" i="10"/>
  <c r="C1177" i="10"/>
  <c r="AX1176" i="10"/>
  <c r="AW1176" i="10"/>
  <c r="S1176" i="10"/>
  <c r="R1176" i="10"/>
  <c r="Q1176" i="10"/>
  <c r="O1176" i="10"/>
  <c r="N1176" i="10"/>
  <c r="P1176" i="10" s="1"/>
  <c r="M1176" i="10"/>
  <c r="L1176" i="10"/>
  <c r="K1176" i="10"/>
  <c r="F1176" i="10"/>
  <c r="C1176" i="10"/>
  <c r="AX1175" i="10"/>
  <c r="AW1175" i="10"/>
  <c r="S1175" i="10"/>
  <c r="R1175" i="10"/>
  <c r="Q1175" i="10"/>
  <c r="O1175" i="10"/>
  <c r="N1175" i="10"/>
  <c r="M1175" i="10"/>
  <c r="L1175" i="10"/>
  <c r="K1175" i="10"/>
  <c r="F1175" i="10"/>
  <c r="C1175" i="10"/>
  <c r="AX1174" i="10"/>
  <c r="AW1174" i="10"/>
  <c r="S1174" i="10"/>
  <c r="R1174" i="10"/>
  <c r="Q1174" i="10"/>
  <c r="O1174" i="10"/>
  <c r="P1174" i="10" s="1"/>
  <c r="N1174" i="10"/>
  <c r="M1174" i="10"/>
  <c r="L1174" i="10"/>
  <c r="K1174" i="10"/>
  <c r="F1174" i="10"/>
  <c r="C1174" i="10"/>
  <c r="AX1173" i="10"/>
  <c r="AW1173" i="10"/>
  <c r="S1173" i="10"/>
  <c r="R1173" i="10"/>
  <c r="Q1173" i="10"/>
  <c r="O1173" i="10"/>
  <c r="N1173" i="10"/>
  <c r="M1173" i="10"/>
  <c r="L1173" i="10"/>
  <c r="K1173" i="10"/>
  <c r="F1173" i="10"/>
  <c r="C1173" i="10"/>
  <c r="AX1172" i="10"/>
  <c r="AW1172" i="10"/>
  <c r="S1172" i="10"/>
  <c r="R1172" i="10"/>
  <c r="Q1172" i="10"/>
  <c r="O1172" i="10"/>
  <c r="N1172" i="10"/>
  <c r="P1172" i="10" s="1"/>
  <c r="M1172" i="10"/>
  <c r="L1172" i="10"/>
  <c r="K1172" i="10"/>
  <c r="F1172" i="10"/>
  <c r="C1172" i="10"/>
  <c r="AX1171" i="10"/>
  <c r="AW1171" i="10"/>
  <c r="S1171" i="10"/>
  <c r="R1171" i="10"/>
  <c r="Q1171" i="10"/>
  <c r="O1171" i="10"/>
  <c r="N1171" i="10"/>
  <c r="M1171" i="10"/>
  <c r="L1171" i="10"/>
  <c r="K1171" i="10"/>
  <c r="F1171" i="10"/>
  <c r="C1171" i="10"/>
  <c r="AX1170" i="10"/>
  <c r="AW1170" i="10"/>
  <c r="S1170" i="10"/>
  <c r="R1170" i="10"/>
  <c r="Q1170" i="10"/>
  <c r="O1170" i="10"/>
  <c r="P1170" i="10" s="1"/>
  <c r="N1170" i="10"/>
  <c r="M1170" i="10"/>
  <c r="L1170" i="10"/>
  <c r="K1170" i="10"/>
  <c r="F1170" i="10"/>
  <c r="C1170" i="10"/>
  <c r="AX1169" i="10"/>
  <c r="AW1169" i="10"/>
  <c r="S1169" i="10"/>
  <c r="R1169" i="10"/>
  <c r="Q1169" i="10"/>
  <c r="O1169" i="10"/>
  <c r="N1169" i="10"/>
  <c r="M1169" i="10"/>
  <c r="L1169" i="10"/>
  <c r="K1169" i="10"/>
  <c r="F1169" i="10"/>
  <c r="C1169" i="10"/>
  <c r="AX1168" i="10"/>
  <c r="AW1168" i="10"/>
  <c r="S1168" i="10"/>
  <c r="R1168" i="10"/>
  <c r="Q1168" i="10"/>
  <c r="O1168" i="10"/>
  <c r="N1168" i="10"/>
  <c r="M1168" i="10"/>
  <c r="L1168" i="10"/>
  <c r="K1168" i="10"/>
  <c r="F1168" i="10"/>
  <c r="C1168" i="10"/>
  <c r="AX1167" i="10"/>
  <c r="AW1167" i="10"/>
  <c r="S1167" i="10"/>
  <c r="R1167" i="10"/>
  <c r="Q1167" i="10"/>
  <c r="O1167" i="10"/>
  <c r="N1167" i="10"/>
  <c r="M1167" i="10"/>
  <c r="L1167" i="10"/>
  <c r="K1167" i="10"/>
  <c r="F1167" i="10"/>
  <c r="C1167" i="10"/>
  <c r="AX1166" i="10"/>
  <c r="AW1166" i="10"/>
  <c r="S1166" i="10"/>
  <c r="R1166" i="10"/>
  <c r="Q1166" i="10"/>
  <c r="P1166" i="10"/>
  <c r="O1166" i="10"/>
  <c r="N1166" i="10"/>
  <c r="M1166" i="10"/>
  <c r="L1166" i="10"/>
  <c r="K1166" i="10"/>
  <c r="F1166" i="10"/>
  <c r="C1166" i="10"/>
  <c r="AX1165" i="10"/>
  <c r="AW1165" i="10"/>
  <c r="S1165" i="10"/>
  <c r="R1165" i="10"/>
  <c r="Q1165" i="10"/>
  <c r="O1165" i="10"/>
  <c r="P1165" i="10" s="1"/>
  <c r="N1165" i="10"/>
  <c r="M1165" i="10"/>
  <c r="L1165" i="10"/>
  <c r="K1165" i="10"/>
  <c r="F1165" i="10"/>
  <c r="C1165" i="10"/>
  <c r="AX1160" i="10"/>
  <c r="AW1160" i="10"/>
  <c r="S1160" i="10"/>
  <c r="R1160" i="10"/>
  <c r="Q1160" i="10"/>
  <c r="O1160" i="10"/>
  <c r="N1160" i="10"/>
  <c r="M1160" i="10"/>
  <c r="L1160" i="10"/>
  <c r="K1160" i="10"/>
  <c r="F1160" i="10"/>
  <c r="C1160" i="10"/>
  <c r="AX1155" i="10"/>
  <c r="AW1155" i="10"/>
  <c r="S1155" i="10"/>
  <c r="R1155" i="10"/>
  <c r="Q1155" i="10"/>
  <c r="O1155" i="10"/>
  <c r="P1155" i="10" s="1"/>
  <c r="N1155" i="10"/>
  <c r="M1155" i="10"/>
  <c r="L1155" i="10"/>
  <c r="K1155" i="10"/>
  <c r="F1155" i="10"/>
  <c r="C1155" i="10"/>
  <c r="AX1154" i="10"/>
  <c r="AW1154" i="10"/>
  <c r="S1154" i="10"/>
  <c r="R1154" i="10"/>
  <c r="Q1154" i="10"/>
  <c r="P1154" i="10"/>
  <c r="O1154" i="10"/>
  <c r="N1154" i="10"/>
  <c r="M1154" i="10"/>
  <c r="L1154" i="10"/>
  <c r="K1154" i="10"/>
  <c r="F1154" i="10"/>
  <c r="C1154" i="10"/>
  <c r="AX1153" i="10"/>
  <c r="AW1153" i="10"/>
  <c r="S1153" i="10"/>
  <c r="R1153" i="10"/>
  <c r="Q1153" i="10"/>
  <c r="O1153" i="10"/>
  <c r="N1153" i="10"/>
  <c r="M1153" i="10"/>
  <c r="L1153" i="10"/>
  <c r="K1153" i="10"/>
  <c r="F1153" i="10"/>
  <c r="C1153" i="10"/>
  <c r="AX1152" i="10"/>
  <c r="AW1152" i="10"/>
  <c r="S1152" i="10"/>
  <c r="R1152" i="10"/>
  <c r="Q1152" i="10"/>
  <c r="O1152" i="10"/>
  <c r="N1152" i="10"/>
  <c r="P1152" i="10" s="1"/>
  <c r="M1152" i="10"/>
  <c r="L1152" i="10"/>
  <c r="K1152" i="10"/>
  <c r="F1152" i="10"/>
  <c r="C1152" i="10"/>
  <c r="AX1151" i="10"/>
  <c r="AW1151" i="10"/>
  <c r="S1151" i="10"/>
  <c r="R1151" i="10"/>
  <c r="Q1151" i="10"/>
  <c r="O1151" i="10"/>
  <c r="N1151" i="10"/>
  <c r="M1151" i="10"/>
  <c r="L1151" i="10"/>
  <c r="K1151" i="10"/>
  <c r="F1151" i="10"/>
  <c r="C1151" i="10"/>
  <c r="AX1150" i="10"/>
  <c r="AW1150" i="10"/>
  <c r="S1150" i="10"/>
  <c r="R1150" i="10"/>
  <c r="Q1150" i="10"/>
  <c r="O1150" i="10"/>
  <c r="P1150" i="10" s="1"/>
  <c r="N1150" i="10"/>
  <c r="M1150" i="10"/>
  <c r="L1150" i="10"/>
  <c r="K1150" i="10"/>
  <c r="F1150" i="10"/>
  <c r="C1150" i="10"/>
  <c r="AX1149" i="10"/>
  <c r="AW1149" i="10"/>
  <c r="S1149" i="10"/>
  <c r="R1149" i="10"/>
  <c r="Q1149" i="10"/>
  <c r="O1149" i="10"/>
  <c r="N1149" i="10"/>
  <c r="M1149" i="10"/>
  <c r="L1149" i="10"/>
  <c r="K1149" i="10"/>
  <c r="F1149" i="10"/>
  <c r="C1149" i="10"/>
  <c r="AX1148" i="10"/>
  <c r="AW1148" i="10"/>
  <c r="S1148" i="10"/>
  <c r="R1148" i="10"/>
  <c r="Q1148" i="10"/>
  <c r="O1148" i="10"/>
  <c r="N1148" i="10"/>
  <c r="P1148" i="10" s="1"/>
  <c r="M1148" i="10"/>
  <c r="L1148" i="10"/>
  <c r="K1148" i="10"/>
  <c r="F1148" i="10"/>
  <c r="C1148" i="10"/>
  <c r="AX1147" i="10"/>
  <c r="AW1147" i="10"/>
  <c r="S1147" i="10"/>
  <c r="R1147" i="10"/>
  <c r="Q1147" i="10"/>
  <c r="O1147" i="10"/>
  <c r="N1147" i="10"/>
  <c r="M1147" i="10"/>
  <c r="L1147" i="10"/>
  <c r="K1147" i="10"/>
  <c r="F1147" i="10"/>
  <c r="C1147" i="10"/>
  <c r="AX1146" i="10"/>
  <c r="AW1146" i="10"/>
  <c r="S1146" i="10"/>
  <c r="R1146" i="10"/>
  <c r="Q1146" i="10"/>
  <c r="O1146" i="10"/>
  <c r="P1146" i="10" s="1"/>
  <c r="N1146" i="10"/>
  <c r="M1146" i="10"/>
  <c r="L1146" i="10"/>
  <c r="K1146" i="10"/>
  <c r="F1146" i="10"/>
  <c r="C1146" i="10"/>
  <c r="AX1145" i="10"/>
  <c r="AW1145" i="10"/>
  <c r="S1145" i="10"/>
  <c r="R1145" i="10"/>
  <c r="Q1145" i="10"/>
  <c r="O1145" i="10"/>
  <c r="N1145" i="10"/>
  <c r="M1145" i="10"/>
  <c r="L1145" i="10"/>
  <c r="K1145" i="10"/>
  <c r="F1145" i="10"/>
  <c r="C1145" i="10"/>
  <c r="AX1144" i="10"/>
  <c r="AW1144" i="10"/>
  <c r="S1144" i="10"/>
  <c r="R1144" i="10"/>
  <c r="Q1144" i="10"/>
  <c r="O1144" i="10"/>
  <c r="N1144" i="10"/>
  <c r="M1144" i="10"/>
  <c r="L1144" i="10"/>
  <c r="K1144" i="10"/>
  <c r="F1144" i="10"/>
  <c r="C1144" i="10"/>
  <c r="AX1143" i="10"/>
  <c r="AW1143" i="10"/>
  <c r="S1143" i="10"/>
  <c r="R1143" i="10"/>
  <c r="Q1143" i="10"/>
  <c r="O1143" i="10"/>
  <c r="N1143" i="10"/>
  <c r="M1143" i="10"/>
  <c r="L1143" i="10"/>
  <c r="K1143" i="10"/>
  <c r="F1143" i="10"/>
  <c r="C1143" i="10"/>
  <c r="AX1142" i="10"/>
  <c r="AW1142" i="10"/>
  <c r="S1142" i="10"/>
  <c r="R1142" i="10"/>
  <c r="Q1142" i="10"/>
  <c r="P1142" i="10"/>
  <c r="O1142" i="10"/>
  <c r="N1142" i="10"/>
  <c r="M1142" i="10"/>
  <c r="L1142" i="10"/>
  <c r="K1142" i="10"/>
  <c r="F1142" i="10"/>
  <c r="C1142" i="10"/>
  <c r="AX1141" i="10"/>
  <c r="AW1141" i="10"/>
  <c r="S1141" i="10"/>
  <c r="R1141" i="10"/>
  <c r="Q1141" i="10"/>
  <c r="O1141" i="10"/>
  <c r="P1141" i="10" s="1"/>
  <c r="N1141" i="10"/>
  <c r="M1141" i="10"/>
  <c r="L1141" i="10"/>
  <c r="K1141" i="10"/>
  <c r="F1141" i="10"/>
  <c r="C1141" i="10"/>
  <c r="AX1140" i="10"/>
  <c r="AW1140" i="10"/>
  <c r="S1140" i="10"/>
  <c r="R1140" i="10"/>
  <c r="Q1140" i="10"/>
  <c r="O1140" i="10"/>
  <c r="N1140" i="10"/>
  <c r="M1140" i="10"/>
  <c r="L1140" i="10"/>
  <c r="K1140" i="10"/>
  <c r="F1140" i="10"/>
  <c r="C1140" i="10"/>
  <c r="AX1139" i="10"/>
  <c r="AW1139" i="10"/>
  <c r="S1139" i="10"/>
  <c r="R1139" i="10"/>
  <c r="Q1139" i="10"/>
  <c r="O1139" i="10"/>
  <c r="P1139" i="10" s="1"/>
  <c r="N1139" i="10"/>
  <c r="M1139" i="10"/>
  <c r="L1139" i="10"/>
  <c r="K1139" i="10"/>
  <c r="F1139" i="10"/>
  <c r="C1139" i="10"/>
  <c r="AX1138" i="10"/>
  <c r="AW1138" i="10"/>
  <c r="S1138" i="10"/>
  <c r="R1138" i="10"/>
  <c r="Q1138" i="10"/>
  <c r="O1138" i="10"/>
  <c r="N1138" i="10"/>
  <c r="P1138" i="10" s="1"/>
  <c r="M1138" i="10"/>
  <c r="L1138" i="10"/>
  <c r="K1138" i="10"/>
  <c r="F1138" i="10"/>
  <c r="C1138" i="10"/>
  <c r="AX1137" i="10"/>
  <c r="AW1137" i="10"/>
  <c r="S1137" i="10"/>
  <c r="R1137" i="10"/>
  <c r="Q1137" i="10"/>
  <c r="O1137" i="10"/>
  <c r="N1137" i="10"/>
  <c r="M1137" i="10"/>
  <c r="L1137" i="10"/>
  <c r="K1137" i="10"/>
  <c r="F1137" i="10"/>
  <c r="C1137" i="10"/>
  <c r="AX1136" i="10"/>
  <c r="AW1136" i="10"/>
  <c r="S1136" i="10"/>
  <c r="R1136" i="10"/>
  <c r="Q1136" i="10"/>
  <c r="O1136" i="10"/>
  <c r="N1136" i="10"/>
  <c r="P1136" i="10" s="1"/>
  <c r="M1136" i="10"/>
  <c r="L1136" i="10"/>
  <c r="K1136" i="10"/>
  <c r="F1136" i="10"/>
  <c r="C1136" i="10"/>
  <c r="AX1135" i="10"/>
  <c r="AW1135" i="10"/>
  <c r="S1135" i="10"/>
  <c r="R1135" i="10"/>
  <c r="Q1135" i="10"/>
  <c r="O1135" i="10"/>
  <c r="P1135" i="10" s="1"/>
  <c r="N1135" i="10"/>
  <c r="M1135" i="10"/>
  <c r="L1135" i="10"/>
  <c r="K1135" i="10"/>
  <c r="F1135" i="10"/>
  <c r="C1135" i="10"/>
  <c r="AX1134" i="10"/>
  <c r="AW1134" i="10"/>
  <c r="S1134" i="10"/>
  <c r="R1134" i="10"/>
  <c r="Q1134" i="10"/>
  <c r="O1134" i="10"/>
  <c r="P1134" i="10" s="1"/>
  <c r="N1134" i="10"/>
  <c r="M1134" i="10"/>
  <c r="L1134" i="10"/>
  <c r="K1134" i="10"/>
  <c r="F1134" i="10"/>
  <c r="C1134" i="10"/>
  <c r="AX1133" i="10"/>
  <c r="AW1133" i="10"/>
  <c r="S1133" i="10"/>
  <c r="R1133" i="10"/>
  <c r="Q1133" i="10"/>
  <c r="O1133" i="10"/>
  <c r="N1133" i="10"/>
  <c r="M1133" i="10"/>
  <c r="L1133" i="10"/>
  <c r="K1133" i="10"/>
  <c r="F1133" i="10"/>
  <c r="C1133" i="10"/>
  <c r="AX1132" i="10"/>
  <c r="AW1132" i="10"/>
  <c r="S1132" i="10"/>
  <c r="R1132" i="10"/>
  <c r="Q1132" i="10"/>
  <c r="O1132" i="10"/>
  <c r="N1132" i="10"/>
  <c r="M1132" i="10"/>
  <c r="L1132" i="10"/>
  <c r="K1132" i="10"/>
  <c r="F1132" i="10"/>
  <c r="C1132" i="10"/>
  <c r="AX1131" i="10"/>
  <c r="AW1131" i="10"/>
  <c r="S1131" i="10"/>
  <c r="R1131" i="10"/>
  <c r="Q1131" i="10"/>
  <c r="O1131" i="10"/>
  <c r="N1131" i="10"/>
  <c r="M1131" i="10"/>
  <c r="L1131" i="10"/>
  <c r="K1131" i="10"/>
  <c r="F1131" i="10"/>
  <c r="C1131" i="10"/>
  <c r="AX1130" i="10"/>
  <c r="AW1130" i="10"/>
  <c r="S1130" i="10"/>
  <c r="R1130" i="10"/>
  <c r="Q1130" i="10"/>
  <c r="P1130" i="10"/>
  <c r="O1130" i="10"/>
  <c r="N1130" i="10"/>
  <c r="M1130" i="10"/>
  <c r="L1130" i="10"/>
  <c r="K1130" i="10"/>
  <c r="F1130" i="10"/>
  <c r="C1130" i="10"/>
  <c r="AX1129" i="10"/>
  <c r="AW1129" i="10"/>
  <c r="S1129" i="10"/>
  <c r="R1129" i="10"/>
  <c r="Q1129" i="10"/>
  <c r="O1129" i="10"/>
  <c r="P1129" i="10" s="1"/>
  <c r="N1129" i="10"/>
  <c r="M1129" i="10"/>
  <c r="L1129" i="10"/>
  <c r="K1129" i="10"/>
  <c r="F1129" i="10"/>
  <c r="C1129" i="10"/>
  <c r="AX1128" i="10"/>
  <c r="AW1128" i="10"/>
  <c r="S1128" i="10"/>
  <c r="R1128" i="10"/>
  <c r="Q1128" i="10"/>
  <c r="O1128" i="10"/>
  <c r="N1128" i="10"/>
  <c r="P1128" i="10" s="1"/>
  <c r="M1128" i="10"/>
  <c r="L1128" i="10"/>
  <c r="K1128" i="10"/>
  <c r="F1128" i="10"/>
  <c r="C1128" i="10"/>
  <c r="AX1127" i="10"/>
  <c r="AW1127" i="10"/>
  <c r="S1127" i="10"/>
  <c r="R1127" i="10"/>
  <c r="Q1127" i="10"/>
  <c r="O1127" i="10"/>
  <c r="P1127" i="10" s="1"/>
  <c r="N1127" i="10"/>
  <c r="M1127" i="10"/>
  <c r="L1127" i="10"/>
  <c r="K1127" i="10"/>
  <c r="F1127" i="10"/>
  <c r="C1127" i="10"/>
  <c r="AX1126" i="10"/>
  <c r="AW1126" i="10"/>
  <c r="S1126" i="10"/>
  <c r="R1126" i="10"/>
  <c r="Q1126" i="10"/>
  <c r="O1126" i="10"/>
  <c r="N1126" i="10"/>
  <c r="P1126" i="10" s="1"/>
  <c r="M1126" i="10"/>
  <c r="L1126" i="10"/>
  <c r="K1126" i="10"/>
  <c r="F1126" i="10"/>
  <c r="C1126" i="10"/>
  <c r="AX1125" i="10"/>
  <c r="AW1125" i="10"/>
  <c r="S1125" i="10"/>
  <c r="R1125" i="10"/>
  <c r="Q1125" i="10"/>
  <c r="O1125" i="10"/>
  <c r="P1125" i="10" s="1"/>
  <c r="N1125" i="10"/>
  <c r="M1125" i="10"/>
  <c r="L1125" i="10"/>
  <c r="K1125" i="10"/>
  <c r="F1125" i="10"/>
  <c r="C1125" i="10"/>
  <c r="AX1124" i="10"/>
  <c r="AW1124" i="10"/>
  <c r="S1124" i="10"/>
  <c r="R1124" i="10"/>
  <c r="Q1124" i="10"/>
  <c r="O1124" i="10"/>
  <c r="P1124" i="10" s="1"/>
  <c r="N1124" i="10"/>
  <c r="M1124" i="10"/>
  <c r="L1124" i="10"/>
  <c r="K1124" i="10"/>
  <c r="F1124" i="10"/>
  <c r="C1124" i="10"/>
  <c r="AX1123" i="10"/>
  <c r="AW1123" i="10"/>
  <c r="S1123" i="10"/>
  <c r="R1123" i="10"/>
  <c r="Q1123" i="10"/>
  <c r="O1123" i="10"/>
  <c r="P1123" i="10" s="1"/>
  <c r="N1123" i="10"/>
  <c r="M1123" i="10"/>
  <c r="L1123" i="10"/>
  <c r="K1123" i="10"/>
  <c r="F1123" i="10"/>
  <c r="C1123" i="10"/>
  <c r="AX1122" i="10"/>
  <c r="AW1122" i="10"/>
  <c r="S1122" i="10"/>
  <c r="R1122" i="10"/>
  <c r="Q1122" i="10"/>
  <c r="P1122" i="10"/>
  <c r="O1122" i="10"/>
  <c r="N1122" i="10"/>
  <c r="M1122" i="10"/>
  <c r="L1122" i="10"/>
  <c r="K1122" i="10"/>
  <c r="F1122" i="10"/>
  <c r="C1122" i="10"/>
  <c r="AX1121" i="10"/>
  <c r="AW1121" i="10"/>
  <c r="S1121" i="10"/>
  <c r="R1121" i="10"/>
  <c r="Q1121" i="10"/>
  <c r="O1121" i="10"/>
  <c r="N1121" i="10"/>
  <c r="M1121" i="10"/>
  <c r="L1121" i="10"/>
  <c r="K1121" i="10"/>
  <c r="F1121" i="10"/>
  <c r="C1121" i="10"/>
  <c r="AX1120" i="10"/>
  <c r="AW1120" i="10"/>
  <c r="S1120" i="10"/>
  <c r="R1120" i="10"/>
  <c r="Q1120" i="10"/>
  <c r="O1120" i="10"/>
  <c r="N1120" i="10"/>
  <c r="M1120" i="10"/>
  <c r="L1120" i="10"/>
  <c r="K1120" i="10"/>
  <c r="F1120" i="10"/>
  <c r="C1120" i="10"/>
  <c r="AX1119" i="10"/>
  <c r="AW1119" i="10"/>
  <c r="S1119" i="10"/>
  <c r="R1119" i="10"/>
  <c r="Q1119" i="10"/>
  <c r="O1119" i="10"/>
  <c r="N1119" i="10"/>
  <c r="M1119" i="10"/>
  <c r="L1119" i="10"/>
  <c r="K1119" i="10"/>
  <c r="F1119" i="10"/>
  <c r="C1119" i="10"/>
  <c r="AX1118" i="10"/>
  <c r="AW1118" i="10"/>
  <c r="S1118" i="10"/>
  <c r="R1118" i="10"/>
  <c r="Q1118" i="10"/>
  <c r="O1118" i="10"/>
  <c r="N1118" i="10"/>
  <c r="P1118" i="10" s="1"/>
  <c r="M1118" i="10"/>
  <c r="L1118" i="10"/>
  <c r="K1118" i="10"/>
  <c r="F1118" i="10"/>
  <c r="C1118" i="10"/>
  <c r="AX1117" i="10"/>
  <c r="AW1117" i="10"/>
  <c r="S1117" i="10"/>
  <c r="R1117" i="10"/>
  <c r="Q1117" i="10"/>
  <c r="O1117" i="10"/>
  <c r="N1117" i="10"/>
  <c r="M1117" i="10"/>
  <c r="L1117" i="10"/>
  <c r="K1117" i="10"/>
  <c r="F1117" i="10"/>
  <c r="C1117" i="10"/>
  <c r="AX1116" i="10"/>
  <c r="AW1116" i="10"/>
  <c r="S1116" i="10"/>
  <c r="R1116" i="10"/>
  <c r="Q1116" i="10"/>
  <c r="O1116" i="10"/>
  <c r="P1116" i="10" s="1"/>
  <c r="N1116" i="10"/>
  <c r="M1116" i="10"/>
  <c r="L1116" i="10"/>
  <c r="K1116" i="10"/>
  <c r="F1116" i="10"/>
  <c r="C1116" i="10"/>
  <c r="AX1115" i="10"/>
  <c r="AW1115" i="10"/>
  <c r="S1115" i="10"/>
  <c r="R1115" i="10"/>
  <c r="Q1115" i="10"/>
  <c r="O1115" i="10"/>
  <c r="N1115" i="10"/>
  <c r="M1115" i="10"/>
  <c r="L1115" i="10"/>
  <c r="K1115" i="10"/>
  <c r="F1115" i="10"/>
  <c r="C1115" i="10"/>
  <c r="AX1114" i="10"/>
  <c r="AW1114" i="10"/>
  <c r="S1114" i="10"/>
  <c r="R1114" i="10"/>
  <c r="Q1114" i="10"/>
  <c r="O1114" i="10"/>
  <c r="P1114" i="10" s="1"/>
  <c r="N1114" i="10"/>
  <c r="M1114" i="10"/>
  <c r="L1114" i="10"/>
  <c r="K1114" i="10"/>
  <c r="F1114" i="10"/>
  <c r="C1114" i="10"/>
  <c r="AX1113" i="10"/>
  <c r="AW1113" i="10"/>
  <c r="S1113" i="10"/>
  <c r="R1113" i="10"/>
  <c r="Q1113" i="10"/>
  <c r="O1113" i="10"/>
  <c r="N1113" i="10"/>
  <c r="M1113" i="10"/>
  <c r="L1113" i="10"/>
  <c r="K1113" i="10"/>
  <c r="F1113" i="10"/>
  <c r="C1113" i="10"/>
  <c r="AX1112" i="10"/>
  <c r="AW1112" i="10"/>
  <c r="S1112" i="10"/>
  <c r="R1112" i="10"/>
  <c r="Q1112" i="10"/>
  <c r="O1112" i="10"/>
  <c r="N1112" i="10"/>
  <c r="M1112" i="10"/>
  <c r="L1112" i="10"/>
  <c r="K1112" i="10"/>
  <c r="F1112" i="10"/>
  <c r="C1112" i="10"/>
  <c r="AX1111" i="10"/>
  <c r="AW1111" i="10"/>
  <c r="S1111" i="10"/>
  <c r="R1111" i="10"/>
  <c r="Q1111" i="10"/>
  <c r="O1111" i="10"/>
  <c r="N1111" i="10"/>
  <c r="M1111" i="10"/>
  <c r="L1111" i="10"/>
  <c r="K1111" i="10"/>
  <c r="F1111" i="10"/>
  <c r="C1111" i="10"/>
  <c r="AX1110" i="10"/>
  <c r="AW1110" i="10"/>
  <c r="S1110" i="10"/>
  <c r="R1110" i="10"/>
  <c r="Q1110" i="10"/>
  <c r="O1110" i="10"/>
  <c r="N1110" i="10"/>
  <c r="M1110" i="10"/>
  <c r="L1110" i="10"/>
  <c r="K1110" i="10"/>
  <c r="F1110" i="10"/>
  <c r="C1110" i="10"/>
  <c r="AX1109" i="10"/>
  <c r="AW1109" i="10"/>
  <c r="S1109" i="10"/>
  <c r="R1109" i="10"/>
  <c r="Q1109" i="10"/>
  <c r="O1109" i="10"/>
  <c r="N1109" i="10"/>
  <c r="M1109" i="10"/>
  <c r="L1109" i="10"/>
  <c r="K1109" i="10"/>
  <c r="F1109" i="10"/>
  <c r="C1109" i="10"/>
  <c r="AX1108" i="10"/>
  <c r="AW1108" i="10"/>
  <c r="S1108" i="10"/>
  <c r="R1108" i="10"/>
  <c r="Q1108" i="10"/>
  <c r="P1108" i="10"/>
  <c r="O1108" i="10"/>
  <c r="N1108" i="10"/>
  <c r="M1108" i="10"/>
  <c r="L1108" i="10"/>
  <c r="K1108" i="10"/>
  <c r="F1108" i="10"/>
  <c r="C1108" i="10"/>
  <c r="AX1107" i="10"/>
  <c r="AW1107" i="10"/>
  <c r="S1107" i="10"/>
  <c r="R1107" i="10"/>
  <c r="Q1107" i="10"/>
  <c r="O1107" i="10"/>
  <c r="P1107" i="10" s="1"/>
  <c r="N1107" i="10"/>
  <c r="M1107" i="10"/>
  <c r="L1107" i="10"/>
  <c r="K1107" i="10"/>
  <c r="F1107" i="10"/>
  <c r="C1107" i="10"/>
  <c r="AX1106" i="10"/>
  <c r="AW1106" i="10"/>
  <c r="S1106" i="10"/>
  <c r="R1106" i="10"/>
  <c r="Q1106" i="10"/>
  <c r="O1106" i="10"/>
  <c r="P1106" i="10" s="1"/>
  <c r="N1106" i="10"/>
  <c r="M1106" i="10"/>
  <c r="L1106" i="10"/>
  <c r="K1106" i="10"/>
  <c r="F1106" i="10"/>
  <c r="C1106" i="10"/>
  <c r="AX1105" i="10"/>
  <c r="AW1105" i="10"/>
  <c r="S1105" i="10"/>
  <c r="R1105" i="10"/>
  <c r="Q1105" i="10"/>
  <c r="O1105" i="10"/>
  <c r="P1105" i="10" s="1"/>
  <c r="N1105" i="10"/>
  <c r="M1105" i="10"/>
  <c r="L1105" i="10"/>
  <c r="K1105" i="10"/>
  <c r="F1105" i="10"/>
  <c r="C1105" i="10"/>
  <c r="AX1104" i="10"/>
  <c r="AW1104" i="10"/>
  <c r="S1104" i="10"/>
  <c r="R1104" i="10"/>
  <c r="Q1104" i="10"/>
  <c r="O1104" i="10"/>
  <c r="N1104" i="10"/>
  <c r="M1104" i="10"/>
  <c r="L1104" i="10"/>
  <c r="K1104" i="10"/>
  <c r="F1104" i="10"/>
  <c r="C1104" i="10"/>
  <c r="AX1103" i="10"/>
  <c r="AW1103" i="10"/>
  <c r="S1103" i="10"/>
  <c r="R1103" i="10"/>
  <c r="Q1103" i="10"/>
  <c r="O1103" i="10"/>
  <c r="P1103" i="10" s="1"/>
  <c r="N1103" i="10"/>
  <c r="M1103" i="10"/>
  <c r="L1103" i="10"/>
  <c r="K1103" i="10"/>
  <c r="F1103" i="10"/>
  <c r="C1103" i="10"/>
  <c r="AX1102" i="10"/>
  <c r="AW1102" i="10"/>
  <c r="S1102" i="10"/>
  <c r="R1102" i="10"/>
  <c r="Q1102" i="10"/>
  <c r="P1102" i="10"/>
  <c r="O1102" i="10"/>
  <c r="N1102" i="10"/>
  <c r="M1102" i="10"/>
  <c r="L1102" i="10"/>
  <c r="K1102" i="10"/>
  <c r="F1102" i="10"/>
  <c r="C1102" i="10"/>
  <c r="AX1101" i="10"/>
  <c r="AW1101" i="10"/>
  <c r="S1101" i="10"/>
  <c r="R1101" i="10"/>
  <c r="Q1101" i="10"/>
  <c r="O1101" i="10"/>
  <c r="N1101" i="10"/>
  <c r="M1101" i="10"/>
  <c r="L1101" i="10"/>
  <c r="K1101" i="10"/>
  <c r="F1101" i="10"/>
  <c r="C1101" i="10"/>
  <c r="AX1100" i="10"/>
  <c r="AW1100" i="10"/>
  <c r="S1100" i="10"/>
  <c r="R1100" i="10"/>
  <c r="Q1100" i="10"/>
  <c r="O1100" i="10"/>
  <c r="N1100" i="10"/>
  <c r="P1100" i="10" s="1"/>
  <c r="M1100" i="10"/>
  <c r="L1100" i="10"/>
  <c r="K1100" i="10"/>
  <c r="F1100" i="10"/>
  <c r="C1100" i="10"/>
  <c r="AX1099" i="10"/>
  <c r="AW1099" i="10"/>
  <c r="S1099" i="10"/>
  <c r="R1099" i="10"/>
  <c r="Q1099" i="10"/>
  <c r="O1099" i="10"/>
  <c r="P1099" i="10" s="1"/>
  <c r="N1099" i="10"/>
  <c r="M1099" i="10"/>
  <c r="L1099" i="10"/>
  <c r="K1099" i="10"/>
  <c r="F1099" i="10"/>
  <c r="C1099" i="10"/>
  <c r="AX1098" i="10"/>
  <c r="AW1098" i="10"/>
  <c r="S1098" i="10"/>
  <c r="R1098" i="10"/>
  <c r="Q1098" i="10"/>
  <c r="O1098" i="10"/>
  <c r="P1098" i="10" s="1"/>
  <c r="N1098" i="10"/>
  <c r="M1098" i="10"/>
  <c r="L1098" i="10"/>
  <c r="K1098" i="10"/>
  <c r="F1098" i="10"/>
  <c r="C1098" i="10"/>
  <c r="AX1097" i="10"/>
  <c r="AW1097" i="10"/>
  <c r="S1097" i="10"/>
  <c r="R1097" i="10"/>
  <c r="Q1097" i="10"/>
  <c r="O1097" i="10"/>
  <c r="N1097" i="10"/>
  <c r="M1097" i="10"/>
  <c r="L1097" i="10"/>
  <c r="K1097" i="10"/>
  <c r="F1097" i="10"/>
  <c r="C1097" i="10"/>
  <c r="AX1096" i="10"/>
  <c r="AW1096" i="10"/>
  <c r="S1096" i="10"/>
  <c r="R1096" i="10"/>
  <c r="Q1096" i="10"/>
  <c r="O1096" i="10"/>
  <c r="N1096" i="10"/>
  <c r="M1096" i="10"/>
  <c r="L1096" i="10"/>
  <c r="K1096" i="10"/>
  <c r="F1096" i="10"/>
  <c r="C1096" i="10"/>
  <c r="AX1095" i="10"/>
  <c r="AW1095" i="10"/>
  <c r="S1095" i="10"/>
  <c r="R1095" i="10"/>
  <c r="Q1095" i="10"/>
  <c r="O1095" i="10"/>
  <c r="N1095" i="10"/>
  <c r="M1095" i="10"/>
  <c r="L1095" i="10"/>
  <c r="K1095" i="10"/>
  <c r="F1095" i="10"/>
  <c r="C1095" i="10"/>
  <c r="AX1094" i="10"/>
  <c r="AW1094" i="10"/>
  <c r="S1094" i="10"/>
  <c r="R1094" i="10"/>
  <c r="Q1094" i="10"/>
  <c r="O1094" i="10"/>
  <c r="N1094" i="10"/>
  <c r="M1094" i="10"/>
  <c r="L1094" i="10"/>
  <c r="K1094" i="10"/>
  <c r="F1094" i="10"/>
  <c r="C1094" i="10"/>
  <c r="AX1093" i="10"/>
  <c r="AW1093" i="10"/>
  <c r="S1093" i="10"/>
  <c r="R1093" i="10"/>
  <c r="Q1093" i="10"/>
  <c r="O1093" i="10"/>
  <c r="N1093" i="10"/>
  <c r="M1093" i="10"/>
  <c r="L1093" i="10"/>
  <c r="K1093" i="10"/>
  <c r="F1093" i="10"/>
  <c r="C1093" i="10"/>
  <c r="AX1092" i="10"/>
  <c r="AW1092" i="10"/>
  <c r="S1092" i="10"/>
  <c r="R1092" i="10"/>
  <c r="Q1092" i="10"/>
  <c r="P1092" i="10"/>
  <c r="O1092" i="10"/>
  <c r="N1092" i="10"/>
  <c r="M1092" i="10"/>
  <c r="L1092" i="10"/>
  <c r="K1092" i="10"/>
  <c r="F1092" i="10"/>
  <c r="C1092" i="10"/>
  <c r="AX1091" i="10"/>
  <c r="AW1091" i="10"/>
  <c r="S1091" i="10"/>
  <c r="R1091" i="10"/>
  <c r="Q1091" i="10"/>
  <c r="O1091" i="10"/>
  <c r="P1091" i="10" s="1"/>
  <c r="N1091" i="10"/>
  <c r="M1091" i="10"/>
  <c r="L1091" i="10"/>
  <c r="K1091" i="10"/>
  <c r="F1091" i="10"/>
  <c r="C1091" i="10"/>
  <c r="AX1090" i="10"/>
  <c r="AW1090" i="10"/>
  <c r="S1090" i="10"/>
  <c r="R1090" i="10"/>
  <c r="Q1090" i="10"/>
  <c r="O1090" i="10"/>
  <c r="N1090" i="10"/>
  <c r="M1090" i="10"/>
  <c r="L1090" i="10"/>
  <c r="K1090" i="10"/>
  <c r="F1090" i="10"/>
  <c r="C1090" i="10"/>
  <c r="AX1089" i="10"/>
  <c r="AW1089" i="10"/>
  <c r="S1089" i="10"/>
  <c r="R1089" i="10"/>
  <c r="Q1089" i="10"/>
  <c r="O1089" i="10"/>
  <c r="P1089" i="10" s="1"/>
  <c r="N1089" i="10"/>
  <c r="M1089" i="10"/>
  <c r="L1089" i="10"/>
  <c r="K1089" i="10"/>
  <c r="F1089" i="10"/>
  <c r="C1089" i="10"/>
  <c r="AX1088" i="10"/>
  <c r="AW1088" i="10"/>
  <c r="S1088" i="10"/>
  <c r="R1088" i="10"/>
  <c r="Q1088" i="10"/>
  <c r="O1088" i="10"/>
  <c r="N1088" i="10"/>
  <c r="P1088" i="10" s="1"/>
  <c r="M1088" i="10"/>
  <c r="L1088" i="10"/>
  <c r="K1088" i="10"/>
  <c r="F1088" i="10"/>
  <c r="C1088" i="10"/>
  <c r="AX1087" i="10"/>
  <c r="AW1087" i="10"/>
  <c r="S1087" i="10"/>
  <c r="R1087" i="10"/>
  <c r="Q1087" i="10"/>
  <c r="O1087" i="10"/>
  <c r="P1087" i="10" s="1"/>
  <c r="N1087" i="10"/>
  <c r="M1087" i="10"/>
  <c r="L1087" i="10"/>
  <c r="K1087" i="10"/>
  <c r="F1087" i="10"/>
  <c r="C1087" i="10"/>
  <c r="AX1086" i="10"/>
  <c r="AW1086" i="10"/>
  <c r="S1086" i="10"/>
  <c r="R1086" i="10"/>
  <c r="Q1086" i="10"/>
  <c r="O1086" i="10"/>
  <c r="N1086" i="10"/>
  <c r="M1086" i="10"/>
  <c r="L1086" i="10"/>
  <c r="K1086" i="10"/>
  <c r="F1086" i="10"/>
  <c r="C1086" i="10"/>
  <c r="AX1085" i="10"/>
  <c r="AW1085" i="10"/>
  <c r="S1085" i="10"/>
  <c r="R1085" i="10"/>
  <c r="Q1085" i="10"/>
  <c r="O1085" i="10"/>
  <c r="P1085" i="10" s="1"/>
  <c r="N1085" i="10"/>
  <c r="M1085" i="10"/>
  <c r="L1085" i="10"/>
  <c r="K1085" i="10"/>
  <c r="F1085" i="10"/>
  <c r="C1085" i="10"/>
  <c r="AX1084" i="10"/>
  <c r="AW1084" i="10"/>
  <c r="S1084" i="10"/>
  <c r="R1084" i="10"/>
  <c r="Q1084" i="10"/>
  <c r="O1084" i="10"/>
  <c r="P1084" i="10" s="1"/>
  <c r="N1084" i="10"/>
  <c r="M1084" i="10"/>
  <c r="L1084" i="10"/>
  <c r="K1084" i="10"/>
  <c r="F1084" i="10"/>
  <c r="C1084" i="10"/>
  <c r="AX1083" i="10"/>
  <c r="AW1083" i="10"/>
  <c r="S1083" i="10"/>
  <c r="R1083" i="10"/>
  <c r="Q1083" i="10"/>
  <c r="O1083" i="10"/>
  <c r="P1083" i="10" s="1"/>
  <c r="N1083" i="10"/>
  <c r="M1083" i="10"/>
  <c r="L1083" i="10"/>
  <c r="K1083" i="10"/>
  <c r="F1083" i="10"/>
  <c r="C1083" i="10"/>
  <c r="AX1082" i="10"/>
  <c r="AW1082" i="10"/>
  <c r="S1082" i="10"/>
  <c r="R1082" i="10"/>
  <c r="Q1082" i="10"/>
  <c r="O1082" i="10"/>
  <c r="N1082" i="10"/>
  <c r="M1082" i="10"/>
  <c r="L1082" i="10"/>
  <c r="K1082" i="10"/>
  <c r="F1082" i="10"/>
  <c r="C1082" i="10"/>
  <c r="AX1081" i="10"/>
  <c r="AW1081" i="10"/>
  <c r="S1081" i="10"/>
  <c r="R1081" i="10"/>
  <c r="Q1081" i="10"/>
  <c r="O1081" i="10"/>
  <c r="P1081" i="10" s="1"/>
  <c r="N1081" i="10"/>
  <c r="M1081" i="10"/>
  <c r="L1081" i="10"/>
  <c r="K1081" i="10"/>
  <c r="F1081" i="10"/>
  <c r="C1081" i="10"/>
  <c r="AX1080" i="10"/>
  <c r="AW1080" i="10"/>
  <c r="S1080" i="10"/>
  <c r="R1080" i="10"/>
  <c r="Q1080" i="10"/>
  <c r="O1080" i="10"/>
  <c r="N1080" i="10"/>
  <c r="M1080" i="10"/>
  <c r="L1080" i="10"/>
  <c r="K1080" i="10"/>
  <c r="F1080" i="10"/>
  <c r="C1080" i="10"/>
  <c r="AX1079" i="10"/>
  <c r="AW1079" i="10"/>
  <c r="S1079" i="10"/>
  <c r="R1079" i="10"/>
  <c r="Q1079" i="10"/>
  <c r="O1079" i="10"/>
  <c r="P1079" i="10" s="1"/>
  <c r="N1079" i="10"/>
  <c r="M1079" i="10"/>
  <c r="L1079" i="10"/>
  <c r="K1079" i="10"/>
  <c r="F1079" i="10"/>
  <c r="C1079" i="10"/>
  <c r="AX1078" i="10"/>
  <c r="AW1078" i="10"/>
  <c r="S1078" i="10"/>
  <c r="R1078" i="10"/>
  <c r="Q1078" i="10"/>
  <c r="P1078" i="10"/>
  <c r="O1078" i="10"/>
  <c r="N1078" i="10"/>
  <c r="M1078" i="10"/>
  <c r="L1078" i="10"/>
  <c r="K1078" i="10"/>
  <c r="F1078" i="10"/>
  <c r="C1078" i="10"/>
  <c r="AX1077" i="10"/>
  <c r="AW1077" i="10"/>
  <c r="S1077" i="10"/>
  <c r="R1077" i="10"/>
  <c r="Q1077" i="10"/>
  <c r="O1077" i="10"/>
  <c r="P1077" i="10" s="1"/>
  <c r="N1077" i="10"/>
  <c r="M1077" i="10"/>
  <c r="L1077" i="10"/>
  <c r="K1077" i="10"/>
  <c r="F1077" i="10"/>
  <c r="C1077" i="10"/>
  <c r="AX1076" i="10"/>
  <c r="AW1076" i="10"/>
  <c r="S1076" i="10"/>
  <c r="R1076" i="10"/>
  <c r="Q1076" i="10"/>
  <c r="P1076" i="10"/>
  <c r="O1076" i="10"/>
  <c r="N1076" i="10"/>
  <c r="M1076" i="10"/>
  <c r="L1076" i="10"/>
  <c r="K1076" i="10"/>
  <c r="F1076" i="10"/>
  <c r="C1076" i="10"/>
  <c r="AX1075" i="10"/>
  <c r="AW1075" i="10"/>
  <c r="S1075" i="10"/>
  <c r="R1075" i="10"/>
  <c r="Q1075" i="10"/>
  <c r="O1075" i="10"/>
  <c r="N1075" i="10"/>
  <c r="M1075" i="10"/>
  <c r="L1075" i="10"/>
  <c r="K1075" i="10"/>
  <c r="F1075" i="10"/>
  <c r="C1075" i="10"/>
  <c r="AX1074" i="10"/>
  <c r="AW1074" i="10"/>
  <c r="S1074" i="10"/>
  <c r="R1074" i="10"/>
  <c r="Q1074" i="10"/>
  <c r="O1074" i="10"/>
  <c r="N1074" i="10"/>
  <c r="P1074" i="10" s="1"/>
  <c r="M1074" i="10"/>
  <c r="L1074" i="10"/>
  <c r="K1074" i="10"/>
  <c r="F1074" i="10"/>
  <c r="C1074" i="10"/>
  <c r="AX1073" i="10"/>
  <c r="AW1073" i="10"/>
  <c r="S1073" i="10"/>
  <c r="R1073" i="10"/>
  <c r="Q1073" i="10"/>
  <c r="O1073" i="10"/>
  <c r="N1073" i="10"/>
  <c r="M1073" i="10"/>
  <c r="L1073" i="10"/>
  <c r="K1073" i="10"/>
  <c r="F1073" i="10"/>
  <c r="C1073" i="10"/>
  <c r="AX1072" i="10"/>
  <c r="AW1072" i="10"/>
  <c r="S1072" i="10"/>
  <c r="R1072" i="10"/>
  <c r="Q1072" i="10"/>
  <c r="O1072" i="10"/>
  <c r="N1072" i="10"/>
  <c r="P1072" i="10" s="1"/>
  <c r="M1072" i="10"/>
  <c r="L1072" i="10"/>
  <c r="K1072" i="10"/>
  <c r="F1072" i="10"/>
  <c r="C1072" i="10"/>
  <c r="AX1071" i="10"/>
  <c r="AW1071" i="10"/>
  <c r="S1071" i="10"/>
  <c r="R1071" i="10"/>
  <c r="Q1071" i="10"/>
  <c r="O1071" i="10"/>
  <c r="N1071" i="10"/>
  <c r="M1071" i="10"/>
  <c r="L1071" i="10"/>
  <c r="K1071" i="10"/>
  <c r="F1071" i="10"/>
  <c r="C1071" i="10"/>
  <c r="AX1070" i="10"/>
  <c r="AW1070" i="10"/>
  <c r="S1070" i="10"/>
  <c r="R1070" i="10"/>
  <c r="Q1070" i="10"/>
  <c r="O1070" i="10"/>
  <c r="N1070" i="10"/>
  <c r="P1070" i="10" s="1"/>
  <c r="M1070" i="10"/>
  <c r="L1070" i="10"/>
  <c r="K1070" i="10"/>
  <c r="F1070" i="10"/>
  <c r="C1070" i="10"/>
  <c r="AX1069" i="10"/>
  <c r="AW1069" i="10"/>
  <c r="S1069" i="10"/>
  <c r="R1069" i="10"/>
  <c r="Q1069" i="10"/>
  <c r="O1069" i="10"/>
  <c r="N1069" i="10"/>
  <c r="M1069" i="10"/>
  <c r="L1069" i="10"/>
  <c r="K1069" i="10"/>
  <c r="F1069" i="10"/>
  <c r="C1069" i="10"/>
  <c r="AX1068" i="10"/>
  <c r="AW1068" i="10"/>
  <c r="S1068" i="10"/>
  <c r="R1068" i="10"/>
  <c r="Q1068" i="10"/>
  <c r="O1068" i="10"/>
  <c r="P1068" i="10" s="1"/>
  <c r="N1068" i="10"/>
  <c r="M1068" i="10"/>
  <c r="L1068" i="10"/>
  <c r="K1068" i="10"/>
  <c r="F1068" i="10"/>
  <c r="C1068" i="10"/>
  <c r="AX1067" i="10"/>
  <c r="AW1067" i="10"/>
  <c r="S1067" i="10"/>
  <c r="R1067" i="10"/>
  <c r="Q1067" i="10"/>
  <c r="O1067" i="10"/>
  <c r="N1067" i="10"/>
  <c r="M1067" i="10"/>
  <c r="L1067" i="10"/>
  <c r="K1067" i="10"/>
  <c r="F1067" i="10"/>
  <c r="C1067" i="10"/>
  <c r="AX1066" i="10"/>
  <c r="AW1066" i="10"/>
  <c r="S1066" i="10"/>
  <c r="R1066" i="10"/>
  <c r="Q1066" i="10"/>
  <c r="O1066" i="10"/>
  <c r="N1066" i="10"/>
  <c r="M1066" i="10"/>
  <c r="L1066" i="10"/>
  <c r="K1066" i="10"/>
  <c r="F1066" i="10"/>
  <c r="C1066" i="10"/>
  <c r="AX1065" i="10"/>
  <c r="AW1065" i="10"/>
  <c r="S1065" i="10"/>
  <c r="R1065" i="10"/>
  <c r="Q1065" i="10"/>
  <c r="O1065" i="10"/>
  <c r="N1065" i="10"/>
  <c r="M1065" i="10"/>
  <c r="L1065" i="10"/>
  <c r="K1065" i="10"/>
  <c r="F1065" i="10"/>
  <c r="C1065" i="10"/>
  <c r="AX1064" i="10"/>
  <c r="AW1064" i="10"/>
  <c r="S1064" i="10"/>
  <c r="R1064" i="10"/>
  <c r="Q1064" i="10"/>
  <c r="O1064" i="10"/>
  <c r="N1064" i="10"/>
  <c r="M1064" i="10"/>
  <c r="L1064" i="10"/>
  <c r="K1064" i="10"/>
  <c r="F1064" i="10"/>
  <c r="C1064" i="10"/>
  <c r="AX1063" i="10"/>
  <c r="AW1063" i="10"/>
  <c r="S1063" i="10"/>
  <c r="R1063" i="10"/>
  <c r="Q1063" i="10"/>
  <c r="O1063" i="10"/>
  <c r="N1063" i="10"/>
  <c r="M1063" i="10"/>
  <c r="L1063" i="10"/>
  <c r="K1063" i="10"/>
  <c r="F1063" i="10"/>
  <c r="C1063" i="10"/>
  <c r="AX1062" i="10"/>
  <c r="AW1062" i="10"/>
  <c r="S1062" i="10"/>
  <c r="R1062" i="10"/>
  <c r="Q1062" i="10"/>
  <c r="P1062" i="10"/>
  <c r="O1062" i="10"/>
  <c r="N1062" i="10"/>
  <c r="M1062" i="10"/>
  <c r="L1062" i="10"/>
  <c r="K1062" i="10"/>
  <c r="F1062" i="10"/>
  <c r="C1062" i="10"/>
  <c r="AX1061" i="10"/>
  <c r="AW1061" i="10"/>
  <c r="S1061" i="10"/>
  <c r="R1061" i="10"/>
  <c r="Q1061" i="10"/>
  <c r="O1061" i="10"/>
  <c r="N1061" i="10"/>
  <c r="M1061" i="10"/>
  <c r="L1061" i="10"/>
  <c r="K1061" i="10"/>
  <c r="F1061" i="10"/>
  <c r="C1061" i="10"/>
  <c r="AX1060" i="10"/>
  <c r="AW1060" i="10"/>
  <c r="S1060" i="10"/>
  <c r="R1060" i="10"/>
  <c r="Q1060" i="10"/>
  <c r="P1060" i="10"/>
  <c r="O1060" i="10"/>
  <c r="N1060" i="10"/>
  <c r="M1060" i="10"/>
  <c r="L1060" i="10"/>
  <c r="K1060" i="10"/>
  <c r="F1060" i="10"/>
  <c r="C1060" i="10"/>
  <c r="AX1059" i="10"/>
  <c r="AW1059" i="10"/>
  <c r="S1059" i="10"/>
  <c r="R1059" i="10"/>
  <c r="Q1059" i="10"/>
  <c r="O1059" i="10"/>
  <c r="P1059" i="10" s="1"/>
  <c r="N1059" i="10"/>
  <c r="M1059" i="10"/>
  <c r="L1059" i="10"/>
  <c r="K1059" i="10"/>
  <c r="F1059" i="10"/>
  <c r="C1059" i="10"/>
  <c r="AX1058" i="10"/>
  <c r="AW1058" i="10"/>
  <c r="S1058" i="10"/>
  <c r="R1058" i="10"/>
  <c r="Q1058" i="10"/>
  <c r="O1058" i="10"/>
  <c r="N1058" i="10"/>
  <c r="M1058" i="10"/>
  <c r="L1058" i="10"/>
  <c r="K1058" i="10"/>
  <c r="F1058" i="10"/>
  <c r="C1058" i="10"/>
  <c r="AX1057" i="10"/>
  <c r="AW1057" i="10"/>
  <c r="S1057" i="10"/>
  <c r="R1057" i="10"/>
  <c r="Q1057" i="10"/>
  <c r="O1057" i="10"/>
  <c r="P1057" i="10" s="1"/>
  <c r="N1057" i="10"/>
  <c r="M1057" i="10"/>
  <c r="L1057" i="10"/>
  <c r="K1057" i="10"/>
  <c r="F1057" i="10"/>
  <c r="C1057" i="10"/>
  <c r="AX1056" i="10"/>
  <c r="AW1056" i="10"/>
  <c r="S1056" i="10"/>
  <c r="R1056" i="10"/>
  <c r="Q1056" i="10"/>
  <c r="O1056" i="10"/>
  <c r="N1056" i="10"/>
  <c r="P1056" i="10" s="1"/>
  <c r="M1056" i="10"/>
  <c r="L1056" i="10"/>
  <c r="K1056" i="10"/>
  <c r="F1056" i="10"/>
  <c r="C1056" i="10"/>
  <c r="AX1055" i="10"/>
  <c r="AW1055" i="10"/>
  <c r="S1055" i="10"/>
  <c r="R1055" i="10"/>
  <c r="Q1055" i="10"/>
  <c r="O1055" i="10"/>
  <c r="P1055" i="10" s="1"/>
  <c r="N1055" i="10"/>
  <c r="M1055" i="10"/>
  <c r="L1055" i="10"/>
  <c r="K1055" i="10"/>
  <c r="F1055" i="10"/>
  <c r="C1055" i="10"/>
  <c r="AX1054" i="10"/>
  <c r="AW1054" i="10"/>
  <c r="S1054" i="10"/>
  <c r="R1054" i="10"/>
  <c r="Q1054" i="10"/>
  <c r="O1054" i="10"/>
  <c r="N1054" i="10"/>
  <c r="M1054" i="10"/>
  <c r="L1054" i="10"/>
  <c r="K1054" i="10"/>
  <c r="F1054" i="10"/>
  <c r="C1054" i="10"/>
  <c r="AX1053" i="10"/>
  <c r="AW1053" i="10"/>
  <c r="S1053" i="10"/>
  <c r="R1053" i="10"/>
  <c r="Q1053" i="10"/>
  <c r="O1053" i="10"/>
  <c r="P1053" i="10" s="1"/>
  <c r="N1053" i="10"/>
  <c r="M1053" i="10"/>
  <c r="L1053" i="10"/>
  <c r="K1053" i="10"/>
  <c r="F1053" i="10"/>
  <c r="C1053" i="10"/>
  <c r="AX1052" i="10"/>
  <c r="AW1052" i="10"/>
  <c r="S1052" i="10"/>
  <c r="R1052" i="10"/>
  <c r="Q1052" i="10"/>
  <c r="O1052" i="10"/>
  <c r="N1052" i="10"/>
  <c r="M1052" i="10"/>
  <c r="L1052" i="10"/>
  <c r="K1052" i="10"/>
  <c r="F1052" i="10"/>
  <c r="C1052" i="10"/>
  <c r="AX1051" i="10"/>
  <c r="AW1051" i="10"/>
  <c r="S1051" i="10"/>
  <c r="R1051" i="10"/>
  <c r="Q1051" i="10"/>
  <c r="O1051" i="10"/>
  <c r="P1051" i="10" s="1"/>
  <c r="N1051" i="10"/>
  <c r="M1051" i="10"/>
  <c r="L1051" i="10"/>
  <c r="K1051" i="10"/>
  <c r="F1051" i="10"/>
  <c r="C1051" i="10"/>
  <c r="AX1050" i="10"/>
  <c r="AW1050" i="10"/>
  <c r="S1050" i="10"/>
  <c r="R1050" i="10"/>
  <c r="Q1050" i="10"/>
  <c r="O1050" i="10"/>
  <c r="N1050" i="10"/>
  <c r="P1050" i="10" s="1"/>
  <c r="M1050" i="10"/>
  <c r="L1050" i="10"/>
  <c r="K1050" i="10"/>
  <c r="F1050" i="10"/>
  <c r="C1050" i="10"/>
  <c r="AX1049" i="10"/>
  <c r="AW1049" i="10"/>
  <c r="S1049" i="10"/>
  <c r="R1049" i="10"/>
  <c r="Q1049" i="10"/>
  <c r="O1049" i="10"/>
  <c r="P1049" i="10" s="1"/>
  <c r="N1049" i="10"/>
  <c r="M1049" i="10"/>
  <c r="L1049" i="10"/>
  <c r="K1049" i="10"/>
  <c r="F1049" i="10"/>
  <c r="C1049" i="10"/>
  <c r="AX1048" i="10"/>
  <c r="AW1048" i="10"/>
  <c r="S1048" i="10"/>
  <c r="R1048" i="10"/>
  <c r="Q1048" i="10"/>
  <c r="O1048" i="10"/>
  <c r="P1048" i="10" s="1"/>
  <c r="N1048" i="10"/>
  <c r="M1048" i="10"/>
  <c r="L1048" i="10"/>
  <c r="K1048" i="10"/>
  <c r="F1048" i="10"/>
  <c r="C1048" i="10"/>
  <c r="AX1047" i="10"/>
  <c r="AW1047" i="10"/>
  <c r="S1047" i="10"/>
  <c r="R1047" i="10"/>
  <c r="Q1047" i="10"/>
  <c r="O1047" i="10"/>
  <c r="P1047" i="10" s="1"/>
  <c r="N1047" i="10"/>
  <c r="M1047" i="10"/>
  <c r="L1047" i="10"/>
  <c r="K1047" i="10"/>
  <c r="F1047" i="10"/>
  <c r="C1047" i="10"/>
  <c r="AX1046" i="10"/>
  <c r="AW1046" i="10"/>
  <c r="S1046" i="10"/>
  <c r="R1046" i="10"/>
  <c r="Q1046" i="10"/>
  <c r="O1046" i="10"/>
  <c r="N1046" i="10"/>
  <c r="P1046" i="10" s="1"/>
  <c r="M1046" i="10"/>
  <c r="L1046" i="10"/>
  <c r="K1046" i="10"/>
  <c r="F1046" i="10"/>
  <c r="C1046" i="10"/>
  <c r="AX1045" i="10"/>
  <c r="AW1045" i="10"/>
  <c r="S1045" i="10"/>
  <c r="R1045" i="10"/>
  <c r="Q1045" i="10"/>
  <c r="O1045" i="10"/>
  <c r="P1045" i="10" s="1"/>
  <c r="N1045" i="10"/>
  <c r="M1045" i="10"/>
  <c r="L1045" i="10"/>
  <c r="K1045" i="10"/>
  <c r="F1045" i="10"/>
  <c r="C1045" i="10"/>
  <c r="AX1044" i="10"/>
  <c r="AW1044" i="10"/>
  <c r="S1044" i="10"/>
  <c r="R1044" i="10"/>
  <c r="Q1044" i="10"/>
  <c r="O1044" i="10"/>
  <c r="P1044" i="10" s="1"/>
  <c r="N1044" i="10"/>
  <c r="M1044" i="10"/>
  <c r="L1044" i="10"/>
  <c r="K1044" i="10"/>
  <c r="F1044" i="10"/>
  <c r="C1044" i="10"/>
  <c r="AX1043" i="10"/>
  <c r="AW1043" i="10"/>
  <c r="S1043" i="10"/>
  <c r="R1043" i="10"/>
  <c r="Q1043" i="10"/>
  <c r="O1043" i="10"/>
  <c r="N1043" i="10"/>
  <c r="M1043" i="10"/>
  <c r="L1043" i="10"/>
  <c r="K1043" i="10"/>
  <c r="F1043" i="10"/>
  <c r="C1043" i="10"/>
  <c r="AX1042" i="10"/>
  <c r="AW1042" i="10"/>
  <c r="S1042" i="10"/>
  <c r="R1042" i="10"/>
  <c r="Q1042" i="10"/>
  <c r="O1042" i="10"/>
  <c r="N1042" i="10"/>
  <c r="P1042" i="10" s="1"/>
  <c r="M1042" i="10"/>
  <c r="L1042" i="10"/>
  <c r="K1042" i="10"/>
  <c r="F1042" i="10"/>
  <c r="C1042" i="10"/>
  <c r="AX1041" i="10"/>
  <c r="AW1041" i="10"/>
  <c r="S1041" i="10"/>
  <c r="R1041" i="10"/>
  <c r="Q1041" i="10"/>
  <c r="O1041" i="10"/>
  <c r="N1041" i="10"/>
  <c r="M1041" i="10"/>
  <c r="L1041" i="10"/>
  <c r="K1041" i="10"/>
  <c r="F1041" i="10"/>
  <c r="C1041" i="10"/>
  <c r="AX1040" i="10"/>
  <c r="AW1040" i="10"/>
  <c r="S1040" i="10"/>
  <c r="R1040" i="10"/>
  <c r="Q1040" i="10"/>
  <c r="O1040" i="10"/>
  <c r="P1040" i="10" s="1"/>
  <c r="N1040" i="10"/>
  <c r="M1040" i="10"/>
  <c r="L1040" i="10"/>
  <c r="K1040" i="10"/>
  <c r="F1040" i="10"/>
  <c r="C1040" i="10"/>
  <c r="AX1039" i="10"/>
  <c r="AW1039" i="10"/>
  <c r="S1039" i="10"/>
  <c r="R1039" i="10"/>
  <c r="Q1039" i="10"/>
  <c r="O1039" i="10"/>
  <c r="N1039" i="10"/>
  <c r="M1039" i="10"/>
  <c r="L1039" i="10"/>
  <c r="K1039" i="10"/>
  <c r="F1039" i="10"/>
  <c r="C1039" i="10"/>
  <c r="AX1038" i="10"/>
  <c r="AW1038" i="10"/>
  <c r="S1038" i="10"/>
  <c r="R1038" i="10"/>
  <c r="Q1038" i="10"/>
  <c r="O1038" i="10"/>
  <c r="N1038" i="10"/>
  <c r="M1038" i="10"/>
  <c r="L1038" i="10"/>
  <c r="K1038" i="10"/>
  <c r="F1038" i="10"/>
  <c r="C1038" i="10"/>
  <c r="AX1037" i="10"/>
  <c r="AW1037" i="10"/>
  <c r="S1037" i="10"/>
  <c r="R1037" i="10"/>
  <c r="Q1037" i="10"/>
  <c r="O1037" i="10"/>
  <c r="N1037" i="10"/>
  <c r="M1037" i="10"/>
  <c r="L1037" i="10"/>
  <c r="K1037" i="10"/>
  <c r="F1037" i="10"/>
  <c r="C1037" i="10"/>
  <c r="AX1036" i="10"/>
  <c r="AW1036" i="10"/>
  <c r="S1036" i="10"/>
  <c r="R1036" i="10"/>
  <c r="Q1036" i="10"/>
  <c r="P1036" i="10"/>
  <c r="O1036" i="10"/>
  <c r="N1036" i="10"/>
  <c r="M1036" i="10"/>
  <c r="L1036" i="10"/>
  <c r="K1036" i="10"/>
  <c r="F1036" i="10"/>
  <c r="C1036" i="10"/>
  <c r="AX1035" i="10"/>
  <c r="AW1035" i="10"/>
  <c r="S1035" i="10"/>
  <c r="R1035" i="10"/>
  <c r="Q1035" i="10"/>
  <c r="O1035" i="10"/>
  <c r="N1035" i="10"/>
  <c r="M1035" i="10"/>
  <c r="L1035" i="10"/>
  <c r="K1035" i="10"/>
  <c r="F1035" i="10"/>
  <c r="C1035" i="10"/>
  <c r="AX1034" i="10"/>
  <c r="AW1034" i="10"/>
  <c r="S1034" i="10"/>
  <c r="R1034" i="10"/>
  <c r="Q1034" i="10"/>
  <c r="O1034" i="10"/>
  <c r="N1034" i="10"/>
  <c r="M1034" i="10"/>
  <c r="L1034" i="10"/>
  <c r="K1034" i="10"/>
  <c r="F1034" i="10"/>
  <c r="C1034" i="10"/>
  <c r="AX1033" i="10"/>
  <c r="AW1033" i="10"/>
  <c r="S1033" i="10"/>
  <c r="R1033" i="10"/>
  <c r="Q1033" i="10"/>
  <c r="O1033" i="10"/>
  <c r="N1033" i="10"/>
  <c r="M1033" i="10"/>
  <c r="L1033" i="10"/>
  <c r="K1033" i="10"/>
  <c r="F1033" i="10"/>
  <c r="C1033" i="10"/>
  <c r="AX1032" i="10"/>
  <c r="AW1032" i="10"/>
  <c r="S1032" i="10"/>
  <c r="R1032" i="10"/>
  <c r="Q1032" i="10"/>
  <c r="P1032" i="10"/>
  <c r="O1032" i="10"/>
  <c r="N1032" i="10"/>
  <c r="M1032" i="10"/>
  <c r="L1032" i="10"/>
  <c r="K1032" i="10"/>
  <c r="F1032" i="10"/>
  <c r="C1032" i="10"/>
  <c r="AX1031" i="10"/>
  <c r="AW1031" i="10"/>
  <c r="S1031" i="10"/>
  <c r="R1031" i="10"/>
  <c r="Q1031" i="10"/>
  <c r="O1031" i="10"/>
  <c r="N1031" i="10"/>
  <c r="M1031" i="10"/>
  <c r="L1031" i="10"/>
  <c r="K1031" i="10"/>
  <c r="F1031" i="10"/>
  <c r="C1031" i="10"/>
  <c r="AX1030" i="10"/>
  <c r="AW1030" i="10"/>
  <c r="S1030" i="10"/>
  <c r="R1030" i="10"/>
  <c r="Q1030" i="10"/>
  <c r="O1030" i="10"/>
  <c r="N1030" i="10"/>
  <c r="P1030" i="10" s="1"/>
  <c r="M1030" i="10"/>
  <c r="L1030" i="10"/>
  <c r="K1030" i="10"/>
  <c r="F1030" i="10"/>
  <c r="C1030" i="10"/>
  <c r="AX1029" i="10"/>
  <c r="AW1029" i="10"/>
  <c r="S1029" i="10"/>
  <c r="R1029" i="10"/>
  <c r="Q1029" i="10"/>
  <c r="O1029" i="10"/>
  <c r="N1029" i="10"/>
  <c r="M1029" i="10"/>
  <c r="L1029" i="10"/>
  <c r="K1029" i="10"/>
  <c r="F1029" i="10"/>
  <c r="C1029" i="10"/>
  <c r="AX1028" i="10"/>
  <c r="AW1028" i="10"/>
  <c r="S1028" i="10"/>
  <c r="R1028" i="10"/>
  <c r="Q1028" i="10"/>
  <c r="O1028" i="10"/>
  <c r="P1028" i="10" s="1"/>
  <c r="N1028" i="10"/>
  <c r="M1028" i="10"/>
  <c r="L1028" i="10"/>
  <c r="K1028" i="10"/>
  <c r="F1028" i="10"/>
  <c r="C1028" i="10"/>
  <c r="AX1027" i="10"/>
  <c r="AW1027" i="10"/>
  <c r="S1027" i="10"/>
  <c r="R1027" i="10"/>
  <c r="Q1027" i="10"/>
  <c r="O1027" i="10"/>
  <c r="N1027" i="10"/>
  <c r="M1027" i="10"/>
  <c r="L1027" i="10"/>
  <c r="K1027" i="10"/>
  <c r="F1027" i="10"/>
  <c r="C1027" i="10"/>
  <c r="AX1026" i="10"/>
  <c r="AW1026" i="10"/>
  <c r="S1026" i="10"/>
  <c r="R1026" i="10"/>
  <c r="Q1026" i="10"/>
  <c r="O1026" i="10"/>
  <c r="N1026" i="10"/>
  <c r="P1026" i="10" s="1"/>
  <c r="M1026" i="10"/>
  <c r="L1026" i="10"/>
  <c r="K1026" i="10"/>
  <c r="F1026" i="10"/>
  <c r="C1026" i="10"/>
  <c r="AX1025" i="10"/>
  <c r="AW1025" i="10"/>
  <c r="S1025" i="10"/>
  <c r="R1025" i="10"/>
  <c r="Q1025" i="10"/>
  <c r="O1025" i="10"/>
  <c r="N1025" i="10"/>
  <c r="M1025" i="10"/>
  <c r="L1025" i="10"/>
  <c r="K1025" i="10"/>
  <c r="F1025" i="10"/>
  <c r="C1025" i="10"/>
  <c r="AX1024" i="10"/>
  <c r="AW1024" i="10"/>
  <c r="S1024" i="10"/>
  <c r="R1024" i="10"/>
  <c r="Q1024" i="10"/>
  <c r="O1024" i="10"/>
  <c r="P1024" i="10" s="1"/>
  <c r="N1024" i="10"/>
  <c r="M1024" i="10"/>
  <c r="L1024" i="10"/>
  <c r="K1024" i="10"/>
  <c r="F1024" i="10"/>
  <c r="C1024" i="10"/>
  <c r="AX1023" i="10"/>
  <c r="AW1023" i="10"/>
  <c r="S1023" i="10"/>
  <c r="R1023" i="10"/>
  <c r="Q1023" i="10"/>
  <c r="O1023" i="10"/>
  <c r="N1023" i="10"/>
  <c r="M1023" i="10"/>
  <c r="L1023" i="10"/>
  <c r="K1023" i="10"/>
  <c r="F1023" i="10"/>
  <c r="C1023" i="10"/>
  <c r="AX1022" i="10"/>
  <c r="AW1022" i="10"/>
  <c r="S1022" i="10"/>
  <c r="R1022" i="10"/>
  <c r="Q1022" i="10"/>
  <c r="O1022" i="10"/>
  <c r="N1022" i="10"/>
  <c r="M1022" i="10"/>
  <c r="L1022" i="10"/>
  <c r="K1022" i="10"/>
  <c r="F1022" i="10"/>
  <c r="C1022" i="10"/>
  <c r="AX1021" i="10"/>
  <c r="AW1021" i="10"/>
  <c r="S1021" i="10"/>
  <c r="R1021" i="10"/>
  <c r="Q1021" i="10"/>
  <c r="O1021" i="10"/>
  <c r="N1021" i="10"/>
  <c r="M1021" i="10"/>
  <c r="L1021" i="10"/>
  <c r="K1021" i="10"/>
  <c r="F1021" i="10"/>
  <c r="C1021" i="10"/>
  <c r="AX1020" i="10"/>
  <c r="AW1020" i="10"/>
  <c r="S1020" i="10"/>
  <c r="R1020" i="10"/>
  <c r="Q1020" i="10"/>
  <c r="P1020" i="10"/>
  <c r="O1020" i="10"/>
  <c r="N1020" i="10"/>
  <c r="M1020" i="10"/>
  <c r="L1020" i="10"/>
  <c r="K1020" i="10"/>
  <c r="F1020" i="10"/>
  <c r="C1020" i="10"/>
  <c r="AX1019" i="10"/>
  <c r="AW1019" i="10"/>
  <c r="S1019" i="10"/>
  <c r="R1019" i="10"/>
  <c r="Q1019" i="10"/>
  <c r="O1019" i="10"/>
  <c r="P1019" i="10" s="1"/>
  <c r="N1019" i="10"/>
  <c r="M1019" i="10"/>
  <c r="L1019" i="10"/>
  <c r="K1019" i="10"/>
  <c r="F1019" i="10"/>
  <c r="C1019" i="10"/>
  <c r="AX1018" i="10"/>
  <c r="AW1018" i="10"/>
  <c r="S1018" i="10"/>
  <c r="R1018" i="10"/>
  <c r="Q1018" i="10"/>
  <c r="O1018" i="10"/>
  <c r="N1018" i="10"/>
  <c r="M1018" i="10"/>
  <c r="L1018" i="10"/>
  <c r="K1018" i="10"/>
  <c r="F1018" i="10"/>
  <c r="C1018" i="10"/>
  <c r="AX1017" i="10"/>
  <c r="AW1017" i="10"/>
  <c r="S1017" i="10"/>
  <c r="R1017" i="10"/>
  <c r="Q1017" i="10"/>
  <c r="O1017" i="10"/>
  <c r="P1017" i="10" s="1"/>
  <c r="N1017" i="10"/>
  <c r="M1017" i="10"/>
  <c r="L1017" i="10"/>
  <c r="K1017" i="10"/>
  <c r="F1017" i="10"/>
  <c r="C1017" i="10"/>
  <c r="AX1016" i="10"/>
  <c r="AW1016" i="10"/>
  <c r="S1016" i="10"/>
  <c r="R1016" i="10"/>
  <c r="Q1016" i="10"/>
  <c r="O1016" i="10"/>
  <c r="N1016" i="10"/>
  <c r="P1016" i="10" s="1"/>
  <c r="M1016" i="10"/>
  <c r="L1016" i="10"/>
  <c r="K1016" i="10"/>
  <c r="F1016" i="10"/>
  <c r="C1016" i="10"/>
  <c r="AX1015" i="10"/>
  <c r="AW1015" i="10"/>
  <c r="S1015" i="10"/>
  <c r="R1015" i="10"/>
  <c r="Q1015" i="10"/>
  <c r="O1015" i="10"/>
  <c r="P1015" i="10" s="1"/>
  <c r="N1015" i="10"/>
  <c r="M1015" i="10"/>
  <c r="L1015" i="10"/>
  <c r="K1015" i="10"/>
  <c r="F1015" i="10"/>
  <c r="C1015" i="10"/>
  <c r="AX1014" i="10"/>
  <c r="AW1014" i="10"/>
  <c r="S1014" i="10"/>
  <c r="R1014" i="10"/>
  <c r="Q1014" i="10"/>
  <c r="O1014" i="10"/>
  <c r="N1014" i="10"/>
  <c r="P1014" i="10" s="1"/>
  <c r="M1014" i="10"/>
  <c r="L1014" i="10"/>
  <c r="K1014" i="10"/>
  <c r="F1014" i="10"/>
  <c r="C1014" i="10"/>
  <c r="AX1013" i="10"/>
  <c r="AW1013" i="10"/>
  <c r="S1013" i="10"/>
  <c r="R1013" i="10"/>
  <c r="Q1013" i="10"/>
  <c r="O1013" i="10"/>
  <c r="P1013" i="10" s="1"/>
  <c r="N1013" i="10"/>
  <c r="M1013" i="10"/>
  <c r="L1013" i="10"/>
  <c r="K1013" i="10"/>
  <c r="F1013" i="10"/>
  <c r="C1013" i="10"/>
  <c r="AX1012" i="10"/>
  <c r="AW1012" i="10"/>
  <c r="S1012" i="10"/>
  <c r="R1012" i="10"/>
  <c r="Q1012" i="10"/>
  <c r="O1012" i="10"/>
  <c r="N1012" i="10"/>
  <c r="M1012" i="10"/>
  <c r="L1012" i="10"/>
  <c r="K1012" i="10"/>
  <c r="F1012" i="10"/>
  <c r="C1012" i="10"/>
  <c r="AX1011" i="10"/>
  <c r="AW1011" i="10"/>
  <c r="S1011" i="10"/>
  <c r="R1011" i="10"/>
  <c r="Q1011" i="10"/>
  <c r="O1011" i="10"/>
  <c r="N1011" i="10"/>
  <c r="M1011" i="10"/>
  <c r="L1011" i="10"/>
  <c r="K1011" i="10"/>
  <c r="F1011" i="10"/>
  <c r="C1011" i="10"/>
  <c r="AX1010" i="10"/>
  <c r="AW1010" i="10"/>
  <c r="S1010" i="10"/>
  <c r="R1010" i="10"/>
  <c r="Q1010" i="10"/>
  <c r="O1010" i="10"/>
  <c r="N1010" i="10"/>
  <c r="P1010" i="10" s="1"/>
  <c r="M1010" i="10"/>
  <c r="L1010" i="10"/>
  <c r="K1010" i="10"/>
  <c r="F1010" i="10"/>
  <c r="C1010" i="10"/>
  <c r="AX1009" i="10"/>
  <c r="AW1009" i="10"/>
  <c r="S1009" i="10"/>
  <c r="R1009" i="10"/>
  <c r="Q1009" i="10"/>
  <c r="O1009" i="10"/>
  <c r="N1009" i="10"/>
  <c r="M1009" i="10"/>
  <c r="L1009" i="10"/>
  <c r="K1009" i="10"/>
  <c r="F1009" i="10"/>
  <c r="C1009" i="10"/>
  <c r="AX1008" i="10"/>
  <c r="AW1008" i="10"/>
  <c r="S1008" i="10"/>
  <c r="R1008" i="10"/>
  <c r="Q1008" i="10"/>
  <c r="O1008" i="10"/>
  <c r="P1008" i="10" s="1"/>
  <c r="N1008" i="10"/>
  <c r="M1008" i="10"/>
  <c r="L1008" i="10"/>
  <c r="K1008" i="10"/>
  <c r="F1008" i="10"/>
  <c r="C1008" i="10"/>
  <c r="AX1007" i="10"/>
  <c r="AW1007" i="10"/>
  <c r="S1007" i="10"/>
  <c r="R1007" i="10"/>
  <c r="Q1007" i="10"/>
  <c r="O1007" i="10"/>
  <c r="P1007" i="10" s="1"/>
  <c r="N1007" i="10"/>
  <c r="M1007" i="10"/>
  <c r="L1007" i="10"/>
  <c r="K1007" i="10"/>
  <c r="F1007" i="10"/>
  <c r="C1007" i="10"/>
  <c r="AX1006" i="10"/>
  <c r="AW1006" i="10"/>
  <c r="S1006" i="10"/>
  <c r="R1006" i="10"/>
  <c r="Q1006" i="10"/>
  <c r="O1006" i="10"/>
  <c r="N1006" i="10"/>
  <c r="M1006" i="10"/>
  <c r="L1006" i="10"/>
  <c r="K1006" i="10"/>
  <c r="F1006" i="10"/>
  <c r="C1006" i="10"/>
  <c r="AX1005" i="10"/>
  <c r="AW1005" i="10"/>
  <c r="S1005" i="10"/>
  <c r="R1005" i="10"/>
  <c r="Q1005" i="10"/>
  <c r="O1005" i="10"/>
  <c r="P1005" i="10" s="1"/>
  <c r="N1005" i="10"/>
  <c r="M1005" i="10"/>
  <c r="L1005" i="10"/>
  <c r="K1005" i="10"/>
  <c r="F1005" i="10"/>
  <c r="C1005" i="10"/>
  <c r="AX1004" i="10"/>
  <c r="AW1004" i="10"/>
  <c r="S1004" i="10"/>
  <c r="R1004" i="10"/>
  <c r="Q1004" i="10"/>
  <c r="P1004" i="10"/>
  <c r="O1004" i="10"/>
  <c r="N1004" i="10"/>
  <c r="M1004" i="10"/>
  <c r="L1004" i="10"/>
  <c r="K1004" i="10"/>
  <c r="F1004" i="10"/>
  <c r="C1004" i="10"/>
  <c r="AX1003" i="10"/>
  <c r="AW1003" i="10"/>
  <c r="S1003" i="10"/>
  <c r="R1003" i="10"/>
  <c r="Q1003" i="10"/>
  <c r="O1003" i="10"/>
  <c r="P1003" i="10" s="1"/>
  <c r="N1003" i="10"/>
  <c r="M1003" i="10"/>
  <c r="L1003" i="10"/>
  <c r="K1003" i="10"/>
  <c r="F1003" i="10"/>
  <c r="C1003" i="10"/>
  <c r="AX1002" i="10"/>
  <c r="AW1002" i="10"/>
  <c r="S1002" i="10"/>
  <c r="R1002" i="10"/>
  <c r="Q1002" i="10"/>
  <c r="O1002" i="10"/>
  <c r="N1002" i="10"/>
  <c r="M1002" i="10"/>
  <c r="L1002" i="10"/>
  <c r="K1002" i="10"/>
  <c r="F1002" i="10"/>
  <c r="C1002" i="10"/>
  <c r="AX1001" i="10"/>
  <c r="AW1001" i="10"/>
  <c r="S1001" i="10"/>
  <c r="R1001" i="10"/>
  <c r="Q1001" i="10"/>
  <c r="O1001" i="10"/>
  <c r="P1001" i="10" s="1"/>
  <c r="N1001" i="10"/>
  <c r="M1001" i="10"/>
  <c r="L1001" i="10"/>
  <c r="K1001" i="10"/>
  <c r="F1001" i="10"/>
  <c r="C1001" i="10"/>
  <c r="AX1000" i="10"/>
  <c r="AW1000" i="10"/>
  <c r="S1000" i="10"/>
  <c r="R1000" i="10"/>
  <c r="Q1000" i="10"/>
  <c r="P1000" i="10"/>
  <c r="O1000" i="10"/>
  <c r="N1000" i="10"/>
  <c r="M1000" i="10"/>
  <c r="L1000" i="10"/>
  <c r="K1000" i="10"/>
  <c r="F1000" i="10"/>
  <c r="C1000" i="10"/>
  <c r="AX999" i="10"/>
  <c r="AW999" i="10"/>
  <c r="S999" i="10"/>
  <c r="R999" i="10"/>
  <c r="Q999" i="10"/>
  <c r="O999" i="10"/>
  <c r="N999" i="10"/>
  <c r="M999" i="10"/>
  <c r="L999" i="10"/>
  <c r="K999" i="10"/>
  <c r="F999" i="10"/>
  <c r="C999" i="10"/>
  <c r="AX998" i="10"/>
  <c r="AW998" i="10"/>
  <c r="S998" i="10"/>
  <c r="R998" i="10"/>
  <c r="Q998" i="10"/>
  <c r="O998" i="10"/>
  <c r="N998" i="10"/>
  <c r="P998" i="10" s="1"/>
  <c r="M998" i="10"/>
  <c r="L998" i="10"/>
  <c r="K998" i="10"/>
  <c r="F998" i="10"/>
  <c r="C998" i="10"/>
  <c r="AX997" i="10"/>
  <c r="AW997" i="10"/>
  <c r="S997" i="10"/>
  <c r="R997" i="10"/>
  <c r="Q997" i="10"/>
  <c r="O997" i="10"/>
  <c r="N997" i="10"/>
  <c r="M997" i="10"/>
  <c r="L997" i="10"/>
  <c r="K997" i="10"/>
  <c r="F997" i="10"/>
  <c r="C997" i="10"/>
  <c r="AX996" i="10"/>
  <c r="AW996" i="10"/>
  <c r="S996" i="10"/>
  <c r="R996" i="10"/>
  <c r="Q996" i="10"/>
  <c r="O996" i="10"/>
  <c r="P996" i="10" s="1"/>
  <c r="N996" i="10"/>
  <c r="M996" i="10"/>
  <c r="L996" i="10"/>
  <c r="K996" i="10"/>
  <c r="F996" i="10"/>
  <c r="C996" i="10"/>
  <c r="AX995" i="10"/>
  <c r="AW995" i="10"/>
  <c r="S995" i="10"/>
  <c r="R995" i="10"/>
  <c r="Q995" i="10"/>
  <c r="O995" i="10"/>
  <c r="N995" i="10"/>
  <c r="M995" i="10"/>
  <c r="L995" i="10"/>
  <c r="K995" i="10"/>
  <c r="F995" i="10"/>
  <c r="C995" i="10"/>
  <c r="AX994" i="10"/>
  <c r="AW994" i="10"/>
  <c r="S994" i="10"/>
  <c r="R994" i="10"/>
  <c r="Q994" i="10"/>
  <c r="O994" i="10"/>
  <c r="N994" i="10"/>
  <c r="P994" i="10" s="1"/>
  <c r="M994" i="10"/>
  <c r="L994" i="10"/>
  <c r="K994" i="10"/>
  <c r="F994" i="10"/>
  <c r="C994" i="10"/>
  <c r="AX993" i="10"/>
  <c r="AW993" i="10"/>
  <c r="S993" i="10"/>
  <c r="R993" i="10"/>
  <c r="Q993" i="10"/>
  <c r="O993" i="10"/>
  <c r="N993" i="10"/>
  <c r="M993" i="10"/>
  <c r="L993" i="10"/>
  <c r="K993" i="10"/>
  <c r="F993" i="10"/>
  <c r="C993" i="10"/>
  <c r="AX992" i="10"/>
  <c r="AW992" i="10"/>
  <c r="S992" i="10"/>
  <c r="R992" i="10"/>
  <c r="Q992" i="10"/>
  <c r="O992" i="10"/>
  <c r="P992" i="10" s="1"/>
  <c r="N992" i="10"/>
  <c r="M992" i="10"/>
  <c r="L992" i="10"/>
  <c r="K992" i="10"/>
  <c r="F992" i="10"/>
  <c r="C992" i="10"/>
  <c r="AX991" i="10"/>
  <c r="AW991" i="10"/>
  <c r="S991" i="10"/>
  <c r="R991" i="10"/>
  <c r="Q991" i="10"/>
  <c r="O991" i="10"/>
  <c r="N991" i="10"/>
  <c r="M991" i="10"/>
  <c r="L991" i="10"/>
  <c r="K991" i="10"/>
  <c r="F991" i="10"/>
  <c r="C991" i="10"/>
  <c r="AX990" i="10"/>
  <c r="AW990" i="10"/>
  <c r="S990" i="10"/>
  <c r="R990" i="10"/>
  <c r="Q990" i="10"/>
  <c r="O990" i="10"/>
  <c r="N990" i="10"/>
  <c r="M990" i="10"/>
  <c r="L990" i="10"/>
  <c r="K990" i="10"/>
  <c r="F990" i="10"/>
  <c r="C990" i="10"/>
  <c r="AX989" i="10"/>
  <c r="AW989" i="10"/>
  <c r="S989" i="10"/>
  <c r="R989" i="10"/>
  <c r="Q989" i="10"/>
  <c r="O989" i="10"/>
  <c r="N989" i="10"/>
  <c r="M989" i="10"/>
  <c r="L989" i="10"/>
  <c r="K989" i="10"/>
  <c r="F989" i="10"/>
  <c r="C989" i="10"/>
  <c r="AX988" i="10"/>
  <c r="AW988" i="10"/>
  <c r="S988" i="10"/>
  <c r="R988" i="10"/>
  <c r="Q988" i="10"/>
  <c r="P988" i="10"/>
  <c r="O988" i="10"/>
  <c r="N988" i="10"/>
  <c r="M988" i="10"/>
  <c r="L988" i="10"/>
  <c r="K988" i="10"/>
  <c r="F988" i="10"/>
  <c r="C988" i="10"/>
  <c r="AX987" i="10"/>
  <c r="AW987" i="10"/>
  <c r="S987" i="10"/>
  <c r="R987" i="10"/>
  <c r="Q987" i="10"/>
  <c r="O987" i="10"/>
  <c r="P987" i="10" s="1"/>
  <c r="N987" i="10"/>
  <c r="M987" i="10"/>
  <c r="L987" i="10"/>
  <c r="K987" i="10"/>
  <c r="F987" i="10"/>
  <c r="C987" i="10"/>
  <c r="AX986" i="10"/>
  <c r="AW986" i="10"/>
  <c r="S986" i="10"/>
  <c r="R986" i="10"/>
  <c r="Q986" i="10"/>
  <c r="O986" i="10"/>
  <c r="N986" i="10"/>
  <c r="P986" i="10" s="1"/>
  <c r="M986" i="10"/>
  <c r="L986" i="10"/>
  <c r="K986" i="10"/>
  <c r="F986" i="10"/>
  <c r="C986" i="10"/>
  <c r="AX985" i="10"/>
  <c r="AW985" i="10"/>
  <c r="S985" i="10"/>
  <c r="R985" i="10"/>
  <c r="Q985" i="10"/>
  <c r="O985" i="10"/>
  <c r="P985" i="10" s="1"/>
  <c r="N985" i="10"/>
  <c r="M985" i="10"/>
  <c r="L985" i="10"/>
  <c r="K985" i="10"/>
  <c r="F985" i="10"/>
  <c r="C985" i="10"/>
  <c r="AX984" i="10"/>
  <c r="AW984" i="10"/>
  <c r="S984" i="10"/>
  <c r="R984" i="10"/>
  <c r="Q984" i="10"/>
  <c r="O984" i="10"/>
  <c r="P984" i="10" s="1"/>
  <c r="N984" i="10"/>
  <c r="M984" i="10"/>
  <c r="L984" i="10"/>
  <c r="K984" i="10"/>
  <c r="F984" i="10"/>
  <c r="C984" i="10"/>
  <c r="AX983" i="10"/>
  <c r="AW983" i="10"/>
  <c r="S983" i="10"/>
  <c r="R983" i="10"/>
  <c r="Q983" i="10"/>
  <c r="O983" i="10"/>
  <c r="N983" i="10"/>
  <c r="M983" i="10"/>
  <c r="L983" i="10"/>
  <c r="K983" i="10"/>
  <c r="F983" i="10"/>
  <c r="C983" i="10"/>
  <c r="AX982" i="10"/>
  <c r="AW982" i="10"/>
  <c r="S982" i="10"/>
  <c r="R982" i="10"/>
  <c r="Q982" i="10"/>
  <c r="O982" i="10"/>
  <c r="N982" i="10"/>
  <c r="M982" i="10"/>
  <c r="L982" i="10"/>
  <c r="K982" i="10"/>
  <c r="F982" i="10"/>
  <c r="C982" i="10"/>
  <c r="AX981" i="10"/>
  <c r="AW981" i="10"/>
  <c r="S981" i="10"/>
  <c r="R981" i="10"/>
  <c r="Q981" i="10"/>
  <c r="O981" i="10"/>
  <c r="N981" i="10"/>
  <c r="M981" i="10"/>
  <c r="L981" i="10"/>
  <c r="K981" i="10"/>
  <c r="F981" i="10"/>
  <c r="C981" i="10"/>
  <c r="AX980" i="10"/>
  <c r="AW980" i="10"/>
  <c r="S980" i="10"/>
  <c r="R980" i="10"/>
  <c r="Q980" i="10"/>
  <c r="P980" i="10"/>
  <c r="O980" i="10"/>
  <c r="N980" i="10"/>
  <c r="M980" i="10"/>
  <c r="L980" i="10"/>
  <c r="K980" i="10"/>
  <c r="F980" i="10"/>
  <c r="C980" i="10"/>
  <c r="AX979" i="10"/>
  <c r="AW979" i="10"/>
  <c r="S979" i="10"/>
  <c r="R979" i="10"/>
  <c r="Q979" i="10"/>
  <c r="O979" i="10"/>
  <c r="N979" i="10"/>
  <c r="M979" i="10"/>
  <c r="L979" i="10"/>
  <c r="K979" i="10"/>
  <c r="F979" i="10"/>
  <c r="C979" i="10"/>
  <c r="AX978" i="10"/>
  <c r="AW978" i="10"/>
  <c r="S978" i="10"/>
  <c r="R978" i="10"/>
  <c r="Q978" i="10"/>
  <c r="O978" i="10"/>
  <c r="N978" i="10"/>
  <c r="M978" i="10"/>
  <c r="L978" i="10"/>
  <c r="K978" i="10"/>
  <c r="F978" i="10"/>
  <c r="C978" i="10"/>
  <c r="AX977" i="10"/>
  <c r="AW977" i="10"/>
  <c r="S977" i="10"/>
  <c r="R977" i="10"/>
  <c r="Q977" i="10"/>
  <c r="O977" i="10"/>
  <c r="N977" i="10"/>
  <c r="M977" i="10"/>
  <c r="L977" i="10"/>
  <c r="K977" i="10"/>
  <c r="F977" i="10"/>
  <c r="C977" i="10"/>
  <c r="AX976" i="10"/>
  <c r="AW976" i="10"/>
  <c r="S976" i="10"/>
  <c r="R976" i="10"/>
  <c r="Q976" i="10"/>
  <c r="O976" i="10"/>
  <c r="N976" i="10"/>
  <c r="P976" i="10" s="1"/>
  <c r="M976" i="10"/>
  <c r="L976" i="10"/>
  <c r="K976" i="10"/>
  <c r="F976" i="10"/>
  <c r="C976" i="10"/>
  <c r="AX975" i="10"/>
  <c r="AW975" i="10"/>
  <c r="S975" i="10"/>
  <c r="R975" i="10"/>
  <c r="Q975" i="10"/>
  <c r="O975" i="10"/>
  <c r="P975" i="10" s="1"/>
  <c r="N975" i="10"/>
  <c r="M975" i="10"/>
  <c r="L975" i="10"/>
  <c r="K975" i="10"/>
  <c r="F975" i="10"/>
  <c r="C975" i="10"/>
  <c r="AX974" i="10"/>
  <c r="AW974" i="10"/>
  <c r="S974" i="10"/>
  <c r="R974" i="10"/>
  <c r="Q974" i="10"/>
  <c r="O974" i="10"/>
  <c r="N974" i="10"/>
  <c r="P974" i="10" s="1"/>
  <c r="M974" i="10"/>
  <c r="L974" i="10"/>
  <c r="K974" i="10"/>
  <c r="F974" i="10"/>
  <c r="C974" i="10"/>
  <c r="AX973" i="10"/>
  <c r="AW973" i="10"/>
  <c r="S973" i="10"/>
  <c r="R973" i="10"/>
  <c r="Q973" i="10"/>
  <c r="O973" i="10"/>
  <c r="P973" i="10" s="1"/>
  <c r="N973" i="10"/>
  <c r="M973" i="10"/>
  <c r="L973" i="10"/>
  <c r="K973" i="10"/>
  <c r="F973" i="10"/>
  <c r="C973" i="10"/>
  <c r="AX972" i="10"/>
  <c r="AW972" i="10"/>
  <c r="S972" i="10"/>
  <c r="R972" i="10"/>
  <c r="Q972" i="10"/>
  <c r="O972" i="10"/>
  <c r="P972" i="10" s="1"/>
  <c r="N972" i="10"/>
  <c r="M972" i="10"/>
  <c r="L972" i="10"/>
  <c r="K972" i="10"/>
  <c r="F972" i="10"/>
  <c r="C972" i="10"/>
  <c r="AX971" i="10"/>
  <c r="AW971" i="10"/>
  <c r="S971" i="10"/>
  <c r="R971" i="10"/>
  <c r="Q971" i="10"/>
  <c r="O971" i="10"/>
  <c r="N971" i="10"/>
  <c r="M971" i="10"/>
  <c r="L971" i="10"/>
  <c r="K971" i="10"/>
  <c r="F971" i="10"/>
  <c r="C971" i="10"/>
  <c r="AX970" i="10"/>
  <c r="AW970" i="10"/>
  <c r="S970" i="10"/>
  <c r="R970" i="10"/>
  <c r="Q970" i="10"/>
  <c r="O970" i="10"/>
  <c r="N970" i="10"/>
  <c r="M970" i="10"/>
  <c r="L970" i="10"/>
  <c r="K970" i="10"/>
  <c r="F970" i="10"/>
  <c r="C970" i="10"/>
  <c r="AX969" i="10"/>
  <c r="AW969" i="10"/>
  <c r="S969" i="10"/>
  <c r="R969" i="10"/>
  <c r="Q969" i="10"/>
  <c r="O969" i="10"/>
  <c r="P969" i="10" s="1"/>
  <c r="N969" i="10"/>
  <c r="M969" i="10"/>
  <c r="L969" i="10"/>
  <c r="K969" i="10"/>
  <c r="F969" i="10"/>
  <c r="C969" i="10"/>
  <c r="AX968" i="10"/>
  <c r="AW968" i="10"/>
  <c r="S968" i="10"/>
  <c r="R968" i="10"/>
  <c r="Q968" i="10"/>
  <c r="P968" i="10"/>
  <c r="O968" i="10"/>
  <c r="N968" i="10"/>
  <c r="M968" i="10"/>
  <c r="L968" i="10"/>
  <c r="K968" i="10"/>
  <c r="F968" i="10"/>
  <c r="C968" i="10"/>
  <c r="AX967" i="10"/>
  <c r="AW967" i="10"/>
  <c r="S967" i="10"/>
  <c r="R967" i="10"/>
  <c r="Q967" i="10"/>
  <c r="O967" i="10"/>
  <c r="P967" i="10" s="1"/>
  <c r="N967" i="10"/>
  <c r="M967" i="10"/>
  <c r="L967" i="10"/>
  <c r="K967" i="10"/>
  <c r="F967" i="10"/>
  <c r="C967" i="10"/>
  <c r="AX966" i="10"/>
  <c r="AW966" i="10"/>
  <c r="S966" i="10"/>
  <c r="R966" i="10"/>
  <c r="Q966" i="10"/>
  <c r="O966" i="10"/>
  <c r="N966" i="10"/>
  <c r="P966" i="10" s="1"/>
  <c r="M966" i="10"/>
  <c r="L966" i="10"/>
  <c r="K966" i="10"/>
  <c r="F966" i="10"/>
  <c r="C966" i="10"/>
  <c r="AX965" i="10"/>
  <c r="AW965" i="10"/>
  <c r="S965" i="10"/>
  <c r="R965" i="10"/>
  <c r="Q965" i="10"/>
  <c r="O965" i="10"/>
  <c r="P965" i="10" s="1"/>
  <c r="N965" i="10"/>
  <c r="M965" i="10"/>
  <c r="L965" i="10"/>
  <c r="K965" i="10"/>
  <c r="F965" i="10"/>
  <c r="C965" i="10"/>
  <c r="AX964" i="10"/>
  <c r="AW964" i="10"/>
  <c r="S964" i="10"/>
  <c r="R964" i="10"/>
  <c r="Q964" i="10"/>
  <c r="O964" i="10"/>
  <c r="N964" i="10"/>
  <c r="M964" i="10"/>
  <c r="L964" i="10"/>
  <c r="K964" i="10"/>
  <c r="F964" i="10"/>
  <c r="C964" i="10"/>
  <c r="AX963" i="10"/>
  <c r="AW963" i="10"/>
  <c r="S963" i="10"/>
  <c r="R963" i="10"/>
  <c r="Q963" i="10"/>
  <c r="O963" i="10"/>
  <c r="P963" i="10" s="1"/>
  <c r="N963" i="10"/>
  <c r="M963" i="10"/>
  <c r="L963" i="10"/>
  <c r="K963" i="10"/>
  <c r="F963" i="10"/>
  <c r="C963" i="10"/>
  <c r="AX962" i="10"/>
  <c r="AW962" i="10"/>
  <c r="S962" i="10"/>
  <c r="R962" i="10"/>
  <c r="Q962" i="10"/>
  <c r="O962" i="10"/>
  <c r="N962" i="10"/>
  <c r="P962" i="10" s="1"/>
  <c r="M962" i="10"/>
  <c r="L962" i="10"/>
  <c r="K962" i="10"/>
  <c r="F962" i="10"/>
  <c r="C962" i="10"/>
  <c r="AX961" i="10"/>
  <c r="AW961" i="10"/>
  <c r="S961" i="10"/>
  <c r="R961" i="10"/>
  <c r="Q961" i="10"/>
  <c r="O961" i="10"/>
  <c r="P961" i="10" s="1"/>
  <c r="N961" i="10"/>
  <c r="M961" i="10"/>
  <c r="L961" i="10"/>
  <c r="K961" i="10"/>
  <c r="F961" i="10"/>
  <c r="C961" i="10"/>
  <c r="AX960" i="10"/>
  <c r="AW960" i="10"/>
  <c r="S960" i="10"/>
  <c r="R960" i="10"/>
  <c r="Q960" i="10"/>
  <c r="O960" i="10"/>
  <c r="P960" i="10" s="1"/>
  <c r="N960" i="10"/>
  <c r="M960" i="10"/>
  <c r="L960" i="10"/>
  <c r="K960" i="10"/>
  <c r="F960" i="10"/>
  <c r="C960" i="10"/>
  <c r="AX959" i="10"/>
  <c r="AW959" i="10"/>
  <c r="S959" i="10"/>
  <c r="R959" i="10"/>
  <c r="Q959" i="10"/>
  <c r="O959" i="10"/>
  <c r="P959" i="10" s="1"/>
  <c r="N959" i="10"/>
  <c r="M959" i="10"/>
  <c r="L959" i="10"/>
  <c r="K959" i="10"/>
  <c r="F959" i="10"/>
  <c r="C959" i="10"/>
  <c r="AX958" i="10"/>
  <c r="AW958" i="10"/>
  <c r="S958" i="10"/>
  <c r="R958" i="10"/>
  <c r="Q958" i="10"/>
  <c r="O958" i="10"/>
  <c r="N958" i="10"/>
  <c r="P958" i="10" s="1"/>
  <c r="M958" i="10"/>
  <c r="L958" i="10"/>
  <c r="K958" i="10"/>
  <c r="F958" i="10"/>
  <c r="C958" i="10"/>
  <c r="AX957" i="10"/>
  <c r="AW957" i="10"/>
  <c r="S957" i="10"/>
  <c r="R957" i="10"/>
  <c r="Q957" i="10"/>
  <c r="O957" i="10"/>
  <c r="P957" i="10" s="1"/>
  <c r="N957" i="10"/>
  <c r="M957" i="10"/>
  <c r="L957" i="10"/>
  <c r="K957" i="10"/>
  <c r="F957" i="10"/>
  <c r="C957" i="10"/>
  <c r="AX956" i="10"/>
  <c r="AW956" i="10"/>
  <c r="S956" i="10"/>
  <c r="R956" i="10"/>
  <c r="Q956" i="10"/>
  <c r="O956" i="10"/>
  <c r="N956" i="10"/>
  <c r="P956" i="10" s="1"/>
  <c r="M956" i="10"/>
  <c r="L956" i="10"/>
  <c r="K956" i="10"/>
  <c r="F956" i="10"/>
  <c r="C956" i="10"/>
  <c r="AX955" i="10"/>
  <c r="AW955" i="10"/>
  <c r="S955" i="10"/>
  <c r="R955" i="10"/>
  <c r="Q955" i="10"/>
  <c r="O955" i="10"/>
  <c r="P955" i="10" s="1"/>
  <c r="N955" i="10"/>
  <c r="M955" i="10"/>
  <c r="L955" i="10"/>
  <c r="K955" i="10"/>
  <c r="F955" i="10"/>
  <c r="C955" i="10"/>
  <c r="AX954" i="10"/>
  <c r="AW954" i="10"/>
  <c r="S954" i="10"/>
  <c r="R954" i="10"/>
  <c r="Q954" i="10"/>
  <c r="O954" i="10"/>
  <c r="P954" i="10" s="1"/>
  <c r="N954" i="10"/>
  <c r="M954" i="10"/>
  <c r="L954" i="10"/>
  <c r="K954" i="10"/>
  <c r="F954" i="10"/>
  <c r="C954" i="10"/>
  <c r="AX953" i="10"/>
  <c r="AW953" i="10"/>
  <c r="S953" i="10"/>
  <c r="R953" i="10"/>
  <c r="Q953" i="10"/>
  <c r="O953" i="10"/>
  <c r="P953" i="10" s="1"/>
  <c r="N953" i="10"/>
  <c r="M953" i="10"/>
  <c r="L953" i="10"/>
  <c r="K953" i="10"/>
  <c r="F953" i="10"/>
  <c r="C953" i="10"/>
  <c r="AX952" i="10"/>
  <c r="AW952" i="10"/>
  <c r="S952" i="10"/>
  <c r="R952" i="10"/>
  <c r="Q952" i="10"/>
  <c r="O952" i="10"/>
  <c r="N952" i="10"/>
  <c r="M952" i="10"/>
  <c r="L952" i="10"/>
  <c r="K952" i="10"/>
  <c r="F952" i="10"/>
  <c r="C952" i="10"/>
  <c r="AX951" i="10"/>
  <c r="AW951" i="10"/>
  <c r="S951" i="10"/>
  <c r="R951" i="10"/>
  <c r="Q951" i="10"/>
  <c r="O951" i="10"/>
  <c r="P951" i="10" s="1"/>
  <c r="N951" i="10"/>
  <c r="M951" i="10"/>
  <c r="L951" i="10"/>
  <c r="K951" i="10"/>
  <c r="F951" i="10"/>
  <c r="C951" i="10"/>
  <c r="AX950" i="10"/>
  <c r="AW950" i="10"/>
  <c r="S950" i="10"/>
  <c r="R950" i="10"/>
  <c r="Q950" i="10"/>
  <c r="O950" i="10"/>
  <c r="N950" i="10"/>
  <c r="M950" i="10"/>
  <c r="L950" i="10"/>
  <c r="K950" i="10"/>
  <c r="F950" i="10"/>
  <c r="C950" i="10"/>
  <c r="AX949" i="10"/>
  <c r="AW949" i="10"/>
  <c r="S949" i="10"/>
  <c r="R949" i="10"/>
  <c r="Q949" i="10"/>
  <c r="O949" i="10"/>
  <c r="P949" i="10" s="1"/>
  <c r="N949" i="10"/>
  <c r="M949" i="10"/>
  <c r="L949" i="10"/>
  <c r="K949" i="10"/>
  <c r="F949" i="10"/>
  <c r="C949" i="10"/>
  <c r="AX948" i="10"/>
  <c r="AW948" i="10"/>
  <c r="S948" i="10"/>
  <c r="R948" i="10"/>
  <c r="Q948" i="10"/>
  <c r="P948" i="10"/>
  <c r="O948" i="10"/>
  <c r="N948" i="10"/>
  <c r="M948" i="10"/>
  <c r="L948" i="10"/>
  <c r="K948" i="10"/>
  <c r="F948" i="10"/>
  <c r="C948" i="10"/>
  <c r="AX947" i="10"/>
  <c r="AW947" i="10"/>
  <c r="S947" i="10"/>
  <c r="R947" i="10"/>
  <c r="Q947" i="10"/>
  <c r="O947" i="10"/>
  <c r="P947" i="10" s="1"/>
  <c r="N947" i="10"/>
  <c r="M947" i="10"/>
  <c r="L947" i="10"/>
  <c r="K947" i="10"/>
  <c r="F947" i="10"/>
  <c r="C947" i="10"/>
  <c r="AX946" i="10"/>
  <c r="AW946" i="10"/>
  <c r="S946" i="10"/>
  <c r="R946" i="10"/>
  <c r="Q946" i="10"/>
  <c r="P946" i="10"/>
  <c r="O946" i="10"/>
  <c r="N946" i="10"/>
  <c r="M946" i="10"/>
  <c r="L946" i="10"/>
  <c r="K946" i="10"/>
  <c r="F946" i="10"/>
  <c r="C946" i="10"/>
  <c r="AX945" i="10"/>
  <c r="AW945" i="10"/>
  <c r="S945" i="10"/>
  <c r="R945" i="10"/>
  <c r="Q945" i="10"/>
  <c r="O945" i="10"/>
  <c r="N945" i="10"/>
  <c r="M945" i="10"/>
  <c r="L945" i="10"/>
  <c r="K945" i="10"/>
  <c r="F945" i="10"/>
  <c r="C945" i="10"/>
  <c r="AX944" i="10"/>
  <c r="AW944" i="10"/>
  <c r="S944" i="10"/>
  <c r="R944" i="10"/>
  <c r="Q944" i="10"/>
  <c r="P944" i="10"/>
  <c r="O944" i="10"/>
  <c r="N944" i="10"/>
  <c r="M944" i="10"/>
  <c r="L944" i="10"/>
  <c r="K944" i="10"/>
  <c r="F944" i="10"/>
  <c r="C944" i="10"/>
  <c r="AX943" i="10"/>
  <c r="AW943" i="10"/>
  <c r="S943" i="10"/>
  <c r="R943" i="10"/>
  <c r="Q943" i="10"/>
  <c r="O943" i="10"/>
  <c r="N943" i="10"/>
  <c r="M943" i="10"/>
  <c r="L943" i="10"/>
  <c r="K943" i="10"/>
  <c r="F943" i="10"/>
  <c r="C943" i="10"/>
  <c r="AX942" i="10"/>
  <c r="AW942" i="10"/>
  <c r="S942" i="10"/>
  <c r="R942" i="10"/>
  <c r="Q942" i="10"/>
  <c r="P942" i="10"/>
  <c r="O942" i="10"/>
  <c r="N942" i="10"/>
  <c r="M942" i="10"/>
  <c r="L942" i="10"/>
  <c r="K942" i="10"/>
  <c r="F942" i="10"/>
  <c r="C942" i="10"/>
  <c r="AX941" i="10"/>
  <c r="AW941" i="10"/>
  <c r="S941" i="10"/>
  <c r="R941" i="10"/>
  <c r="Q941" i="10"/>
  <c r="O941" i="10"/>
  <c r="P941" i="10" s="1"/>
  <c r="N941" i="10"/>
  <c r="M941" i="10"/>
  <c r="L941" i="10"/>
  <c r="K941" i="10"/>
  <c r="F941" i="10"/>
  <c r="C941" i="10"/>
  <c r="AX940" i="10"/>
  <c r="AW940" i="10"/>
  <c r="S940" i="10"/>
  <c r="R940" i="10"/>
  <c r="Q940" i="10"/>
  <c r="P940" i="10"/>
  <c r="O940" i="10"/>
  <c r="N940" i="10"/>
  <c r="M940" i="10"/>
  <c r="L940" i="10"/>
  <c r="K940" i="10"/>
  <c r="F940" i="10"/>
  <c r="C940" i="10"/>
  <c r="AX939" i="10"/>
  <c r="AW939" i="10"/>
  <c r="S939" i="10"/>
  <c r="R939" i="10"/>
  <c r="Q939" i="10"/>
  <c r="O939" i="10"/>
  <c r="P939" i="10" s="1"/>
  <c r="N939" i="10"/>
  <c r="M939" i="10"/>
  <c r="L939" i="10"/>
  <c r="K939" i="10"/>
  <c r="F939" i="10"/>
  <c r="C939" i="10"/>
  <c r="AX938" i="10"/>
  <c r="AW938" i="10"/>
  <c r="S938" i="10"/>
  <c r="R938" i="10"/>
  <c r="Q938" i="10"/>
  <c r="O938" i="10"/>
  <c r="N938" i="10"/>
  <c r="M938" i="10"/>
  <c r="L938" i="10"/>
  <c r="K938" i="10"/>
  <c r="F938" i="10"/>
  <c r="C938" i="10"/>
  <c r="AX937" i="10"/>
  <c r="AW937" i="10"/>
  <c r="S937" i="10"/>
  <c r="R937" i="10"/>
  <c r="Q937" i="10"/>
  <c r="O937" i="10"/>
  <c r="P937" i="10" s="1"/>
  <c r="N937" i="10"/>
  <c r="M937" i="10"/>
  <c r="L937" i="10"/>
  <c r="K937" i="10"/>
  <c r="F937" i="10"/>
  <c r="C937" i="10"/>
  <c r="AX936" i="10"/>
  <c r="AW936" i="10"/>
  <c r="S936" i="10"/>
  <c r="R936" i="10"/>
  <c r="Q936" i="10"/>
  <c r="P936" i="10"/>
  <c r="O936" i="10"/>
  <c r="N936" i="10"/>
  <c r="M936" i="10"/>
  <c r="L936" i="10"/>
  <c r="K936" i="10"/>
  <c r="F936" i="10"/>
  <c r="C936" i="10"/>
  <c r="AX935" i="10"/>
  <c r="AW935" i="10"/>
  <c r="S935" i="10"/>
  <c r="R935" i="10"/>
  <c r="Q935" i="10"/>
  <c r="O935" i="10"/>
  <c r="P935" i="10" s="1"/>
  <c r="N935" i="10"/>
  <c r="M935" i="10"/>
  <c r="L935" i="10"/>
  <c r="K935" i="10"/>
  <c r="F935" i="10"/>
  <c r="C935" i="10"/>
  <c r="AX934" i="10"/>
  <c r="AW934" i="10"/>
  <c r="S934" i="10"/>
  <c r="R934" i="10"/>
  <c r="Q934" i="10"/>
  <c r="O934" i="10"/>
  <c r="N934" i="10"/>
  <c r="P934" i="10" s="1"/>
  <c r="M934" i="10"/>
  <c r="L934" i="10"/>
  <c r="K934" i="10"/>
  <c r="F934" i="10"/>
  <c r="C934" i="10"/>
  <c r="AX933" i="10"/>
  <c r="AW933" i="10"/>
  <c r="S933" i="10"/>
  <c r="R933" i="10"/>
  <c r="Q933" i="10"/>
  <c r="O933" i="10"/>
  <c r="P933" i="10" s="1"/>
  <c r="N933" i="10"/>
  <c r="M933" i="10"/>
  <c r="L933" i="10"/>
  <c r="K933" i="10"/>
  <c r="F933" i="10"/>
  <c r="C933" i="10"/>
  <c r="AX932" i="10"/>
  <c r="AW932" i="10"/>
  <c r="S932" i="10"/>
  <c r="R932" i="10"/>
  <c r="Q932" i="10"/>
  <c r="O932" i="10"/>
  <c r="N932" i="10"/>
  <c r="M932" i="10"/>
  <c r="L932" i="10"/>
  <c r="K932" i="10"/>
  <c r="F932" i="10"/>
  <c r="C932" i="10"/>
  <c r="AX931" i="10"/>
  <c r="AW931" i="10"/>
  <c r="S931" i="10"/>
  <c r="R931" i="10"/>
  <c r="Q931" i="10"/>
  <c r="O931" i="10"/>
  <c r="P931" i="10" s="1"/>
  <c r="N931" i="10"/>
  <c r="M931" i="10"/>
  <c r="L931" i="10"/>
  <c r="K931" i="10"/>
  <c r="F931" i="10"/>
  <c r="C931" i="10"/>
  <c r="AX930" i="10"/>
  <c r="AW930" i="10"/>
  <c r="S930" i="10"/>
  <c r="R930" i="10"/>
  <c r="Q930" i="10"/>
  <c r="O930" i="10"/>
  <c r="N930" i="10"/>
  <c r="P930" i="10" s="1"/>
  <c r="M930" i="10"/>
  <c r="L930" i="10"/>
  <c r="K930" i="10"/>
  <c r="F930" i="10"/>
  <c r="C930" i="10"/>
  <c r="AX929" i="10"/>
  <c r="AW929" i="10"/>
  <c r="S929" i="10"/>
  <c r="R929" i="10"/>
  <c r="Q929" i="10"/>
  <c r="O929" i="10"/>
  <c r="P929" i="10" s="1"/>
  <c r="N929" i="10"/>
  <c r="M929" i="10"/>
  <c r="L929" i="10"/>
  <c r="K929" i="10"/>
  <c r="F929" i="10"/>
  <c r="C929" i="10"/>
  <c r="AX928" i="10"/>
  <c r="AW928" i="10"/>
  <c r="S928" i="10"/>
  <c r="R928" i="10"/>
  <c r="Q928" i="10"/>
  <c r="O928" i="10"/>
  <c r="N928" i="10"/>
  <c r="M928" i="10"/>
  <c r="L928" i="10"/>
  <c r="K928" i="10"/>
  <c r="F928" i="10"/>
  <c r="C928" i="10"/>
  <c r="AX927" i="10"/>
  <c r="AW927" i="10"/>
  <c r="S927" i="10"/>
  <c r="R927" i="10"/>
  <c r="Q927" i="10"/>
  <c r="O927" i="10"/>
  <c r="P927" i="10" s="1"/>
  <c r="N927" i="10"/>
  <c r="M927" i="10"/>
  <c r="L927" i="10"/>
  <c r="K927" i="10"/>
  <c r="F927" i="10"/>
  <c r="C927" i="10"/>
  <c r="AX926" i="10"/>
  <c r="AW926" i="10"/>
  <c r="S926" i="10"/>
  <c r="R926" i="10"/>
  <c r="Q926" i="10"/>
  <c r="O926" i="10"/>
  <c r="N926" i="10"/>
  <c r="P926" i="10" s="1"/>
  <c r="M926" i="10"/>
  <c r="L926" i="10"/>
  <c r="K926" i="10"/>
  <c r="F926" i="10"/>
  <c r="C926" i="10"/>
  <c r="AX925" i="10"/>
  <c r="AW925" i="10"/>
  <c r="S925" i="10"/>
  <c r="R925" i="10"/>
  <c r="Q925" i="10"/>
  <c r="O925" i="10"/>
  <c r="P925" i="10" s="1"/>
  <c r="N925" i="10"/>
  <c r="M925" i="10"/>
  <c r="L925" i="10"/>
  <c r="K925" i="10"/>
  <c r="F925" i="10"/>
  <c r="C925" i="10"/>
  <c r="AX924" i="10"/>
  <c r="AW924" i="10"/>
  <c r="S924" i="10"/>
  <c r="R924" i="10"/>
  <c r="Q924" i="10"/>
  <c r="O924" i="10"/>
  <c r="N924" i="10"/>
  <c r="M924" i="10"/>
  <c r="L924" i="10"/>
  <c r="K924" i="10"/>
  <c r="F924" i="10"/>
  <c r="C924" i="10"/>
  <c r="AX923" i="10"/>
  <c r="AW923" i="10"/>
  <c r="S923" i="10"/>
  <c r="R923" i="10"/>
  <c r="Q923" i="10"/>
  <c r="O923" i="10"/>
  <c r="P923" i="10" s="1"/>
  <c r="N923" i="10"/>
  <c r="M923" i="10"/>
  <c r="L923" i="10"/>
  <c r="K923" i="10"/>
  <c r="F923" i="10"/>
  <c r="C923" i="10"/>
  <c r="AX922" i="10"/>
  <c r="AW922" i="10"/>
  <c r="S922" i="10"/>
  <c r="R922" i="10"/>
  <c r="Q922" i="10"/>
  <c r="O922" i="10"/>
  <c r="N922" i="10"/>
  <c r="P922" i="10" s="1"/>
  <c r="M922" i="10"/>
  <c r="L922" i="10"/>
  <c r="K922" i="10"/>
  <c r="F922" i="10"/>
  <c r="C922" i="10"/>
  <c r="AX921" i="10"/>
  <c r="AW921" i="10"/>
  <c r="S921" i="10"/>
  <c r="R921" i="10"/>
  <c r="Q921" i="10"/>
  <c r="O921" i="10"/>
  <c r="P921" i="10" s="1"/>
  <c r="N921" i="10"/>
  <c r="M921" i="10"/>
  <c r="L921" i="10"/>
  <c r="K921" i="10"/>
  <c r="F921" i="10"/>
  <c r="C921" i="10"/>
  <c r="AX920" i="10"/>
  <c r="AW920" i="10"/>
  <c r="S920" i="10"/>
  <c r="R920" i="10"/>
  <c r="Q920" i="10"/>
  <c r="O920" i="10"/>
  <c r="P920" i="10" s="1"/>
  <c r="N920" i="10"/>
  <c r="M920" i="10"/>
  <c r="L920" i="10"/>
  <c r="K920" i="10"/>
  <c r="F920" i="10"/>
  <c r="C920" i="10"/>
  <c r="AX919" i="10"/>
  <c r="AW919" i="10"/>
  <c r="S919" i="10"/>
  <c r="R919" i="10"/>
  <c r="Q919" i="10"/>
  <c r="O919" i="10"/>
  <c r="P919" i="10" s="1"/>
  <c r="N919" i="10"/>
  <c r="M919" i="10"/>
  <c r="L919" i="10"/>
  <c r="K919" i="10"/>
  <c r="F919" i="10"/>
  <c r="C919" i="10"/>
  <c r="AX918" i="10"/>
  <c r="AW918" i="10"/>
  <c r="S918" i="10"/>
  <c r="R918" i="10"/>
  <c r="Q918" i="10"/>
  <c r="O918" i="10"/>
  <c r="N918" i="10"/>
  <c r="P918" i="10" s="1"/>
  <c r="M918" i="10"/>
  <c r="L918" i="10"/>
  <c r="K918" i="10"/>
  <c r="F918" i="10"/>
  <c r="C918" i="10"/>
  <c r="AX917" i="10"/>
  <c r="AW917" i="10"/>
  <c r="S917" i="10"/>
  <c r="R917" i="10"/>
  <c r="Q917" i="10"/>
  <c r="O917" i="10"/>
  <c r="P917" i="10" s="1"/>
  <c r="N917" i="10"/>
  <c r="M917" i="10"/>
  <c r="L917" i="10"/>
  <c r="K917" i="10"/>
  <c r="F917" i="10"/>
  <c r="C917" i="10"/>
  <c r="AX916" i="10"/>
  <c r="AW916" i="10"/>
  <c r="S916" i="10"/>
  <c r="R916" i="10"/>
  <c r="Q916" i="10"/>
  <c r="O916" i="10"/>
  <c r="P916" i="10" s="1"/>
  <c r="N916" i="10"/>
  <c r="M916" i="10"/>
  <c r="L916" i="10"/>
  <c r="K916" i="10"/>
  <c r="F916" i="10"/>
  <c r="C916" i="10"/>
  <c r="AX915" i="10"/>
  <c r="AW915" i="10"/>
  <c r="S915" i="10"/>
  <c r="R915" i="10"/>
  <c r="Q915" i="10"/>
  <c r="O915" i="10"/>
  <c r="P915" i="10" s="1"/>
  <c r="N915" i="10"/>
  <c r="M915" i="10"/>
  <c r="L915" i="10"/>
  <c r="K915" i="10"/>
  <c r="F915" i="10"/>
  <c r="C915" i="10"/>
  <c r="AX914" i="10"/>
  <c r="AW914" i="10"/>
  <c r="S914" i="10"/>
  <c r="R914" i="10"/>
  <c r="Q914" i="10"/>
  <c r="O914" i="10"/>
  <c r="N914" i="10"/>
  <c r="M914" i="10"/>
  <c r="L914" i="10"/>
  <c r="K914" i="10"/>
  <c r="F914" i="10"/>
  <c r="C914" i="10"/>
  <c r="AX913" i="10"/>
  <c r="AW913" i="10"/>
  <c r="S913" i="10"/>
  <c r="R913" i="10"/>
  <c r="Q913" i="10"/>
  <c r="O913" i="10"/>
  <c r="P913" i="10" s="1"/>
  <c r="N913" i="10"/>
  <c r="M913" i="10"/>
  <c r="L913" i="10"/>
  <c r="K913" i="10"/>
  <c r="F913" i="10"/>
  <c r="C913" i="10"/>
  <c r="AX912" i="10"/>
  <c r="AW912" i="10"/>
  <c r="S912" i="10"/>
  <c r="R912" i="10"/>
  <c r="Q912" i="10"/>
  <c r="P912" i="10"/>
  <c r="O912" i="10"/>
  <c r="N912" i="10"/>
  <c r="M912" i="10"/>
  <c r="L912" i="10"/>
  <c r="K912" i="10"/>
  <c r="F912" i="10"/>
  <c r="C912" i="10"/>
  <c r="AX911" i="10"/>
  <c r="AW911" i="10"/>
  <c r="S911" i="10"/>
  <c r="R911" i="10"/>
  <c r="Q911" i="10"/>
  <c r="O911" i="10"/>
  <c r="N911" i="10"/>
  <c r="M911" i="10"/>
  <c r="L911" i="10"/>
  <c r="K911" i="10"/>
  <c r="F911" i="10"/>
  <c r="C911" i="10"/>
  <c r="AX910" i="10"/>
  <c r="AW910" i="10"/>
  <c r="S910" i="10"/>
  <c r="R910" i="10"/>
  <c r="Q910" i="10"/>
  <c r="O910" i="10"/>
  <c r="N910" i="10"/>
  <c r="M910" i="10"/>
  <c r="L910" i="10"/>
  <c r="K910" i="10"/>
  <c r="F910" i="10"/>
  <c r="C910" i="10"/>
  <c r="AX909" i="10"/>
  <c r="AW909" i="10"/>
  <c r="S909" i="10"/>
  <c r="R909" i="10"/>
  <c r="Q909" i="10"/>
  <c r="O909" i="10"/>
  <c r="N909" i="10"/>
  <c r="M909" i="10"/>
  <c r="L909" i="10"/>
  <c r="K909" i="10"/>
  <c r="F909" i="10"/>
  <c r="C909" i="10"/>
  <c r="AX908" i="10"/>
  <c r="AW908" i="10"/>
  <c r="S908" i="10"/>
  <c r="R908" i="10"/>
  <c r="Q908" i="10"/>
  <c r="P908" i="10"/>
  <c r="O908" i="10"/>
  <c r="N908" i="10"/>
  <c r="M908" i="10"/>
  <c r="L908" i="10"/>
  <c r="K908" i="10"/>
  <c r="F908" i="10"/>
  <c r="C908" i="10"/>
  <c r="AX907" i="10"/>
  <c r="AW907" i="10"/>
  <c r="S907" i="10"/>
  <c r="R907" i="10"/>
  <c r="Q907" i="10"/>
  <c r="O907" i="10"/>
  <c r="N907" i="10"/>
  <c r="M907" i="10"/>
  <c r="L907" i="10"/>
  <c r="K907" i="10"/>
  <c r="F907" i="10"/>
  <c r="C907" i="10"/>
  <c r="AX906" i="10"/>
  <c r="AW906" i="10"/>
  <c r="S906" i="10"/>
  <c r="R906" i="10"/>
  <c r="Q906" i="10"/>
  <c r="O906" i="10"/>
  <c r="N906" i="10"/>
  <c r="M906" i="10"/>
  <c r="L906" i="10"/>
  <c r="K906" i="10"/>
  <c r="F906" i="10"/>
  <c r="C906" i="10"/>
  <c r="AX905" i="10"/>
  <c r="AW905" i="10"/>
  <c r="S905" i="10"/>
  <c r="R905" i="10"/>
  <c r="Q905" i="10"/>
  <c r="O905" i="10"/>
  <c r="N905" i="10"/>
  <c r="M905" i="10"/>
  <c r="L905" i="10"/>
  <c r="K905" i="10"/>
  <c r="F905" i="10"/>
  <c r="C905" i="10"/>
  <c r="AX904" i="10"/>
  <c r="AW904" i="10"/>
  <c r="S904" i="10"/>
  <c r="R904" i="10"/>
  <c r="Q904" i="10"/>
  <c r="P904" i="10"/>
  <c r="O904" i="10"/>
  <c r="N904" i="10"/>
  <c r="M904" i="10"/>
  <c r="L904" i="10"/>
  <c r="K904" i="10"/>
  <c r="F904" i="10"/>
  <c r="C904" i="10"/>
  <c r="AX903" i="10"/>
  <c r="AW903" i="10"/>
  <c r="S903" i="10"/>
  <c r="R903" i="10"/>
  <c r="Q903" i="10"/>
  <c r="O903" i="10"/>
  <c r="N903" i="10"/>
  <c r="M903" i="10"/>
  <c r="L903" i="10"/>
  <c r="K903" i="10"/>
  <c r="F903" i="10"/>
  <c r="C903" i="10"/>
  <c r="AX902" i="10"/>
  <c r="AW902" i="10"/>
  <c r="S902" i="10"/>
  <c r="R902" i="10"/>
  <c r="Q902" i="10"/>
  <c r="O902" i="10"/>
  <c r="N902" i="10"/>
  <c r="M902" i="10"/>
  <c r="L902" i="10"/>
  <c r="K902" i="10"/>
  <c r="F902" i="10"/>
  <c r="C902" i="10"/>
  <c r="AX901" i="10"/>
  <c r="AW901" i="10"/>
  <c r="S901" i="10"/>
  <c r="R901" i="10"/>
  <c r="Q901" i="10"/>
  <c r="O901" i="10"/>
  <c r="N901" i="10"/>
  <c r="M901" i="10"/>
  <c r="L901" i="10"/>
  <c r="K901" i="10"/>
  <c r="F901" i="10"/>
  <c r="C901" i="10"/>
  <c r="AX900" i="10"/>
  <c r="AW900" i="10"/>
  <c r="S900" i="10"/>
  <c r="R900" i="10"/>
  <c r="Q900" i="10"/>
  <c r="P900" i="10"/>
  <c r="O900" i="10"/>
  <c r="N900" i="10"/>
  <c r="M900" i="10"/>
  <c r="L900" i="10"/>
  <c r="K900" i="10"/>
  <c r="F900" i="10"/>
  <c r="C900" i="10"/>
  <c r="AX899" i="10"/>
  <c r="AW899" i="10"/>
  <c r="S899" i="10"/>
  <c r="R899" i="10"/>
  <c r="Q899" i="10"/>
  <c r="O899" i="10"/>
  <c r="P899" i="10" s="1"/>
  <c r="N899" i="10"/>
  <c r="M899" i="10"/>
  <c r="L899" i="10"/>
  <c r="K899" i="10"/>
  <c r="F899" i="10"/>
  <c r="C899" i="10"/>
  <c r="AX898" i="10"/>
  <c r="AW898" i="10"/>
  <c r="S898" i="10"/>
  <c r="R898" i="10"/>
  <c r="Q898" i="10"/>
  <c r="O898" i="10"/>
  <c r="N898" i="10"/>
  <c r="M898" i="10"/>
  <c r="L898" i="10"/>
  <c r="K898" i="10"/>
  <c r="F898" i="10"/>
  <c r="C898" i="10"/>
  <c r="AX897" i="10"/>
  <c r="AW897" i="10"/>
  <c r="S897" i="10"/>
  <c r="R897" i="10"/>
  <c r="Q897" i="10"/>
  <c r="O897" i="10"/>
  <c r="P897" i="10" s="1"/>
  <c r="N897" i="10"/>
  <c r="M897" i="10"/>
  <c r="L897" i="10"/>
  <c r="K897" i="10"/>
  <c r="F897" i="10"/>
  <c r="C897" i="10"/>
  <c r="AX896" i="10"/>
  <c r="AW896" i="10"/>
  <c r="S896" i="10"/>
  <c r="R896" i="10"/>
  <c r="Q896" i="10"/>
  <c r="O896" i="10"/>
  <c r="N896" i="10"/>
  <c r="P896" i="10" s="1"/>
  <c r="M896" i="10"/>
  <c r="L896" i="10"/>
  <c r="K896" i="10"/>
  <c r="F896" i="10"/>
  <c r="C896" i="10"/>
  <c r="AX895" i="10"/>
  <c r="AW895" i="10"/>
  <c r="S895" i="10"/>
  <c r="R895" i="10"/>
  <c r="Q895" i="10"/>
  <c r="O895" i="10"/>
  <c r="P895" i="10" s="1"/>
  <c r="N895" i="10"/>
  <c r="M895" i="10"/>
  <c r="L895" i="10"/>
  <c r="K895" i="10"/>
  <c r="F895" i="10"/>
  <c r="C895" i="10"/>
  <c r="AX894" i="10"/>
  <c r="AW894" i="10"/>
  <c r="S894" i="10"/>
  <c r="R894" i="10"/>
  <c r="Q894" i="10"/>
  <c r="O894" i="10"/>
  <c r="N894" i="10"/>
  <c r="P894" i="10" s="1"/>
  <c r="M894" i="10"/>
  <c r="L894" i="10"/>
  <c r="K894" i="10"/>
  <c r="F894" i="10"/>
  <c r="C894" i="10"/>
  <c r="AX893" i="10"/>
  <c r="AW893" i="10"/>
  <c r="S893" i="10"/>
  <c r="R893" i="10"/>
  <c r="Q893" i="10"/>
  <c r="O893" i="10"/>
  <c r="P893" i="10" s="1"/>
  <c r="N893" i="10"/>
  <c r="M893" i="10"/>
  <c r="L893" i="10"/>
  <c r="K893" i="10"/>
  <c r="F893" i="10"/>
  <c r="C893" i="10"/>
  <c r="AX892" i="10"/>
  <c r="AW892" i="10"/>
  <c r="S892" i="10"/>
  <c r="R892" i="10"/>
  <c r="Q892" i="10"/>
  <c r="O892" i="10"/>
  <c r="N892" i="10"/>
  <c r="P892" i="10" s="1"/>
  <c r="M892" i="10"/>
  <c r="L892" i="10"/>
  <c r="K892" i="10"/>
  <c r="F892" i="10"/>
  <c r="C892" i="10"/>
  <c r="AX891" i="10"/>
  <c r="AW891" i="10"/>
  <c r="S891" i="10"/>
  <c r="R891" i="10"/>
  <c r="Q891" i="10"/>
  <c r="O891" i="10"/>
  <c r="P891" i="10" s="1"/>
  <c r="N891" i="10"/>
  <c r="M891" i="10"/>
  <c r="L891" i="10"/>
  <c r="K891" i="10"/>
  <c r="F891" i="10"/>
  <c r="C891" i="10"/>
  <c r="AX890" i="10"/>
  <c r="AW890" i="10"/>
  <c r="S890" i="10"/>
  <c r="R890" i="10"/>
  <c r="Q890" i="10"/>
  <c r="O890" i="10"/>
  <c r="N890" i="10"/>
  <c r="P890" i="10" s="1"/>
  <c r="M890" i="10"/>
  <c r="L890" i="10"/>
  <c r="K890" i="10"/>
  <c r="F890" i="10"/>
  <c r="C890" i="10"/>
  <c r="AX889" i="10"/>
  <c r="AW889" i="10"/>
  <c r="S889" i="10"/>
  <c r="R889" i="10"/>
  <c r="Q889" i="10"/>
  <c r="O889" i="10"/>
  <c r="P889" i="10" s="1"/>
  <c r="N889" i="10"/>
  <c r="M889" i="10"/>
  <c r="L889" i="10"/>
  <c r="K889" i="10"/>
  <c r="F889" i="10"/>
  <c r="C889" i="10"/>
  <c r="AX888" i="10"/>
  <c r="AW888" i="10"/>
  <c r="S888" i="10"/>
  <c r="R888" i="10"/>
  <c r="Q888" i="10"/>
  <c r="O888" i="10"/>
  <c r="N888" i="10"/>
  <c r="P888" i="10" s="1"/>
  <c r="M888" i="10"/>
  <c r="L888" i="10"/>
  <c r="K888" i="10"/>
  <c r="F888" i="10"/>
  <c r="C888" i="10"/>
  <c r="AX887" i="10"/>
  <c r="AW887" i="10"/>
  <c r="S887" i="10"/>
  <c r="R887" i="10"/>
  <c r="Q887" i="10"/>
  <c r="O887" i="10"/>
  <c r="P887" i="10" s="1"/>
  <c r="N887" i="10"/>
  <c r="M887" i="10"/>
  <c r="L887" i="10"/>
  <c r="K887" i="10"/>
  <c r="F887" i="10"/>
  <c r="C887" i="10"/>
  <c r="AX886" i="10"/>
  <c r="AW886" i="10"/>
  <c r="S886" i="10"/>
  <c r="R886" i="10"/>
  <c r="Q886" i="10"/>
  <c r="O886" i="10"/>
  <c r="N886" i="10"/>
  <c r="P886" i="10" s="1"/>
  <c r="M886" i="10"/>
  <c r="L886" i="10"/>
  <c r="K886" i="10"/>
  <c r="F886" i="10"/>
  <c r="C886" i="10"/>
  <c r="AX885" i="10"/>
  <c r="AW885" i="10"/>
  <c r="S885" i="10"/>
  <c r="R885" i="10"/>
  <c r="Q885" i="10"/>
  <c r="O885" i="10"/>
  <c r="P885" i="10" s="1"/>
  <c r="N885" i="10"/>
  <c r="M885" i="10"/>
  <c r="L885" i="10"/>
  <c r="K885" i="10"/>
  <c r="F885" i="10"/>
  <c r="C885" i="10"/>
  <c r="AX884" i="10"/>
  <c r="AW884" i="10"/>
  <c r="S884" i="10"/>
  <c r="R884" i="10"/>
  <c r="Q884" i="10"/>
  <c r="O884" i="10"/>
  <c r="N884" i="10"/>
  <c r="M884" i="10"/>
  <c r="L884" i="10"/>
  <c r="K884" i="10"/>
  <c r="F884" i="10"/>
  <c r="C884" i="10"/>
  <c r="AX883" i="10"/>
  <c r="AW883" i="10"/>
  <c r="S883" i="10"/>
  <c r="R883" i="10"/>
  <c r="Q883" i="10"/>
  <c r="O883" i="10"/>
  <c r="P883" i="10" s="1"/>
  <c r="N883" i="10"/>
  <c r="M883" i="10"/>
  <c r="L883" i="10"/>
  <c r="K883" i="10"/>
  <c r="F883" i="10"/>
  <c r="C883" i="10"/>
  <c r="AX882" i="10"/>
  <c r="AW882" i="10"/>
  <c r="S882" i="10"/>
  <c r="R882" i="10"/>
  <c r="Q882" i="10"/>
  <c r="O882" i="10"/>
  <c r="N882" i="10"/>
  <c r="P882" i="10" s="1"/>
  <c r="M882" i="10"/>
  <c r="L882" i="10"/>
  <c r="K882" i="10"/>
  <c r="F882" i="10"/>
  <c r="C882" i="10"/>
  <c r="AX881" i="10"/>
  <c r="AW881" i="10"/>
  <c r="S881" i="10"/>
  <c r="R881" i="10"/>
  <c r="Q881" i="10"/>
  <c r="O881" i="10"/>
  <c r="P881" i="10" s="1"/>
  <c r="N881" i="10"/>
  <c r="M881" i="10"/>
  <c r="L881" i="10"/>
  <c r="K881" i="10"/>
  <c r="F881" i="10"/>
  <c r="C881" i="10"/>
  <c r="AX880" i="10"/>
  <c r="AW880" i="10"/>
  <c r="S880" i="10"/>
  <c r="R880" i="10"/>
  <c r="Q880" i="10"/>
  <c r="O880" i="10"/>
  <c r="P880" i="10" s="1"/>
  <c r="N880" i="10"/>
  <c r="M880" i="10"/>
  <c r="L880" i="10"/>
  <c r="K880" i="10"/>
  <c r="F880" i="10"/>
  <c r="C880" i="10"/>
  <c r="AX879" i="10"/>
  <c r="AW879" i="10"/>
  <c r="S879" i="10"/>
  <c r="R879" i="10"/>
  <c r="Q879" i="10"/>
  <c r="O879" i="10"/>
  <c r="P879" i="10" s="1"/>
  <c r="N879" i="10"/>
  <c r="M879" i="10"/>
  <c r="L879" i="10"/>
  <c r="K879" i="10"/>
  <c r="F879" i="10"/>
  <c r="C879" i="10"/>
  <c r="AX874" i="10"/>
  <c r="AW874" i="10"/>
  <c r="S874" i="10"/>
  <c r="R874" i="10"/>
  <c r="Q874" i="10"/>
  <c r="O874" i="10"/>
  <c r="N874" i="10"/>
  <c r="P874" i="10" s="1"/>
  <c r="M874" i="10"/>
  <c r="L874" i="10"/>
  <c r="K874" i="10"/>
  <c r="F874" i="10"/>
  <c r="C874" i="10"/>
  <c r="AX873" i="10"/>
  <c r="AW873" i="10"/>
  <c r="S873" i="10"/>
  <c r="R873" i="10"/>
  <c r="Q873" i="10"/>
  <c r="O873" i="10"/>
  <c r="P873" i="10" s="1"/>
  <c r="N873" i="10"/>
  <c r="M873" i="10"/>
  <c r="L873" i="10"/>
  <c r="K873" i="10"/>
  <c r="F873" i="10"/>
  <c r="C873" i="10"/>
  <c r="AV872" i="10"/>
  <c r="BA872" i="10" s="1"/>
  <c r="AU872" i="10"/>
  <c r="AY872" i="10" s="1"/>
  <c r="AZ872" i="10" s="1"/>
  <c r="AT872" i="10"/>
  <c r="M872" i="10" s="1"/>
  <c r="R872" i="10"/>
  <c r="Q872" i="10"/>
  <c r="O872" i="10"/>
  <c r="N872" i="10"/>
  <c r="P872" i="10" s="1"/>
  <c r="L872" i="10"/>
  <c r="K872" i="10"/>
  <c r="F872" i="10"/>
  <c r="C872" i="10"/>
  <c r="AU871" i="10"/>
  <c r="AY871" i="10" s="1"/>
  <c r="AZ871" i="10" s="1"/>
  <c r="AT871" i="10"/>
  <c r="R871" i="10"/>
  <c r="Q871" i="10"/>
  <c r="O871" i="10"/>
  <c r="P871" i="10" s="1"/>
  <c r="N871" i="10"/>
  <c r="L871" i="10"/>
  <c r="K871" i="10"/>
  <c r="F871" i="10"/>
  <c r="C871" i="10"/>
  <c r="AX870" i="10"/>
  <c r="AW870" i="10"/>
  <c r="S870" i="10"/>
  <c r="R870" i="10"/>
  <c r="Q870" i="10"/>
  <c r="O870" i="10"/>
  <c r="N870" i="10"/>
  <c r="M870" i="10"/>
  <c r="L870" i="10"/>
  <c r="K870" i="10"/>
  <c r="F870" i="10"/>
  <c r="C870" i="10"/>
  <c r="AX869" i="10"/>
  <c r="AW869" i="10"/>
  <c r="S869" i="10"/>
  <c r="R869" i="10"/>
  <c r="Q869" i="10"/>
  <c r="O869" i="10"/>
  <c r="P869" i="10" s="1"/>
  <c r="N869" i="10"/>
  <c r="M869" i="10"/>
  <c r="L869" i="10"/>
  <c r="K869" i="10"/>
  <c r="F869" i="10"/>
  <c r="C869" i="10"/>
  <c r="AX868" i="10"/>
  <c r="AW868" i="10"/>
  <c r="S868" i="10"/>
  <c r="R868" i="10"/>
  <c r="Q868" i="10"/>
  <c r="P868" i="10"/>
  <c r="O868" i="10"/>
  <c r="N868" i="10"/>
  <c r="M868" i="10"/>
  <c r="L868" i="10"/>
  <c r="K868" i="10"/>
  <c r="F868" i="10"/>
  <c r="C868" i="10"/>
  <c r="AX867" i="10"/>
  <c r="AW867" i="10"/>
  <c r="S867" i="10"/>
  <c r="R867" i="10"/>
  <c r="Q867" i="10"/>
  <c r="O867" i="10"/>
  <c r="P867" i="10" s="1"/>
  <c r="N867" i="10"/>
  <c r="M867" i="10"/>
  <c r="L867" i="10"/>
  <c r="K867" i="10"/>
  <c r="F867" i="10"/>
  <c r="C867" i="10"/>
  <c r="AX866" i="10"/>
  <c r="AW866" i="10"/>
  <c r="S866" i="10"/>
  <c r="R866" i="10"/>
  <c r="Q866" i="10"/>
  <c r="O866" i="10"/>
  <c r="N866" i="10"/>
  <c r="M866" i="10"/>
  <c r="L866" i="10"/>
  <c r="K866" i="10"/>
  <c r="F866" i="10"/>
  <c r="C866" i="10"/>
  <c r="AX865" i="10"/>
  <c r="AW865" i="10"/>
  <c r="S865" i="10"/>
  <c r="R865" i="10"/>
  <c r="Q865" i="10"/>
  <c r="O865" i="10"/>
  <c r="P865" i="10" s="1"/>
  <c r="N865" i="10"/>
  <c r="M865" i="10"/>
  <c r="L865" i="10"/>
  <c r="K865" i="10"/>
  <c r="F865" i="10"/>
  <c r="C865" i="10"/>
  <c r="AX864" i="10"/>
  <c r="AW864" i="10"/>
  <c r="S864" i="10"/>
  <c r="R864" i="10"/>
  <c r="Q864" i="10"/>
  <c r="O864" i="10"/>
  <c r="N864" i="10"/>
  <c r="P864" i="10" s="1"/>
  <c r="M864" i="10"/>
  <c r="L864" i="10"/>
  <c r="K864" i="10"/>
  <c r="F864" i="10"/>
  <c r="C864" i="10"/>
  <c r="AU863" i="10"/>
  <c r="AW863" i="10" s="1"/>
  <c r="AT863" i="10"/>
  <c r="AX863" i="10" s="1"/>
  <c r="S863" i="10"/>
  <c r="R863" i="10"/>
  <c r="Q863" i="10"/>
  <c r="O863" i="10"/>
  <c r="P863" i="10" s="1"/>
  <c r="N863" i="10"/>
  <c r="M863" i="10"/>
  <c r="L863" i="10"/>
  <c r="K863" i="10"/>
  <c r="F863" i="10"/>
  <c r="C863" i="10"/>
  <c r="AV862" i="10"/>
  <c r="BA862" i="10" s="1"/>
  <c r="AU862" i="10"/>
  <c r="AY862" i="10" s="1"/>
  <c r="AZ862" i="10" s="1"/>
  <c r="AT862" i="10"/>
  <c r="M862" i="10" s="1"/>
  <c r="R862" i="10"/>
  <c r="Q862" i="10"/>
  <c r="O862" i="10"/>
  <c r="N862" i="10"/>
  <c r="P862" i="10" s="1"/>
  <c r="L862" i="10"/>
  <c r="K862" i="10"/>
  <c r="F862" i="10"/>
  <c r="C862" i="10"/>
  <c r="AX861" i="10"/>
  <c r="AW861" i="10"/>
  <c r="S861" i="10"/>
  <c r="R861" i="10"/>
  <c r="Q861" i="10"/>
  <c r="O861" i="10"/>
  <c r="P861" i="10" s="1"/>
  <c r="N861" i="10"/>
  <c r="M861" i="10"/>
  <c r="L861" i="10"/>
  <c r="K861" i="10"/>
  <c r="F861" i="10"/>
  <c r="C861" i="10"/>
  <c r="AX860" i="10"/>
  <c r="AW860" i="10"/>
  <c r="S860" i="10"/>
  <c r="R860" i="10"/>
  <c r="Q860" i="10"/>
  <c r="O860" i="10"/>
  <c r="N860" i="10"/>
  <c r="P860" i="10" s="1"/>
  <c r="M860" i="10"/>
  <c r="L860" i="10"/>
  <c r="K860" i="10"/>
  <c r="F860" i="10"/>
  <c r="C860" i="10"/>
  <c r="AX859" i="10"/>
  <c r="AW859" i="10"/>
  <c r="S859" i="10"/>
  <c r="R859" i="10"/>
  <c r="Q859" i="10"/>
  <c r="O859" i="10"/>
  <c r="N859" i="10"/>
  <c r="M859" i="10"/>
  <c r="L859" i="10"/>
  <c r="K859" i="10"/>
  <c r="F859" i="10"/>
  <c r="C859" i="10"/>
  <c r="AX858" i="10"/>
  <c r="AW858" i="10"/>
  <c r="S858" i="10"/>
  <c r="R858" i="10"/>
  <c r="Q858" i="10"/>
  <c r="O858" i="10"/>
  <c r="P858" i="10" s="1"/>
  <c r="N858" i="10"/>
  <c r="M858" i="10"/>
  <c r="L858" i="10"/>
  <c r="K858" i="10"/>
  <c r="F858" i="10"/>
  <c r="C858" i="10"/>
  <c r="AX857" i="10"/>
  <c r="AW857" i="10"/>
  <c r="S857" i="10"/>
  <c r="R857" i="10"/>
  <c r="Q857" i="10"/>
  <c r="O857" i="10"/>
  <c r="N857" i="10"/>
  <c r="M857" i="10"/>
  <c r="L857" i="10"/>
  <c r="K857" i="10"/>
  <c r="F857" i="10"/>
  <c r="C857" i="10"/>
  <c r="AX856" i="10"/>
  <c r="AW856" i="10"/>
  <c r="S856" i="10"/>
  <c r="R856" i="10"/>
  <c r="Q856" i="10"/>
  <c r="O856" i="10"/>
  <c r="N856" i="10"/>
  <c r="M856" i="10"/>
  <c r="L856" i="10"/>
  <c r="K856" i="10"/>
  <c r="F856" i="10"/>
  <c r="C856" i="10"/>
  <c r="AX855" i="10"/>
  <c r="AW855" i="10"/>
  <c r="S855" i="10"/>
  <c r="R855" i="10"/>
  <c r="Q855" i="10"/>
  <c r="O855" i="10"/>
  <c r="N855" i="10"/>
  <c r="M855" i="10"/>
  <c r="L855" i="10"/>
  <c r="K855" i="10"/>
  <c r="F855" i="10"/>
  <c r="C855" i="10"/>
  <c r="AX854" i="10"/>
  <c r="AW854" i="10"/>
  <c r="S854" i="10"/>
  <c r="R854" i="10"/>
  <c r="Q854" i="10"/>
  <c r="P854" i="10"/>
  <c r="O854" i="10"/>
  <c r="N854" i="10"/>
  <c r="M854" i="10"/>
  <c r="L854" i="10"/>
  <c r="K854" i="10"/>
  <c r="F854" i="10"/>
  <c r="C854" i="10"/>
  <c r="AX853" i="10"/>
  <c r="AW853" i="10"/>
  <c r="S853" i="10"/>
  <c r="R853" i="10"/>
  <c r="Q853" i="10"/>
  <c r="O853" i="10"/>
  <c r="P853" i="10" s="1"/>
  <c r="N853" i="10"/>
  <c r="M853" i="10"/>
  <c r="L853" i="10"/>
  <c r="K853" i="10"/>
  <c r="F853" i="10"/>
  <c r="C853" i="10"/>
  <c r="AX852" i="10"/>
  <c r="AW852" i="10"/>
  <c r="S852" i="10"/>
  <c r="R852" i="10"/>
  <c r="Q852" i="10"/>
  <c r="O852" i="10"/>
  <c r="N852" i="10"/>
  <c r="M852" i="10"/>
  <c r="L852" i="10"/>
  <c r="K852" i="10"/>
  <c r="F852" i="10"/>
  <c r="C852" i="10"/>
  <c r="AX851" i="10"/>
  <c r="AW851" i="10"/>
  <c r="S851" i="10"/>
  <c r="R851" i="10"/>
  <c r="Q851" i="10"/>
  <c r="O851" i="10"/>
  <c r="P851" i="10" s="1"/>
  <c r="N851" i="10"/>
  <c r="M851" i="10"/>
  <c r="L851" i="10"/>
  <c r="K851" i="10"/>
  <c r="F851" i="10"/>
  <c r="C851" i="10"/>
  <c r="AX850" i="10"/>
  <c r="AW850" i="10"/>
  <c r="S850" i="10"/>
  <c r="R850" i="10"/>
  <c r="Q850" i="10"/>
  <c r="P850" i="10"/>
  <c r="O850" i="10"/>
  <c r="N850" i="10"/>
  <c r="M850" i="10"/>
  <c r="L850" i="10"/>
  <c r="K850" i="10"/>
  <c r="F850" i="10"/>
  <c r="C850" i="10"/>
  <c r="AX849" i="10"/>
  <c r="AW849" i="10"/>
  <c r="S849" i="10"/>
  <c r="R849" i="10"/>
  <c r="Q849" i="10"/>
  <c r="O849" i="10"/>
  <c r="P849" i="10" s="1"/>
  <c r="N849" i="10"/>
  <c r="M849" i="10"/>
  <c r="L849" i="10"/>
  <c r="K849" i="10"/>
  <c r="F849" i="10"/>
  <c r="C849" i="10"/>
  <c r="AX848" i="10"/>
  <c r="AW848" i="10"/>
  <c r="S848" i="10"/>
  <c r="R848" i="10"/>
  <c r="Q848" i="10"/>
  <c r="O848" i="10"/>
  <c r="N848" i="10"/>
  <c r="P848" i="10" s="1"/>
  <c r="M848" i="10"/>
  <c r="L848" i="10"/>
  <c r="K848" i="10"/>
  <c r="F848" i="10"/>
  <c r="C848" i="10"/>
  <c r="AX847" i="10"/>
  <c r="AW847" i="10"/>
  <c r="S847" i="10"/>
  <c r="R847" i="10"/>
  <c r="Q847" i="10"/>
  <c r="O847" i="10"/>
  <c r="P847" i="10" s="1"/>
  <c r="N847" i="10"/>
  <c r="M847" i="10"/>
  <c r="L847" i="10"/>
  <c r="K847" i="10"/>
  <c r="F847" i="10"/>
  <c r="C847" i="10"/>
  <c r="AX846" i="10"/>
  <c r="AW846" i="10"/>
  <c r="S846" i="10"/>
  <c r="R846" i="10"/>
  <c r="Q846" i="10"/>
  <c r="O846" i="10"/>
  <c r="N846" i="10"/>
  <c r="P846" i="10" s="1"/>
  <c r="M846" i="10"/>
  <c r="L846" i="10"/>
  <c r="K846" i="10"/>
  <c r="F846" i="10"/>
  <c r="C846" i="10"/>
  <c r="AX845" i="10"/>
  <c r="AW845" i="10"/>
  <c r="S845" i="10"/>
  <c r="R845" i="10"/>
  <c r="Q845" i="10"/>
  <c r="O845" i="10"/>
  <c r="P845" i="10" s="1"/>
  <c r="N845" i="10"/>
  <c r="M845" i="10"/>
  <c r="L845" i="10"/>
  <c r="K845" i="10"/>
  <c r="F845" i="10"/>
  <c r="C845" i="10"/>
  <c r="AX844" i="10"/>
  <c r="AW844" i="10"/>
  <c r="S844" i="10"/>
  <c r="R844" i="10"/>
  <c r="Q844" i="10"/>
  <c r="O844" i="10"/>
  <c r="N844" i="10"/>
  <c r="M844" i="10"/>
  <c r="L844" i="10"/>
  <c r="K844" i="10"/>
  <c r="F844" i="10"/>
  <c r="C844" i="10"/>
  <c r="AX839" i="10"/>
  <c r="AW839" i="10"/>
  <c r="S839" i="10"/>
  <c r="R839" i="10"/>
  <c r="Q839" i="10"/>
  <c r="O839" i="10"/>
  <c r="P839" i="10" s="1"/>
  <c r="N839" i="10"/>
  <c r="M839" i="10"/>
  <c r="L839" i="10"/>
  <c r="K839" i="10"/>
  <c r="F839" i="10"/>
  <c r="C839" i="10"/>
  <c r="AX838" i="10"/>
  <c r="AW838" i="10"/>
  <c r="S838" i="10"/>
  <c r="R838" i="10"/>
  <c r="Q838" i="10"/>
  <c r="O838" i="10"/>
  <c r="N838" i="10"/>
  <c r="P838" i="10" s="1"/>
  <c r="M838" i="10"/>
  <c r="L838" i="10"/>
  <c r="K838" i="10"/>
  <c r="F838" i="10"/>
  <c r="C838" i="10"/>
  <c r="AX837" i="10"/>
  <c r="AW837" i="10"/>
  <c r="S837" i="10"/>
  <c r="R837" i="10"/>
  <c r="Q837" i="10"/>
  <c r="O837" i="10"/>
  <c r="P837" i="10" s="1"/>
  <c r="N837" i="10"/>
  <c r="M837" i="10"/>
  <c r="L837" i="10"/>
  <c r="K837" i="10"/>
  <c r="F837" i="10"/>
  <c r="C837" i="10"/>
  <c r="AX836" i="10"/>
  <c r="AW836" i="10"/>
  <c r="S836" i="10"/>
  <c r="R836" i="10"/>
  <c r="Q836" i="10"/>
  <c r="O836" i="10"/>
  <c r="N836" i="10"/>
  <c r="M836" i="10"/>
  <c r="L836" i="10"/>
  <c r="K836" i="10"/>
  <c r="F836" i="10"/>
  <c r="C836" i="10"/>
  <c r="AX835" i="10"/>
  <c r="AW835" i="10"/>
  <c r="S835" i="10"/>
  <c r="R835" i="10"/>
  <c r="Q835" i="10"/>
  <c r="O835" i="10"/>
  <c r="P835" i="10" s="1"/>
  <c r="N835" i="10"/>
  <c r="M835" i="10"/>
  <c r="L835" i="10"/>
  <c r="K835" i="10"/>
  <c r="F835" i="10"/>
  <c r="C835" i="10"/>
  <c r="AX834" i="10"/>
  <c r="AW834" i="10"/>
  <c r="S834" i="10"/>
  <c r="R834" i="10"/>
  <c r="Q834" i="10"/>
  <c r="O834" i="10"/>
  <c r="N834" i="10"/>
  <c r="P834" i="10" s="1"/>
  <c r="M834" i="10"/>
  <c r="L834" i="10"/>
  <c r="K834" i="10"/>
  <c r="F834" i="10"/>
  <c r="C834" i="10"/>
  <c r="AX833" i="10"/>
  <c r="AW833" i="10"/>
  <c r="S833" i="10"/>
  <c r="R833" i="10"/>
  <c r="Q833" i="10"/>
  <c r="O833" i="10"/>
  <c r="P833" i="10" s="1"/>
  <c r="N833" i="10"/>
  <c r="M833" i="10"/>
  <c r="L833" i="10"/>
  <c r="K833" i="10"/>
  <c r="F833" i="10"/>
  <c r="C833" i="10"/>
  <c r="AX832" i="10"/>
  <c r="AW832" i="10"/>
  <c r="S832" i="10"/>
  <c r="R832" i="10"/>
  <c r="Q832" i="10"/>
  <c r="O832" i="10"/>
  <c r="P832" i="10" s="1"/>
  <c r="N832" i="10"/>
  <c r="M832" i="10"/>
  <c r="L832" i="10"/>
  <c r="K832" i="10"/>
  <c r="F832" i="10"/>
  <c r="C832" i="10"/>
  <c r="AX831" i="10"/>
  <c r="AW831" i="10"/>
  <c r="S831" i="10"/>
  <c r="R831" i="10"/>
  <c r="Q831" i="10"/>
  <c r="O831" i="10"/>
  <c r="P831" i="10" s="1"/>
  <c r="N831" i="10"/>
  <c r="M831" i="10"/>
  <c r="L831" i="10"/>
  <c r="K831" i="10"/>
  <c r="F831" i="10"/>
  <c r="C831" i="10"/>
  <c r="AX830" i="10"/>
  <c r="AW830" i="10"/>
  <c r="S830" i="10"/>
  <c r="R830" i="10"/>
  <c r="Q830" i="10"/>
  <c r="O830" i="10"/>
  <c r="N830" i="10"/>
  <c r="M830" i="10"/>
  <c r="L830" i="10"/>
  <c r="K830" i="10"/>
  <c r="F830" i="10"/>
  <c r="C830" i="10"/>
  <c r="AX829" i="10"/>
  <c r="AW829" i="10"/>
  <c r="S829" i="10"/>
  <c r="R829" i="10"/>
  <c r="Q829" i="10"/>
  <c r="O829" i="10"/>
  <c r="P829" i="10" s="1"/>
  <c r="N829" i="10"/>
  <c r="M829" i="10"/>
  <c r="L829" i="10"/>
  <c r="K829" i="10"/>
  <c r="F829" i="10"/>
  <c r="C829" i="10"/>
  <c r="AX828" i="10"/>
  <c r="AW828" i="10"/>
  <c r="S828" i="10"/>
  <c r="R828" i="10"/>
  <c r="Q828" i="10"/>
  <c r="P828" i="10"/>
  <c r="O828" i="10"/>
  <c r="N828" i="10"/>
  <c r="M828" i="10"/>
  <c r="L828" i="10"/>
  <c r="K828" i="10"/>
  <c r="F828" i="10"/>
  <c r="C828" i="10"/>
  <c r="AX827" i="10"/>
  <c r="AW827" i="10"/>
  <c r="S827" i="10"/>
  <c r="R827" i="10"/>
  <c r="Q827" i="10"/>
  <c r="O827" i="10"/>
  <c r="N827" i="10"/>
  <c r="M827" i="10"/>
  <c r="L827" i="10"/>
  <c r="K827" i="10"/>
  <c r="F827" i="10"/>
  <c r="C827" i="10"/>
  <c r="AX826" i="10"/>
  <c r="AW826" i="10"/>
  <c r="S826" i="10"/>
  <c r="R826" i="10"/>
  <c r="Q826" i="10"/>
  <c r="O826" i="10"/>
  <c r="N826" i="10"/>
  <c r="M826" i="10"/>
  <c r="L826" i="10"/>
  <c r="K826" i="10"/>
  <c r="F826" i="10"/>
  <c r="C826" i="10"/>
  <c r="AX825" i="10"/>
  <c r="AW825" i="10"/>
  <c r="S825" i="10"/>
  <c r="R825" i="10"/>
  <c r="Q825" i="10"/>
  <c r="O825" i="10"/>
  <c r="N825" i="10"/>
  <c r="M825" i="10"/>
  <c r="L825" i="10"/>
  <c r="K825" i="10"/>
  <c r="F825" i="10"/>
  <c r="C825" i="10"/>
  <c r="AX824" i="10"/>
  <c r="AW824" i="10"/>
  <c r="S824" i="10"/>
  <c r="R824" i="10"/>
  <c r="Q824" i="10"/>
  <c r="P824" i="10"/>
  <c r="O824" i="10"/>
  <c r="N824" i="10"/>
  <c r="M824" i="10"/>
  <c r="L824" i="10"/>
  <c r="K824" i="10"/>
  <c r="F824" i="10"/>
  <c r="C824" i="10"/>
  <c r="AX823" i="10"/>
  <c r="AW823" i="10"/>
  <c r="S823" i="10"/>
  <c r="R823" i="10"/>
  <c r="Q823" i="10"/>
  <c r="O823" i="10"/>
  <c r="N823" i="10"/>
  <c r="M823" i="10"/>
  <c r="L823" i="10"/>
  <c r="K823" i="10"/>
  <c r="F823" i="10"/>
  <c r="C823" i="10"/>
  <c r="AX822" i="10"/>
  <c r="AW822" i="10"/>
  <c r="S822" i="10"/>
  <c r="R822" i="10"/>
  <c r="Q822" i="10"/>
  <c r="O822" i="10"/>
  <c r="N822" i="10"/>
  <c r="M822" i="10"/>
  <c r="L822" i="10"/>
  <c r="K822" i="10"/>
  <c r="F822" i="10"/>
  <c r="C822" i="10"/>
  <c r="AX821" i="10"/>
  <c r="AW821" i="10"/>
  <c r="S821" i="10"/>
  <c r="R821" i="10"/>
  <c r="Q821" i="10"/>
  <c r="O821" i="10"/>
  <c r="N821" i="10"/>
  <c r="M821" i="10"/>
  <c r="L821" i="10"/>
  <c r="K821" i="10"/>
  <c r="F821" i="10"/>
  <c r="C821" i="10"/>
  <c r="AX820" i="10"/>
  <c r="AW820" i="10"/>
  <c r="S820" i="10"/>
  <c r="R820" i="10"/>
  <c r="Q820" i="10"/>
  <c r="P820" i="10"/>
  <c r="O820" i="10"/>
  <c r="N820" i="10"/>
  <c r="M820" i="10"/>
  <c r="L820" i="10"/>
  <c r="K820" i="10"/>
  <c r="F820" i="10"/>
  <c r="C820" i="10"/>
  <c r="AX819" i="10"/>
  <c r="AW819" i="10"/>
  <c r="S819" i="10"/>
  <c r="R819" i="10"/>
  <c r="Q819" i="10"/>
  <c r="O819" i="10"/>
  <c r="N819" i="10"/>
  <c r="M819" i="10"/>
  <c r="L819" i="10"/>
  <c r="K819" i="10"/>
  <c r="F819" i="10"/>
  <c r="C819" i="10"/>
  <c r="AX818" i="10"/>
  <c r="AW818" i="10"/>
  <c r="S818" i="10"/>
  <c r="R818" i="10"/>
  <c r="Q818" i="10"/>
  <c r="O818" i="10"/>
  <c r="N818" i="10"/>
  <c r="M818" i="10"/>
  <c r="L818" i="10"/>
  <c r="K818" i="10"/>
  <c r="F818" i="10"/>
  <c r="C818" i="10"/>
  <c r="AX817" i="10"/>
  <c r="AW817" i="10"/>
  <c r="S817" i="10"/>
  <c r="R817" i="10"/>
  <c r="Q817" i="10"/>
  <c r="O817" i="10"/>
  <c r="N817" i="10"/>
  <c r="M817" i="10"/>
  <c r="L817" i="10"/>
  <c r="K817" i="10"/>
  <c r="F817" i="10"/>
  <c r="C817" i="10"/>
  <c r="AX816" i="10"/>
  <c r="AW816" i="10"/>
  <c r="S816" i="10"/>
  <c r="R816" i="10"/>
  <c r="Q816" i="10"/>
  <c r="P816" i="10"/>
  <c r="O816" i="10"/>
  <c r="N816" i="10"/>
  <c r="M816" i="10"/>
  <c r="L816" i="10"/>
  <c r="K816" i="10"/>
  <c r="F816" i="10"/>
  <c r="C816" i="10"/>
  <c r="AX815" i="10"/>
  <c r="AW815" i="10"/>
  <c r="S815" i="10"/>
  <c r="R815" i="10"/>
  <c r="Q815" i="10"/>
  <c r="O815" i="10"/>
  <c r="P815" i="10" s="1"/>
  <c r="N815" i="10"/>
  <c r="M815" i="10"/>
  <c r="L815" i="10"/>
  <c r="K815" i="10"/>
  <c r="F815" i="10"/>
  <c r="C815" i="10"/>
  <c r="AX814" i="10"/>
  <c r="AW814" i="10"/>
  <c r="S814" i="10"/>
  <c r="R814" i="10"/>
  <c r="Q814" i="10"/>
  <c r="O814" i="10"/>
  <c r="N814" i="10"/>
  <c r="M814" i="10"/>
  <c r="L814" i="10"/>
  <c r="K814" i="10"/>
  <c r="F814" i="10"/>
  <c r="C814" i="10"/>
  <c r="AX813" i="10"/>
  <c r="AW813" i="10"/>
  <c r="S813" i="10"/>
  <c r="R813" i="10"/>
  <c r="Q813" i="10"/>
  <c r="O813" i="10"/>
  <c r="P813" i="10" s="1"/>
  <c r="N813" i="10"/>
  <c r="M813" i="10"/>
  <c r="L813" i="10"/>
  <c r="K813" i="10"/>
  <c r="F813" i="10"/>
  <c r="C813" i="10"/>
  <c r="AX812" i="10"/>
  <c r="AW812" i="10"/>
  <c r="S812" i="10"/>
  <c r="R812" i="10"/>
  <c r="Q812" i="10"/>
  <c r="O812" i="10"/>
  <c r="N812" i="10"/>
  <c r="P812" i="10" s="1"/>
  <c r="M812" i="10"/>
  <c r="L812" i="10"/>
  <c r="K812" i="10"/>
  <c r="F812" i="10"/>
  <c r="C812" i="10"/>
  <c r="AX811" i="10"/>
  <c r="AW811" i="10"/>
  <c r="S811" i="10"/>
  <c r="R811" i="10"/>
  <c r="Q811" i="10"/>
  <c r="O811" i="10"/>
  <c r="P811" i="10" s="1"/>
  <c r="N811" i="10"/>
  <c r="M811" i="10"/>
  <c r="L811" i="10"/>
  <c r="K811" i="10"/>
  <c r="F811" i="10"/>
  <c r="C811" i="10"/>
  <c r="AX810" i="10"/>
  <c r="AW810" i="10"/>
  <c r="S810" i="10"/>
  <c r="R810" i="10"/>
  <c r="Q810" i="10"/>
  <c r="O810" i="10"/>
  <c r="N810" i="10"/>
  <c r="P810" i="10" s="1"/>
  <c r="M810" i="10"/>
  <c r="L810" i="10"/>
  <c r="K810" i="10"/>
  <c r="F810" i="10"/>
  <c r="C810" i="10"/>
  <c r="AX809" i="10"/>
  <c r="AW809" i="10"/>
  <c r="S809" i="10"/>
  <c r="R809" i="10"/>
  <c r="Q809" i="10"/>
  <c r="O809" i="10"/>
  <c r="P809" i="10" s="1"/>
  <c r="N809" i="10"/>
  <c r="M809" i="10"/>
  <c r="L809" i="10"/>
  <c r="K809" i="10"/>
  <c r="F809" i="10"/>
  <c r="C809" i="10"/>
  <c r="AX808" i="10"/>
  <c r="AW808" i="10"/>
  <c r="S808" i="10"/>
  <c r="R808" i="10"/>
  <c r="Q808" i="10"/>
  <c r="O808" i="10"/>
  <c r="N808" i="10"/>
  <c r="M808" i="10"/>
  <c r="L808" i="10"/>
  <c r="K808" i="10"/>
  <c r="F808" i="10"/>
  <c r="C808" i="10"/>
  <c r="AX807" i="10"/>
  <c r="AW807" i="10"/>
  <c r="S807" i="10"/>
  <c r="R807" i="10"/>
  <c r="Q807" i="10"/>
  <c r="O807" i="10"/>
  <c r="P807" i="10" s="1"/>
  <c r="N807" i="10"/>
  <c r="M807" i="10"/>
  <c r="L807" i="10"/>
  <c r="K807" i="10"/>
  <c r="F807" i="10"/>
  <c r="C807" i="10"/>
  <c r="AX806" i="10"/>
  <c r="AW806" i="10"/>
  <c r="S806" i="10"/>
  <c r="R806" i="10"/>
  <c r="Q806" i="10"/>
  <c r="O806" i="10"/>
  <c r="N806" i="10"/>
  <c r="M806" i="10"/>
  <c r="L806" i="10"/>
  <c r="K806" i="10"/>
  <c r="F806" i="10"/>
  <c r="C806" i="10"/>
  <c r="AX805" i="10"/>
  <c r="AW805" i="10"/>
  <c r="S805" i="10"/>
  <c r="R805" i="10"/>
  <c r="Q805" i="10"/>
  <c r="O805" i="10"/>
  <c r="P805" i="10" s="1"/>
  <c r="N805" i="10"/>
  <c r="M805" i="10"/>
  <c r="L805" i="10"/>
  <c r="K805" i="10"/>
  <c r="F805" i="10"/>
  <c r="C805" i="10"/>
  <c r="AX804" i="10"/>
  <c r="AW804" i="10"/>
  <c r="S804" i="10"/>
  <c r="R804" i="10"/>
  <c r="Q804" i="10"/>
  <c r="O804" i="10"/>
  <c r="N804" i="10"/>
  <c r="P804" i="10" s="1"/>
  <c r="M804" i="10"/>
  <c r="L804" i="10"/>
  <c r="K804" i="10"/>
  <c r="F804" i="10"/>
  <c r="C804" i="10"/>
  <c r="AX803" i="10"/>
  <c r="AW803" i="10"/>
  <c r="S803" i="10"/>
  <c r="R803" i="10"/>
  <c r="Q803" i="10"/>
  <c r="O803" i="10"/>
  <c r="P803" i="10" s="1"/>
  <c r="N803" i="10"/>
  <c r="M803" i="10"/>
  <c r="L803" i="10"/>
  <c r="K803" i="10"/>
  <c r="F803" i="10"/>
  <c r="C803" i="10"/>
  <c r="AX802" i="10"/>
  <c r="AW802" i="10"/>
  <c r="S802" i="10"/>
  <c r="R802" i="10"/>
  <c r="Q802" i="10"/>
  <c r="O802" i="10"/>
  <c r="P802" i="10" s="1"/>
  <c r="N802" i="10"/>
  <c r="M802" i="10"/>
  <c r="L802" i="10"/>
  <c r="K802" i="10"/>
  <c r="F802" i="10"/>
  <c r="C802" i="10"/>
  <c r="AX801" i="10"/>
  <c r="AW801" i="10"/>
  <c r="S801" i="10"/>
  <c r="R801" i="10"/>
  <c r="Q801" i="10"/>
  <c r="O801" i="10"/>
  <c r="P801" i="10" s="1"/>
  <c r="N801" i="10"/>
  <c r="M801" i="10"/>
  <c r="L801" i="10"/>
  <c r="K801" i="10"/>
  <c r="F801" i="10"/>
  <c r="C801" i="10"/>
  <c r="AX800" i="10"/>
  <c r="AW800" i="10"/>
  <c r="S800" i="10"/>
  <c r="R800" i="10"/>
  <c r="Q800" i="10"/>
  <c r="O800" i="10"/>
  <c r="P800" i="10" s="1"/>
  <c r="N800" i="10"/>
  <c r="M800" i="10"/>
  <c r="L800" i="10"/>
  <c r="K800" i="10"/>
  <c r="F800" i="10"/>
  <c r="C800" i="10"/>
  <c r="AX799" i="10"/>
  <c r="AW799" i="10"/>
  <c r="S799" i="10"/>
  <c r="R799" i="10"/>
  <c r="Q799" i="10"/>
  <c r="O799" i="10"/>
  <c r="N799" i="10"/>
  <c r="M799" i="10"/>
  <c r="L799" i="10"/>
  <c r="K799" i="10"/>
  <c r="F799" i="10"/>
  <c r="C799" i="10"/>
  <c r="AX798" i="10"/>
  <c r="AW798" i="10"/>
  <c r="S798" i="10"/>
  <c r="R798" i="10"/>
  <c r="Q798" i="10"/>
  <c r="O798" i="10"/>
  <c r="N798" i="10"/>
  <c r="P798" i="10" s="1"/>
  <c r="M798" i="10"/>
  <c r="L798" i="10"/>
  <c r="K798" i="10"/>
  <c r="F798" i="10"/>
  <c r="C798" i="10"/>
  <c r="AX797" i="10"/>
  <c r="AW797" i="10"/>
  <c r="S797" i="10"/>
  <c r="R797" i="10"/>
  <c r="Q797" i="10"/>
  <c r="O797" i="10"/>
  <c r="N797" i="10"/>
  <c r="M797" i="10"/>
  <c r="L797" i="10"/>
  <c r="K797" i="10"/>
  <c r="F797" i="10"/>
  <c r="C797" i="10"/>
  <c r="AX796" i="10"/>
  <c r="AW796" i="10"/>
  <c r="S796" i="10"/>
  <c r="R796" i="10"/>
  <c r="Q796" i="10"/>
  <c r="O796" i="10"/>
  <c r="P796" i="10" s="1"/>
  <c r="N796" i="10"/>
  <c r="M796" i="10"/>
  <c r="L796" i="10"/>
  <c r="K796" i="10"/>
  <c r="F796" i="10"/>
  <c r="C796" i="10"/>
  <c r="AX795" i="10"/>
  <c r="AW795" i="10"/>
  <c r="S795" i="10"/>
  <c r="R795" i="10"/>
  <c r="Q795" i="10"/>
  <c r="O795" i="10"/>
  <c r="N795" i="10"/>
  <c r="M795" i="10"/>
  <c r="L795" i="10"/>
  <c r="K795" i="10"/>
  <c r="F795" i="10"/>
  <c r="C795" i="10"/>
  <c r="AX794" i="10"/>
  <c r="AW794" i="10"/>
  <c r="S794" i="10"/>
  <c r="R794" i="10"/>
  <c r="Q794" i="10"/>
  <c r="O794" i="10"/>
  <c r="N794" i="10"/>
  <c r="M794" i="10"/>
  <c r="L794" i="10"/>
  <c r="K794" i="10"/>
  <c r="F794" i="10"/>
  <c r="C794" i="10"/>
  <c r="AX793" i="10"/>
  <c r="AW793" i="10"/>
  <c r="S793" i="10"/>
  <c r="R793" i="10"/>
  <c r="Q793" i="10"/>
  <c r="O793" i="10"/>
  <c r="N793" i="10"/>
  <c r="M793" i="10"/>
  <c r="L793" i="10"/>
  <c r="K793" i="10"/>
  <c r="F793" i="10"/>
  <c r="C793" i="10"/>
  <c r="AX792" i="10"/>
  <c r="AW792" i="10"/>
  <c r="S792" i="10"/>
  <c r="R792" i="10"/>
  <c r="Q792" i="10"/>
  <c r="P792" i="10"/>
  <c r="O792" i="10"/>
  <c r="N792" i="10"/>
  <c r="M792" i="10"/>
  <c r="L792" i="10"/>
  <c r="K792" i="10"/>
  <c r="F792" i="10"/>
  <c r="C792" i="10"/>
  <c r="AX791" i="10"/>
  <c r="AW791" i="10"/>
  <c r="S791" i="10"/>
  <c r="R791" i="10"/>
  <c r="Q791" i="10"/>
  <c r="O791" i="10"/>
  <c r="N791" i="10"/>
  <c r="M791" i="10"/>
  <c r="L791" i="10"/>
  <c r="K791" i="10"/>
  <c r="F791" i="10"/>
  <c r="C791" i="10"/>
  <c r="AX790" i="10"/>
  <c r="AW790" i="10"/>
  <c r="S790" i="10"/>
  <c r="R790" i="10"/>
  <c r="Q790" i="10"/>
  <c r="P790" i="10"/>
  <c r="O790" i="10"/>
  <c r="N790" i="10"/>
  <c r="M790" i="10"/>
  <c r="L790" i="10"/>
  <c r="K790" i="10"/>
  <c r="F790" i="10"/>
  <c r="C790" i="10"/>
  <c r="AX789" i="10"/>
  <c r="AW789" i="10"/>
  <c r="S789" i="10"/>
  <c r="R789" i="10"/>
  <c r="Q789" i="10"/>
  <c r="O789" i="10"/>
  <c r="N789" i="10"/>
  <c r="M789" i="10"/>
  <c r="L789" i="10"/>
  <c r="K789" i="10"/>
  <c r="F789" i="10"/>
  <c r="C789" i="10"/>
  <c r="AX788" i="10"/>
  <c r="AW788" i="10"/>
  <c r="S788" i="10"/>
  <c r="R788" i="10"/>
  <c r="Q788" i="10"/>
  <c r="O788" i="10"/>
  <c r="N788" i="10"/>
  <c r="P788" i="10" s="1"/>
  <c r="M788" i="10"/>
  <c r="L788" i="10"/>
  <c r="K788" i="10"/>
  <c r="F788" i="10"/>
  <c r="C788" i="10"/>
  <c r="AX787" i="10"/>
  <c r="AW787" i="10"/>
  <c r="S787" i="10"/>
  <c r="R787" i="10"/>
  <c r="Q787" i="10"/>
  <c r="O787" i="10"/>
  <c r="N787" i="10"/>
  <c r="M787" i="10"/>
  <c r="L787" i="10"/>
  <c r="K787" i="10"/>
  <c r="F787" i="10"/>
  <c r="C787" i="10"/>
  <c r="AX786" i="10"/>
  <c r="AW786" i="10"/>
  <c r="S786" i="10"/>
  <c r="R786" i="10"/>
  <c r="Q786" i="10"/>
  <c r="O786" i="10"/>
  <c r="N786" i="10"/>
  <c r="P786" i="10" s="1"/>
  <c r="M786" i="10"/>
  <c r="L786" i="10"/>
  <c r="K786" i="10"/>
  <c r="F786" i="10"/>
  <c r="C786" i="10"/>
  <c r="AX785" i="10"/>
  <c r="AW785" i="10"/>
  <c r="S785" i="10"/>
  <c r="R785" i="10"/>
  <c r="Q785" i="10"/>
  <c r="O785" i="10"/>
  <c r="N785" i="10"/>
  <c r="M785" i="10"/>
  <c r="L785" i="10"/>
  <c r="K785" i="10"/>
  <c r="F785" i="10"/>
  <c r="C785" i="10"/>
  <c r="AX784" i="10"/>
  <c r="AW784" i="10"/>
  <c r="S784" i="10"/>
  <c r="R784" i="10"/>
  <c r="Q784" i="10"/>
  <c r="O784" i="10"/>
  <c r="N784" i="10"/>
  <c r="P784" i="10" s="1"/>
  <c r="M784" i="10"/>
  <c r="L784" i="10"/>
  <c r="K784" i="10"/>
  <c r="F784" i="10"/>
  <c r="C784" i="10"/>
  <c r="AX783" i="10"/>
  <c r="AW783" i="10"/>
  <c r="S783" i="10"/>
  <c r="R783" i="10"/>
  <c r="Q783" i="10"/>
  <c r="O783" i="10"/>
  <c r="N783" i="10"/>
  <c r="M783" i="10"/>
  <c r="L783" i="10"/>
  <c r="K783" i="10"/>
  <c r="F783" i="10"/>
  <c r="C783" i="10"/>
  <c r="AX782" i="10"/>
  <c r="AW782" i="10"/>
  <c r="S782" i="10"/>
  <c r="R782" i="10"/>
  <c r="Q782" i="10"/>
  <c r="O782" i="10"/>
  <c r="P782" i="10" s="1"/>
  <c r="N782" i="10"/>
  <c r="M782" i="10"/>
  <c r="L782" i="10"/>
  <c r="K782" i="10"/>
  <c r="F782" i="10"/>
  <c r="C782" i="10"/>
  <c r="AX781" i="10"/>
  <c r="AW781" i="10"/>
  <c r="S781" i="10"/>
  <c r="R781" i="10"/>
  <c r="Q781" i="10"/>
  <c r="O781" i="10"/>
  <c r="P781" i="10" s="1"/>
  <c r="N781" i="10"/>
  <c r="M781" i="10"/>
  <c r="L781" i="10"/>
  <c r="K781" i="10"/>
  <c r="F781" i="10"/>
  <c r="C781" i="10"/>
  <c r="AX780" i="10"/>
  <c r="AW780" i="10"/>
  <c r="S780" i="10"/>
  <c r="R780" i="10"/>
  <c r="Q780" i="10"/>
  <c r="O780" i="10"/>
  <c r="P780" i="10" s="1"/>
  <c r="N780" i="10"/>
  <c r="M780" i="10"/>
  <c r="L780" i="10"/>
  <c r="K780" i="10"/>
  <c r="F780" i="10"/>
  <c r="C780" i="10"/>
  <c r="AX779" i="10"/>
  <c r="AW779" i="10"/>
  <c r="S779" i="10"/>
  <c r="R779" i="10"/>
  <c r="Q779" i="10"/>
  <c r="O779" i="10"/>
  <c r="P779" i="10" s="1"/>
  <c r="N779" i="10"/>
  <c r="M779" i="10"/>
  <c r="L779" i="10"/>
  <c r="K779" i="10"/>
  <c r="F779" i="10"/>
  <c r="C779" i="10"/>
  <c r="AX778" i="10"/>
  <c r="AW778" i="10"/>
  <c r="S778" i="10"/>
  <c r="R778" i="10"/>
  <c r="Q778" i="10"/>
  <c r="O778" i="10"/>
  <c r="N778" i="10"/>
  <c r="M778" i="10"/>
  <c r="L778" i="10"/>
  <c r="K778" i="10"/>
  <c r="F778" i="10"/>
  <c r="C778" i="10"/>
  <c r="AX777" i="10"/>
  <c r="AW777" i="10"/>
  <c r="S777" i="10"/>
  <c r="R777" i="10"/>
  <c r="Q777" i="10"/>
  <c r="O777" i="10"/>
  <c r="P777" i="10" s="1"/>
  <c r="N777" i="10"/>
  <c r="M777" i="10"/>
  <c r="L777" i="10"/>
  <c r="K777" i="10"/>
  <c r="F777" i="10"/>
  <c r="C777" i="10"/>
  <c r="AX776" i="10"/>
  <c r="AW776" i="10"/>
  <c r="S776" i="10"/>
  <c r="R776" i="10"/>
  <c r="Q776" i="10"/>
  <c r="O776" i="10"/>
  <c r="N776" i="10"/>
  <c r="M776" i="10"/>
  <c r="L776" i="10"/>
  <c r="K776" i="10"/>
  <c r="F776" i="10"/>
  <c r="C776" i="10"/>
  <c r="AX775" i="10"/>
  <c r="AW775" i="10"/>
  <c r="S775" i="10"/>
  <c r="R775" i="10"/>
  <c r="Q775" i="10"/>
  <c r="O775" i="10"/>
  <c r="P775" i="10" s="1"/>
  <c r="N775" i="10"/>
  <c r="M775" i="10"/>
  <c r="L775" i="10"/>
  <c r="K775" i="10"/>
  <c r="F775" i="10"/>
  <c r="C775" i="10"/>
  <c r="AX774" i="10"/>
  <c r="AW774" i="10"/>
  <c r="S774" i="10"/>
  <c r="R774" i="10"/>
  <c r="Q774" i="10"/>
  <c r="P774" i="10"/>
  <c r="O774" i="10"/>
  <c r="N774" i="10"/>
  <c r="M774" i="10"/>
  <c r="L774" i="10"/>
  <c r="K774" i="10"/>
  <c r="F774" i="10"/>
  <c r="C774" i="10"/>
  <c r="AX773" i="10"/>
  <c r="AW773" i="10"/>
  <c r="S773" i="10"/>
  <c r="R773" i="10"/>
  <c r="Q773" i="10"/>
  <c r="O773" i="10"/>
  <c r="P773" i="10" s="1"/>
  <c r="N773" i="10"/>
  <c r="M773" i="10"/>
  <c r="L773" i="10"/>
  <c r="K773" i="10"/>
  <c r="F773" i="10"/>
  <c r="C773" i="10"/>
  <c r="AX772" i="10"/>
  <c r="AW772" i="10"/>
  <c r="S772" i="10"/>
  <c r="R772" i="10"/>
  <c r="Q772" i="10"/>
  <c r="P772" i="10"/>
  <c r="O772" i="10"/>
  <c r="N772" i="10"/>
  <c r="M772" i="10"/>
  <c r="L772" i="10"/>
  <c r="K772" i="10"/>
  <c r="F772" i="10"/>
  <c r="C772" i="10"/>
  <c r="AX771" i="10"/>
  <c r="AW771" i="10"/>
  <c r="S771" i="10"/>
  <c r="R771" i="10"/>
  <c r="Q771" i="10"/>
  <c r="O771" i="10"/>
  <c r="N771" i="10"/>
  <c r="M771" i="10"/>
  <c r="L771" i="10"/>
  <c r="K771" i="10"/>
  <c r="F771" i="10"/>
  <c r="C771" i="10"/>
  <c r="AX770" i="10"/>
  <c r="AW770" i="10"/>
  <c r="S770" i="10"/>
  <c r="R770" i="10"/>
  <c r="Q770" i="10"/>
  <c r="O770" i="10"/>
  <c r="N770" i="10"/>
  <c r="M770" i="10"/>
  <c r="L770" i="10"/>
  <c r="K770" i="10"/>
  <c r="F770" i="10"/>
  <c r="C770" i="10"/>
  <c r="AX769" i="10"/>
  <c r="AW769" i="10"/>
  <c r="S769" i="10"/>
  <c r="R769" i="10"/>
  <c r="Q769" i="10"/>
  <c r="O769" i="10"/>
  <c r="N769" i="10"/>
  <c r="M769" i="10"/>
  <c r="L769" i="10"/>
  <c r="K769" i="10"/>
  <c r="F769" i="10"/>
  <c r="C769" i="10"/>
  <c r="AX768" i="10"/>
  <c r="AW768" i="10"/>
  <c r="S768" i="10"/>
  <c r="R768" i="10"/>
  <c r="Q768" i="10"/>
  <c r="P768" i="10"/>
  <c r="O768" i="10"/>
  <c r="N768" i="10"/>
  <c r="M768" i="10"/>
  <c r="L768" i="10"/>
  <c r="K768" i="10"/>
  <c r="F768" i="10"/>
  <c r="C768" i="10"/>
  <c r="AX767" i="10"/>
  <c r="AW767" i="10"/>
  <c r="S767" i="10"/>
  <c r="R767" i="10"/>
  <c r="Q767" i="10"/>
  <c r="O767" i="10"/>
  <c r="N767" i="10"/>
  <c r="M767" i="10"/>
  <c r="L767" i="10"/>
  <c r="K767" i="10"/>
  <c r="F767" i="10"/>
  <c r="C767" i="10"/>
  <c r="AX766" i="10"/>
  <c r="AW766" i="10"/>
  <c r="S766" i="10"/>
  <c r="R766" i="10"/>
  <c r="Q766" i="10"/>
  <c r="O766" i="10"/>
  <c r="N766" i="10"/>
  <c r="M766" i="10"/>
  <c r="L766" i="10"/>
  <c r="K766" i="10"/>
  <c r="F766" i="10"/>
  <c r="C766" i="10"/>
  <c r="AX765" i="10"/>
  <c r="AW765" i="10"/>
  <c r="S765" i="10"/>
  <c r="R765" i="10"/>
  <c r="Q765" i="10"/>
  <c r="O765" i="10"/>
  <c r="N765" i="10"/>
  <c r="M765" i="10"/>
  <c r="L765" i="10"/>
  <c r="K765" i="10"/>
  <c r="F765" i="10"/>
  <c r="C765" i="10"/>
  <c r="AX764" i="10"/>
  <c r="AW764" i="10"/>
  <c r="S764" i="10"/>
  <c r="R764" i="10"/>
  <c r="Q764" i="10"/>
  <c r="P764" i="10"/>
  <c r="O764" i="10"/>
  <c r="N764" i="10"/>
  <c r="M764" i="10"/>
  <c r="L764" i="10"/>
  <c r="K764" i="10"/>
  <c r="F764" i="10"/>
  <c r="C764" i="10"/>
  <c r="AX763" i="10"/>
  <c r="AW763" i="10"/>
  <c r="S763" i="10"/>
  <c r="R763" i="10"/>
  <c r="Q763" i="10"/>
  <c r="O763" i="10"/>
  <c r="P763" i="10" s="1"/>
  <c r="N763" i="10"/>
  <c r="M763" i="10"/>
  <c r="L763" i="10"/>
  <c r="K763" i="10"/>
  <c r="F763" i="10"/>
  <c r="C763" i="10"/>
  <c r="AX762" i="10"/>
  <c r="AW762" i="10"/>
  <c r="S762" i="10"/>
  <c r="R762" i="10"/>
  <c r="Q762" i="10"/>
  <c r="P762" i="10"/>
  <c r="O762" i="10"/>
  <c r="N762" i="10"/>
  <c r="M762" i="10"/>
  <c r="L762" i="10"/>
  <c r="K762" i="10"/>
  <c r="F762" i="10"/>
  <c r="C762" i="10"/>
  <c r="AX761" i="10"/>
  <c r="AW761" i="10"/>
  <c r="S761" i="10"/>
  <c r="R761" i="10"/>
  <c r="Q761" i="10"/>
  <c r="O761" i="10"/>
  <c r="P761" i="10" s="1"/>
  <c r="N761" i="10"/>
  <c r="M761" i="10"/>
  <c r="L761" i="10"/>
  <c r="K761" i="10"/>
  <c r="F761" i="10"/>
  <c r="C761" i="10"/>
  <c r="AX760" i="10"/>
  <c r="AW760" i="10"/>
  <c r="S760" i="10"/>
  <c r="R760" i="10"/>
  <c r="Q760" i="10"/>
  <c r="O760" i="10"/>
  <c r="P760" i="10" s="1"/>
  <c r="N760" i="10"/>
  <c r="M760" i="10"/>
  <c r="L760" i="10"/>
  <c r="K760" i="10"/>
  <c r="F760" i="10"/>
  <c r="C760" i="10"/>
  <c r="AX759" i="10"/>
  <c r="AW759" i="10"/>
  <c r="S759" i="10"/>
  <c r="R759" i="10"/>
  <c r="Q759" i="10"/>
  <c r="O759" i="10"/>
  <c r="P759" i="10" s="1"/>
  <c r="N759" i="10"/>
  <c r="M759" i="10"/>
  <c r="L759" i="10"/>
  <c r="K759" i="10"/>
  <c r="F759" i="10"/>
  <c r="C759" i="10"/>
  <c r="AX758" i="10"/>
  <c r="AW758" i="10"/>
  <c r="S758" i="10"/>
  <c r="R758" i="10"/>
  <c r="Q758" i="10"/>
  <c r="O758" i="10"/>
  <c r="N758" i="10"/>
  <c r="P758" i="10" s="1"/>
  <c r="M758" i="10"/>
  <c r="L758" i="10"/>
  <c r="K758" i="10"/>
  <c r="F758" i="10"/>
  <c r="C758" i="10"/>
  <c r="AX757" i="10"/>
  <c r="AW757" i="10"/>
  <c r="S757" i="10"/>
  <c r="R757" i="10"/>
  <c r="Q757" i="10"/>
  <c r="O757" i="10"/>
  <c r="P757" i="10" s="1"/>
  <c r="N757" i="10"/>
  <c r="M757" i="10"/>
  <c r="L757" i="10"/>
  <c r="K757" i="10"/>
  <c r="F757" i="10"/>
  <c r="C757" i="10"/>
  <c r="AX756" i="10"/>
  <c r="AW756" i="10"/>
  <c r="S756" i="10"/>
  <c r="R756" i="10"/>
  <c r="Q756" i="10"/>
  <c r="O756" i="10"/>
  <c r="N756" i="10"/>
  <c r="M756" i="10"/>
  <c r="L756" i="10"/>
  <c r="K756" i="10"/>
  <c r="F756" i="10"/>
  <c r="C756" i="10"/>
  <c r="AX755" i="10"/>
  <c r="AW755" i="10"/>
  <c r="S755" i="10"/>
  <c r="R755" i="10"/>
  <c r="Q755" i="10"/>
  <c r="O755" i="10"/>
  <c r="P755" i="10" s="1"/>
  <c r="N755" i="10"/>
  <c r="M755" i="10"/>
  <c r="L755" i="10"/>
  <c r="K755" i="10"/>
  <c r="F755" i="10"/>
  <c r="C755" i="10"/>
  <c r="AX754" i="10"/>
  <c r="AW754" i="10"/>
  <c r="S754" i="10"/>
  <c r="R754" i="10"/>
  <c r="Q754" i="10"/>
  <c r="O754" i="10"/>
  <c r="N754" i="10"/>
  <c r="P754" i="10" s="1"/>
  <c r="M754" i="10"/>
  <c r="L754" i="10"/>
  <c r="K754" i="10"/>
  <c r="F754" i="10"/>
  <c r="C754" i="10"/>
  <c r="AX753" i="10"/>
  <c r="AW753" i="10"/>
  <c r="S753" i="10"/>
  <c r="R753" i="10"/>
  <c r="Q753" i="10"/>
  <c r="O753" i="10"/>
  <c r="P753" i="10" s="1"/>
  <c r="N753" i="10"/>
  <c r="M753" i="10"/>
  <c r="L753" i="10"/>
  <c r="K753" i="10"/>
  <c r="F753" i="10"/>
  <c r="C753" i="10"/>
  <c r="AX752" i="10"/>
  <c r="AW752" i="10"/>
  <c r="S752" i="10"/>
  <c r="R752" i="10"/>
  <c r="Q752" i="10"/>
  <c r="O752" i="10"/>
  <c r="N752" i="10"/>
  <c r="M752" i="10"/>
  <c r="L752" i="10"/>
  <c r="K752" i="10"/>
  <c r="F752" i="10"/>
  <c r="C752" i="10"/>
  <c r="AX751" i="10"/>
  <c r="AW751" i="10"/>
  <c r="S751" i="10"/>
  <c r="R751" i="10"/>
  <c r="Q751" i="10"/>
  <c r="O751" i="10"/>
  <c r="P751" i="10" s="1"/>
  <c r="N751" i="10"/>
  <c r="M751" i="10"/>
  <c r="L751" i="10"/>
  <c r="K751" i="10"/>
  <c r="F751" i="10"/>
  <c r="C751" i="10"/>
  <c r="AX750" i="10"/>
  <c r="AW750" i="10"/>
  <c r="S750" i="10"/>
  <c r="R750" i="10"/>
  <c r="Q750" i="10"/>
  <c r="O750" i="10"/>
  <c r="N750" i="10"/>
  <c r="P750" i="10" s="1"/>
  <c r="M750" i="10"/>
  <c r="L750" i="10"/>
  <c r="K750" i="10"/>
  <c r="F750" i="10"/>
  <c r="C750" i="10"/>
  <c r="AX749" i="10"/>
  <c r="AW749" i="10"/>
  <c r="S749" i="10"/>
  <c r="R749" i="10"/>
  <c r="Q749" i="10"/>
  <c r="O749" i="10"/>
  <c r="P749" i="10" s="1"/>
  <c r="N749" i="10"/>
  <c r="M749" i="10"/>
  <c r="L749" i="10"/>
  <c r="K749" i="10"/>
  <c r="F749" i="10"/>
  <c r="C749" i="10"/>
  <c r="AX748" i="10"/>
  <c r="AW748" i="10"/>
  <c r="S748" i="10"/>
  <c r="R748" i="10"/>
  <c r="Q748" i="10"/>
  <c r="O748" i="10"/>
  <c r="P748" i="10" s="1"/>
  <c r="N748" i="10"/>
  <c r="M748" i="10"/>
  <c r="L748" i="10"/>
  <c r="K748" i="10"/>
  <c r="F748" i="10"/>
  <c r="C748" i="10"/>
  <c r="AX747" i="10"/>
  <c r="AW747" i="10"/>
  <c r="S747" i="10"/>
  <c r="R747" i="10"/>
  <c r="Q747" i="10"/>
  <c r="O747" i="10"/>
  <c r="P747" i="10" s="1"/>
  <c r="N747" i="10"/>
  <c r="M747" i="10"/>
  <c r="L747" i="10"/>
  <c r="K747" i="10"/>
  <c r="F747" i="10"/>
  <c r="C747" i="10"/>
  <c r="AX746" i="10"/>
  <c r="AW746" i="10"/>
  <c r="S746" i="10"/>
  <c r="R746" i="10"/>
  <c r="Q746" i="10"/>
  <c r="O746" i="10"/>
  <c r="N746" i="10"/>
  <c r="P746" i="10" s="1"/>
  <c r="M746" i="10"/>
  <c r="L746" i="10"/>
  <c r="K746" i="10"/>
  <c r="F746" i="10"/>
  <c r="C746" i="10"/>
  <c r="AU745" i="10"/>
  <c r="AW745" i="10" s="1"/>
  <c r="AT745" i="10"/>
  <c r="R745" i="10"/>
  <c r="Q745" i="10"/>
  <c r="O745" i="10"/>
  <c r="P745" i="10" s="1"/>
  <c r="N745" i="10"/>
  <c r="L745" i="10"/>
  <c r="K745" i="10"/>
  <c r="F745" i="10"/>
  <c r="C745" i="10"/>
  <c r="AX744" i="10"/>
  <c r="AW744" i="10"/>
  <c r="S744" i="10"/>
  <c r="R744" i="10"/>
  <c r="Q744" i="10"/>
  <c r="O744" i="10"/>
  <c r="N744" i="10"/>
  <c r="P744" i="10" s="1"/>
  <c r="M744" i="10"/>
  <c r="L744" i="10"/>
  <c r="K744" i="10"/>
  <c r="F744" i="10"/>
  <c r="C744" i="10"/>
  <c r="AX743" i="10"/>
  <c r="AW743" i="10"/>
  <c r="S743" i="10"/>
  <c r="R743" i="10"/>
  <c r="Q743" i="10"/>
  <c r="O743" i="10"/>
  <c r="P743" i="10" s="1"/>
  <c r="N743" i="10"/>
  <c r="M743" i="10"/>
  <c r="L743" i="10"/>
  <c r="K743" i="10"/>
  <c r="F743" i="10"/>
  <c r="C743" i="10"/>
  <c r="AX742" i="10"/>
  <c r="AW742" i="10"/>
  <c r="S742" i="10"/>
  <c r="R742" i="10"/>
  <c r="Q742" i="10"/>
  <c r="O742" i="10"/>
  <c r="P742" i="10" s="1"/>
  <c r="N742" i="10"/>
  <c r="M742" i="10"/>
  <c r="L742" i="10"/>
  <c r="K742" i="10"/>
  <c r="F742" i="10"/>
  <c r="C742" i="10"/>
  <c r="AX741" i="10"/>
  <c r="AW741" i="10"/>
  <c r="S741" i="10"/>
  <c r="R741" i="10"/>
  <c r="Q741" i="10"/>
  <c r="O741" i="10"/>
  <c r="N741" i="10"/>
  <c r="M741" i="10"/>
  <c r="L741" i="10"/>
  <c r="K741" i="10"/>
  <c r="F741" i="10"/>
  <c r="C741" i="10"/>
  <c r="AX740" i="10"/>
  <c r="AW740" i="10"/>
  <c r="S740" i="10"/>
  <c r="R740" i="10"/>
  <c r="Q740" i="10"/>
  <c r="O740" i="10"/>
  <c r="N740" i="10"/>
  <c r="P740" i="10" s="1"/>
  <c r="M740" i="10"/>
  <c r="L740" i="10"/>
  <c r="K740" i="10"/>
  <c r="F740" i="10"/>
  <c r="C740" i="10"/>
  <c r="AX739" i="10"/>
  <c r="AW739" i="10"/>
  <c r="S739" i="10"/>
  <c r="R739" i="10"/>
  <c r="Q739" i="10"/>
  <c r="O739" i="10"/>
  <c r="P739" i="10" s="1"/>
  <c r="N739" i="10"/>
  <c r="M739" i="10"/>
  <c r="L739" i="10"/>
  <c r="K739" i="10"/>
  <c r="F739" i="10"/>
  <c r="C739" i="10"/>
  <c r="AX738" i="10"/>
  <c r="AW738" i="10"/>
  <c r="S738" i="10"/>
  <c r="R738" i="10"/>
  <c r="Q738" i="10"/>
  <c r="O738" i="10"/>
  <c r="P738" i="10" s="1"/>
  <c r="N738" i="10"/>
  <c r="M738" i="10"/>
  <c r="L738" i="10"/>
  <c r="K738" i="10"/>
  <c r="F738" i="10"/>
  <c r="C738" i="10"/>
  <c r="AU737" i="10"/>
  <c r="AW737" i="10" s="1"/>
  <c r="AT737" i="10"/>
  <c r="AX737" i="10" s="1"/>
  <c r="R737" i="10"/>
  <c r="Q737" i="10"/>
  <c r="O737" i="10"/>
  <c r="N737" i="10"/>
  <c r="L737" i="10"/>
  <c r="K737" i="10"/>
  <c r="F737" i="10"/>
  <c r="C737" i="10"/>
  <c r="AU736" i="10"/>
  <c r="S736" i="10" s="1"/>
  <c r="AT736" i="10"/>
  <c r="AX736" i="10" s="1"/>
  <c r="R736" i="10"/>
  <c r="Q736" i="10"/>
  <c r="O736" i="10"/>
  <c r="P736" i="10" s="1"/>
  <c r="N736" i="10"/>
  <c r="L736" i="10"/>
  <c r="K736" i="10"/>
  <c r="F736" i="10"/>
  <c r="C736" i="10"/>
  <c r="AU735" i="10"/>
  <c r="AW735" i="10" s="1"/>
  <c r="AT735" i="10"/>
  <c r="AX735" i="10" s="1"/>
  <c r="R735" i="10"/>
  <c r="Q735" i="10"/>
  <c r="O735" i="10"/>
  <c r="P735" i="10" s="1"/>
  <c r="N735" i="10"/>
  <c r="M735" i="10"/>
  <c r="L735" i="10"/>
  <c r="K735" i="10"/>
  <c r="F735" i="10"/>
  <c r="C735" i="10"/>
  <c r="AU734" i="10"/>
  <c r="AT734" i="10"/>
  <c r="M734" i="10" s="1"/>
  <c r="R734" i="10"/>
  <c r="Q734" i="10"/>
  <c r="O734" i="10"/>
  <c r="N734" i="10"/>
  <c r="L734" i="10"/>
  <c r="K734" i="10"/>
  <c r="F734" i="10"/>
  <c r="C734" i="10"/>
  <c r="AX733" i="10"/>
  <c r="AW733" i="10"/>
  <c r="S733" i="10"/>
  <c r="R733" i="10"/>
  <c r="Q733" i="10"/>
  <c r="O733" i="10"/>
  <c r="N733" i="10"/>
  <c r="M733" i="10"/>
  <c r="L733" i="10"/>
  <c r="K733" i="10"/>
  <c r="F733" i="10"/>
  <c r="C733" i="10"/>
  <c r="AX732" i="10"/>
  <c r="AW732" i="10"/>
  <c r="S732" i="10"/>
  <c r="R732" i="10"/>
  <c r="Q732" i="10"/>
  <c r="P732" i="10"/>
  <c r="O732" i="10"/>
  <c r="N732" i="10"/>
  <c r="M732" i="10"/>
  <c r="L732" i="10"/>
  <c r="K732" i="10"/>
  <c r="F732" i="10"/>
  <c r="C732" i="10"/>
  <c r="AX731" i="10"/>
  <c r="AW731" i="10"/>
  <c r="S731" i="10"/>
  <c r="R731" i="10"/>
  <c r="Q731" i="10"/>
  <c r="O731" i="10"/>
  <c r="P731" i="10" s="1"/>
  <c r="N731" i="10"/>
  <c r="M731" i="10"/>
  <c r="L731" i="10"/>
  <c r="K731" i="10"/>
  <c r="F731" i="10"/>
  <c r="C731" i="10"/>
  <c r="AX730" i="10"/>
  <c r="AW730" i="10"/>
  <c r="S730" i="10"/>
  <c r="R730" i="10"/>
  <c r="Q730" i="10"/>
  <c r="P730" i="10"/>
  <c r="O730" i="10"/>
  <c r="N730" i="10"/>
  <c r="M730" i="10"/>
  <c r="L730" i="10"/>
  <c r="K730" i="10"/>
  <c r="F730" i="10"/>
  <c r="C730" i="10"/>
  <c r="AX729" i="10"/>
  <c r="AW729" i="10"/>
  <c r="S729" i="10"/>
  <c r="R729" i="10"/>
  <c r="Q729" i="10"/>
  <c r="O729" i="10"/>
  <c r="P729" i="10" s="1"/>
  <c r="N729" i="10"/>
  <c r="M729" i="10"/>
  <c r="L729" i="10"/>
  <c r="K729" i="10"/>
  <c r="F729" i="10"/>
  <c r="C729" i="10"/>
  <c r="AX728" i="10"/>
  <c r="AW728" i="10"/>
  <c r="S728" i="10"/>
  <c r="R728" i="10"/>
  <c r="Q728" i="10"/>
  <c r="P728" i="10"/>
  <c r="O728" i="10"/>
  <c r="N728" i="10"/>
  <c r="M728" i="10"/>
  <c r="L728" i="10"/>
  <c r="K728" i="10"/>
  <c r="F728" i="10"/>
  <c r="C728" i="10"/>
  <c r="AX727" i="10"/>
  <c r="AW727" i="10"/>
  <c r="S727" i="10"/>
  <c r="R727" i="10"/>
  <c r="Q727" i="10"/>
  <c r="O727" i="10"/>
  <c r="P727" i="10" s="1"/>
  <c r="N727" i="10"/>
  <c r="M727" i="10"/>
  <c r="L727" i="10"/>
  <c r="K727" i="10"/>
  <c r="F727" i="10"/>
  <c r="C727" i="10"/>
  <c r="AX722" i="10"/>
  <c r="AW722" i="10"/>
  <c r="S722" i="10"/>
  <c r="R722" i="10"/>
  <c r="Q722" i="10"/>
  <c r="O722" i="10"/>
  <c r="N722" i="10"/>
  <c r="M722" i="10"/>
  <c r="L722" i="10"/>
  <c r="K722" i="10"/>
  <c r="F722" i="10"/>
  <c r="C722" i="10"/>
  <c r="AX721" i="10"/>
  <c r="AW721" i="10"/>
  <c r="S721" i="10"/>
  <c r="R721" i="10"/>
  <c r="Q721" i="10"/>
  <c r="O721" i="10"/>
  <c r="P721" i="10" s="1"/>
  <c r="N721" i="10"/>
  <c r="M721" i="10"/>
  <c r="L721" i="10"/>
  <c r="K721" i="10"/>
  <c r="F721" i="10"/>
  <c r="C721" i="10"/>
  <c r="AX720" i="10"/>
  <c r="AW720" i="10"/>
  <c r="S720" i="10"/>
  <c r="R720" i="10"/>
  <c r="Q720" i="10"/>
  <c r="O720" i="10"/>
  <c r="N720" i="10"/>
  <c r="M720" i="10"/>
  <c r="L720" i="10"/>
  <c r="K720" i="10"/>
  <c r="F720" i="10"/>
  <c r="C720" i="10"/>
  <c r="AX719" i="10"/>
  <c r="AW719" i="10"/>
  <c r="S719" i="10"/>
  <c r="R719" i="10"/>
  <c r="Q719" i="10"/>
  <c r="O719" i="10"/>
  <c r="P719" i="10" s="1"/>
  <c r="N719" i="10"/>
  <c r="M719" i="10"/>
  <c r="L719" i="10"/>
  <c r="K719" i="10"/>
  <c r="F719" i="10"/>
  <c r="C719" i="10"/>
  <c r="AX718" i="10"/>
  <c r="AW718" i="10"/>
  <c r="S718" i="10"/>
  <c r="R718" i="10"/>
  <c r="Q718" i="10"/>
  <c r="O718" i="10"/>
  <c r="P718" i="10" s="1"/>
  <c r="N718" i="10"/>
  <c r="M718" i="10"/>
  <c r="L718" i="10"/>
  <c r="K718" i="10"/>
  <c r="F718" i="10"/>
  <c r="C718" i="10"/>
  <c r="AX717" i="10"/>
  <c r="AW717" i="10"/>
  <c r="S717" i="10"/>
  <c r="R717" i="10"/>
  <c r="Q717" i="10"/>
  <c r="O717" i="10"/>
  <c r="N717" i="10"/>
  <c r="M717" i="10"/>
  <c r="L717" i="10"/>
  <c r="K717" i="10"/>
  <c r="F717" i="10"/>
  <c r="C717" i="10"/>
  <c r="AX716" i="10"/>
  <c r="AW716" i="10"/>
  <c r="S716" i="10"/>
  <c r="R716" i="10"/>
  <c r="Q716" i="10"/>
  <c r="O716" i="10"/>
  <c r="N716" i="10"/>
  <c r="P716" i="10" s="1"/>
  <c r="M716" i="10"/>
  <c r="L716" i="10"/>
  <c r="K716" i="10"/>
  <c r="F716" i="10"/>
  <c r="C716" i="10"/>
  <c r="AX715" i="10"/>
  <c r="AW715" i="10"/>
  <c r="S715" i="10"/>
  <c r="R715" i="10"/>
  <c r="Q715" i="10"/>
  <c r="O715" i="10"/>
  <c r="N715" i="10"/>
  <c r="M715" i="10"/>
  <c r="L715" i="10"/>
  <c r="K715" i="10"/>
  <c r="F715" i="10"/>
  <c r="C715" i="10"/>
  <c r="AX714" i="10"/>
  <c r="AW714" i="10"/>
  <c r="S714" i="10"/>
  <c r="R714" i="10"/>
  <c r="Q714" i="10"/>
  <c r="O714" i="10"/>
  <c r="P714" i="10" s="1"/>
  <c r="N714" i="10"/>
  <c r="M714" i="10"/>
  <c r="L714" i="10"/>
  <c r="K714" i="10"/>
  <c r="F714" i="10"/>
  <c r="C714" i="10"/>
  <c r="AX713" i="10"/>
  <c r="AW713" i="10"/>
  <c r="S713" i="10"/>
  <c r="R713" i="10"/>
  <c r="Q713" i="10"/>
  <c r="O713" i="10"/>
  <c r="N713" i="10"/>
  <c r="M713" i="10"/>
  <c r="L713" i="10"/>
  <c r="K713" i="10"/>
  <c r="F713" i="10"/>
  <c r="C713" i="10"/>
  <c r="AX712" i="10"/>
  <c r="AW712" i="10"/>
  <c r="S712" i="10"/>
  <c r="R712" i="10"/>
  <c r="Q712" i="10"/>
  <c r="P712" i="10"/>
  <c r="O712" i="10"/>
  <c r="N712" i="10"/>
  <c r="M712" i="10"/>
  <c r="L712" i="10"/>
  <c r="K712" i="10"/>
  <c r="F712" i="10"/>
  <c r="C712" i="10"/>
  <c r="AX711" i="10"/>
  <c r="AW711" i="10"/>
  <c r="S711" i="10"/>
  <c r="R711" i="10"/>
  <c r="Q711" i="10"/>
  <c r="O711" i="10"/>
  <c r="N711" i="10"/>
  <c r="M711" i="10"/>
  <c r="L711" i="10"/>
  <c r="K711" i="10"/>
  <c r="F711" i="10"/>
  <c r="C711" i="10"/>
  <c r="AX710" i="10"/>
  <c r="AW710" i="10"/>
  <c r="S710" i="10"/>
  <c r="R710" i="10"/>
  <c r="Q710" i="10"/>
  <c r="P710" i="10"/>
  <c r="O710" i="10"/>
  <c r="N710" i="10"/>
  <c r="M710" i="10"/>
  <c r="L710" i="10"/>
  <c r="K710" i="10"/>
  <c r="F710" i="10"/>
  <c r="C710" i="10"/>
  <c r="AX709" i="10"/>
  <c r="AW709" i="10"/>
  <c r="S709" i="10"/>
  <c r="R709" i="10"/>
  <c r="Q709" i="10"/>
  <c r="O709" i="10"/>
  <c r="N709" i="10"/>
  <c r="M709" i="10"/>
  <c r="L709" i="10"/>
  <c r="K709" i="10"/>
  <c r="F709" i="10"/>
  <c r="C709" i="10"/>
  <c r="AX708" i="10"/>
  <c r="AW708" i="10"/>
  <c r="S708" i="10"/>
  <c r="R708" i="10"/>
  <c r="Q708" i="10"/>
  <c r="O708" i="10"/>
  <c r="N708" i="10"/>
  <c r="P708" i="10" s="1"/>
  <c r="M708" i="10"/>
  <c r="L708" i="10"/>
  <c r="K708" i="10"/>
  <c r="F708" i="10"/>
  <c r="C708" i="10"/>
  <c r="AX707" i="10"/>
  <c r="AW707" i="10"/>
  <c r="S707" i="10"/>
  <c r="R707" i="10"/>
  <c r="Q707" i="10"/>
  <c r="O707" i="10"/>
  <c r="N707" i="10"/>
  <c r="M707" i="10"/>
  <c r="L707" i="10"/>
  <c r="K707" i="10"/>
  <c r="F707" i="10"/>
  <c r="C707" i="10"/>
  <c r="AX706" i="10"/>
  <c r="AW706" i="10"/>
  <c r="S706" i="10"/>
  <c r="R706" i="10"/>
  <c r="Q706" i="10"/>
  <c r="O706" i="10"/>
  <c r="P706" i="10" s="1"/>
  <c r="N706" i="10"/>
  <c r="M706" i="10"/>
  <c r="L706" i="10"/>
  <c r="K706" i="10"/>
  <c r="F706" i="10"/>
  <c r="C706" i="10"/>
  <c r="AX705" i="10"/>
  <c r="AW705" i="10"/>
  <c r="S705" i="10"/>
  <c r="R705" i="10"/>
  <c r="Q705" i="10"/>
  <c r="O705" i="10"/>
  <c r="N705" i="10"/>
  <c r="M705" i="10"/>
  <c r="L705" i="10"/>
  <c r="K705" i="10"/>
  <c r="F705" i="10"/>
  <c r="C705" i="10"/>
  <c r="AX704" i="10"/>
  <c r="AW704" i="10"/>
  <c r="S704" i="10"/>
  <c r="R704" i="10"/>
  <c r="Q704" i="10"/>
  <c r="O704" i="10"/>
  <c r="N704" i="10"/>
  <c r="M704" i="10"/>
  <c r="L704" i="10"/>
  <c r="K704" i="10"/>
  <c r="F704" i="10"/>
  <c r="C704" i="10"/>
  <c r="AX703" i="10"/>
  <c r="AW703" i="10"/>
  <c r="S703" i="10"/>
  <c r="R703" i="10"/>
  <c r="Q703" i="10"/>
  <c r="O703" i="10"/>
  <c r="N703" i="10"/>
  <c r="M703" i="10"/>
  <c r="L703" i="10"/>
  <c r="K703" i="10"/>
  <c r="F703" i="10"/>
  <c r="C703" i="10"/>
  <c r="AX702" i="10"/>
  <c r="AW702" i="10"/>
  <c r="S702" i="10"/>
  <c r="R702" i="10"/>
  <c r="Q702" i="10"/>
  <c r="P702" i="10"/>
  <c r="O702" i="10"/>
  <c r="N702" i="10"/>
  <c r="M702" i="10"/>
  <c r="L702" i="10"/>
  <c r="K702" i="10"/>
  <c r="F702" i="10"/>
  <c r="C702" i="10"/>
  <c r="AX701" i="10"/>
  <c r="AW701" i="10"/>
  <c r="S701" i="10"/>
  <c r="R701" i="10"/>
  <c r="Q701" i="10"/>
  <c r="O701" i="10"/>
  <c r="N701" i="10"/>
  <c r="M701" i="10"/>
  <c r="L701" i="10"/>
  <c r="K701" i="10"/>
  <c r="F701" i="10"/>
  <c r="C701" i="10"/>
  <c r="AX700" i="10"/>
  <c r="AW700" i="10"/>
  <c r="S700" i="10"/>
  <c r="R700" i="10"/>
  <c r="Q700" i="10"/>
  <c r="O700" i="10"/>
  <c r="N700" i="10"/>
  <c r="P700" i="10" s="1"/>
  <c r="M700" i="10"/>
  <c r="L700" i="10"/>
  <c r="K700" i="10"/>
  <c r="F700" i="10"/>
  <c r="C700" i="10"/>
  <c r="AX699" i="10"/>
  <c r="AW699" i="10"/>
  <c r="S699" i="10"/>
  <c r="R699" i="10"/>
  <c r="Q699" i="10"/>
  <c r="O699" i="10"/>
  <c r="N699" i="10"/>
  <c r="M699" i="10"/>
  <c r="L699" i="10"/>
  <c r="K699" i="10"/>
  <c r="F699" i="10"/>
  <c r="C699" i="10"/>
  <c r="AX698" i="10"/>
  <c r="AW698" i="10"/>
  <c r="S698" i="10"/>
  <c r="R698" i="10"/>
  <c r="Q698" i="10"/>
  <c r="O698" i="10"/>
  <c r="P698" i="10" s="1"/>
  <c r="N698" i="10"/>
  <c r="M698" i="10"/>
  <c r="L698" i="10"/>
  <c r="K698" i="10"/>
  <c r="F698" i="10"/>
  <c r="C698" i="10"/>
  <c r="AX697" i="10"/>
  <c r="AW697" i="10"/>
  <c r="S697" i="10"/>
  <c r="R697" i="10"/>
  <c r="Q697" i="10"/>
  <c r="O697" i="10"/>
  <c r="P697" i="10" s="1"/>
  <c r="N697" i="10"/>
  <c r="M697" i="10"/>
  <c r="L697" i="10"/>
  <c r="K697" i="10"/>
  <c r="F697" i="10"/>
  <c r="C697" i="10"/>
  <c r="AX696" i="10"/>
  <c r="AW696" i="10"/>
  <c r="S696" i="10"/>
  <c r="R696" i="10"/>
  <c r="Q696" i="10"/>
  <c r="O696" i="10"/>
  <c r="N696" i="10"/>
  <c r="P696" i="10" s="1"/>
  <c r="M696" i="10"/>
  <c r="L696" i="10"/>
  <c r="K696" i="10"/>
  <c r="F696" i="10"/>
  <c r="C696" i="10"/>
  <c r="AX695" i="10"/>
  <c r="AW695" i="10"/>
  <c r="S695" i="10"/>
  <c r="R695" i="10"/>
  <c r="Q695" i="10"/>
  <c r="O695" i="10"/>
  <c r="P695" i="10" s="1"/>
  <c r="N695" i="10"/>
  <c r="M695" i="10"/>
  <c r="L695" i="10"/>
  <c r="K695" i="10"/>
  <c r="F695" i="10"/>
  <c r="C695" i="10"/>
  <c r="AX694" i="10"/>
  <c r="AW694" i="10"/>
  <c r="S694" i="10"/>
  <c r="R694" i="10"/>
  <c r="Q694" i="10"/>
  <c r="O694" i="10"/>
  <c r="P694" i="10" s="1"/>
  <c r="N694" i="10"/>
  <c r="M694" i="10"/>
  <c r="L694" i="10"/>
  <c r="K694" i="10"/>
  <c r="F694" i="10"/>
  <c r="C694" i="10"/>
  <c r="AX693" i="10"/>
  <c r="AW693" i="10"/>
  <c r="S693" i="10"/>
  <c r="R693" i="10"/>
  <c r="Q693" i="10"/>
  <c r="O693" i="10"/>
  <c r="N693" i="10"/>
  <c r="M693" i="10"/>
  <c r="L693" i="10"/>
  <c r="K693" i="10"/>
  <c r="F693" i="10"/>
  <c r="C693" i="10"/>
  <c r="AX692" i="10"/>
  <c r="AW692" i="10"/>
  <c r="S692" i="10"/>
  <c r="R692" i="10"/>
  <c r="Q692" i="10"/>
  <c r="O692" i="10"/>
  <c r="N692" i="10"/>
  <c r="M692" i="10"/>
  <c r="L692" i="10"/>
  <c r="K692" i="10"/>
  <c r="F692" i="10"/>
  <c r="C692" i="10"/>
  <c r="AX691" i="10"/>
  <c r="AW691" i="10"/>
  <c r="S691" i="10"/>
  <c r="R691" i="10"/>
  <c r="Q691" i="10"/>
  <c r="O691" i="10"/>
  <c r="N691" i="10"/>
  <c r="M691" i="10"/>
  <c r="L691" i="10"/>
  <c r="K691" i="10"/>
  <c r="F691" i="10"/>
  <c r="C691" i="10"/>
  <c r="AX690" i="10"/>
  <c r="AW690" i="10"/>
  <c r="S690" i="10"/>
  <c r="R690" i="10"/>
  <c r="Q690" i="10"/>
  <c r="O690" i="10"/>
  <c r="N690" i="10"/>
  <c r="P690" i="10" s="1"/>
  <c r="M690" i="10"/>
  <c r="L690" i="10"/>
  <c r="K690" i="10"/>
  <c r="F690" i="10"/>
  <c r="C690" i="10"/>
  <c r="AX689" i="10"/>
  <c r="AW689" i="10"/>
  <c r="S689" i="10"/>
  <c r="R689" i="10"/>
  <c r="Q689" i="10"/>
  <c r="O689" i="10"/>
  <c r="P689" i="10" s="1"/>
  <c r="N689" i="10"/>
  <c r="M689" i="10"/>
  <c r="L689" i="10"/>
  <c r="K689" i="10"/>
  <c r="F689" i="10"/>
  <c r="C689" i="10"/>
  <c r="AX688" i="10"/>
  <c r="AW688" i="10"/>
  <c r="S688" i="10"/>
  <c r="R688" i="10"/>
  <c r="Q688" i="10"/>
  <c r="O688" i="10"/>
  <c r="N688" i="10"/>
  <c r="P688" i="10" s="1"/>
  <c r="M688" i="10"/>
  <c r="L688" i="10"/>
  <c r="K688" i="10"/>
  <c r="F688" i="10"/>
  <c r="C688" i="10"/>
  <c r="AX687" i="10"/>
  <c r="AW687" i="10"/>
  <c r="S687" i="10"/>
  <c r="R687" i="10"/>
  <c r="Q687" i="10"/>
  <c r="O687" i="10"/>
  <c r="N687" i="10"/>
  <c r="M687" i="10"/>
  <c r="L687" i="10"/>
  <c r="K687" i="10"/>
  <c r="F687" i="10"/>
  <c r="C687" i="10"/>
  <c r="AX686" i="10"/>
  <c r="AW686" i="10"/>
  <c r="S686" i="10"/>
  <c r="R686" i="10"/>
  <c r="Q686" i="10"/>
  <c r="O686" i="10"/>
  <c r="P686" i="10" s="1"/>
  <c r="N686" i="10"/>
  <c r="M686" i="10"/>
  <c r="L686" i="10"/>
  <c r="K686" i="10"/>
  <c r="F686" i="10"/>
  <c r="C686" i="10"/>
  <c r="AX685" i="10"/>
  <c r="AW685" i="10"/>
  <c r="S685" i="10"/>
  <c r="R685" i="10"/>
  <c r="Q685" i="10"/>
  <c r="O685" i="10"/>
  <c r="N685" i="10"/>
  <c r="M685" i="10"/>
  <c r="L685" i="10"/>
  <c r="K685" i="10"/>
  <c r="F685" i="10"/>
  <c r="C685" i="10"/>
  <c r="AX684" i="10"/>
  <c r="AW684" i="10"/>
  <c r="S684" i="10"/>
  <c r="R684" i="10"/>
  <c r="Q684" i="10"/>
  <c r="O684" i="10"/>
  <c r="N684" i="10"/>
  <c r="P684" i="10" s="1"/>
  <c r="M684" i="10"/>
  <c r="L684" i="10"/>
  <c r="K684" i="10"/>
  <c r="F684" i="10"/>
  <c r="C684" i="10"/>
  <c r="AX683" i="10"/>
  <c r="AW683" i="10"/>
  <c r="S683" i="10"/>
  <c r="R683" i="10"/>
  <c r="Q683" i="10"/>
  <c r="O683" i="10"/>
  <c r="N683" i="10"/>
  <c r="M683" i="10"/>
  <c r="L683" i="10"/>
  <c r="K683" i="10"/>
  <c r="F683" i="10"/>
  <c r="C683" i="10"/>
  <c r="AX682" i="10"/>
  <c r="AW682" i="10"/>
  <c r="S682" i="10"/>
  <c r="R682" i="10"/>
  <c r="Q682" i="10"/>
  <c r="O682" i="10"/>
  <c r="P682" i="10" s="1"/>
  <c r="N682" i="10"/>
  <c r="M682" i="10"/>
  <c r="L682" i="10"/>
  <c r="K682" i="10"/>
  <c r="F682" i="10"/>
  <c r="C682" i="10"/>
  <c r="AX681" i="10"/>
  <c r="AW681" i="10"/>
  <c r="S681" i="10"/>
  <c r="R681" i="10"/>
  <c r="Q681" i="10"/>
  <c r="O681" i="10"/>
  <c r="N681" i="10"/>
  <c r="M681" i="10"/>
  <c r="L681" i="10"/>
  <c r="K681" i="10"/>
  <c r="F681" i="10"/>
  <c r="C681" i="10"/>
  <c r="AX680" i="10"/>
  <c r="AW680" i="10"/>
  <c r="S680" i="10"/>
  <c r="R680" i="10"/>
  <c r="Q680" i="10"/>
  <c r="O680" i="10"/>
  <c r="N680" i="10"/>
  <c r="M680" i="10"/>
  <c r="L680" i="10"/>
  <c r="K680" i="10"/>
  <c r="F680" i="10"/>
  <c r="C680" i="10"/>
  <c r="AX679" i="10"/>
  <c r="AW679" i="10"/>
  <c r="S679" i="10"/>
  <c r="R679" i="10"/>
  <c r="Q679" i="10"/>
  <c r="O679" i="10"/>
  <c r="N679" i="10"/>
  <c r="M679" i="10"/>
  <c r="L679" i="10"/>
  <c r="K679" i="10"/>
  <c r="F679" i="10"/>
  <c r="C679" i="10"/>
  <c r="AX678" i="10"/>
  <c r="AW678" i="10"/>
  <c r="S678" i="10"/>
  <c r="R678" i="10"/>
  <c r="Q678" i="10"/>
  <c r="P678" i="10"/>
  <c r="O678" i="10"/>
  <c r="N678" i="10"/>
  <c r="M678" i="10"/>
  <c r="L678" i="10"/>
  <c r="K678" i="10"/>
  <c r="F678" i="10"/>
  <c r="C678" i="10"/>
  <c r="AX677" i="10"/>
  <c r="AW677" i="10"/>
  <c r="S677" i="10"/>
  <c r="R677" i="10"/>
  <c r="Q677" i="10"/>
  <c r="O677" i="10"/>
  <c r="P677" i="10" s="1"/>
  <c r="N677" i="10"/>
  <c r="M677" i="10"/>
  <c r="L677" i="10"/>
  <c r="K677" i="10"/>
  <c r="F677" i="10"/>
  <c r="C677" i="10"/>
  <c r="AX676" i="10"/>
  <c r="AW676" i="10"/>
  <c r="S676" i="10"/>
  <c r="R676" i="10"/>
  <c r="Q676" i="10"/>
  <c r="O676" i="10"/>
  <c r="N676" i="10"/>
  <c r="P676" i="10" s="1"/>
  <c r="M676" i="10"/>
  <c r="L676" i="10"/>
  <c r="K676" i="10"/>
  <c r="F676" i="10"/>
  <c r="C676" i="10"/>
  <c r="AX675" i="10"/>
  <c r="AW675" i="10"/>
  <c r="S675" i="10"/>
  <c r="R675" i="10"/>
  <c r="Q675" i="10"/>
  <c r="O675" i="10"/>
  <c r="P675" i="10" s="1"/>
  <c r="N675" i="10"/>
  <c r="M675" i="10"/>
  <c r="L675" i="10"/>
  <c r="K675" i="10"/>
  <c r="F675" i="10"/>
  <c r="C675" i="10"/>
  <c r="AX674" i="10"/>
  <c r="AW674" i="10"/>
  <c r="S674" i="10"/>
  <c r="R674" i="10"/>
  <c r="Q674" i="10"/>
  <c r="O674" i="10"/>
  <c r="P674" i="10" s="1"/>
  <c r="N674" i="10"/>
  <c r="M674" i="10"/>
  <c r="L674" i="10"/>
  <c r="K674" i="10"/>
  <c r="F674" i="10"/>
  <c r="C674" i="10"/>
  <c r="AX673" i="10"/>
  <c r="AW673" i="10"/>
  <c r="S673" i="10"/>
  <c r="R673" i="10"/>
  <c r="Q673" i="10"/>
  <c r="O673" i="10"/>
  <c r="P673" i="10" s="1"/>
  <c r="N673" i="10"/>
  <c r="M673" i="10"/>
  <c r="L673" i="10"/>
  <c r="K673" i="10"/>
  <c r="F673" i="10"/>
  <c r="C673" i="10"/>
  <c r="AX672" i="10"/>
  <c r="AW672" i="10"/>
  <c r="S672" i="10"/>
  <c r="R672" i="10"/>
  <c r="Q672" i="10"/>
  <c r="O672" i="10"/>
  <c r="N672" i="10"/>
  <c r="P672" i="10" s="1"/>
  <c r="M672" i="10"/>
  <c r="L672" i="10"/>
  <c r="K672" i="10"/>
  <c r="F672" i="10"/>
  <c r="C672" i="10"/>
  <c r="AX671" i="10"/>
  <c r="AW671" i="10"/>
  <c r="S671" i="10"/>
  <c r="R671" i="10"/>
  <c r="Q671" i="10"/>
  <c r="O671" i="10"/>
  <c r="P671" i="10" s="1"/>
  <c r="N671" i="10"/>
  <c r="M671" i="10"/>
  <c r="L671" i="10"/>
  <c r="K671" i="10"/>
  <c r="F671" i="10"/>
  <c r="C671" i="10"/>
  <c r="AX670" i="10"/>
  <c r="AW670" i="10"/>
  <c r="S670" i="10"/>
  <c r="R670" i="10"/>
  <c r="Q670" i="10"/>
  <c r="O670" i="10"/>
  <c r="P670" i="10" s="1"/>
  <c r="N670" i="10"/>
  <c r="M670" i="10"/>
  <c r="L670" i="10"/>
  <c r="K670" i="10"/>
  <c r="F670" i="10"/>
  <c r="C670" i="10"/>
  <c r="AX669" i="10"/>
  <c r="AW669" i="10"/>
  <c r="S669" i="10"/>
  <c r="R669" i="10"/>
  <c r="Q669" i="10"/>
  <c r="O669" i="10"/>
  <c r="P669" i="10" s="1"/>
  <c r="N669" i="10"/>
  <c r="M669" i="10"/>
  <c r="L669" i="10"/>
  <c r="K669" i="10"/>
  <c r="F669" i="10"/>
  <c r="C669" i="10"/>
  <c r="AX668" i="10"/>
  <c r="AW668" i="10"/>
  <c r="S668" i="10"/>
  <c r="R668" i="10"/>
  <c r="Q668" i="10"/>
  <c r="O668" i="10"/>
  <c r="N668" i="10"/>
  <c r="P668" i="10" s="1"/>
  <c r="M668" i="10"/>
  <c r="L668" i="10"/>
  <c r="K668" i="10"/>
  <c r="F668" i="10"/>
  <c r="C668" i="10"/>
  <c r="AX667" i="10"/>
  <c r="AW667" i="10"/>
  <c r="S667" i="10"/>
  <c r="R667" i="10"/>
  <c r="Q667" i="10"/>
  <c r="O667" i="10"/>
  <c r="P667" i="10" s="1"/>
  <c r="N667" i="10"/>
  <c r="M667" i="10"/>
  <c r="L667" i="10"/>
  <c r="K667" i="10"/>
  <c r="F667" i="10"/>
  <c r="C667" i="10"/>
  <c r="AX666" i="10"/>
  <c r="AW666" i="10"/>
  <c r="S666" i="10"/>
  <c r="R666" i="10"/>
  <c r="Q666" i="10"/>
  <c r="O666" i="10"/>
  <c r="N666" i="10"/>
  <c r="M666" i="10"/>
  <c r="L666" i="10"/>
  <c r="K666" i="10"/>
  <c r="F666" i="10"/>
  <c r="C666" i="10"/>
  <c r="AX665" i="10"/>
  <c r="AW665" i="10"/>
  <c r="S665" i="10"/>
  <c r="R665" i="10"/>
  <c r="Q665" i="10"/>
  <c r="O665" i="10"/>
  <c r="P665" i="10" s="1"/>
  <c r="N665" i="10"/>
  <c r="M665" i="10"/>
  <c r="L665" i="10"/>
  <c r="K665" i="10"/>
  <c r="F665" i="10"/>
  <c r="C665" i="10"/>
  <c r="AX664" i="10"/>
  <c r="AW664" i="10"/>
  <c r="S664" i="10"/>
  <c r="R664" i="10"/>
  <c r="Q664" i="10"/>
  <c r="O664" i="10"/>
  <c r="N664" i="10"/>
  <c r="M664" i="10"/>
  <c r="L664" i="10"/>
  <c r="K664" i="10"/>
  <c r="F664" i="10"/>
  <c r="C664" i="10"/>
  <c r="AX663" i="10"/>
  <c r="AW663" i="10"/>
  <c r="S663" i="10"/>
  <c r="R663" i="10"/>
  <c r="Q663" i="10"/>
  <c r="O663" i="10"/>
  <c r="N663" i="10"/>
  <c r="M663" i="10"/>
  <c r="L663" i="10"/>
  <c r="K663" i="10"/>
  <c r="F663" i="10"/>
  <c r="C663" i="10"/>
  <c r="AX662" i="10"/>
  <c r="AW662" i="10"/>
  <c r="S662" i="10"/>
  <c r="R662" i="10"/>
  <c r="Q662" i="10"/>
  <c r="O662" i="10"/>
  <c r="N662" i="10"/>
  <c r="P662" i="10" s="1"/>
  <c r="M662" i="10"/>
  <c r="L662" i="10"/>
  <c r="K662" i="10"/>
  <c r="F662" i="10"/>
  <c r="C662" i="10"/>
  <c r="AX661" i="10"/>
  <c r="AW661" i="10"/>
  <c r="S661" i="10"/>
  <c r="R661" i="10"/>
  <c r="Q661" i="10"/>
  <c r="O661" i="10"/>
  <c r="N661" i="10"/>
  <c r="M661" i="10"/>
  <c r="L661" i="10"/>
  <c r="K661" i="10"/>
  <c r="F661" i="10"/>
  <c r="C661" i="10"/>
  <c r="AX660" i="10"/>
  <c r="AW660" i="10"/>
  <c r="S660" i="10"/>
  <c r="R660" i="10"/>
  <c r="Q660" i="10"/>
  <c r="O660" i="10"/>
  <c r="P660" i="10" s="1"/>
  <c r="N660" i="10"/>
  <c r="M660" i="10"/>
  <c r="L660" i="10"/>
  <c r="K660" i="10"/>
  <c r="F660" i="10"/>
  <c r="C660" i="10"/>
  <c r="AX659" i="10"/>
  <c r="AW659" i="10"/>
  <c r="S659" i="10"/>
  <c r="R659" i="10"/>
  <c r="Q659" i="10"/>
  <c r="O659" i="10"/>
  <c r="P659" i="10" s="1"/>
  <c r="N659" i="10"/>
  <c r="M659" i="10"/>
  <c r="L659" i="10"/>
  <c r="K659" i="10"/>
  <c r="F659" i="10"/>
  <c r="C659" i="10"/>
  <c r="AX658" i="10"/>
  <c r="AW658" i="10"/>
  <c r="S658" i="10"/>
  <c r="R658" i="10"/>
  <c r="Q658" i="10"/>
  <c r="O658" i="10"/>
  <c r="N658" i="10"/>
  <c r="M658" i="10"/>
  <c r="L658" i="10"/>
  <c r="K658" i="10"/>
  <c r="F658" i="10"/>
  <c r="C658" i="10"/>
  <c r="AX657" i="10"/>
  <c r="AW657" i="10"/>
  <c r="S657" i="10"/>
  <c r="R657" i="10"/>
  <c r="Q657" i="10"/>
  <c r="O657" i="10"/>
  <c r="N657" i="10"/>
  <c r="M657" i="10"/>
  <c r="L657" i="10"/>
  <c r="K657" i="10"/>
  <c r="F657" i="10"/>
  <c r="C657" i="10"/>
  <c r="AX656" i="10"/>
  <c r="AW656" i="10"/>
  <c r="S656" i="10"/>
  <c r="R656" i="10"/>
  <c r="Q656" i="10"/>
  <c r="P656" i="10"/>
  <c r="O656" i="10"/>
  <c r="N656" i="10"/>
  <c r="M656" i="10"/>
  <c r="L656" i="10"/>
  <c r="K656" i="10"/>
  <c r="F656" i="10"/>
  <c r="C656" i="10"/>
  <c r="AX655" i="10"/>
  <c r="AW655" i="10"/>
  <c r="S655" i="10"/>
  <c r="R655" i="10"/>
  <c r="Q655" i="10"/>
  <c r="O655" i="10"/>
  <c r="P655" i="10" s="1"/>
  <c r="N655" i="10"/>
  <c r="M655" i="10"/>
  <c r="L655" i="10"/>
  <c r="K655" i="10"/>
  <c r="F655" i="10"/>
  <c r="C655" i="10"/>
  <c r="AX654" i="10"/>
  <c r="AW654" i="10"/>
  <c r="S654" i="10"/>
  <c r="R654" i="10"/>
  <c r="Q654" i="10"/>
  <c r="O654" i="10"/>
  <c r="N654" i="10"/>
  <c r="M654" i="10"/>
  <c r="L654" i="10"/>
  <c r="K654" i="10"/>
  <c r="F654" i="10"/>
  <c r="C654" i="10"/>
  <c r="AX653" i="10"/>
  <c r="AW653" i="10"/>
  <c r="S653" i="10"/>
  <c r="R653" i="10"/>
  <c r="Q653" i="10"/>
  <c r="O653" i="10"/>
  <c r="P653" i="10" s="1"/>
  <c r="N653" i="10"/>
  <c r="M653" i="10"/>
  <c r="L653" i="10"/>
  <c r="K653" i="10"/>
  <c r="F653" i="10"/>
  <c r="C653" i="10"/>
  <c r="AX652" i="10"/>
  <c r="AW652" i="10"/>
  <c r="S652" i="10"/>
  <c r="R652" i="10"/>
  <c r="Q652" i="10"/>
  <c r="P652" i="10"/>
  <c r="O652" i="10"/>
  <c r="N652" i="10"/>
  <c r="M652" i="10"/>
  <c r="L652" i="10"/>
  <c r="K652" i="10"/>
  <c r="F652" i="10"/>
  <c r="C652" i="10"/>
  <c r="AX651" i="10"/>
  <c r="AW651" i="10"/>
  <c r="S651" i="10"/>
  <c r="R651" i="10"/>
  <c r="Q651" i="10"/>
  <c r="O651" i="10"/>
  <c r="N651" i="10"/>
  <c r="M651" i="10"/>
  <c r="L651" i="10"/>
  <c r="K651" i="10"/>
  <c r="F651" i="10"/>
  <c r="C651" i="10"/>
  <c r="AX650" i="10"/>
  <c r="AW650" i="10"/>
  <c r="S650" i="10"/>
  <c r="R650" i="10"/>
  <c r="Q650" i="10"/>
  <c r="O650" i="10"/>
  <c r="N650" i="10"/>
  <c r="M650" i="10"/>
  <c r="L650" i="10"/>
  <c r="K650" i="10"/>
  <c r="F650" i="10"/>
  <c r="C650" i="10"/>
  <c r="AX649" i="10"/>
  <c r="AW649" i="10"/>
  <c r="S649" i="10"/>
  <c r="R649" i="10"/>
  <c r="Q649" i="10"/>
  <c r="O649" i="10"/>
  <c r="N649" i="10"/>
  <c r="M649" i="10"/>
  <c r="L649" i="10"/>
  <c r="K649" i="10"/>
  <c r="F649" i="10"/>
  <c r="C649" i="10"/>
  <c r="AX648" i="10"/>
  <c r="AW648" i="10"/>
  <c r="S648" i="10"/>
  <c r="R648" i="10"/>
  <c r="Q648" i="10"/>
  <c r="P648" i="10"/>
  <c r="O648" i="10"/>
  <c r="N648" i="10"/>
  <c r="M648" i="10"/>
  <c r="L648" i="10"/>
  <c r="K648" i="10"/>
  <c r="F648" i="10"/>
  <c r="C648" i="10"/>
  <c r="AX647" i="10"/>
  <c r="AW647" i="10"/>
  <c r="S647" i="10"/>
  <c r="R647" i="10"/>
  <c r="Q647" i="10"/>
  <c r="O647" i="10"/>
  <c r="N647" i="10"/>
  <c r="M647" i="10"/>
  <c r="L647" i="10"/>
  <c r="K647" i="10"/>
  <c r="F647" i="10"/>
  <c r="C647" i="10"/>
  <c r="AX646" i="10"/>
  <c r="AW646" i="10"/>
  <c r="S646" i="10"/>
  <c r="R646" i="10"/>
  <c r="Q646" i="10"/>
  <c r="O646" i="10"/>
  <c r="N646" i="10"/>
  <c r="M646" i="10"/>
  <c r="L646" i="10"/>
  <c r="K646" i="10"/>
  <c r="F646" i="10"/>
  <c r="C646" i="10"/>
  <c r="AX645" i="10"/>
  <c r="AW645" i="10"/>
  <c r="S645" i="10"/>
  <c r="R645" i="10"/>
  <c r="Q645" i="10"/>
  <c r="O645" i="10"/>
  <c r="N645" i="10"/>
  <c r="M645" i="10"/>
  <c r="L645" i="10"/>
  <c r="K645" i="10"/>
  <c r="F645" i="10"/>
  <c r="C645" i="10"/>
  <c r="AX644" i="10"/>
  <c r="AW644" i="10"/>
  <c r="S644" i="10"/>
  <c r="R644" i="10"/>
  <c r="Q644" i="10"/>
  <c r="P644" i="10"/>
  <c r="O644" i="10"/>
  <c r="N644" i="10"/>
  <c r="M644" i="10"/>
  <c r="L644" i="10"/>
  <c r="K644" i="10"/>
  <c r="F644" i="10"/>
  <c r="C644" i="10"/>
  <c r="AX643" i="10"/>
  <c r="AW643" i="10"/>
  <c r="S643" i="10"/>
  <c r="R643" i="10"/>
  <c r="Q643" i="10"/>
  <c r="O643" i="10"/>
  <c r="P643" i="10" s="1"/>
  <c r="N643" i="10"/>
  <c r="M643" i="10"/>
  <c r="L643" i="10"/>
  <c r="K643" i="10"/>
  <c r="F643" i="10"/>
  <c r="C643" i="10"/>
  <c r="AX642" i="10"/>
  <c r="AW642" i="10"/>
  <c r="S642" i="10"/>
  <c r="R642" i="10"/>
  <c r="Q642" i="10"/>
  <c r="O642" i="10"/>
  <c r="N642" i="10"/>
  <c r="M642" i="10"/>
  <c r="L642" i="10"/>
  <c r="K642" i="10"/>
  <c r="F642" i="10"/>
  <c r="C642" i="10"/>
  <c r="AX641" i="10"/>
  <c r="AW641" i="10"/>
  <c r="S641" i="10"/>
  <c r="R641" i="10"/>
  <c r="Q641" i="10"/>
  <c r="O641" i="10"/>
  <c r="P641" i="10" s="1"/>
  <c r="N641" i="10"/>
  <c r="M641" i="10"/>
  <c r="L641" i="10"/>
  <c r="K641" i="10"/>
  <c r="F641" i="10"/>
  <c r="C641" i="10"/>
  <c r="AX640" i="10"/>
  <c r="AW640" i="10"/>
  <c r="S640" i="10"/>
  <c r="R640" i="10"/>
  <c r="Q640" i="10"/>
  <c r="P640" i="10"/>
  <c r="O640" i="10"/>
  <c r="N640" i="10"/>
  <c r="M640" i="10"/>
  <c r="L640" i="10"/>
  <c r="K640" i="10"/>
  <c r="F640" i="10"/>
  <c r="C640" i="10"/>
  <c r="AX639" i="10"/>
  <c r="AW639" i="10"/>
  <c r="S639" i="10"/>
  <c r="R639" i="10"/>
  <c r="Q639" i="10"/>
  <c r="O639" i="10"/>
  <c r="P639" i="10" s="1"/>
  <c r="N639" i="10"/>
  <c r="M639" i="10"/>
  <c r="L639" i="10"/>
  <c r="K639" i="10"/>
  <c r="F639" i="10"/>
  <c r="C639" i="10"/>
  <c r="AX638" i="10"/>
  <c r="AW638" i="10"/>
  <c r="S638" i="10"/>
  <c r="R638" i="10"/>
  <c r="Q638" i="10"/>
  <c r="O638" i="10"/>
  <c r="N638" i="10"/>
  <c r="M638" i="10"/>
  <c r="L638" i="10"/>
  <c r="K638" i="10"/>
  <c r="F638" i="10"/>
  <c r="C638" i="10"/>
  <c r="AX637" i="10"/>
  <c r="AW637" i="10"/>
  <c r="S637" i="10"/>
  <c r="R637" i="10"/>
  <c r="Q637" i="10"/>
  <c r="O637" i="10"/>
  <c r="P637" i="10" s="1"/>
  <c r="N637" i="10"/>
  <c r="M637" i="10"/>
  <c r="L637" i="10"/>
  <c r="K637" i="10"/>
  <c r="F637" i="10"/>
  <c r="C637" i="10"/>
  <c r="AX636" i="10"/>
  <c r="AW636" i="10"/>
  <c r="S636" i="10"/>
  <c r="R636" i="10"/>
  <c r="Q636" i="10"/>
  <c r="O636" i="10"/>
  <c r="N636" i="10"/>
  <c r="P636" i="10" s="1"/>
  <c r="M636" i="10"/>
  <c r="L636" i="10"/>
  <c r="K636" i="10"/>
  <c r="F636" i="10"/>
  <c r="C636" i="10"/>
  <c r="AX635" i="10"/>
  <c r="AW635" i="10"/>
  <c r="S635" i="10"/>
  <c r="R635" i="10"/>
  <c r="Q635" i="10"/>
  <c r="O635" i="10"/>
  <c r="P635" i="10" s="1"/>
  <c r="N635" i="10"/>
  <c r="M635" i="10"/>
  <c r="L635" i="10"/>
  <c r="K635" i="10"/>
  <c r="F635" i="10"/>
  <c r="C635" i="10"/>
  <c r="AX634" i="10"/>
  <c r="AW634" i="10"/>
  <c r="S634" i="10"/>
  <c r="R634" i="10"/>
  <c r="Q634" i="10"/>
  <c r="O634" i="10"/>
  <c r="N634" i="10"/>
  <c r="P634" i="10" s="1"/>
  <c r="M634" i="10"/>
  <c r="L634" i="10"/>
  <c r="K634" i="10"/>
  <c r="F634" i="10"/>
  <c r="C634" i="10"/>
  <c r="AX633" i="10"/>
  <c r="AW633" i="10"/>
  <c r="S633" i="10"/>
  <c r="R633" i="10"/>
  <c r="Q633" i="10"/>
  <c r="O633" i="10"/>
  <c r="P633" i="10" s="1"/>
  <c r="N633" i="10"/>
  <c r="M633" i="10"/>
  <c r="L633" i="10"/>
  <c r="K633" i="10"/>
  <c r="F633" i="10"/>
  <c r="C633" i="10"/>
  <c r="AX632" i="10"/>
  <c r="AW632" i="10"/>
  <c r="S632" i="10"/>
  <c r="R632" i="10"/>
  <c r="Q632" i="10"/>
  <c r="O632" i="10"/>
  <c r="N632" i="10"/>
  <c r="M632" i="10"/>
  <c r="L632" i="10"/>
  <c r="K632" i="10"/>
  <c r="F632" i="10"/>
  <c r="C632" i="10"/>
  <c r="AX631" i="10"/>
  <c r="AW631" i="10"/>
  <c r="S631" i="10"/>
  <c r="R631" i="10"/>
  <c r="Q631" i="10"/>
  <c r="O631" i="10"/>
  <c r="P631" i="10" s="1"/>
  <c r="N631" i="10"/>
  <c r="M631" i="10"/>
  <c r="L631" i="10"/>
  <c r="K631" i="10"/>
  <c r="F631" i="10"/>
  <c r="C631" i="10"/>
  <c r="AX630" i="10"/>
  <c r="AW630" i="10"/>
  <c r="S630" i="10"/>
  <c r="R630" i="10"/>
  <c r="Q630" i="10"/>
  <c r="O630" i="10"/>
  <c r="N630" i="10"/>
  <c r="P630" i="10" s="1"/>
  <c r="M630" i="10"/>
  <c r="L630" i="10"/>
  <c r="K630" i="10"/>
  <c r="F630" i="10"/>
  <c r="C630" i="10"/>
  <c r="AX629" i="10"/>
  <c r="AW629" i="10"/>
  <c r="S629" i="10"/>
  <c r="R629" i="10"/>
  <c r="Q629" i="10"/>
  <c r="O629" i="10"/>
  <c r="P629" i="10" s="1"/>
  <c r="N629" i="10"/>
  <c r="M629" i="10"/>
  <c r="L629" i="10"/>
  <c r="K629" i="10"/>
  <c r="F629" i="10"/>
  <c r="C629" i="10"/>
  <c r="AX628" i="10"/>
  <c r="AW628" i="10"/>
  <c r="S628" i="10"/>
  <c r="R628" i="10"/>
  <c r="Q628" i="10"/>
  <c r="O628" i="10"/>
  <c r="P628" i="10" s="1"/>
  <c r="N628" i="10"/>
  <c r="M628" i="10"/>
  <c r="L628" i="10"/>
  <c r="K628" i="10"/>
  <c r="F628" i="10"/>
  <c r="C628" i="10"/>
  <c r="AX627" i="10"/>
  <c r="AW627" i="10"/>
  <c r="S627" i="10"/>
  <c r="R627" i="10"/>
  <c r="Q627" i="10"/>
  <c r="O627" i="10"/>
  <c r="P627" i="10" s="1"/>
  <c r="N627" i="10"/>
  <c r="M627" i="10"/>
  <c r="L627" i="10"/>
  <c r="K627" i="10"/>
  <c r="F627" i="10"/>
  <c r="C627" i="10"/>
  <c r="AX626" i="10"/>
  <c r="AW626" i="10"/>
  <c r="S626" i="10"/>
  <c r="R626" i="10"/>
  <c r="Q626" i="10"/>
  <c r="O626" i="10"/>
  <c r="N626" i="10"/>
  <c r="P626" i="10" s="1"/>
  <c r="M626" i="10"/>
  <c r="L626" i="10"/>
  <c r="K626" i="10"/>
  <c r="F626" i="10"/>
  <c r="C626" i="10"/>
  <c r="AX625" i="10"/>
  <c r="AW625" i="10"/>
  <c r="S625" i="10"/>
  <c r="R625" i="10"/>
  <c r="Q625" i="10"/>
  <c r="O625" i="10"/>
  <c r="N625" i="10"/>
  <c r="M625" i="10"/>
  <c r="L625" i="10"/>
  <c r="K625" i="10"/>
  <c r="F625" i="10"/>
  <c r="C625" i="10"/>
  <c r="AX624" i="10"/>
  <c r="AW624" i="10"/>
  <c r="S624" i="10"/>
  <c r="R624" i="10"/>
  <c r="Q624" i="10"/>
  <c r="O624" i="10"/>
  <c r="P624" i="10" s="1"/>
  <c r="N624" i="10"/>
  <c r="M624" i="10"/>
  <c r="L624" i="10"/>
  <c r="K624" i="10"/>
  <c r="F624" i="10"/>
  <c r="C624" i="10"/>
  <c r="AX623" i="10"/>
  <c r="AW623" i="10"/>
  <c r="S623" i="10"/>
  <c r="R623" i="10"/>
  <c r="Q623" i="10"/>
  <c r="O623" i="10"/>
  <c r="N623" i="10"/>
  <c r="M623" i="10"/>
  <c r="L623" i="10"/>
  <c r="K623" i="10"/>
  <c r="F623" i="10"/>
  <c r="C623" i="10"/>
  <c r="AX622" i="10"/>
  <c r="AW622" i="10"/>
  <c r="S622" i="10"/>
  <c r="R622" i="10"/>
  <c r="Q622" i="10"/>
  <c r="O622" i="10"/>
  <c r="N622" i="10"/>
  <c r="P622" i="10" s="1"/>
  <c r="M622" i="10"/>
  <c r="L622" i="10"/>
  <c r="K622" i="10"/>
  <c r="F622" i="10"/>
  <c r="C622" i="10"/>
  <c r="AX621" i="10"/>
  <c r="AW621" i="10"/>
  <c r="S621" i="10"/>
  <c r="R621" i="10"/>
  <c r="Q621" i="10"/>
  <c r="O621" i="10"/>
  <c r="N621" i="10"/>
  <c r="M621" i="10"/>
  <c r="L621" i="10"/>
  <c r="K621" i="10"/>
  <c r="F621" i="10"/>
  <c r="C621" i="10"/>
  <c r="AX620" i="10"/>
  <c r="AW620" i="10"/>
  <c r="S620" i="10"/>
  <c r="R620" i="10"/>
  <c r="Q620" i="10"/>
  <c r="O620" i="10"/>
  <c r="P620" i="10" s="1"/>
  <c r="N620" i="10"/>
  <c r="M620" i="10"/>
  <c r="L620" i="10"/>
  <c r="K620" i="10"/>
  <c r="F620" i="10"/>
  <c r="C620" i="10"/>
  <c r="AX619" i="10"/>
  <c r="AW619" i="10"/>
  <c r="S619" i="10"/>
  <c r="R619" i="10"/>
  <c r="Q619" i="10"/>
  <c r="O619" i="10"/>
  <c r="N619" i="10"/>
  <c r="M619" i="10"/>
  <c r="L619" i="10"/>
  <c r="K619" i="10"/>
  <c r="F619" i="10"/>
  <c r="C619" i="10"/>
  <c r="AX618" i="10"/>
  <c r="AW618" i="10"/>
  <c r="S618" i="10"/>
  <c r="R618" i="10"/>
  <c r="Q618" i="10"/>
  <c r="O618" i="10"/>
  <c r="N618" i="10"/>
  <c r="M618" i="10"/>
  <c r="L618" i="10"/>
  <c r="K618" i="10"/>
  <c r="F618" i="10"/>
  <c r="C618" i="10"/>
  <c r="AX617" i="10"/>
  <c r="AW617" i="10"/>
  <c r="S617" i="10"/>
  <c r="R617" i="10"/>
  <c r="Q617" i="10"/>
  <c r="O617" i="10"/>
  <c r="N617" i="10"/>
  <c r="M617" i="10"/>
  <c r="L617" i="10"/>
  <c r="K617" i="10"/>
  <c r="F617" i="10"/>
  <c r="C617" i="10"/>
  <c r="AX616" i="10"/>
  <c r="AW616" i="10"/>
  <c r="S616" i="10"/>
  <c r="R616" i="10"/>
  <c r="Q616" i="10"/>
  <c r="P616" i="10"/>
  <c r="O616" i="10"/>
  <c r="N616" i="10"/>
  <c r="M616" i="10"/>
  <c r="L616" i="10"/>
  <c r="K616" i="10"/>
  <c r="F616" i="10"/>
  <c r="C616" i="10"/>
  <c r="AX615" i="10"/>
  <c r="AW615" i="10"/>
  <c r="S615" i="10"/>
  <c r="R615" i="10"/>
  <c r="Q615" i="10"/>
  <c r="O615" i="10"/>
  <c r="N615" i="10"/>
  <c r="M615" i="10"/>
  <c r="L615" i="10"/>
  <c r="K615" i="10"/>
  <c r="F615" i="10"/>
  <c r="C615" i="10"/>
  <c r="AX614" i="10"/>
  <c r="AW614" i="10"/>
  <c r="S614" i="10"/>
  <c r="R614" i="10"/>
  <c r="Q614" i="10"/>
  <c r="O614" i="10"/>
  <c r="N614" i="10"/>
  <c r="M614" i="10"/>
  <c r="L614" i="10"/>
  <c r="K614" i="10"/>
  <c r="F614" i="10"/>
  <c r="C614" i="10"/>
  <c r="AX613" i="10"/>
  <c r="AW613" i="10"/>
  <c r="S613" i="10"/>
  <c r="R613" i="10"/>
  <c r="Q613" i="10"/>
  <c r="O613" i="10"/>
  <c r="N613" i="10"/>
  <c r="M613" i="10"/>
  <c r="L613" i="10"/>
  <c r="K613" i="10"/>
  <c r="F613" i="10"/>
  <c r="C613" i="10"/>
  <c r="AX612" i="10"/>
  <c r="AW612" i="10"/>
  <c r="S612" i="10"/>
  <c r="R612" i="10"/>
  <c r="Q612" i="10"/>
  <c r="P612" i="10"/>
  <c r="O612" i="10"/>
  <c r="N612" i="10"/>
  <c r="M612" i="10"/>
  <c r="L612" i="10"/>
  <c r="K612" i="10"/>
  <c r="F612" i="10"/>
  <c r="C612" i="10"/>
  <c r="AX611" i="10"/>
  <c r="AW611" i="10"/>
  <c r="S611" i="10"/>
  <c r="R611" i="10"/>
  <c r="Q611" i="10"/>
  <c r="O611" i="10"/>
  <c r="N611" i="10"/>
  <c r="M611" i="10"/>
  <c r="L611" i="10"/>
  <c r="K611" i="10"/>
  <c r="F611" i="10"/>
  <c r="C611" i="10"/>
  <c r="AX610" i="10"/>
  <c r="AW610" i="10"/>
  <c r="S610" i="10"/>
  <c r="R610" i="10"/>
  <c r="Q610" i="10"/>
  <c r="O610" i="10"/>
  <c r="N610" i="10"/>
  <c r="P610" i="10" s="1"/>
  <c r="M610" i="10"/>
  <c r="L610" i="10"/>
  <c r="K610" i="10"/>
  <c r="F610" i="10"/>
  <c r="C610" i="10"/>
  <c r="AX609" i="10"/>
  <c r="AW609" i="10"/>
  <c r="S609" i="10"/>
  <c r="R609" i="10"/>
  <c r="Q609" i="10"/>
  <c r="O609" i="10"/>
  <c r="N609" i="10"/>
  <c r="M609" i="10"/>
  <c r="L609" i="10"/>
  <c r="K609" i="10"/>
  <c r="F609" i="10"/>
  <c r="C609" i="10"/>
  <c r="AX608" i="10"/>
  <c r="AW608" i="10"/>
  <c r="S608" i="10"/>
  <c r="R608" i="10"/>
  <c r="Q608" i="10"/>
  <c r="O608" i="10"/>
  <c r="P608" i="10" s="1"/>
  <c r="N608" i="10"/>
  <c r="M608" i="10"/>
  <c r="L608" i="10"/>
  <c r="K608" i="10"/>
  <c r="F608" i="10"/>
  <c r="C608" i="10"/>
  <c r="AX607" i="10"/>
  <c r="AW607" i="10"/>
  <c r="S607" i="10"/>
  <c r="R607" i="10"/>
  <c r="Q607" i="10"/>
  <c r="O607" i="10"/>
  <c r="N607" i="10"/>
  <c r="M607" i="10"/>
  <c r="L607" i="10"/>
  <c r="K607" i="10"/>
  <c r="F607" i="10"/>
  <c r="C607" i="10"/>
  <c r="AX606" i="10"/>
  <c r="AW606" i="10"/>
  <c r="S606" i="10"/>
  <c r="R606" i="10"/>
  <c r="Q606" i="10"/>
  <c r="O606" i="10"/>
  <c r="N606" i="10"/>
  <c r="M606" i="10"/>
  <c r="L606" i="10"/>
  <c r="K606" i="10"/>
  <c r="F606" i="10"/>
  <c r="C606" i="10"/>
  <c r="AX605" i="10"/>
  <c r="AW605" i="10"/>
  <c r="S605" i="10"/>
  <c r="R605" i="10"/>
  <c r="Q605" i="10"/>
  <c r="O605" i="10"/>
  <c r="N605" i="10"/>
  <c r="M605" i="10"/>
  <c r="L605" i="10"/>
  <c r="K605" i="10"/>
  <c r="F605" i="10"/>
  <c r="C605" i="10"/>
  <c r="AX604" i="10"/>
  <c r="AW604" i="10"/>
  <c r="S604" i="10"/>
  <c r="R604" i="10"/>
  <c r="Q604" i="10"/>
  <c r="O604" i="10"/>
  <c r="P604" i="10" s="1"/>
  <c r="N604" i="10"/>
  <c r="M604" i="10"/>
  <c r="L604" i="10"/>
  <c r="K604" i="10"/>
  <c r="F604" i="10"/>
  <c r="C604" i="10"/>
  <c r="AX603" i="10"/>
  <c r="AW603" i="10"/>
  <c r="S603" i="10"/>
  <c r="R603" i="10"/>
  <c r="Q603" i="10"/>
  <c r="O603" i="10"/>
  <c r="P603" i="10" s="1"/>
  <c r="N603" i="10"/>
  <c r="M603" i="10"/>
  <c r="L603" i="10"/>
  <c r="K603" i="10"/>
  <c r="F603" i="10"/>
  <c r="C603" i="10"/>
  <c r="AX602" i="10"/>
  <c r="AW602" i="10"/>
  <c r="S602" i="10"/>
  <c r="R602" i="10"/>
  <c r="Q602" i="10"/>
  <c r="O602" i="10"/>
  <c r="N602" i="10"/>
  <c r="P602" i="10" s="1"/>
  <c r="M602" i="10"/>
  <c r="L602" i="10"/>
  <c r="K602" i="10"/>
  <c r="F602" i="10"/>
  <c r="C602" i="10"/>
  <c r="AX601" i="10"/>
  <c r="AW601" i="10"/>
  <c r="S601" i="10"/>
  <c r="R601" i="10"/>
  <c r="Q601" i="10"/>
  <c r="O601" i="10"/>
  <c r="P601" i="10" s="1"/>
  <c r="N601" i="10"/>
  <c r="M601" i="10"/>
  <c r="L601" i="10"/>
  <c r="K601" i="10"/>
  <c r="F601" i="10"/>
  <c r="C601" i="10"/>
  <c r="AX600" i="10"/>
  <c r="AW600" i="10"/>
  <c r="S600" i="10"/>
  <c r="R600" i="10"/>
  <c r="Q600" i="10"/>
  <c r="O600" i="10"/>
  <c r="P600" i="10" s="1"/>
  <c r="N600" i="10"/>
  <c r="M600" i="10"/>
  <c r="L600" i="10"/>
  <c r="K600" i="10"/>
  <c r="F600" i="10"/>
  <c r="C600" i="10"/>
  <c r="AX599" i="10"/>
  <c r="AW599" i="10"/>
  <c r="S599" i="10"/>
  <c r="R599" i="10"/>
  <c r="Q599" i="10"/>
  <c r="O599" i="10"/>
  <c r="P599" i="10" s="1"/>
  <c r="N599" i="10"/>
  <c r="M599" i="10"/>
  <c r="L599" i="10"/>
  <c r="K599" i="10"/>
  <c r="F599" i="10"/>
  <c r="C599" i="10"/>
  <c r="AX598" i="10"/>
  <c r="AW598" i="10"/>
  <c r="S598" i="10"/>
  <c r="R598" i="10"/>
  <c r="Q598" i="10"/>
  <c r="O598" i="10"/>
  <c r="N598" i="10"/>
  <c r="M598" i="10"/>
  <c r="L598" i="10"/>
  <c r="K598" i="10"/>
  <c r="F598" i="10"/>
  <c r="C598" i="10"/>
  <c r="AX597" i="10"/>
  <c r="AW597" i="10"/>
  <c r="S597" i="10"/>
  <c r="R597" i="10"/>
  <c r="Q597" i="10"/>
  <c r="O597" i="10"/>
  <c r="P597" i="10" s="1"/>
  <c r="N597" i="10"/>
  <c r="M597" i="10"/>
  <c r="L597" i="10"/>
  <c r="K597" i="10"/>
  <c r="F597" i="10"/>
  <c r="C597" i="10"/>
  <c r="AX596" i="10"/>
  <c r="AW596" i="10"/>
  <c r="S596" i="10"/>
  <c r="R596" i="10"/>
  <c r="Q596" i="10"/>
  <c r="P596" i="10"/>
  <c r="O596" i="10"/>
  <c r="N596" i="10"/>
  <c r="M596" i="10"/>
  <c r="L596" i="10"/>
  <c r="K596" i="10"/>
  <c r="F596" i="10"/>
  <c r="C596" i="10"/>
  <c r="AX595" i="10"/>
  <c r="AW595" i="10"/>
  <c r="S595" i="10"/>
  <c r="R595" i="10"/>
  <c r="Q595" i="10"/>
  <c r="O595" i="10"/>
  <c r="P595" i="10" s="1"/>
  <c r="N595" i="10"/>
  <c r="M595" i="10"/>
  <c r="L595" i="10"/>
  <c r="K595" i="10"/>
  <c r="F595" i="10"/>
  <c r="C595" i="10"/>
  <c r="AX594" i="10"/>
  <c r="AW594" i="10"/>
  <c r="S594" i="10"/>
  <c r="R594" i="10"/>
  <c r="Q594" i="10"/>
  <c r="O594" i="10"/>
  <c r="N594" i="10"/>
  <c r="M594" i="10"/>
  <c r="L594" i="10"/>
  <c r="K594" i="10"/>
  <c r="F594" i="10"/>
  <c r="C594" i="10"/>
  <c r="AX593" i="10"/>
  <c r="AW593" i="10"/>
  <c r="S593" i="10"/>
  <c r="R593" i="10"/>
  <c r="Q593" i="10"/>
  <c r="O593" i="10"/>
  <c r="P593" i="10" s="1"/>
  <c r="N593" i="10"/>
  <c r="M593" i="10"/>
  <c r="L593" i="10"/>
  <c r="K593" i="10"/>
  <c r="F593" i="10"/>
  <c r="C593" i="10"/>
  <c r="AX592" i="10"/>
  <c r="AW592" i="10"/>
  <c r="S592" i="10"/>
  <c r="R592" i="10"/>
  <c r="Q592" i="10"/>
  <c r="O592" i="10"/>
  <c r="N592" i="10"/>
  <c r="P592" i="10" s="1"/>
  <c r="M592" i="10"/>
  <c r="L592" i="10"/>
  <c r="K592" i="10"/>
  <c r="F592" i="10"/>
  <c r="C592" i="10"/>
  <c r="AX591" i="10"/>
  <c r="AW591" i="10"/>
  <c r="S591" i="10"/>
  <c r="R591" i="10"/>
  <c r="Q591" i="10"/>
  <c r="O591" i="10"/>
  <c r="P591" i="10" s="1"/>
  <c r="N591" i="10"/>
  <c r="M591" i="10"/>
  <c r="L591" i="10"/>
  <c r="K591" i="10"/>
  <c r="F591" i="10"/>
  <c r="C591" i="10"/>
  <c r="AX590" i="10"/>
  <c r="AW590" i="10"/>
  <c r="S590" i="10"/>
  <c r="R590" i="10"/>
  <c r="Q590" i="10"/>
  <c r="O590" i="10"/>
  <c r="N590" i="10"/>
  <c r="P590" i="10" s="1"/>
  <c r="M590" i="10"/>
  <c r="L590" i="10"/>
  <c r="K590" i="10"/>
  <c r="F590" i="10"/>
  <c r="C590" i="10"/>
  <c r="AX589" i="10"/>
  <c r="AW589" i="10"/>
  <c r="S589" i="10"/>
  <c r="R589" i="10"/>
  <c r="Q589" i="10"/>
  <c r="O589" i="10"/>
  <c r="P589" i="10" s="1"/>
  <c r="N589" i="10"/>
  <c r="M589" i="10"/>
  <c r="L589" i="10"/>
  <c r="K589" i="10"/>
  <c r="F589" i="10"/>
  <c r="C589" i="10"/>
  <c r="AX588" i="10"/>
  <c r="AW588" i="10"/>
  <c r="S588" i="10"/>
  <c r="R588" i="10"/>
  <c r="Q588" i="10"/>
  <c r="O588" i="10"/>
  <c r="P588" i="10" s="1"/>
  <c r="N588" i="10"/>
  <c r="M588" i="10"/>
  <c r="L588" i="10"/>
  <c r="K588" i="10"/>
  <c r="F588" i="10"/>
  <c r="C588" i="10"/>
  <c r="AX587" i="10"/>
  <c r="AW587" i="10"/>
  <c r="S587" i="10"/>
  <c r="R587" i="10"/>
  <c r="Q587" i="10"/>
  <c r="O587" i="10"/>
  <c r="N587" i="10"/>
  <c r="M587" i="10"/>
  <c r="L587" i="10"/>
  <c r="K587" i="10"/>
  <c r="F587" i="10"/>
  <c r="C587" i="10"/>
  <c r="AX586" i="10"/>
  <c r="AW586" i="10"/>
  <c r="S586" i="10"/>
  <c r="R586" i="10"/>
  <c r="Q586" i="10"/>
  <c r="O586" i="10"/>
  <c r="N586" i="10"/>
  <c r="M586" i="10"/>
  <c r="L586" i="10"/>
  <c r="K586" i="10"/>
  <c r="F586" i="10"/>
  <c r="C586" i="10"/>
  <c r="AX585" i="10"/>
  <c r="AW585" i="10"/>
  <c r="S585" i="10"/>
  <c r="R585" i="10"/>
  <c r="Q585" i="10"/>
  <c r="O585" i="10"/>
  <c r="N585" i="10"/>
  <c r="M585" i="10"/>
  <c r="L585" i="10"/>
  <c r="K585" i="10"/>
  <c r="F585" i="10"/>
  <c r="C585" i="10"/>
  <c r="AX584" i="10"/>
  <c r="AW584" i="10"/>
  <c r="S584" i="10"/>
  <c r="R584" i="10"/>
  <c r="Q584" i="10"/>
  <c r="P584" i="10"/>
  <c r="O584" i="10"/>
  <c r="N584" i="10"/>
  <c r="M584" i="10"/>
  <c r="L584" i="10"/>
  <c r="K584" i="10"/>
  <c r="F584" i="10"/>
  <c r="C584" i="10"/>
  <c r="AX583" i="10"/>
  <c r="AW583" i="10"/>
  <c r="S583" i="10"/>
  <c r="R583" i="10"/>
  <c r="Q583" i="10"/>
  <c r="O583" i="10"/>
  <c r="P583" i="10" s="1"/>
  <c r="N583" i="10"/>
  <c r="M583" i="10"/>
  <c r="L583" i="10"/>
  <c r="K583" i="10"/>
  <c r="F583" i="10"/>
  <c r="C583" i="10"/>
  <c r="AX582" i="10"/>
  <c r="AW582" i="10"/>
  <c r="S582" i="10"/>
  <c r="R582" i="10"/>
  <c r="Q582" i="10"/>
  <c r="O582" i="10"/>
  <c r="N582" i="10"/>
  <c r="M582" i="10"/>
  <c r="L582" i="10"/>
  <c r="K582" i="10"/>
  <c r="F582" i="10"/>
  <c r="C582" i="10"/>
  <c r="AX581" i="10"/>
  <c r="AW581" i="10"/>
  <c r="S581" i="10"/>
  <c r="R581" i="10"/>
  <c r="Q581" i="10"/>
  <c r="O581" i="10"/>
  <c r="P581" i="10" s="1"/>
  <c r="N581" i="10"/>
  <c r="M581" i="10"/>
  <c r="L581" i="10"/>
  <c r="K581" i="10"/>
  <c r="F581" i="10"/>
  <c r="C581" i="10"/>
  <c r="AX580" i="10"/>
  <c r="AW580" i="10"/>
  <c r="S580" i="10"/>
  <c r="R580" i="10"/>
  <c r="Q580" i="10"/>
  <c r="P580" i="10"/>
  <c r="O580" i="10"/>
  <c r="N580" i="10"/>
  <c r="M580" i="10"/>
  <c r="L580" i="10"/>
  <c r="K580" i="10"/>
  <c r="F580" i="10"/>
  <c r="C580" i="10"/>
  <c r="AX579" i="10"/>
  <c r="AW579" i="10"/>
  <c r="S579" i="10"/>
  <c r="R579" i="10"/>
  <c r="Q579" i="10"/>
  <c r="O579" i="10"/>
  <c r="P579" i="10" s="1"/>
  <c r="N579" i="10"/>
  <c r="M579" i="10"/>
  <c r="L579" i="10"/>
  <c r="K579" i="10"/>
  <c r="F579" i="10"/>
  <c r="C579" i="10"/>
  <c r="AX578" i="10"/>
  <c r="AW578" i="10"/>
  <c r="S578" i="10"/>
  <c r="R578" i="10"/>
  <c r="Q578" i="10"/>
  <c r="O578" i="10"/>
  <c r="N578" i="10"/>
  <c r="P578" i="10" s="1"/>
  <c r="M578" i="10"/>
  <c r="L578" i="10"/>
  <c r="K578" i="10"/>
  <c r="F578" i="10"/>
  <c r="C578" i="10"/>
  <c r="AX577" i="10"/>
  <c r="AW577" i="10"/>
  <c r="S577" i="10"/>
  <c r="R577" i="10"/>
  <c r="Q577" i="10"/>
  <c r="O577" i="10"/>
  <c r="P577" i="10" s="1"/>
  <c r="N577" i="10"/>
  <c r="M577" i="10"/>
  <c r="L577" i="10"/>
  <c r="K577" i="10"/>
  <c r="F577" i="10"/>
  <c r="C577" i="10"/>
  <c r="AX576" i="10"/>
  <c r="AW576" i="10"/>
  <c r="S576" i="10"/>
  <c r="R576" i="10"/>
  <c r="Q576" i="10"/>
  <c r="O576" i="10"/>
  <c r="P576" i="10" s="1"/>
  <c r="N576" i="10"/>
  <c r="M576" i="10"/>
  <c r="L576" i="10"/>
  <c r="K576" i="10"/>
  <c r="F576" i="10"/>
  <c r="C576" i="10"/>
  <c r="AX575" i="10"/>
  <c r="AW575" i="10"/>
  <c r="S575" i="10"/>
  <c r="R575" i="10"/>
  <c r="Q575" i="10"/>
  <c r="O575" i="10"/>
  <c r="P575" i="10" s="1"/>
  <c r="N575" i="10"/>
  <c r="M575" i="10"/>
  <c r="L575" i="10"/>
  <c r="K575" i="10"/>
  <c r="F575" i="10"/>
  <c r="C575" i="10"/>
  <c r="AX574" i="10"/>
  <c r="AW574" i="10"/>
  <c r="S574" i="10"/>
  <c r="R574" i="10"/>
  <c r="Q574" i="10"/>
  <c r="O574" i="10"/>
  <c r="N574" i="10"/>
  <c r="M574" i="10"/>
  <c r="L574" i="10"/>
  <c r="K574" i="10"/>
  <c r="F574" i="10"/>
  <c r="C574" i="10"/>
  <c r="AX573" i="10"/>
  <c r="AW573" i="10"/>
  <c r="S573" i="10"/>
  <c r="R573" i="10"/>
  <c r="Q573" i="10"/>
  <c r="O573" i="10"/>
  <c r="P573" i="10" s="1"/>
  <c r="N573" i="10"/>
  <c r="M573" i="10"/>
  <c r="L573" i="10"/>
  <c r="K573" i="10"/>
  <c r="F573" i="10"/>
  <c r="C573" i="10"/>
  <c r="AX572" i="10"/>
  <c r="AW572" i="10"/>
  <c r="S572" i="10"/>
  <c r="R572" i="10"/>
  <c r="Q572" i="10"/>
  <c r="O572" i="10"/>
  <c r="N572" i="10"/>
  <c r="P572" i="10" s="1"/>
  <c r="M572" i="10"/>
  <c r="L572" i="10"/>
  <c r="K572" i="10"/>
  <c r="F572" i="10"/>
  <c r="C572" i="10"/>
  <c r="AX571" i="10"/>
  <c r="AW571" i="10"/>
  <c r="S571" i="10"/>
  <c r="R571" i="10"/>
  <c r="Q571" i="10"/>
  <c r="O571" i="10"/>
  <c r="P571" i="10" s="1"/>
  <c r="N571" i="10"/>
  <c r="M571" i="10"/>
  <c r="L571" i="10"/>
  <c r="K571" i="10"/>
  <c r="F571" i="10"/>
  <c r="C571" i="10"/>
  <c r="AX570" i="10"/>
  <c r="AW570" i="10"/>
  <c r="S570" i="10"/>
  <c r="R570" i="10"/>
  <c r="Q570" i="10"/>
  <c r="O570" i="10"/>
  <c r="N570" i="10"/>
  <c r="P570" i="10" s="1"/>
  <c r="M570" i="10"/>
  <c r="L570" i="10"/>
  <c r="K570" i="10"/>
  <c r="F570" i="10"/>
  <c r="C570" i="10"/>
  <c r="AX569" i="10"/>
  <c r="AW569" i="10"/>
  <c r="S569" i="10"/>
  <c r="R569" i="10"/>
  <c r="Q569" i="10"/>
  <c r="O569" i="10"/>
  <c r="P569" i="10" s="1"/>
  <c r="N569" i="10"/>
  <c r="M569" i="10"/>
  <c r="L569" i="10"/>
  <c r="K569" i="10"/>
  <c r="F569" i="10"/>
  <c r="C569" i="10"/>
  <c r="AX568" i="10"/>
  <c r="AW568" i="10"/>
  <c r="S568" i="10"/>
  <c r="R568" i="10"/>
  <c r="Q568" i="10"/>
  <c r="O568" i="10"/>
  <c r="N568" i="10"/>
  <c r="M568" i="10"/>
  <c r="L568" i="10"/>
  <c r="K568" i="10"/>
  <c r="F568" i="10"/>
  <c r="C568" i="10"/>
  <c r="AX567" i="10"/>
  <c r="AW567" i="10"/>
  <c r="S567" i="10"/>
  <c r="R567" i="10"/>
  <c r="Q567" i="10"/>
  <c r="O567" i="10"/>
  <c r="P567" i="10" s="1"/>
  <c r="N567" i="10"/>
  <c r="M567" i="10"/>
  <c r="L567" i="10"/>
  <c r="K567" i="10"/>
  <c r="F567" i="10"/>
  <c r="C567" i="10"/>
  <c r="AX566" i="10"/>
  <c r="AW566" i="10"/>
  <c r="S566" i="10"/>
  <c r="R566" i="10"/>
  <c r="Q566" i="10"/>
  <c r="O566" i="10"/>
  <c r="N566" i="10"/>
  <c r="P566" i="10" s="1"/>
  <c r="M566" i="10"/>
  <c r="L566" i="10"/>
  <c r="K566" i="10"/>
  <c r="F566" i="10"/>
  <c r="C566" i="10"/>
  <c r="AX565" i="10"/>
  <c r="AW565" i="10"/>
  <c r="S565" i="10"/>
  <c r="R565" i="10"/>
  <c r="Q565" i="10"/>
  <c r="O565" i="10"/>
  <c r="P565" i="10" s="1"/>
  <c r="N565" i="10"/>
  <c r="M565" i="10"/>
  <c r="L565" i="10"/>
  <c r="K565" i="10"/>
  <c r="F565" i="10"/>
  <c r="C565" i="10"/>
  <c r="AX564" i="10"/>
  <c r="AW564" i="10"/>
  <c r="S564" i="10"/>
  <c r="R564" i="10"/>
  <c r="Q564" i="10"/>
  <c r="O564" i="10"/>
  <c r="P564" i="10" s="1"/>
  <c r="N564" i="10"/>
  <c r="M564" i="10"/>
  <c r="L564" i="10"/>
  <c r="K564" i="10"/>
  <c r="F564" i="10"/>
  <c r="C564" i="10"/>
  <c r="AX563" i="10"/>
  <c r="AW563" i="10"/>
  <c r="S563" i="10"/>
  <c r="R563" i="10"/>
  <c r="Q563" i="10"/>
  <c r="O563" i="10"/>
  <c r="N563" i="10"/>
  <c r="M563" i="10"/>
  <c r="L563" i="10"/>
  <c r="K563" i="10"/>
  <c r="F563" i="10"/>
  <c r="C563" i="10"/>
  <c r="AX562" i="10"/>
  <c r="AW562" i="10"/>
  <c r="S562" i="10"/>
  <c r="R562" i="10"/>
  <c r="Q562" i="10"/>
  <c r="O562" i="10"/>
  <c r="N562" i="10"/>
  <c r="M562" i="10"/>
  <c r="L562" i="10"/>
  <c r="K562" i="10"/>
  <c r="F562" i="10"/>
  <c r="C562" i="10"/>
  <c r="AX561" i="10"/>
  <c r="AW561" i="10"/>
  <c r="S561" i="10"/>
  <c r="R561" i="10"/>
  <c r="Q561" i="10"/>
  <c r="O561" i="10"/>
  <c r="N561" i="10"/>
  <c r="M561" i="10"/>
  <c r="L561" i="10"/>
  <c r="K561" i="10"/>
  <c r="F561" i="10"/>
  <c r="C561" i="10"/>
  <c r="AX560" i="10"/>
  <c r="AW560" i="10"/>
  <c r="S560" i="10"/>
  <c r="R560" i="10"/>
  <c r="Q560" i="10"/>
  <c r="P560" i="10"/>
  <c r="O560" i="10"/>
  <c r="N560" i="10"/>
  <c r="M560" i="10"/>
  <c r="L560" i="10"/>
  <c r="K560" i="10"/>
  <c r="F560" i="10"/>
  <c r="C560" i="10"/>
  <c r="AX559" i="10"/>
  <c r="AW559" i="10"/>
  <c r="S559" i="10"/>
  <c r="R559" i="10"/>
  <c r="Q559" i="10"/>
  <c r="O559" i="10"/>
  <c r="P559" i="10" s="1"/>
  <c r="N559" i="10"/>
  <c r="M559" i="10"/>
  <c r="L559" i="10"/>
  <c r="K559" i="10"/>
  <c r="F559" i="10"/>
  <c r="C559" i="10"/>
  <c r="AX558" i="10"/>
  <c r="AW558" i="10"/>
  <c r="S558" i="10"/>
  <c r="R558" i="10"/>
  <c r="Q558" i="10"/>
  <c r="O558" i="10"/>
  <c r="N558" i="10"/>
  <c r="M558" i="10"/>
  <c r="L558" i="10"/>
  <c r="K558" i="10"/>
  <c r="F558" i="10"/>
  <c r="C558" i="10"/>
  <c r="AX557" i="10"/>
  <c r="AW557" i="10"/>
  <c r="S557" i="10"/>
  <c r="R557" i="10"/>
  <c r="Q557" i="10"/>
  <c r="O557" i="10"/>
  <c r="P557" i="10" s="1"/>
  <c r="N557" i="10"/>
  <c r="M557" i="10"/>
  <c r="L557" i="10"/>
  <c r="K557" i="10"/>
  <c r="F557" i="10"/>
  <c r="C557" i="10"/>
  <c r="AX556" i="10"/>
  <c r="AW556" i="10"/>
  <c r="S556" i="10"/>
  <c r="R556" i="10"/>
  <c r="Q556" i="10"/>
  <c r="P556" i="10"/>
  <c r="O556" i="10"/>
  <c r="N556" i="10"/>
  <c r="M556" i="10"/>
  <c r="L556" i="10"/>
  <c r="K556" i="10"/>
  <c r="F556" i="10"/>
  <c r="C556" i="10"/>
  <c r="AX555" i="10"/>
  <c r="AW555" i="10"/>
  <c r="S555" i="10"/>
  <c r="R555" i="10"/>
  <c r="Q555" i="10"/>
  <c r="O555" i="10"/>
  <c r="N555" i="10"/>
  <c r="M555" i="10"/>
  <c r="L555" i="10"/>
  <c r="K555" i="10"/>
  <c r="F555" i="10"/>
  <c r="C555" i="10"/>
  <c r="AX554" i="10"/>
  <c r="AW554" i="10"/>
  <c r="S554" i="10"/>
  <c r="R554" i="10"/>
  <c r="Q554" i="10"/>
  <c r="O554" i="10"/>
  <c r="N554" i="10"/>
  <c r="M554" i="10"/>
  <c r="L554" i="10"/>
  <c r="K554" i="10"/>
  <c r="F554" i="10"/>
  <c r="C554" i="10"/>
  <c r="AX553" i="10"/>
  <c r="AW553" i="10"/>
  <c r="S553" i="10"/>
  <c r="R553" i="10"/>
  <c r="Q553" i="10"/>
  <c r="O553" i="10"/>
  <c r="N553" i="10"/>
  <c r="M553" i="10"/>
  <c r="L553" i="10"/>
  <c r="K553" i="10"/>
  <c r="F553" i="10"/>
  <c r="C553" i="10"/>
  <c r="AX552" i="10"/>
  <c r="AW552" i="10"/>
  <c r="S552" i="10"/>
  <c r="R552" i="10"/>
  <c r="Q552" i="10"/>
  <c r="O552" i="10"/>
  <c r="N552" i="10"/>
  <c r="M552" i="10"/>
  <c r="L552" i="10"/>
  <c r="K552" i="10"/>
  <c r="F552" i="10"/>
  <c r="C552" i="10"/>
  <c r="AX551" i="10"/>
  <c r="AW551" i="10"/>
  <c r="S551" i="10"/>
  <c r="R551" i="10"/>
  <c r="Q551" i="10"/>
  <c r="O551" i="10"/>
  <c r="N551" i="10"/>
  <c r="M551" i="10"/>
  <c r="L551" i="10"/>
  <c r="K551" i="10"/>
  <c r="F551" i="10"/>
  <c r="C551" i="10"/>
  <c r="AX550" i="10"/>
  <c r="AW550" i="10"/>
  <c r="S550" i="10"/>
  <c r="R550" i="10"/>
  <c r="Q550" i="10"/>
  <c r="O550" i="10"/>
  <c r="N550" i="10"/>
  <c r="M550" i="10"/>
  <c r="L550" i="10"/>
  <c r="K550" i="10"/>
  <c r="F550" i="10"/>
  <c r="C550" i="10"/>
  <c r="AX549" i="10"/>
  <c r="AW549" i="10"/>
  <c r="S549" i="10"/>
  <c r="R549" i="10"/>
  <c r="Q549" i="10"/>
  <c r="O549" i="10"/>
  <c r="N549" i="10"/>
  <c r="M549" i="10"/>
  <c r="L549" i="10"/>
  <c r="K549" i="10"/>
  <c r="F549" i="10"/>
  <c r="C549" i="10"/>
  <c r="AX548" i="10"/>
  <c r="AW548" i="10"/>
  <c r="S548" i="10"/>
  <c r="R548" i="10"/>
  <c r="Q548" i="10"/>
  <c r="O548" i="10"/>
  <c r="N548" i="10"/>
  <c r="M548" i="10"/>
  <c r="L548" i="10"/>
  <c r="K548" i="10"/>
  <c r="F548" i="10"/>
  <c r="C548" i="10"/>
  <c r="AX547" i="10"/>
  <c r="AW547" i="10"/>
  <c r="S547" i="10"/>
  <c r="R547" i="10"/>
  <c r="Q547" i="10"/>
  <c r="O547" i="10"/>
  <c r="N547" i="10"/>
  <c r="M547" i="10"/>
  <c r="L547" i="10"/>
  <c r="K547" i="10"/>
  <c r="F547" i="10"/>
  <c r="C547" i="10"/>
  <c r="AX546" i="10"/>
  <c r="AW546" i="10"/>
  <c r="S546" i="10"/>
  <c r="R546" i="10"/>
  <c r="Q546" i="10"/>
  <c r="P546" i="10"/>
  <c r="O546" i="10"/>
  <c r="N546" i="10"/>
  <c r="M546" i="10"/>
  <c r="L546" i="10"/>
  <c r="K546" i="10"/>
  <c r="F546" i="10"/>
  <c r="C546" i="10"/>
  <c r="AX545" i="10"/>
  <c r="AW545" i="10"/>
  <c r="S545" i="10"/>
  <c r="R545" i="10"/>
  <c r="Q545" i="10"/>
  <c r="O545" i="10"/>
  <c r="N545" i="10"/>
  <c r="M545" i="10"/>
  <c r="L545" i="10"/>
  <c r="K545" i="10"/>
  <c r="F545" i="10"/>
  <c r="C545" i="10"/>
  <c r="AX544" i="10"/>
  <c r="AW544" i="10"/>
  <c r="S544" i="10"/>
  <c r="R544" i="10"/>
  <c r="Q544" i="10"/>
  <c r="O544" i="10"/>
  <c r="N544" i="10"/>
  <c r="M544" i="10"/>
  <c r="L544" i="10"/>
  <c r="K544" i="10"/>
  <c r="F544" i="10"/>
  <c r="C544" i="10"/>
  <c r="AX543" i="10"/>
  <c r="AW543" i="10"/>
  <c r="S543" i="10"/>
  <c r="R543" i="10"/>
  <c r="Q543" i="10"/>
  <c r="O543" i="10"/>
  <c r="N543" i="10"/>
  <c r="M543" i="10"/>
  <c r="L543" i="10"/>
  <c r="K543" i="10"/>
  <c r="F543" i="10"/>
  <c r="C543" i="10"/>
  <c r="AX542" i="10"/>
  <c r="AW542" i="10"/>
  <c r="S542" i="10"/>
  <c r="R542" i="10"/>
  <c r="Q542" i="10"/>
  <c r="P542" i="10"/>
  <c r="O542" i="10"/>
  <c r="N542" i="10"/>
  <c r="M542" i="10"/>
  <c r="L542" i="10"/>
  <c r="K542" i="10"/>
  <c r="F542" i="10"/>
  <c r="C542" i="10"/>
  <c r="AX541" i="10"/>
  <c r="AW541" i="10"/>
  <c r="S541" i="10"/>
  <c r="R541" i="10"/>
  <c r="Q541" i="10"/>
  <c r="O541" i="10"/>
  <c r="P541" i="10" s="1"/>
  <c r="N541" i="10"/>
  <c r="M541" i="10"/>
  <c r="L541" i="10"/>
  <c r="K541" i="10"/>
  <c r="F541" i="10"/>
  <c r="C541" i="10"/>
  <c r="AX540" i="10"/>
  <c r="AW540" i="10"/>
  <c r="S540" i="10"/>
  <c r="R540" i="10"/>
  <c r="Q540" i="10"/>
  <c r="O540" i="10"/>
  <c r="N540" i="10"/>
  <c r="P540" i="10" s="1"/>
  <c r="M540" i="10"/>
  <c r="L540" i="10"/>
  <c r="K540" i="10"/>
  <c r="F540" i="10"/>
  <c r="C540" i="10"/>
  <c r="AX539" i="10"/>
  <c r="AW539" i="10"/>
  <c r="S539" i="10"/>
  <c r="R539" i="10"/>
  <c r="Q539" i="10"/>
  <c r="O539" i="10"/>
  <c r="P539" i="10" s="1"/>
  <c r="N539" i="10"/>
  <c r="M539" i="10"/>
  <c r="L539" i="10"/>
  <c r="K539" i="10"/>
  <c r="F539" i="10"/>
  <c r="C539" i="10"/>
  <c r="AX538" i="10"/>
  <c r="AW538" i="10"/>
  <c r="S538" i="10"/>
  <c r="R538" i="10"/>
  <c r="Q538" i="10"/>
  <c r="O538" i="10"/>
  <c r="P538" i="10" s="1"/>
  <c r="N538" i="10"/>
  <c r="M538" i="10"/>
  <c r="L538" i="10"/>
  <c r="K538" i="10"/>
  <c r="F538" i="10"/>
  <c r="C538" i="10"/>
  <c r="AX537" i="10"/>
  <c r="AW537" i="10"/>
  <c r="S537" i="10"/>
  <c r="R537" i="10"/>
  <c r="Q537" i="10"/>
  <c r="O537" i="10"/>
  <c r="P537" i="10" s="1"/>
  <c r="N537" i="10"/>
  <c r="M537" i="10"/>
  <c r="L537" i="10"/>
  <c r="K537" i="10"/>
  <c r="F537" i="10"/>
  <c r="C537" i="10"/>
  <c r="AX536" i="10"/>
  <c r="AW536" i="10"/>
  <c r="S536" i="10"/>
  <c r="R536" i="10"/>
  <c r="Q536" i="10"/>
  <c r="O536" i="10"/>
  <c r="N536" i="10"/>
  <c r="M536" i="10"/>
  <c r="L536" i="10"/>
  <c r="K536" i="10"/>
  <c r="F536" i="10"/>
  <c r="C536" i="10"/>
  <c r="AX535" i="10"/>
  <c r="AW535" i="10"/>
  <c r="S535" i="10"/>
  <c r="R535" i="10"/>
  <c r="Q535" i="10"/>
  <c r="O535" i="10"/>
  <c r="P535" i="10" s="1"/>
  <c r="N535" i="10"/>
  <c r="M535" i="10"/>
  <c r="L535" i="10"/>
  <c r="K535" i="10"/>
  <c r="F535" i="10"/>
  <c r="C535" i="10"/>
  <c r="AX534" i="10"/>
  <c r="AW534" i="10"/>
  <c r="S534" i="10"/>
  <c r="R534" i="10"/>
  <c r="Q534" i="10"/>
  <c r="O534" i="10"/>
  <c r="N534" i="10"/>
  <c r="P534" i="10" s="1"/>
  <c r="M534" i="10"/>
  <c r="L534" i="10"/>
  <c r="K534" i="10"/>
  <c r="F534" i="10"/>
  <c r="C534" i="10"/>
  <c r="AX533" i="10"/>
  <c r="AW533" i="10"/>
  <c r="S533" i="10"/>
  <c r="R533" i="10"/>
  <c r="Q533" i="10"/>
  <c r="O533" i="10"/>
  <c r="P533" i="10" s="1"/>
  <c r="N533" i="10"/>
  <c r="M533" i="10"/>
  <c r="L533" i="10"/>
  <c r="K533" i="10"/>
  <c r="F533" i="10"/>
  <c r="C533" i="10"/>
  <c r="AX532" i="10"/>
  <c r="AW532" i="10"/>
  <c r="S532" i="10"/>
  <c r="R532" i="10"/>
  <c r="Q532" i="10"/>
  <c r="O532" i="10"/>
  <c r="N532" i="10"/>
  <c r="P532" i="10" s="1"/>
  <c r="M532" i="10"/>
  <c r="L532" i="10"/>
  <c r="K532" i="10"/>
  <c r="F532" i="10"/>
  <c r="C532" i="10"/>
  <c r="AX531" i="10"/>
  <c r="AW531" i="10"/>
  <c r="S531" i="10"/>
  <c r="R531" i="10"/>
  <c r="Q531" i="10"/>
  <c r="O531" i="10"/>
  <c r="P531" i="10" s="1"/>
  <c r="N531" i="10"/>
  <c r="M531" i="10"/>
  <c r="L531" i="10"/>
  <c r="K531" i="10"/>
  <c r="F531" i="10"/>
  <c r="C531" i="10"/>
  <c r="AX530" i="10"/>
  <c r="AW530" i="10"/>
  <c r="S530" i="10"/>
  <c r="R530" i="10"/>
  <c r="Q530" i="10"/>
  <c r="O530" i="10"/>
  <c r="N530" i="10"/>
  <c r="M530" i="10"/>
  <c r="L530" i="10"/>
  <c r="K530" i="10"/>
  <c r="F530" i="10"/>
  <c r="C530" i="10"/>
  <c r="AX529" i="10"/>
  <c r="AW529" i="10"/>
  <c r="S529" i="10"/>
  <c r="R529" i="10"/>
  <c r="Q529" i="10"/>
  <c r="O529" i="10"/>
  <c r="P529" i="10" s="1"/>
  <c r="N529" i="10"/>
  <c r="M529" i="10"/>
  <c r="L529" i="10"/>
  <c r="K529" i="10"/>
  <c r="F529" i="10"/>
  <c r="C529" i="10"/>
  <c r="AX528" i="10"/>
  <c r="AW528" i="10"/>
  <c r="S528" i="10"/>
  <c r="R528" i="10"/>
  <c r="Q528" i="10"/>
  <c r="O528" i="10"/>
  <c r="N528" i="10"/>
  <c r="P528" i="10" s="1"/>
  <c r="M528" i="10"/>
  <c r="L528" i="10"/>
  <c r="K528" i="10"/>
  <c r="F528" i="10"/>
  <c r="C528" i="10"/>
  <c r="AX527" i="10"/>
  <c r="AW527" i="10"/>
  <c r="S527" i="10"/>
  <c r="R527" i="10"/>
  <c r="Q527" i="10"/>
  <c r="O527" i="10"/>
  <c r="P527" i="10" s="1"/>
  <c r="N527" i="10"/>
  <c r="M527" i="10"/>
  <c r="L527" i="10"/>
  <c r="K527" i="10"/>
  <c r="F527" i="10"/>
  <c r="C527" i="10"/>
  <c r="AX526" i="10"/>
  <c r="AW526" i="10"/>
  <c r="S526" i="10"/>
  <c r="R526" i="10"/>
  <c r="Q526" i="10"/>
  <c r="O526" i="10"/>
  <c r="P526" i="10" s="1"/>
  <c r="N526" i="10"/>
  <c r="M526" i="10"/>
  <c r="L526" i="10"/>
  <c r="K526" i="10"/>
  <c r="F526" i="10"/>
  <c r="C526" i="10"/>
  <c r="AX525" i="10"/>
  <c r="AW525" i="10"/>
  <c r="S525" i="10"/>
  <c r="R525" i="10"/>
  <c r="Q525" i="10"/>
  <c r="O525" i="10"/>
  <c r="N525" i="10"/>
  <c r="M525" i="10"/>
  <c r="L525" i="10"/>
  <c r="K525" i="10"/>
  <c r="F525" i="10"/>
  <c r="C525" i="10"/>
  <c r="AX524" i="10"/>
  <c r="AW524" i="10"/>
  <c r="S524" i="10"/>
  <c r="R524" i="10"/>
  <c r="Q524" i="10"/>
  <c r="O524" i="10"/>
  <c r="N524" i="10"/>
  <c r="M524" i="10"/>
  <c r="L524" i="10"/>
  <c r="K524" i="10"/>
  <c r="F524" i="10"/>
  <c r="C524" i="10"/>
  <c r="AX523" i="10"/>
  <c r="AW523" i="10"/>
  <c r="S523" i="10"/>
  <c r="R523" i="10"/>
  <c r="Q523" i="10"/>
  <c r="O523" i="10"/>
  <c r="N523" i="10"/>
  <c r="M523" i="10"/>
  <c r="L523" i="10"/>
  <c r="K523" i="10"/>
  <c r="F523" i="10"/>
  <c r="C523" i="10"/>
  <c r="AX522" i="10"/>
  <c r="AW522" i="10"/>
  <c r="S522" i="10"/>
  <c r="R522" i="10"/>
  <c r="Q522" i="10"/>
  <c r="O522" i="10"/>
  <c r="P522" i="10" s="1"/>
  <c r="N522" i="10"/>
  <c r="M522" i="10"/>
  <c r="L522" i="10"/>
  <c r="K522" i="10"/>
  <c r="F522" i="10"/>
  <c r="C522" i="10"/>
  <c r="AX521" i="10"/>
  <c r="AW521" i="10"/>
  <c r="S521" i="10"/>
  <c r="R521" i="10"/>
  <c r="Q521" i="10"/>
  <c r="O521" i="10"/>
  <c r="P521" i="10" s="1"/>
  <c r="N521" i="10"/>
  <c r="M521" i="10"/>
  <c r="L521" i="10"/>
  <c r="K521" i="10"/>
  <c r="F521" i="10"/>
  <c r="C521" i="10"/>
  <c r="AX520" i="10"/>
  <c r="AW520" i="10"/>
  <c r="S520" i="10"/>
  <c r="R520" i="10"/>
  <c r="Q520" i="10"/>
  <c r="O520" i="10"/>
  <c r="N520" i="10"/>
  <c r="M520" i="10"/>
  <c r="L520" i="10"/>
  <c r="K520" i="10"/>
  <c r="F520" i="10"/>
  <c r="C520" i="10"/>
  <c r="AX519" i="10"/>
  <c r="AW519" i="10"/>
  <c r="S519" i="10"/>
  <c r="R519" i="10"/>
  <c r="Q519" i="10"/>
  <c r="O519" i="10"/>
  <c r="P519" i="10" s="1"/>
  <c r="N519" i="10"/>
  <c r="M519" i="10"/>
  <c r="L519" i="10"/>
  <c r="K519" i="10"/>
  <c r="F519" i="10"/>
  <c r="C519" i="10"/>
  <c r="AX518" i="10"/>
  <c r="AW518" i="10"/>
  <c r="S518" i="10"/>
  <c r="R518" i="10"/>
  <c r="Q518" i="10"/>
  <c r="O518" i="10"/>
  <c r="P518" i="10" s="1"/>
  <c r="N518" i="10"/>
  <c r="M518" i="10"/>
  <c r="L518" i="10"/>
  <c r="K518" i="10"/>
  <c r="F518" i="10"/>
  <c r="C518" i="10"/>
  <c r="AX517" i="10"/>
  <c r="AW517" i="10"/>
  <c r="S517" i="10"/>
  <c r="R517" i="10"/>
  <c r="Q517" i="10"/>
  <c r="O517" i="10"/>
  <c r="N517" i="10"/>
  <c r="M517" i="10"/>
  <c r="L517" i="10"/>
  <c r="K517" i="10"/>
  <c r="F517" i="10"/>
  <c r="C517" i="10"/>
  <c r="AX516" i="10"/>
  <c r="AW516" i="10"/>
  <c r="S516" i="10"/>
  <c r="R516" i="10"/>
  <c r="Q516" i="10"/>
  <c r="O516" i="10"/>
  <c r="N516" i="10"/>
  <c r="M516" i="10"/>
  <c r="L516" i="10"/>
  <c r="K516" i="10"/>
  <c r="F516" i="10"/>
  <c r="C516" i="10"/>
  <c r="AX515" i="10"/>
  <c r="AW515" i="10"/>
  <c r="S515" i="10"/>
  <c r="R515" i="10"/>
  <c r="Q515" i="10"/>
  <c r="O515" i="10"/>
  <c r="N515" i="10"/>
  <c r="M515" i="10"/>
  <c r="L515" i="10"/>
  <c r="K515" i="10"/>
  <c r="F515" i="10"/>
  <c r="C515" i="10"/>
  <c r="AX514" i="10"/>
  <c r="AW514" i="10"/>
  <c r="S514" i="10"/>
  <c r="R514" i="10"/>
  <c r="Q514" i="10"/>
  <c r="P514" i="10"/>
  <c r="O514" i="10"/>
  <c r="N514" i="10"/>
  <c r="M514" i="10"/>
  <c r="L514" i="10"/>
  <c r="K514" i="10"/>
  <c r="F514" i="10"/>
  <c r="C514" i="10"/>
  <c r="AX513" i="10"/>
  <c r="AW513" i="10"/>
  <c r="S513" i="10"/>
  <c r="R513" i="10"/>
  <c r="Q513" i="10"/>
  <c r="O513" i="10"/>
  <c r="N513" i="10"/>
  <c r="M513" i="10"/>
  <c r="L513" i="10"/>
  <c r="K513" i="10"/>
  <c r="F513" i="10"/>
  <c r="C513" i="10"/>
  <c r="AX512" i="10"/>
  <c r="AW512" i="10"/>
  <c r="S512" i="10"/>
  <c r="R512" i="10"/>
  <c r="Q512" i="10"/>
  <c r="O512" i="10"/>
  <c r="N512" i="10"/>
  <c r="P512" i="10" s="1"/>
  <c r="M512" i="10"/>
  <c r="L512" i="10"/>
  <c r="K512" i="10"/>
  <c r="F512" i="10"/>
  <c r="C512" i="10"/>
  <c r="AX511" i="10"/>
  <c r="AW511" i="10"/>
  <c r="S511" i="10"/>
  <c r="R511" i="10"/>
  <c r="Q511" i="10"/>
  <c r="O511" i="10"/>
  <c r="N511" i="10"/>
  <c r="M511" i="10"/>
  <c r="L511" i="10"/>
  <c r="K511" i="10"/>
  <c r="F511" i="10"/>
  <c r="C511" i="10"/>
  <c r="AX510" i="10"/>
  <c r="AW510" i="10"/>
  <c r="S510" i="10"/>
  <c r="R510" i="10"/>
  <c r="Q510" i="10"/>
  <c r="O510" i="10"/>
  <c r="P510" i="10" s="1"/>
  <c r="N510" i="10"/>
  <c r="M510" i="10"/>
  <c r="L510" i="10"/>
  <c r="K510" i="10"/>
  <c r="F510" i="10"/>
  <c r="C510" i="10"/>
  <c r="AX509" i="10"/>
  <c r="AW509" i="10"/>
  <c r="S509" i="10"/>
  <c r="R509" i="10"/>
  <c r="Q509" i="10"/>
  <c r="O509" i="10"/>
  <c r="N509" i="10"/>
  <c r="M509" i="10"/>
  <c r="L509" i="10"/>
  <c r="K509" i="10"/>
  <c r="F509" i="10"/>
  <c r="C509" i="10"/>
  <c r="AX508" i="10"/>
  <c r="AW508" i="10"/>
  <c r="S508" i="10"/>
  <c r="R508" i="10"/>
  <c r="Q508" i="10"/>
  <c r="O508" i="10"/>
  <c r="N508" i="10"/>
  <c r="M508" i="10"/>
  <c r="L508" i="10"/>
  <c r="K508" i="10"/>
  <c r="F508" i="10"/>
  <c r="C508" i="10"/>
  <c r="AX507" i="10"/>
  <c r="AW507" i="10"/>
  <c r="S507" i="10"/>
  <c r="R507" i="10"/>
  <c r="Q507" i="10"/>
  <c r="O507" i="10"/>
  <c r="N507" i="10"/>
  <c r="M507" i="10"/>
  <c r="L507" i="10"/>
  <c r="K507" i="10"/>
  <c r="F507" i="10"/>
  <c r="C507" i="10"/>
  <c r="AX506" i="10"/>
  <c r="AW506" i="10"/>
  <c r="S506" i="10"/>
  <c r="R506" i="10"/>
  <c r="Q506" i="10"/>
  <c r="O506" i="10"/>
  <c r="P506" i="10" s="1"/>
  <c r="N506" i="10"/>
  <c r="M506" i="10"/>
  <c r="L506" i="10"/>
  <c r="K506" i="10"/>
  <c r="F506" i="10"/>
  <c r="C506" i="10"/>
  <c r="AX505" i="10"/>
  <c r="AW505" i="10"/>
  <c r="S505" i="10"/>
  <c r="R505" i="10"/>
  <c r="Q505" i="10"/>
  <c r="O505" i="10"/>
  <c r="N505" i="10"/>
  <c r="M505" i="10"/>
  <c r="L505" i="10"/>
  <c r="K505" i="10"/>
  <c r="F505" i="10"/>
  <c r="C505" i="10"/>
  <c r="AX504" i="10"/>
  <c r="AW504" i="10"/>
  <c r="S504" i="10"/>
  <c r="R504" i="10"/>
  <c r="Q504" i="10"/>
  <c r="O504" i="10"/>
  <c r="N504" i="10"/>
  <c r="M504" i="10"/>
  <c r="L504" i="10"/>
  <c r="K504" i="10"/>
  <c r="F504" i="10"/>
  <c r="C504" i="10"/>
  <c r="AX503" i="10"/>
  <c r="AW503" i="10"/>
  <c r="S503" i="10"/>
  <c r="R503" i="10"/>
  <c r="Q503" i="10"/>
  <c r="O503" i="10"/>
  <c r="N503" i="10"/>
  <c r="M503" i="10"/>
  <c r="L503" i="10"/>
  <c r="K503" i="10"/>
  <c r="F503" i="10"/>
  <c r="C503" i="10"/>
  <c r="AX502" i="10"/>
  <c r="AW502" i="10"/>
  <c r="S502" i="10"/>
  <c r="R502" i="10"/>
  <c r="Q502" i="10"/>
  <c r="O502" i="10"/>
  <c r="N502" i="10"/>
  <c r="P502" i="10" s="1"/>
  <c r="M502" i="10"/>
  <c r="L502" i="10"/>
  <c r="K502" i="10"/>
  <c r="F502" i="10"/>
  <c r="C502" i="10"/>
  <c r="AX501" i="10"/>
  <c r="AW501" i="10"/>
  <c r="S501" i="10"/>
  <c r="R501" i="10"/>
  <c r="Q501" i="10"/>
  <c r="O501" i="10"/>
  <c r="P501" i="10" s="1"/>
  <c r="N501" i="10"/>
  <c r="M501" i="10"/>
  <c r="L501" i="10"/>
  <c r="K501" i="10"/>
  <c r="F501" i="10"/>
  <c r="C501" i="10"/>
  <c r="AX500" i="10"/>
  <c r="AW500" i="10"/>
  <c r="S500" i="10"/>
  <c r="R500" i="10"/>
  <c r="Q500" i="10"/>
  <c r="O500" i="10"/>
  <c r="P500" i="10" s="1"/>
  <c r="N500" i="10"/>
  <c r="M500" i="10"/>
  <c r="L500" i="10"/>
  <c r="K500" i="10"/>
  <c r="F500" i="10"/>
  <c r="C500" i="10"/>
  <c r="AX499" i="10"/>
  <c r="AW499" i="10"/>
  <c r="S499" i="10"/>
  <c r="R499" i="10"/>
  <c r="Q499" i="10"/>
  <c r="O499" i="10"/>
  <c r="N499" i="10"/>
  <c r="M499" i="10"/>
  <c r="L499" i="10"/>
  <c r="K499" i="10"/>
  <c r="F499" i="10"/>
  <c r="C499" i="10"/>
  <c r="AX498" i="10"/>
  <c r="AW498" i="10"/>
  <c r="S498" i="10"/>
  <c r="R498" i="10"/>
  <c r="Q498" i="10"/>
  <c r="O498" i="10"/>
  <c r="N498" i="10"/>
  <c r="M498" i="10"/>
  <c r="L498" i="10"/>
  <c r="K498" i="10"/>
  <c r="F498" i="10"/>
  <c r="C498" i="10"/>
  <c r="AX497" i="10"/>
  <c r="AW497" i="10"/>
  <c r="S497" i="10"/>
  <c r="R497" i="10"/>
  <c r="Q497" i="10"/>
  <c r="O497" i="10"/>
  <c r="N497" i="10"/>
  <c r="M497" i="10"/>
  <c r="L497" i="10"/>
  <c r="K497" i="10"/>
  <c r="F497" i="10"/>
  <c r="C497" i="10"/>
  <c r="AX496" i="10"/>
  <c r="AW496" i="10"/>
  <c r="S496" i="10"/>
  <c r="R496" i="10"/>
  <c r="Q496" i="10"/>
  <c r="P496" i="10"/>
  <c r="O496" i="10"/>
  <c r="N496" i="10"/>
  <c r="M496" i="10"/>
  <c r="L496" i="10"/>
  <c r="K496" i="10"/>
  <c r="F496" i="10"/>
  <c r="C496" i="10"/>
  <c r="AX495" i="10"/>
  <c r="AW495" i="10"/>
  <c r="S495" i="10"/>
  <c r="R495" i="10"/>
  <c r="Q495" i="10"/>
  <c r="O495" i="10"/>
  <c r="P495" i="10" s="1"/>
  <c r="N495" i="10"/>
  <c r="M495" i="10"/>
  <c r="L495" i="10"/>
  <c r="K495" i="10"/>
  <c r="F495" i="10"/>
  <c r="C495" i="10"/>
  <c r="AX494" i="10"/>
  <c r="AW494" i="10"/>
  <c r="S494" i="10"/>
  <c r="R494" i="10"/>
  <c r="Q494" i="10"/>
  <c r="P494" i="10"/>
  <c r="O494" i="10"/>
  <c r="N494" i="10"/>
  <c r="M494" i="10"/>
  <c r="L494" i="10"/>
  <c r="K494" i="10"/>
  <c r="F494" i="10"/>
  <c r="C494" i="10"/>
  <c r="AX493" i="10"/>
  <c r="AW493" i="10"/>
  <c r="S493" i="10"/>
  <c r="R493" i="10"/>
  <c r="Q493" i="10"/>
  <c r="O493" i="10"/>
  <c r="P493" i="10" s="1"/>
  <c r="N493" i="10"/>
  <c r="M493" i="10"/>
  <c r="L493" i="10"/>
  <c r="K493" i="10"/>
  <c r="F493" i="10"/>
  <c r="C493" i="10"/>
  <c r="AX492" i="10"/>
  <c r="AW492" i="10"/>
  <c r="S492" i="10"/>
  <c r="R492" i="10"/>
  <c r="Q492" i="10"/>
  <c r="O492" i="10"/>
  <c r="N492" i="10"/>
  <c r="M492" i="10"/>
  <c r="L492" i="10"/>
  <c r="K492" i="10"/>
  <c r="F492" i="10"/>
  <c r="C492" i="10"/>
  <c r="AX491" i="10"/>
  <c r="AW491" i="10"/>
  <c r="S491" i="10"/>
  <c r="R491" i="10"/>
  <c r="Q491" i="10"/>
  <c r="O491" i="10"/>
  <c r="P491" i="10" s="1"/>
  <c r="N491" i="10"/>
  <c r="M491" i="10"/>
  <c r="L491" i="10"/>
  <c r="K491" i="10"/>
  <c r="F491" i="10"/>
  <c r="C491" i="10"/>
  <c r="AX490" i="10"/>
  <c r="AW490" i="10"/>
  <c r="S490" i="10"/>
  <c r="R490" i="10"/>
  <c r="Q490" i="10"/>
  <c r="O490" i="10"/>
  <c r="P490" i="10" s="1"/>
  <c r="N490" i="10"/>
  <c r="M490" i="10"/>
  <c r="L490" i="10"/>
  <c r="K490" i="10"/>
  <c r="F490" i="10"/>
  <c r="C490" i="10"/>
  <c r="AX489" i="10"/>
  <c r="AW489" i="10"/>
  <c r="S489" i="10"/>
  <c r="R489" i="10"/>
  <c r="Q489" i="10"/>
  <c r="O489" i="10"/>
  <c r="P489" i="10" s="1"/>
  <c r="N489" i="10"/>
  <c r="M489" i="10"/>
  <c r="L489" i="10"/>
  <c r="K489" i="10"/>
  <c r="F489" i="10"/>
  <c r="C489" i="10"/>
  <c r="AX488" i="10"/>
  <c r="AW488" i="10"/>
  <c r="S488" i="10"/>
  <c r="R488" i="10"/>
  <c r="Q488" i="10"/>
  <c r="P488" i="10"/>
  <c r="O488" i="10"/>
  <c r="N488" i="10"/>
  <c r="M488" i="10"/>
  <c r="L488" i="10"/>
  <c r="K488" i="10"/>
  <c r="F488" i="10"/>
  <c r="C488" i="10"/>
  <c r="AX487" i="10"/>
  <c r="AW487" i="10"/>
  <c r="S487" i="10"/>
  <c r="R487" i="10"/>
  <c r="Q487" i="10"/>
  <c r="O487" i="10"/>
  <c r="N487" i="10"/>
  <c r="M487" i="10"/>
  <c r="L487" i="10"/>
  <c r="K487" i="10"/>
  <c r="F487" i="10"/>
  <c r="C487" i="10"/>
  <c r="AX486" i="10"/>
  <c r="AW486" i="10"/>
  <c r="S486" i="10"/>
  <c r="R486" i="10"/>
  <c r="Q486" i="10"/>
  <c r="O486" i="10"/>
  <c r="P486" i="10" s="1"/>
  <c r="N486" i="10"/>
  <c r="M486" i="10"/>
  <c r="L486" i="10"/>
  <c r="K486" i="10"/>
  <c r="F486" i="10"/>
  <c r="C486" i="10"/>
  <c r="AX485" i="10"/>
  <c r="AW485" i="10"/>
  <c r="S485" i="10"/>
  <c r="R485" i="10"/>
  <c r="Q485" i="10"/>
  <c r="O485" i="10"/>
  <c r="N485" i="10"/>
  <c r="M485" i="10"/>
  <c r="L485" i="10"/>
  <c r="K485" i="10"/>
  <c r="F485" i="10"/>
  <c r="C485" i="10"/>
  <c r="AX484" i="10"/>
  <c r="AW484" i="10"/>
  <c r="S484" i="10"/>
  <c r="R484" i="10"/>
  <c r="Q484" i="10"/>
  <c r="O484" i="10"/>
  <c r="N484" i="10"/>
  <c r="M484" i="10"/>
  <c r="L484" i="10"/>
  <c r="K484" i="10"/>
  <c r="F484" i="10"/>
  <c r="C484" i="10"/>
  <c r="AX483" i="10"/>
  <c r="AW483" i="10"/>
  <c r="S483" i="10"/>
  <c r="R483" i="10"/>
  <c r="Q483" i="10"/>
  <c r="O483" i="10"/>
  <c r="N483" i="10"/>
  <c r="M483" i="10"/>
  <c r="L483" i="10"/>
  <c r="K483" i="10"/>
  <c r="F483" i="10"/>
  <c r="C483" i="10"/>
  <c r="AX482" i="10"/>
  <c r="AW482" i="10"/>
  <c r="S482" i="10"/>
  <c r="R482" i="10"/>
  <c r="Q482" i="10"/>
  <c r="P482" i="10"/>
  <c r="O482" i="10"/>
  <c r="N482" i="10"/>
  <c r="M482" i="10"/>
  <c r="L482" i="10"/>
  <c r="K482" i="10"/>
  <c r="F482" i="10"/>
  <c r="C482" i="10"/>
  <c r="AU481" i="10"/>
  <c r="AY481" i="10" s="1"/>
  <c r="AZ481" i="10" s="1"/>
  <c r="AT481" i="10"/>
  <c r="AX481" i="10" s="1"/>
  <c r="R481" i="10"/>
  <c r="Q481" i="10"/>
  <c r="O481" i="10"/>
  <c r="N481" i="10"/>
  <c r="M481" i="10"/>
  <c r="L481" i="10"/>
  <c r="K481" i="10"/>
  <c r="F481" i="10"/>
  <c r="C481" i="10"/>
  <c r="AX480" i="10"/>
  <c r="AW480" i="10"/>
  <c r="S480" i="10"/>
  <c r="R480" i="10"/>
  <c r="Q480" i="10"/>
  <c r="O480" i="10"/>
  <c r="N480" i="10"/>
  <c r="M480" i="10"/>
  <c r="L480" i="10"/>
  <c r="K480" i="10"/>
  <c r="F480" i="10"/>
  <c r="C480" i="10"/>
  <c r="AX479" i="10"/>
  <c r="AW479" i="10"/>
  <c r="S479" i="10"/>
  <c r="R479" i="10"/>
  <c r="Q479" i="10"/>
  <c r="O479" i="10"/>
  <c r="N479" i="10"/>
  <c r="M479" i="10"/>
  <c r="L479" i="10"/>
  <c r="K479" i="10"/>
  <c r="F479" i="10"/>
  <c r="C479" i="10"/>
  <c r="AX478" i="10"/>
  <c r="AW478" i="10"/>
  <c r="S478" i="10"/>
  <c r="R478" i="10"/>
  <c r="Q478" i="10"/>
  <c r="O478" i="10"/>
  <c r="P478" i="10" s="1"/>
  <c r="N478" i="10"/>
  <c r="M478" i="10"/>
  <c r="L478" i="10"/>
  <c r="K478" i="10"/>
  <c r="F478" i="10"/>
  <c r="C478" i="10"/>
  <c r="AX477" i="10"/>
  <c r="AW477" i="10"/>
  <c r="S477" i="10"/>
  <c r="R477" i="10"/>
  <c r="Q477" i="10"/>
  <c r="O477" i="10"/>
  <c r="N477" i="10"/>
  <c r="M477" i="10"/>
  <c r="L477" i="10"/>
  <c r="K477" i="10"/>
  <c r="F477" i="10"/>
  <c r="C477" i="10"/>
  <c r="AX476" i="10"/>
  <c r="AW476" i="10"/>
  <c r="S476" i="10"/>
  <c r="R476" i="10"/>
  <c r="Q476" i="10"/>
  <c r="O476" i="10"/>
  <c r="N476" i="10"/>
  <c r="M476" i="10"/>
  <c r="L476" i="10"/>
  <c r="K476" i="10"/>
  <c r="F476" i="10"/>
  <c r="C476" i="10"/>
  <c r="AX475" i="10"/>
  <c r="AW475" i="10"/>
  <c r="S475" i="10"/>
  <c r="R475" i="10"/>
  <c r="Q475" i="10"/>
  <c r="O475" i="10"/>
  <c r="N475" i="10"/>
  <c r="M475" i="10"/>
  <c r="L475" i="10"/>
  <c r="K475" i="10"/>
  <c r="F475" i="10"/>
  <c r="C475" i="10"/>
  <c r="AX474" i="10"/>
  <c r="AW474" i="10"/>
  <c r="S474" i="10"/>
  <c r="R474" i="10"/>
  <c r="Q474" i="10"/>
  <c r="P474" i="10"/>
  <c r="O474" i="10"/>
  <c r="N474" i="10"/>
  <c r="M474" i="10"/>
  <c r="L474" i="10"/>
  <c r="K474" i="10"/>
  <c r="F474" i="10"/>
  <c r="C474" i="10"/>
  <c r="AX473" i="10"/>
  <c r="AW473" i="10"/>
  <c r="S473" i="10"/>
  <c r="R473" i="10"/>
  <c r="Q473" i="10"/>
  <c r="P473" i="10"/>
  <c r="O473" i="10"/>
  <c r="N473" i="10"/>
  <c r="M473" i="10"/>
  <c r="L473" i="10"/>
  <c r="K473" i="10"/>
  <c r="F473" i="10"/>
  <c r="C473" i="10"/>
  <c r="AX472" i="10"/>
  <c r="AW472" i="10"/>
  <c r="S472" i="10"/>
  <c r="R472" i="10"/>
  <c r="Q472" i="10"/>
  <c r="O472" i="10"/>
  <c r="P472" i="10" s="1"/>
  <c r="N472" i="10"/>
  <c r="M472" i="10"/>
  <c r="L472" i="10"/>
  <c r="K472" i="10"/>
  <c r="F472" i="10"/>
  <c r="C472" i="10"/>
  <c r="AX471" i="10"/>
  <c r="AW471" i="10"/>
  <c r="S471" i="10"/>
  <c r="R471" i="10"/>
  <c r="Q471" i="10"/>
  <c r="O471" i="10"/>
  <c r="P471" i="10" s="1"/>
  <c r="N471" i="10"/>
  <c r="M471" i="10"/>
  <c r="L471" i="10"/>
  <c r="K471" i="10"/>
  <c r="F471" i="10"/>
  <c r="C471" i="10"/>
  <c r="AX470" i="10"/>
  <c r="AW470" i="10"/>
  <c r="S470" i="10"/>
  <c r="R470" i="10"/>
  <c r="Q470" i="10"/>
  <c r="O470" i="10"/>
  <c r="P470" i="10" s="1"/>
  <c r="N470" i="10"/>
  <c r="M470" i="10"/>
  <c r="L470" i="10"/>
  <c r="K470" i="10"/>
  <c r="F470" i="10"/>
  <c r="C470" i="10"/>
  <c r="AX469" i="10"/>
  <c r="AW469" i="10"/>
  <c r="S469" i="10"/>
  <c r="R469" i="10"/>
  <c r="Q469" i="10"/>
  <c r="P469" i="10"/>
  <c r="O469" i="10"/>
  <c r="N469" i="10"/>
  <c r="M469" i="10"/>
  <c r="L469" i="10"/>
  <c r="K469" i="10"/>
  <c r="F469" i="10"/>
  <c r="C469" i="10"/>
  <c r="AX468" i="10"/>
  <c r="AW468" i="10"/>
  <c r="S468" i="10"/>
  <c r="R468" i="10"/>
  <c r="Q468" i="10"/>
  <c r="O468" i="10"/>
  <c r="N468" i="10"/>
  <c r="M468" i="10"/>
  <c r="L468" i="10"/>
  <c r="K468" i="10"/>
  <c r="F468" i="10"/>
  <c r="C468" i="10"/>
  <c r="AX467" i="10"/>
  <c r="AW467" i="10"/>
  <c r="S467" i="10"/>
  <c r="R467" i="10"/>
  <c r="Q467" i="10"/>
  <c r="O467" i="10"/>
  <c r="P467" i="10" s="1"/>
  <c r="N467" i="10"/>
  <c r="M467" i="10"/>
  <c r="L467" i="10"/>
  <c r="K467" i="10"/>
  <c r="F467" i="10"/>
  <c r="C467" i="10"/>
  <c r="AX466" i="10"/>
  <c r="AW466" i="10"/>
  <c r="S466" i="10"/>
  <c r="R466" i="10"/>
  <c r="Q466" i="10"/>
  <c r="O466" i="10"/>
  <c r="N466" i="10"/>
  <c r="M466" i="10"/>
  <c r="L466" i="10"/>
  <c r="K466" i="10"/>
  <c r="F466" i="10"/>
  <c r="C466" i="10"/>
  <c r="AX465" i="10"/>
  <c r="AW465" i="10"/>
  <c r="S465" i="10"/>
  <c r="R465" i="10"/>
  <c r="Q465" i="10"/>
  <c r="P465" i="10"/>
  <c r="O465" i="10"/>
  <c r="N465" i="10"/>
  <c r="M465" i="10"/>
  <c r="L465" i="10"/>
  <c r="K465" i="10"/>
  <c r="F465" i="10"/>
  <c r="C465" i="10"/>
  <c r="AX464" i="10"/>
  <c r="AW464" i="10"/>
  <c r="S464" i="10"/>
  <c r="R464" i="10"/>
  <c r="Q464" i="10"/>
  <c r="O464" i="10"/>
  <c r="P464" i="10" s="1"/>
  <c r="N464" i="10"/>
  <c r="M464" i="10"/>
  <c r="L464" i="10"/>
  <c r="K464" i="10"/>
  <c r="F464" i="10"/>
  <c r="C464" i="10"/>
  <c r="AX463" i="10"/>
  <c r="AW463" i="10"/>
  <c r="S463" i="10"/>
  <c r="R463" i="10"/>
  <c r="Q463" i="10"/>
  <c r="O463" i="10"/>
  <c r="N463" i="10"/>
  <c r="M463" i="10"/>
  <c r="L463" i="10"/>
  <c r="K463" i="10"/>
  <c r="F463" i="10"/>
  <c r="C463" i="10"/>
  <c r="AX462" i="10"/>
  <c r="AW462" i="10"/>
  <c r="S462" i="10"/>
  <c r="R462" i="10"/>
  <c r="Q462" i="10"/>
  <c r="O462" i="10"/>
  <c r="P462" i="10" s="1"/>
  <c r="N462" i="10"/>
  <c r="M462" i="10"/>
  <c r="L462" i="10"/>
  <c r="K462" i="10"/>
  <c r="F462" i="10"/>
  <c r="C462" i="10"/>
  <c r="AX461" i="10"/>
  <c r="AW461" i="10"/>
  <c r="S461" i="10"/>
  <c r="R461" i="10"/>
  <c r="Q461" i="10"/>
  <c r="O461" i="10"/>
  <c r="N461" i="10"/>
  <c r="M461" i="10"/>
  <c r="L461" i="10"/>
  <c r="K461" i="10"/>
  <c r="F461" i="10"/>
  <c r="C461" i="10"/>
  <c r="AX460" i="10"/>
  <c r="AW460" i="10"/>
  <c r="S460" i="10"/>
  <c r="R460" i="10"/>
  <c r="Q460" i="10"/>
  <c r="O460" i="10"/>
  <c r="N460" i="10"/>
  <c r="M460" i="10"/>
  <c r="L460" i="10"/>
  <c r="K460" i="10"/>
  <c r="F460" i="10"/>
  <c r="C460" i="10"/>
  <c r="AX459" i="10"/>
  <c r="AW459" i="10"/>
  <c r="S459" i="10"/>
  <c r="R459" i="10"/>
  <c r="Q459" i="10"/>
  <c r="O459" i="10"/>
  <c r="N459" i="10"/>
  <c r="M459" i="10"/>
  <c r="L459" i="10"/>
  <c r="K459" i="10"/>
  <c r="F459" i="10"/>
  <c r="C459" i="10"/>
  <c r="AX458" i="10"/>
  <c r="AW458" i="10"/>
  <c r="S458" i="10"/>
  <c r="R458" i="10"/>
  <c r="Q458" i="10"/>
  <c r="O458" i="10"/>
  <c r="P458" i="10" s="1"/>
  <c r="N458" i="10"/>
  <c r="M458" i="10"/>
  <c r="L458" i="10"/>
  <c r="K458" i="10"/>
  <c r="F458" i="10"/>
  <c r="C458" i="10"/>
  <c r="AX457" i="10"/>
  <c r="AW457" i="10"/>
  <c r="S457" i="10"/>
  <c r="R457" i="10"/>
  <c r="Q457" i="10"/>
  <c r="O457" i="10"/>
  <c r="N457" i="10"/>
  <c r="M457" i="10"/>
  <c r="L457" i="10"/>
  <c r="K457" i="10"/>
  <c r="F457" i="10"/>
  <c r="C457" i="10"/>
  <c r="AX456" i="10"/>
  <c r="AW456" i="10"/>
  <c r="S456" i="10"/>
  <c r="R456" i="10"/>
  <c r="Q456" i="10"/>
  <c r="O456" i="10"/>
  <c r="P456" i="10" s="1"/>
  <c r="N456" i="10"/>
  <c r="M456" i="10"/>
  <c r="L456" i="10"/>
  <c r="K456" i="10"/>
  <c r="F456" i="10"/>
  <c r="C456" i="10"/>
  <c r="AX455" i="10"/>
  <c r="AW455" i="10"/>
  <c r="S455" i="10"/>
  <c r="R455" i="10"/>
  <c r="Q455" i="10"/>
  <c r="O455" i="10"/>
  <c r="N455" i="10"/>
  <c r="P455" i="10" s="1"/>
  <c r="M455" i="10"/>
  <c r="L455" i="10"/>
  <c r="K455" i="10"/>
  <c r="F455" i="10"/>
  <c r="C455" i="10"/>
  <c r="AX454" i="10"/>
  <c r="AW454" i="10"/>
  <c r="S454" i="10"/>
  <c r="R454" i="10"/>
  <c r="Q454" i="10"/>
  <c r="O454" i="10"/>
  <c r="P454" i="10" s="1"/>
  <c r="N454" i="10"/>
  <c r="M454" i="10"/>
  <c r="L454" i="10"/>
  <c r="K454" i="10"/>
  <c r="F454" i="10"/>
  <c r="C454" i="10"/>
  <c r="AX453" i="10"/>
  <c r="AW453" i="10"/>
  <c r="S453" i="10"/>
  <c r="R453" i="10"/>
  <c r="Q453" i="10"/>
  <c r="O453" i="10"/>
  <c r="N453" i="10"/>
  <c r="M453" i="10"/>
  <c r="L453" i="10"/>
  <c r="K453" i="10"/>
  <c r="F453" i="10"/>
  <c r="C453" i="10"/>
  <c r="AX452" i="10"/>
  <c r="AW452" i="10"/>
  <c r="S452" i="10"/>
  <c r="R452" i="10"/>
  <c r="Q452" i="10"/>
  <c r="O452" i="10"/>
  <c r="P452" i="10" s="1"/>
  <c r="N452" i="10"/>
  <c r="M452" i="10"/>
  <c r="L452" i="10"/>
  <c r="K452" i="10"/>
  <c r="F452" i="10"/>
  <c r="C452" i="10"/>
  <c r="AX451" i="10"/>
  <c r="AW451" i="10"/>
  <c r="S451" i="10"/>
  <c r="R451" i="10"/>
  <c r="Q451" i="10"/>
  <c r="O451" i="10"/>
  <c r="N451" i="10"/>
  <c r="M451" i="10"/>
  <c r="L451" i="10"/>
  <c r="K451" i="10"/>
  <c r="F451" i="10"/>
  <c r="C451" i="10"/>
  <c r="AX450" i="10"/>
  <c r="AW450" i="10"/>
  <c r="S450" i="10"/>
  <c r="R450" i="10"/>
  <c r="Q450" i="10"/>
  <c r="O450" i="10"/>
  <c r="P450" i="10" s="1"/>
  <c r="N450" i="10"/>
  <c r="M450" i="10"/>
  <c r="L450" i="10"/>
  <c r="K450" i="10"/>
  <c r="F450" i="10"/>
  <c r="C450" i="10"/>
  <c r="AX449" i="10"/>
  <c r="AW449" i="10"/>
  <c r="S449" i="10"/>
  <c r="R449" i="10"/>
  <c r="Q449" i="10"/>
  <c r="O449" i="10"/>
  <c r="N449" i="10"/>
  <c r="M449" i="10"/>
  <c r="L449" i="10"/>
  <c r="K449" i="10"/>
  <c r="F449" i="10"/>
  <c r="C449" i="10"/>
  <c r="AX448" i="10"/>
  <c r="AW448" i="10"/>
  <c r="S448" i="10"/>
  <c r="R448" i="10"/>
  <c r="Q448" i="10"/>
  <c r="O448" i="10"/>
  <c r="P448" i="10" s="1"/>
  <c r="N448" i="10"/>
  <c r="M448" i="10"/>
  <c r="L448" i="10"/>
  <c r="K448" i="10"/>
  <c r="F448" i="10"/>
  <c r="C448" i="10"/>
  <c r="AX447" i="10"/>
  <c r="AW447" i="10"/>
  <c r="S447" i="10"/>
  <c r="R447" i="10"/>
  <c r="Q447" i="10"/>
  <c r="O447" i="10"/>
  <c r="N447" i="10"/>
  <c r="P447" i="10" s="1"/>
  <c r="M447" i="10"/>
  <c r="L447" i="10"/>
  <c r="K447" i="10"/>
  <c r="F447" i="10"/>
  <c r="C447" i="10"/>
  <c r="AX446" i="10"/>
  <c r="AW446" i="10"/>
  <c r="S446" i="10"/>
  <c r="R446" i="10"/>
  <c r="Q446" i="10"/>
  <c r="O446" i="10"/>
  <c r="P446" i="10" s="1"/>
  <c r="N446" i="10"/>
  <c r="M446" i="10"/>
  <c r="L446" i="10"/>
  <c r="K446" i="10"/>
  <c r="F446" i="10"/>
  <c r="C446" i="10"/>
  <c r="AX445" i="10"/>
  <c r="AW445" i="10"/>
  <c r="S445" i="10"/>
  <c r="R445" i="10"/>
  <c r="Q445" i="10"/>
  <c r="O445" i="10"/>
  <c r="P445" i="10" s="1"/>
  <c r="N445" i="10"/>
  <c r="M445" i="10"/>
  <c r="L445" i="10"/>
  <c r="K445" i="10"/>
  <c r="F445" i="10"/>
  <c r="C445" i="10"/>
  <c r="AX444" i="10"/>
  <c r="AW444" i="10"/>
  <c r="S444" i="10"/>
  <c r="R444" i="10"/>
  <c r="Q444" i="10"/>
  <c r="O444" i="10"/>
  <c r="N444" i="10"/>
  <c r="M444" i="10"/>
  <c r="L444" i="10"/>
  <c r="K444" i="10"/>
  <c r="F444" i="10"/>
  <c r="C444" i="10"/>
  <c r="AX443" i="10"/>
  <c r="AW443" i="10"/>
  <c r="S443" i="10"/>
  <c r="R443" i="10"/>
  <c r="Q443" i="10"/>
  <c r="O443" i="10"/>
  <c r="N443" i="10"/>
  <c r="P443" i="10" s="1"/>
  <c r="M443" i="10"/>
  <c r="L443" i="10"/>
  <c r="K443" i="10"/>
  <c r="F443" i="10"/>
  <c r="C443" i="10"/>
  <c r="AX442" i="10"/>
  <c r="AW442" i="10"/>
  <c r="S442" i="10"/>
  <c r="R442" i="10"/>
  <c r="Q442" i="10"/>
  <c r="O442" i="10"/>
  <c r="N442" i="10"/>
  <c r="M442" i="10"/>
  <c r="L442" i="10"/>
  <c r="K442" i="10"/>
  <c r="F442" i="10"/>
  <c r="C442" i="10"/>
  <c r="AX441" i="10"/>
  <c r="AW441" i="10"/>
  <c r="S441" i="10"/>
  <c r="R441" i="10"/>
  <c r="Q441" i="10"/>
  <c r="O441" i="10"/>
  <c r="P441" i="10" s="1"/>
  <c r="N441" i="10"/>
  <c r="M441" i="10"/>
  <c r="L441" i="10"/>
  <c r="K441" i="10"/>
  <c r="F441" i="10"/>
  <c r="C441" i="10"/>
  <c r="AX440" i="10"/>
  <c r="AW440" i="10"/>
  <c r="S440" i="10"/>
  <c r="R440" i="10"/>
  <c r="Q440" i="10"/>
  <c r="O440" i="10"/>
  <c r="N440" i="10"/>
  <c r="M440" i="10"/>
  <c r="L440" i="10"/>
  <c r="K440" i="10"/>
  <c r="F440" i="10"/>
  <c r="C440" i="10"/>
  <c r="AX439" i="10"/>
  <c r="AW439" i="10"/>
  <c r="S439" i="10"/>
  <c r="R439" i="10"/>
  <c r="Q439" i="10"/>
  <c r="O439" i="10"/>
  <c r="N439" i="10"/>
  <c r="P439" i="10" s="1"/>
  <c r="M439" i="10"/>
  <c r="L439" i="10"/>
  <c r="K439" i="10"/>
  <c r="F439" i="10"/>
  <c r="C439" i="10"/>
  <c r="AX438" i="10"/>
  <c r="AW438" i="10"/>
  <c r="S438" i="10"/>
  <c r="R438" i="10"/>
  <c r="Q438" i="10"/>
  <c r="O438" i="10"/>
  <c r="N438" i="10"/>
  <c r="M438" i="10"/>
  <c r="L438" i="10"/>
  <c r="K438" i="10"/>
  <c r="F438" i="10"/>
  <c r="C438" i="10"/>
  <c r="AX437" i="10"/>
  <c r="AW437" i="10"/>
  <c r="S437" i="10"/>
  <c r="R437" i="10"/>
  <c r="Q437" i="10"/>
  <c r="O437" i="10"/>
  <c r="P437" i="10" s="1"/>
  <c r="N437" i="10"/>
  <c r="M437" i="10"/>
  <c r="L437" i="10"/>
  <c r="K437" i="10"/>
  <c r="F437" i="10"/>
  <c r="C437" i="10"/>
  <c r="AX436" i="10"/>
  <c r="AW436" i="10"/>
  <c r="S436" i="10"/>
  <c r="R436" i="10"/>
  <c r="Q436" i="10"/>
  <c r="O436" i="10"/>
  <c r="N436" i="10"/>
  <c r="M436" i="10"/>
  <c r="L436" i="10"/>
  <c r="K436" i="10"/>
  <c r="F436" i="10"/>
  <c r="C436" i="10"/>
  <c r="AX435" i="10"/>
  <c r="AW435" i="10"/>
  <c r="S435" i="10"/>
  <c r="R435" i="10"/>
  <c r="Q435" i="10"/>
  <c r="O435" i="10"/>
  <c r="N435" i="10"/>
  <c r="M435" i="10"/>
  <c r="L435" i="10"/>
  <c r="K435" i="10"/>
  <c r="F435" i="10"/>
  <c r="C435" i="10"/>
  <c r="AX434" i="10"/>
  <c r="AW434" i="10"/>
  <c r="S434" i="10"/>
  <c r="R434" i="10"/>
  <c r="Q434" i="10"/>
  <c r="O434" i="10"/>
  <c r="N434" i="10"/>
  <c r="M434" i="10"/>
  <c r="L434" i="10"/>
  <c r="K434" i="10"/>
  <c r="F434" i="10"/>
  <c r="C434" i="10"/>
  <c r="AX433" i="10"/>
  <c r="AW433" i="10"/>
  <c r="S433" i="10"/>
  <c r="R433" i="10"/>
  <c r="Q433" i="10"/>
  <c r="P433" i="10"/>
  <c r="O433" i="10"/>
  <c r="N433" i="10"/>
  <c r="M433" i="10"/>
  <c r="L433" i="10"/>
  <c r="K433" i="10"/>
  <c r="F433" i="10"/>
  <c r="C433" i="10"/>
  <c r="AX432" i="10"/>
  <c r="AW432" i="10"/>
  <c r="S432" i="10"/>
  <c r="R432" i="10"/>
  <c r="Q432" i="10"/>
  <c r="O432" i="10"/>
  <c r="N432" i="10"/>
  <c r="M432" i="10"/>
  <c r="L432" i="10"/>
  <c r="K432" i="10"/>
  <c r="F432" i="10"/>
  <c r="C432" i="10"/>
  <c r="AX431" i="10"/>
  <c r="AW431" i="10"/>
  <c r="S431" i="10"/>
  <c r="R431" i="10"/>
  <c r="Q431" i="10"/>
  <c r="O431" i="10"/>
  <c r="N431" i="10"/>
  <c r="M431" i="10"/>
  <c r="L431" i="10"/>
  <c r="K431" i="10"/>
  <c r="F431" i="10"/>
  <c r="C431" i="10"/>
  <c r="AX430" i="10"/>
  <c r="AW430" i="10"/>
  <c r="S430" i="10"/>
  <c r="R430" i="10"/>
  <c r="Q430" i="10"/>
  <c r="O430" i="10"/>
  <c r="N430" i="10"/>
  <c r="M430" i="10"/>
  <c r="L430" i="10"/>
  <c r="K430" i="10"/>
  <c r="F430" i="10"/>
  <c r="C430" i="10"/>
  <c r="AX429" i="10"/>
  <c r="AW429" i="10"/>
  <c r="S429" i="10"/>
  <c r="R429" i="10"/>
  <c r="Q429" i="10"/>
  <c r="P429" i="10"/>
  <c r="O429" i="10"/>
  <c r="N429" i="10"/>
  <c r="M429" i="10"/>
  <c r="L429" i="10"/>
  <c r="K429" i="10"/>
  <c r="F429" i="10"/>
  <c r="C429" i="10"/>
  <c r="AX428" i="10"/>
  <c r="AW428" i="10"/>
  <c r="S428" i="10"/>
  <c r="R428" i="10"/>
  <c r="Q428" i="10"/>
  <c r="O428" i="10"/>
  <c r="N428" i="10"/>
  <c r="M428" i="10"/>
  <c r="L428" i="10"/>
  <c r="K428" i="10"/>
  <c r="F428" i="10"/>
  <c r="C428" i="10"/>
  <c r="AX427" i="10"/>
  <c r="AW427" i="10"/>
  <c r="S427" i="10"/>
  <c r="R427" i="10"/>
  <c r="Q427" i="10"/>
  <c r="O427" i="10"/>
  <c r="N427" i="10"/>
  <c r="P427" i="10" s="1"/>
  <c r="M427" i="10"/>
  <c r="L427" i="10"/>
  <c r="K427" i="10"/>
  <c r="F427" i="10"/>
  <c r="C427" i="10"/>
  <c r="AX426" i="10"/>
  <c r="AW426" i="10"/>
  <c r="S426" i="10"/>
  <c r="R426" i="10"/>
  <c r="Q426" i="10"/>
  <c r="O426" i="10"/>
  <c r="N426" i="10"/>
  <c r="M426" i="10"/>
  <c r="L426" i="10"/>
  <c r="K426" i="10"/>
  <c r="F426" i="10"/>
  <c r="C426" i="10"/>
  <c r="AX425" i="10"/>
  <c r="AW425" i="10"/>
  <c r="S425" i="10"/>
  <c r="R425" i="10"/>
  <c r="Q425" i="10"/>
  <c r="O425" i="10"/>
  <c r="P425" i="10" s="1"/>
  <c r="N425" i="10"/>
  <c r="M425" i="10"/>
  <c r="L425" i="10"/>
  <c r="K425" i="10"/>
  <c r="F425" i="10"/>
  <c r="C425" i="10"/>
  <c r="AX424" i="10"/>
  <c r="AW424" i="10"/>
  <c r="S424" i="10"/>
  <c r="R424" i="10"/>
  <c r="Q424" i="10"/>
  <c r="O424" i="10"/>
  <c r="N424" i="10"/>
  <c r="M424" i="10"/>
  <c r="L424" i="10"/>
  <c r="K424" i="10"/>
  <c r="F424" i="10"/>
  <c r="C424" i="10"/>
  <c r="AX423" i="10"/>
  <c r="AW423" i="10"/>
  <c r="S423" i="10"/>
  <c r="R423" i="10"/>
  <c r="Q423" i="10"/>
  <c r="O423" i="10"/>
  <c r="N423" i="10"/>
  <c r="M423" i="10"/>
  <c r="L423" i="10"/>
  <c r="K423" i="10"/>
  <c r="F423" i="10"/>
  <c r="C423" i="10"/>
  <c r="AX422" i="10"/>
  <c r="AW422" i="10"/>
  <c r="S422" i="10"/>
  <c r="R422" i="10"/>
  <c r="Q422" i="10"/>
  <c r="O422" i="10"/>
  <c r="N422" i="10"/>
  <c r="M422" i="10"/>
  <c r="L422" i="10"/>
  <c r="K422" i="10"/>
  <c r="F422" i="10"/>
  <c r="C422" i="10"/>
  <c r="AX421" i="10"/>
  <c r="AW421" i="10"/>
  <c r="S421" i="10"/>
  <c r="R421" i="10"/>
  <c r="Q421" i="10"/>
  <c r="O421" i="10"/>
  <c r="P421" i="10" s="1"/>
  <c r="N421" i="10"/>
  <c r="M421" i="10"/>
  <c r="L421" i="10"/>
  <c r="K421" i="10"/>
  <c r="F421" i="10"/>
  <c r="C421" i="10"/>
  <c r="AX420" i="10"/>
  <c r="AW420" i="10"/>
  <c r="S420" i="10"/>
  <c r="R420" i="10"/>
  <c r="Q420" i="10"/>
  <c r="O420" i="10"/>
  <c r="P420" i="10" s="1"/>
  <c r="N420" i="10"/>
  <c r="M420" i="10"/>
  <c r="L420" i="10"/>
  <c r="K420" i="10"/>
  <c r="F420" i="10"/>
  <c r="C420" i="10"/>
  <c r="AX419" i="10"/>
  <c r="AW419" i="10"/>
  <c r="S419" i="10"/>
  <c r="R419" i="10"/>
  <c r="Q419" i="10"/>
  <c r="O419" i="10"/>
  <c r="N419" i="10"/>
  <c r="P419" i="10" s="1"/>
  <c r="M419" i="10"/>
  <c r="L419" i="10"/>
  <c r="K419" i="10"/>
  <c r="F419" i="10"/>
  <c r="C419" i="10"/>
  <c r="AX418" i="10"/>
  <c r="AW418" i="10"/>
  <c r="S418" i="10"/>
  <c r="R418" i="10"/>
  <c r="Q418" i="10"/>
  <c r="O418" i="10"/>
  <c r="P418" i="10" s="1"/>
  <c r="N418" i="10"/>
  <c r="M418" i="10"/>
  <c r="L418" i="10"/>
  <c r="K418" i="10"/>
  <c r="F418" i="10"/>
  <c r="C418" i="10"/>
  <c r="AX417" i="10"/>
  <c r="AW417" i="10"/>
  <c r="S417" i="10"/>
  <c r="R417" i="10"/>
  <c r="Q417" i="10"/>
  <c r="O417" i="10"/>
  <c r="P417" i="10" s="1"/>
  <c r="N417" i="10"/>
  <c r="M417" i="10"/>
  <c r="L417" i="10"/>
  <c r="K417" i="10"/>
  <c r="F417" i="10"/>
  <c r="C417" i="10"/>
  <c r="AX416" i="10"/>
  <c r="AW416" i="10"/>
  <c r="S416" i="10"/>
  <c r="R416" i="10"/>
  <c r="Q416" i="10"/>
  <c r="O416" i="10"/>
  <c r="P416" i="10" s="1"/>
  <c r="N416" i="10"/>
  <c r="M416" i="10"/>
  <c r="L416" i="10"/>
  <c r="K416" i="10"/>
  <c r="F416" i="10"/>
  <c r="C416" i="10"/>
  <c r="AX415" i="10"/>
  <c r="AW415" i="10"/>
  <c r="S415" i="10"/>
  <c r="R415" i="10"/>
  <c r="Q415" i="10"/>
  <c r="O415" i="10"/>
  <c r="N415" i="10"/>
  <c r="M415" i="10"/>
  <c r="L415" i="10"/>
  <c r="K415" i="10"/>
  <c r="F415" i="10"/>
  <c r="C415" i="10"/>
  <c r="AX414" i="10"/>
  <c r="AW414" i="10"/>
  <c r="S414" i="10"/>
  <c r="R414" i="10"/>
  <c r="Q414" i="10"/>
  <c r="O414" i="10"/>
  <c r="P414" i="10" s="1"/>
  <c r="N414" i="10"/>
  <c r="M414" i="10"/>
  <c r="L414" i="10"/>
  <c r="K414" i="10"/>
  <c r="F414" i="10"/>
  <c r="C414" i="10"/>
  <c r="AX413" i="10"/>
  <c r="AW413" i="10"/>
  <c r="S413" i="10"/>
  <c r="R413" i="10"/>
  <c r="Q413" i="10"/>
  <c r="P413" i="10"/>
  <c r="O413" i="10"/>
  <c r="N413" i="10"/>
  <c r="M413" i="10"/>
  <c r="L413" i="10"/>
  <c r="K413" i="10"/>
  <c r="F413" i="10"/>
  <c r="C413" i="10"/>
  <c r="AX412" i="10"/>
  <c r="AW412" i="10"/>
  <c r="S412" i="10"/>
  <c r="R412" i="10"/>
  <c r="Q412" i="10"/>
  <c r="O412" i="10"/>
  <c r="N412" i="10"/>
  <c r="M412" i="10"/>
  <c r="L412" i="10"/>
  <c r="K412" i="10"/>
  <c r="F412" i="10"/>
  <c r="C412" i="10"/>
  <c r="AX411" i="10"/>
  <c r="AW411" i="10"/>
  <c r="S411" i="10"/>
  <c r="R411" i="10"/>
  <c r="Q411" i="10"/>
  <c r="O411" i="10"/>
  <c r="N411" i="10"/>
  <c r="M411" i="10"/>
  <c r="L411" i="10"/>
  <c r="K411" i="10"/>
  <c r="F411" i="10"/>
  <c r="C411" i="10"/>
  <c r="AX410" i="10"/>
  <c r="AW410" i="10"/>
  <c r="S410" i="10"/>
  <c r="R410" i="10"/>
  <c r="Q410" i="10"/>
  <c r="O410" i="10"/>
  <c r="N410" i="10"/>
  <c r="M410" i="10"/>
  <c r="L410" i="10"/>
  <c r="K410" i="10"/>
  <c r="F410" i="10"/>
  <c r="C410" i="10"/>
  <c r="AX409" i="10"/>
  <c r="AW409" i="10"/>
  <c r="S409" i="10"/>
  <c r="R409" i="10"/>
  <c r="Q409" i="10"/>
  <c r="P409" i="10"/>
  <c r="O409" i="10"/>
  <c r="N409" i="10"/>
  <c r="M409" i="10"/>
  <c r="L409" i="10"/>
  <c r="K409" i="10"/>
  <c r="F409" i="10"/>
  <c r="C409" i="10"/>
  <c r="AX408" i="10"/>
  <c r="AW408" i="10"/>
  <c r="S408" i="10"/>
  <c r="R408" i="10"/>
  <c r="Q408" i="10"/>
  <c r="O408" i="10"/>
  <c r="P408" i="10" s="1"/>
  <c r="N408" i="10"/>
  <c r="M408" i="10"/>
  <c r="L408" i="10"/>
  <c r="K408" i="10"/>
  <c r="F408" i="10"/>
  <c r="C408" i="10"/>
  <c r="AX407" i="10"/>
  <c r="AW407" i="10"/>
  <c r="S407" i="10"/>
  <c r="R407" i="10"/>
  <c r="Q407" i="10"/>
  <c r="O407" i="10"/>
  <c r="N407" i="10"/>
  <c r="M407" i="10"/>
  <c r="L407" i="10"/>
  <c r="K407" i="10"/>
  <c r="F407" i="10"/>
  <c r="C407" i="10"/>
  <c r="AX406" i="10"/>
  <c r="AW406" i="10"/>
  <c r="S406" i="10"/>
  <c r="R406" i="10"/>
  <c r="Q406" i="10"/>
  <c r="O406" i="10"/>
  <c r="P406" i="10" s="1"/>
  <c r="N406" i="10"/>
  <c r="M406" i="10"/>
  <c r="L406" i="10"/>
  <c r="K406" i="10"/>
  <c r="F406" i="10"/>
  <c r="C406" i="10"/>
  <c r="AX405" i="10"/>
  <c r="AW405" i="10"/>
  <c r="S405" i="10"/>
  <c r="R405" i="10"/>
  <c r="Q405" i="10"/>
  <c r="P405" i="10"/>
  <c r="O405" i="10"/>
  <c r="N405" i="10"/>
  <c r="M405" i="10"/>
  <c r="L405" i="10"/>
  <c r="K405" i="10"/>
  <c r="F405" i="10"/>
  <c r="C405" i="10"/>
  <c r="AX404" i="10"/>
  <c r="AW404" i="10"/>
  <c r="S404" i="10"/>
  <c r="R404" i="10"/>
  <c r="Q404" i="10"/>
  <c r="O404" i="10"/>
  <c r="N404" i="10"/>
  <c r="M404" i="10"/>
  <c r="L404" i="10"/>
  <c r="K404" i="10"/>
  <c r="F404" i="10"/>
  <c r="C404" i="10"/>
  <c r="AX403" i="10"/>
  <c r="AW403" i="10"/>
  <c r="S403" i="10"/>
  <c r="R403" i="10"/>
  <c r="Q403" i="10"/>
  <c r="O403" i="10"/>
  <c r="N403" i="10"/>
  <c r="M403" i="10"/>
  <c r="L403" i="10"/>
  <c r="K403" i="10"/>
  <c r="F403" i="10"/>
  <c r="C403" i="10"/>
  <c r="AX402" i="10"/>
  <c r="AW402" i="10"/>
  <c r="S402" i="10"/>
  <c r="R402" i="10"/>
  <c r="Q402" i="10"/>
  <c r="O402" i="10"/>
  <c r="N402" i="10"/>
  <c r="M402" i="10"/>
  <c r="L402" i="10"/>
  <c r="K402" i="10"/>
  <c r="F402" i="10"/>
  <c r="C402" i="10"/>
  <c r="AX401" i="10"/>
  <c r="AW401" i="10"/>
  <c r="S401" i="10"/>
  <c r="R401" i="10"/>
  <c r="Q401" i="10"/>
  <c r="P401" i="10"/>
  <c r="O401" i="10"/>
  <c r="N401" i="10"/>
  <c r="M401" i="10"/>
  <c r="L401" i="10"/>
  <c r="K401" i="10"/>
  <c r="F401" i="10"/>
  <c r="C401" i="10"/>
  <c r="AX400" i="10"/>
  <c r="AW400" i="10"/>
  <c r="S400" i="10"/>
  <c r="R400" i="10"/>
  <c r="Q400" i="10"/>
  <c r="O400" i="10"/>
  <c r="P400" i="10" s="1"/>
  <c r="N400" i="10"/>
  <c r="M400" i="10"/>
  <c r="L400" i="10"/>
  <c r="K400" i="10"/>
  <c r="F400" i="10"/>
  <c r="C400" i="10"/>
  <c r="AX399" i="10"/>
  <c r="AW399" i="10"/>
  <c r="S399" i="10"/>
  <c r="R399" i="10"/>
  <c r="Q399" i="10"/>
  <c r="O399" i="10"/>
  <c r="N399" i="10"/>
  <c r="M399" i="10"/>
  <c r="L399" i="10"/>
  <c r="K399" i="10"/>
  <c r="F399" i="10"/>
  <c r="C399" i="10"/>
  <c r="AX398" i="10"/>
  <c r="AW398" i="10"/>
  <c r="S398" i="10"/>
  <c r="R398" i="10"/>
  <c r="Q398" i="10"/>
  <c r="O398" i="10"/>
  <c r="P398" i="10" s="1"/>
  <c r="N398" i="10"/>
  <c r="M398" i="10"/>
  <c r="L398" i="10"/>
  <c r="K398" i="10"/>
  <c r="F398" i="10"/>
  <c r="C398" i="10"/>
  <c r="AX397" i="10"/>
  <c r="AW397" i="10"/>
  <c r="S397" i="10"/>
  <c r="R397" i="10"/>
  <c r="Q397" i="10"/>
  <c r="P397" i="10"/>
  <c r="O397" i="10"/>
  <c r="N397" i="10"/>
  <c r="M397" i="10"/>
  <c r="L397" i="10"/>
  <c r="K397" i="10"/>
  <c r="F397" i="10"/>
  <c r="C397" i="10"/>
  <c r="AX396" i="10"/>
  <c r="AW396" i="10"/>
  <c r="S396" i="10"/>
  <c r="R396" i="10"/>
  <c r="Q396" i="10"/>
  <c r="O396" i="10"/>
  <c r="P396" i="10" s="1"/>
  <c r="N396" i="10"/>
  <c r="M396" i="10"/>
  <c r="L396" i="10"/>
  <c r="K396" i="10"/>
  <c r="F396" i="10"/>
  <c r="C396" i="10"/>
  <c r="AX395" i="10"/>
  <c r="AW395" i="10"/>
  <c r="S395" i="10"/>
  <c r="R395" i="10"/>
  <c r="Q395" i="10"/>
  <c r="O395" i="10"/>
  <c r="N395" i="10"/>
  <c r="M395" i="10"/>
  <c r="L395" i="10"/>
  <c r="K395" i="10"/>
  <c r="F395" i="10"/>
  <c r="C395" i="10"/>
  <c r="AX394" i="10"/>
  <c r="AW394" i="10"/>
  <c r="S394" i="10"/>
  <c r="R394" i="10"/>
  <c r="Q394" i="10"/>
  <c r="O394" i="10"/>
  <c r="P394" i="10" s="1"/>
  <c r="N394" i="10"/>
  <c r="M394" i="10"/>
  <c r="L394" i="10"/>
  <c r="K394" i="10"/>
  <c r="F394" i="10"/>
  <c r="C394" i="10"/>
  <c r="AX393" i="10"/>
  <c r="AW393" i="10"/>
  <c r="S393" i="10"/>
  <c r="R393" i="10"/>
  <c r="Q393" i="10"/>
  <c r="P393" i="10"/>
  <c r="O393" i="10"/>
  <c r="N393" i="10"/>
  <c r="M393" i="10"/>
  <c r="L393" i="10"/>
  <c r="K393" i="10"/>
  <c r="F393" i="10"/>
  <c r="C393" i="10"/>
  <c r="AX392" i="10"/>
  <c r="AW392" i="10"/>
  <c r="S392" i="10"/>
  <c r="R392" i="10"/>
  <c r="Q392" i="10"/>
  <c r="O392" i="10"/>
  <c r="P392" i="10" s="1"/>
  <c r="N392" i="10"/>
  <c r="M392" i="10"/>
  <c r="L392" i="10"/>
  <c r="K392" i="10"/>
  <c r="F392" i="10"/>
  <c r="C392" i="10"/>
  <c r="AX391" i="10"/>
  <c r="AW391" i="10"/>
  <c r="S391" i="10"/>
  <c r="R391" i="10"/>
  <c r="Q391" i="10"/>
  <c r="O391" i="10"/>
  <c r="N391" i="10"/>
  <c r="P391" i="10" s="1"/>
  <c r="M391" i="10"/>
  <c r="L391" i="10"/>
  <c r="K391" i="10"/>
  <c r="F391" i="10"/>
  <c r="C391" i="10"/>
  <c r="AX390" i="10"/>
  <c r="AW390" i="10"/>
  <c r="S390" i="10"/>
  <c r="R390" i="10"/>
  <c r="Q390" i="10"/>
  <c r="O390" i="10"/>
  <c r="P390" i="10" s="1"/>
  <c r="N390" i="10"/>
  <c r="M390" i="10"/>
  <c r="L390" i="10"/>
  <c r="K390" i="10"/>
  <c r="F390" i="10"/>
  <c r="C390" i="10"/>
  <c r="AX389" i="10"/>
  <c r="AW389" i="10"/>
  <c r="S389" i="10"/>
  <c r="R389" i="10"/>
  <c r="Q389" i="10"/>
  <c r="O389" i="10"/>
  <c r="N389" i="10"/>
  <c r="M389" i="10"/>
  <c r="L389" i="10"/>
  <c r="K389" i="10"/>
  <c r="F389" i="10"/>
  <c r="C389" i="10"/>
  <c r="AX388" i="10"/>
  <c r="AW388" i="10"/>
  <c r="S388" i="10"/>
  <c r="R388" i="10"/>
  <c r="Q388" i="10"/>
  <c r="O388" i="10"/>
  <c r="P388" i="10" s="1"/>
  <c r="N388" i="10"/>
  <c r="M388" i="10"/>
  <c r="L388" i="10"/>
  <c r="K388" i="10"/>
  <c r="F388" i="10"/>
  <c r="C388" i="10"/>
  <c r="AX387" i="10"/>
  <c r="AW387" i="10"/>
  <c r="S387" i="10"/>
  <c r="R387" i="10"/>
  <c r="Q387" i="10"/>
  <c r="O387" i="10"/>
  <c r="N387" i="10"/>
  <c r="P387" i="10" s="1"/>
  <c r="M387" i="10"/>
  <c r="L387" i="10"/>
  <c r="K387" i="10"/>
  <c r="F387" i="10"/>
  <c r="C387" i="10"/>
  <c r="AX386" i="10"/>
  <c r="AW386" i="10"/>
  <c r="S386" i="10"/>
  <c r="R386" i="10"/>
  <c r="Q386" i="10"/>
  <c r="O386" i="10"/>
  <c r="P386" i="10" s="1"/>
  <c r="N386" i="10"/>
  <c r="M386" i="10"/>
  <c r="L386" i="10"/>
  <c r="K386" i="10"/>
  <c r="F386" i="10"/>
  <c r="C386" i="10"/>
  <c r="AX385" i="10"/>
  <c r="AW385" i="10"/>
  <c r="S385" i="10"/>
  <c r="R385" i="10"/>
  <c r="Q385" i="10"/>
  <c r="O385" i="10"/>
  <c r="N385" i="10"/>
  <c r="M385" i="10"/>
  <c r="L385" i="10"/>
  <c r="K385" i="10"/>
  <c r="F385" i="10"/>
  <c r="C385" i="10"/>
  <c r="AX384" i="10"/>
  <c r="AW384" i="10"/>
  <c r="S384" i="10"/>
  <c r="R384" i="10"/>
  <c r="Q384" i="10"/>
  <c r="O384" i="10"/>
  <c r="P384" i="10" s="1"/>
  <c r="N384" i="10"/>
  <c r="M384" i="10"/>
  <c r="L384" i="10"/>
  <c r="K384" i="10"/>
  <c r="F384" i="10"/>
  <c r="C384" i="10"/>
  <c r="AX383" i="10"/>
  <c r="AW383" i="10"/>
  <c r="S383" i="10"/>
  <c r="R383" i="10"/>
  <c r="Q383" i="10"/>
  <c r="O383" i="10"/>
  <c r="N383" i="10"/>
  <c r="P383" i="10" s="1"/>
  <c r="M383" i="10"/>
  <c r="L383" i="10"/>
  <c r="K383" i="10"/>
  <c r="F383" i="10"/>
  <c r="C383" i="10"/>
  <c r="AX382" i="10"/>
  <c r="AW382" i="10"/>
  <c r="S382" i="10"/>
  <c r="R382" i="10"/>
  <c r="Q382" i="10"/>
  <c r="O382" i="10"/>
  <c r="P382" i="10" s="1"/>
  <c r="N382" i="10"/>
  <c r="M382" i="10"/>
  <c r="L382" i="10"/>
  <c r="K382" i="10"/>
  <c r="F382" i="10"/>
  <c r="C382" i="10"/>
  <c r="AX381" i="10"/>
  <c r="AW381" i="10"/>
  <c r="S381" i="10"/>
  <c r="R381" i="10"/>
  <c r="Q381" i="10"/>
  <c r="O381" i="10"/>
  <c r="P381" i="10" s="1"/>
  <c r="N381" i="10"/>
  <c r="M381" i="10"/>
  <c r="L381" i="10"/>
  <c r="K381" i="10"/>
  <c r="F381" i="10"/>
  <c r="C381" i="10"/>
  <c r="AX380" i="10"/>
  <c r="AW380" i="10"/>
  <c r="S380" i="10"/>
  <c r="R380" i="10"/>
  <c r="Q380" i="10"/>
  <c r="O380" i="10"/>
  <c r="N380" i="10"/>
  <c r="M380" i="10"/>
  <c r="L380" i="10"/>
  <c r="K380" i="10"/>
  <c r="F380" i="10"/>
  <c r="C380" i="10"/>
  <c r="AX379" i="10"/>
  <c r="AW379" i="10"/>
  <c r="S379" i="10"/>
  <c r="R379" i="10"/>
  <c r="Q379" i="10"/>
  <c r="O379" i="10"/>
  <c r="N379" i="10"/>
  <c r="M379" i="10"/>
  <c r="L379" i="10"/>
  <c r="K379" i="10"/>
  <c r="F379" i="10"/>
  <c r="C379" i="10"/>
  <c r="AX378" i="10"/>
  <c r="AW378" i="10"/>
  <c r="S378" i="10"/>
  <c r="R378" i="10"/>
  <c r="Q378" i="10"/>
  <c r="O378" i="10"/>
  <c r="N378" i="10"/>
  <c r="M378" i="10"/>
  <c r="L378" i="10"/>
  <c r="K378" i="10"/>
  <c r="F378" i="10"/>
  <c r="C378" i="10"/>
  <c r="AX377" i="10"/>
  <c r="AW377" i="10"/>
  <c r="S377" i="10"/>
  <c r="R377" i="10"/>
  <c r="Q377" i="10"/>
  <c r="P377" i="10"/>
  <c r="O377" i="10"/>
  <c r="N377" i="10"/>
  <c r="M377" i="10"/>
  <c r="L377" i="10"/>
  <c r="K377" i="10"/>
  <c r="F377" i="10"/>
  <c r="C377" i="10"/>
  <c r="AX376" i="10"/>
  <c r="AW376" i="10"/>
  <c r="S376" i="10"/>
  <c r="R376" i="10"/>
  <c r="Q376" i="10"/>
  <c r="O376" i="10"/>
  <c r="P376" i="10" s="1"/>
  <c r="N376" i="10"/>
  <c r="M376" i="10"/>
  <c r="L376" i="10"/>
  <c r="K376" i="10"/>
  <c r="F376" i="10"/>
  <c r="C376" i="10"/>
  <c r="AX375" i="10"/>
  <c r="AW375" i="10"/>
  <c r="S375" i="10"/>
  <c r="R375" i="10"/>
  <c r="Q375" i="10"/>
  <c r="O375" i="10"/>
  <c r="N375" i="10"/>
  <c r="M375" i="10"/>
  <c r="L375" i="10"/>
  <c r="K375" i="10"/>
  <c r="F375" i="10"/>
  <c r="C375" i="10"/>
  <c r="AX374" i="10"/>
  <c r="AW374" i="10"/>
  <c r="S374" i="10"/>
  <c r="R374" i="10"/>
  <c r="Q374" i="10"/>
  <c r="O374" i="10"/>
  <c r="P374" i="10" s="1"/>
  <c r="N374" i="10"/>
  <c r="M374" i="10"/>
  <c r="L374" i="10"/>
  <c r="K374" i="10"/>
  <c r="F374" i="10"/>
  <c r="C374" i="10"/>
  <c r="AX373" i="10"/>
  <c r="AW373" i="10"/>
  <c r="S373" i="10"/>
  <c r="R373" i="10"/>
  <c r="Q373" i="10"/>
  <c r="P373" i="10"/>
  <c r="O373" i="10"/>
  <c r="N373" i="10"/>
  <c r="M373" i="10"/>
  <c r="L373" i="10"/>
  <c r="K373" i="10"/>
  <c r="F373" i="10"/>
  <c r="C373" i="10"/>
  <c r="AX372" i="10"/>
  <c r="AW372" i="10"/>
  <c r="S372" i="10"/>
  <c r="R372" i="10"/>
  <c r="Q372" i="10"/>
  <c r="O372" i="10"/>
  <c r="N372" i="10"/>
  <c r="M372" i="10"/>
  <c r="L372" i="10"/>
  <c r="K372" i="10"/>
  <c r="F372" i="10"/>
  <c r="C372" i="10"/>
  <c r="AX371" i="10"/>
  <c r="AW371" i="10"/>
  <c r="S371" i="10"/>
  <c r="R371" i="10"/>
  <c r="Q371" i="10"/>
  <c r="O371" i="10"/>
  <c r="N371" i="10"/>
  <c r="M371" i="10"/>
  <c r="L371" i="10"/>
  <c r="K371" i="10"/>
  <c r="F371" i="10"/>
  <c r="C371" i="10"/>
  <c r="AX370" i="10"/>
  <c r="AW370" i="10"/>
  <c r="S370" i="10"/>
  <c r="R370" i="10"/>
  <c r="Q370" i="10"/>
  <c r="O370" i="10"/>
  <c r="N370" i="10"/>
  <c r="M370" i="10"/>
  <c r="L370" i="10"/>
  <c r="K370" i="10"/>
  <c r="F370" i="10"/>
  <c r="C370" i="10"/>
  <c r="AX369" i="10"/>
  <c r="AW369" i="10"/>
  <c r="S369" i="10"/>
  <c r="R369" i="10"/>
  <c r="Q369" i="10"/>
  <c r="P369" i="10"/>
  <c r="O369" i="10"/>
  <c r="N369" i="10"/>
  <c r="M369" i="10"/>
  <c r="L369" i="10"/>
  <c r="K369" i="10"/>
  <c r="F369" i="10"/>
  <c r="C369" i="10"/>
  <c r="AX364" i="10"/>
  <c r="AW364" i="10"/>
  <c r="S364" i="10"/>
  <c r="R364" i="10"/>
  <c r="Q364" i="10"/>
  <c r="O364" i="10"/>
  <c r="N364" i="10"/>
  <c r="M364" i="10"/>
  <c r="L364" i="10"/>
  <c r="K364" i="10"/>
  <c r="F364" i="10"/>
  <c r="C364" i="10"/>
  <c r="AX363" i="10"/>
  <c r="AW363" i="10"/>
  <c r="S363" i="10"/>
  <c r="R363" i="10"/>
  <c r="Q363" i="10"/>
  <c r="O363" i="10"/>
  <c r="N363" i="10"/>
  <c r="M363" i="10"/>
  <c r="L363" i="10"/>
  <c r="K363" i="10"/>
  <c r="F363" i="10"/>
  <c r="C363" i="10"/>
  <c r="AX362" i="10"/>
  <c r="AW362" i="10"/>
  <c r="S362" i="10"/>
  <c r="R362" i="10"/>
  <c r="Q362" i="10"/>
  <c r="O362" i="10"/>
  <c r="N362" i="10"/>
  <c r="M362" i="10"/>
  <c r="L362" i="10"/>
  <c r="K362" i="10"/>
  <c r="F362" i="10"/>
  <c r="C362" i="10"/>
  <c r="AX361" i="10"/>
  <c r="AW361" i="10"/>
  <c r="S361" i="10"/>
  <c r="R361" i="10"/>
  <c r="Q361" i="10"/>
  <c r="P361" i="10"/>
  <c r="O361" i="10"/>
  <c r="N361" i="10"/>
  <c r="M361" i="10"/>
  <c r="L361" i="10"/>
  <c r="K361" i="10"/>
  <c r="F361" i="10"/>
  <c r="C361" i="10"/>
  <c r="AX360" i="10"/>
  <c r="AW360" i="10"/>
  <c r="S360" i="10"/>
  <c r="R360" i="10"/>
  <c r="Q360" i="10"/>
  <c r="O360" i="10"/>
  <c r="P360" i="10" s="1"/>
  <c r="N360" i="10"/>
  <c r="M360" i="10"/>
  <c r="L360" i="10"/>
  <c r="K360" i="10"/>
  <c r="F360" i="10"/>
  <c r="C360" i="10"/>
  <c r="AX359" i="10"/>
  <c r="AW359" i="10"/>
  <c r="S359" i="10"/>
  <c r="R359" i="10"/>
  <c r="Q359" i="10"/>
  <c r="O359" i="10"/>
  <c r="N359" i="10"/>
  <c r="M359" i="10"/>
  <c r="L359" i="10"/>
  <c r="K359" i="10"/>
  <c r="F359" i="10"/>
  <c r="C359" i="10"/>
  <c r="AX358" i="10"/>
  <c r="AW358" i="10"/>
  <c r="S358" i="10"/>
  <c r="R358" i="10"/>
  <c r="Q358" i="10"/>
  <c r="O358" i="10"/>
  <c r="P358" i="10" s="1"/>
  <c r="N358" i="10"/>
  <c r="M358" i="10"/>
  <c r="L358" i="10"/>
  <c r="K358" i="10"/>
  <c r="F358" i="10"/>
  <c r="C358" i="10"/>
  <c r="S357" i="10"/>
  <c r="R357" i="10"/>
  <c r="Q357" i="10"/>
  <c r="O357" i="10"/>
  <c r="N357" i="10"/>
  <c r="M357" i="10"/>
  <c r="L357" i="10"/>
  <c r="K357" i="10"/>
  <c r="F357" i="10"/>
  <c r="C357" i="10"/>
  <c r="AX356" i="10"/>
  <c r="AW356" i="10"/>
  <c r="S356" i="10"/>
  <c r="R356" i="10"/>
  <c r="Q356" i="10"/>
  <c r="O356" i="10"/>
  <c r="N356" i="10"/>
  <c r="M356" i="10"/>
  <c r="L356" i="10"/>
  <c r="K356" i="10"/>
  <c r="F356" i="10"/>
  <c r="C356" i="10"/>
  <c r="AX355" i="10"/>
  <c r="AW355" i="10"/>
  <c r="S355" i="10"/>
  <c r="R355" i="10"/>
  <c r="Q355" i="10"/>
  <c r="P355" i="10"/>
  <c r="O355" i="10"/>
  <c r="N355" i="10"/>
  <c r="M355" i="10"/>
  <c r="L355" i="10"/>
  <c r="K355" i="10"/>
  <c r="F355" i="10"/>
  <c r="C355" i="10"/>
  <c r="AX354" i="10"/>
  <c r="AW354" i="10"/>
  <c r="S354" i="10"/>
  <c r="R354" i="10"/>
  <c r="Q354" i="10"/>
  <c r="O354" i="10"/>
  <c r="N354" i="10"/>
  <c r="M354" i="10"/>
  <c r="L354" i="10"/>
  <c r="K354" i="10"/>
  <c r="F354" i="10"/>
  <c r="C354" i="10"/>
  <c r="AX353" i="10"/>
  <c r="AW353" i="10"/>
  <c r="S353" i="10"/>
  <c r="R353" i="10"/>
  <c r="Q353" i="10"/>
  <c r="O353" i="10"/>
  <c r="N353" i="10"/>
  <c r="M353" i="10"/>
  <c r="L353" i="10"/>
  <c r="K353" i="10"/>
  <c r="F353" i="10"/>
  <c r="C353" i="10"/>
  <c r="AX352" i="10"/>
  <c r="AW352" i="10"/>
  <c r="S352" i="10"/>
  <c r="R352" i="10"/>
  <c r="Q352" i="10"/>
  <c r="O352" i="10"/>
  <c r="N352" i="10"/>
  <c r="M352" i="10"/>
  <c r="L352" i="10"/>
  <c r="K352" i="10"/>
  <c r="F352" i="10"/>
  <c r="C352" i="10"/>
  <c r="AX351" i="10"/>
  <c r="AW351" i="10"/>
  <c r="S351" i="10"/>
  <c r="R351" i="10"/>
  <c r="Q351" i="10"/>
  <c r="P351" i="10"/>
  <c r="O351" i="10"/>
  <c r="N351" i="10"/>
  <c r="M351" i="10"/>
  <c r="L351" i="10"/>
  <c r="K351" i="10"/>
  <c r="F351" i="10"/>
  <c r="C351" i="10"/>
  <c r="AX350" i="10"/>
  <c r="AW350" i="10"/>
  <c r="S350" i="10"/>
  <c r="R350" i="10"/>
  <c r="Q350" i="10"/>
  <c r="O350" i="10"/>
  <c r="P350" i="10" s="1"/>
  <c r="N350" i="10"/>
  <c r="M350" i="10"/>
  <c r="L350" i="10"/>
  <c r="K350" i="10"/>
  <c r="F350" i="10"/>
  <c r="C350" i="10"/>
  <c r="AX349" i="10"/>
  <c r="AW349" i="10"/>
  <c r="S349" i="10"/>
  <c r="R349" i="10"/>
  <c r="Q349" i="10"/>
  <c r="O349" i="10"/>
  <c r="N349" i="10"/>
  <c r="M349" i="10"/>
  <c r="L349" i="10"/>
  <c r="K349" i="10"/>
  <c r="F349" i="10"/>
  <c r="C349" i="10"/>
  <c r="AX348" i="10"/>
  <c r="AW348" i="10"/>
  <c r="S348" i="10"/>
  <c r="R348" i="10"/>
  <c r="Q348" i="10"/>
  <c r="O348" i="10"/>
  <c r="P348" i="10" s="1"/>
  <c r="N348" i="10"/>
  <c r="M348" i="10"/>
  <c r="L348" i="10"/>
  <c r="K348" i="10"/>
  <c r="F348" i="10"/>
  <c r="C348" i="10"/>
  <c r="AX347" i="10"/>
  <c r="AW347" i="10"/>
  <c r="S347" i="10"/>
  <c r="R347" i="10"/>
  <c r="Q347" i="10"/>
  <c r="P347" i="10"/>
  <c r="O347" i="10"/>
  <c r="N347" i="10"/>
  <c r="M347" i="10"/>
  <c r="L347" i="10"/>
  <c r="K347" i="10"/>
  <c r="F347" i="10"/>
  <c r="C347" i="10"/>
  <c r="AX346" i="10"/>
  <c r="AW346" i="10"/>
  <c r="S346" i="10"/>
  <c r="R346" i="10"/>
  <c r="Q346" i="10"/>
  <c r="O346" i="10"/>
  <c r="P346" i="10" s="1"/>
  <c r="N346" i="10"/>
  <c r="M346" i="10"/>
  <c r="L346" i="10"/>
  <c r="K346" i="10"/>
  <c r="F346" i="10"/>
  <c r="C346" i="10"/>
  <c r="AX345" i="10"/>
  <c r="AW345" i="10"/>
  <c r="S345" i="10"/>
  <c r="R345" i="10"/>
  <c r="Q345" i="10"/>
  <c r="O345" i="10"/>
  <c r="N345" i="10"/>
  <c r="P345" i="10" s="1"/>
  <c r="M345" i="10"/>
  <c r="L345" i="10"/>
  <c r="K345" i="10"/>
  <c r="F345" i="10"/>
  <c r="C345" i="10"/>
  <c r="AX344" i="10"/>
  <c r="AW344" i="10"/>
  <c r="S344" i="10"/>
  <c r="R344" i="10"/>
  <c r="Q344" i="10"/>
  <c r="O344" i="10"/>
  <c r="P344" i="10" s="1"/>
  <c r="N344" i="10"/>
  <c r="M344" i="10"/>
  <c r="L344" i="10"/>
  <c r="K344" i="10"/>
  <c r="F344" i="10"/>
  <c r="C344" i="10"/>
  <c r="AX343" i="10"/>
  <c r="AW343" i="10"/>
  <c r="S343" i="10"/>
  <c r="R343" i="10"/>
  <c r="Q343" i="10"/>
  <c r="O343" i="10"/>
  <c r="N343" i="10"/>
  <c r="M343" i="10"/>
  <c r="L343" i="10"/>
  <c r="K343" i="10"/>
  <c r="F343" i="10"/>
  <c r="C343" i="10"/>
  <c r="AX342" i="10"/>
  <c r="AW342" i="10"/>
  <c r="S342" i="10"/>
  <c r="R342" i="10"/>
  <c r="Q342" i="10"/>
  <c r="O342" i="10"/>
  <c r="P342" i="10" s="1"/>
  <c r="N342" i="10"/>
  <c r="M342" i="10"/>
  <c r="L342" i="10"/>
  <c r="K342" i="10"/>
  <c r="F342" i="10"/>
  <c r="C342" i="10"/>
  <c r="AX341" i="10"/>
  <c r="AW341" i="10"/>
  <c r="S341" i="10"/>
  <c r="R341" i="10"/>
  <c r="Q341" i="10"/>
  <c r="O341" i="10"/>
  <c r="N341" i="10"/>
  <c r="P341" i="10" s="1"/>
  <c r="M341" i="10"/>
  <c r="L341" i="10"/>
  <c r="K341" i="10"/>
  <c r="F341" i="10"/>
  <c r="C341" i="10"/>
  <c r="AX340" i="10"/>
  <c r="AW340" i="10"/>
  <c r="S340" i="10"/>
  <c r="R340" i="10"/>
  <c r="Q340" i="10"/>
  <c r="O340" i="10"/>
  <c r="P340" i="10" s="1"/>
  <c r="N340" i="10"/>
  <c r="M340" i="10"/>
  <c r="L340" i="10"/>
  <c r="K340" i="10"/>
  <c r="F340" i="10"/>
  <c r="C340" i="10"/>
  <c r="AX339" i="10"/>
  <c r="AW339" i="10"/>
  <c r="S339" i="10"/>
  <c r="R339" i="10"/>
  <c r="Q339" i="10"/>
  <c r="O339" i="10"/>
  <c r="N339" i="10"/>
  <c r="M339" i="10"/>
  <c r="L339" i="10"/>
  <c r="K339" i="10"/>
  <c r="F339" i="10"/>
  <c r="C339" i="10"/>
  <c r="AX338" i="10"/>
  <c r="AW338" i="10"/>
  <c r="S338" i="10"/>
  <c r="R338" i="10"/>
  <c r="Q338" i="10"/>
  <c r="O338" i="10"/>
  <c r="P338" i="10" s="1"/>
  <c r="N338" i="10"/>
  <c r="M338" i="10"/>
  <c r="L338" i="10"/>
  <c r="K338" i="10"/>
  <c r="F338" i="10"/>
  <c r="C338" i="10"/>
  <c r="AX337" i="10"/>
  <c r="AW337" i="10"/>
  <c r="S337" i="10"/>
  <c r="R337" i="10"/>
  <c r="Q337" i="10"/>
  <c r="O337" i="10"/>
  <c r="N337" i="10"/>
  <c r="P337" i="10" s="1"/>
  <c r="M337" i="10"/>
  <c r="L337" i="10"/>
  <c r="K337" i="10"/>
  <c r="F337" i="10"/>
  <c r="C337" i="10"/>
  <c r="AX336" i="10"/>
  <c r="AW336" i="10"/>
  <c r="S336" i="10"/>
  <c r="R336" i="10"/>
  <c r="Q336" i="10"/>
  <c r="O336" i="10"/>
  <c r="P336" i="10" s="1"/>
  <c r="N336" i="10"/>
  <c r="M336" i="10"/>
  <c r="L336" i="10"/>
  <c r="K336" i="10"/>
  <c r="F336" i="10"/>
  <c r="C336" i="10"/>
  <c r="AX335" i="10"/>
  <c r="AW335" i="10"/>
  <c r="S335" i="10"/>
  <c r="R335" i="10"/>
  <c r="Q335" i="10"/>
  <c r="O335" i="10"/>
  <c r="P335" i="10" s="1"/>
  <c r="N335" i="10"/>
  <c r="M335" i="10"/>
  <c r="L335" i="10"/>
  <c r="K335" i="10"/>
  <c r="F335" i="10"/>
  <c r="C335" i="10"/>
  <c r="AX334" i="10"/>
  <c r="AW334" i="10"/>
  <c r="S334" i="10"/>
  <c r="R334" i="10"/>
  <c r="Q334" i="10"/>
  <c r="O334" i="10"/>
  <c r="P334" i="10" s="1"/>
  <c r="N334" i="10"/>
  <c r="M334" i="10"/>
  <c r="L334" i="10"/>
  <c r="K334" i="10"/>
  <c r="F334" i="10"/>
  <c r="C334" i="10"/>
  <c r="AX333" i="10"/>
  <c r="AW333" i="10"/>
  <c r="S333" i="10"/>
  <c r="R333" i="10"/>
  <c r="Q333" i="10"/>
  <c r="O333" i="10"/>
  <c r="N333" i="10"/>
  <c r="P333" i="10" s="1"/>
  <c r="M333" i="10"/>
  <c r="L333" i="10"/>
  <c r="K333" i="10"/>
  <c r="F333" i="10"/>
  <c r="C333" i="10"/>
  <c r="AX332" i="10"/>
  <c r="AW332" i="10"/>
  <c r="S332" i="10"/>
  <c r="R332" i="10"/>
  <c r="Q332" i="10"/>
  <c r="O332" i="10"/>
  <c r="P332" i="10" s="1"/>
  <c r="N332" i="10"/>
  <c r="M332" i="10"/>
  <c r="L332" i="10"/>
  <c r="K332" i="10"/>
  <c r="F332" i="10"/>
  <c r="C332" i="10"/>
  <c r="AX331" i="10"/>
  <c r="AW331" i="10"/>
  <c r="S331" i="10"/>
  <c r="R331" i="10"/>
  <c r="Q331" i="10"/>
  <c r="O331" i="10"/>
  <c r="P331" i="10" s="1"/>
  <c r="N331" i="10"/>
  <c r="M331" i="10"/>
  <c r="L331" i="10"/>
  <c r="K331" i="10"/>
  <c r="F331" i="10"/>
  <c r="C331" i="10"/>
  <c r="AX330" i="10"/>
  <c r="AW330" i="10"/>
  <c r="S330" i="10"/>
  <c r="R330" i="10"/>
  <c r="Q330" i="10"/>
  <c r="O330" i="10"/>
  <c r="N330" i="10"/>
  <c r="M330" i="10"/>
  <c r="L330" i="10"/>
  <c r="K330" i="10"/>
  <c r="F330" i="10"/>
  <c r="C330" i="10"/>
  <c r="AX329" i="10"/>
  <c r="AW329" i="10"/>
  <c r="S329" i="10"/>
  <c r="R329" i="10"/>
  <c r="Q329" i="10"/>
  <c r="O329" i="10"/>
  <c r="N329" i="10"/>
  <c r="P329" i="10" s="1"/>
  <c r="M329" i="10"/>
  <c r="L329" i="10"/>
  <c r="K329" i="10"/>
  <c r="F329" i="10"/>
  <c r="C329" i="10"/>
  <c r="AX328" i="10"/>
  <c r="AW328" i="10"/>
  <c r="S328" i="10"/>
  <c r="R328" i="10"/>
  <c r="Q328" i="10"/>
  <c r="O328" i="10"/>
  <c r="N328" i="10"/>
  <c r="M328" i="10"/>
  <c r="L328" i="10"/>
  <c r="K328" i="10"/>
  <c r="F328" i="10"/>
  <c r="C328" i="10"/>
  <c r="AX327" i="10"/>
  <c r="AW327" i="10"/>
  <c r="S327" i="10"/>
  <c r="R327" i="10"/>
  <c r="Q327" i="10"/>
  <c r="O327" i="10"/>
  <c r="P327" i="10" s="1"/>
  <c r="N327" i="10"/>
  <c r="M327" i="10"/>
  <c r="L327" i="10"/>
  <c r="K327" i="10"/>
  <c r="F327" i="10"/>
  <c r="C327" i="10"/>
  <c r="AX326" i="10"/>
  <c r="AW326" i="10"/>
  <c r="S326" i="10"/>
  <c r="R326" i="10"/>
  <c r="Q326" i="10"/>
  <c r="O326" i="10"/>
  <c r="N326" i="10"/>
  <c r="M326" i="10"/>
  <c r="L326" i="10"/>
  <c r="K326" i="10"/>
  <c r="F326" i="10"/>
  <c r="C326" i="10"/>
  <c r="AX325" i="10"/>
  <c r="AW325" i="10"/>
  <c r="S325" i="10"/>
  <c r="R325" i="10"/>
  <c r="Q325" i="10"/>
  <c r="O325" i="10"/>
  <c r="N325" i="10"/>
  <c r="M325" i="10"/>
  <c r="L325" i="10"/>
  <c r="K325" i="10"/>
  <c r="F325" i="10"/>
  <c r="C325" i="10"/>
  <c r="AX324" i="10"/>
  <c r="AW324" i="10"/>
  <c r="S324" i="10"/>
  <c r="R324" i="10"/>
  <c r="Q324" i="10"/>
  <c r="O324" i="10"/>
  <c r="N324" i="10"/>
  <c r="M324" i="10"/>
  <c r="L324" i="10"/>
  <c r="K324" i="10"/>
  <c r="F324" i="10"/>
  <c r="C324" i="10"/>
  <c r="AX323" i="10"/>
  <c r="AW323" i="10"/>
  <c r="S323" i="10"/>
  <c r="R323" i="10"/>
  <c r="Q323" i="10"/>
  <c r="P323" i="10"/>
  <c r="O323" i="10"/>
  <c r="N323" i="10"/>
  <c r="M323" i="10"/>
  <c r="L323" i="10"/>
  <c r="K323" i="10"/>
  <c r="F323" i="10"/>
  <c r="C323" i="10"/>
  <c r="AX322" i="10"/>
  <c r="AW322" i="10"/>
  <c r="S322" i="10"/>
  <c r="R322" i="10"/>
  <c r="Q322" i="10"/>
  <c r="O322" i="10"/>
  <c r="N322" i="10"/>
  <c r="M322" i="10"/>
  <c r="L322" i="10"/>
  <c r="K322" i="10"/>
  <c r="F322" i="10"/>
  <c r="C322" i="10"/>
  <c r="AX321" i="10"/>
  <c r="AW321" i="10"/>
  <c r="S321" i="10"/>
  <c r="R321" i="10"/>
  <c r="Q321" i="10"/>
  <c r="O321" i="10"/>
  <c r="N321" i="10"/>
  <c r="M321" i="10"/>
  <c r="L321" i="10"/>
  <c r="K321" i="10"/>
  <c r="F321" i="10"/>
  <c r="C321" i="10"/>
  <c r="AX320" i="10"/>
  <c r="AW320" i="10"/>
  <c r="S320" i="10"/>
  <c r="R320" i="10"/>
  <c r="Q320" i="10"/>
  <c r="O320" i="10"/>
  <c r="N320" i="10"/>
  <c r="M320" i="10"/>
  <c r="L320" i="10"/>
  <c r="K320" i="10"/>
  <c r="F320" i="10"/>
  <c r="C320" i="10"/>
  <c r="AX319" i="10"/>
  <c r="AW319" i="10"/>
  <c r="S319" i="10"/>
  <c r="R319" i="10"/>
  <c r="Q319" i="10"/>
  <c r="P319" i="10"/>
  <c r="O319" i="10"/>
  <c r="N319" i="10"/>
  <c r="M319" i="10"/>
  <c r="L319" i="10"/>
  <c r="K319" i="10"/>
  <c r="F319" i="10"/>
  <c r="C319" i="10"/>
  <c r="AX318" i="10"/>
  <c r="AW318" i="10"/>
  <c r="S318" i="10"/>
  <c r="R318" i="10"/>
  <c r="Q318" i="10"/>
  <c r="O318" i="10"/>
  <c r="N318" i="10"/>
  <c r="M318" i="10"/>
  <c r="L318" i="10"/>
  <c r="K318" i="10"/>
  <c r="F318" i="10"/>
  <c r="C318" i="10"/>
  <c r="AX317" i="10"/>
  <c r="AW317" i="10"/>
  <c r="S317" i="10"/>
  <c r="R317" i="10"/>
  <c r="Q317" i="10"/>
  <c r="O317" i="10"/>
  <c r="N317" i="10"/>
  <c r="M317" i="10"/>
  <c r="L317" i="10"/>
  <c r="K317" i="10"/>
  <c r="F317" i="10"/>
  <c r="C317" i="10"/>
  <c r="AX316" i="10"/>
  <c r="AW316" i="10"/>
  <c r="S316" i="10"/>
  <c r="R316" i="10"/>
  <c r="Q316" i="10"/>
  <c r="O316" i="10"/>
  <c r="N316" i="10"/>
  <c r="M316" i="10"/>
  <c r="L316" i="10"/>
  <c r="K316" i="10"/>
  <c r="F316" i="10"/>
  <c r="C316" i="10"/>
  <c r="AX315" i="10"/>
  <c r="AW315" i="10"/>
  <c r="S315" i="10"/>
  <c r="R315" i="10"/>
  <c r="Q315" i="10"/>
  <c r="O315" i="10"/>
  <c r="P315" i="10" s="1"/>
  <c r="N315" i="10"/>
  <c r="M315" i="10"/>
  <c r="L315" i="10"/>
  <c r="K315" i="10"/>
  <c r="F315" i="10"/>
  <c r="C315" i="10"/>
  <c r="AX314" i="10"/>
  <c r="AW314" i="10"/>
  <c r="S314" i="10"/>
  <c r="R314" i="10"/>
  <c r="Q314" i="10"/>
  <c r="O314" i="10"/>
  <c r="N314" i="10"/>
  <c r="M314" i="10"/>
  <c r="L314" i="10"/>
  <c r="K314" i="10"/>
  <c r="F314" i="10"/>
  <c r="C314" i="10"/>
  <c r="AX313" i="10"/>
  <c r="AW313" i="10"/>
  <c r="S313" i="10"/>
  <c r="R313" i="10"/>
  <c r="Q313" i="10"/>
  <c r="O313" i="10"/>
  <c r="P313" i="10" s="1"/>
  <c r="N313" i="10"/>
  <c r="M313" i="10"/>
  <c r="L313" i="10"/>
  <c r="K313" i="10"/>
  <c r="F313" i="10"/>
  <c r="C313" i="10"/>
  <c r="AX312" i="10"/>
  <c r="AW312" i="10"/>
  <c r="S312" i="10"/>
  <c r="R312" i="10"/>
  <c r="Q312" i="10"/>
  <c r="O312" i="10"/>
  <c r="N312" i="10"/>
  <c r="M312" i="10"/>
  <c r="L312" i="10"/>
  <c r="K312" i="10"/>
  <c r="F312" i="10"/>
  <c r="C312" i="10"/>
  <c r="AX311" i="10"/>
  <c r="AW311" i="10"/>
  <c r="S311" i="10"/>
  <c r="R311" i="10"/>
  <c r="Q311" i="10"/>
  <c r="O311" i="10"/>
  <c r="P311" i="10" s="1"/>
  <c r="N311" i="10"/>
  <c r="M311" i="10"/>
  <c r="L311" i="10"/>
  <c r="K311" i="10"/>
  <c r="F311" i="10"/>
  <c r="C311" i="10"/>
  <c r="AX310" i="10"/>
  <c r="AW310" i="10"/>
  <c r="S310" i="10"/>
  <c r="R310" i="10"/>
  <c r="Q310" i="10"/>
  <c r="O310" i="10"/>
  <c r="P310" i="10" s="1"/>
  <c r="N310" i="10"/>
  <c r="M310" i="10"/>
  <c r="L310" i="10"/>
  <c r="K310" i="10"/>
  <c r="F310" i="10"/>
  <c r="C310" i="10"/>
  <c r="AX309" i="10"/>
  <c r="AW309" i="10"/>
  <c r="S309" i="10"/>
  <c r="R309" i="10"/>
  <c r="Q309" i="10"/>
  <c r="P309" i="10"/>
  <c r="O309" i="10"/>
  <c r="N309" i="10"/>
  <c r="M309" i="10"/>
  <c r="L309" i="10"/>
  <c r="K309" i="10"/>
  <c r="F309" i="10"/>
  <c r="C309" i="10"/>
  <c r="AX308" i="10"/>
  <c r="AW308" i="10"/>
  <c r="S308" i="10"/>
  <c r="R308" i="10"/>
  <c r="Q308" i="10"/>
  <c r="O308" i="10"/>
  <c r="P308" i="10" s="1"/>
  <c r="N308" i="10"/>
  <c r="M308" i="10"/>
  <c r="L308" i="10"/>
  <c r="K308" i="10"/>
  <c r="F308" i="10"/>
  <c r="C308" i="10"/>
  <c r="AX307" i="10"/>
  <c r="AW307" i="10"/>
  <c r="S307" i="10"/>
  <c r="R307" i="10"/>
  <c r="Q307" i="10"/>
  <c r="O307" i="10"/>
  <c r="N307" i="10"/>
  <c r="P307" i="10" s="1"/>
  <c r="M307" i="10"/>
  <c r="L307" i="10"/>
  <c r="K307" i="10"/>
  <c r="F307" i="10"/>
  <c r="C307" i="10"/>
  <c r="AX306" i="10"/>
  <c r="AW306" i="10"/>
  <c r="S306" i="10"/>
  <c r="R306" i="10"/>
  <c r="Q306" i="10"/>
  <c r="O306" i="10"/>
  <c r="N306" i="10"/>
  <c r="M306" i="10"/>
  <c r="L306" i="10"/>
  <c r="K306" i="10"/>
  <c r="F306" i="10"/>
  <c r="C306" i="10"/>
  <c r="AX305" i="10"/>
  <c r="AW305" i="10"/>
  <c r="S305" i="10"/>
  <c r="R305" i="10"/>
  <c r="Q305" i="10"/>
  <c r="O305" i="10"/>
  <c r="N305" i="10"/>
  <c r="P305" i="10" s="1"/>
  <c r="M305" i="10"/>
  <c r="L305" i="10"/>
  <c r="K305" i="10"/>
  <c r="F305" i="10"/>
  <c r="C305" i="10"/>
  <c r="AX304" i="10"/>
  <c r="AW304" i="10"/>
  <c r="S304" i="10"/>
  <c r="R304" i="10"/>
  <c r="Q304" i="10"/>
  <c r="O304" i="10"/>
  <c r="N304" i="10"/>
  <c r="M304" i="10"/>
  <c r="L304" i="10"/>
  <c r="K304" i="10"/>
  <c r="F304" i="10"/>
  <c r="C304" i="10"/>
  <c r="AX303" i="10"/>
  <c r="AW303" i="10"/>
  <c r="S303" i="10"/>
  <c r="R303" i="10"/>
  <c r="Q303" i="10"/>
  <c r="O303" i="10"/>
  <c r="P303" i="10" s="1"/>
  <c r="N303" i="10"/>
  <c r="M303" i="10"/>
  <c r="L303" i="10"/>
  <c r="K303" i="10"/>
  <c r="F303" i="10"/>
  <c r="C303" i="10"/>
  <c r="AX302" i="10"/>
  <c r="AW302" i="10"/>
  <c r="S302" i="10"/>
  <c r="R302" i="10"/>
  <c r="Q302" i="10"/>
  <c r="O302" i="10"/>
  <c r="N302" i="10"/>
  <c r="M302" i="10"/>
  <c r="L302" i="10"/>
  <c r="K302" i="10"/>
  <c r="F302" i="10"/>
  <c r="C302" i="10"/>
  <c r="AX301" i="10"/>
  <c r="AW301" i="10"/>
  <c r="S301" i="10"/>
  <c r="R301" i="10"/>
  <c r="Q301" i="10"/>
  <c r="O301" i="10"/>
  <c r="N301" i="10"/>
  <c r="P301" i="10" s="1"/>
  <c r="M301" i="10"/>
  <c r="L301" i="10"/>
  <c r="K301" i="10"/>
  <c r="F301" i="10"/>
  <c r="C301" i="10"/>
  <c r="AX300" i="10"/>
  <c r="AW300" i="10"/>
  <c r="S300" i="10"/>
  <c r="R300" i="10"/>
  <c r="Q300" i="10"/>
  <c r="O300" i="10"/>
  <c r="N300" i="10"/>
  <c r="M300" i="10"/>
  <c r="L300" i="10"/>
  <c r="K300" i="10"/>
  <c r="F300" i="10"/>
  <c r="C300" i="10"/>
  <c r="AX299" i="10"/>
  <c r="AW299" i="10"/>
  <c r="S299" i="10"/>
  <c r="R299" i="10"/>
  <c r="Q299" i="10"/>
  <c r="O299" i="10"/>
  <c r="P299" i="10" s="1"/>
  <c r="N299" i="10"/>
  <c r="M299" i="10"/>
  <c r="L299" i="10"/>
  <c r="K299" i="10"/>
  <c r="F299" i="10"/>
  <c r="C299" i="10"/>
  <c r="AX298" i="10"/>
  <c r="AW298" i="10"/>
  <c r="S298" i="10"/>
  <c r="R298" i="10"/>
  <c r="Q298" i="10"/>
  <c r="O298" i="10"/>
  <c r="P298" i="10" s="1"/>
  <c r="N298" i="10"/>
  <c r="M298" i="10"/>
  <c r="L298" i="10"/>
  <c r="K298" i="10"/>
  <c r="F298" i="10"/>
  <c r="C298" i="10"/>
  <c r="AX297" i="10"/>
  <c r="AW297" i="10"/>
  <c r="S297" i="10"/>
  <c r="R297" i="10"/>
  <c r="Q297" i="10"/>
  <c r="O297" i="10"/>
  <c r="N297" i="10"/>
  <c r="M297" i="10"/>
  <c r="L297" i="10"/>
  <c r="K297" i="10"/>
  <c r="F297" i="10"/>
  <c r="C297" i="10"/>
  <c r="AX296" i="10"/>
  <c r="AW296" i="10"/>
  <c r="S296" i="10"/>
  <c r="R296" i="10"/>
  <c r="Q296" i="10"/>
  <c r="O296" i="10"/>
  <c r="P296" i="10" s="1"/>
  <c r="N296" i="10"/>
  <c r="M296" i="10"/>
  <c r="L296" i="10"/>
  <c r="K296" i="10"/>
  <c r="F296" i="10"/>
  <c r="C296" i="10"/>
  <c r="AX295" i="10"/>
  <c r="AW295" i="10"/>
  <c r="S295" i="10"/>
  <c r="R295" i="10"/>
  <c r="Q295" i="10"/>
  <c r="P295" i="10"/>
  <c r="O295" i="10"/>
  <c r="N295" i="10"/>
  <c r="M295" i="10"/>
  <c r="L295" i="10"/>
  <c r="K295" i="10"/>
  <c r="F295" i="10"/>
  <c r="C295" i="10"/>
  <c r="AX294" i="10"/>
  <c r="AW294" i="10"/>
  <c r="S294" i="10"/>
  <c r="R294" i="10"/>
  <c r="Q294" i="10"/>
  <c r="O294" i="10"/>
  <c r="P294" i="10" s="1"/>
  <c r="N294" i="10"/>
  <c r="M294" i="10"/>
  <c r="L294" i="10"/>
  <c r="K294" i="10"/>
  <c r="F294" i="10"/>
  <c r="C294" i="10"/>
  <c r="AX293" i="10"/>
  <c r="AW293" i="10"/>
  <c r="S293" i="10"/>
  <c r="R293" i="10"/>
  <c r="Q293" i="10"/>
  <c r="O293" i="10"/>
  <c r="N293" i="10"/>
  <c r="M293" i="10"/>
  <c r="L293" i="10"/>
  <c r="K293" i="10"/>
  <c r="F293" i="10"/>
  <c r="C293" i="10"/>
  <c r="AX292" i="10"/>
  <c r="AW292" i="10"/>
  <c r="S292" i="10"/>
  <c r="R292" i="10"/>
  <c r="Q292" i="10"/>
  <c r="O292" i="10"/>
  <c r="P292" i="10" s="1"/>
  <c r="N292" i="10"/>
  <c r="M292" i="10"/>
  <c r="L292" i="10"/>
  <c r="K292" i="10"/>
  <c r="F292" i="10"/>
  <c r="C292" i="10"/>
  <c r="AX291" i="10"/>
  <c r="AW291" i="10"/>
  <c r="S291" i="10"/>
  <c r="R291" i="10"/>
  <c r="Q291" i="10"/>
  <c r="O291" i="10"/>
  <c r="P291" i="10" s="1"/>
  <c r="N291" i="10"/>
  <c r="M291" i="10"/>
  <c r="L291" i="10"/>
  <c r="K291" i="10"/>
  <c r="F291" i="10"/>
  <c r="C291" i="10"/>
  <c r="AX290" i="10"/>
  <c r="AW290" i="10"/>
  <c r="S290" i="10"/>
  <c r="R290" i="10"/>
  <c r="Q290" i="10"/>
  <c r="O290" i="10"/>
  <c r="P290" i="10" s="1"/>
  <c r="N290" i="10"/>
  <c r="M290" i="10"/>
  <c r="L290" i="10"/>
  <c r="K290" i="10"/>
  <c r="F290" i="10"/>
  <c r="C290" i="10"/>
  <c r="AX289" i="10"/>
  <c r="AW289" i="10"/>
  <c r="S289" i="10"/>
  <c r="R289" i="10"/>
  <c r="Q289" i="10"/>
  <c r="O289" i="10"/>
  <c r="N289" i="10"/>
  <c r="P289" i="10" s="1"/>
  <c r="M289" i="10"/>
  <c r="L289" i="10"/>
  <c r="K289" i="10"/>
  <c r="F289" i="10"/>
  <c r="C289" i="10"/>
  <c r="AX288" i="10"/>
  <c r="AW288" i="10"/>
  <c r="S288" i="10"/>
  <c r="R288" i="10"/>
  <c r="Q288" i="10"/>
  <c r="O288" i="10"/>
  <c r="P288" i="10" s="1"/>
  <c r="N288" i="10"/>
  <c r="M288" i="10"/>
  <c r="L288" i="10"/>
  <c r="K288" i="10"/>
  <c r="F288" i="10"/>
  <c r="C288" i="10"/>
  <c r="AX287" i="10"/>
  <c r="AW287" i="10"/>
  <c r="S287" i="10"/>
  <c r="R287" i="10"/>
  <c r="Q287" i="10"/>
  <c r="O287" i="10"/>
  <c r="N287" i="10"/>
  <c r="M287" i="10"/>
  <c r="L287" i="10"/>
  <c r="K287" i="10"/>
  <c r="F287" i="10"/>
  <c r="C287" i="10"/>
  <c r="AX286" i="10"/>
  <c r="AW286" i="10"/>
  <c r="S286" i="10"/>
  <c r="R286" i="10"/>
  <c r="Q286" i="10"/>
  <c r="O286" i="10"/>
  <c r="P286" i="10" s="1"/>
  <c r="N286" i="10"/>
  <c r="M286" i="10"/>
  <c r="L286" i="10"/>
  <c r="K286" i="10"/>
  <c r="F286" i="10"/>
  <c r="C286" i="10"/>
  <c r="AX285" i="10"/>
  <c r="AW285" i="10"/>
  <c r="S285" i="10"/>
  <c r="R285" i="10"/>
  <c r="Q285" i="10"/>
  <c r="O285" i="10"/>
  <c r="N285" i="10"/>
  <c r="P285" i="10" s="1"/>
  <c r="M285" i="10"/>
  <c r="L285" i="10"/>
  <c r="K285" i="10"/>
  <c r="F285" i="10"/>
  <c r="C285" i="10"/>
  <c r="AX284" i="10"/>
  <c r="AW284" i="10"/>
  <c r="S284" i="10"/>
  <c r="R284" i="10"/>
  <c r="Q284" i="10"/>
  <c r="O284" i="10"/>
  <c r="P284" i="10" s="1"/>
  <c r="N284" i="10"/>
  <c r="M284" i="10"/>
  <c r="L284" i="10"/>
  <c r="K284" i="10"/>
  <c r="F284" i="10"/>
  <c r="C284" i="10"/>
  <c r="AX283" i="10"/>
  <c r="AW283" i="10"/>
  <c r="S283" i="10"/>
  <c r="R283" i="10"/>
  <c r="Q283" i="10"/>
  <c r="O283" i="10"/>
  <c r="N283" i="10"/>
  <c r="M283" i="10"/>
  <c r="L283" i="10"/>
  <c r="K283" i="10"/>
  <c r="F283" i="10"/>
  <c r="C283" i="10"/>
  <c r="AX282" i="10"/>
  <c r="AW282" i="10"/>
  <c r="S282" i="10"/>
  <c r="R282" i="10"/>
  <c r="Q282" i="10"/>
  <c r="O282" i="10"/>
  <c r="P282" i="10" s="1"/>
  <c r="N282" i="10"/>
  <c r="M282" i="10"/>
  <c r="L282" i="10"/>
  <c r="K282" i="10"/>
  <c r="F282" i="10"/>
  <c r="C282" i="10"/>
  <c r="AX281" i="10"/>
  <c r="AW281" i="10"/>
  <c r="S281" i="10"/>
  <c r="R281" i="10"/>
  <c r="Q281" i="10"/>
  <c r="O281" i="10"/>
  <c r="P281" i="10" s="1"/>
  <c r="N281" i="10"/>
  <c r="M281" i="10"/>
  <c r="L281" i="10"/>
  <c r="K281" i="10"/>
  <c r="F281" i="10"/>
  <c r="C281" i="10"/>
  <c r="AX280" i="10"/>
  <c r="AW280" i="10"/>
  <c r="S280" i="10"/>
  <c r="R280" i="10"/>
  <c r="Q280" i="10"/>
  <c r="O280" i="10"/>
  <c r="P280" i="10" s="1"/>
  <c r="N280" i="10"/>
  <c r="M280" i="10"/>
  <c r="L280" i="10"/>
  <c r="K280" i="10"/>
  <c r="F280" i="10"/>
  <c r="C280" i="10"/>
  <c r="AX279" i="10"/>
  <c r="AW279" i="10"/>
  <c r="S279" i="10"/>
  <c r="R279" i="10"/>
  <c r="Q279" i="10"/>
  <c r="O279" i="10"/>
  <c r="N279" i="10"/>
  <c r="M279" i="10"/>
  <c r="L279" i="10"/>
  <c r="K279" i="10"/>
  <c r="F279" i="10"/>
  <c r="C279" i="10"/>
  <c r="AX278" i="10"/>
  <c r="AW278" i="10"/>
  <c r="S278" i="10"/>
  <c r="R278" i="10"/>
  <c r="Q278" i="10"/>
  <c r="O278" i="10"/>
  <c r="N278" i="10"/>
  <c r="M278" i="10"/>
  <c r="L278" i="10"/>
  <c r="K278" i="10"/>
  <c r="F278" i="10"/>
  <c r="C278" i="10"/>
  <c r="AX277" i="10"/>
  <c r="AW277" i="10"/>
  <c r="S277" i="10"/>
  <c r="R277" i="10"/>
  <c r="Q277" i="10"/>
  <c r="O277" i="10"/>
  <c r="N277" i="10"/>
  <c r="M277" i="10"/>
  <c r="L277" i="10"/>
  <c r="K277" i="10"/>
  <c r="F277" i="10"/>
  <c r="C277" i="10"/>
  <c r="AX276" i="10"/>
  <c r="AW276" i="10"/>
  <c r="S276" i="10"/>
  <c r="R276" i="10"/>
  <c r="Q276" i="10"/>
  <c r="O276" i="10"/>
  <c r="P276" i="10" s="1"/>
  <c r="N276" i="10"/>
  <c r="M276" i="10"/>
  <c r="L276" i="10"/>
  <c r="K276" i="10"/>
  <c r="F276" i="10"/>
  <c r="C276" i="10"/>
  <c r="AX275" i="10"/>
  <c r="AW275" i="10"/>
  <c r="S275" i="10"/>
  <c r="R275" i="10"/>
  <c r="Q275" i="10"/>
  <c r="P275" i="10"/>
  <c r="O275" i="10"/>
  <c r="N275" i="10"/>
  <c r="M275" i="10"/>
  <c r="L275" i="10"/>
  <c r="K275" i="10"/>
  <c r="F275" i="10"/>
  <c r="C275" i="10"/>
  <c r="AX274" i="10"/>
  <c r="AW274" i="10"/>
  <c r="S274" i="10"/>
  <c r="R274" i="10"/>
  <c r="Q274" i="10"/>
  <c r="O274" i="10"/>
  <c r="N274" i="10"/>
  <c r="M274" i="10"/>
  <c r="L274" i="10"/>
  <c r="K274" i="10"/>
  <c r="F274" i="10"/>
  <c r="C274" i="10"/>
  <c r="AX273" i="10"/>
  <c r="AW273" i="10"/>
  <c r="S273" i="10"/>
  <c r="R273" i="10"/>
  <c r="Q273" i="10"/>
  <c r="O273" i="10"/>
  <c r="N273" i="10"/>
  <c r="M273" i="10"/>
  <c r="L273" i="10"/>
  <c r="K273" i="10"/>
  <c r="F273" i="10"/>
  <c r="C273" i="10"/>
  <c r="AX272" i="10"/>
  <c r="AW272" i="10"/>
  <c r="S272" i="10"/>
  <c r="R272" i="10"/>
  <c r="Q272" i="10"/>
  <c r="O272" i="10"/>
  <c r="N272" i="10"/>
  <c r="M272" i="10"/>
  <c r="L272" i="10"/>
  <c r="K272" i="10"/>
  <c r="F272" i="10"/>
  <c r="C272" i="10"/>
  <c r="AX271" i="10"/>
  <c r="AW271" i="10"/>
  <c r="S271" i="10"/>
  <c r="R271" i="10"/>
  <c r="Q271" i="10"/>
  <c r="P271" i="10"/>
  <c r="O271" i="10"/>
  <c r="N271" i="10"/>
  <c r="M271" i="10"/>
  <c r="L271" i="10"/>
  <c r="K271" i="10"/>
  <c r="F271" i="10"/>
  <c r="C271" i="10"/>
  <c r="AX270" i="10"/>
  <c r="AW270" i="10"/>
  <c r="S270" i="10"/>
  <c r="R270" i="10"/>
  <c r="Q270" i="10"/>
  <c r="O270" i="10"/>
  <c r="N270" i="10"/>
  <c r="M270" i="10"/>
  <c r="L270" i="10"/>
  <c r="K270" i="10"/>
  <c r="F270" i="10"/>
  <c r="C270" i="10"/>
  <c r="AX269" i="10"/>
  <c r="AW269" i="10"/>
  <c r="S269" i="10"/>
  <c r="R269" i="10"/>
  <c r="Q269" i="10"/>
  <c r="P269" i="10"/>
  <c r="O269" i="10"/>
  <c r="N269" i="10"/>
  <c r="M269" i="10"/>
  <c r="L269" i="10"/>
  <c r="K269" i="10"/>
  <c r="F269" i="10"/>
  <c r="C269" i="10"/>
  <c r="AX268" i="10"/>
  <c r="AW268" i="10"/>
  <c r="S268" i="10"/>
  <c r="R268" i="10"/>
  <c r="Q268" i="10"/>
  <c r="O268" i="10"/>
  <c r="N268" i="10"/>
  <c r="M268" i="10"/>
  <c r="L268" i="10"/>
  <c r="K268" i="10"/>
  <c r="F268" i="10"/>
  <c r="C268" i="10"/>
  <c r="AX267" i="10"/>
  <c r="AW267" i="10"/>
  <c r="S267" i="10"/>
  <c r="R267" i="10"/>
  <c r="Q267" i="10"/>
  <c r="O267" i="10"/>
  <c r="N267" i="10"/>
  <c r="M267" i="10"/>
  <c r="L267" i="10"/>
  <c r="K267" i="10"/>
  <c r="F267" i="10"/>
  <c r="C267" i="10"/>
  <c r="AX266" i="10"/>
  <c r="AW266" i="10"/>
  <c r="S266" i="10"/>
  <c r="R266" i="10"/>
  <c r="Q266" i="10"/>
  <c r="O266" i="10"/>
  <c r="N266" i="10"/>
  <c r="M266" i="10"/>
  <c r="L266" i="10"/>
  <c r="K266" i="10"/>
  <c r="F266" i="10"/>
  <c r="C266" i="10"/>
  <c r="AX265" i="10"/>
  <c r="AW265" i="10"/>
  <c r="S265" i="10"/>
  <c r="R265" i="10"/>
  <c r="Q265" i="10"/>
  <c r="P265" i="10"/>
  <c r="O265" i="10"/>
  <c r="N265" i="10"/>
  <c r="M265" i="10"/>
  <c r="L265" i="10"/>
  <c r="K265" i="10"/>
  <c r="F265" i="10"/>
  <c r="C265" i="10"/>
  <c r="AX264" i="10"/>
  <c r="AW264" i="10"/>
  <c r="S264" i="10"/>
  <c r="R264" i="10"/>
  <c r="Q264" i="10"/>
  <c r="O264" i="10"/>
  <c r="P264" i="10" s="1"/>
  <c r="N264" i="10"/>
  <c r="M264" i="10"/>
  <c r="L264" i="10"/>
  <c r="K264" i="10"/>
  <c r="F264" i="10"/>
  <c r="C264" i="10"/>
  <c r="AX263" i="10"/>
  <c r="AW263" i="10"/>
  <c r="S263" i="10"/>
  <c r="R263" i="10"/>
  <c r="Q263" i="10"/>
  <c r="O263" i="10"/>
  <c r="N263" i="10"/>
  <c r="P263" i="10" s="1"/>
  <c r="M263" i="10"/>
  <c r="L263" i="10"/>
  <c r="K263" i="10"/>
  <c r="F263" i="10"/>
  <c r="C263" i="10"/>
  <c r="AX262" i="10"/>
  <c r="AW262" i="10"/>
  <c r="S262" i="10"/>
  <c r="R262" i="10"/>
  <c r="Q262" i="10"/>
  <c r="O262" i="10"/>
  <c r="P262" i="10" s="1"/>
  <c r="N262" i="10"/>
  <c r="M262" i="10"/>
  <c r="L262" i="10"/>
  <c r="K262" i="10"/>
  <c r="F262" i="10"/>
  <c r="C262" i="10"/>
  <c r="AX261" i="10"/>
  <c r="AW261" i="10"/>
  <c r="S261" i="10"/>
  <c r="R261" i="10"/>
  <c r="Q261" i="10"/>
  <c r="O261" i="10"/>
  <c r="N261" i="10"/>
  <c r="M261" i="10"/>
  <c r="L261" i="10"/>
  <c r="K261" i="10"/>
  <c r="F261" i="10"/>
  <c r="C261" i="10"/>
  <c r="AX260" i="10"/>
  <c r="AW260" i="10"/>
  <c r="S260" i="10"/>
  <c r="R260" i="10"/>
  <c r="Q260" i="10"/>
  <c r="O260" i="10"/>
  <c r="P260" i="10" s="1"/>
  <c r="N260" i="10"/>
  <c r="M260" i="10"/>
  <c r="L260" i="10"/>
  <c r="K260" i="10"/>
  <c r="F260" i="10"/>
  <c r="C260" i="10"/>
  <c r="AX259" i="10"/>
  <c r="AW259" i="10"/>
  <c r="S259" i="10"/>
  <c r="R259" i="10"/>
  <c r="Q259" i="10"/>
  <c r="O259" i="10"/>
  <c r="N259" i="10"/>
  <c r="M259" i="10"/>
  <c r="L259" i="10"/>
  <c r="K259" i="10"/>
  <c r="F259" i="10"/>
  <c r="C259" i="10"/>
  <c r="AX258" i="10"/>
  <c r="AW258" i="10"/>
  <c r="S258" i="10"/>
  <c r="R258" i="10"/>
  <c r="Q258" i="10"/>
  <c r="O258" i="10"/>
  <c r="P258" i="10" s="1"/>
  <c r="N258" i="10"/>
  <c r="M258" i="10"/>
  <c r="L258" i="10"/>
  <c r="K258" i="10"/>
  <c r="F258" i="10"/>
  <c r="C258" i="10"/>
  <c r="AX257" i="10"/>
  <c r="AW257" i="10"/>
  <c r="S257" i="10"/>
  <c r="R257" i="10"/>
  <c r="Q257" i="10"/>
  <c r="O257" i="10"/>
  <c r="P257" i="10" s="1"/>
  <c r="N257" i="10"/>
  <c r="M257" i="10"/>
  <c r="L257" i="10"/>
  <c r="K257" i="10"/>
  <c r="F257" i="10"/>
  <c r="C257" i="10"/>
  <c r="AX256" i="10"/>
  <c r="AW256" i="10"/>
  <c r="S256" i="10"/>
  <c r="R256" i="10"/>
  <c r="Q256" i="10"/>
  <c r="O256" i="10"/>
  <c r="N256" i="10"/>
  <c r="M256" i="10"/>
  <c r="L256" i="10"/>
  <c r="K256" i="10"/>
  <c r="F256" i="10"/>
  <c r="C256" i="10"/>
  <c r="AX255" i="10"/>
  <c r="AW255" i="10"/>
  <c r="S255" i="10"/>
  <c r="R255" i="10"/>
  <c r="Q255" i="10"/>
  <c r="O255" i="10"/>
  <c r="N255" i="10"/>
  <c r="P255" i="10" s="1"/>
  <c r="M255" i="10"/>
  <c r="L255" i="10"/>
  <c r="K255" i="10"/>
  <c r="F255" i="10"/>
  <c r="C255" i="10"/>
  <c r="AX254" i="10"/>
  <c r="AW254" i="10"/>
  <c r="S254" i="10"/>
  <c r="R254" i="10"/>
  <c r="Q254" i="10"/>
  <c r="O254" i="10"/>
  <c r="P254" i="10" s="1"/>
  <c r="N254" i="10"/>
  <c r="M254" i="10"/>
  <c r="L254" i="10"/>
  <c r="K254" i="10"/>
  <c r="F254" i="10"/>
  <c r="C254" i="10"/>
  <c r="AX253" i="10"/>
  <c r="AW253" i="10"/>
  <c r="S253" i="10"/>
  <c r="R253" i="10"/>
  <c r="Q253" i="10"/>
  <c r="O253" i="10"/>
  <c r="P253" i="10" s="1"/>
  <c r="N253" i="10"/>
  <c r="M253" i="10"/>
  <c r="L253" i="10"/>
  <c r="K253" i="10"/>
  <c r="F253" i="10"/>
  <c r="C253" i="10"/>
  <c r="AX252" i="10"/>
  <c r="AW252" i="10"/>
  <c r="S252" i="10"/>
  <c r="R252" i="10"/>
  <c r="Q252" i="10"/>
  <c r="O252" i="10"/>
  <c r="N252" i="10"/>
  <c r="M252" i="10"/>
  <c r="L252" i="10"/>
  <c r="K252" i="10"/>
  <c r="F252" i="10"/>
  <c r="C252" i="10"/>
  <c r="AX251" i="10"/>
  <c r="AW251" i="10"/>
  <c r="S251" i="10"/>
  <c r="R251" i="10"/>
  <c r="Q251" i="10"/>
  <c r="O251" i="10"/>
  <c r="N251" i="10"/>
  <c r="P251" i="10" s="1"/>
  <c r="M251" i="10"/>
  <c r="L251" i="10"/>
  <c r="K251" i="10"/>
  <c r="F251" i="10"/>
  <c r="C251" i="10"/>
  <c r="AX250" i="10"/>
  <c r="AW250" i="10"/>
  <c r="S250" i="10"/>
  <c r="R250" i="10"/>
  <c r="Q250" i="10"/>
  <c r="O250" i="10"/>
  <c r="N250" i="10"/>
  <c r="M250" i="10"/>
  <c r="L250" i="10"/>
  <c r="K250" i="10"/>
  <c r="F250" i="10"/>
  <c r="C250" i="10"/>
  <c r="AX249" i="10"/>
  <c r="AW249" i="10"/>
  <c r="S249" i="10"/>
  <c r="R249" i="10"/>
  <c r="Q249" i="10"/>
  <c r="O249" i="10"/>
  <c r="P249" i="10" s="1"/>
  <c r="N249" i="10"/>
  <c r="M249" i="10"/>
  <c r="L249" i="10"/>
  <c r="K249" i="10"/>
  <c r="F249" i="10"/>
  <c r="C249" i="10"/>
  <c r="AX248" i="10"/>
  <c r="AW248" i="10"/>
  <c r="S248" i="10"/>
  <c r="R248" i="10"/>
  <c r="Q248" i="10"/>
  <c r="O248" i="10"/>
  <c r="N248" i="10"/>
  <c r="M248" i="10"/>
  <c r="L248" i="10"/>
  <c r="K248" i="10"/>
  <c r="F248" i="10"/>
  <c r="C248" i="10"/>
  <c r="AX247" i="10"/>
  <c r="AW247" i="10"/>
  <c r="S247" i="10"/>
  <c r="R247" i="10"/>
  <c r="Q247" i="10"/>
  <c r="O247" i="10"/>
  <c r="N247" i="10"/>
  <c r="P247" i="10" s="1"/>
  <c r="M247" i="10"/>
  <c r="L247" i="10"/>
  <c r="K247" i="10"/>
  <c r="F247" i="10"/>
  <c r="C247" i="10"/>
  <c r="AX246" i="10"/>
  <c r="AW246" i="10"/>
  <c r="S246" i="10"/>
  <c r="R246" i="10"/>
  <c r="Q246" i="10"/>
  <c r="O246" i="10"/>
  <c r="N246" i="10"/>
  <c r="M246" i="10"/>
  <c r="L246" i="10"/>
  <c r="K246" i="10"/>
  <c r="F246" i="10"/>
  <c r="C246" i="10"/>
  <c r="AX245" i="10"/>
  <c r="AW245" i="10"/>
  <c r="S245" i="10"/>
  <c r="R245" i="10"/>
  <c r="Q245" i="10"/>
  <c r="O245" i="10"/>
  <c r="P245" i="10" s="1"/>
  <c r="N245" i="10"/>
  <c r="M245" i="10"/>
  <c r="L245" i="10"/>
  <c r="K245" i="10"/>
  <c r="F245" i="10"/>
  <c r="C245" i="10"/>
  <c r="AX244" i="10"/>
  <c r="AW244" i="10"/>
  <c r="S244" i="10"/>
  <c r="R244" i="10"/>
  <c r="Q244" i="10"/>
  <c r="O244" i="10"/>
  <c r="N244" i="10"/>
  <c r="M244" i="10"/>
  <c r="L244" i="10"/>
  <c r="K244" i="10"/>
  <c r="F244" i="10"/>
  <c r="C244" i="10"/>
  <c r="AX243" i="10"/>
  <c r="AW243" i="10"/>
  <c r="S243" i="10"/>
  <c r="R243" i="10"/>
  <c r="Q243" i="10"/>
  <c r="O243" i="10"/>
  <c r="N243" i="10"/>
  <c r="M243" i="10"/>
  <c r="L243" i="10"/>
  <c r="K243" i="10"/>
  <c r="F243" i="10"/>
  <c r="C243" i="10"/>
  <c r="AX242" i="10"/>
  <c r="AW242" i="10"/>
  <c r="S242" i="10"/>
  <c r="R242" i="10"/>
  <c r="Q242" i="10"/>
  <c r="O242" i="10"/>
  <c r="N242" i="10"/>
  <c r="M242" i="10"/>
  <c r="L242" i="10"/>
  <c r="K242" i="10"/>
  <c r="F242" i="10"/>
  <c r="C242" i="10"/>
  <c r="AX241" i="10"/>
  <c r="AW241" i="10"/>
  <c r="S241" i="10"/>
  <c r="R241" i="10"/>
  <c r="Q241" i="10"/>
  <c r="P241" i="10"/>
  <c r="O241" i="10"/>
  <c r="N241" i="10"/>
  <c r="M241" i="10"/>
  <c r="L241" i="10"/>
  <c r="K241" i="10"/>
  <c r="F241" i="10"/>
  <c r="C241" i="10"/>
  <c r="AX240" i="10"/>
  <c r="AW240" i="10"/>
  <c r="S240" i="10"/>
  <c r="R240" i="10"/>
  <c r="Q240" i="10"/>
  <c r="O240" i="10"/>
  <c r="N240" i="10"/>
  <c r="M240" i="10"/>
  <c r="L240" i="10"/>
  <c r="K240" i="10"/>
  <c r="F240" i="10"/>
  <c r="C240" i="10"/>
  <c r="AX239" i="10"/>
  <c r="AW239" i="10"/>
  <c r="S239" i="10"/>
  <c r="R239" i="10"/>
  <c r="Q239" i="10"/>
  <c r="O239" i="10"/>
  <c r="N239" i="10"/>
  <c r="M239" i="10"/>
  <c r="L239" i="10"/>
  <c r="K239" i="10"/>
  <c r="F239" i="10"/>
  <c r="C239" i="10"/>
  <c r="AX238" i="10"/>
  <c r="AW238" i="10"/>
  <c r="S238" i="10"/>
  <c r="R238" i="10"/>
  <c r="Q238" i="10"/>
  <c r="O238" i="10"/>
  <c r="P238" i="10" s="1"/>
  <c r="N238" i="10"/>
  <c r="M238" i="10"/>
  <c r="L238" i="10"/>
  <c r="K238" i="10"/>
  <c r="F238" i="10"/>
  <c r="C238" i="10"/>
  <c r="AX237" i="10"/>
  <c r="AW237" i="10"/>
  <c r="S237" i="10"/>
  <c r="R237" i="10"/>
  <c r="Q237" i="10"/>
  <c r="O237" i="10"/>
  <c r="N237" i="10"/>
  <c r="P237" i="10" s="1"/>
  <c r="M237" i="10"/>
  <c r="L237" i="10"/>
  <c r="K237" i="10"/>
  <c r="F237" i="10"/>
  <c r="C237" i="10"/>
  <c r="AX236" i="10"/>
  <c r="AW236" i="10"/>
  <c r="S236" i="10"/>
  <c r="R236" i="10"/>
  <c r="Q236" i="10"/>
  <c r="O236" i="10"/>
  <c r="N236" i="10"/>
  <c r="M236" i="10"/>
  <c r="L236" i="10"/>
  <c r="K236" i="10"/>
  <c r="F236" i="10"/>
  <c r="C236" i="10"/>
  <c r="AX235" i="10"/>
  <c r="AW235" i="10"/>
  <c r="S235" i="10"/>
  <c r="R235" i="10"/>
  <c r="Q235" i="10"/>
  <c r="O235" i="10"/>
  <c r="N235" i="10"/>
  <c r="M235" i="10"/>
  <c r="L235" i="10"/>
  <c r="K235" i="10"/>
  <c r="F235" i="10"/>
  <c r="C235" i="10"/>
  <c r="AX234" i="10"/>
  <c r="AW234" i="10"/>
  <c r="S234" i="10"/>
  <c r="R234" i="10"/>
  <c r="Q234" i="10"/>
  <c r="O234" i="10"/>
  <c r="P234" i="10" s="1"/>
  <c r="N234" i="10"/>
  <c r="M234" i="10"/>
  <c r="L234" i="10"/>
  <c r="K234" i="10"/>
  <c r="F234" i="10"/>
  <c r="C234" i="10"/>
  <c r="AX233" i="10"/>
  <c r="AW233" i="10"/>
  <c r="S233" i="10"/>
  <c r="R233" i="10"/>
  <c r="Q233" i="10"/>
  <c r="O233" i="10"/>
  <c r="N233" i="10"/>
  <c r="P233" i="10" s="1"/>
  <c r="M233" i="10"/>
  <c r="L233" i="10"/>
  <c r="K233" i="10"/>
  <c r="F233" i="10"/>
  <c r="C233" i="10"/>
  <c r="AX232" i="10"/>
  <c r="AW232" i="10"/>
  <c r="S232" i="10"/>
  <c r="R232" i="10"/>
  <c r="Q232" i="10"/>
  <c r="O232" i="10"/>
  <c r="N232" i="10"/>
  <c r="M232" i="10"/>
  <c r="L232" i="10"/>
  <c r="K232" i="10"/>
  <c r="F232" i="10"/>
  <c r="C232" i="10"/>
  <c r="AX231" i="10"/>
  <c r="AW231" i="10"/>
  <c r="S231" i="10"/>
  <c r="R231" i="10"/>
  <c r="Q231" i="10"/>
  <c r="O231" i="10"/>
  <c r="N231" i="10"/>
  <c r="M231" i="10"/>
  <c r="L231" i="10"/>
  <c r="K231" i="10"/>
  <c r="F231" i="10"/>
  <c r="C231" i="10"/>
  <c r="AX230" i="10"/>
  <c r="AW230" i="10"/>
  <c r="S230" i="10"/>
  <c r="R230" i="10"/>
  <c r="Q230" i="10"/>
  <c r="O230" i="10"/>
  <c r="P230" i="10" s="1"/>
  <c r="N230" i="10"/>
  <c r="M230" i="10"/>
  <c r="L230" i="10"/>
  <c r="K230" i="10"/>
  <c r="F230" i="10"/>
  <c r="C230" i="10"/>
  <c r="AX229" i="10"/>
  <c r="AW229" i="10"/>
  <c r="S229" i="10"/>
  <c r="R229" i="10"/>
  <c r="Q229" i="10"/>
  <c r="O229" i="10"/>
  <c r="P229" i="10" s="1"/>
  <c r="N229" i="10"/>
  <c r="M229" i="10"/>
  <c r="L229" i="10"/>
  <c r="K229" i="10"/>
  <c r="F229" i="10"/>
  <c r="C229" i="10"/>
  <c r="AX228" i="10"/>
  <c r="AW228" i="10"/>
  <c r="S228" i="10"/>
  <c r="R228" i="10"/>
  <c r="Q228" i="10"/>
  <c r="O228" i="10"/>
  <c r="N228" i="10"/>
  <c r="M228" i="10"/>
  <c r="L228" i="10"/>
  <c r="K228" i="10"/>
  <c r="F228" i="10"/>
  <c r="C228" i="10"/>
  <c r="AX227" i="10"/>
  <c r="AW227" i="10"/>
  <c r="S227" i="10"/>
  <c r="R227" i="10"/>
  <c r="Q227" i="10"/>
  <c r="O227" i="10"/>
  <c r="N227" i="10"/>
  <c r="M227" i="10"/>
  <c r="L227" i="10"/>
  <c r="K227" i="10"/>
  <c r="F227" i="10"/>
  <c r="C227" i="10"/>
  <c r="AX226" i="10"/>
  <c r="AW226" i="10"/>
  <c r="S226" i="10"/>
  <c r="R226" i="10"/>
  <c r="Q226" i="10"/>
  <c r="O226" i="10"/>
  <c r="P226" i="10" s="1"/>
  <c r="N226" i="10"/>
  <c r="M226" i="10"/>
  <c r="L226" i="10"/>
  <c r="K226" i="10"/>
  <c r="F226" i="10"/>
  <c r="C226" i="10"/>
  <c r="AX225" i="10"/>
  <c r="AW225" i="10"/>
  <c r="S225" i="10"/>
  <c r="R225" i="10"/>
  <c r="Q225" i="10"/>
  <c r="O225" i="10"/>
  <c r="N225" i="10"/>
  <c r="P225" i="10" s="1"/>
  <c r="M225" i="10"/>
  <c r="L225" i="10"/>
  <c r="K225" i="10"/>
  <c r="F225" i="10"/>
  <c r="C225" i="10"/>
  <c r="AX224" i="10"/>
  <c r="AW224" i="10"/>
  <c r="S224" i="10"/>
  <c r="R224" i="10"/>
  <c r="Q224" i="10"/>
  <c r="O224" i="10"/>
  <c r="N224" i="10"/>
  <c r="M224" i="10"/>
  <c r="L224" i="10"/>
  <c r="K224" i="10"/>
  <c r="F224" i="10"/>
  <c r="C224" i="10"/>
  <c r="AX223" i="10"/>
  <c r="AW223" i="10"/>
  <c r="S223" i="10"/>
  <c r="R223" i="10"/>
  <c r="Q223" i="10"/>
  <c r="O223" i="10"/>
  <c r="N223" i="10"/>
  <c r="M223" i="10"/>
  <c r="L223" i="10"/>
  <c r="K223" i="10"/>
  <c r="F223" i="10"/>
  <c r="C223" i="10"/>
  <c r="AX222" i="10"/>
  <c r="AW222" i="10"/>
  <c r="S222" i="10"/>
  <c r="R222" i="10"/>
  <c r="Q222" i="10"/>
  <c r="O222" i="10"/>
  <c r="N222" i="10"/>
  <c r="P222" i="10" s="1"/>
  <c r="M222" i="10"/>
  <c r="L222" i="10"/>
  <c r="K222" i="10"/>
  <c r="F222" i="10"/>
  <c r="C222" i="10"/>
  <c r="AX221" i="10"/>
  <c r="AW221" i="10"/>
  <c r="S221" i="10"/>
  <c r="R221" i="10"/>
  <c r="Q221" i="10"/>
  <c r="O221" i="10"/>
  <c r="N221" i="10"/>
  <c r="M221" i="10"/>
  <c r="L221" i="10"/>
  <c r="K221" i="10"/>
  <c r="F221" i="10"/>
  <c r="C221" i="10"/>
  <c r="AX220" i="10"/>
  <c r="AW220" i="10"/>
  <c r="S220" i="10"/>
  <c r="R220" i="10"/>
  <c r="Q220" i="10"/>
  <c r="O220" i="10"/>
  <c r="P220" i="10" s="1"/>
  <c r="N220" i="10"/>
  <c r="M220" i="10"/>
  <c r="L220" i="10"/>
  <c r="K220" i="10"/>
  <c r="F220" i="10"/>
  <c r="C220" i="10"/>
  <c r="AX219" i="10"/>
  <c r="AW219" i="10"/>
  <c r="S219" i="10"/>
  <c r="R219" i="10"/>
  <c r="Q219" i="10"/>
  <c r="O219" i="10"/>
  <c r="N219" i="10"/>
  <c r="M219" i="10"/>
  <c r="L219" i="10"/>
  <c r="K219" i="10"/>
  <c r="F219" i="10"/>
  <c r="C219" i="10"/>
  <c r="AX218" i="10"/>
  <c r="AW218" i="10"/>
  <c r="S218" i="10"/>
  <c r="R218" i="10"/>
  <c r="Q218" i="10"/>
  <c r="O218" i="10"/>
  <c r="N218" i="10"/>
  <c r="P218" i="10" s="1"/>
  <c r="M218" i="10"/>
  <c r="L218" i="10"/>
  <c r="K218" i="10"/>
  <c r="F218" i="10"/>
  <c r="C218" i="10"/>
  <c r="AX217" i="10"/>
  <c r="AW217" i="10"/>
  <c r="S217" i="10"/>
  <c r="R217" i="10"/>
  <c r="Q217" i="10"/>
  <c r="O217" i="10"/>
  <c r="N217" i="10"/>
  <c r="M217" i="10"/>
  <c r="L217" i="10"/>
  <c r="K217" i="10"/>
  <c r="F217" i="10"/>
  <c r="C217" i="10"/>
  <c r="AX216" i="10"/>
  <c r="AW216" i="10"/>
  <c r="S216" i="10"/>
  <c r="R216" i="10"/>
  <c r="Q216" i="10"/>
  <c r="O216" i="10"/>
  <c r="P216" i="10" s="1"/>
  <c r="N216" i="10"/>
  <c r="M216" i="10"/>
  <c r="L216" i="10"/>
  <c r="K216" i="10"/>
  <c r="F216" i="10"/>
  <c r="C216" i="10"/>
  <c r="AX215" i="10"/>
  <c r="AW215" i="10"/>
  <c r="S215" i="10"/>
  <c r="R215" i="10"/>
  <c r="Q215" i="10"/>
  <c r="O215" i="10"/>
  <c r="P215" i="10" s="1"/>
  <c r="N215" i="10"/>
  <c r="M215" i="10"/>
  <c r="L215" i="10"/>
  <c r="K215" i="10"/>
  <c r="F215" i="10"/>
  <c r="C215" i="10"/>
  <c r="AX214" i="10"/>
  <c r="AW214" i="10"/>
  <c r="S214" i="10"/>
  <c r="R214" i="10"/>
  <c r="Q214" i="10"/>
  <c r="O214" i="10"/>
  <c r="N214" i="10"/>
  <c r="M214" i="10"/>
  <c r="L214" i="10"/>
  <c r="K214" i="10"/>
  <c r="F214" i="10"/>
  <c r="C214" i="10"/>
  <c r="AX213" i="10"/>
  <c r="AW213" i="10"/>
  <c r="S213" i="10"/>
  <c r="R213" i="10"/>
  <c r="Q213" i="10"/>
  <c r="O213" i="10"/>
  <c r="P213" i="10" s="1"/>
  <c r="N213" i="10"/>
  <c r="M213" i="10"/>
  <c r="L213" i="10"/>
  <c r="K213" i="10"/>
  <c r="F213" i="10"/>
  <c r="C213" i="10"/>
  <c r="AX212" i="10"/>
  <c r="AW212" i="10"/>
  <c r="S212" i="10"/>
  <c r="R212" i="10"/>
  <c r="Q212" i="10"/>
  <c r="P212" i="10"/>
  <c r="O212" i="10"/>
  <c r="N212" i="10"/>
  <c r="M212" i="10"/>
  <c r="L212" i="10"/>
  <c r="K212" i="10"/>
  <c r="F212" i="10"/>
  <c r="C212" i="10"/>
  <c r="AX211" i="10"/>
  <c r="AW211" i="10"/>
  <c r="S211" i="10"/>
  <c r="R211" i="10"/>
  <c r="Q211" i="10"/>
  <c r="O211" i="10"/>
  <c r="P211" i="10" s="1"/>
  <c r="N211" i="10"/>
  <c r="M211" i="10"/>
  <c r="L211" i="10"/>
  <c r="K211" i="10"/>
  <c r="F211" i="10"/>
  <c r="C211" i="10"/>
  <c r="AX210" i="10"/>
  <c r="AW210" i="10"/>
  <c r="S210" i="10"/>
  <c r="R210" i="10"/>
  <c r="Q210" i="10"/>
  <c r="O210" i="10"/>
  <c r="N210" i="10"/>
  <c r="M210" i="10"/>
  <c r="L210" i="10"/>
  <c r="K210" i="10"/>
  <c r="F210" i="10"/>
  <c r="C210" i="10"/>
  <c r="AX209" i="10"/>
  <c r="AW209" i="10"/>
  <c r="S209" i="10"/>
  <c r="R209" i="10"/>
  <c r="Q209" i="10"/>
  <c r="O209" i="10"/>
  <c r="P209" i="10" s="1"/>
  <c r="N209" i="10"/>
  <c r="M209" i="10"/>
  <c r="L209" i="10"/>
  <c r="K209" i="10"/>
  <c r="F209" i="10"/>
  <c r="C209" i="10"/>
  <c r="AX208" i="10"/>
  <c r="AW208" i="10"/>
  <c r="S208" i="10"/>
  <c r="R208" i="10"/>
  <c r="Q208" i="10"/>
  <c r="P208" i="10"/>
  <c r="O208" i="10"/>
  <c r="N208" i="10"/>
  <c r="M208" i="10"/>
  <c r="L208" i="10"/>
  <c r="K208" i="10"/>
  <c r="F208" i="10"/>
  <c r="C208" i="10"/>
  <c r="AX207" i="10"/>
  <c r="AW207" i="10"/>
  <c r="S207" i="10"/>
  <c r="R207" i="10"/>
  <c r="Q207" i="10"/>
  <c r="O207" i="10"/>
  <c r="N207" i="10"/>
  <c r="M207" i="10"/>
  <c r="L207" i="10"/>
  <c r="K207" i="10"/>
  <c r="F207" i="10"/>
  <c r="C207" i="10"/>
  <c r="AX206" i="10"/>
  <c r="AW206" i="10"/>
  <c r="S206" i="10"/>
  <c r="R206" i="10"/>
  <c r="Q206" i="10"/>
  <c r="O206" i="10"/>
  <c r="N206" i="10"/>
  <c r="M206" i="10"/>
  <c r="L206" i="10"/>
  <c r="K206" i="10"/>
  <c r="F206" i="10"/>
  <c r="C206" i="10"/>
  <c r="AX205" i="10"/>
  <c r="AW205" i="10"/>
  <c r="S205" i="10"/>
  <c r="R205" i="10"/>
  <c r="Q205" i="10"/>
  <c r="O205" i="10"/>
  <c r="N205" i="10"/>
  <c r="M205" i="10"/>
  <c r="L205" i="10"/>
  <c r="K205" i="10"/>
  <c r="F205" i="10"/>
  <c r="C205" i="10"/>
  <c r="AX204" i="10"/>
  <c r="AW204" i="10"/>
  <c r="S204" i="10"/>
  <c r="R204" i="10"/>
  <c r="Q204" i="10"/>
  <c r="O204" i="10"/>
  <c r="N204" i="10"/>
  <c r="P204" i="10" s="1"/>
  <c r="M204" i="10"/>
  <c r="L204" i="10"/>
  <c r="K204" i="10"/>
  <c r="F204" i="10"/>
  <c r="C204" i="10"/>
  <c r="AX203" i="10"/>
  <c r="AW203" i="10"/>
  <c r="S203" i="10"/>
  <c r="R203" i="10"/>
  <c r="Q203" i="10"/>
  <c r="O203" i="10"/>
  <c r="N203" i="10"/>
  <c r="M203" i="10"/>
  <c r="L203" i="10"/>
  <c r="K203" i="10"/>
  <c r="F203" i="10"/>
  <c r="C203" i="10"/>
  <c r="AX202" i="10"/>
  <c r="AW202" i="10"/>
  <c r="S202" i="10"/>
  <c r="R202" i="10"/>
  <c r="Q202" i="10"/>
  <c r="O202" i="10"/>
  <c r="N202" i="10"/>
  <c r="P202" i="10" s="1"/>
  <c r="M202" i="10"/>
  <c r="L202" i="10"/>
  <c r="K202" i="10"/>
  <c r="F202" i="10"/>
  <c r="C202" i="10"/>
  <c r="AX201" i="10"/>
  <c r="AW201" i="10"/>
  <c r="S201" i="10"/>
  <c r="R201" i="10"/>
  <c r="Q201" i="10"/>
  <c r="O201" i="10"/>
  <c r="N201" i="10"/>
  <c r="M201" i="10"/>
  <c r="L201" i="10"/>
  <c r="K201" i="10"/>
  <c r="F201" i="10"/>
  <c r="C201" i="10"/>
  <c r="AX200" i="10"/>
  <c r="AW200" i="10"/>
  <c r="S200" i="10"/>
  <c r="R200" i="10"/>
  <c r="Q200" i="10"/>
  <c r="O200" i="10"/>
  <c r="P200" i="10" s="1"/>
  <c r="N200" i="10"/>
  <c r="M200" i="10"/>
  <c r="L200" i="10"/>
  <c r="K200" i="10"/>
  <c r="F200" i="10"/>
  <c r="C200" i="10"/>
  <c r="AX199" i="10"/>
  <c r="AW199" i="10"/>
  <c r="S199" i="10"/>
  <c r="R199" i="10"/>
  <c r="Q199" i="10"/>
  <c r="O199" i="10"/>
  <c r="P199" i="10" s="1"/>
  <c r="N199" i="10"/>
  <c r="M199" i="10"/>
  <c r="L199" i="10"/>
  <c r="K199" i="10"/>
  <c r="F199" i="10"/>
  <c r="C199" i="10"/>
  <c r="AX198" i="10"/>
  <c r="AW198" i="10"/>
  <c r="S198" i="10"/>
  <c r="R198" i="10"/>
  <c r="Q198" i="10"/>
  <c r="O198" i="10"/>
  <c r="N198" i="10"/>
  <c r="M198" i="10"/>
  <c r="L198" i="10"/>
  <c r="K198" i="10"/>
  <c r="F198" i="10"/>
  <c r="C198" i="10"/>
  <c r="AX197" i="10"/>
  <c r="AW197" i="10"/>
  <c r="S197" i="10"/>
  <c r="R197" i="10"/>
  <c r="Q197" i="10"/>
  <c r="O197" i="10"/>
  <c r="P197" i="10" s="1"/>
  <c r="N197" i="10"/>
  <c r="M197" i="10"/>
  <c r="L197" i="10"/>
  <c r="K197" i="10"/>
  <c r="F197" i="10"/>
  <c r="C197" i="10"/>
  <c r="AX196" i="10"/>
  <c r="AW196" i="10"/>
  <c r="S196" i="10"/>
  <c r="R196" i="10"/>
  <c r="Q196" i="10"/>
  <c r="P196" i="10"/>
  <c r="O196" i="10"/>
  <c r="N196" i="10"/>
  <c r="M196" i="10"/>
  <c r="L196" i="10"/>
  <c r="K196" i="10"/>
  <c r="F196" i="10"/>
  <c r="C196" i="10"/>
  <c r="AX195" i="10"/>
  <c r="AW195" i="10"/>
  <c r="S195" i="10"/>
  <c r="R195" i="10"/>
  <c r="Q195" i="10"/>
  <c r="O195" i="10"/>
  <c r="P195" i="10" s="1"/>
  <c r="N195" i="10"/>
  <c r="M195" i="10"/>
  <c r="L195" i="10"/>
  <c r="K195" i="10"/>
  <c r="F195" i="10"/>
  <c r="C195" i="10"/>
  <c r="AX194" i="10"/>
  <c r="AW194" i="10"/>
  <c r="S194" i="10"/>
  <c r="R194" i="10"/>
  <c r="Q194" i="10"/>
  <c r="O194" i="10"/>
  <c r="N194" i="10"/>
  <c r="P194" i="10" s="1"/>
  <c r="M194" i="10"/>
  <c r="L194" i="10"/>
  <c r="K194" i="10"/>
  <c r="F194" i="10"/>
  <c r="C194" i="10"/>
  <c r="AX193" i="10"/>
  <c r="AW193" i="10"/>
  <c r="S193" i="10"/>
  <c r="R193" i="10"/>
  <c r="Q193" i="10"/>
  <c r="O193" i="10"/>
  <c r="P193" i="10" s="1"/>
  <c r="N193" i="10"/>
  <c r="M193" i="10"/>
  <c r="L193" i="10"/>
  <c r="K193" i="10"/>
  <c r="F193" i="10"/>
  <c r="C193" i="10"/>
  <c r="AX192" i="10"/>
  <c r="AW192" i="10"/>
  <c r="S192" i="10"/>
  <c r="R192" i="10"/>
  <c r="Q192" i="10"/>
  <c r="O192" i="10"/>
  <c r="P192" i="10" s="1"/>
  <c r="N192" i="10"/>
  <c r="M192" i="10"/>
  <c r="L192" i="10"/>
  <c r="K192" i="10"/>
  <c r="F192" i="10"/>
  <c r="C192" i="10"/>
  <c r="AX191" i="10"/>
  <c r="AW191" i="10"/>
  <c r="S191" i="10"/>
  <c r="R191" i="10"/>
  <c r="Q191" i="10"/>
  <c r="O191" i="10"/>
  <c r="P191" i="10" s="1"/>
  <c r="N191" i="10"/>
  <c r="M191" i="10"/>
  <c r="L191" i="10"/>
  <c r="K191" i="10"/>
  <c r="F191" i="10"/>
  <c r="C191" i="10"/>
  <c r="AX190" i="10"/>
  <c r="AW190" i="10"/>
  <c r="S190" i="10"/>
  <c r="R190" i="10"/>
  <c r="Q190" i="10"/>
  <c r="O190" i="10"/>
  <c r="N190" i="10"/>
  <c r="P190" i="10" s="1"/>
  <c r="M190" i="10"/>
  <c r="L190" i="10"/>
  <c r="K190" i="10"/>
  <c r="F190" i="10"/>
  <c r="C190" i="10"/>
  <c r="AX189" i="10"/>
  <c r="AW189" i="10"/>
  <c r="S189" i="10"/>
  <c r="R189" i="10"/>
  <c r="Q189" i="10"/>
  <c r="O189" i="10"/>
  <c r="P189" i="10" s="1"/>
  <c r="N189" i="10"/>
  <c r="M189" i="10"/>
  <c r="L189" i="10"/>
  <c r="K189" i="10"/>
  <c r="F189" i="10"/>
  <c r="C189" i="10"/>
  <c r="AX188" i="10"/>
  <c r="AW188" i="10"/>
  <c r="S188" i="10"/>
  <c r="R188" i="10"/>
  <c r="Q188" i="10"/>
  <c r="O188" i="10"/>
  <c r="N188" i="10"/>
  <c r="M188" i="10"/>
  <c r="L188" i="10"/>
  <c r="K188" i="10"/>
  <c r="F188" i="10"/>
  <c r="C188" i="10"/>
  <c r="AX187" i="10"/>
  <c r="AW187" i="10"/>
  <c r="S187" i="10"/>
  <c r="R187" i="10"/>
  <c r="Q187" i="10"/>
  <c r="O187" i="10"/>
  <c r="P187" i="10" s="1"/>
  <c r="N187" i="10"/>
  <c r="M187" i="10"/>
  <c r="L187" i="10"/>
  <c r="K187" i="10"/>
  <c r="F187" i="10"/>
  <c r="C187" i="10"/>
  <c r="AX186" i="10"/>
  <c r="AW186" i="10"/>
  <c r="S186" i="10"/>
  <c r="R186" i="10"/>
  <c r="Q186" i="10"/>
  <c r="O186" i="10"/>
  <c r="N186" i="10"/>
  <c r="P186" i="10" s="1"/>
  <c r="M186" i="10"/>
  <c r="L186" i="10"/>
  <c r="K186" i="10"/>
  <c r="F186" i="10"/>
  <c r="C186" i="10"/>
  <c r="AX185" i="10"/>
  <c r="AW185" i="10"/>
  <c r="S185" i="10"/>
  <c r="R185" i="10"/>
  <c r="Q185" i="10"/>
  <c r="O185" i="10"/>
  <c r="P185" i="10" s="1"/>
  <c r="N185" i="10"/>
  <c r="M185" i="10"/>
  <c r="L185" i="10"/>
  <c r="K185" i="10"/>
  <c r="F185" i="10"/>
  <c r="C185" i="10"/>
  <c r="AX184" i="10"/>
  <c r="AW184" i="10"/>
  <c r="S184" i="10"/>
  <c r="R184" i="10"/>
  <c r="Q184" i="10"/>
  <c r="O184" i="10"/>
  <c r="N184" i="10"/>
  <c r="M184" i="10"/>
  <c r="L184" i="10"/>
  <c r="K184" i="10"/>
  <c r="F184" i="10"/>
  <c r="C184" i="10"/>
  <c r="AX183" i="10"/>
  <c r="AW183" i="10"/>
  <c r="S183" i="10"/>
  <c r="R183" i="10"/>
  <c r="Q183" i="10"/>
  <c r="O183" i="10"/>
  <c r="P183" i="10" s="1"/>
  <c r="N183" i="10"/>
  <c r="M183" i="10"/>
  <c r="L183" i="10"/>
  <c r="K183" i="10"/>
  <c r="F183" i="10"/>
  <c r="C183" i="10"/>
  <c r="AX182" i="10"/>
  <c r="AW182" i="10"/>
  <c r="S182" i="10"/>
  <c r="R182" i="10"/>
  <c r="Q182" i="10"/>
  <c r="O182" i="10"/>
  <c r="N182" i="10"/>
  <c r="P182" i="10" s="1"/>
  <c r="M182" i="10"/>
  <c r="L182" i="10"/>
  <c r="K182" i="10"/>
  <c r="F182" i="10"/>
  <c r="C182" i="10"/>
  <c r="AX181" i="10"/>
  <c r="AW181" i="10"/>
  <c r="S181" i="10"/>
  <c r="R181" i="10"/>
  <c r="Q181" i="10"/>
  <c r="O181" i="10"/>
  <c r="P181" i="10" s="1"/>
  <c r="N181" i="10"/>
  <c r="M181" i="10"/>
  <c r="L181" i="10"/>
  <c r="K181" i="10"/>
  <c r="F181" i="10"/>
  <c r="C181" i="10"/>
  <c r="AX180" i="10"/>
  <c r="AW180" i="10"/>
  <c r="S180" i="10"/>
  <c r="R180" i="10"/>
  <c r="Q180" i="10"/>
  <c r="O180" i="10"/>
  <c r="P180" i="10" s="1"/>
  <c r="N180" i="10"/>
  <c r="M180" i="10"/>
  <c r="L180" i="10"/>
  <c r="K180" i="10"/>
  <c r="F180" i="10"/>
  <c r="C180" i="10"/>
  <c r="AX179" i="10"/>
  <c r="AW179" i="10"/>
  <c r="S179" i="10"/>
  <c r="R179" i="10"/>
  <c r="Q179" i="10"/>
  <c r="O179" i="10"/>
  <c r="P179" i="10" s="1"/>
  <c r="N179" i="10"/>
  <c r="M179" i="10"/>
  <c r="L179" i="10"/>
  <c r="K179" i="10"/>
  <c r="F179" i="10"/>
  <c r="C179" i="10"/>
  <c r="AX178" i="10"/>
  <c r="AW178" i="10"/>
  <c r="S178" i="10"/>
  <c r="R178" i="10"/>
  <c r="Q178" i="10"/>
  <c r="O178" i="10"/>
  <c r="N178" i="10"/>
  <c r="P178" i="10" s="1"/>
  <c r="M178" i="10"/>
  <c r="L178" i="10"/>
  <c r="K178" i="10"/>
  <c r="F178" i="10"/>
  <c r="C178" i="10"/>
  <c r="AX177" i="10"/>
  <c r="AW177" i="10"/>
  <c r="S177" i="10"/>
  <c r="R177" i="10"/>
  <c r="Q177" i="10"/>
  <c r="O177" i="10"/>
  <c r="N177" i="10"/>
  <c r="M177" i="10"/>
  <c r="L177" i="10"/>
  <c r="K177" i="10"/>
  <c r="F177" i="10"/>
  <c r="C177" i="10"/>
  <c r="AX176" i="10"/>
  <c r="AW176" i="10"/>
  <c r="S176" i="10"/>
  <c r="R176" i="10"/>
  <c r="Q176" i="10"/>
  <c r="O176" i="10"/>
  <c r="P176" i="10" s="1"/>
  <c r="N176" i="10"/>
  <c r="M176" i="10"/>
  <c r="L176" i="10"/>
  <c r="K176" i="10"/>
  <c r="F176" i="10"/>
  <c r="C176" i="10"/>
  <c r="AX175" i="10"/>
  <c r="AW175" i="10"/>
  <c r="S175" i="10"/>
  <c r="R175" i="10"/>
  <c r="Q175" i="10"/>
  <c r="O175" i="10"/>
  <c r="N175" i="10"/>
  <c r="M175" i="10"/>
  <c r="L175" i="10"/>
  <c r="K175" i="10"/>
  <c r="F175" i="10"/>
  <c r="C175" i="10"/>
  <c r="AX174" i="10"/>
  <c r="AW174" i="10"/>
  <c r="S174" i="10"/>
  <c r="R174" i="10"/>
  <c r="Q174" i="10"/>
  <c r="O174" i="10"/>
  <c r="N174" i="10"/>
  <c r="M174" i="10"/>
  <c r="L174" i="10"/>
  <c r="K174" i="10"/>
  <c r="F174" i="10"/>
  <c r="C174" i="10"/>
  <c r="AX173" i="10"/>
  <c r="AW173" i="10"/>
  <c r="S173" i="10"/>
  <c r="R173" i="10"/>
  <c r="Q173" i="10"/>
  <c r="O173" i="10"/>
  <c r="N173" i="10"/>
  <c r="M173" i="10"/>
  <c r="L173" i="10"/>
  <c r="K173" i="10"/>
  <c r="F173" i="10"/>
  <c r="C173" i="10"/>
  <c r="AX172" i="10"/>
  <c r="AW172" i="10"/>
  <c r="S172" i="10"/>
  <c r="R172" i="10"/>
  <c r="Q172" i="10"/>
  <c r="P172" i="10"/>
  <c r="O172" i="10"/>
  <c r="N172" i="10"/>
  <c r="M172" i="10"/>
  <c r="L172" i="10"/>
  <c r="K172" i="10"/>
  <c r="F172" i="10"/>
  <c r="C172" i="10"/>
  <c r="AX171" i="10"/>
  <c r="AW171" i="10"/>
  <c r="S171" i="10"/>
  <c r="R171" i="10"/>
  <c r="Q171" i="10"/>
  <c r="O171" i="10"/>
  <c r="N171" i="10"/>
  <c r="M171" i="10"/>
  <c r="L171" i="10"/>
  <c r="K171" i="10"/>
  <c r="F171" i="10"/>
  <c r="C171" i="10"/>
  <c r="AX170" i="10"/>
  <c r="AW170" i="10"/>
  <c r="S170" i="10"/>
  <c r="R170" i="10"/>
  <c r="Q170" i="10"/>
  <c r="O170" i="10"/>
  <c r="N170" i="10"/>
  <c r="M170" i="10"/>
  <c r="L170" i="10"/>
  <c r="K170" i="10"/>
  <c r="F170" i="10"/>
  <c r="C170" i="10"/>
  <c r="AX169" i="10"/>
  <c r="AW169" i="10"/>
  <c r="S169" i="10"/>
  <c r="R169" i="10"/>
  <c r="Q169" i="10"/>
  <c r="O169" i="10"/>
  <c r="N169" i="10"/>
  <c r="M169" i="10"/>
  <c r="L169" i="10"/>
  <c r="K169" i="10"/>
  <c r="F169" i="10"/>
  <c r="C169" i="10"/>
  <c r="AX168" i="10"/>
  <c r="AW168" i="10"/>
  <c r="S168" i="10"/>
  <c r="R168" i="10"/>
  <c r="Q168" i="10"/>
  <c r="P168" i="10"/>
  <c r="O168" i="10"/>
  <c r="N168" i="10"/>
  <c r="M168" i="10"/>
  <c r="L168" i="10"/>
  <c r="K168" i="10"/>
  <c r="F168" i="10"/>
  <c r="C168" i="10"/>
  <c r="AX167" i="10"/>
  <c r="AW167" i="10"/>
  <c r="S167" i="10"/>
  <c r="R167" i="10"/>
  <c r="Q167" i="10"/>
  <c r="O167" i="10"/>
  <c r="N167" i="10"/>
  <c r="M167" i="10"/>
  <c r="L167" i="10"/>
  <c r="K167" i="10"/>
  <c r="F167" i="10"/>
  <c r="C167" i="10"/>
  <c r="AX166" i="10"/>
  <c r="AW166" i="10"/>
  <c r="S166" i="10"/>
  <c r="R166" i="10"/>
  <c r="Q166" i="10"/>
  <c r="O166" i="10"/>
  <c r="N166" i="10"/>
  <c r="M166" i="10"/>
  <c r="L166" i="10"/>
  <c r="K166" i="10"/>
  <c r="F166" i="10"/>
  <c r="C166" i="10"/>
  <c r="AX165" i="10"/>
  <c r="AW165" i="10"/>
  <c r="S165" i="10"/>
  <c r="R165" i="10"/>
  <c r="Q165" i="10"/>
  <c r="O165" i="10"/>
  <c r="N165" i="10"/>
  <c r="M165" i="10"/>
  <c r="L165" i="10"/>
  <c r="K165" i="10"/>
  <c r="F165" i="10"/>
  <c r="C165" i="10"/>
  <c r="AX164" i="10"/>
  <c r="AW164" i="10"/>
  <c r="S164" i="10"/>
  <c r="R164" i="10"/>
  <c r="Q164" i="10"/>
  <c r="P164" i="10"/>
  <c r="O164" i="10"/>
  <c r="N164" i="10"/>
  <c r="M164" i="10"/>
  <c r="L164" i="10"/>
  <c r="K164" i="10"/>
  <c r="F164" i="10"/>
  <c r="C164" i="10"/>
  <c r="AX163" i="10"/>
  <c r="AW163" i="10"/>
  <c r="S163" i="10"/>
  <c r="R163" i="10"/>
  <c r="Q163" i="10"/>
  <c r="O163" i="10"/>
  <c r="N163" i="10"/>
  <c r="M163" i="10"/>
  <c r="L163" i="10"/>
  <c r="K163" i="10"/>
  <c r="F163" i="10"/>
  <c r="C163" i="10"/>
  <c r="AX162" i="10"/>
  <c r="AW162" i="10"/>
  <c r="S162" i="10"/>
  <c r="R162" i="10"/>
  <c r="Q162" i="10"/>
  <c r="O162" i="10"/>
  <c r="N162" i="10"/>
  <c r="M162" i="10"/>
  <c r="L162" i="10"/>
  <c r="K162" i="10"/>
  <c r="F162" i="10"/>
  <c r="C162" i="10"/>
  <c r="AX161" i="10"/>
  <c r="AW161" i="10"/>
  <c r="S161" i="10"/>
  <c r="R161" i="10"/>
  <c r="Q161" i="10"/>
  <c r="O161" i="10"/>
  <c r="N161" i="10"/>
  <c r="M161" i="10"/>
  <c r="L161" i="10"/>
  <c r="K161" i="10"/>
  <c r="F161" i="10"/>
  <c r="C161" i="10"/>
  <c r="AX160" i="10"/>
  <c r="AW160" i="10"/>
  <c r="S160" i="10"/>
  <c r="R160" i="10"/>
  <c r="Q160" i="10"/>
  <c r="O160" i="10"/>
  <c r="P160" i="10" s="1"/>
  <c r="N160" i="10"/>
  <c r="M160" i="10"/>
  <c r="L160" i="10"/>
  <c r="K160" i="10"/>
  <c r="F160" i="10"/>
  <c r="C160" i="10"/>
  <c r="AX159" i="10"/>
  <c r="AW159" i="10"/>
  <c r="S159" i="10"/>
  <c r="R159" i="10"/>
  <c r="Q159" i="10"/>
  <c r="O159" i="10"/>
  <c r="N159" i="10"/>
  <c r="M159" i="10"/>
  <c r="L159" i="10"/>
  <c r="K159" i="10"/>
  <c r="F159" i="10"/>
  <c r="C159" i="10"/>
  <c r="AX158" i="10"/>
  <c r="AW158" i="10"/>
  <c r="S158" i="10"/>
  <c r="R158" i="10"/>
  <c r="Q158" i="10"/>
  <c r="O158" i="10"/>
  <c r="N158" i="10"/>
  <c r="P158" i="10" s="1"/>
  <c r="M158" i="10"/>
  <c r="L158" i="10"/>
  <c r="K158" i="10"/>
  <c r="F158" i="10"/>
  <c r="C158" i="10"/>
  <c r="AX157" i="10"/>
  <c r="AW157" i="10"/>
  <c r="S157" i="10"/>
  <c r="R157" i="10"/>
  <c r="Q157" i="10"/>
  <c r="O157" i="10"/>
  <c r="N157" i="10"/>
  <c r="M157" i="10"/>
  <c r="L157" i="10"/>
  <c r="K157" i="10"/>
  <c r="F157" i="10"/>
  <c r="C157" i="10"/>
  <c r="AX156" i="10"/>
  <c r="AW156" i="10"/>
  <c r="S156" i="10"/>
  <c r="R156" i="10"/>
  <c r="Q156" i="10"/>
  <c r="O156" i="10"/>
  <c r="P156" i="10" s="1"/>
  <c r="N156" i="10"/>
  <c r="M156" i="10"/>
  <c r="L156" i="10"/>
  <c r="K156" i="10"/>
  <c r="F156" i="10"/>
  <c r="C156" i="10"/>
  <c r="AX155" i="10"/>
  <c r="AW155" i="10"/>
  <c r="S155" i="10"/>
  <c r="R155" i="10"/>
  <c r="Q155" i="10"/>
  <c r="O155" i="10"/>
  <c r="N155" i="10"/>
  <c r="M155" i="10"/>
  <c r="L155" i="10"/>
  <c r="K155" i="10"/>
  <c r="F155" i="10"/>
  <c r="C155" i="10"/>
  <c r="AX154" i="10"/>
  <c r="AW154" i="10"/>
  <c r="S154" i="10"/>
  <c r="R154" i="10"/>
  <c r="Q154" i="10"/>
  <c r="O154" i="10"/>
  <c r="N154" i="10"/>
  <c r="P154" i="10" s="1"/>
  <c r="M154" i="10"/>
  <c r="L154" i="10"/>
  <c r="K154" i="10"/>
  <c r="F154" i="10"/>
  <c r="C154" i="10"/>
  <c r="AX153" i="10"/>
  <c r="AW153" i="10"/>
  <c r="S153" i="10"/>
  <c r="R153" i="10"/>
  <c r="Q153" i="10"/>
  <c r="O153" i="10"/>
  <c r="N153" i="10"/>
  <c r="M153" i="10"/>
  <c r="L153" i="10"/>
  <c r="K153" i="10"/>
  <c r="F153" i="10"/>
  <c r="C153" i="10"/>
  <c r="AX152" i="10"/>
  <c r="AW152" i="10"/>
  <c r="S152" i="10"/>
  <c r="R152" i="10"/>
  <c r="Q152" i="10"/>
  <c r="O152" i="10"/>
  <c r="P152" i="10" s="1"/>
  <c r="N152" i="10"/>
  <c r="M152" i="10"/>
  <c r="L152" i="10"/>
  <c r="K152" i="10"/>
  <c r="F152" i="10"/>
  <c r="C152" i="10"/>
  <c r="AX151" i="10"/>
  <c r="AW151" i="10"/>
  <c r="S151" i="10"/>
  <c r="R151" i="10"/>
  <c r="Q151" i="10"/>
  <c r="O151" i="10"/>
  <c r="P151" i="10" s="1"/>
  <c r="N151" i="10"/>
  <c r="M151" i="10"/>
  <c r="L151" i="10"/>
  <c r="K151" i="10"/>
  <c r="F151" i="10"/>
  <c r="C151" i="10"/>
  <c r="AX150" i="10"/>
  <c r="AW150" i="10"/>
  <c r="S150" i="10"/>
  <c r="R150" i="10"/>
  <c r="Q150" i="10"/>
  <c r="O150" i="10"/>
  <c r="N150" i="10"/>
  <c r="M150" i="10"/>
  <c r="L150" i="10"/>
  <c r="K150" i="10"/>
  <c r="F150" i="10"/>
  <c r="C150" i="10"/>
  <c r="AX149" i="10"/>
  <c r="AW149" i="10"/>
  <c r="S149" i="10"/>
  <c r="R149" i="10"/>
  <c r="Q149" i="10"/>
  <c r="O149" i="10"/>
  <c r="P149" i="10" s="1"/>
  <c r="N149" i="10"/>
  <c r="M149" i="10"/>
  <c r="L149" i="10"/>
  <c r="K149" i="10"/>
  <c r="F149" i="10"/>
  <c r="C149" i="10"/>
  <c r="AX148" i="10"/>
  <c r="AW148" i="10"/>
  <c r="S148" i="10"/>
  <c r="R148" i="10"/>
  <c r="Q148" i="10"/>
  <c r="O148" i="10"/>
  <c r="N148" i="10"/>
  <c r="P148" i="10" s="1"/>
  <c r="M148" i="10"/>
  <c r="L148" i="10"/>
  <c r="K148" i="10"/>
  <c r="F148" i="10"/>
  <c r="C148" i="10"/>
  <c r="AX147" i="10"/>
  <c r="AW147" i="10"/>
  <c r="S147" i="10"/>
  <c r="R147" i="10"/>
  <c r="Q147" i="10"/>
  <c r="O147" i="10"/>
  <c r="P147" i="10" s="1"/>
  <c r="N147" i="10"/>
  <c r="M147" i="10"/>
  <c r="L147" i="10"/>
  <c r="K147" i="10"/>
  <c r="F147" i="10"/>
  <c r="C147" i="10"/>
  <c r="AX146" i="10"/>
  <c r="AW146" i="10"/>
  <c r="S146" i="10"/>
  <c r="R146" i="10"/>
  <c r="Q146" i="10"/>
  <c r="O146" i="10"/>
  <c r="N146" i="10"/>
  <c r="P146" i="10" s="1"/>
  <c r="M146" i="10"/>
  <c r="L146" i="10"/>
  <c r="K146" i="10"/>
  <c r="F146" i="10"/>
  <c r="C146" i="10"/>
  <c r="AX145" i="10"/>
  <c r="AW145" i="10"/>
  <c r="S145" i="10"/>
  <c r="R145" i="10"/>
  <c r="Q145" i="10"/>
  <c r="O145" i="10"/>
  <c r="P145" i="10" s="1"/>
  <c r="N145" i="10"/>
  <c r="M145" i="10"/>
  <c r="L145" i="10"/>
  <c r="K145" i="10"/>
  <c r="F145" i="10"/>
  <c r="C145" i="10"/>
  <c r="AX144" i="10"/>
  <c r="AW144" i="10"/>
  <c r="S144" i="10"/>
  <c r="R144" i="10"/>
  <c r="Q144" i="10"/>
  <c r="O144" i="10"/>
  <c r="P144" i="10" s="1"/>
  <c r="N144" i="10"/>
  <c r="M144" i="10"/>
  <c r="L144" i="10"/>
  <c r="K144" i="10"/>
  <c r="F144" i="10"/>
  <c r="C144" i="10"/>
  <c r="AX143" i="10"/>
  <c r="AW143" i="10"/>
  <c r="S143" i="10"/>
  <c r="R143" i="10"/>
  <c r="Q143" i="10"/>
  <c r="O143" i="10"/>
  <c r="N143" i="10"/>
  <c r="M143" i="10"/>
  <c r="L143" i="10"/>
  <c r="K143" i="10"/>
  <c r="F143" i="10"/>
  <c r="C143" i="10"/>
  <c r="AX142" i="10"/>
  <c r="AW142" i="10"/>
  <c r="S142" i="10"/>
  <c r="R142" i="10"/>
  <c r="Q142" i="10"/>
  <c r="O142" i="10"/>
  <c r="N142" i="10"/>
  <c r="P142" i="10" s="1"/>
  <c r="M142" i="10"/>
  <c r="L142" i="10"/>
  <c r="K142" i="10"/>
  <c r="F142" i="10"/>
  <c r="C142" i="10"/>
  <c r="AX141" i="10"/>
  <c r="AW141" i="10"/>
  <c r="S141" i="10"/>
  <c r="R141" i="10"/>
  <c r="Q141" i="10"/>
  <c r="O141" i="10"/>
  <c r="N141" i="10"/>
  <c r="M141" i="10"/>
  <c r="L141" i="10"/>
  <c r="K141" i="10"/>
  <c r="F141" i="10"/>
  <c r="C141" i="10"/>
  <c r="AX140" i="10"/>
  <c r="AW140" i="10"/>
  <c r="S140" i="10"/>
  <c r="R140" i="10"/>
  <c r="Q140" i="10"/>
  <c r="O140" i="10"/>
  <c r="P140" i="10" s="1"/>
  <c r="N140" i="10"/>
  <c r="M140" i="10"/>
  <c r="L140" i="10"/>
  <c r="K140" i="10"/>
  <c r="F140" i="10"/>
  <c r="C140" i="10"/>
  <c r="AX139" i="10"/>
  <c r="AW139" i="10"/>
  <c r="S139" i="10"/>
  <c r="R139" i="10"/>
  <c r="Q139" i="10"/>
  <c r="O139" i="10"/>
  <c r="N139" i="10"/>
  <c r="M139" i="10"/>
  <c r="L139" i="10"/>
  <c r="K139" i="10"/>
  <c r="F139" i="10"/>
  <c r="C139" i="10"/>
  <c r="AX138" i="10"/>
  <c r="AW138" i="10"/>
  <c r="S138" i="10"/>
  <c r="R138" i="10"/>
  <c r="Q138" i="10"/>
  <c r="O138" i="10"/>
  <c r="N138" i="10"/>
  <c r="P138" i="10" s="1"/>
  <c r="M138" i="10"/>
  <c r="L138" i="10"/>
  <c r="K138" i="10"/>
  <c r="F138" i="10"/>
  <c r="C138" i="10"/>
  <c r="AX137" i="10"/>
  <c r="AW137" i="10"/>
  <c r="S137" i="10"/>
  <c r="R137" i="10"/>
  <c r="Q137" i="10"/>
  <c r="O137" i="10"/>
  <c r="N137" i="10"/>
  <c r="M137" i="10"/>
  <c r="L137" i="10"/>
  <c r="K137" i="10"/>
  <c r="F137" i="10"/>
  <c r="C137" i="10"/>
  <c r="AX136" i="10"/>
  <c r="AW136" i="10"/>
  <c r="S136" i="10"/>
  <c r="R136" i="10"/>
  <c r="Q136" i="10"/>
  <c r="O136" i="10"/>
  <c r="P136" i="10" s="1"/>
  <c r="N136" i="10"/>
  <c r="M136" i="10"/>
  <c r="L136" i="10"/>
  <c r="K136" i="10"/>
  <c r="F136" i="10"/>
  <c r="C136" i="10"/>
  <c r="AX135" i="10"/>
  <c r="AW135" i="10"/>
  <c r="S135" i="10"/>
  <c r="R135" i="10"/>
  <c r="Q135" i="10"/>
  <c r="O135" i="10"/>
  <c r="P135" i="10" s="1"/>
  <c r="N135" i="10"/>
  <c r="M135" i="10"/>
  <c r="L135" i="10"/>
  <c r="K135" i="10"/>
  <c r="F135" i="10"/>
  <c r="C135" i="10"/>
  <c r="AX134" i="10"/>
  <c r="AW134" i="10"/>
  <c r="S134" i="10"/>
  <c r="R134" i="10"/>
  <c r="Q134" i="10"/>
  <c r="O134" i="10"/>
  <c r="N134" i="10"/>
  <c r="M134" i="10"/>
  <c r="L134" i="10"/>
  <c r="K134" i="10"/>
  <c r="F134" i="10"/>
  <c r="C134" i="10"/>
  <c r="AX133" i="10"/>
  <c r="AW133" i="10"/>
  <c r="S133" i="10"/>
  <c r="R133" i="10"/>
  <c r="Q133" i="10"/>
  <c r="O133" i="10"/>
  <c r="P133" i="10" s="1"/>
  <c r="N133" i="10"/>
  <c r="M133" i="10"/>
  <c r="L133" i="10"/>
  <c r="K133" i="10"/>
  <c r="F133" i="10"/>
  <c r="C133" i="10"/>
  <c r="AX132" i="10"/>
  <c r="AW132" i="10"/>
  <c r="S132" i="10"/>
  <c r="R132" i="10"/>
  <c r="Q132" i="10"/>
  <c r="P132" i="10"/>
  <c r="O132" i="10"/>
  <c r="N132" i="10"/>
  <c r="M132" i="10"/>
  <c r="L132" i="10"/>
  <c r="K132" i="10"/>
  <c r="F132" i="10"/>
  <c r="C132" i="10"/>
  <c r="AX131" i="10"/>
  <c r="AW131" i="10"/>
  <c r="S131" i="10"/>
  <c r="R131" i="10"/>
  <c r="Q131" i="10"/>
  <c r="O131" i="10"/>
  <c r="N131" i="10"/>
  <c r="M131" i="10"/>
  <c r="L131" i="10"/>
  <c r="K131" i="10"/>
  <c r="F131" i="10"/>
  <c r="C131" i="10"/>
  <c r="AX130" i="10"/>
  <c r="AW130" i="10"/>
  <c r="S130" i="10"/>
  <c r="R130" i="10"/>
  <c r="Q130" i="10"/>
  <c r="O130" i="10"/>
  <c r="N130" i="10"/>
  <c r="M130" i="10"/>
  <c r="L130" i="10"/>
  <c r="K130" i="10"/>
  <c r="F130" i="10"/>
  <c r="C130" i="10"/>
  <c r="AX129" i="10"/>
  <c r="AW129" i="10"/>
  <c r="S129" i="10"/>
  <c r="R129" i="10"/>
  <c r="Q129" i="10"/>
  <c r="O129" i="10"/>
  <c r="N129" i="10"/>
  <c r="M129" i="10"/>
  <c r="L129" i="10"/>
  <c r="K129" i="10"/>
  <c r="F129" i="10"/>
  <c r="C129" i="10"/>
  <c r="AX128" i="10"/>
  <c r="AW128" i="10"/>
  <c r="S128" i="10"/>
  <c r="R128" i="10"/>
  <c r="Q128" i="10"/>
  <c r="P128" i="10"/>
  <c r="O128" i="10"/>
  <c r="N128" i="10"/>
  <c r="M128" i="10"/>
  <c r="L128" i="10"/>
  <c r="K128" i="10"/>
  <c r="F128" i="10"/>
  <c r="C128" i="10"/>
  <c r="AX127" i="10"/>
  <c r="AW127" i="10"/>
  <c r="S127" i="10"/>
  <c r="R127" i="10"/>
  <c r="Q127" i="10"/>
  <c r="O127" i="10"/>
  <c r="N127" i="10"/>
  <c r="M127" i="10"/>
  <c r="L127" i="10"/>
  <c r="K127" i="10"/>
  <c r="F127" i="10"/>
  <c r="C127" i="10"/>
  <c r="AU126" i="10"/>
  <c r="AW126" i="10" s="1"/>
  <c r="AT126" i="10"/>
  <c r="M126" i="10" s="1"/>
  <c r="R126" i="10"/>
  <c r="Q126" i="10"/>
  <c r="P126" i="10"/>
  <c r="O126" i="10"/>
  <c r="N126" i="10"/>
  <c r="L126" i="10"/>
  <c r="K126" i="10"/>
  <c r="F126" i="10"/>
  <c r="C126" i="10"/>
  <c r="AW125" i="10"/>
  <c r="AU125" i="10"/>
  <c r="AV125" i="10" s="1"/>
  <c r="BA125" i="10" s="1"/>
  <c r="AT125" i="10"/>
  <c r="AX125" i="10" s="1"/>
  <c r="R125" i="10"/>
  <c r="Q125" i="10"/>
  <c r="O125" i="10"/>
  <c r="N125" i="10"/>
  <c r="M125" i="10"/>
  <c r="L125" i="10"/>
  <c r="K125" i="10"/>
  <c r="F125" i="10"/>
  <c r="C125" i="10"/>
  <c r="AX124" i="10"/>
  <c r="AW124" i="10"/>
  <c r="S124" i="10"/>
  <c r="R124" i="10"/>
  <c r="Q124" i="10"/>
  <c r="P124" i="10"/>
  <c r="O124" i="10"/>
  <c r="N124" i="10"/>
  <c r="M124" i="10"/>
  <c r="L124" i="10"/>
  <c r="K124" i="10"/>
  <c r="F124" i="10"/>
  <c r="C124" i="10"/>
  <c r="AX123" i="10"/>
  <c r="AW123" i="10"/>
  <c r="S123" i="10"/>
  <c r="R123" i="10"/>
  <c r="Q123" i="10"/>
  <c r="O123" i="10"/>
  <c r="N123" i="10"/>
  <c r="M123" i="10"/>
  <c r="L123" i="10"/>
  <c r="K123" i="10"/>
  <c r="F123" i="10"/>
  <c r="C123" i="10"/>
  <c r="AX122" i="10"/>
  <c r="AW122" i="10"/>
  <c r="S122" i="10"/>
  <c r="R122" i="10"/>
  <c r="Q122" i="10"/>
  <c r="O122" i="10"/>
  <c r="N122" i="10"/>
  <c r="M122" i="10"/>
  <c r="L122" i="10"/>
  <c r="K122" i="10"/>
  <c r="F122" i="10"/>
  <c r="C122" i="10"/>
  <c r="AX121" i="10"/>
  <c r="AW121" i="10"/>
  <c r="S121" i="10"/>
  <c r="R121" i="10"/>
  <c r="Q121" i="10"/>
  <c r="O121" i="10"/>
  <c r="N121" i="10"/>
  <c r="M121" i="10"/>
  <c r="L121" i="10"/>
  <c r="K121" i="10"/>
  <c r="F121" i="10"/>
  <c r="C121" i="10"/>
  <c r="AX120" i="10"/>
  <c r="AW120" i="10"/>
  <c r="S120" i="10"/>
  <c r="R120" i="10"/>
  <c r="Q120" i="10"/>
  <c r="O120" i="10"/>
  <c r="N120" i="10"/>
  <c r="P120" i="10" s="1"/>
  <c r="M120" i="10"/>
  <c r="L120" i="10"/>
  <c r="K120" i="10"/>
  <c r="F120" i="10"/>
  <c r="C120" i="10"/>
  <c r="AX119" i="10"/>
  <c r="AW119" i="10"/>
  <c r="S119" i="10"/>
  <c r="R119" i="10"/>
  <c r="Q119" i="10"/>
  <c r="O119" i="10"/>
  <c r="P119" i="10" s="1"/>
  <c r="N119" i="10"/>
  <c r="M119" i="10"/>
  <c r="L119" i="10"/>
  <c r="K119" i="10"/>
  <c r="F119" i="10"/>
  <c r="C119" i="10"/>
  <c r="AX118" i="10"/>
  <c r="AW118" i="10"/>
  <c r="S118" i="10"/>
  <c r="R118" i="10"/>
  <c r="Q118" i="10"/>
  <c r="O118" i="10"/>
  <c r="N118" i="10"/>
  <c r="P118" i="10" s="1"/>
  <c r="M118" i="10"/>
  <c r="L118" i="10"/>
  <c r="K118" i="10"/>
  <c r="F118" i="10"/>
  <c r="C118" i="10"/>
  <c r="AX117" i="10"/>
  <c r="AW117" i="10"/>
  <c r="S117" i="10"/>
  <c r="R117" i="10"/>
  <c r="Q117" i="10"/>
  <c r="O117" i="10"/>
  <c r="P117" i="10" s="1"/>
  <c r="N117" i="10"/>
  <c r="M117" i="10"/>
  <c r="L117" i="10"/>
  <c r="K117" i="10"/>
  <c r="F117" i="10"/>
  <c r="C117" i="10"/>
  <c r="AX116" i="10"/>
  <c r="AW116" i="10"/>
  <c r="S116" i="10"/>
  <c r="R116" i="10"/>
  <c r="Q116" i="10"/>
  <c r="O116" i="10"/>
  <c r="P116" i="10" s="1"/>
  <c r="N116" i="10"/>
  <c r="M116" i="10"/>
  <c r="L116" i="10"/>
  <c r="K116" i="10"/>
  <c r="F116" i="10"/>
  <c r="C116" i="10"/>
  <c r="AX115" i="10"/>
  <c r="AW115" i="10"/>
  <c r="S115" i="10"/>
  <c r="R115" i="10"/>
  <c r="Q115" i="10"/>
  <c r="O115" i="10"/>
  <c r="P115" i="10" s="1"/>
  <c r="N115" i="10"/>
  <c r="M115" i="10"/>
  <c r="L115" i="10"/>
  <c r="K115" i="10"/>
  <c r="F115" i="10"/>
  <c r="C115" i="10"/>
  <c r="AX114" i="10"/>
  <c r="AW114" i="10"/>
  <c r="S114" i="10"/>
  <c r="R114" i="10"/>
  <c r="Q114" i="10"/>
  <c r="O114" i="10"/>
  <c r="N114" i="10"/>
  <c r="P114" i="10" s="1"/>
  <c r="M114" i="10"/>
  <c r="L114" i="10"/>
  <c r="K114" i="10"/>
  <c r="F114" i="10"/>
  <c r="C114" i="10"/>
  <c r="AX113" i="10"/>
  <c r="AW113" i="10"/>
  <c r="S113" i="10"/>
  <c r="R113" i="10"/>
  <c r="Q113" i="10"/>
  <c r="O113" i="10"/>
  <c r="P113" i="10" s="1"/>
  <c r="N113" i="10"/>
  <c r="M113" i="10"/>
  <c r="L113" i="10"/>
  <c r="K113" i="10"/>
  <c r="F113" i="10"/>
  <c r="C113" i="10"/>
  <c r="AX112" i="10"/>
  <c r="AW112" i="10"/>
  <c r="S112" i="10"/>
  <c r="R112" i="10"/>
  <c r="Q112" i="10"/>
  <c r="O112" i="10"/>
  <c r="P112" i="10" s="1"/>
  <c r="N112" i="10"/>
  <c r="M112" i="10"/>
  <c r="L112" i="10"/>
  <c r="K112" i="10"/>
  <c r="F112" i="10"/>
  <c r="C112" i="10"/>
  <c r="AX111" i="10"/>
  <c r="AW111" i="10"/>
  <c r="S111" i="10"/>
  <c r="R111" i="10"/>
  <c r="Q111" i="10"/>
  <c r="O111" i="10"/>
  <c r="P111" i="10" s="1"/>
  <c r="N111" i="10"/>
  <c r="M111" i="10"/>
  <c r="L111" i="10"/>
  <c r="K111" i="10"/>
  <c r="F111" i="10"/>
  <c r="C111" i="10"/>
  <c r="AX110" i="10"/>
  <c r="AW110" i="10"/>
  <c r="S110" i="10"/>
  <c r="R110" i="10"/>
  <c r="Q110" i="10"/>
  <c r="O110" i="10"/>
  <c r="N110" i="10"/>
  <c r="P110" i="10" s="1"/>
  <c r="M110" i="10"/>
  <c r="L110" i="10"/>
  <c r="K110" i="10"/>
  <c r="F110" i="10"/>
  <c r="C110" i="10"/>
  <c r="AX109" i="10"/>
  <c r="AW109" i="10"/>
  <c r="S109" i="10"/>
  <c r="R109" i="10"/>
  <c r="Q109" i="10"/>
  <c r="O109" i="10"/>
  <c r="P109" i="10" s="1"/>
  <c r="N109" i="10"/>
  <c r="M109" i="10"/>
  <c r="L109" i="10"/>
  <c r="K109" i="10"/>
  <c r="F109" i="10"/>
  <c r="C109" i="10"/>
  <c r="AX108" i="10"/>
  <c r="AW108" i="10"/>
  <c r="S108" i="10"/>
  <c r="R108" i="10"/>
  <c r="Q108" i="10"/>
  <c r="O108" i="10"/>
  <c r="P108" i="10" s="1"/>
  <c r="N108" i="10"/>
  <c r="M108" i="10"/>
  <c r="L108" i="10"/>
  <c r="K108" i="10"/>
  <c r="F108" i="10"/>
  <c r="C108" i="10"/>
  <c r="AX107" i="10"/>
  <c r="AW107" i="10"/>
  <c r="S107" i="10"/>
  <c r="R107" i="10"/>
  <c r="Q107" i="10"/>
  <c r="O107" i="10"/>
  <c r="P107" i="10" s="1"/>
  <c r="N107" i="10"/>
  <c r="M107" i="10"/>
  <c r="L107" i="10"/>
  <c r="K107" i="10"/>
  <c r="F107" i="10"/>
  <c r="C107" i="10"/>
  <c r="AX106" i="10"/>
  <c r="AW106" i="10"/>
  <c r="S106" i="10"/>
  <c r="R106" i="10"/>
  <c r="Q106" i="10"/>
  <c r="O106" i="10"/>
  <c r="N106" i="10"/>
  <c r="P106" i="10" s="1"/>
  <c r="M106" i="10"/>
  <c r="L106" i="10"/>
  <c r="K106" i="10"/>
  <c r="F106" i="10"/>
  <c r="C106" i="10"/>
  <c r="AX105" i="10"/>
  <c r="AW105" i="10"/>
  <c r="S105" i="10"/>
  <c r="R105" i="10"/>
  <c r="Q105" i="10"/>
  <c r="O105" i="10"/>
  <c r="P105" i="10" s="1"/>
  <c r="N105" i="10"/>
  <c r="M105" i="10"/>
  <c r="L105" i="10"/>
  <c r="K105" i="10"/>
  <c r="F105" i="10"/>
  <c r="C105" i="10"/>
  <c r="AX104" i="10"/>
  <c r="AW104" i="10"/>
  <c r="S104" i="10"/>
  <c r="R104" i="10"/>
  <c r="Q104" i="10"/>
  <c r="O104" i="10"/>
  <c r="P104" i="10" s="1"/>
  <c r="N104" i="10"/>
  <c r="M104" i="10"/>
  <c r="L104" i="10"/>
  <c r="K104" i="10"/>
  <c r="F104" i="10"/>
  <c r="C104" i="10"/>
  <c r="AX103" i="10"/>
  <c r="AW103" i="10"/>
  <c r="S103" i="10"/>
  <c r="R103" i="10"/>
  <c r="Q103" i="10"/>
  <c r="O103" i="10"/>
  <c r="N103" i="10"/>
  <c r="M103" i="10"/>
  <c r="L103" i="10"/>
  <c r="K103" i="10"/>
  <c r="F103" i="10"/>
  <c r="C103" i="10"/>
  <c r="AX102" i="10"/>
  <c r="AW102" i="10"/>
  <c r="S102" i="10"/>
  <c r="R102" i="10"/>
  <c r="Q102" i="10"/>
  <c r="O102" i="10"/>
  <c r="N102" i="10"/>
  <c r="M102" i="10"/>
  <c r="L102" i="10"/>
  <c r="K102" i="10"/>
  <c r="F102" i="10"/>
  <c r="C102" i="10"/>
  <c r="AX101" i="10"/>
  <c r="AW101" i="10"/>
  <c r="S101" i="10"/>
  <c r="R101" i="10"/>
  <c r="Q101" i="10"/>
  <c r="O101" i="10"/>
  <c r="N101" i="10"/>
  <c r="M101" i="10"/>
  <c r="L101" i="10"/>
  <c r="K101" i="10"/>
  <c r="F101" i="10"/>
  <c r="C101" i="10"/>
  <c r="AX100" i="10"/>
  <c r="AW100" i="10"/>
  <c r="S100" i="10"/>
  <c r="R100" i="10"/>
  <c r="Q100" i="10"/>
  <c r="P100" i="10"/>
  <c r="O100" i="10"/>
  <c r="N100" i="10"/>
  <c r="M100" i="10"/>
  <c r="L100" i="10"/>
  <c r="K100" i="10"/>
  <c r="F100" i="10"/>
  <c r="C100" i="10"/>
  <c r="AX99" i="10"/>
  <c r="AW99" i="10"/>
  <c r="S99" i="10"/>
  <c r="R99" i="10"/>
  <c r="Q99" i="10"/>
  <c r="O99" i="10"/>
  <c r="N99" i="10"/>
  <c r="M99" i="10"/>
  <c r="L99" i="10"/>
  <c r="K99" i="10"/>
  <c r="F99" i="10"/>
  <c r="C99" i="10"/>
  <c r="AX98" i="10"/>
  <c r="AW98" i="10"/>
  <c r="S98" i="10"/>
  <c r="R98" i="10"/>
  <c r="Q98" i="10"/>
  <c r="O98" i="10"/>
  <c r="N98" i="10"/>
  <c r="M98" i="10"/>
  <c r="L98" i="10"/>
  <c r="K98" i="10"/>
  <c r="F98" i="10"/>
  <c r="C98" i="10"/>
  <c r="AX97" i="10"/>
  <c r="AW97" i="10"/>
  <c r="S97" i="10"/>
  <c r="R97" i="10"/>
  <c r="Q97" i="10"/>
  <c r="O97" i="10"/>
  <c r="N97" i="10"/>
  <c r="M97" i="10"/>
  <c r="L97" i="10"/>
  <c r="K97" i="10"/>
  <c r="F97" i="10"/>
  <c r="C97" i="10"/>
  <c r="AX96" i="10"/>
  <c r="AW96" i="10"/>
  <c r="S96" i="10"/>
  <c r="R96" i="10"/>
  <c r="Q96" i="10"/>
  <c r="P96" i="10"/>
  <c r="O96" i="10"/>
  <c r="N96" i="10"/>
  <c r="M96" i="10"/>
  <c r="L96" i="10"/>
  <c r="K96" i="10"/>
  <c r="F96" i="10"/>
  <c r="C96" i="10"/>
  <c r="AX95" i="10"/>
  <c r="AW95" i="10"/>
  <c r="S95" i="10"/>
  <c r="R95" i="10"/>
  <c r="Q95" i="10"/>
  <c r="O95" i="10"/>
  <c r="N95" i="10"/>
  <c r="M95" i="10"/>
  <c r="L95" i="10"/>
  <c r="K95" i="10"/>
  <c r="F95" i="10"/>
  <c r="C95" i="10"/>
  <c r="AX94" i="10"/>
  <c r="AW94" i="10"/>
  <c r="S94" i="10"/>
  <c r="R94" i="10"/>
  <c r="Q94" i="10"/>
  <c r="O94" i="10"/>
  <c r="N94" i="10"/>
  <c r="M94" i="10"/>
  <c r="L94" i="10"/>
  <c r="K94" i="10"/>
  <c r="F94" i="10"/>
  <c r="C94" i="10"/>
  <c r="AX93" i="10"/>
  <c r="AW93" i="10"/>
  <c r="S93" i="10"/>
  <c r="R93" i="10"/>
  <c r="Q93" i="10"/>
  <c r="O93" i="10"/>
  <c r="N93" i="10"/>
  <c r="M93" i="10"/>
  <c r="L93" i="10"/>
  <c r="K93" i="10"/>
  <c r="F93" i="10"/>
  <c r="C93" i="10"/>
  <c r="AX92" i="10"/>
  <c r="AW92" i="10"/>
  <c r="S92" i="10"/>
  <c r="R92" i="10"/>
  <c r="Q92" i="10"/>
  <c r="P92" i="10"/>
  <c r="O92" i="10"/>
  <c r="N92" i="10"/>
  <c r="M92" i="10"/>
  <c r="L92" i="10"/>
  <c r="K92" i="10"/>
  <c r="F92" i="10"/>
  <c r="C92" i="10"/>
  <c r="AX91" i="10"/>
  <c r="AW91" i="10"/>
  <c r="S91" i="10"/>
  <c r="R91" i="10"/>
  <c r="Q91" i="10"/>
  <c r="O91" i="10"/>
  <c r="N91" i="10"/>
  <c r="M91" i="10"/>
  <c r="L91" i="10"/>
  <c r="K91" i="10"/>
  <c r="F91" i="10"/>
  <c r="C91" i="10"/>
  <c r="AX90" i="10"/>
  <c r="AW90" i="10"/>
  <c r="S90" i="10"/>
  <c r="R90" i="10"/>
  <c r="Q90" i="10"/>
  <c r="O90" i="10"/>
  <c r="N90" i="10"/>
  <c r="M90" i="10"/>
  <c r="L90" i="10"/>
  <c r="K90" i="10"/>
  <c r="F90" i="10"/>
  <c r="C90" i="10"/>
  <c r="AX89" i="10"/>
  <c r="AW89" i="10"/>
  <c r="S89" i="10"/>
  <c r="R89" i="10"/>
  <c r="Q89" i="10"/>
  <c r="O89" i="10"/>
  <c r="N89" i="10"/>
  <c r="M89" i="10"/>
  <c r="L89" i="10"/>
  <c r="K89" i="10"/>
  <c r="F89" i="10"/>
  <c r="C89" i="10"/>
  <c r="AX88" i="10"/>
  <c r="AW88" i="10"/>
  <c r="S88" i="10"/>
  <c r="R88" i="10"/>
  <c r="Q88" i="10"/>
  <c r="O88" i="10"/>
  <c r="N88" i="10"/>
  <c r="P88" i="10" s="1"/>
  <c r="M88" i="10"/>
  <c r="L88" i="10"/>
  <c r="K88" i="10"/>
  <c r="F88" i="10"/>
  <c r="C88" i="10"/>
  <c r="AX87" i="10"/>
  <c r="AW87" i="10"/>
  <c r="S87" i="10"/>
  <c r="R87" i="10"/>
  <c r="Q87" i="10"/>
  <c r="O87" i="10"/>
  <c r="P87" i="10" s="1"/>
  <c r="N87" i="10"/>
  <c r="M87" i="10"/>
  <c r="L87" i="10"/>
  <c r="K87" i="10"/>
  <c r="F87" i="10"/>
  <c r="C87" i="10"/>
  <c r="AX86" i="10"/>
  <c r="AW86" i="10"/>
  <c r="S86" i="10"/>
  <c r="R86" i="10"/>
  <c r="Q86" i="10"/>
  <c r="O86" i="10"/>
  <c r="N86" i="10"/>
  <c r="P86" i="10" s="1"/>
  <c r="M86" i="10"/>
  <c r="L86" i="10"/>
  <c r="K86" i="10"/>
  <c r="F86" i="10"/>
  <c r="C86" i="10"/>
  <c r="AX85" i="10"/>
  <c r="AW85" i="10"/>
  <c r="S85" i="10"/>
  <c r="R85" i="10"/>
  <c r="Q85" i="10"/>
  <c r="O85" i="10"/>
  <c r="P85" i="10" s="1"/>
  <c r="N85" i="10"/>
  <c r="M85" i="10"/>
  <c r="L85" i="10"/>
  <c r="K85" i="10"/>
  <c r="F85" i="10"/>
  <c r="C85" i="10"/>
  <c r="AX84" i="10"/>
  <c r="AW84" i="10"/>
  <c r="S84" i="10"/>
  <c r="R84" i="10"/>
  <c r="Q84" i="10"/>
  <c r="O84" i="10"/>
  <c r="P84" i="10" s="1"/>
  <c r="N84" i="10"/>
  <c r="M84" i="10"/>
  <c r="L84" i="10"/>
  <c r="K84" i="10"/>
  <c r="F84" i="10"/>
  <c r="C84" i="10"/>
  <c r="AX83" i="10"/>
  <c r="AW83" i="10"/>
  <c r="S83" i="10"/>
  <c r="R83" i="10"/>
  <c r="Q83" i="10"/>
  <c r="O83" i="10"/>
  <c r="P83" i="10" s="1"/>
  <c r="N83" i="10"/>
  <c r="M83" i="10"/>
  <c r="L83" i="10"/>
  <c r="K83" i="10"/>
  <c r="F83" i="10"/>
  <c r="C83" i="10"/>
  <c r="AX82" i="10"/>
  <c r="AW82" i="10"/>
  <c r="S82" i="10"/>
  <c r="R82" i="10"/>
  <c r="Q82" i="10"/>
  <c r="O82" i="10"/>
  <c r="N82" i="10"/>
  <c r="P82" i="10" s="1"/>
  <c r="M82" i="10"/>
  <c r="L82" i="10"/>
  <c r="K82" i="10"/>
  <c r="F82" i="10"/>
  <c r="C82" i="10"/>
  <c r="AX81" i="10"/>
  <c r="AW81" i="10"/>
  <c r="S81" i="10"/>
  <c r="R81" i="10"/>
  <c r="Q81" i="10"/>
  <c r="O81" i="10"/>
  <c r="P81" i="10" s="1"/>
  <c r="N81" i="10"/>
  <c r="M81" i="10"/>
  <c r="L81" i="10"/>
  <c r="K81" i="10"/>
  <c r="F81" i="10"/>
  <c r="C81" i="10"/>
  <c r="AX80" i="10"/>
  <c r="AW80" i="10"/>
  <c r="S80" i="10"/>
  <c r="R80" i="10"/>
  <c r="Q80" i="10"/>
  <c r="O80" i="10"/>
  <c r="P80" i="10" s="1"/>
  <c r="N80" i="10"/>
  <c r="M80" i="10"/>
  <c r="L80" i="10"/>
  <c r="K80" i="10"/>
  <c r="F80" i="10"/>
  <c r="C80" i="10"/>
  <c r="AX79" i="10"/>
  <c r="AW79" i="10"/>
  <c r="S79" i="10"/>
  <c r="R79" i="10"/>
  <c r="Q79" i="10"/>
  <c r="O79" i="10"/>
  <c r="P79" i="10" s="1"/>
  <c r="N79" i="10"/>
  <c r="M79" i="10"/>
  <c r="L79" i="10"/>
  <c r="K79" i="10"/>
  <c r="F79" i="10"/>
  <c r="C79" i="10"/>
  <c r="AX78" i="10"/>
  <c r="AW78" i="10"/>
  <c r="S78" i="10"/>
  <c r="R78" i="10"/>
  <c r="Q78" i="10"/>
  <c r="O78" i="10"/>
  <c r="N78" i="10"/>
  <c r="P78" i="10" s="1"/>
  <c r="M78" i="10"/>
  <c r="L78" i="10"/>
  <c r="K78" i="10"/>
  <c r="F78" i="10"/>
  <c r="C78" i="10"/>
  <c r="AX77" i="10"/>
  <c r="AW77" i="10"/>
  <c r="S77" i="10"/>
  <c r="R77" i="10"/>
  <c r="Q77" i="10"/>
  <c r="O77" i="10"/>
  <c r="P77" i="10" s="1"/>
  <c r="N77" i="10"/>
  <c r="M77" i="10"/>
  <c r="L77" i="10"/>
  <c r="K77" i="10"/>
  <c r="F77" i="10"/>
  <c r="C77" i="10"/>
  <c r="AX76" i="10"/>
  <c r="AW76" i="10"/>
  <c r="S76" i="10"/>
  <c r="R76" i="10"/>
  <c r="Q76" i="10"/>
  <c r="O76" i="10"/>
  <c r="P76" i="10" s="1"/>
  <c r="N76" i="10"/>
  <c r="M76" i="10"/>
  <c r="L76" i="10"/>
  <c r="K76" i="10"/>
  <c r="F76" i="10"/>
  <c r="C76" i="10"/>
  <c r="AX75" i="10"/>
  <c r="AW75" i="10"/>
  <c r="S75" i="10"/>
  <c r="R75" i="10"/>
  <c r="Q75" i="10"/>
  <c r="O75" i="10"/>
  <c r="P75" i="10" s="1"/>
  <c r="N75" i="10"/>
  <c r="M75" i="10"/>
  <c r="L75" i="10"/>
  <c r="K75" i="10"/>
  <c r="F75" i="10"/>
  <c r="C75" i="10"/>
  <c r="AX74" i="10"/>
  <c r="AW74" i="10"/>
  <c r="S74" i="10"/>
  <c r="R74" i="10"/>
  <c r="Q74" i="10"/>
  <c r="O74" i="10"/>
  <c r="N74" i="10"/>
  <c r="P74" i="10" s="1"/>
  <c r="M74" i="10"/>
  <c r="L74" i="10"/>
  <c r="K74" i="10"/>
  <c r="F74" i="10"/>
  <c r="C74" i="10"/>
  <c r="AX73" i="10"/>
  <c r="AW73" i="10"/>
  <c r="S73" i="10"/>
  <c r="R73" i="10"/>
  <c r="Q73" i="10"/>
  <c r="O73" i="10"/>
  <c r="P73" i="10" s="1"/>
  <c r="N73" i="10"/>
  <c r="M73" i="10"/>
  <c r="L73" i="10"/>
  <c r="K73" i="10"/>
  <c r="F73" i="10"/>
  <c r="C73" i="10"/>
  <c r="AX72" i="10"/>
  <c r="AW72" i="10"/>
  <c r="S72" i="10"/>
  <c r="R72" i="10"/>
  <c r="Q72" i="10"/>
  <c r="O72" i="10"/>
  <c r="P72" i="10" s="1"/>
  <c r="N72" i="10"/>
  <c r="M72" i="10"/>
  <c r="L72" i="10"/>
  <c r="K72" i="10"/>
  <c r="F72" i="10"/>
  <c r="C72" i="10"/>
  <c r="AX71" i="10"/>
  <c r="AW71" i="10"/>
  <c r="S71" i="10"/>
  <c r="R71" i="10"/>
  <c r="Q71" i="10"/>
  <c r="O71" i="10"/>
  <c r="N71" i="10"/>
  <c r="M71" i="10"/>
  <c r="L71" i="10"/>
  <c r="K71" i="10"/>
  <c r="F71" i="10"/>
  <c r="C71" i="10"/>
  <c r="AX70" i="10"/>
  <c r="AW70" i="10"/>
  <c r="S70" i="10"/>
  <c r="R70" i="10"/>
  <c r="Q70" i="10"/>
  <c r="O70" i="10"/>
  <c r="N70" i="10"/>
  <c r="M70" i="10"/>
  <c r="L70" i="10"/>
  <c r="K70" i="10"/>
  <c r="F70" i="10"/>
  <c r="C70" i="10"/>
  <c r="AX69" i="10"/>
  <c r="AW69" i="10"/>
  <c r="S69" i="10"/>
  <c r="R69" i="10"/>
  <c r="Q69" i="10"/>
  <c r="O69" i="10"/>
  <c r="N69" i="10"/>
  <c r="M69" i="10"/>
  <c r="L69" i="10"/>
  <c r="K69" i="10"/>
  <c r="F69" i="10"/>
  <c r="C69" i="10"/>
  <c r="AX68" i="10"/>
  <c r="AW68" i="10"/>
  <c r="S68" i="10"/>
  <c r="R68" i="10"/>
  <c r="Q68" i="10"/>
  <c r="P68" i="10"/>
  <c r="O68" i="10"/>
  <c r="N68" i="10"/>
  <c r="M68" i="10"/>
  <c r="L68" i="10"/>
  <c r="K68" i="10"/>
  <c r="F68" i="10"/>
  <c r="C68" i="10"/>
  <c r="AX67" i="10"/>
  <c r="AW67" i="10"/>
  <c r="S67" i="10"/>
  <c r="R67" i="10"/>
  <c r="Q67" i="10"/>
  <c r="O67" i="10"/>
  <c r="N67" i="10"/>
  <c r="M67" i="10"/>
  <c r="L67" i="10"/>
  <c r="K67" i="10"/>
  <c r="F67" i="10"/>
  <c r="C67" i="10"/>
  <c r="AX66" i="10"/>
  <c r="AW66" i="10"/>
  <c r="S66" i="10"/>
  <c r="R66" i="10"/>
  <c r="Q66" i="10"/>
  <c r="O66" i="10"/>
  <c r="N66" i="10"/>
  <c r="M66" i="10"/>
  <c r="L66" i="10"/>
  <c r="K66" i="10"/>
  <c r="F66" i="10"/>
  <c r="C66" i="10"/>
  <c r="AX65" i="10"/>
  <c r="AW65" i="10"/>
  <c r="S65" i="10"/>
  <c r="R65" i="10"/>
  <c r="Q65" i="10"/>
  <c r="O65" i="10"/>
  <c r="N65" i="10"/>
  <c r="M65" i="10"/>
  <c r="L65" i="10"/>
  <c r="K65" i="10"/>
  <c r="F65" i="10"/>
  <c r="C65" i="10"/>
  <c r="AX64" i="10"/>
  <c r="AW64" i="10"/>
  <c r="S64" i="10"/>
  <c r="R64" i="10"/>
  <c r="Q64" i="10"/>
  <c r="P64" i="10"/>
  <c r="O64" i="10"/>
  <c r="N64" i="10"/>
  <c r="M64" i="10"/>
  <c r="L64" i="10"/>
  <c r="K64" i="10"/>
  <c r="F64" i="10"/>
  <c r="C64" i="10"/>
  <c r="AX63" i="10"/>
  <c r="AW63" i="10"/>
  <c r="S63" i="10"/>
  <c r="R63" i="10"/>
  <c r="Q63" i="10"/>
  <c r="O63" i="10"/>
  <c r="N63" i="10"/>
  <c r="M63" i="10"/>
  <c r="L63" i="10"/>
  <c r="K63" i="10"/>
  <c r="F63" i="10"/>
  <c r="C63" i="10"/>
  <c r="AX62" i="10"/>
  <c r="AW62" i="10"/>
  <c r="S62" i="10"/>
  <c r="R62" i="10"/>
  <c r="Q62" i="10"/>
  <c r="O62" i="10"/>
  <c r="N62" i="10"/>
  <c r="M62" i="10"/>
  <c r="L62" i="10"/>
  <c r="K62" i="10"/>
  <c r="F62" i="10"/>
  <c r="C62" i="10"/>
  <c r="AX61" i="10"/>
  <c r="AW61" i="10"/>
  <c r="S61" i="10"/>
  <c r="R61" i="10"/>
  <c r="Q61" i="10"/>
  <c r="O61" i="10"/>
  <c r="N61" i="10"/>
  <c r="M61" i="10"/>
  <c r="L61" i="10"/>
  <c r="K61" i="10"/>
  <c r="F61" i="10"/>
  <c r="C61" i="10"/>
  <c r="AX60" i="10"/>
  <c r="AW60" i="10"/>
  <c r="S60" i="10"/>
  <c r="R60" i="10"/>
  <c r="Q60" i="10"/>
  <c r="P60" i="10"/>
  <c r="O60" i="10"/>
  <c r="N60" i="10"/>
  <c r="M60" i="10"/>
  <c r="L60" i="10"/>
  <c r="K60" i="10"/>
  <c r="F60" i="10"/>
  <c r="C60" i="10"/>
  <c r="AX59" i="10"/>
  <c r="AW59" i="10"/>
  <c r="S59" i="10"/>
  <c r="R59" i="10"/>
  <c r="Q59" i="10"/>
  <c r="O59" i="10"/>
  <c r="N59" i="10"/>
  <c r="M59" i="10"/>
  <c r="L59" i="10"/>
  <c r="K59" i="10"/>
  <c r="F59" i="10"/>
  <c r="C59" i="10"/>
  <c r="AX58" i="10"/>
  <c r="AW58" i="10"/>
  <c r="S58" i="10"/>
  <c r="R58" i="10"/>
  <c r="Q58" i="10"/>
  <c r="O58" i="10"/>
  <c r="N58" i="10"/>
  <c r="M58" i="10"/>
  <c r="L58" i="10"/>
  <c r="K58" i="10"/>
  <c r="F58" i="10"/>
  <c r="C58" i="10"/>
  <c r="AX57" i="10"/>
  <c r="AW57" i="10"/>
  <c r="S57" i="10"/>
  <c r="R57" i="10"/>
  <c r="Q57" i="10"/>
  <c r="O57" i="10"/>
  <c r="N57" i="10"/>
  <c r="M57" i="10"/>
  <c r="L57" i="10"/>
  <c r="K57" i="10"/>
  <c r="F57" i="10"/>
  <c r="C57" i="10"/>
  <c r="AX56" i="10"/>
  <c r="AW56" i="10"/>
  <c r="S56" i="10"/>
  <c r="R56" i="10"/>
  <c r="Q56" i="10"/>
  <c r="O56" i="10"/>
  <c r="N56" i="10"/>
  <c r="P56" i="10" s="1"/>
  <c r="M56" i="10"/>
  <c r="L56" i="10"/>
  <c r="K56" i="10"/>
  <c r="F56" i="10"/>
  <c r="C56" i="10"/>
  <c r="AX55" i="10"/>
  <c r="AW55" i="10"/>
  <c r="S55" i="10"/>
  <c r="R55" i="10"/>
  <c r="Q55" i="10"/>
  <c r="O55" i="10"/>
  <c r="P55" i="10" s="1"/>
  <c r="N55" i="10"/>
  <c r="M55" i="10"/>
  <c r="L55" i="10"/>
  <c r="K55" i="10"/>
  <c r="F55" i="10"/>
  <c r="C55" i="10"/>
  <c r="AX54" i="10"/>
  <c r="AW54" i="10"/>
  <c r="S54" i="10"/>
  <c r="R54" i="10"/>
  <c r="Q54" i="10"/>
  <c r="O54" i="10"/>
  <c r="N54" i="10"/>
  <c r="P54" i="10" s="1"/>
  <c r="M54" i="10"/>
  <c r="L54" i="10"/>
  <c r="K54" i="10"/>
  <c r="F54" i="10"/>
  <c r="C54" i="10"/>
  <c r="AX53" i="10"/>
  <c r="AW53" i="10"/>
  <c r="S53" i="10"/>
  <c r="R53" i="10"/>
  <c r="Q53" i="10"/>
  <c r="O53" i="10"/>
  <c r="P53" i="10" s="1"/>
  <c r="N53" i="10"/>
  <c r="M53" i="10"/>
  <c r="L53" i="10"/>
  <c r="K53" i="10"/>
  <c r="F53" i="10"/>
  <c r="C53" i="10"/>
  <c r="AX52" i="10"/>
  <c r="AW52" i="10"/>
  <c r="S52" i="10"/>
  <c r="R52" i="10"/>
  <c r="Q52" i="10"/>
  <c r="O52" i="10"/>
  <c r="P52" i="10" s="1"/>
  <c r="N52" i="10"/>
  <c r="M52" i="10"/>
  <c r="L52" i="10"/>
  <c r="K52" i="10"/>
  <c r="F52" i="10"/>
  <c r="C52" i="10"/>
  <c r="AX47" i="10"/>
  <c r="AW47" i="10"/>
  <c r="S47" i="10"/>
  <c r="R47" i="10"/>
  <c r="Q47" i="10"/>
  <c r="O47" i="10"/>
  <c r="P47" i="10" s="1"/>
  <c r="N47" i="10"/>
  <c r="M47" i="10"/>
  <c r="L47" i="10"/>
  <c r="K47" i="10"/>
  <c r="F47" i="10"/>
  <c r="C47" i="10"/>
  <c r="AX46" i="10"/>
  <c r="AW46" i="10"/>
  <c r="S46" i="10"/>
  <c r="R46" i="10"/>
  <c r="Q46" i="10"/>
  <c r="O46" i="10"/>
  <c r="N46" i="10"/>
  <c r="P46" i="10" s="1"/>
  <c r="M46" i="10"/>
  <c r="L46" i="10"/>
  <c r="K46" i="10"/>
  <c r="F46" i="10"/>
  <c r="C46" i="10"/>
  <c r="AX45" i="10"/>
  <c r="AW45" i="10"/>
  <c r="S45" i="10"/>
  <c r="R45" i="10"/>
  <c r="Q45" i="10"/>
  <c r="O45" i="10"/>
  <c r="P45" i="10" s="1"/>
  <c r="N45" i="10"/>
  <c r="M45" i="10"/>
  <c r="L45" i="10"/>
  <c r="K45" i="10"/>
  <c r="F45" i="10"/>
  <c r="C45" i="10"/>
  <c r="AX44" i="10"/>
  <c r="AW44" i="10"/>
  <c r="S44" i="10"/>
  <c r="R44" i="10"/>
  <c r="Q44" i="10"/>
  <c r="O44" i="10"/>
  <c r="P44" i="10" s="1"/>
  <c r="N44" i="10"/>
  <c r="M44" i="10"/>
  <c r="L44" i="10"/>
  <c r="K44" i="10"/>
  <c r="F44" i="10"/>
  <c r="C44" i="10"/>
  <c r="AX43" i="10"/>
  <c r="AW43" i="10"/>
  <c r="S43" i="10"/>
  <c r="R43" i="10"/>
  <c r="Q43" i="10"/>
  <c r="O43" i="10"/>
  <c r="P43" i="10" s="1"/>
  <c r="N43" i="10"/>
  <c r="M43" i="10"/>
  <c r="L43" i="10"/>
  <c r="K43" i="10"/>
  <c r="F43" i="10"/>
  <c r="C43" i="10"/>
  <c r="AX42" i="10"/>
  <c r="AW42" i="10"/>
  <c r="S42" i="10"/>
  <c r="R42" i="10"/>
  <c r="Q42" i="10"/>
  <c r="O42" i="10"/>
  <c r="N42" i="10"/>
  <c r="P42" i="10" s="1"/>
  <c r="M42" i="10"/>
  <c r="L42" i="10"/>
  <c r="K42" i="10"/>
  <c r="F42" i="10"/>
  <c r="C42" i="10"/>
  <c r="AX41" i="10"/>
  <c r="AW41" i="10"/>
  <c r="S41" i="10"/>
  <c r="R41" i="10"/>
  <c r="Q41" i="10"/>
  <c r="O41" i="10"/>
  <c r="P41" i="10" s="1"/>
  <c r="N41" i="10"/>
  <c r="M41" i="10"/>
  <c r="L41" i="10"/>
  <c r="K41" i="10"/>
  <c r="F41" i="10"/>
  <c r="C41" i="10"/>
  <c r="AX40" i="10"/>
  <c r="AW40" i="10"/>
  <c r="S40" i="10"/>
  <c r="R40" i="10"/>
  <c r="Q40" i="10"/>
  <c r="O40" i="10"/>
  <c r="P40" i="10" s="1"/>
  <c r="N40" i="10"/>
  <c r="M40" i="10"/>
  <c r="L40" i="10"/>
  <c r="K40" i="10"/>
  <c r="F40" i="10"/>
  <c r="C40" i="10"/>
  <c r="AX39" i="10"/>
  <c r="AW39" i="10"/>
  <c r="S39" i="10"/>
  <c r="R39" i="10"/>
  <c r="Q39" i="10"/>
  <c r="O39" i="10"/>
  <c r="P39" i="10" s="1"/>
  <c r="N39" i="10"/>
  <c r="M39" i="10"/>
  <c r="L39" i="10"/>
  <c r="K39" i="10"/>
  <c r="F39" i="10"/>
  <c r="C39" i="10"/>
  <c r="AX38" i="10"/>
  <c r="AW38" i="10"/>
  <c r="S38" i="10"/>
  <c r="R38" i="10"/>
  <c r="Q38" i="10"/>
  <c r="O38" i="10"/>
  <c r="N38" i="10"/>
  <c r="P38" i="10" s="1"/>
  <c r="M38" i="10"/>
  <c r="L38" i="10"/>
  <c r="K38" i="10"/>
  <c r="F38" i="10"/>
  <c r="C38" i="10"/>
  <c r="AX37" i="10"/>
  <c r="AW37" i="10"/>
  <c r="S37" i="10"/>
  <c r="R37" i="10"/>
  <c r="Q37" i="10"/>
  <c r="O37" i="10"/>
  <c r="P37" i="10" s="1"/>
  <c r="N37" i="10"/>
  <c r="M37" i="10"/>
  <c r="L37" i="10"/>
  <c r="K37" i="10"/>
  <c r="F37" i="10"/>
  <c r="C37" i="10"/>
  <c r="AX36" i="10"/>
  <c r="AW36" i="10"/>
  <c r="S36" i="10"/>
  <c r="R36" i="10"/>
  <c r="Q36" i="10"/>
  <c r="O36" i="10"/>
  <c r="P36" i="10" s="1"/>
  <c r="N36" i="10"/>
  <c r="M36" i="10"/>
  <c r="L36" i="10"/>
  <c r="K36" i="10"/>
  <c r="F36" i="10"/>
  <c r="C36" i="10"/>
  <c r="AX35" i="10"/>
  <c r="AW35" i="10"/>
  <c r="S35" i="10"/>
  <c r="R35" i="10"/>
  <c r="Q35" i="10"/>
  <c r="O35" i="10"/>
  <c r="N35" i="10"/>
  <c r="M35" i="10"/>
  <c r="L35" i="10"/>
  <c r="K35" i="10"/>
  <c r="F35" i="10"/>
  <c r="C35" i="10"/>
  <c r="AX34" i="10"/>
  <c r="AW34" i="10"/>
  <c r="S34" i="10"/>
  <c r="R34" i="10"/>
  <c r="Q34" i="10"/>
  <c r="O34" i="10"/>
  <c r="N34" i="10"/>
  <c r="M34" i="10"/>
  <c r="L34" i="10"/>
  <c r="K34" i="10"/>
  <c r="F34" i="10"/>
  <c r="C34" i="10"/>
  <c r="AX33" i="10"/>
  <c r="AW33" i="10"/>
  <c r="S33" i="10"/>
  <c r="R33" i="10"/>
  <c r="Q33" i="10"/>
  <c r="O33" i="10"/>
  <c r="N33" i="10"/>
  <c r="M33" i="10"/>
  <c r="L33" i="10"/>
  <c r="K33" i="10"/>
  <c r="F33" i="10"/>
  <c r="C33" i="10"/>
  <c r="AX32" i="10"/>
  <c r="AW32" i="10"/>
  <c r="S32" i="10"/>
  <c r="R32" i="10"/>
  <c r="Q32" i="10"/>
  <c r="P32" i="10"/>
  <c r="O32" i="10"/>
  <c r="N32" i="10"/>
  <c r="M32" i="10"/>
  <c r="L32" i="10"/>
  <c r="K32" i="10"/>
  <c r="F32" i="10"/>
  <c r="C32" i="10"/>
  <c r="AX31" i="10"/>
  <c r="AW31" i="10"/>
  <c r="S31" i="10"/>
  <c r="R31" i="10"/>
  <c r="Q31" i="10"/>
  <c r="O31" i="10"/>
  <c r="N31" i="10"/>
  <c r="M31" i="10"/>
  <c r="L31" i="10"/>
  <c r="K31" i="10"/>
  <c r="F31" i="10"/>
  <c r="C31" i="10"/>
  <c r="AX30" i="10"/>
  <c r="AW30" i="10"/>
  <c r="S30" i="10"/>
  <c r="R30" i="10"/>
  <c r="Q30" i="10"/>
  <c r="O30" i="10"/>
  <c r="N30" i="10"/>
  <c r="M30" i="10"/>
  <c r="L30" i="10"/>
  <c r="K30" i="10"/>
  <c r="F30" i="10"/>
  <c r="C30" i="10"/>
  <c r="AX29" i="10"/>
  <c r="AW29" i="10"/>
  <c r="S29" i="10"/>
  <c r="R29" i="10"/>
  <c r="Q29" i="10"/>
  <c r="O29" i="10"/>
  <c r="N29" i="10"/>
  <c r="M29" i="10"/>
  <c r="L29" i="10"/>
  <c r="K29" i="10"/>
  <c r="F29" i="10"/>
  <c r="C29" i="10"/>
  <c r="AX28" i="10"/>
  <c r="AW28" i="10"/>
  <c r="S28" i="10"/>
  <c r="R28" i="10"/>
  <c r="Q28" i="10"/>
  <c r="P28" i="10"/>
  <c r="O28" i="10"/>
  <c r="N28" i="10"/>
  <c r="M28" i="10"/>
  <c r="L28" i="10"/>
  <c r="K28" i="10"/>
  <c r="F28" i="10"/>
  <c r="C28" i="10"/>
  <c r="AX27" i="10"/>
  <c r="AW27" i="10"/>
  <c r="S27" i="10"/>
  <c r="R27" i="10"/>
  <c r="Q27" i="10"/>
  <c r="O27" i="10"/>
  <c r="N27" i="10"/>
  <c r="M27" i="10"/>
  <c r="L27" i="10"/>
  <c r="K27" i="10"/>
  <c r="F27" i="10"/>
  <c r="C27" i="10"/>
  <c r="AX26" i="10"/>
  <c r="AW26" i="10"/>
  <c r="S26" i="10"/>
  <c r="R26" i="10"/>
  <c r="Q26" i="10"/>
  <c r="O26" i="10"/>
  <c r="N26" i="10"/>
  <c r="M26" i="10"/>
  <c r="L26" i="10"/>
  <c r="K26" i="10"/>
  <c r="F26" i="10"/>
  <c r="C26" i="10"/>
  <c r="AX25" i="10"/>
  <c r="AW25" i="10"/>
  <c r="S25" i="10"/>
  <c r="R25" i="10"/>
  <c r="Q25" i="10"/>
  <c r="O25" i="10"/>
  <c r="N25" i="10"/>
  <c r="M25" i="10"/>
  <c r="L25" i="10"/>
  <c r="K25" i="10"/>
  <c r="F25" i="10"/>
  <c r="C25" i="10"/>
  <c r="AX24" i="10"/>
  <c r="AW24" i="10"/>
  <c r="S24" i="10"/>
  <c r="R24" i="10"/>
  <c r="Q24" i="10"/>
  <c r="P24" i="10"/>
  <c r="O24" i="10"/>
  <c r="N24" i="10"/>
  <c r="M24" i="10"/>
  <c r="L24" i="10"/>
  <c r="K24" i="10"/>
  <c r="F24" i="10"/>
  <c r="C24" i="10"/>
  <c r="AX23" i="10"/>
  <c r="AW23" i="10"/>
  <c r="S23" i="10"/>
  <c r="R23" i="10"/>
  <c r="Q23" i="10"/>
  <c r="O23" i="10"/>
  <c r="N23" i="10"/>
  <c r="M23" i="10"/>
  <c r="L23" i="10"/>
  <c r="K23" i="10"/>
  <c r="F23" i="10"/>
  <c r="C23" i="10"/>
  <c r="AX22" i="10"/>
  <c r="AW22" i="10"/>
  <c r="S22" i="10"/>
  <c r="R22" i="10"/>
  <c r="Q22" i="10"/>
  <c r="O22" i="10"/>
  <c r="N22" i="10"/>
  <c r="M22" i="10"/>
  <c r="L22" i="10"/>
  <c r="K22" i="10"/>
  <c r="F22" i="10"/>
  <c r="C22" i="10"/>
  <c r="AX21" i="10"/>
  <c r="AW21" i="10"/>
  <c r="S21" i="10"/>
  <c r="R21" i="10"/>
  <c r="Q21" i="10"/>
  <c r="O21" i="10"/>
  <c r="N21" i="10"/>
  <c r="M21" i="10"/>
  <c r="L21" i="10"/>
  <c r="K21" i="10"/>
  <c r="F21" i="10"/>
  <c r="C21" i="10"/>
  <c r="AX20" i="10"/>
  <c r="AW20" i="10"/>
  <c r="S20" i="10"/>
  <c r="R20" i="10"/>
  <c r="Q20" i="10"/>
  <c r="O20" i="10"/>
  <c r="N20" i="10"/>
  <c r="P20" i="10" s="1"/>
  <c r="M20" i="10"/>
  <c r="L20" i="10"/>
  <c r="K20" i="10"/>
  <c r="F20" i="10"/>
  <c r="C20" i="10"/>
  <c r="AX19" i="10"/>
  <c r="AW19" i="10"/>
  <c r="S19" i="10"/>
  <c r="R19" i="10"/>
  <c r="Q19" i="10"/>
  <c r="O19" i="10"/>
  <c r="P19" i="10" s="1"/>
  <c r="N19" i="10"/>
  <c r="M19" i="10"/>
  <c r="L19" i="10"/>
  <c r="K19" i="10"/>
  <c r="F19" i="10"/>
  <c r="C19" i="10"/>
  <c r="AX18" i="10"/>
  <c r="AW18" i="10"/>
  <c r="S18" i="10"/>
  <c r="R18" i="10"/>
  <c r="Q18" i="10"/>
  <c r="O18" i="10"/>
  <c r="N18" i="10"/>
  <c r="P18" i="10" s="1"/>
  <c r="M18" i="10"/>
  <c r="L18" i="10"/>
  <c r="K18" i="10"/>
  <c r="F18" i="10"/>
  <c r="C18" i="10"/>
  <c r="AX17" i="10"/>
  <c r="AW17" i="10"/>
  <c r="S17" i="10"/>
  <c r="R17" i="10"/>
  <c r="Q17" i="10"/>
  <c r="O17" i="10"/>
  <c r="P17" i="10" s="1"/>
  <c r="N17" i="10"/>
  <c r="M17" i="10"/>
  <c r="L17" i="10"/>
  <c r="K17" i="10"/>
  <c r="F17" i="10"/>
  <c r="C17" i="10"/>
  <c r="AX16" i="10"/>
  <c r="AW16" i="10"/>
  <c r="S16" i="10"/>
  <c r="R16" i="10"/>
  <c r="Q16" i="10"/>
  <c r="O16" i="10"/>
  <c r="P16" i="10" s="1"/>
  <c r="N16" i="10"/>
  <c r="M16" i="10"/>
  <c r="L16" i="10"/>
  <c r="K16" i="10"/>
  <c r="F16" i="10"/>
  <c r="C16" i="10"/>
  <c r="AX15" i="10"/>
  <c r="AW15" i="10"/>
  <c r="S15" i="10"/>
  <c r="R15" i="10"/>
  <c r="Q15" i="10"/>
  <c r="O15" i="10"/>
  <c r="P15" i="10" s="1"/>
  <c r="N15" i="10"/>
  <c r="M15" i="10"/>
  <c r="L15" i="10"/>
  <c r="K15" i="10"/>
  <c r="F15" i="10"/>
  <c r="C15" i="10"/>
  <c r="AX14" i="10"/>
  <c r="AW14" i="10"/>
  <c r="S14" i="10"/>
  <c r="R14" i="10"/>
  <c r="Q14" i="10"/>
  <c r="O14" i="10"/>
  <c r="N14" i="10"/>
  <c r="P14" i="10" s="1"/>
  <c r="M14" i="10"/>
  <c r="L14" i="10"/>
  <c r="K14" i="10"/>
  <c r="F14" i="10"/>
  <c r="C14" i="10"/>
  <c r="AX13" i="10"/>
  <c r="AW13" i="10"/>
  <c r="S13" i="10"/>
  <c r="R13" i="10"/>
  <c r="Q13" i="10"/>
  <c r="O13" i="10"/>
  <c r="P13" i="10" s="1"/>
  <c r="N13" i="10"/>
  <c r="M13" i="10"/>
  <c r="L13" i="10"/>
  <c r="K13" i="10"/>
  <c r="F13" i="10"/>
  <c r="C13" i="10"/>
  <c r="AX12" i="10"/>
  <c r="AW12" i="10"/>
  <c r="S12" i="10"/>
  <c r="R12" i="10"/>
  <c r="Q12" i="10"/>
  <c r="O12" i="10"/>
  <c r="P12" i="10" s="1"/>
  <c r="N12" i="10"/>
  <c r="M12" i="10"/>
  <c r="L12" i="10"/>
  <c r="K12" i="10"/>
  <c r="F12" i="10"/>
  <c r="C12" i="10"/>
  <c r="AX11" i="10"/>
  <c r="AW11" i="10"/>
  <c r="S11" i="10"/>
  <c r="R11" i="10"/>
  <c r="Q11" i="10"/>
  <c r="O11" i="10"/>
  <c r="P11" i="10" s="1"/>
  <c r="N11" i="10"/>
  <c r="M11" i="10"/>
  <c r="L11" i="10"/>
  <c r="K11" i="10"/>
  <c r="F11" i="10"/>
  <c r="C11" i="10"/>
  <c r="AX10" i="10"/>
  <c r="AW10" i="10"/>
  <c r="S10" i="10"/>
  <c r="R10" i="10"/>
  <c r="Q10" i="10"/>
  <c r="O10" i="10"/>
  <c r="N10" i="10"/>
  <c r="P10" i="10" s="1"/>
  <c r="M10" i="10"/>
  <c r="L10" i="10"/>
  <c r="K10" i="10"/>
  <c r="F10" i="10"/>
  <c r="C10" i="10"/>
  <c r="AX9" i="10"/>
  <c r="AW9" i="10"/>
  <c r="S9" i="10"/>
  <c r="R9" i="10"/>
  <c r="Q9" i="10"/>
  <c r="O9" i="10"/>
  <c r="P9" i="10" s="1"/>
  <c r="N9" i="10"/>
  <c r="M9" i="10"/>
  <c r="L9" i="10"/>
  <c r="K9" i="10"/>
  <c r="F9" i="10"/>
  <c r="C9" i="10"/>
  <c r="AX8" i="10"/>
  <c r="AW8" i="10"/>
  <c r="S8" i="10"/>
  <c r="R8" i="10"/>
  <c r="Q8" i="10"/>
  <c r="O8" i="10"/>
  <c r="P8" i="10" s="1"/>
  <c r="N8" i="10"/>
  <c r="M8" i="10"/>
  <c r="L8" i="10"/>
  <c r="K8" i="10"/>
  <c r="F8" i="10"/>
  <c r="C8" i="10"/>
  <c r="AX7" i="10"/>
  <c r="AW7" i="10"/>
  <c r="S7" i="10"/>
  <c r="R7" i="10"/>
  <c r="Q7" i="10"/>
  <c r="O7" i="10"/>
  <c r="P7" i="10" s="1"/>
  <c r="N7" i="10"/>
  <c r="M7" i="10"/>
  <c r="L7" i="10"/>
  <c r="K7" i="10"/>
  <c r="F7" i="10"/>
  <c r="C7" i="10"/>
  <c r="AX6" i="10"/>
  <c r="AW6" i="10"/>
  <c r="S6" i="10"/>
  <c r="R6" i="10"/>
  <c r="Q6" i="10"/>
  <c r="O6" i="10"/>
  <c r="N6" i="10"/>
  <c r="P6" i="10" s="1"/>
  <c r="M6" i="10"/>
  <c r="L6" i="10"/>
  <c r="K6" i="10"/>
  <c r="F6" i="10"/>
  <c r="C6" i="10"/>
  <c r="AX5" i="10"/>
  <c r="AW5" i="10"/>
  <c r="S5" i="10"/>
  <c r="R5" i="10"/>
  <c r="Q5" i="10"/>
  <c r="O5" i="10"/>
  <c r="P5" i="10" s="1"/>
  <c r="N5" i="10"/>
  <c r="M5" i="10"/>
  <c r="L5" i="10"/>
  <c r="K5" i="10"/>
  <c r="F5" i="10"/>
  <c r="C5" i="10"/>
  <c r="AX4" i="10"/>
  <c r="AW4" i="10"/>
  <c r="S4" i="10"/>
  <c r="R4" i="10"/>
  <c r="Q4" i="10"/>
  <c r="O4" i="10"/>
  <c r="P4" i="10" s="1"/>
  <c r="N4" i="10"/>
  <c r="M4" i="10"/>
  <c r="L4" i="10"/>
  <c r="K4" i="10"/>
  <c r="F4" i="10"/>
  <c r="C4" i="10"/>
  <c r="AX3" i="10"/>
  <c r="AW3" i="10"/>
  <c r="S3" i="10"/>
  <c r="R3" i="10"/>
  <c r="Q3" i="10"/>
  <c r="O3" i="10"/>
  <c r="N3" i="10"/>
  <c r="M3" i="10"/>
  <c r="L3" i="10"/>
  <c r="K3" i="10"/>
  <c r="F3" i="10"/>
  <c r="C3" i="10"/>
  <c r="AX2" i="10"/>
  <c r="AW2" i="10"/>
  <c r="S2" i="10"/>
  <c r="R2" i="10"/>
  <c r="Q2" i="10"/>
  <c r="O2" i="10"/>
  <c r="N2" i="10"/>
  <c r="M2" i="10"/>
  <c r="L2" i="10"/>
  <c r="K2" i="10"/>
  <c r="F2" i="10"/>
  <c r="C2" i="10"/>
  <c r="E8" i="11"/>
  <c r="P59" i="10" l="1"/>
  <c r="P89" i="10"/>
  <c r="P91" i="10"/>
  <c r="P159" i="10"/>
  <c r="P161" i="10"/>
  <c r="P163" i="10"/>
  <c r="P232" i="10"/>
  <c r="P266" i="10"/>
  <c r="P354" i="10"/>
  <c r="P385" i="10"/>
  <c r="P543" i="10"/>
  <c r="P568" i="10"/>
  <c r="P664" i="10"/>
  <c r="P817" i="10"/>
  <c r="P819" i="10"/>
  <c r="P903" i="10"/>
  <c r="P1061" i="10"/>
  <c r="AX1374" i="10"/>
  <c r="M1374" i="10"/>
  <c r="P61" i="10"/>
  <c r="P93" i="10"/>
  <c r="P165" i="10"/>
  <c r="P184" i="10"/>
  <c r="P2" i="10"/>
  <c r="P34" i="10"/>
  <c r="P70" i="10"/>
  <c r="P102" i="10"/>
  <c r="P174" i="10"/>
  <c r="P277" i="10"/>
  <c r="P279" i="10"/>
  <c r="P325" i="10"/>
  <c r="P379" i="10"/>
  <c r="P498" i="10"/>
  <c r="P562" i="10"/>
  <c r="P658" i="10"/>
  <c r="P830" i="10"/>
  <c r="P914" i="10"/>
  <c r="P950" i="10"/>
  <c r="P952" i="10"/>
  <c r="P1080" i="10"/>
  <c r="P1082" i="10"/>
  <c r="P21" i="10"/>
  <c r="P123" i="10"/>
  <c r="P352" i="10"/>
  <c r="P362" i="10"/>
  <c r="P647" i="10"/>
  <c r="P699" i="10"/>
  <c r="P701" i="10"/>
  <c r="P836" i="10"/>
  <c r="P27" i="10"/>
  <c r="P125" i="10"/>
  <c r="P188" i="10"/>
  <c r="P236" i="10"/>
  <c r="P468" i="10"/>
  <c r="P607" i="10"/>
  <c r="P609" i="10"/>
  <c r="P707" i="10"/>
  <c r="P709" i="10"/>
  <c r="P722" i="10"/>
  <c r="P756" i="10"/>
  <c r="P1067" i="10"/>
  <c r="P1373" i="10"/>
  <c r="AY1374" i="10"/>
  <c r="AZ1374" i="10" s="1"/>
  <c r="P65" i="10"/>
  <c r="P67" i="10"/>
  <c r="P97" i="10"/>
  <c r="P99" i="10"/>
  <c r="P127" i="10"/>
  <c r="P320" i="10"/>
  <c r="P322" i="10"/>
  <c r="P339" i="10"/>
  <c r="P426" i="10"/>
  <c r="P428" i="10"/>
  <c r="M737" i="10"/>
  <c r="P789" i="10"/>
  <c r="P1021" i="10"/>
  <c r="P1199" i="10"/>
  <c r="AY1280" i="10"/>
  <c r="AZ1280" i="10" s="1"/>
  <c r="AV1280" i="10"/>
  <c r="BA1280" i="10" s="1"/>
  <c r="P3" i="10"/>
  <c r="P22" i="10"/>
  <c r="P33" i="10"/>
  <c r="P35" i="10"/>
  <c r="P58" i="10"/>
  <c r="P69" i="10"/>
  <c r="P71" i="10"/>
  <c r="P90" i="10"/>
  <c r="P101" i="10"/>
  <c r="P103" i="10"/>
  <c r="P122" i="10"/>
  <c r="AV126" i="10"/>
  <c r="BA126" i="10" s="1"/>
  <c r="P129" i="10"/>
  <c r="P131" i="10"/>
  <c r="P150" i="10"/>
  <c r="P206" i="10"/>
  <c r="P242" i="10"/>
  <c r="P244" i="10"/>
  <c r="P259" i="10"/>
  <c r="P261" i="10"/>
  <c r="P407" i="10"/>
  <c r="P430" i="10"/>
  <c r="P432" i="10"/>
  <c r="P449" i="10"/>
  <c r="P451" i="10"/>
  <c r="P461" i="10"/>
  <c r="P503" i="10"/>
  <c r="P505" i="10"/>
  <c r="P507" i="10"/>
  <c r="P509" i="10"/>
  <c r="P511" i="10"/>
  <c r="P513" i="10"/>
  <c r="P530" i="10"/>
  <c r="P594" i="10"/>
  <c r="P692" i="10"/>
  <c r="P770" i="10"/>
  <c r="P791" i="10"/>
  <c r="P806" i="10"/>
  <c r="P808" i="10"/>
  <c r="P866" i="10"/>
  <c r="AX871" i="10"/>
  <c r="M871" i="10"/>
  <c r="P884" i="10"/>
  <c r="P1006" i="10"/>
  <c r="P1033" i="10"/>
  <c r="P1035" i="10"/>
  <c r="P1052" i="10"/>
  <c r="P1143" i="10"/>
  <c r="P1145" i="10"/>
  <c r="P1147" i="10"/>
  <c r="P1149" i="10"/>
  <c r="P1151" i="10"/>
  <c r="P1153" i="10"/>
  <c r="P1180" i="10"/>
  <c r="AX1271" i="10"/>
  <c r="M1271" i="10"/>
  <c r="AY1276" i="10"/>
  <c r="AZ1276" i="10" s="1"/>
  <c r="AV1276" i="10"/>
  <c r="BA1276" i="10" s="1"/>
  <c r="AX1281" i="10"/>
  <c r="M1281" i="10"/>
  <c r="P1282" i="10"/>
  <c r="AY1372" i="10"/>
  <c r="AZ1372" i="10" s="1"/>
  <c r="S1372" i="10"/>
  <c r="AW1372" i="10"/>
  <c r="AV1372" i="10"/>
  <c r="BA1372" i="10" s="1"/>
  <c r="P23" i="10"/>
  <c r="P57" i="10"/>
  <c r="P121" i="10"/>
  <c r="P153" i="10"/>
  <c r="P157" i="10"/>
  <c r="P268" i="10"/>
  <c r="P645" i="10"/>
  <c r="AX745" i="10"/>
  <c r="M745" i="10"/>
  <c r="P844" i="10"/>
  <c r="P1086" i="10"/>
  <c r="P25" i="10"/>
  <c r="P95" i="10"/>
  <c r="P312" i="10"/>
  <c r="P703" i="10"/>
  <c r="P905" i="10"/>
  <c r="P1195" i="10"/>
  <c r="P31" i="10"/>
  <c r="P217" i="10"/>
  <c r="P219" i="10"/>
  <c r="P227" i="10"/>
  <c r="P240" i="10"/>
  <c r="P524" i="10"/>
  <c r="P787" i="10"/>
  <c r="P1031" i="10"/>
  <c r="P1201" i="10"/>
  <c r="P1277" i="10"/>
  <c r="P26" i="10"/>
  <c r="P62" i="10"/>
  <c r="P94" i="10"/>
  <c r="S125" i="10"/>
  <c r="P210" i="10"/>
  <c r="P357" i="10"/>
  <c r="P371" i="10"/>
  <c r="P411" i="10"/>
  <c r="P492" i="10"/>
  <c r="P598" i="10"/>
  <c r="P870" i="10"/>
  <c r="AY734" i="10"/>
  <c r="AZ734" i="10" s="1"/>
  <c r="AV734" i="10"/>
  <c r="BA734" i="10" s="1"/>
  <c r="P155" i="10"/>
  <c r="P283" i="10"/>
  <c r="P287" i="10"/>
  <c r="P364" i="10"/>
  <c r="P389" i="10"/>
  <c r="P545" i="10"/>
  <c r="P666" i="10"/>
  <c r="AY737" i="10"/>
  <c r="AZ737" i="10" s="1"/>
  <c r="S737" i="10"/>
  <c r="P901" i="10"/>
  <c r="P1090" i="10"/>
  <c r="P63" i="10"/>
  <c r="P167" i="10"/>
  <c r="P314" i="10"/>
  <c r="P316" i="10"/>
  <c r="P318" i="10"/>
  <c r="P466" i="10"/>
  <c r="P520" i="10"/>
  <c r="P605" i="10"/>
  <c r="P611" i="10"/>
  <c r="P705" i="10"/>
  <c r="P720" i="10"/>
  <c r="P752" i="10"/>
  <c r="P907" i="10"/>
  <c r="P924" i="10"/>
  <c r="P1063" i="10"/>
  <c r="P1065" i="10"/>
  <c r="P1197" i="10"/>
  <c r="P1218" i="10"/>
  <c r="P29" i="10"/>
  <c r="P221" i="10"/>
  <c r="P223" i="10"/>
  <c r="P343" i="10"/>
  <c r="P422" i="10"/>
  <c r="P424" i="10"/>
  <c r="P613" i="10"/>
  <c r="P615" i="10"/>
  <c r="P632" i="10"/>
  <c r="P783" i="10"/>
  <c r="P785" i="10"/>
  <c r="P1023" i="10"/>
  <c r="P1025" i="10"/>
  <c r="P1027" i="10"/>
  <c r="P1029" i="10"/>
  <c r="P30" i="10"/>
  <c r="P66" i="10"/>
  <c r="P98" i="10"/>
  <c r="P170" i="10"/>
  <c r="P214" i="10"/>
  <c r="P273" i="10"/>
  <c r="P375" i="10"/>
  <c r="P415" i="10"/>
  <c r="P558" i="10"/>
  <c r="P654" i="10"/>
  <c r="AY736" i="10"/>
  <c r="AZ736" i="10" s="1"/>
  <c r="AW736" i="10"/>
  <c r="AV736" i="10"/>
  <c r="BA736" i="10" s="1"/>
  <c r="P776" i="10"/>
  <c r="P778" i="10"/>
  <c r="P826" i="10"/>
  <c r="P1012" i="10"/>
  <c r="P1132" i="10"/>
  <c r="P1264" i="10"/>
  <c r="P1268" i="10"/>
  <c r="AV1274" i="10"/>
  <c r="BA1274" i="10" s="1"/>
  <c r="AW1274" i="10"/>
  <c r="P137" i="10"/>
  <c r="P139" i="10"/>
  <c r="P169" i="10"/>
  <c r="P171" i="10"/>
  <c r="P201" i="10"/>
  <c r="P203" i="10"/>
  <c r="P231" i="10"/>
  <c r="P246" i="10"/>
  <c r="P248" i="10"/>
  <c r="P270" i="10"/>
  <c r="P300" i="10"/>
  <c r="P302" i="10"/>
  <c r="P324" i="10"/>
  <c r="P326" i="10"/>
  <c r="P356" i="10"/>
  <c r="P370" i="10"/>
  <c r="P372" i="10"/>
  <c r="P402" i="10"/>
  <c r="P404" i="10"/>
  <c r="P423" i="10"/>
  <c r="P434" i="10"/>
  <c r="P436" i="10"/>
  <c r="P453" i="10"/>
  <c r="P457" i="10"/>
  <c r="P459" i="10"/>
  <c r="P475" i="10"/>
  <c r="P477" i="10"/>
  <c r="P479" i="10"/>
  <c r="P481" i="10"/>
  <c r="P483" i="10"/>
  <c r="P485" i="10"/>
  <c r="P487" i="10"/>
  <c r="P504" i="10"/>
  <c r="P515" i="10"/>
  <c r="P517" i="10"/>
  <c r="P536" i="10"/>
  <c r="P547" i="10"/>
  <c r="P549" i="10"/>
  <c r="P551" i="10"/>
  <c r="P553" i="10"/>
  <c r="P555" i="10"/>
  <c r="P574" i="10"/>
  <c r="P585" i="10"/>
  <c r="P587" i="10"/>
  <c r="P606" i="10"/>
  <c r="P617" i="10"/>
  <c r="P619" i="10"/>
  <c r="P638" i="10"/>
  <c r="P649" i="10"/>
  <c r="P651" i="10"/>
  <c r="P679" i="10"/>
  <c r="P681" i="10"/>
  <c r="P711" i="10"/>
  <c r="P733" i="10"/>
  <c r="P737" i="10"/>
  <c r="P765" i="10"/>
  <c r="P767" i="10"/>
  <c r="P793" i="10"/>
  <c r="P795" i="10"/>
  <c r="P821" i="10"/>
  <c r="P823" i="10"/>
  <c r="P855" i="10"/>
  <c r="P857" i="10"/>
  <c r="S872" i="10"/>
  <c r="P898" i="10"/>
  <c r="P909" i="10"/>
  <c r="P911" i="10"/>
  <c r="P928" i="10"/>
  <c r="P932" i="10"/>
  <c r="P978" i="10"/>
  <c r="P989" i="10"/>
  <c r="P991" i="10"/>
  <c r="P993" i="10"/>
  <c r="P995" i="10"/>
  <c r="P997" i="10"/>
  <c r="P999" i="10"/>
  <c r="P1018" i="10"/>
  <c r="P1037" i="10"/>
  <c r="P1039" i="10"/>
  <c r="P1054" i="10"/>
  <c r="P1058" i="10"/>
  <c r="P1109" i="10"/>
  <c r="P1111" i="10"/>
  <c r="P1113" i="10"/>
  <c r="P1115" i="10"/>
  <c r="P1117" i="10"/>
  <c r="P1119" i="10"/>
  <c r="P1121" i="10"/>
  <c r="P1140" i="10"/>
  <c r="P1167" i="10"/>
  <c r="P1169" i="10"/>
  <c r="P1186" i="10"/>
  <c r="P1190" i="10"/>
  <c r="P1236" i="10"/>
  <c r="P1247" i="10"/>
  <c r="P1249" i="10"/>
  <c r="P1251" i="10"/>
  <c r="P1253" i="10"/>
  <c r="P1255" i="10"/>
  <c r="P1257" i="10"/>
  <c r="AV1281" i="10"/>
  <c r="BA1281" i="10" s="1"/>
  <c r="S1281" i="10"/>
  <c r="P1290" i="10"/>
  <c r="P1311" i="10"/>
  <c r="P1326" i="10"/>
  <c r="P1341" i="10"/>
  <c r="P1343" i="10"/>
  <c r="P1358" i="10"/>
  <c r="AV1377" i="10"/>
  <c r="BA1377" i="10" s="1"/>
  <c r="AW1377" i="10"/>
  <c r="S1377" i="10"/>
  <c r="P130" i="10"/>
  <c r="P141" i="10"/>
  <c r="P143" i="10"/>
  <c r="P162" i="10"/>
  <c r="P173" i="10"/>
  <c r="P175" i="10"/>
  <c r="P205" i="10"/>
  <c r="P207" i="10"/>
  <c r="P224" i="10"/>
  <c r="P235" i="10"/>
  <c r="P239" i="10"/>
  <c r="P250" i="10"/>
  <c r="P252" i="10"/>
  <c r="P272" i="10"/>
  <c r="P274" i="10"/>
  <c r="P293" i="10"/>
  <c r="P304" i="10"/>
  <c r="P306" i="10"/>
  <c r="P317" i="10"/>
  <c r="P328" i="10"/>
  <c r="P330" i="10"/>
  <c r="P349" i="10"/>
  <c r="P359" i="10"/>
  <c r="P395" i="10"/>
  <c r="P438" i="10"/>
  <c r="P440" i="10"/>
  <c r="P463" i="10"/>
  <c r="P508" i="10"/>
  <c r="P621" i="10"/>
  <c r="P623" i="10"/>
  <c r="P642" i="10"/>
  <c r="P683" i="10"/>
  <c r="P685" i="10"/>
  <c r="P704" i="10"/>
  <c r="P713" i="10"/>
  <c r="P769" i="10"/>
  <c r="P771" i="10"/>
  <c r="P797" i="10"/>
  <c r="P799" i="10"/>
  <c r="P814" i="10"/>
  <c r="P825" i="10"/>
  <c r="P827" i="10"/>
  <c r="P859" i="10"/>
  <c r="P902" i="10"/>
  <c r="P982" i="10"/>
  <c r="P1022" i="10"/>
  <c r="P1064" i="10"/>
  <c r="P1066" i="10"/>
  <c r="P1104" i="10"/>
  <c r="P1144" i="10"/>
  <c r="P1200" i="10"/>
  <c r="P1240" i="10"/>
  <c r="AY1270" i="10"/>
  <c r="AZ1270" i="10" s="1"/>
  <c r="S1270" i="10"/>
  <c r="P134" i="10"/>
  <c r="P166" i="10"/>
  <c r="P177" i="10"/>
  <c r="P198" i="10"/>
  <c r="P228" i="10"/>
  <c r="P243" i="10"/>
  <c r="P256" i="10"/>
  <c r="P267" i="10"/>
  <c r="P278" i="10"/>
  <c r="P297" i="10"/>
  <c r="P321" i="10"/>
  <c r="P353" i="10"/>
  <c r="P363" i="10"/>
  <c r="P378" i="10"/>
  <c r="P380" i="10"/>
  <c r="P399" i="10"/>
  <c r="P410" i="10"/>
  <c r="P412" i="10"/>
  <c r="P431" i="10"/>
  <c r="P442" i="10"/>
  <c r="P444" i="10"/>
  <c r="P523" i="10"/>
  <c r="P525" i="10"/>
  <c r="P544" i="10"/>
  <c r="P561" i="10"/>
  <c r="P563" i="10"/>
  <c r="P582" i="10"/>
  <c r="P614" i="10"/>
  <c r="P625" i="10"/>
  <c r="P646" i="10"/>
  <c r="P657" i="10"/>
  <c r="P687" i="10"/>
  <c r="P715" i="10"/>
  <c r="P717" i="10"/>
  <c r="P734" i="10"/>
  <c r="P741" i="10"/>
  <c r="P818" i="10"/>
  <c r="P852" i="10"/>
  <c r="P906" i="10"/>
  <c r="P1263" i="10"/>
  <c r="P1265" i="10"/>
  <c r="AY1268" i="10"/>
  <c r="AZ1268" i="10" s="1"/>
  <c r="AV1268" i="10"/>
  <c r="BA1268" i="10" s="1"/>
  <c r="AV1270" i="10"/>
  <c r="BA1270" i="10" s="1"/>
  <c r="P403" i="10"/>
  <c r="P435" i="10"/>
  <c r="P460" i="10"/>
  <c r="P476" i="10"/>
  <c r="P480" i="10"/>
  <c r="P484" i="10"/>
  <c r="P497" i="10"/>
  <c r="P499" i="10"/>
  <c r="P516" i="10"/>
  <c r="P548" i="10"/>
  <c r="P550" i="10"/>
  <c r="P552" i="10"/>
  <c r="P554" i="10"/>
  <c r="P586" i="10"/>
  <c r="P618" i="10"/>
  <c r="P650" i="10"/>
  <c r="P661" i="10"/>
  <c r="P663" i="10"/>
  <c r="P680" i="10"/>
  <c r="P691" i="10"/>
  <c r="P693" i="10"/>
  <c r="P766" i="10"/>
  <c r="P794" i="10"/>
  <c r="P822" i="10"/>
  <c r="P856" i="10"/>
  <c r="P910" i="10"/>
  <c r="P971" i="10"/>
  <c r="P990" i="10"/>
  <c r="P1038" i="10"/>
  <c r="P1093" i="10"/>
  <c r="P1095" i="10"/>
  <c r="P1097" i="10"/>
  <c r="P1110" i="10"/>
  <c r="P1112" i="10"/>
  <c r="P1168" i="10"/>
  <c r="P1208" i="10"/>
  <c r="P1227" i="10"/>
  <c r="P1229" i="10"/>
  <c r="P1248" i="10"/>
  <c r="AX1273" i="10"/>
  <c r="M1273" i="10"/>
  <c r="P1529" i="10"/>
  <c r="P1275" i="10"/>
  <c r="P1284" i="10"/>
  <c r="P1295" i="10"/>
  <c r="P1304" i="10"/>
  <c r="P1320" i="10"/>
  <c r="P1329" i="10"/>
  <c r="P1336" i="10"/>
  <c r="P1345" i="10"/>
  <c r="P1352" i="10"/>
  <c r="P1361" i="10"/>
  <c r="P1368" i="10"/>
  <c r="P1385" i="10"/>
  <c r="P1449" i="10"/>
  <c r="P1549" i="10"/>
  <c r="P1565" i="10"/>
  <c r="P1581" i="10"/>
  <c r="AY1278" i="10"/>
  <c r="AZ1278" i="10" s="1"/>
  <c r="P1308" i="10"/>
  <c r="P1324" i="10"/>
  <c r="P1333" i="10"/>
  <c r="P1340" i="10"/>
  <c r="P1356" i="10"/>
  <c r="P1365" i="10"/>
  <c r="AY1376" i="10"/>
  <c r="AZ1376" i="10" s="1"/>
  <c r="P1585" i="10"/>
  <c r="P943" i="10"/>
  <c r="P964" i="10"/>
  <c r="P977" i="10"/>
  <c r="P979" i="10"/>
  <c r="P1009" i="10"/>
  <c r="P1011" i="10"/>
  <c r="P1041" i="10"/>
  <c r="P1043" i="10"/>
  <c r="P1069" i="10"/>
  <c r="P1071" i="10"/>
  <c r="P1073" i="10"/>
  <c r="P1075" i="10"/>
  <c r="P1101" i="10"/>
  <c r="P1120" i="10"/>
  <c r="P1131" i="10"/>
  <c r="P1133" i="10"/>
  <c r="P1171" i="10"/>
  <c r="P1173" i="10"/>
  <c r="P1203" i="10"/>
  <c r="P1205" i="10"/>
  <c r="P1235" i="10"/>
  <c r="P1237" i="10"/>
  <c r="P1267" i="10"/>
  <c r="P1269" i="10"/>
  <c r="AW1273" i="10"/>
  <c r="AV1278" i="10"/>
  <c r="BA1278" i="10" s="1"/>
  <c r="P1279" i="10"/>
  <c r="M1283" i="10"/>
  <c r="S1373" i="10"/>
  <c r="AV1376" i="10"/>
  <c r="BA1376" i="10" s="1"/>
  <c r="P1380" i="10"/>
  <c r="P1396" i="10"/>
  <c r="P1405" i="10"/>
  <c r="P1412" i="10"/>
  <c r="P1428" i="10"/>
  <c r="P1437" i="10"/>
  <c r="P1444" i="10"/>
  <c r="P1460" i="10"/>
  <c r="P1469" i="10"/>
  <c r="P1476" i="10"/>
  <c r="P1485" i="10"/>
  <c r="P1492" i="10"/>
  <c r="P1501" i="10"/>
  <c r="P1508" i="10"/>
  <c r="P1517" i="10"/>
  <c r="P1524" i="10"/>
  <c r="P1526" i="10"/>
  <c r="P1537" i="10"/>
  <c r="P1544" i="10"/>
  <c r="P1560" i="10"/>
  <c r="P1576" i="10"/>
  <c r="P938" i="10"/>
  <c r="P945" i="10"/>
  <c r="P970" i="10"/>
  <c r="P981" i="10"/>
  <c r="P983" i="10"/>
  <c r="P1002" i="10"/>
  <c r="P1034" i="10"/>
  <c r="P1094" i="10"/>
  <c r="P1096" i="10"/>
  <c r="P1137" i="10"/>
  <c r="P1160" i="10"/>
  <c r="P1175" i="10"/>
  <c r="P1177" i="10"/>
  <c r="P1196" i="10"/>
  <c r="P1207" i="10"/>
  <c r="P1209" i="10"/>
  <c r="P1228" i="10"/>
  <c r="P1239" i="10"/>
  <c r="P1241" i="10"/>
  <c r="P1260" i="10"/>
  <c r="AY1272" i="10"/>
  <c r="AZ1272" i="10" s="1"/>
  <c r="AW1278" i="10"/>
  <c r="P1280" i="10"/>
  <c r="P1312" i="10"/>
  <c r="P1328" i="10"/>
  <c r="P1369" i="10"/>
  <c r="AW1376" i="10"/>
  <c r="P1384" i="10"/>
  <c r="P1393" i="10"/>
  <c r="P1400" i="10"/>
  <c r="P1409" i="10"/>
  <c r="P1416" i="10"/>
  <c r="P1425" i="10"/>
  <c r="P1432" i="10"/>
  <c r="P1448" i="10"/>
  <c r="P1457" i="10"/>
  <c r="P1464" i="10"/>
  <c r="P1473" i="10"/>
  <c r="P1480" i="10"/>
  <c r="P1489" i="10"/>
  <c r="P1496" i="10"/>
  <c r="P1505" i="10"/>
  <c r="P1512" i="10"/>
  <c r="P1521" i="10"/>
  <c r="P1532" i="10"/>
  <c r="P1541" i="10"/>
  <c r="P1548" i="10"/>
  <c r="P1557" i="10"/>
  <c r="P1564" i="10"/>
  <c r="P1580" i="10"/>
  <c r="P1381" i="10"/>
  <c r="P1413" i="10"/>
  <c r="P1445" i="10"/>
  <c r="P1577" i="10"/>
  <c r="E3" i="11"/>
  <c r="F3" i="11"/>
  <c r="F14" i="11"/>
  <c r="E5" i="11"/>
  <c r="F7" i="11"/>
  <c r="F10" i="11"/>
  <c r="H21" i="11"/>
  <c r="E16" i="11"/>
  <c r="E14" i="11"/>
  <c r="E17" i="11"/>
  <c r="F15" i="11"/>
  <c r="E15" i="11"/>
  <c r="F17" i="11"/>
  <c r="F16" i="11"/>
  <c r="F20" i="11"/>
  <c r="E20" i="11"/>
  <c r="F5" i="11"/>
  <c r="E4" i="11"/>
  <c r="E6" i="11"/>
  <c r="F8" i="11"/>
  <c r="F4" i="11"/>
  <c r="F6" i="11"/>
  <c r="E7" i="11"/>
  <c r="E10" i="11"/>
  <c r="H11" i="11"/>
  <c r="AX126" i="10"/>
  <c r="AY126" i="10"/>
  <c r="AZ126" i="10" s="1"/>
  <c r="AY125" i="10"/>
  <c r="AZ125" i="10" s="1"/>
  <c r="S126" i="10"/>
  <c r="AV481" i="10"/>
  <c r="BA481" i="10" s="1"/>
  <c r="S734" i="10"/>
  <c r="AW734" i="10"/>
  <c r="M736" i="10"/>
  <c r="AV737" i="10"/>
  <c r="BA737" i="10" s="1"/>
  <c r="S481" i="10"/>
  <c r="AW481" i="10"/>
  <c r="AX734" i="10"/>
  <c r="AY735" i="10"/>
  <c r="AZ735" i="10" s="1"/>
  <c r="AY745" i="10"/>
  <c r="AZ745" i="10" s="1"/>
  <c r="AV735" i="10"/>
  <c r="BA735" i="10" s="1"/>
  <c r="AV745" i="10"/>
  <c r="BA745" i="10" s="1"/>
  <c r="S735" i="10"/>
  <c r="S745" i="10"/>
  <c r="S862" i="10"/>
  <c r="AW862" i="10"/>
  <c r="AV871" i="10"/>
  <c r="BA871" i="10" s="1"/>
  <c r="AW872" i="10"/>
  <c r="AX1270" i="10"/>
  <c r="AW1275" i="10"/>
  <c r="S1275" i="10"/>
  <c r="AV1275" i="10"/>
  <c r="BA1275" i="10" s="1"/>
  <c r="AY1282" i="10"/>
  <c r="AZ1282" i="10" s="1"/>
  <c r="AX862" i="10"/>
  <c r="AY863" i="10"/>
  <c r="AZ863" i="10" s="1"/>
  <c r="S871" i="10"/>
  <c r="AW871" i="10"/>
  <c r="AX872" i="10"/>
  <c r="AX1274" i="10"/>
  <c r="AW1279" i="10"/>
  <c r="S1279" i="10"/>
  <c r="AV1279" i="10"/>
  <c r="BA1279" i="10" s="1"/>
  <c r="AV863" i="10"/>
  <c r="BA863" i="10" s="1"/>
  <c r="AY1274" i="10"/>
  <c r="AZ1274" i="10" s="1"/>
  <c r="AX1278" i="10"/>
  <c r="AY1279" i="10"/>
  <c r="AZ1279" i="10" s="1"/>
  <c r="AW1283" i="10"/>
  <c r="S1283" i="10"/>
  <c r="AV1283" i="10"/>
  <c r="BA1283" i="10" s="1"/>
  <c r="AW1271" i="10"/>
  <c r="S1271" i="10"/>
  <c r="AV1271" i="10"/>
  <c r="BA1271" i="10" s="1"/>
  <c r="AX1282" i="10"/>
  <c r="S1268" i="10"/>
  <c r="AW1268" i="10"/>
  <c r="S1272" i="10"/>
  <c r="AW1272" i="10"/>
  <c r="S1276" i="10"/>
  <c r="AW1276" i="10"/>
  <c r="S1280" i="10"/>
  <c r="AW1280" i="10"/>
  <c r="P1296" i="10"/>
  <c r="AX1373" i="10"/>
  <c r="AW1374" i="10"/>
  <c r="S1374" i="10"/>
  <c r="AV1374" i="10"/>
  <c r="BA1374" i="10" s="1"/>
  <c r="AX1268" i="10"/>
  <c r="AY1269" i="10"/>
  <c r="AZ1269" i="10" s="1"/>
  <c r="AX1272" i="10"/>
  <c r="AY1273" i="10"/>
  <c r="AZ1273" i="10" s="1"/>
  <c r="AX1276" i="10"/>
  <c r="AY1277" i="10"/>
  <c r="AZ1277" i="10" s="1"/>
  <c r="AX1280" i="10"/>
  <c r="AY1281" i="10"/>
  <c r="AZ1281" i="10" s="1"/>
  <c r="AX1377" i="10"/>
  <c r="AX1372" i="10"/>
  <c r="AY1373" i="10"/>
  <c r="AZ1373" i="10" s="1"/>
  <c r="S1375" i="10"/>
  <c r="AW1375" i="10"/>
  <c r="AX1376" i="10"/>
  <c r="AY1377" i="10"/>
  <c r="AZ1377" i="10" s="1"/>
  <c r="E11" i="11" l="1"/>
  <c r="F21" i="11"/>
  <c r="F11" i="11"/>
  <c r="E21" i="11"/>
  <c r="G20" i="11"/>
  <c r="G16" i="11"/>
  <c r="G14" i="11"/>
  <c r="G17" i="11"/>
  <c r="G15" i="11"/>
  <c r="H23" i="11"/>
  <c r="G8" i="11"/>
  <c r="G3" i="11"/>
  <c r="G7" i="11"/>
  <c r="G6" i="11"/>
  <c r="G10" i="11"/>
  <c r="G5" i="11"/>
  <c r="G4" i="11"/>
  <c r="E23" i="11" l="1"/>
  <c r="F23" i="11"/>
  <c r="G21" i="11"/>
  <c r="G11" i="11"/>
  <c r="G23" i="11" l="1"/>
</calcChain>
</file>

<file path=xl/sharedStrings.xml><?xml version="1.0" encoding="utf-8"?>
<sst xmlns="http://schemas.openxmlformats.org/spreadsheetml/2006/main" count="48132" uniqueCount="14317">
  <si>
    <t>Institution</t>
  </si>
  <si>
    <t>Position Title</t>
  </si>
  <si>
    <t>FTE</t>
  </si>
  <si>
    <t>Comments</t>
  </si>
  <si>
    <t>ASU</t>
  </si>
  <si>
    <t>ECU</t>
  </si>
  <si>
    <t>ECSU</t>
  </si>
  <si>
    <t>FSU</t>
  </si>
  <si>
    <t>NCCU</t>
  </si>
  <si>
    <t>NCSU</t>
  </si>
  <si>
    <t>UNCA</t>
  </si>
  <si>
    <t>UNCC</t>
  </si>
  <si>
    <t>Salary Increase Code Matrix</t>
  </si>
  <si>
    <t>UNCG</t>
  </si>
  <si>
    <t>UNCP</t>
  </si>
  <si>
    <t>UNCW</t>
  </si>
  <si>
    <t>UNCSA</t>
  </si>
  <si>
    <t>WCU</t>
  </si>
  <si>
    <t>WSSU</t>
  </si>
  <si>
    <t>NCSSM</t>
  </si>
  <si>
    <t>Last Name</t>
  </si>
  <si>
    <t>First Name</t>
  </si>
  <si>
    <t>Employment Category</t>
  </si>
  <si>
    <t>UNCCH</t>
  </si>
  <si>
    <t>UNC-GA</t>
  </si>
  <si>
    <t>EMPLOY_CAT</t>
  </si>
  <si>
    <t>County Operation Supt Staff</t>
  </si>
  <si>
    <t>1a</t>
  </si>
  <si>
    <t>1b</t>
  </si>
  <si>
    <t>2a</t>
  </si>
  <si>
    <t>2b</t>
  </si>
  <si>
    <t>NCA&amp;T</t>
  </si>
  <si>
    <t>Promotion - Employee applies for an externally recruited job vacancy, is selected competitively, and employee changes jobs</t>
  </si>
  <si>
    <t>Adjustment related to an increase/change in job duties or responsibilities (includes reclassification of job and position competency level change)</t>
  </si>
  <si>
    <t>Temporary adjustment related to an increase in job duties or responsibilities; salary will revert when temporary duties cease.</t>
  </si>
  <si>
    <t>Retention (preemptive or based on external offer – explanation required)</t>
  </si>
  <si>
    <t>Career progression adjustments for demonstrated competencies (SHRA Only) – change in employee competencies</t>
  </si>
  <si>
    <t>All Other (includes non-state and state funding for increases not covered in codes 1-7)</t>
  </si>
  <si>
    <t>Position No.
(Use Leading Zeroes)</t>
  </si>
  <si>
    <t>Employee ID
(Use Leading Zeroes)</t>
  </si>
  <si>
    <t>JCAT Code</t>
  </si>
  <si>
    <t>CUPA Code</t>
  </si>
  <si>
    <t>CSS (ECU Only)</t>
  </si>
  <si>
    <t>12b</t>
  </si>
  <si>
    <t>Salary Range Source</t>
  </si>
  <si>
    <t>Campus Generated Range</t>
  </si>
  <si>
    <t>BOG Salary Range</t>
  </si>
  <si>
    <t>Salary Range Source (EPA Only)</t>
  </si>
  <si>
    <t>EHRA Faculty</t>
  </si>
  <si>
    <t xml:space="preserve">EHRA Non-Faculty </t>
  </si>
  <si>
    <t>(EHRA Faculty) University Cancer Research Fund</t>
  </si>
  <si>
    <t>(EHRA Faculty) Distinguished Professors Endowment Fund</t>
  </si>
  <si>
    <t>(EHRA Faculty) Faculty Recruiting and Retention Fund (Specific allocation from UNC-GA)</t>
  </si>
  <si>
    <t>SHRA</t>
  </si>
  <si>
    <t>Fiscal Year</t>
  </si>
  <si>
    <t>Fiscal Quarter</t>
  </si>
  <si>
    <t>College:</t>
  </si>
  <si>
    <t>Department:</t>
  </si>
  <si>
    <t>Department Number/Code:</t>
  </si>
  <si>
    <t>Effective_Date</t>
  </si>
  <si>
    <t>Current BASE Salary:</t>
  </si>
  <si>
    <t>Current SUPPLEMENTAL Salary:</t>
  </si>
  <si>
    <t>Current TOTAL Salary from State Funds:</t>
  </si>
  <si>
    <t>Current TOTAL Salary from Non-State Funds:</t>
  </si>
  <si>
    <t>Current Non-State Fund Source:</t>
  </si>
  <si>
    <t>Current Salary Range MIN</t>
  </si>
  <si>
    <t>Current Salary Range MAX</t>
  </si>
  <si>
    <t>Current Total Salary</t>
  </si>
  <si>
    <t>Total Amount Increase from June 30 Salary:</t>
  </si>
  <si>
    <t>Percent Increase from June 30 Salary:</t>
  </si>
  <si>
    <t>Smith</t>
  </si>
  <si>
    <t>Associate Professor</t>
  </si>
  <si>
    <t>201000</t>
  </si>
  <si>
    <t>999999</t>
  </si>
  <si>
    <t>Trust</t>
  </si>
  <si>
    <t>Q4</t>
  </si>
  <si>
    <t>Prior SUPPLEMENTAL Salary as of June 30:</t>
  </si>
  <si>
    <t>Prior BASE Salary:</t>
  </si>
  <si>
    <t>Prior SUPPLEMENTAL Salary:</t>
  </si>
  <si>
    <t>Prior TOTAL Salary from State Funds:</t>
  </si>
  <si>
    <t>Prior TOTAL Salary from Non-State Funds:</t>
  </si>
  <si>
    <t>Prior Non-State Fund Source:</t>
  </si>
  <si>
    <t>Prior Total Salary:</t>
  </si>
  <si>
    <t>Total Amount Increase from Prior Salary:</t>
  </si>
  <si>
    <t>Percent Increase from Prior Salary:</t>
  </si>
  <si>
    <t>Promotion - Employee applies for an internally recruited job vacancy, is selected competitively, and Employee changes jobs</t>
  </si>
  <si>
    <t>EHRA Annual Raise Process</t>
  </si>
  <si>
    <t>Increase Reason Code Description</t>
  </si>
  <si>
    <t>Increase Reason Code</t>
  </si>
  <si>
    <t>Salary as of June 30:</t>
  </si>
  <si>
    <t>Bigelow</t>
  </si>
  <si>
    <t>James</t>
  </si>
  <si>
    <t>Facilities Maint. Tech Bldg Trade</t>
  </si>
  <si>
    <t>301268</t>
  </si>
  <si>
    <t>Finance and Administration</t>
  </si>
  <si>
    <t>Facilities</t>
  </si>
  <si>
    <t>118005</t>
  </si>
  <si>
    <t>705000</t>
  </si>
  <si>
    <t>Ingram</t>
  </si>
  <si>
    <t>Willliam</t>
  </si>
  <si>
    <t>Facilities Maint. Tech Mech Trade</t>
  </si>
  <si>
    <t>080089</t>
  </si>
  <si>
    <t>Reese</t>
  </si>
  <si>
    <t>Kimberly</t>
  </si>
  <si>
    <t>Exec. Dir Univ/Donor Events</t>
  </si>
  <si>
    <t>011755</t>
  </si>
  <si>
    <t>Chancellor</t>
  </si>
  <si>
    <t>117055</t>
  </si>
  <si>
    <t>196037</t>
  </si>
  <si>
    <t>This action was an BOT approved appointment by Chancellor Robinson</t>
  </si>
  <si>
    <t>Bush</t>
  </si>
  <si>
    <t>Rickey</t>
  </si>
  <si>
    <t>Facilities Maint Tech Mech Trade</t>
  </si>
  <si>
    <t>009084</t>
  </si>
  <si>
    <t>Tilley</t>
  </si>
  <si>
    <t>Betty</t>
  </si>
  <si>
    <t>Accounting Tech</t>
  </si>
  <si>
    <t>074682</t>
  </si>
  <si>
    <t>Payroll</t>
  </si>
  <si>
    <t>117062</t>
  </si>
  <si>
    <t>51200</t>
  </si>
  <si>
    <t>Warren</t>
  </si>
  <si>
    <t>Tracy</t>
  </si>
  <si>
    <t>Facilities Maint Supv</t>
  </si>
  <si>
    <t>084201</t>
  </si>
  <si>
    <t>80000</t>
  </si>
  <si>
    <t>Interim adjustment has an ending date of 12-31-17</t>
  </si>
  <si>
    <t>Collins</t>
  </si>
  <si>
    <t>Bradley</t>
  </si>
  <si>
    <t>080540</t>
  </si>
  <si>
    <t>70500</t>
  </si>
  <si>
    <t>Polk-Bethea</t>
  </si>
  <si>
    <t>Anastasia</t>
  </si>
  <si>
    <t>Accountant</t>
  </si>
  <si>
    <t>074461</t>
  </si>
  <si>
    <t>Billing &amp; Receivables</t>
  </si>
  <si>
    <t>117001</t>
  </si>
  <si>
    <t>430012</t>
  </si>
  <si>
    <t>Jones</t>
  </si>
  <si>
    <t>Ashlea</t>
  </si>
  <si>
    <t>Public Comm. Spec</t>
  </si>
  <si>
    <t>074501</t>
  </si>
  <si>
    <t>Director of Public and Media Relations, Integrated Marketing Communications</t>
  </si>
  <si>
    <t>Marketing &amp; Communication</t>
  </si>
  <si>
    <t>117003</t>
  </si>
  <si>
    <t>443010</t>
  </si>
  <si>
    <t>McDougald</t>
  </si>
  <si>
    <t>Ulrick</t>
  </si>
  <si>
    <t>Public Safety Officer</t>
  </si>
  <si>
    <t>009073</t>
  </si>
  <si>
    <t>Chief of Staff</t>
  </si>
  <si>
    <t>Police &amp; Public Safety</t>
  </si>
  <si>
    <t>118009</t>
  </si>
  <si>
    <t>802000</t>
  </si>
  <si>
    <t>Neal</t>
  </si>
  <si>
    <t>Jeremy</t>
  </si>
  <si>
    <t>009072</t>
  </si>
  <si>
    <t>Gray</t>
  </si>
  <si>
    <t>Henry</t>
  </si>
  <si>
    <t>Public Safety Supv</t>
  </si>
  <si>
    <t>311267</t>
  </si>
  <si>
    <t>801000</t>
  </si>
  <si>
    <t>George</t>
  </si>
  <si>
    <t>Cynthia</t>
  </si>
  <si>
    <t>Tech Support Analyst</t>
  </si>
  <si>
    <t>101286</t>
  </si>
  <si>
    <t>Academic Affairs</t>
  </si>
  <si>
    <t>Information Technology</t>
  </si>
  <si>
    <t>131150</t>
  </si>
  <si>
    <t>460018</t>
  </si>
  <si>
    <t>London</t>
  </si>
  <si>
    <t>Russell</t>
  </si>
  <si>
    <t>Utilities Plant Operator Supv</t>
  </si>
  <si>
    <t>081325</t>
  </si>
  <si>
    <t>729000</t>
  </si>
  <si>
    <t>Brown</t>
  </si>
  <si>
    <t>Ivey</t>
  </si>
  <si>
    <t>Spec Assist to the Chancellor</t>
  </si>
  <si>
    <t>000334</t>
  </si>
  <si>
    <t>Chaancellor</t>
  </si>
  <si>
    <t>Legal</t>
  </si>
  <si>
    <t>117005</t>
  </si>
  <si>
    <t>137000</t>
  </si>
  <si>
    <t>Employee served as Interim Special Counsel &amp; was selected &amp; approved by the WSSU BOT.</t>
  </si>
  <si>
    <t>Hosch</t>
  </si>
  <si>
    <t>Ivy</t>
  </si>
  <si>
    <t>08088</t>
  </si>
  <si>
    <t>Wolfe</t>
  </si>
  <si>
    <t>Jennifer</t>
  </si>
  <si>
    <t>IT Project Ananyst/Mgr</t>
  </si>
  <si>
    <t>060109</t>
  </si>
  <si>
    <t>Equity</t>
  </si>
  <si>
    <t>Additional duties with BOV &amp; assigned responsibilities from the Chancellor</t>
  </si>
  <si>
    <t>Anderson</t>
  </si>
  <si>
    <t>Melinda</t>
  </si>
  <si>
    <t>AD of Undergrad Studies/Dir University College</t>
  </si>
  <si>
    <t>006149</t>
  </si>
  <si>
    <t>University College</t>
  </si>
  <si>
    <t>30120</t>
  </si>
  <si>
    <t>196032</t>
  </si>
  <si>
    <t>Sal Adjustment</t>
  </si>
  <si>
    <t>Baird</t>
  </si>
  <si>
    <t>Leona</t>
  </si>
  <si>
    <t>Administrative Specialist</t>
  </si>
  <si>
    <t>000199</t>
  </si>
  <si>
    <t xml:space="preserve">Housing and Residence Life </t>
  </si>
  <si>
    <t>40010</t>
  </si>
  <si>
    <t>543000</t>
  </si>
  <si>
    <t>Reclassification - Up</t>
  </si>
  <si>
    <t>Ballou</t>
  </si>
  <si>
    <t>000155</t>
  </si>
  <si>
    <t xml:space="preserve">Chancellor </t>
  </si>
  <si>
    <t>25000</t>
  </si>
  <si>
    <t>187000</t>
  </si>
  <si>
    <t>187020</t>
  </si>
  <si>
    <t>EHRA Non-Faculty</t>
  </si>
  <si>
    <t>Bangert</t>
  </si>
  <si>
    <t>Tammie</t>
  </si>
  <si>
    <t>Academic Advisor</t>
  </si>
  <si>
    <t>001491</t>
  </si>
  <si>
    <t xml:space="preserve">Cameron School Business </t>
  </si>
  <si>
    <t>31200</t>
  </si>
  <si>
    <t>401013</t>
  </si>
  <si>
    <t>401130</t>
  </si>
  <si>
    <t>12 mo SPA -&gt; 12 mo EPA</t>
  </si>
  <si>
    <t>Barnhill</t>
  </si>
  <si>
    <t>Karen</t>
  </si>
  <si>
    <t>Business Officer</t>
  </si>
  <si>
    <t>006260</t>
  </si>
  <si>
    <t xml:space="preserve">Academic Affairs Provost </t>
  </si>
  <si>
    <t>30000</t>
  </si>
  <si>
    <t>435012</t>
  </si>
  <si>
    <t>435120</t>
  </si>
  <si>
    <t>CPA - Competency Level Chg</t>
  </si>
  <si>
    <t>Barrett</t>
  </si>
  <si>
    <t>Brian</t>
  </si>
  <si>
    <t>Networking Specialist</t>
  </si>
  <si>
    <t>006251</t>
  </si>
  <si>
    <t>Network &amp; Communications</t>
  </si>
  <si>
    <t>55130</t>
  </si>
  <si>
    <t>464010</t>
  </si>
  <si>
    <t>464110</t>
  </si>
  <si>
    <t>CPA - Labor Market</t>
  </si>
  <si>
    <t>Boyd</t>
  </si>
  <si>
    <t>Ellen</t>
  </si>
  <si>
    <t>Administrative Supervisor</t>
  </si>
  <si>
    <t>007002</t>
  </si>
  <si>
    <t xml:space="preserve">Facilities Administration </t>
  </si>
  <si>
    <t>35240</t>
  </si>
  <si>
    <t>506000</t>
  </si>
  <si>
    <t>Browning</t>
  </si>
  <si>
    <t>Mary</t>
  </si>
  <si>
    <t>Executive Assistant</t>
  </si>
  <si>
    <t>001205</t>
  </si>
  <si>
    <t>Human Resources</t>
  </si>
  <si>
    <t>35700</t>
  </si>
  <si>
    <t>511000</t>
  </si>
  <si>
    <t>Promotion</t>
  </si>
  <si>
    <t>Cameron</t>
  </si>
  <si>
    <t>Paula</t>
  </si>
  <si>
    <t>007599</t>
  </si>
  <si>
    <t>Cole</t>
  </si>
  <si>
    <t>Meredith</t>
  </si>
  <si>
    <t>University Program Associate</t>
  </si>
  <si>
    <t>007481</t>
  </si>
  <si>
    <t xml:space="preserve">University Advancement  </t>
  </si>
  <si>
    <t>50000</t>
  </si>
  <si>
    <t>442010</t>
  </si>
  <si>
    <t>609010</t>
  </si>
  <si>
    <t>Jaron</t>
  </si>
  <si>
    <t>000208</t>
  </si>
  <si>
    <t>Registrar</t>
  </si>
  <si>
    <t>30130</t>
  </si>
  <si>
    <t>614000</t>
  </si>
  <si>
    <t>465130</t>
  </si>
  <si>
    <t>Promotion/GA approval - May 30, 2017</t>
  </si>
  <si>
    <t>Conklin</t>
  </si>
  <si>
    <t>Sheri Lyn</t>
  </si>
  <si>
    <t>Coordinator/Program</t>
  </si>
  <si>
    <t>006914</t>
  </si>
  <si>
    <t>E Learning</t>
  </si>
  <si>
    <t>34010</t>
  </si>
  <si>
    <t>406000</t>
  </si>
  <si>
    <t>406050</t>
  </si>
  <si>
    <t>Cook</t>
  </si>
  <si>
    <t>Missa</t>
  </si>
  <si>
    <t>000204</t>
  </si>
  <si>
    <t>Admissions</t>
  </si>
  <si>
    <t>30110</t>
  </si>
  <si>
    <t>Daniels</t>
  </si>
  <si>
    <t>Sarah</t>
  </si>
  <si>
    <t>University Program Manager</t>
  </si>
  <si>
    <t>007980</t>
  </si>
  <si>
    <t>Sociology &amp; Criminology</t>
  </si>
  <si>
    <t>32450</t>
  </si>
  <si>
    <t>472001</t>
  </si>
  <si>
    <t>472010</t>
  </si>
  <si>
    <t>Promotion/GA approval - April 4, 2017</t>
  </si>
  <si>
    <t>Dorton</t>
  </si>
  <si>
    <t>University Program Specialist</t>
  </si>
  <si>
    <t>007376</t>
  </si>
  <si>
    <t>Center for Marine Science</t>
  </si>
  <si>
    <t>30600</t>
  </si>
  <si>
    <t>433013</t>
  </si>
  <si>
    <t>433130</t>
  </si>
  <si>
    <t>Ellis</t>
  </si>
  <si>
    <t>Patricia</t>
  </si>
  <si>
    <t>Asst To The Provost</t>
  </si>
  <si>
    <t>006756</t>
  </si>
  <si>
    <t>400000</t>
  </si>
  <si>
    <t>Faison</t>
  </si>
  <si>
    <t>Christa</t>
  </si>
  <si>
    <t>007692</t>
  </si>
  <si>
    <t>414013</t>
  </si>
  <si>
    <t>414130</t>
  </si>
  <si>
    <t>Ferrell</t>
  </si>
  <si>
    <t>Danielle</t>
  </si>
  <si>
    <t>Tech Support Technician</t>
  </si>
  <si>
    <t>001884</t>
  </si>
  <si>
    <t>Enterprise Systems Support Admin</t>
  </si>
  <si>
    <t>55220</t>
  </si>
  <si>
    <t>Fiedler</t>
  </si>
  <si>
    <t>Philip</t>
  </si>
  <si>
    <t>Facility Maint Tech-Mech Trade</t>
  </si>
  <si>
    <t>007498</t>
  </si>
  <si>
    <t>Maintenance</t>
  </si>
  <si>
    <t>35213</t>
  </si>
  <si>
    <t>733000</t>
  </si>
  <si>
    <t>Fowler</t>
  </si>
  <si>
    <t>Kerri</t>
  </si>
  <si>
    <t>Administrative Associate</t>
  </si>
  <si>
    <t>001200</t>
  </si>
  <si>
    <t>Leadership</t>
  </si>
  <si>
    <t>31441</t>
  </si>
  <si>
    <t>514000</t>
  </si>
  <si>
    <t>Glasser</t>
  </si>
  <si>
    <t>Jessica</t>
  </si>
  <si>
    <t>Public Communication Spec</t>
  </si>
  <si>
    <t>007929</t>
  </si>
  <si>
    <t>606000</t>
  </si>
  <si>
    <t>Griffin</t>
  </si>
  <si>
    <t>Kelley</t>
  </si>
  <si>
    <t>007960</t>
  </si>
  <si>
    <t>Guthrie</t>
  </si>
  <si>
    <t>Joseph</t>
  </si>
  <si>
    <t>001774</t>
  </si>
  <si>
    <t>711000</t>
  </si>
  <si>
    <t>Hicks</t>
  </si>
  <si>
    <t>Robert</t>
  </si>
  <si>
    <t>Social Research Assistant</t>
  </si>
  <si>
    <t>007817</t>
  </si>
  <si>
    <t>620002</t>
  </si>
  <si>
    <t>620020</t>
  </si>
  <si>
    <t>Iamunno</t>
  </si>
  <si>
    <t>Janine</t>
  </si>
  <si>
    <t>Director - Department</t>
  </si>
  <si>
    <t>001365</t>
  </si>
  <si>
    <t>Office of University Relations</t>
  </si>
  <si>
    <t>25800</t>
  </si>
  <si>
    <t>141000</t>
  </si>
  <si>
    <t>Judson</t>
  </si>
  <si>
    <t>Catherine</t>
  </si>
  <si>
    <t>001740</t>
  </si>
  <si>
    <t xml:space="preserve">Auxiliary Services </t>
  </si>
  <si>
    <t>35310</t>
  </si>
  <si>
    <t>505000</t>
  </si>
  <si>
    <t>Lee</t>
  </si>
  <si>
    <t>Elizabeth</t>
  </si>
  <si>
    <t>Business Services Coordinator</t>
  </si>
  <si>
    <t>007523</t>
  </si>
  <si>
    <t>604000</t>
  </si>
  <si>
    <t>512000</t>
  </si>
  <si>
    <t>Mann</t>
  </si>
  <si>
    <t>IT Manager - Tech Support</t>
  </si>
  <si>
    <t>007243</t>
  </si>
  <si>
    <t>Consulting Services Support</t>
  </si>
  <si>
    <t>55230</t>
  </si>
  <si>
    <t>463011</t>
  </si>
  <si>
    <t>463110</t>
  </si>
  <si>
    <t>McQuery</t>
  </si>
  <si>
    <t>Michael</t>
  </si>
  <si>
    <t>Networking Analyst</t>
  </si>
  <si>
    <t>006614</t>
  </si>
  <si>
    <t>Moran</t>
  </si>
  <si>
    <t>IT Manager - Systems</t>
  </si>
  <si>
    <t>001824</t>
  </si>
  <si>
    <t>Infrastructure Operations Svcs</t>
  </si>
  <si>
    <t>55120</t>
  </si>
  <si>
    <t>Morse</t>
  </si>
  <si>
    <t>Shelley</t>
  </si>
  <si>
    <t>Director/Program</t>
  </si>
  <si>
    <t>008434</t>
  </si>
  <si>
    <t>Lifelong learning</t>
  </si>
  <si>
    <t>30490</t>
  </si>
  <si>
    <t>404010</t>
  </si>
  <si>
    <t>404110</t>
  </si>
  <si>
    <t>Murray</t>
  </si>
  <si>
    <t>Phillip</t>
  </si>
  <si>
    <t>007511</t>
  </si>
  <si>
    <t>Neill</t>
  </si>
  <si>
    <t>Julie Lynn</t>
  </si>
  <si>
    <t>007279</t>
  </si>
  <si>
    <t>430011</t>
  </si>
  <si>
    <t>435110</t>
  </si>
  <si>
    <t>Norris</t>
  </si>
  <si>
    <t>Siobhan</t>
  </si>
  <si>
    <t>007941</t>
  </si>
  <si>
    <t>Military Affairs</t>
  </si>
  <si>
    <t>30023</t>
  </si>
  <si>
    <t>436000</t>
  </si>
  <si>
    <t>Robinson</t>
  </si>
  <si>
    <t>Anita</t>
  </si>
  <si>
    <t>Public Safety Telecommunicator</t>
  </si>
  <si>
    <t>007109</t>
  </si>
  <si>
    <t xml:space="preserve">University Police </t>
  </si>
  <si>
    <t>35340</t>
  </si>
  <si>
    <t>524000</t>
  </si>
  <si>
    <t>Sackley</t>
  </si>
  <si>
    <t>William</t>
  </si>
  <si>
    <t>Professor</t>
  </si>
  <si>
    <t>006895</t>
  </si>
  <si>
    <t>Business</t>
  </si>
  <si>
    <t xml:space="preserve">Economics and Finance </t>
  </si>
  <si>
    <t>31250</t>
  </si>
  <si>
    <t>200000</t>
  </si>
  <si>
    <t>Seifert</t>
  </si>
  <si>
    <t>Lisa</t>
  </si>
  <si>
    <t>Engineer</t>
  </si>
  <si>
    <t>007256</t>
  </si>
  <si>
    <t>Planning and Design</t>
  </si>
  <si>
    <t>35250</t>
  </si>
  <si>
    <t>453011</t>
  </si>
  <si>
    <t>453110</t>
  </si>
  <si>
    <t>Shue</t>
  </si>
  <si>
    <t>Nathaniel</t>
  </si>
  <si>
    <t>007333</t>
  </si>
  <si>
    <t>Donovan</t>
  </si>
  <si>
    <t>001224</t>
  </si>
  <si>
    <t>Susan</t>
  </si>
  <si>
    <t>001241</t>
  </si>
  <si>
    <t>Campus Recreation</t>
  </si>
  <si>
    <t>40120</t>
  </si>
  <si>
    <t>Steuer</t>
  </si>
  <si>
    <t>Property Security Officer</t>
  </si>
  <si>
    <t>007890</t>
  </si>
  <si>
    <t>842000</t>
  </si>
  <si>
    <t>825000</t>
  </si>
  <si>
    <t>Todd</t>
  </si>
  <si>
    <t>Randall</t>
  </si>
  <si>
    <t>Facility Maint Tech-Bldg Trade</t>
  </si>
  <si>
    <t>007847</t>
  </si>
  <si>
    <t>715000</t>
  </si>
  <si>
    <t>CPA - Position/Duties Change</t>
  </si>
  <si>
    <t>Whitfield</t>
  </si>
  <si>
    <t>Jamar</t>
  </si>
  <si>
    <t>008025</t>
  </si>
  <si>
    <t>Ruskin</t>
  </si>
  <si>
    <t>Dean of School of Filmmaking</t>
  </si>
  <si>
    <t>036100</t>
  </si>
  <si>
    <t>Filmmaking</t>
  </si>
  <si>
    <t>21400</t>
  </si>
  <si>
    <t>153032</t>
  </si>
  <si>
    <t>We have received your April 18, 2017 request for funds from the FacultyR ecruiting and Retention Fund for retention purposes for Ms. Susan Ruskin, Dean of the School of Filmmaking and faculty member in the Producing Department at UNC School of the Arts. Your supporting documentation has been carefully reviewed and we are pleased to honor your request. By copy of this letter we are authorizing General Administration’s Finance Division to provide your campus with funds in the amount of $20,000 to cover the costs of salary per annum, to be provided on an on-going basis during Ms. Ruskin’s employment at your institution. This request increases Ms. Ruskin’s base salary from $162,363 to $185,000 and can be implemented with an effective date as early as April 1, 2017. UNCSA will be responsible for covering the remaining portion of the salary ($2,637) and the costs associated with benefits. Please let me know immediately if the retention of Ms. Ruskin was not successful so that we may use the funds for other campus requests.</t>
  </si>
  <si>
    <t>Jordan</t>
  </si>
  <si>
    <t>Building Environmental Supervisor</t>
  </si>
  <si>
    <t>080381</t>
  </si>
  <si>
    <t>Facilities Management</t>
  </si>
  <si>
    <t>38100</t>
  </si>
  <si>
    <t>810002</t>
  </si>
  <si>
    <t>Thompson</t>
  </si>
  <si>
    <t>Alice</t>
  </si>
  <si>
    <t>030301</t>
  </si>
  <si>
    <t>Design and Production</t>
  </si>
  <si>
    <t>21200</t>
  </si>
  <si>
    <t>325000</t>
  </si>
  <si>
    <t>Gee</t>
  </si>
  <si>
    <t>Robin</t>
  </si>
  <si>
    <t>895054947</t>
  </si>
  <si>
    <t>013526</t>
  </si>
  <si>
    <t>College of Visual and Performing Arts</t>
  </si>
  <si>
    <t>Dance</t>
  </si>
  <si>
    <t>13004</t>
  </si>
  <si>
    <t>201X00</t>
  </si>
  <si>
    <t>Kemerly</t>
  </si>
  <si>
    <t>Trisha</t>
  </si>
  <si>
    <t>Lecturer</t>
  </si>
  <si>
    <t>001061</t>
  </si>
  <si>
    <t>Bryan School of Business and Economics</t>
  </si>
  <si>
    <t>Consumer, Apparel, and Retail Studies</t>
  </si>
  <si>
    <t>12404</t>
  </si>
  <si>
    <t>206X00</t>
  </si>
  <si>
    <t>During the ARP process, there was a miscalculation that resulted in $43 less than recommended. The oversight was subsequently discovered and corrected in the April payroll, albeit retroactive to August, 2016.</t>
  </si>
  <si>
    <t>Dezearn</t>
  </si>
  <si>
    <t>Jeffery</t>
  </si>
  <si>
    <t>881289880</t>
  </si>
  <si>
    <t>Building &amp; Environmental Techn</t>
  </si>
  <si>
    <t>011071</t>
  </si>
  <si>
    <t>Business Affairs</t>
  </si>
  <si>
    <t>Housekeeping</t>
  </si>
  <si>
    <t>56408</t>
  </si>
  <si>
    <t>813001</t>
  </si>
  <si>
    <t>Khokher</t>
  </si>
  <si>
    <t>Munawar</t>
  </si>
  <si>
    <t>887835292</t>
  </si>
  <si>
    <t>Utilities Plant Operator</t>
  </si>
  <si>
    <t>003864</t>
  </si>
  <si>
    <t>Utility Operations</t>
  </si>
  <si>
    <t>56406</t>
  </si>
  <si>
    <t>Lincourt</t>
  </si>
  <si>
    <t>Jillian</t>
  </si>
  <si>
    <t>884379643</t>
  </si>
  <si>
    <t>Administrative Support Assoc</t>
  </si>
  <si>
    <t>000362</t>
  </si>
  <si>
    <t>University Registrar's Office</t>
  </si>
  <si>
    <t>10204</t>
  </si>
  <si>
    <t>540000</t>
  </si>
  <si>
    <t>Long</t>
  </si>
  <si>
    <t>883644305</t>
  </si>
  <si>
    <t>003866</t>
  </si>
  <si>
    <t>Matherly</t>
  </si>
  <si>
    <t>Sara</t>
  </si>
  <si>
    <t>890001379</t>
  </si>
  <si>
    <t>Purchasing Specialist</t>
  </si>
  <si>
    <t>000049</t>
  </si>
  <si>
    <t>Purchasing</t>
  </si>
  <si>
    <t>57602</t>
  </si>
  <si>
    <t>434011</t>
  </si>
  <si>
    <t>434110</t>
  </si>
  <si>
    <t>Labor Market adjustment</t>
  </si>
  <si>
    <t>Ruiz</t>
  </si>
  <si>
    <t>Angel</t>
  </si>
  <si>
    <t>890003111</t>
  </si>
  <si>
    <t>Utilities Plant Op Supervisor</t>
  </si>
  <si>
    <t>003865</t>
  </si>
  <si>
    <t>700000</t>
  </si>
  <si>
    <t>Thomas</t>
  </si>
  <si>
    <t>886363668</t>
  </si>
  <si>
    <t>003867</t>
  </si>
  <si>
    <t>Judd</t>
  </si>
  <si>
    <t>890001268</t>
  </si>
  <si>
    <t>013339</t>
  </si>
  <si>
    <t>Foundation Finance</t>
  </si>
  <si>
    <t>56003</t>
  </si>
  <si>
    <t>430120</t>
  </si>
  <si>
    <t>10% temporary increase and FTE change from .75 to 1.0</t>
  </si>
  <si>
    <t>Whisettse</t>
  </si>
  <si>
    <t>Macea</t>
  </si>
  <si>
    <t>883122071</t>
  </si>
  <si>
    <t>000087</t>
  </si>
  <si>
    <t>56001</t>
  </si>
  <si>
    <t>Loflin</t>
  </si>
  <si>
    <t>Marquita</t>
  </si>
  <si>
    <t>882745618</t>
  </si>
  <si>
    <t>Accounting Manager</t>
  </si>
  <si>
    <t>000046</t>
  </si>
  <si>
    <t>Accounting Services</t>
  </si>
  <si>
    <t>56202</t>
  </si>
  <si>
    <t>430010</t>
  </si>
  <si>
    <t>Ali</t>
  </si>
  <si>
    <t>Omar</t>
  </si>
  <si>
    <t>883016374</t>
  </si>
  <si>
    <t>Dean/Professor</t>
  </si>
  <si>
    <t>013870</t>
  </si>
  <si>
    <t>International Honors College</t>
  </si>
  <si>
    <t>13101</t>
  </si>
  <si>
    <t>153021</t>
  </si>
  <si>
    <t>153210</t>
  </si>
  <si>
    <t>Interim to permanent</t>
  </si>
  <si>
    <t>Beck</t>
  </si>
  <si>
    <t>Matthew</t>
  </si>
  <si>
    <t>885219612</t>
  </si>
  <si>
    <t>Associate Physician</t>
  </si>
  <si>
    <t>014432</t>
  </si>
  <si>
    <t>Student Affairs</t>
  </si>
  <si>
    <t>Student Health Services</t>
  </si>
  <si>
    <t>44604</t>
  </si>
  <si>
    <t>479000</t>
  </si>
  <si>
    <t>Fee</t>
  </si>
  <si>
    <t>Burnette</t>
  </si>
  <si>
    <t>Cheryl</t>
  </si>
  <si>
    <t>890000659</t>
  </si>
  <si>
    <t>000100</t>
  </si>
  <si>
    <t>435000</t>
  </si>
  <si>
    <t>Dozier</t>
  </si>
  <si>
    <t>Jacqueline</t>
  </si>
  <si>
    <t>885900793</t>
  </si>
  <si>
    <t>Director of Student Services</t>
  </si>
  <si>
    <t>013907</t>
  </si>
  <si>
    <t>SOE - Office of Student Services</t>
  </si>
  <si>
    <t>12018</t>
  </si>
  <si>
    <t>Enoch</t>
  </si>
  <si>
    <t>Vanessa</t>
  </si>
  <si>
    <t>886776387</t>
  </si>
  <si>
    <t>Staff Psychologist</t>
  </si>
  <si>
    <t>000165</t>
  </si>
  <si>
    <t>410000</t>
  </si>
  <si>
    <t>416110</t>
  </si>
  <si>
    <t>Florence</t>
  </si>
  <si>
    <t>Rhonda</t>
  </si>
  <si>
    <t>883617844</t>
  </si>
  <si>
    <t>999764</t>
  </si>
  <si>
    <t>Contracts &amp; Grants - Accounting</t>
  </si>
  <si>
    <t>56205</t>
  </si>
  <si>
    <t>Goble</t>
  </si>
  <si>
    <t>895051361</t>
  </si>
  <si>
    <t>Interim Director</t>
  </si>
  <si>
    <t>013251</t>
  </si>
  <si>
    <t>Research and Engagement</t>
  </si>
  <si>
    <t>Off of Research and Engagement</t>
  </si>
  <si>
    <t>11501</t>
  </si>
  <si>
    <t>Goodman</t>
  </si>
  <si>
    <t>884310550</t>
  </si>
  <si>
    <t>003868</t>
  </si>
  <si>
    <t>Kennedy</t>
  </si>
  <si>
    <t>Lindsey</t>
  </si>
  <si>
    <t>881417385</t>
  </si>
  <si>
    <t>Senior Assistant Director</t>
  </si>
  <si>
    <t>000490</t>
  </si>
  <si>
    <t>10202</t>
  </si>
  <si>
    <t>411000</t>
  </si>
  <si>
    <t>411100</t>
  </si>
  <si>
    <t>Leonard</t>
  </si>
  <si>
    <t>Gabrielle</t>
  </si>
  <si>
    <t>889372254</t>
  </si>
  <si>
    <t>002680</t>
  </si>
  <si>
    <t>Dean's Office-School of Educ</t>
  </si>
  <si>
    <t>12001</t>
  </si>
  <si>
    <t>Levens</t>
  </si>
  <si>
    <t>Amanda</t>
  </si>
  <si>
    <t>Budget Analyst</t>
  </si>
  <si>
    <t>000075</t>
  </si>
  <si>
    <t>Financial Planning &amp; Budgets</t>
  </si>
  <si>
    <t>56203</t>
  </si>
  <si>
    <t>432010</t>
  </si>
  <si>
    <t>432100</t>
  </si>
  <si>
    <t>Lukens</t>
  </si>
  <si>
    <t>Kathleen</t>
  </si>
  <si>
    <t>013942</t>
  </si>
  <si>
    <t>McKinnon</t>
  </si>
  <si>
    <t>Kevin</t>
  </si>
  <si>
    <t>882788774</t>
  </si>
  <si>
    <t>Technical Support Specialist</t>
  </si>
  <si>
    <t>999995</t>
  </si>
  <si>
    <t>Information Technology Services</t>
  </si>
  <si>
    <t>ET Fees</t>
  </si>
  <si>
    <t>McMillian</t>
  </si>
  <si>
    <t>Traci</t>
  </si>
  <si>
    <t>888036389</t>
  </si>
  <si>
    <t>005221</t>
  </si>
  <si>
    <t>Mills</t>
  </si>
  <si>
    <t>Funda</t>
  </si>
  <si>
    <t>002683</t>
  </si>
  <si>
    <t>Rick</t>
  </si>
  <si>
    <t>Laura</t>
  </si>
  <si>
    <t>889400879</t>
  </si>
  <si>
    <t>013280</t>
  </si>
  <si>
    <t>Rowe</t>
  </si>
  <si>
    <t>Denise</t>
  </si>
  <si>
    <t>883991331</t>
  </si>
  <si>
    <t>000119</t>
  </si>
  <si>
    <t>Cashiers &amp; Student Accounts Office</t>
  </si>
  <si>
    <t>56204</t>
  </si>
  <si>
    <t>Secco</t>
  </si>
  <si>
    <t>Lesa</t>
  </si>
  <si>
    <t>884090027</t>
  </si>
  <si>
    <t>014428</t>
  </si>
  <si>
    <t>Dean's Office-College of Arts &amp; Sci</t>
  </si>
  <si>
    <t>12201</t>
  </si>
  <si>
    <t>Simon</t>
  </si>
  <si>
    <t>Rachel</t>
  </si>
  <si>
    <t>887091385</t>
  </si>
  <si>
    <t>000105</t>
  </si>
  <si>
    <t>Grant Funds</t>
  </si>
  <si>
    <t>Walser</t>
  </si>
  <si>
    <t>Alan</t>
  </si>
  <si>
    <t>890003106</t>
  </si>
  <si>
    <t>Business Systems Analyst</t>
  </si>
  <si>
    <t>000038</t>
  </si>
  <si>
    <t>430000</t>
  </si>
  <si>
    <t>Crim</t>
  </si>
  <si>
    <t>Yolonda</t>
  </si>
  <si>
    <t>881913472</t>
  </si>
  <si>
    <t>998991</t>
  </si>
  <si>
    <t>Transfer from WSSU</t>
  </si>
  <si>
    <t>Hampshire</t>
  </si>
  <si>
    <t>Brenda</t>
  </si>
  <si>
    <t>884644747</t>
  </si>
  <si>
    <t>002686</t>
  </si>
  <si>
    <t>Kernahan</t>
  </si>
  <si>
    <t>Caroline</t>
  </si>
  <si>
    <t>887620342</t>
  </si>
  <si>
    <t>Adminstrative Support Spec</t>
  </si>
  <si>
    <t>013113</t>
  </si>
  <si>
    <t>School of Nursing</t>
  </si>
  <si>
    <t>12802</t>
  </si>
  <si>
    <t>Transfer from WCU</t>
  </si>
  <si>
    <t>Poole</t>
  </si>
  <si>
    <t>881404439</t>
  </si>
  <si>
    <t>Public Safety Supervisor</t>
  </si>
  <si>
    <t>004068</t>
  </si>
  <si>
    <t>Public Safety &amp; Police</t>
  </si>
  <si>
    <t>57001</t>
  </si>
  <si>
    <t>840000</t>
  </si>
  <si>
    <t>Herring</t>
  </si>
  <si>
    <t>Johnathan</t>
  </si>
  <si>
    <t>881402436</t>
  </si>
  <si>
    <t>999993</t>
  </si>
  <si>
    <t>616000</t>
  </si>
  <si>
    <t>Amy</t>
  </si>
  <si>
    <t>895044781</t>
  </si>
  <si>
    <t>000123</t>
  </si>
  <si>
    <t>Hughes</t>
  </si>
  <si>
    <t>881740183</t>
  </si>
  <si>
    <t>013163</t>
  </si>
  <si>
    <t>Cranford</t>
  </si>
  <si>
    <t>885904914</t>
  </si>
  <si>
    <t>Bus &amp; Tech Apps Technician</t>
  </si>
  <si>
    <t>012308</t>
  </si>
  <si>
    <t>Banner ENGAGE</t>
  </si>
  <si>
    <t>10103</t>
  </si>
  <si>
    <t>Dye</t>
  </si>
  <si>
    <t>Michele</t>
  </si>
  <si>
    <t>885055195</t>
  </si>
  <si>
    <t>Bus &amp; Tech Apps Specialist</t>
  </si>
  <si>
    <t>013922</t>
  </si>
  <si>
    <t>23101</t>
  </si>
  <si>
    <t>461000</t>
  </si>
  <si>
    <t>461120</t>
  </si>
  <si>
    <t>Everett</t>
  </si>
  <si>
    <t>890002604</t>
  </si>
  <si>
    <t>Building &amp; Environmental Mgr</t>
  </si>
  <si>
    <t>999594</t>
  </si>
  <si>
    <t>810001</t>
  </si>
  <si>
    <t>Fletcher</t>
  </si>
  <si>
    <t>Casandra</t>
  </si>
  <si>
    <t>886951816</t>
  </si>
  <si>
    <t>Public Communications Speciali</t>
  </si>
  <si>
    <t>002602</t>
  </si>
  <si>
    <t>Dean's Office - Bryan School of B&amp;E</t>
  </si>
  <si>
    <t>11801</t>
  </si>
  <si>
    <t>443000</t>
  </si>
  <si>
    <t>Hutchins</t>
  </si>
  <si>
    <t>Bryan</t>
  </si>
  <si>
    <t>Research Specialist</t>
  </si>
  <si>
    <t>999571</t>
  </si>
  <si>
    <t>SERVE</t>
  </si>
  <si>
    <t>12004</t>
  </si>
  <si>
    <t>470011</t>
  </si>
  <si>
    <t>Grant funds</t>
  </si>
  <si>
    <t>King</t>
  </si>
  <si>
    <t>Wendy</t>
  </si>
  <si>
    <t>890001501</t>
  </si>
  <si>
    <t>BT Applications Specialist</t>
  </si>
  <si>
    <t>013977</t>
  </si>
  <si>
    <t>Mabe</t>
  </si>
  <si>
    <t>Amie</t>
  </si>
  <si>
    <t>890090053</t>
  </si>
  <si>
    <t>013756</t>
  </si>
  <si>
    <t>Milligan</t>
  </si>
  <si>
    <t>Ryan</t>
  </si>
  <si>
    <t>889397611</t>
  </si>
  <si>
    <t>Director (OA30)</t>
  </si>
  <si>
    <t>999612</t>
  </si>
  <si>
    <t>Comp Trans and Post-Sec Edu</t>
  </si>
  <si>
    <t>11514</t>
  </si>
  <si>
    <t>student fees</t>
  </si>
  <si>
    <t>Morgan</t>
  </si>
  <si>
    <t>Andre</t>
  </si>
  <si>
    <t>885445719</t>
  </si>
  <si>
    <t>Assistant Coach</t>
  </si>
  <si>
    <t>014463</t>
  </si>
  <si>
    <t>Intercollegiate Athletics</t>
  </si>
  <si>
    <t>85001</t>
  </si>
  <si>
    <t>499033</t>
  </si>
  <si>
    <t>499330</t>
  </si>
  <si>
    <t>Rodriguez</t>
  </si>
  <si>
    <t>Cristian</t>
  </si>
  <si>
    <t>881987145</t>
  </si>
  <si>
    <t>Engineering Technician</t>
  </si>
  <si>
    <t>003662</t>
  </si>
  <si>
    <t>Buildings &amp; Trades</t>
  </si>
  <si>
    <t>56407</t>
  </si>
  <si>
    <t>453010</t>
  </si>
  <si>
    <t>453130</t>
  </si>
  <si>
    <t>Xiao</t>
  </si>
  <si>
    <t>Yan</t>
  </si>
  <si>
    <t>888078542</t>
  </si>
  <si>
    <t>013754</t>
  </si>
  <si>
    <t>Young</t>
  </si>
  <si>
    <t>Stephanie</t>
  </si>
  <si>
    <t>888332605</t>
  </si>
  <si>
    <t>999476</t>
  </si>
  <si>
    <t>University Advancement</t>
  </si>
  <si>
    <t>Development</t>
  </si>
  <si>
    <t>33801</t>
  </si>
  <si>
    <t>Endowment</t>
  </si>
  <si>
    <t>Agaton</t>
  </si>
  <si>
    <t>Jonathan</t>
  </si>
  <si>
    <t>886836378</t>
  </si>
  <si>
    <t>000070</t>
  </si>
  <si>
    <t>516000</t>
  </si>
  <si>
    <t>Parking/Traffic Operations</t>
  </si>
  <si>
    <t>Employee separated from the university 1/21/17 and returned 5/15/17. Considered a new hire and did not send to BOG.</t>
  </si>
  <si>
    <t>Atchison</t>
  </si>
  <si>
    <t>884920579</t>
  </si>
  <si>
    <t>Assistant Director</t>
  </si>
  <si>
    <t>006401</t>
  </si>
  <si>
    <t>Campus Activities and Programs</t>
  </si>
  <si>
    <t>44807</t>
  </si>
  <si>
    <t>415000</t>
  </si>
  <si>
    <t>415130</t>
  </si>
  <si>
    <t>campus activities and program fund</t>
  </si>
  <si>
    <t>campus activities program fund</t>
  </si>
  <si>
    <t>New hire 7/2016 - No June 30th salary</t>
  </si>
  <si>
    <t>Alston</t>
  </si>
  <si>
    <t>888513205</t>
  </si>
  <si>
    <t>998913</t>
  </si>
  <si>
    <t>33601</t>
  </si>
  <si>
    <t>Amiri</t>
  </si>
  <si>
    <t>Esmaeil</t>
  </si>
  <si>
    <t>889167408</t>
  </si>
  <si>
    <t>Post Doctoral Fellow</t>
  </si>
  <si>
    <t>999177</t>
  </si>
  <si>
    <t>Biology</t>
  </si>
  <si>
    <t>12204</t>
  </si>
  <si>
    <t>902000</t>
  </si>
  <si>
    <t>Contract and Grant</t>
  </si>
  <si>
    <t>Austin</t>
  </si>
  <si>
    <t>Aaron</t>
  </si>
  <si>
    <t>889235228</t>
  </si>
  <si>
    <t>003795</t>
  </si>
  <si>
    <t>841000</t>
  </si>
  <si>
    <t>Betts</t>
  </si>
  <si>
    <t>896005751</t>
  </si>
  <si>
    <t>013340</t>
  </si>
  <si>
    <t>58401</t>
  </si>
  <si>
    <t>422000</t>
  </si>
  <si>
    <t>Blackmon</t>
  </si>
  <si>
    <t>Glendneil</t>
  </si>
  <si>
    <t>890002603</t>
  </si>
  <si>
    <t>Human Resource Consultant</t>
  </si>
  <si>
    <t>999987</t>
  </si>
  <si>
    <t>Crawford</t>
  </si>
  <si>
    <t>Cheterica</t>
  </si>
  <si>
    <t>883825753</t>
  </si>
  <si>
    <t>000115</t>
  </si>
  <si>
    <t>Evans</t>
  </si>
  <si>
    <t>Gwendolyn</t>
  </si>
  <si>
    <t>889705836</t>
  </si>
  <si>
    <t>999558</t>
  </si>
  <si>
    <t>422023</t>
  </si>
  <si>
    <t>422140</t>
  </si>
  <si>
    <t>Farrell</t>
  </si>
  <si>
    <t>Sean</t>
  </si>
  <si>
    <t>890001882</t>
  </si>
  <si>
    <t>005125</t>
  </si>
  <si>
    <t>463000</t>
  </si>
  <si>
    <t>Fitzgerald</t>
  </si>
  <si>
    <t>890090040</t>
  </si>
  <si>
    <t>013477</t>
  </si>
  <si>
    <t>Systems and Procedures</t>
  </si>
  <si>
    <t>56207</t>
  </si>
  <si>
    <t>Equity Adjustment</t>
  </si>
  <si>
    <t>Foust</t>
  </si>
  <si>
    <t>Emily</t>
  </si>
  <si>
    <t>881128957</t>
  </si>
  <si>
    <t>Human Resource Manager</t>
  </si>
  <si>
    <t>013838</t>
  </si>
  <si>
    <t>422017</t>
  </si>
  <si>
    <t>422170</t>
  </si>
  <si>
    <t>Hohn</t>
  </si>
  <si>
    <t>885037763</t>
  </si>
  <si>
    <t>013776</t>
  </si>
  <si>
    <t>University Libraries</t>
  </si>
  <si>
    <t>11601</t>
  </si>
  <si>
    <t>New hire 8/2016 - no June 30th salary</t>
  </si>
  <si>
    <t>Jacobs</t>
  </si>
  <si>
    <t>Natalie</t>
  </si>
  <si>
    <t>881696585</t>
  </si>
  <si>
    <t>Human Resource Specialist</t>
  </si>
  <si>
    <t>000094</t>
  </si>
  <si>
    <t>422018</t>
  </si>
  <si>
    <t>422180</t>
  </si>
  <si>
    <t>Kristel</t>
  </si>
  <si>
    <t>886608569</t>
  </si>
  <si>
    <t>University Library Technician</t>
  </si>
  <si>
    <t>003259</t>
  </si>
  <si>
    <t>608000</t>
  </si>
  <si>
    <t>Munoz</t>
  </si>
  <si>
    <t>Maria</t>
  </si>
  <si>
    <t>883033945</t>
  </si>
  <si>
    <t>013736</t>
  </si>
  <si>
    <t>Ratcliffe</t>
  </si>
  <si>
    <t>Zachary</t>
  </si>
  <si>
    <t>882870509</t>
  </si>
  <si>
    <t>Systems Programmer Analyst</t>
  </si>
  <si>
    <t>013858</t>
  </si>
  <si>
    <t>Rey</t>
  </si>
  <si>
    <t>Marcia</t>
  </si>
  <si>
    <t>895054271</t>
  </si>
  <si>
    <t>002517</t>
  </si>
  <si>
    <t>Siler</t>
  </si>
  <si>
    <t>Willie</t>
  </si>
  <si>
    <t>886271856</t>
  </si>
  <si>
    <t>Support Services Associate</t>
  </si>
  <si>
    <t>999042</t>
  </si>
  <si>
    <t>Housing and Residence Life</t>
  </si>
  <si>
    <t>44502</t>
  </si>
  <si>
    <t>434000</t>
  </si>
  <si>
    <t>Auxiliary</t>
  </si>
  <si>
    <t>Hired August 2016. No June 30th salary; labor Market adjustment</t>
  </si>
  <si>
    <t>Whittington</t>
  </si>
  <si>
    <t>Melanie</t>
  </si>
  <si>
    <t>999037</t>
  </si>
  <si>
    <t>Auxiliary Admin</t>
  </si>
  <si>
    <t>Zhong</t>
  </si>
  <si>
    <t>Wei</t>
  </si>
  <si>
    <t>Research Scientist</t>
  </si>
  <si>
    <t>014363</t>
  </si>
  <si>
    <t>Translational Biomedical Research</t>
  </si>
  <si>
    <t>13403</t>
  </si>
  <si>
    <t>470031</t>
  </si>
  <si>
    <t>470300</t>
  </si>
  <si>
    <t>Groulx</t>
  </si>
  <si>
    <t>888387679</t>
  </si>
  <si>
    <t>Research Technician</t>
  </si>
  <si>
    <t>998909</t>
  </si>
  <si>
    <t>Animal Facility</t>
  </si>
  <si>
    <t>11508</t>
  </si>
  <si>
    <t>660000</t>
  </si>
  <si>
    <t>Hunt</t>
  </si>
  <si>
    <t>Tiffany</t>
  </si>
  <si>
    <t>881550735</t>
  </si>
  <si>
    <t>Administrative Support Spec</t>
  </si>
  <si>
    <t>012389</t>
  </si>
  <si>
    <t>Parking Services</t>
  </si>
  <si>
    <t>57701</t>
  </si>
  <si>
    <t>Parking Fee</t>
  </si>
  <si>
    <t>Richard</t>
  </si>
  <si>
    <t>884623792</t>
  </si>
  <si>
    <t>Facility Maint Tech Mech</t>
  </si>
  <si>
    <t>003439</t>
  </si>
  <si>
    <t>811000</t>
  </si>
  <si>
    <t>BOG approved</t>
  </si>
  <si>
    <t>Ratliff</t>
  </si>
  <si>
    <t>Estela</t>
  </si>
  <si>
    <t>889643279</t>
  </si>
  <si>
    <t>000786</t>
  </si>
  <si>
    <t>Benjamin</t>
  </si>
  <si>
    <t>889963217</t>
  </si>
  <si>
    <t>Technical Support Analyst</t>
  </si>
  <si>
    <t>999357</t>
  </si>
  <si>
    <t>436011</t>
  </si>
  <si>
    <t>Fees</t>
  </si>
  <si>
    <t>Schuman</t>
  </si>
  <si>
    <t>Erik</t>
  </si>
  <si>
    <t>889189406</t>
  </si>
  <si>
    <t>000063</t>
  </si>
  <si>
    <t>Warehouse Operations</t>
  </si>
  <si>
    <t>57604</t>
  </si>
  <si>
    <t>Wagoner</t>
  </si>
  <si>
    <t>Kaira</t>
  </si>
  <si>
    <t>889410595</t>
  </si>
  <si>
    <t>Post-Doctoral Fellow</t>
  </si>
  <si>
    <t>999045</t>
  </si>
  <si>
    <t>Doan</t>
  </si>
  <si>
    <t>Linh-An</t>
  </si>
  <si>
    <t>882253147</t>
  </si>
  <si>
    <t>998960</t>
  </si>
  <si>
    <t>422012</t>
  </si>
  <si>
    <t>422120</t>
  </si>
  <si>
    <t>Transfer from NCAT</t>
  </si>
  <si>
    <t>Heath</t>
  </si>
  <si>
    <t>Donna</t>
  </si>
  <si>
    <t>895063330</t>
  </si>
  <si>
    <t>Vice Chancellor</t>
  </si>
  <si>
    <t>000010</t>
  </si>
  <si>
    <t>129010</t>
  </si>
  <si>
    <t>Search Waiver</t>
  </si>
  <si>
    <t>Milman</t>
  </si>
  <si>
    <t>Scott</t>
  </si>
  <si>
    <t>890000724</t>
  </si>
  <si>
    <t>Executive Director</t>
  </si>
  <si>
    <t>014052</t>
  </si>
  <si>
    <t>Campus Enterprises</t>
  </si>
  <si>
    <t>57702</t>
  </si>
  <si>
    <t>Auxiliary Services</t>
  </si>
  <si>
    <t>Thomson</t>
  </si>
  <si>
    <t>Hope</t>
  </si>
  <si>
    <t>720008183</t>
  </si>
  <si>
    <t>Curatorial Specialist</t>
  </si>
  <si>
    <t>20019448</t>
  </si>
  <si>
    <t>Academic Initiatives - UBC</t>
  </si>
  <si>
    <t>Morehead Planetarium</t>
  </si>
  <si>
    <t>524500</t>
  </si>
  <si>
    <t>403000</t>
  </si>
  <si>
    <t>Contract and Grants (OSR),University Trust</t>
  </si>
  <si>
    <t>Contract and Grants (OSR)</t>
  </si>
  <si>
    <t>2017</t>
  </si>
  <si>
    <t>SHRA Promotion  Approved by the President</t>
  </si>
  <si>
    <t>SMITH</t>
  </si>
  <si>
    <t>CHRISTOPHER</t>
  </si>
  <si>
    <t>00053855</t>
  </si>
  <si>
    <t>AVC Campus Svc</t>
  </si>
  <si>
    <t>DPS Police</t>
  </si>
  <si>
    <t>234401</t>
  </si>
  <si>
    <t>SPA Temporary Adjustment/Start, over 20% cumulative but combination of temp and perm increases. Est End date: 09/01/17</t>
  </si>
  <si>
    <t>Guerrier</t>
  </si>
  <si>
    <t>Jerry</t>
  </si>
  <si>
    <t>Engr/Architectural Supervisor</t>
  </si>
  <si>
    <t>20003664</t>
  </si>
  <si>
    <t>AVC Facility Svc</t>
  </si>
  <si>
    <t>FS-FPD Svcs-Project Mgt</t>
  </si>
  <si>
    <t>243001</t>
  </si>
  <si>
    <t>452000</t>
  </si>
  <si>
    <t>University Trust</t>
  </si>
  <si>
    <t xml:space="preserve">SHRA Sal Adj/Empl Comp Assmnt  </t>
  </si>
  <si>
    <t>Hannon</t>
  </si>
  <si>
    <t>Nicholas</t>
  </si>
  <si>
    <t>730132003</t>
  </si>
  <si>
    <t>Bldg &amp; Env Services Manager</t>
  </si>
  <si>
    <t>20019419</t>
  </si>
  <si>
    <t>FS-Grounds-Landscape Install</t>
  </si>
  <si>
    <t>244004</t>
  </si>
  <si>
    <t>315002</t>
  </si>
  <si>
    <t>315020</t>
  </si>
  <si>
    <t>Auxiliary &amp; Other</t>
  </si>
  <si>
    <t xml:space="preserve">SHRA Promotion  </t>
  </si>
  <si>
    <t>Yameen</t>
  </si>
  <si>
    <t>Ammar</t>
  </si>
  <si>
    <t>714667030</t>
  </si>
  <si>
    <t>Purchasing Manager</t>
  </si>
  <si>
    <t>00059516</t>
  </si>
  <si>
    <t>AVC Finance</t>
  </si>
  <si>
    <t>Strategic Supply</t>
  </si>
  <si>
    <t>213640</t>
  </si>
  <si>
    <t>434010</t>
  </si>
  <si>
    <t>434100</t>
  </si>
  <si>
    <t>Overhead</t>
  </si>
  <si>
    <t xml:space="preserve">SHRA Branch/Role Change  </t>
  </si>
  <si>
    <t>TARANTINO</t>
  </si>
  <si>
    <t>FRANK</t>
  </si>
  <si>
    <t>720447942</t>
  </si>
  <si>
    <t>Applications Analyst</t>
  </si>
  <si>
    <t>00056392</t>
  </si>
  <si>
    <t>VCFA IT Shared Services</t>
  </si>
  <si>
    <t>215300</t>
  </si>
  <si>
    <t>461012</t>
  </si>
  <si>
    <t>Turner</t>
  </si>
  <si>
    <t>Kathryn</t>
  </si>
  <si>
    <t>00036700</t>
  </si>
  <si>
    <t>Office Faculty Governance</t>
  </si>
  <si>
    <t>200900</t>
  </si>
  <si>
    <t>SHRA Branch/Role Change</t>
  </si>
  <si>
    <t>WILLIAMS</t>
  </si>
  <si>
    <t>ELIZABETH</t>
  </si>
  <si>
    <t>00037959</t>
  </si>
  <si>
    <t>Office of the Chancellor</t>
  </si>
  <si>
    <t>200100</t>
  </si>
  <si>
    <t>SHRA Branch/Role Change FTE change from .80 to 1.0; actual salary increase 18.04%</t>
  </si>
  <si>
    <t>Tozzer</t>
  </si>
  <si>
    <t>711652406</t>
  </si>
  <si>
    <t>Admin Support Specialist</t>
  </si>
  <si>
    <t>20020361</t>
  </si>
  <si>
    <t>Mitchell</t>
  </si>
  <si>
    <t>David</t>
  </si>
  <si>
    <t>703633886</t>
  </si>
  <si>
    <t>00038034</t>
  </si>
  <si>
    <t>College of Arts and Sciences</t>
  </si>
  <si>
    <t>Exercise and Sport Science</t>
  </si>
  <si>
    <t>318600</t>
  </si>
  <si>
    <t>435011</t>
  </si>
  <si>
    <t>Hauser</t>
  </si>
  <si>
    <t>John</t>
  </si>
  <si>
    <t>713599295</t>
  </si>
  <si>
    <t>Facility Maint Tech - Bldg Trd</t>
  </si>
  <si>
    <t>00057157</t>
  </si>
  <si>
    <t xml:space="preserve">SHRA Position Competency Chg  </t>
  </si>
  <si>
    <t>LEE</t>
  </si>
  <si>
    <t>PHILLIP</t>
  </si>
  <si>
    <t>00035591</t>
  </si>
  <si>
    <t>Psychology and Neuroscience</t>
  </si>
  <si>
    <t>319100</t>
  </si>
  <si>
    <t>SPA Temporary Adjustment/Start ; Est end date: 08/01/17</t>
  </si>
  <si>
    <t>Bates</t>
  </si>
  <si>
    <t>00061689</t>
  </si>
  <si>
    <t>Provost - UNC Global</t>
  </si>
  <si>
    <t>UNC Global</t>
  </si>
  <si>
    <t>506500</t>
  </si>
  <si>
    <t>SPA Temporary Adjustment/Start: Est end date: 07/30/17</t>
  </si>
  <si>
    <t>Fryberger</t>
  </si>
  <si>
    <t>Carolyn</t>
  </si>
  <si>
    <t>720221574</t>
  </si>
  <si>
    <t>Soc/Clin Research Specialist</t>
  </si>
  <si>
    <t>20020017</t>
  </si>
  <si>
    <t>School of Business</t>
  </si>
  <si>
    <t>Kenan Institute of Private Ent</t>
  </si>
  <si>
    <t>331600</t>
  </si>
  <si>
    <t>470012</t>
  </si>
  <si>
    <t>SHRA Promotion; Administrative Error, submissions are forthcoming</t>
  </si>
  <si>
    <t>Pickard</t>
  </si>
  <si>
    <t>Kristy</t>
  </si>
  <si>
    <t>711841860</t>
  </si>
  <si>
    <t>00054919</t>
  </si>
  <si>
    <t>School of Dentistry</t>
  </si>
  <si>
    <t>Prosthodontics</t>
  </si>
  <si>
    <t>436500</t>
  </si>
  <si>
    <t>Banks-Marsh</t>
  </si>
  <si>
    <t>Fredia</t>
  </si>
  <si>
    <t>704244720</t>
  </si>
  <si>
    <t>Human Resources Specialist</t>
  </si>
  <si>
    <t>00058055</t>
  </si>
  <si>
    <t>School of Law</t>
  </si>
  <si>
    <t>Law</t>
  </si>
  <si>
    <t>360001</t>
  </si>
  <si>
    <t>602002</t>
  </si>
  <si>
    <t>602020</t>
  </si>
  <si>
    <t>SPA Temporary Adjustment/Start Est end date: 08/31/17</t>
  </si>
  <si>
    <t>Meinecke</t>
  </si>
  <si>
    <t>Christopher</t>
  </si>
  <si>
    <t>714390910</t>
  </si>
  <si>
    <t>00033726</t>
  </si>
  <si>
    <t>School of Medicine</t>
  </si>
  <si>
    <t>Anesthesiology</t>
  </si>
  <si>
    <t>413601</t>
  </si>
  <si>
    <t xml:space="preserve">Additional Duties  </t>
  </si>
  <si>
    <t>Kuchenbrod</t>
  </si>
  <si>
    <t>Lauren</t>
  </si>
  <si>
    <t>707966568</t>
  </si>
  <si>
    <t>00058265</t>
  </si>
  <si>
    <t>Biological and Genome Sciences</t>
  </si>
  <si>
    <t>428201</t>
  </si>
  <si>
    <t>620005</t>
  </si>
  <si>
    <t>602050</t>
  </si>
  <si>
    <t>Victoria</t>
  </si>
  <si>
    <t>703811149</t>
  </si>
  <si>
    <t>Business Manager</t>
  </si>
  <si>
    <t>00056003</t>
  </si>
  <si>
    <t>Cell Biology and Physiology</t>
  </si>
  <si>
    <t>422001</t>
  </si>
  <si>
    <t>Peddireddy</t>
  </si>
  <si>
    <t>Snigdha</t>
  </si>
  <si>
    <t>715088353</t>
  </si>
  <si>
    <t>Soc/Clin Research Assistant</t>
  </si>
  <si>
    <t>20012059</t>
  </si>
  <si>
    <t>Emergency Medicine</t>
  </si>
  <si>
    <t>411201</t>
  </si>
  <si>
    <t>Contract and Grants (OSR),Auxiliary &amp; Other</t>
  </si>
  <si>
    <t>Mason</t>
  </si>
  <si>
    <t>Shaun</t>
  </si>
  <si>
    <t>714032056</t>
  </si>
  <si>
    <t>Systems Programmer/Analyst</t>
  </si>
  <si>
    <t>00057423</t>
  </si>
  <si>
    <t>Emergency Medicine-Research</t>
  </si>
  <si>
    <t>411205</t>
  </si>
  <si>
    <t>465000</t>
  </si>
  <si>
    <t>Armstrong</t>
  </si>
  <si>
    <t>Nancy</t>
  </si>
  <si>
    <t>712168399</t>
  </si>
  <si>
    <t>20020117</t>
  </si>
  <si>
    <t>Med Ad-Fin and Bus Operations</t>
  </si>
  <si>
    <t>420102</t>
  </si>
  <si>
    <t>954000</t>
  </si>
  <si>
    <t>STEADMAN</t>
  </si>
  <si>
    <t>720375569</t>
  </si>
  <si>
    <t>00038015</t>
  </si>
  <si>
    <t>Med Ed-Student Affairs</t>
  </si>
  <si>
    <t>420204</t>
  </si>
  <si>
    <t>Cooper</t>
  </si>
  <si>
    <t>730067230</t>
  </si>
  <si>
    <t>Student Services Specialist</t>
  </si>
  <si>
    <t>20019319</t>
  </si>
  <si>
    <t>Chopra</t>
  </si>
  <si>
    <t>Manisha</t>
  </si>
  <si>
    <t>714062084</t>
  </si>
  <si>
    <t>00057507</t>
  </si>
  <si>
    <t>Neurology</t>
  </si>
  <si>
    <t>411801</t>
  </si>
  <si>
    <t>Snipes</t>
  </si>
  <si>
    <t>Sandra</t>
  </si>
  <si>
    <t>730062040</t>
  </si>
  <si>
    <t>Accounting Technician</t>
  </si>
  <si>
    <t>00004330</t>
  </si>
  <si>
    <t>Pharmacology</t>
  </si>
  <si>
    <t>424001</t>
  </si>
  <si>
    <t>Nickerson</t>
  </si>
  <si>
    <t>20018702</t>
  </si>
  <si>
    <t>Psychiatry</t>
  </si>
  <si>
    <t>412201</t>
  </si>
  <si>
    <t>Wyrosdick-Webb</t>
  </si>
  <si>
    <t>20011712</t>
  </si>
  <si>
    <t>Thurston Arthritis Res Center</t>
  </si>
  <si>
    <t>429201</t>
  </si>
  <si>
    <t>SHRA Sal Adj/Empl Comp Assmnt; employee also had FTE change from 0.5 to 1.0 during the year</t>
  </si>
  <si>
    <t>Ferrarie</t>
  </si>
  <si>
    <t>Eileen</t>
  </si>
  <si>
    <t>730054897</t>
  </si>
  <si>
    <t>00004411</t>
  </si>
  <si>
    <t>School of Nursing-RSC</t>
  </si>
  <si>
    <t>440130</t>
  </si>
  <si>
    <t>THOMPSON</t>
  </si>
  <si>
    <t>KELLY</t>
  </si>
  <si>
    <t>720536166</t>
  </si>
  <si>
    <t>20018109</t>
  </si>
  <si>
    <t>School of Public Health</t>
  </si>
  <si>
    <t>Biostatistics - Ops</t>
  </si>
  <si>
    <t>462001</t>
  </si>
  <si>
    <t>Reeves</t>
  </si>
  <si>
    <t>709466219</t>
  </si>
  <si>
    <t>Soc/Clin Research Manager</t>
  </si>
  <si>
    <t>00035632</t>
  </si>
  <si>
    <t>Collab Studies Coord Ctr</t>
  </si>
  <si>
    <t>462002</t>
  </si>
  <si>
    <t>BATEMAN</t>
  </si>
  <si>
    <t>LORI</t>
  </si>
  <si>
    <t>720529898</t>
  </si>
  <si>
    <t>00058274</t>
  </si>
  <si>
    <t>Contract and Grants (OSR),Overhead</t>
  </si>
  <si>
    <t>Marean</t>
  </si>
  <si>
    <t>Deborah</t>
  </si>
  <si>
    <t>704269431</t>
  </si>
  <si>
    <t>Applications Technician</t>
  </si>
  <si>
    <t>00055663</t>
  </si>
  <si>
    <t>Survey Research Lab</t>
  </si>
  <si>
    <t>462003</t>
  </si>
  <si>
    <t>462011</t>
  </si>
  <si>
    <t>462110</t>
  </si>
  <si>
    <t>Gogal</t>
  </si>
  <si>
    <t>720327823</t>
  </si>
  <si>
    <t>Public Comm Specialist</t>
  </si>
  <si>
    <t>20020843</t>
  </si>
  <si>
    <t>University Communications</t>
  </si>
  <si>
    <t>258000</t>
  </si>
  <si>
    <t>EHRA to SHRA  Approved by the President</t>
  </si>
  <si>
    <t>SLATTER</t>
  </si>
  <si>
    <t>AMANDA</t>
  </si>
  <si>
    <t>20019442</t>
  </si>
  <si>
    <t>Darden</t>
  </si>
  <si>
    <t>Lucas</t>
  </si>
  <si>
    <t>713718326</t>
  </si>
  <si>
    <t>00017102</t>
  </si>
  <si>
    <t>University Library</t>
  </si>
  <si>
    <t>550501</t>
  </si>
  <si>
    <t>532000</t>
  </si>
  <si>
    <t>University Endowments</t>
  </si>
  <si>
    <t>Massoud</t>
  </si>
  <si>
    <t>Nicole</t>
  </si>
  <si>
    <t>730065093</t>
  </si>
  <si>
    <t>00009377</t>
  </si>
  <si>
    <t>VC for Research</t>
  </si>
  <si>
    <t>Comparative Medicine</t>
  </si>
  <si>
    <t>621500</t>
  </si>
  <si>
    <t>471003</t>
  </si>
  <si>
    <t>SPA Temporary Adjustment/Start ; Est end date: 12/01/17</t>
  </si>
  <si>
    <t>Marshall</t>
  </si>
  <si>
    <t>00037056</t>
  </si>
  <si>
    <t>FPG Child Development Inst</t>
  </si>
  <si>
    <t>631200</t>
  </si>
  <si>
    <t>Market Rate; employee also had FTE change from 0.8 to 1.0 during the year</t>
  </si>
  <si>
    <t>Gunn</t>
  </si>
  <si>
    <t>Darcy</t>
  </si>
  <si>
    <t>711404706</t>
  </si>
  <si>
    <t>Admin Support Associate</t>
  </si>
  <si>
    <t>00053673</t>
  </si>
  <si>
    <t>Ofc of Human Research Ethics</t>
  </si>
  <si>
    <t>621300</t>
  </si>
  <si>
    <t xml:space="preserve">Equity / Int Pay Alignmnt  </t>
  </si>
  <si>
    <t>LINDLEY</t>
  </si>
  <si>
    <t>DENISE</t>
  </si>
  <si>
    <t>720104235</t>
  </si>
  <si>
    <t>00061003</t>
  </si>
  <si>
    <t>Office of Research Development</t>
  </si>
  <si>
    <t>624200</t>
  </si>
  <si>
    <t>DILELLO</t>
  </si>
  <si>
    <t>DAWN</t>
  </si>
  <si>
    <t>701484912</t>
  </si>
  <si>
    <t>20017143</t>
  </si>
  <si>
    <t>Office of Sponsored Research</t>
  </si>
  <si>
    <t>621100</t>
  </si>
  <si>
    <t>433011</t>
  </si>
  <si>
    <t>433110</t>
  </si>
  <si>
    <t>Barca</t>
  </si>
  <si>
    <t>Stacy</t>
  </si>
  <si>
    <t>711850895</t>
  </si>
  <si>
    <t>00055660</t>
  </si>
  <si>
    <t xml:space="preserve">Market Rate  </t>
  </si>
  <si>
    <t>JAMES</t>
  </si>
  <si>
    <t>720237309</t>
  </si>
  <si>
    <t>20018926</t>
  </si>
  <si>
    <t>433010</t>
  </si>
  <si>
    <t>177000</t>
  </si>
  <si>
    <t>SHRA Lateral; Approved by President</t>
  </si>
  <si>
    <t>HERMRECK</t>
  </si>
  <si>
    <t>RYAN</t>
  </si>
  <si>
    <t>720531159</t>
  </si>
  <si>
    <t>20017034</t>
  </si>
  <si>
    <t>O'Rawe Clabby</t>
  </si>
  <si>
    <t>20008994</t>
  </si>
  <si>
    <t>UNC Inst for the Environment</t>
  </si>
  <si>
    <t>635200</t>
  </si>
  <si>
    <t>Education &amp; Gen Self Supporting,University Trust</t>
  </si>
  <si>
    <t>SHRA Position Competency Chg; employee also had FTE change from 0.75 to 1.0 during the year</t>
  </si>
  <si>
    <t>Tates</t>
  </si>
  <si>
    <t>Rachel-Kaylah</t>
  </si>
  <si>
    <t>720001915</t>
  </si>
  <si>
    <t>00034779</t>
  </si>
  <si>
    <t>VC Workforce Strat Equty Engag</t>
  </si>
  <si>
    <t>Diversity/Multicultural Aff</t>
  </si>
  <si>
    <t>264000</t>
  </si>
  <si>
    <t>McLee</t>
  </si>
  <si>
    <t>Darryl</t>
  </si>
  <si>
    <t>730134329</t>
  </si>
  <si>
    <t>Human Resources Consultant</t>
  </si>
  <si>
    <t>00000565</t>
  </si>
  <si>
    <t>OHR-Employment and Staffing</t>
  </si>
  <si>
    <t>260105</t>
  </si>
  <si>
    <t>Equity / Int Pay Alignmnt; Approved by President</t>
  </si>
  <si>
    <t>Brooks</t>
  </si>
  <si>
    <t>Luisa</t>
  </si>
  <si>
    <t>730135178</t>
  </si>
  <si>
    <t>00062052</t>
  </si>
  <si>
    <t>Carolina Center for Public Svc</t>
  </si>
  <si>
    <t>521100</t>
  </si>
  <si>
    <t>Hans</t>
  </si>
  <si>
    <t>Heather</t>
  </si>
  <si>
    <t>730109667</t>
  </si>
  <si>
    <t>Educational Consultant</t>
  </si>
  <si>
    <t>00037587</t>
  </si>
  <si>
    <t>Wm Ida Friday Ctr-Cont Educ</t>
  </si>
  <si>
    <t>527500</t>
  </si>
  <si>
    <t>406011</t>
  </si>
  <si>
    <t>406110</t>
  </si>
  <si>
    <t>Kirk</t>
  </si>
  <si>
    <t>Chad</t>
  </si>
  <si>
    <t>701135605</t>
  </si>
  <si>
    <t>Bldg &amp; Env Services Technician</t>
  </si>
  <si>
    <t>00038200</t>
  </si>
  <si>
    <t>Athletics</t>
  </si>
  <si>
    <t>Ath Finley Golf Course</t>
  </si>
  <si>
    <t>271100</t>
  </si>
  <si>
    <t>813000</t>
  </si>
  <si>
    <t>703278182</t>
  </si>
  <si>
    <t>Print/Docu Services Technician</t>
  </si>
  <si>
    <t>00037658</t>
  </si>
  <si>
    <t>AVC Admin &amp; Bus Svc</t>
  </si>
  <si>
    <t>AS CS Laser Printer Service</t>
  </si>
  <si>
    <t>224220</t>
  </si>
  <si>
    <t>815000</t>
  </si>
  <si>
    <t>SPA Temporary Adjustment/Start; Est End date: 04/01/18</t>
  </si>
  <si>
    <t>Rogers</t>
  </si>
  <si>
    <t>Tony</t>
  </si>
  <si>
    <t>707520821</t>
  </si>
  <si>
    <t>00054997</t>
  </si>
  <si>
    <t>Baker</t>
  </si>
  <si>
    <t>Marcillius</t>
  </si>
  <si>
    <t>704240719</t>
  </si>
  <si>
    <t>00051835</t>
  </si>
  <si>
    <t>AS LS Laundry Student Coin Op</t>
  </si>
  <si>
    <t>224310</t>
  </si>
  <si>
    <t>Coil</t>
  </si>
  <si>
    <t>Steven</t>
  </si>
  <si>
    <t>702747458</t>
  </si>
  <si>
    <t>00061646</t>
  </si>
  <si>
    <t>ES ITS</t>
  </si>
  <si>
    <t>227020</t>
  </si>
  <si>
    <t>Nguyen</t>
  </si>
  <si>
    <t>Phuong</t>
  </si>
  <si>
    <t>730137626</t>
  </si>
  <si>
    <t>20012335</t>
  </si>
  <si>
    <t>Trans &amp; Parking Director</t>
  </si>
  <si>
    <t>225001</t>
  </si>
  <si>
    <t>Johnson</t>
  </si>
  <si>
    <t>713412813</t>
  </si>
  <si>
    <t>Vehicle/Equipment Operator</t>
  </si>
  <si>
    <t>00036855</t>
  </si>
  <si>
    <t>Transportation</t>
  </si>
  <si>
    <t>225701</t>
  </si>
  <si>
    <t>822000</t>
  </si>
  <si>
    <t>BEESON</t>
  </si>
  <si>
    <t>JOHNNY</t>
  </si>
  <si>
    <t>720388627</t>
  </si>
  <si>
    <t>Facility Maint Supervisor</t>
  </si>
  <si>
    <t>00030648</t>
  </si>
  <si>
    <t>710000</t>
  </si>
  <si>
    <t>GIBSON</t>
  </si>
  <si>
    <t>KATHY</t>
  </si>
  <si>
    <t>720452360</t>
  </si>
  <si>
    <t>00036387</t>
  </si>
  <si>
    <t>Goad</t>
  </si>
  <si>
    <t>Timothy</t>
  </si>
  <si>
    <t>700853506</t>
  </si>
  <si>
    <t>00051551</t>
  </si>
  <si>
    <t>Holt</t>
  </si>
  <si>
    <t>705545802</t>
  </si>
  <si>
    <t>20013772</t>
  </si>
  <si>
    <t>Nelson</t>
  </si>
  <si>
    <t>707764591</t>
  </si>
  <si>
    <t>00018817</t>
  </si>
  <si>
    <t>SPA Temporary Adjustment/Start ; Est end date: 09/01/17</t>
  </si>
  <si>
    <t>Culberson</t>
  </si>
  <si>
    <t>00054305</t>
  </si>
  <si>
    <t>711829815</t>
  </si>
  <si>
    <t>SPA Temporary Adjustment/Start ; Est end date: 10/01/17</t>
  </si>
  <si>
    <t>GOODWIN</t>
  </si>
  <si>
    <t>MICHAEL</t>
  </si>
  <si>
    <t>720222948</t>
  </si>
  <si>
    <t>00018800</t>
  </si>
  <si>
    <t>DETWEILER</t>
  </si>
  <si>
    <t>BRIAN</t>
  </si>
  <si>
    <t>720241476</t>
  </si>
  <si>
    <t>00032633</t>
  </si>
  <si>
    <t>720276737</t>
  </si>
  <si>
    <t>GERRINGER</t>
  </si>
  <si>
    <t>ROBERT</t>
  </si>
  <si>
    <t>720284432</t>
  </si>
  <si>
    <t>00019052</t>
  </si>
  <si>
    <t>OLIVER</t>
  </si>
  <si>
    <t>RAYMOND</t>
  </si>
  <si>
    <t>720367365</t>
  </si>
  <si>
    <t>00051552</t>
  </si>
  <si>
    <t>WHITAKER</t>
  </si>
  <si>
    <t>GEORGE</t>
  </si>
  <si>
    <t>720388318</t>
  </si>
  <si>
    <t>00056011</t>
  </si>
  <si>
    <t>WALKER</t>
  </si>
  <si>
    <t>JOHN</t>
  </si>
  <si>
    <t>720389202</t>
  </si>
  <si>
    <t>00052816</t>
  </si>
  <si>
    <t>HAWLEY</t>
  </si>
  <si>
    <t>720434418</t>
  </si>
  <si>
    <t>00018854</t>
  </si>
  <si>
    <t>LYNCH</t>
  </si>
  <si>
    <t>NICHOLAS</t>
  </si>
  <si>
    <t>720440418</t>
  </si>
  <si>
    <t>00056009</t>
  </si>
  <si>
    <t>WOOD</t>
  </si>
  <si>
    <t>NATHANIEL</t>
  </si>
  <si>
    <t>720456426</t>
  </si>
  <si>
    <t>00018824</t>
  </si>
  <si>
    <t>BORGES</t>
  </si>
  <si>
    <t>HECTOR</t>
  </si>
  <si>
    <t>720456867</t>
  </si>
  <si>
    <t>00019051</t>
  </si>
  <si>
    <t>Raymond</t>
  </si>
  <si>
    <t>730019939</t>
  </si>
  <si>
    <t>00035978</t>
  </si>
  <si>
    <t>McKire</t>
  </si>
  <si>
    <t>Jamison</t>
  </si>
  <si>
    <t>730066337</t>
  </si>
  <si>
    <t>00056008</t>
  </si>
  <si>
    <t>Benfield</t>
  </si>
  <si>
    <t>730140775</t>
  </si>
  <si>
    <t>00060521</t>
  </si>
  <si>
    <t>SPA Temporary Adjustment/Start; Est end date: 09/01/17</t>
  </si>
  <si>
    <t>Clark</t>
  </si>
  <si>
    <t>Rickie</t>
  </si>
  <si>
    <t>730144997</t>
  </si>
  <si>
    <t>20013746</t>
  </si>
  <si>
    <t>Higgins</t>
  </si>
  <si>
    <t>730144999</t>
  </si>
  <si>
    <t>20013744</t>
  </si>
  <si>
    <t>Rice</t>
  </si>
  <si>
    <t>Breana</t>
  </si>
  <si>
    <t>730145112</t>
  </si>
  <si>
    <t>00018841</t>
  </si>
  <si>
    <t>HARLUKOWICZ</t>
  </si>
  <si>
    <t>ROBIN</t>
  </si>
  <si>
    <t>704116258</t>
  </si>
  <si>
    <t>Property Security Supervisor</t>
  </si>
  <si>
    <t>00032634</t>
  </si>
  <si>
    <t>DPS Security</t>
  </si>
  <si>
    <t>234501</t>
  </si>
  <si>
    <t>West</t>
  </si>
  <si>
    <t>704247910</t>
  </si>
  <si>
    <t>00035899</t>
  </si>
  <si>
    <t>RIDDLE</t>
  </si>
  <si>
    <t>STEPHEN</t>
  </si>
  <si>
    <t>720043706</t>
  </si>
  <si>
    <t>00054037</t>
  </si>
  <si>
    <t>Guynn</t>
  </si>
  <si>
    <t>720420417</t>
  </si>
  <si>
    <t>EHS Manager/Consultant</t>
  </si>
  <si>
    <t>00018808</t>
  </si>
  <si>
    <t>EHS Central Account</t>
  </si>
  <si>
    <t>230510</t>
  </si>
  <si>
    <t>455000</t>
  </si>
  <si>
    <t>Parker</t>
  </si>
  <si>
    <t>704237890</t>
  </si>
  <si>
    <t>20020290</t>
  </si>
  <si>
    <t>ES CG Warehouse Shop</t>
  </si>
  <si>
    <t>231130</t>
  </si>
  <si>
    <t>520000</t>
  </si>
  <si>
    <t>NARVESEN</t>
  </si>
  <si>
    <t>ROBYN</t>
  </si>
  <si>
    <t>711367166</t>
  </si>
  <si>
    <t>00019340</t>
  </si>
  <si>
    <t>AVC Facilities Services</t>
  </si>
  <si>
    <t>240100</t>
  </si>
  <si>
    <t>Palmer</t>
  </si>
  <si>
    <t>704257014</t>
  </si>
  <si>
    <t>Facility Maint Tech  - MechTrd</t>
  </si>
  <si>
    <t>00036531</t>
  </si>
  <si>
    <t>FS-Bldg Svcs-CMaint-Electrical</t>
  </si>
  <si>
    <t>245203</t>
  </si>
  <si>
    <t>PATES</t>
  </si>
  <si>
    <t>JOSHUA</t>
  </si>
  <si>
    <t>720307815</t>
  </si>
  <si>
    <t>00018467</t>
  </si>
  <si>
    <t>FS-Bldg Svcs-CMaint-Exteriors</t>
  </si>
  <si>
    <t>245207</t>
  </si>
  <si>
    <t>BARRY</t>
  </si>
  <si>
    <t>720537334</t>
  </si>
  <si>
    <t>00020379</t>
  </si>
  <si>
    <t>FS-Bldg Svcs-CMaint-Masonry</t>
  </si>
  <si>
    <t>245205</t>
  </si>
  <si>
    <t>725000</t>
  </si>
  <si>
    <t>Lorbacher</t>
  </si>
  <si>
    <t>Myron</t>
  </si>
  <si>
    <t>709842453</t>
  </si>
  <si>
    <t>00030208</t>
  </si>
  <si>
    <t>FS-Bldg Svcs-HMaint-Carpentry</t>
  </si>
  <si>
    <t>245405</t>
  </si>
  <si>
    <t>Fleming</t>
  </si>
  <si>
    <t>706653577</t>
  </si>
  <si>
    <t>Facilities Superintendent</t>
  </si>
  <si>
    <t>00027019</t>
  </si>
  <si>
    <t>FS-Bldg Svcs-Housing Maint</t>
  </si>
  <si>
    <t>245400</t>
  </si>
  <si>
    <t>KIMREY</t>
  </si>
  <si>
    <t>TRAVIS</t>
  </si>
  <si>
    <t>720388570</t>
  </si>
  <si>
    <t>Electronics Specialist</t>
  </si>
  <si>
    <t>00058626</t>
  </si>
  <si>
    <t>FS-Bldg Svcs-HVAC-Aux Equip</t>
  </si>
  <si>
    <t>245101</t>
  </si>
  <si>
    <t>713000</t>
  </si>
  <si>
    <t>YEATTS</t>
  </si>
  <si>
    <t>JEREMY</t>
  </si>
  <si>
    <t>720451472</t>
  </si>
  <si>
    <t>00053517</t>
  </si>
  <si>
    <t>717000</t>
  </si>
  <si>
    <t>Preble</t>
  </si>
  <si>
    <t>700798023</t>
  </si>
  <si>
    <t>EHS Professional</t>
  </si>
  <si>
    <t>00030553</t>
  </si>
  <si>
    <t>FS-Bldg Svcs-OWRR</t>
  </si>
  <si>
    <t>245600</t>
  </si>
  <si>
    <t>455010</t>
  </si>
  <si>
    <t>455100</t>
  </si>
  <si>
    <t>Tipton</t>
  </si>
  <si>
    <t>Barbara</t>
  </si>
  <si>
    <t>00036554</t>
  </si>
  <si>
    <t>Wadene</t>
  </si>
  <si>
    <t>704244094</t>
  </si>
  <si>
    <t>Engr/ArchitecturalTechnician</t>
  </si>
  <si>
    <t>00058360</t>
  </si>
  <si>
    <t>FS-Construction Svcs</t>
  </si>
  <si>
    <t>246000</t>
  </si>
  <si>
    <t>Pace</t>
  </si>
  <si>
    <t>Cody</t>
  </si>
  <si>
    <t>713357444</t>
  </si>
  <si>
    <t>00019082</t>
  </si>
  <si>
    <t>FS-Engineering Services</t>
  </si>
  <si>
    <t>247000</t>
  </si>
  <si>
    <t>LOTER</t>
  </si>
  <si>
    <t>THOMAS</t>
  </si>
  <si>
    <t>720540002</t>
  </si>
  <si>
    <t>Architect</t>
  </si>
  <si>
    <t>00058475</t>
  </si>
  <si>
    <t>Koh</t>
  </si>
  <si>
    <t>Moshay</t>
  </si>
  <si>
    <t>720320240</t>
  </si>
  <si>
    <t>00054748</t>
  </si>
  <si>
    <t>819000</t>
  </si>
  <si>
    <t>Burton</t>
  </si>
  <si>
    <t>709353012</t>
  </si>
  <si>
    <t>00031720</t>
  </si>
  <si>
    <t>FS-Housekeeping Svcs</t>
  </si>
  <si>
    <t>242000</t>
  </si>
  <si>
    <t>Mon</t>
  </si>
  <si>
    <t>Aye</t>
  </si>
  <si>
    <t>730022321</t>
  </si>
  <si>
    <t>00060740</t>
  </si>
  <si>
    <t>FS-Housekeeping Svcs-Zone 07</t>
  </si>
  <si>
    <t>242007</t>
  </si>
  <si>
    <t>810010</t>
  </si>
  <si>
    <t>BLADE</t>
  </si>
  <si>
    <t>LAY</t>
  </si>
  <si>
    <t>714800282</t>
  </si>
  <si>
    <t>00057837</t>
  </si>
  <si>
    <t>FS-Housekeeping Svcs-Zone 08</t>
  </si>
  <si>
    <t>242008</t>
  </si>
  <si>
    <t>SPA Temporary Adjustment/Start ; Est end date: 06/01/17</t>
  </si>
  <si>
    <t>Wilkerson</t>
  </si>
  <si>
    <t>Neil</t>
  </si>
  <si>
    <t>730058232</t>
  </si>
  <si>
    <t>00060744</t>
  </si>
  <si>
    <t>FS-Housekeeping Svcs-Zone 09</t>
  </si>
  <si>
    <t>242009</t>
  </si>
  <si>
    <t>Holman</t>
  </si>
  <si>
    <t>704229530</t>
  </si>
  <si>
    <t>00027619</t>
  </si>
  <si>
    <t>FS-Housekeeping Svcs-Zone 13</t>
  </si>
  <si>
    <t>242013</t>
  </si>
  <si>
    <t xml:space="preserve">SHRA Lateral  </t>
  </si>
  <si>
    <t>Nyaw</t>
  </si>
  <si>
    <t>Hsa</t>
  </si>
  <si>
    <t>714591834</t>
  </si>
  <si>
    <t>00020571</t>
  </si>
  <si>
    <t>FS-Housekeeping Svcs-Zone 21</t>
  </si>
  <si>
    <t>242021</t>
  </si>
  <si>
    <t>Moo</t>
  </si>
  <si>
    <t>Eh</t>
  </si>
  <si>
    <t>714580746</t>
  </si>
  <si>
    <t>00061777</t>
  </si>
  <si>
    <t>FS-Housekeeping Svcs-Zone 22</t>
  </si>
  <si>
    <t>242022</t>
  </si>
  <si>
    <t>CASE</t>
  </si>
  <si>
    <t>JUSTIN</t>
  </si>
  <si>
    <t>Training Specialist</t>
  </si>
  <si>
    <t>00057627</t>
  </si>
  <si>
    <t>Cont Improve &amp; Staff Develop</t>
  </si>
  <si>
    <t>214200</t>
  </si>
  <si>
    <t>602004</t>
  </si>
  <si>
    <t>602040</t>
  </si>
  <si>
    <t xml:space="preserve">SHRA Position Competency Chg </t>
  </si>
  <si>
    <t>Roenigk</t>
  </si>
  <si>
    <t>Lila</t>
  </si>
  <si>
    <t>700978234</t>
  </si>
  <si>
    <t>00019787</t>
  </si>
  <si>
    <t>Financial Shared Services</t>
  </si>
  <si>
    <t>215200</t>
  </si>
  <si>
    <t>SPA Temporary Adjustment/Start ; Est end date: 11/30/17</t>
  </si>
  <si>
    <t>FARRAR</t>
  </si>
  <si>
    <t>LAURIE</t>
  </si>
  <si>
    <t>704395244</t>
  </si>
  <si>
    <t>20019645</t>
  </si>
  <si>
    <t>Overhead,Auxiliary &amp; Other</t>
  </si>
  <si>
    <t>CARDILLO</t>
  </si>
  <si>
    <t>PAUL</t>
  </si>
  <si>
    <t>720207548</t>
  </si>
  <si>
    <t>00061889</t>
  </si>
  <si>
    <t>VCFA Communications Shared Svc</t>
  </si>
  <si>
    <t>215400</t>
  </si>
  <si>
    <t>Cox</t>
  </si>
  <si>
    <t>Troy</t>
  </si>
  <si>
    <t>705907143</t>
  </si>
  <si>
    <t>Technology Support Specialist</t>
  </si>
  <si>
    <t>00052067</t>
  </si>
  <si>
    <t>Haines</t>
  </si>
  <si>
    <t>Joshua</t>
  </si>
  <si>
    <t>714611206</t>
  </si>
  <si>
    <t>Technology Support Analyst</t>
  </si>
  <si>
    <t>00056391</t>
  </si>
  <si>
    <t>Dobs</t>
  </si>
  <si>
    <t>Peter</t>
  </si>
  <si>
    <t>720518381</t>
  </si>
  <si>
    <t>20013552</t>
  </si>
  <si>
    <t>McDonald</t>
  </si>
  <si>
    <t>Quinton</t>
  </si>
  <si>
    <t>730145690</t>
  </si>
  <si>
    <t>20013553</t>
  </si>
  <si>
    <t>Whitford</t>
  </si>
  <si>
    <t>Judith</t>
  </si>
  <si>
    <t>708378289</t>
  </si>
  <si>
    <t>00056104</t>
  </si>
  <si>
    <t>Office Tech Commercialization</t>
  </si>
  <si>
    <t>201401</t>
  </si>
  <si>
    <t>Williams</t>
  </si>
  <si>
    <t>Rebecca</t>
  </si>
  <si>
    <t>710388250</t>
  </si>
  <si>
    <t>00034641</t>
  </si>
  <si>
    <t>Arts and Humanities Institute</t>
  </si>
  <si>
    <t>311200</t>
  </si>
  <si>
    <t>Lamontagne</t>
  </si>
  <si>
    <t>Paul</t>
  </si>
  <si>
    <t>715117226</t>
  </si>
  <si>
    <t>00055643</t>
  </si>
  <si>
    <t>Arts and Sci Information Svcs</t>
  </si>
  <si>
    <t>301000</t>
  </si>
  <si>
    <t>Education &amp; Gen Self Supporting</t>
  </si>
  <si>
    <t>LYLES</t>
  </si>
  <si>
    <t>GERI</t>
  </si>
  <si>
    <t>700670466</t>
  </si>
  <si>
    <t>00060974</t>
  </si>
  <si>
    <t>Arts and Sciences Deans Office</t>
  </si>
  <si>
    <t>300100</t>
  </si>
  <si>
    <t>DIALLO</t>
  </si>
  <si>
    <t>ASHANTE</t>
  </si>
  <si>
    <t>715033568</t>
  </si>
  <si>
    <t>00059974</t>
  </si>
  <si>
    <t>422011</t>
  </si>
  <si>
    <t>422110</t>
  </si>
  <si>
    <t>CLINE</t>
  </si>
  <si>
    <t>ALEXIS</t>
  </si>
  <si>
    <t>720387808</t>
  </si>
  <si>
    <t>00059747</t>
  </si>
  <si>
    <t>Rogister</t>
  </si>
  <si>
    <t>Kristen</t>
  </si>
  <si>
    <t>720451860</t>
  </si>
  <si>
    <t>00060115</t>
  </si>
  <si>
    <t>SHAMBLIN</t>
  </si>
  <si>
    <t>720532055</t>
  </si>
  <si>
    <t>00032970</t>
  </si>
  <si>
    <t>318200</t>
  </si>
  <si>
    <t>Overhead,University Trust</t>
  </si>
  <si>
    <t>Whitney</t>
  </si>
  <si>
    <t>Nelly</t>
  </si>
  <si>
    <t>00036166</t>
  </si>
  <si>
    <t>English and Comp Literature</t>
  </si>
  <si>
    <t>311500</t>
  </si>
  <si>
    <t>SHRA Lateral; also includes 0.75 to 1.0 FTE Change</t>
  </si>
  <si>
    <t>McCullen</t>
  </si>
  <si>
    <t>Ashley</t>
  </si>
  <si>
    <t>703722539</t>
  </si>
  <si>
    <t>00061710</t>
  </si>
  <si>
    <t>Atkins</t>
  </si>
  <si>
    <t>704247646</t>
  </si>
  <si>
    <t>00033589</t>
  </si>
  <si>
    <t>Victor</t>
  </si>
  <si>
    <t>707389859</t>
  </si>
  <si>
    <t>00031909</t>
  </si>
  <si>
    <t>Hair</t>
  </si>
  <si>
    <t>Kelly</t>
  </si>
  <si>
    <t>709851491</t>
  </si>
  <si>
    <t>00004268</t>
  </si>
  <si>
    <t>Canders</t>
  </si>
  <si>
    <t>711411245</t>
  </si>
  <si>
    <t>00004272</t>
  </si>
  <si>
    <t>Kidd</t>
  </si>
  <si>
    <t>Willard</t>
  </si>
  <si>
    <t>713406544</t>
  </si>
  <si>
    <t>00057155</t>
  </si>
  <si>
    <t>Gibbs</t>
  </si>
  <si>
    <t>Genesis</t>
  </si>
  <si>
    <t>720388692</t>
  </si>
  <si>
    <t>00061663</t>
  </si>
  <si>
    <t>Marine Sciences</t>
  </si>
  <si>
    <t>318800</t>
  </si>
  <si>
    <t>Davidson</t>
  </si>
  <si>
    <t>711378427</t>
  </si>
  <si>
    <t>20005734</t>
  </si>
  <si>
    <t>Mathematics</t>
  </si>
  <si>
    <t>318900</t>
  </si>
  <si>
    <t>609000</t>
  </si>
  <si>
    <t>SPA Temporary Adjustment/Start; Est end date: 08/06/2017</t>
  </si>
  <si>
    <t>Tingen</t>
  </si>
  <si>
    <t>711834350</t>
  </si>
  <si>
    <t>00003735</t>
  </si>
  <si>
    <t>Physics and Astronomy</t>
  </si>
  <si>
    <t>319000</t>
  </si>
  <si>
    <t>Stutts</t>
  </si>
  <si>
    <t>Linda</t>
  </si>
  <si>
    <t>730064392</t>
  </si>
  <si>
    <t>00004247</t>
  </si>
  <si>
    <t>Statistics and Operations Res</t>
  </si>
  <si>
    <t>319200</t>
  </si>
  <si>
    <t>Ethridge</t>
  </si>
  <si>
    <t>730067034</t>
  </si>
  <si>
    <t>00004141</t>
  </si>
  <si>
    <t>Graduate School</t>
  </si>
  <si>
    <t>Grad School</t>
  </si>
  <si>
    <t>390100</t>
  </si>
  <si>
    <t>PARTRIDGE</t>
  </si>
  <si>
    <t>720453444</t>
  </si>
  <si>
    <t>00056559</t>
  </si>
  <si>
    <t>Provost - Admissions</t>
  </si>
  <si>
    <t>University Registrar</t>
  </si>
  <si>
    <t>542000</t>
  </si>
  <si>
    <t>704157635</t>
  </si>
  <si>
    <t>00060756</t>
  </si>
  <si>
    <t>Center for Global Initiatives</t>
  </si>
  <si>
    <t>506501</t>
  </si>
  <si>
    <t>Basnight</t>
  </si>
  <si>
    <t>710495514</t>
  </si>
  <si>
    <t>00062147</t>
  </si>
  <si>
    <t>Culp</t>
  </si>
  <si>
    <t>704026117</t>
  </si>
  <si>
    <t>Financial Analyst</t>
  </si>
  <si>
    <t>20006873</t>
  </si>
  <si>
    <t>Kenan-Flagler Bus Sch</t>
  </si>
  <si>
    <t>330100</t>
  </si>
  <si>
    <t>432000</t>
  </si>
  <si>
    <t>Taylor</t>
  </si>
  <si>
    <t>Shannon</t>
  </si>
  <si>
    <t>709184247</t>
  </si>
  <si>
    <t>00056892</t>
  </si>
  <si>
    <t>Saia</t>
  </si>
  <si>
    <t>Jarrett</t>
  </si>
  <si>
    <t>709618672</t>
  </si>
  <si>
    <t>20008282</t>
  </si>
  <si>
    <t>Kay</t>
  </si>
  <si>
    <t>Kathy</t>
  </si>
  <si>
    <t>711378209</t>
  </si>
  <si>
    <t>20013715</t>
  </si>
  <si>
    <t>Jacob</t>
  </si>
  <si>
    <t>720040872</t>
  </si>
  <si>
    <t>00060889</t>
  </si>
  <si>
    <t>Culbertson</t>
  </si>
  <si>
    <t>Devin</t>
  </si>
  <si>
    <t>720098244</t>
  </si>
  <si>
    <t>00055437</t>
  </si>
  <si>
    <t>Sonya</t>
  </si>
  <si>
    <t>720469432</t>
  </si>
  <si>
    <t>00033744</t>
  </si>
  <si>
    <t>PETTIGREW</t>
  </si>
  <si>
    <t>TERRI</t>
  </si>
  <si>
    <t>720492927</t>
  </si>
  <si>
    <t>00051569</t>
  </si>
  <si>
    <t>Petcovic</t>
  </si>
  <si>
    <t>Monica</t>
  </si>
  <si>
    <t>703201544</t>
  </si>
  <si>
    <t>00005500</t>
  </si>
  <si>
    <t>Dental Faculty Practice</t>
  </si>
  <si>
    <t>438000</t>
  </si>
  <si>
    <t>SAULSBURY</t>
  </si>
  <si>
    <t>JESSICA</t>
  </si>
  <si>
    <t>720461350</t>
  </si>
  <si>
    <t>Medical Diagnostic Technician</t>
  </si>
  <si>
    <t>00035922</t>
  </si>
  <si>
    <t>642000</t>
  </si>
  <si>
    <t>Perdue</t>
  </si>
  <si>
    <t>704229732</t>
  </si>
  <si>
    <t>00005660</t>
  </si>
  <si>
    <t>Endodontics</t>
  </si>
  <si>
    <t>Underwood</t>
  </si>
  <si>
    <t>709728025</t>
  </si>
  <si>
    <t>00031780</t>
  </si>
  <si>
    <t>Orthodontics</t>
  </si>
  <si>
    <t>434500</t>
  </si>
  <si>
    <t>Rohanian Perry</t>
  </si>
  <si>
    <t>Azadeh</t>
  </si>
  <si>
    <t>709877675</t>
  </si>
  <si>
    <t>20020369</t>
  </si>
  <si>
    <t>Pediatric Dentistry</t>
  </si>
  <si>
    <t>Perry</t>
  </si>
  <si>
    <t>Judy</t>
  </si>
  <si>
    <t>706079814</t>
  </si>
  <si>
    <t>00055198</t>
  </si>
  <si>
    <t>School of Education</t>
  </si>
  <si>
    <t>School of Education Deans Ofc</t>
  </si>
  <si>
    <t>340100</t>
  </si>
  <si>
    <t>SPA Temporary Adjustment/Start; Est end date: 08/31/17</t>
  </si>
  <si>
    <t>Hutchison</t>
  </si>
  <si>
    <t>Leigh Anna</t>
  </si>
  <si>
    <t>710926560</t>
  </si>
  <si>
    <t>00004033</t>
  </si>
  <si>
    <t>CASTILLO HERNANDEZ</t>
  </si>
  <si>
    <t>GABRIELA</t>
  </si>
  <si>
    <t>720540248</t>
  </si>
  <si>
    <t>00004047</t>
  </si>
  <si>
    <t>422010</t>
  </si>
  <si>
    <t>422100</t>
  </si>
  <si>
    <t>Perch</t>
  </si>
  <si>
    <t>Allison</t>
  </si>
  <si>
    <t>720209841</t>
  </si>
  <si>
    <t>20016109</t>
  </si>
  <si>
    <t>School of Government</t>
  </si>
  <si>
    <t>SOG Environmental Finance Ctr</t>
  </si>
  <si>
    <t>375700</t>
  </si>
  <si>
    <t>SPA Temporary Adjustment/Start ; Est end date: 08/31/17</t>
  </si>
  <si>
    <t>Newport</t>
  </si>
  <si>
    <t>700739136</t>
  </si>
  <si>
    <t>00014008</t>
  </si>
  <si>
    <t>SOG Sch of Government</t>
  </si>
  <si>
    <t>375100</t>
  </si>
  <si>
    <t>Crews</t>
  </si>
  <si>
    <t>Fred</t>
  </si>
  <si>
    <t>704103212</t>
  </si>
  <si>
    <t>00037836</t>
  </si>
  <si>
    <t>SPA Temporary Adjustment/Start; Est end date: 12/31/17</t>
  </si>
  <si>
    <t>Justice</t>
  </si>
  <si>
    <t>704478051</t>
  </si>
  <si>
    <t>Print/Docu Services Supervisor</t>
  </si>
  <si>
    <t>00014000</t>
  </si>
  <si>
    <t>810000</t>
  </si>
  <si>
    <t>SPA Temporary Adjustment/Start; Est end date: 08/30/17</t>
  </si>
  <si>
    <t>Moore</t>
  </si>
  <si>
    <t>705153083</t>
  </si>
  <si>
    <t>00059646</t>
  </si>
  <si>
    <t>Zuckert</t>
  </si>
  <si>
    <t>Dale</t>
  </si>
  <si>
    <t>708743058</t>
  </si>
  <si>
    <t>00035229</t>
  </si>
  <si>
    <t>Yelverton</t>
  </si>
  <si>
    <t>709464303</t>
  </si>
  <si>
    <t>00061385</t>
  </si>
  <si>
    <t>Jarrell</t>
  </si>
  <si>
    <t>Mark</t>
  </si>
  <si>
    <t>710265962</t>
  </si>
  <si>
    <t>00013021</t>
  </si>
  <si>
    <t>Olah</t>
  </si>
  <si>
    <t>Courtney</t>
  </si>
  <si>
    <t>00004166</t>
  </si>
  <si>
    <t>School of Journalism</t>
  </si>
  <si>
    <t>School of Media and Journalism</t>
  </si>
  <si>
    <t>350100</t>
  </si>
  <si>
    <t>SHRA Promotion  Over 20% due to .5 to 1.0 FTE Change; actual increase 13.14%</t>
  </si>
  <si>
    <t>PAYNE</t>
  </si>
  <si>
    <t>HEATHER</t>
  </si>
  <si>
    <t>714677004</t>
  </si>
  <si>
    <t>Legal Specialist</t>
  </si>
  <si>
    <t>20013275</t>
  </si>
  <si>
    <t>420000</t>
  </si>
  <si>
    <t>Michelle</t>
  </si>
  <si>
    <t>702166480</t>
  </si>
  <si>
    <t>00060049</t>
  </si>
  <si>
    <t>School of Lib Sci</t>
  </si>
  <si>
    <t>Sch of Inform and Libr Science</t>
  </si>
  <si>
    <t>370101</t>
  </si>
  <si>
    <t>Harris</t>
  </si>
  <si>
    <t>704245613</t>
  </si>
  <si>
    <t>00051499</t>
  </si>
  <si>
    <t>Gardner</t>
  </si>
  <si>
    <t>Kayla</t>
  </si>
  <si>
    <t>720042281</t>
  </si>
  <si>
    <t>00062210</t>
  </si>
  <si>
    <t>Allied Health - SS</t>
  </si>
  <si>
    <t>405510</t>
  </si>
  <si>
    <t>CRAVEN</t>
  </si>
  <si>
    <t>SHERRUNDA</t>
  </si>
  <si>
    <t>709594651</t>
  </si>
  <si>
    <t>Admin Support Supervisor</t>
  </si>
  <si>
    <t>00031618</t>
  </si>
  <si>
    <t>Aguero</t>
  </si>
  <si>
    <t>720097340</t>
  </si>
  <si>
    <t>00032051</t>
  </si>
  <si>
    <t>MINTZ</t>
  </si>
  <si>
    <t>ALICE</t>
  </si>
  <si>
    <t>714260053</t>
  </si>
  <si>
    <t>20021208</t>
  </si>
  <si>
    <t>Anesthesiology - Research</t>
  </si>
  <si>
    <t>413624</t>
  </si>
  <si>
    <t xml:space="preserve">SHRA Reassignment  </t>
  </si>
  <si>
    <t>Dawson</t>
  </si>
  <si>
    <t>Carol</t>
  </si>
  <si>
    <t>706495050</t>
  </si>
  <si>
    <t>00059931</t>
  </si>
  <si>
    <t>Biomedical Engineering</t>
  </si>
  <si>
    <t>424601</t>
  </si>
  <si>
    <t>MERRILL</t>
  </si>
  <si>
    <t>JOSEPH</t>
  </si>
  <si>
    <t>720487987</t>
  </si>
  <si>
    <t>00060356</t>
  </si>
  <si>
    <t>Biomedical Res Imaging Ctr</t>
  </si>
  <si>
    <t>426001</t>
  </si>
  <si>
    <t>644000</t>
  </si>
  <si>
    <t>Overhead,University Trust,Auxiliary &amp; Other</t>
  </si>
  <si>
    <t>Warfford</t>
  </si>
  <si>
    <t>Janice</t>
  </si>
  <si>
    <t>703089627</t>
  </si>
  <si>
    <t>00032401</t>
  </si>
  <si>
    <t>Eggleston</t>
  </si>
  <si>
    <t>714158068</t>
  </si>
  <si>
    <t>00036066</t>
  </si>
  <si>
    <t>TUCCI</t>
  </si>
  <si>
    <t>MATTHEW</t>
  </si>
  <si>
    <t>720533098</t>
  </si>
  <si>
    <t>00061903</t>
  </si>
  <si>
    <t>Atieh</t>
  </si>
  <si>
    <t>Eyad</t>
  </si>
  <si>
    <t>720234784</t>
  </si>
  <si>
    <t>00061476</t>
  </si>
  <si>
    <t>Cys Fibrosis/Pulm Res Admin</t>
  </si>
  <si>
    <t>426401</t>
  </si>
  <si>
    <t>Chung</t>
  </si>
  <si>
    <t>Felicity</t>
  </si>
  <si>
    <t>720377555</t>
  </si>
  <si>
    <t>20018711</t>
  </si>
  <si>
    <t>Han</t>
  </si>
  <si>
    <t>Jianmin</t>
  </si>
  <si>
    <t>720454072</t>
  </si>
  <si>
    <t>20011783</t>
  </si>
  <si>
    <t>Eubanks</t>
  </si>
  <si>
    <t>715114472</t>
  </si>
  <si>
    <t>00059862</t>
  </si>
  <si>
    <t>Gastroint Biology and Dis Ctr</t>
  </si>
  <si>
    <t>429001</t>
  </si>
  <si>
    <t>Robb</t>
  </si>
  <si>
    <t>Amber</t>
  </si>
  <si>
    <t>720230768</t>
  </si>
  <si>
    <t>20004673</t>
  </si>
  <si>
    <t>Zeng</t>
  </si>
  <si>
    <t>Xing-Hua</t>
  </si>
  <si>
    <t>705541833</t>
  </si>
  <si>
    <t>00036897</t>
  </si>
  <si>
    <t>Gene Therapy Center</t>
  </si>
  <si>
    <t>428001</t>
  </si>
  <si>
    <t>470004</t>
  </si>
  <si>
    <t>SARAH</t>
  </si>
  <si>
    <t>720452020</t>
  </si>
  <si>
    <t>00057887</t>
  </si>
  <si>
    <t>Globl Hlth and Infect Disease</t>
  </si>
  <si>
    <t>427801</t>
  </si>
  <si>
    <t>Mellor</t>
  </si>
  <si>
    <t>Cherie</t>
  </si>
  <si>
    <t>730151512</t>
  </si>
  <si>
    <t>00060677</t>
  </si>
  <si>
    <t>White</t>
  </si>
  <si>
    <t>700662760</t>
  </si>
  <si>
    <t>00008671</t>
  </si>
  <si>
    <t>LCCC - CFAR</t>
  </si>
  <si>
    <t>426802</t>
  </si>
  <si>
    <t>WALLACK</t>
  </si>
  <si>
    <t>DIANA</t>
  </si>
  <si>
    <t>703243016</t>
  </si>
  <si>
    <t>20001313</t>
  </si>
  <si>
    <t>LCCC - Clinical Trials</t>
  </si>
  <si>
    <t>426806</t>
  </si>
  <si>
    <t>620001</t>
  </si>
  <si>
    <t>620010</t>
  </si>
  <si>
    <t>McKinney</t>
  </si>
  <si>
    <t>708215827</t>
  </si>
  <si>
    <t>20010901</t>
  </si>
  <si>
    <t>Markey</t>
  </si>
  <si>
    <t>Janell</t>
  </si>
  <si>
    <t>710186603</t>
  </si>
  <si>
    <t>00059656</t>
  </si>
  <si>
    <t>Perlmutt</t>
  </si>
  <si>
    <t>Max</t>
  </si>
  <si>
    <t>710780896</t>
  </si>
  <si>
    <t>20007234</t>
  </si>
  <si>
    <t>Clarke</t>
  </si>
  <si>
    <t>Marie</t>
  </si>
  <si>
    <t>710922360</t>
  </si>
  <si>
    <t>00059786</t>
  </si>
  <si>
    <t>Papakonstantinou</t>
  </si>
  <si>
    <t>720171921</t>
  </si>
  <si>
    <t>20007336</t>
  </si>
  <si>
    <t>LOVELL</t>
  </si>
  <si>
    <t>WILLIAM</t>
  </si>
  <si>
    <t>714473613</t>
  </si>
  <si>
    <t>00061661</t>
  </si>
  <si>
    <t>LCCC - CTI</t>
  </si>
  <si>
    <t>426804</t>
  </si>
  <si>
    <t>Benzine</t>
  </si>
  <si>
    <t>730086864</t>
  </si>
  <si>
    <t>20008189</t>
  </si>
  <si>
    <t>470002</t>
  </si>
  <si>
    <t>OLENIACZ</t>
  </si>
  <si>
    <t>LAURA</t>
  </si>
  <si>
    <t>710911373</t>
  </si>
  <si>
    <t>00060856</t>
  </si>
  <si>
    <t>LCCC - Medical Foundation</t>
  </si>
  <si>
    <t>426807</t>
  </si>
  <si>
    <t>Zsuppan</t>
  </si>
  <si>
    <t>Ferenc</t>
  </si>
  <si>
    <t>704339273</t>
  </si>
  <si>
    <t>Systems Programmer/Specialist</t>
  </si>
  <si>
    <t>00058255</t>
  </si>
  <si>
    <t>LCCC - UCRF</t>
  </si>
  <si>
    <t>426805</t>
  </si>
  <si>
    <t>Dard</t>
  </si>
  <si>
    <t>Sofia</t>
  </si>
  <si>
    <t>720188755</t>
  </si>
  <si>
    <t>20007425</t>
  </si>
  <si>
    <t>KING</t>
  </si>
  <si>
    <t>MARY</t>
  </si>
  <si>
    <t>720307560</t>
  </si>
  <si>
    <t>00059064</t>
  </si>
  <si>
    <t>LaTonya</t>
  </si>
  <si>
    <t>720374325</t>
  </si>
  <si>
    <t>00061323</t>
  </si>
  <si>
    <t>704548314</t>
  </si>
  <si>
    <t>00035066</t>
  </si>
  <si>
    <t>Lineberger Compr Cancer Center</t>
  </si>
  <si>
    <t>426801</t>
  </si>
  <si>
    <t>Kincer</t>
  </si>
  <si>
    <t>711278136</t>
  </si>
  <si>
    <t>00059765</t>
  </si>
  <si>
    <t>SALAZAR</t>
  </si>
  <si>
    <t>ASHLEY</t>
  </si>
  <si>
    <t>711475616</t>
  </si>
  <si>
    <t>00060514</t>
  </si>
  <si>
    <t>Willis</t>
  </si>
  <si>
    <t>711809369</t>
  </si>
  <si>
    <t>00062379</t>
  </si>
  <si>
    <t>Muller</t>
  </si>
  <si>
    <t>711851485</t>
  </si>
  <si>
    <t>00037561</t>
  </si>
  <si>
    <t>SPIELVOGEL</t>
  </si>
  <si>
    <t>EAN</t>
  </si>
  <si>
    <t>714882440</t>
  </si>
  <si>
    <t>00062410</t>
  </si>
  <si>
    <t>Manocha</t>
  </si>
  <si>
    <t>Ujjawal</t>
  </si>
  <si>
    <t>720000524</t>
  </si>
  <si>
    <t>00057424</t>
  </si>
  <si>
    <t>Craig</t>
  </si>
  <si>
    <t>730066324</t>
  </si>
  <si>
    <t>20010549</t>
  </si>
  <si>
    <t>Huseman</t>
  </si>
  <si>
    <t>LaDonna</t>
  </si>
  <si>
    <t>730069212</t>
  </si>
  <si>
    <t>20016764</t>
  </si>
  <si>
    <t>Leslie</t>
  </si>
  <si>
    <t>701700740</t>
  </si>
  <si>
    <t>00003623</t>
  </si>
  <si>
    <t>Burns</t>
  </si>
  <si>
    <t>720057574</t>
  </si>
  <si>
    <t>00062159</t>
  </si>
  <si>
    <t>Worthington</t>
  </si>
  <si>
    <t>Monique</t>
  </si>
  <si>
    <t>720369247</t>
  </si>
  <si>
    <t>20020826</t>
  </si>
  <si>
    <t>STILES</t>
  </si>
  <si>
    <t>720439620</t>
  </si>
  <si>
    <t>00060258</t>
  </si>
  <si>
    <t>Davis</t>
  </si>
  <si>
    <t>Cammie</t>
  </si>
  <si>
    <t>720529891</t>
  </si>
  <si>
    <t>20020345</t>
  </si>
  <si>
    <t>Sanabria</t>
  </si>
  <si>
    <t>Debbie</t>
  </si>
  <si>
    <t>730066920</t>
  </si>
  <si>
    <t>20004979</t>
  </si>
  <si>
    <t>Kass</t>
  </si>
  <si>
    <t>Brittney</t>
  </si>
  <si>
    <t>730104607</t>
  </si>
  <si>
    <t>20013651</t>
  </si>
  <si>
    <t>Statts</t>
  </si>
  <si>
    <t>730108575</t>
  </si>
  <si>
    <t>00061063</t>
  </si>
  <si>
    <t>Godic</t>
  </si>
  <si>
    <t>Gregory</t>
  </si>
  <si>
    <t>730133985</t>
  </si>
  <si>
    <t>20010364</t>
  </si>
  <si>
    <t>Schwamberger</t>
  </si>
  <si>
    <t>730137121</t>
  </si>
  <si>
    <t>20019047</t>
  </si>
  <si>
    <t>Tang</t>
  </si>
  <si>
    <t>Dawei</t>
  </si>
  <si>
    <t>730142525</t>
  </si>
  <si>
    <t>20020480</t>
  </si>
  <si>
    <t>Adams</t>
  </si>
  <si>
    <t>701243025</t>
  </si>
  <si>
    <t>00061524</t>
  </si>
  <si>
    <t>Med Ad-Human Resources</t>
  </si>
  <si>
    <t>420103</t>
  </si>
  <si>
    <t>Hoar</t>
  </si>
  <si>
    <t>Derek</t>
  </si>
  <si>
    <t>703302353</t>
  </si>
  <si>
    <t>20013940</t>
  </si>
  <si>
    <t>422022</t>
  </si>
  <si>
    <t>422220</t>
  </si>
  <si>
    <t>Catlett</t>
  </si>
  <si>
    <t>Robyn</t>
  </si>
  <si>
    <t>704227406</t>
  </si>
  <si>
    <t>00061531</t>
  </si>
  <si>
    <t>Breito</t>
  </si>
  <si>
    <t>Nathan</t>
  </si>
  <si>
    <t>704963771</t>
  </si>
  <si>
    <t>00061136</t>
  </si>
  <si>
    <t>Torchio</t>
  </si>
  <si>
    <t>705181701</t>
  </si>
  <si>
    <t>00060327</t>
  </si>
  <si>
    <t>Abbott-Lunsford</t>
  </si>
  <si>
    <t>Shelby</t>
  </si>
  <si>
    <t>705490667</t>
  </si>
  <si>
    <t>00035716</t>
  </si>
  <si>
    <t>Routh</t>
  </si>
  <si>
    <t>Christine</t>
  </si>
  <si>
    <t>711122965</t>
  </si>
  <si>
    <t>00061396</t>
  </si>
  <si>
    <t>DURHAM</t>
  </si>
  <si>
    <t>720189256</t>
  </si>
  <si>
    <t>00061974</t>
  </si>
  <si>
    <t>JEFFREYS</t>
  </si>
  <si>
    <t>720244725</t>
  </si>
  <si>
    <t>00061397</t>
  </si>
  <si>
    <t>FRITTS</t>
  </si>
  <si>
    <t>SHELLY</t>
  </si>
  <si>
    <t>720383236</t>
  </si>
  <si>
    <t>00061525</t>
  </si>
  <si>
    <t>VOSS</t>
  </si>
  <si>
    <t>LISA</t>
  </si>
  <si>
    <t>720454024</t>
  </si>
  <si>
    <t>00059643</t>
  </si>
  <si>
    <t>ARMSTRONG</t>
  </si>
  <si>
    <t>720486102</t>
  </si>
  <si>
    <t>00061973</t>
  </si>
  <si>
    <t>MARINI</t>
  </si>
  <si>
    <t>BRIANA</t>
  </si>
  <si>
    <t>720526804</t>
  </si>
  <si>
    <t>00061532</t>
  </si>
  <si>
    <t>SILVERA CLARK</t>
  </si>
  <si>
    <t>AISHA</t>
  </si>
  <si>
    <t>720536952</t>
  </si>
  <si>
    <t>00059348</t>
  </si>
  <si>
    <t>Mounlavongsy</t>
  </si>
  <si>
    <t>Katrina</t>
  </si>
  <si>
    <t>730069360</t>
  </si>
  <si>
    <t>00061897</t>
  </si>
  <si>
    <t>Senez</t>
  </si>
  <si>
    <t>Gretchen</t>
  </si>
  <si>
    <t>730133090</t>
  </si>
  <si>
    <t>20020625</t>
  </si>
  <si>
    <t>703936792</t>
  </si>
  <si>
    <t>00036527</t>
  </si>
  <si>
    <t>Med Ad-Medical Alumni Affairs</t>
  </si>
  <si>
    <t>420105</t>
  </si>
  <si>
    <t>REARDON</t>
  </si>
  <si>
    <t>JACOB</t>
  </si>
  <si>
    <t>713239757</t>
  </si>
  <si>
    <t>20010933</t>
  </si>
  <si>
    <t>Med Ad-Quality Institute</t>
  </si>
  <si>
    <t>420115</t>
  </si>
  <si>
    <t>Kenny</t>
  </si>
  <si>
    <t>714338400</t>
  </si>
  <si>
    <t>00056946</t>
  </si>
  <si>
    <t>Med Ad-Sponsored Programs</t>
  </si>
  <si>
    <t>420108</t>
  </si>
  <si>
    <t>730068907</t>
  </si>
  <si>
    <t>00059412</t>
  </si>
  <si>
    <t>Med Ed-Academic Affairs</t>
  </si>
  <si>
    <t>420202</t>
  </si>
  <si>
    <t>Joni</t>
  </si>
  <si>
    <t>704239849</t>
  </si>
  <si>
    <t>00003806</t>
  </si>
  <si>
    <t>Med Ed-Admissions</t>
  </si>
  <si>
    <t>420205</t>
  </si>
  <si>
    <t>Layer</t>
  </si>
  <si>
    <t>Marcus</t>
  </si>
  <si>
    <t>715180387</t>
  </si>
  <si>
    <t>00054620</t>
  </si>
  <si>
    <t>Med-Hemophilia Trtment Center</t>
  </si>
  <si>
    <t>411493</t>
  </si>
  <si>
    <t>Phillips</t>
  </si>
  <si>
    <t>Brett</t>
  </si>
  <si>
    <t>720349854</t>
  </si>
  <si>
    <t>00061074</t>
  </si>
  <si>
    <t>Cortilya</t>
  </si>
  <si>
    <t>713374595</t>
  </si>
  <si>
    <t>00036874</t>
  </si>
  <si>
    <t>Medical Education</t>
  </si>
  <si>
    <t>420201</t>
  </si>
  <si>
    <t>Clayton</t>
  </si>
  <si>
    <t>700547029</t>
  </si>
  <si>
    <t>00038033</t>
  </si>
  <si>
    <t>Medicine - Dept of</t>
  </si>
  <si>
    <t>411401</t>
  </si>
  <si>
    <t>Font Mera</t>
  </si>
  <si>
    <t>730133099</t>
  </si>
  <si>
    <t>00061835</t>
  </si>
  <si>
    <t>Medicine-UNCP A Rheumatology</t>
  </si>
  <si>
    <t>411450</t>
  </si>
  <si>
    <t>Oakes</t>
  </si>
  <si>
    <t>707980416</t>
  </si>
  <si>
    <t>00056901</t>
  </si>
  <si>
    <t>Med-Infectious Diseases</t>
  </si>
  <si>
    <t>411460</t>
  </si>
  <si>
    <t>DELANEY</t>
  </si>
  <si>
    <t>ALEXANDER</t>
  </si>
  <si>
    <t>711146725</t>
  </si>
  <si>
    <t>00061319</t>
  </si>
  <si>
    <t>Roos</t>
  </si>
  <si>
    <t>Alexandra</t>
  </si>
  <si>
    <t>714583125</t>
  </si>
  <si>
    <t>00058640</t>
  </si>
  <si>
    <t>720054936</t>
  </si>
  <si>
    <t>20012646</t>
  </si>
  <si>
    <t>Barley</t>
  </si>
  <si>
    <t>Katherine</t>
  </si>
  <si>
    <t>720326934</t>
  </si>
  <si>
    <t>00051917</t>
  </si>
  <si>
    <t>JANIA</t>
  </si>
  <si>
    <t>COREY</t>
  </si>
  <si>
    <t>701792549</t>
  </si>
  <si>
    <t>00059482</t>
  </si>
  <si>
    <t>Med-Pulmonary</t>
  </si>
  <si>
    <t>411480</t>
  </si>
  <si>
    <t>EARNHARDT</t>
  </si>
  <si>
    <t>SAMANTHA</t>
  </si>
  <si>
    <t>705156228</t>
  </si>
  <si>
    <t>00059334</t>
  </si>
  <si>
    <t>SPA Temporary Adjustment/Start; End end date 04/01/18</t>
  </si>
  <si>
    <t>Stevans</t>
  </si>
  <si>
    <t>Alicia</t>
  </si>
  <si>
    <t>715320684</t>
  </si>
  <si>
    <t>20013316</t>
  </si>
  <si>
    <t>JACKSON</t>
  </si>
  <si>
    <t>PHOEBE</t>
  </si>
  <si>
    <t>720383325</t>
  </si>
  <si>
    <t>00058028</t>
  </si>
  <si>
    <t>Orlan</t>
  </si>
  <si>
    <t>Kaylie</t>
  </si>
  <si>
    <t>714796352</t>
  </si>
  <si>
    <t>20015514</t>
  </si>
  <si>
    <t>Neuroscience Center</t>
  </si>
  <si>
    <t>428601</t>
  </si>
  <si>
    <t>730141090</t>
  </si>
  <si>
    <t>20010024</t>
  </si>
  <si>
    <t>Felisha</t>
  </si>
  <si>
    <t>702835221</t>
  </si>
  <si>
    <t>Nurse Consultant</t>
  </si>
  <si>
    <t>20001577</t>
  </si>
  <si>
    <t>Neurosurgery - Admin</t>
  </si>
  <si>
    <t>414201</t>
  </si>
  <si>
    <t>486000</t>
  </si>
  <si>
    <t>Frazier</t>
  </si>
  <si>
    <t>Tammy</t>
  </si>
  <si>
    <t>703171111</t>
  </si>
  <si>
    <t>00004909</t>
  </si>
  <si>
    <t>OBGYN-GynOnc</t>
  </si>
  <si>
    <t>412430</t>
  </si>
  <si>
    <t>DEMPSEY</t>
  </si>
  <si>
    <t>MICHELLE</t>
  </si>
  <si>
    <t>720531844</t>
  </si>
  <si>
    <t>Human Services Prog Spprt Tech</t>
  </si>
  <si>
    <t>00062014</t>
  </si>
  <si>
    <t>OBGYN-Horizons</t>
  </si>
  <si>
    <t>412480</t>
  </si>
  <si>
    <t>851000</t>
  </si>
  <si>
    <t>Woods</t>
  </si>
  <si>
    <t>Doris</t>
  </si>
  <si>
    <t>704236806</t>
  </si>
  <si>
    <t>00057275</t>
  </si>
  <si>
    <t>OBGYN-Urogyn</t>
  </si>
  <si>
    <t>412460</t>
  </si>
  <si>
    <t>Gage</t>
  </si>
  <si>
    <t>720417544</t>
  </si>
  <si>
    <t>00061150</t>
  </si>
  <si>
    <t>CROSSE</t>
  </si>
  <si>
    <t>RACHAEL</t>
  </si>
  <si>
    <t>720446524</t>
  </si>
  <si>
    <t>00035401</t>
  </si>
  <si>
    <t>Obstetrics Gynecology</t>
  </si>
  <si>
    <t>412401</t>
  </si>
  <si>
    <t>Helgeson</t>
  </si>
  <si>
    <t>730131603</t>
  </si>
  <si>
    <t>20012149</t>
  </si>
  <si>
    <t>Orthopaedics</t>
  </si>
  <si>
    <t>414601</t>
  </si>
  <si>
    <t>Erin</t>
  </si>
  <si>
    <t>702954612</t>
  </si>
  <si>
    <t>Medical Therapeutic Specialist</t>
  </si>
  <si>
    <t>00055808</t>
  </si>
  <si>
    <t>Otolaryngology (Ent)</t>
  </si>
  <si>
    <t>414401</t>
  </si>
  <si>
    <t>GAGNON</t>
  </si>
  <si>
    <t>ERIKA</t>
  </si>
  <si>
    <t>711481174</t>
  </si>
  <si>
    <t>00037790</t>
  </si>
  <si>
    <t>Maegan</t>
  </si>
  <si>
    <t>713761146</t>
  </si>
  <si>
    <t>00051239</t>
  </si>
  <si>
    <t>KRAMER</t>
  </si>
  <si>
    <t>CHRISTINE</t>
  </si>
  <si>
    <t>720055779</t>
  </si>
  <si>
    <t>20001581</t>
  </si>
  <si>
    <t>Bawana</t>
  </si>
  <si>
    <t>710327923</t>
  </si>
  <si>
    <t>00037652</t>
  </si>
  <si>
    <t>Pathology Lab Med - Nephropath</t>
  </si>
  <si>
    <t>413803</t>
  </si>
  <si>
    <t>Arnold</t>
  </si>
  <si>
    <t>730064478</t>
  </si>
  <si>
    <t>00004333</t>
  </si>
  <si>
    <t>Miller</t>
  </si>
  <si>
    <t>Hae</t>
  </si>
  <si>
    <t>711825442</t>
  </si>
  <si>
    <t>00057538</t>
  </si>
  <si>
    <t>Physical Medicine Rehab</t>
  </si>
  <si>
    <t>413401</t>
  </si>
  <si>
    <t>711989319</t>
  </si>
  <si>
    <t>00004399</t>
  </si>
  <si>
    <t>Del Riego</t>
  </si>
  <si>
    <t>Christina</t>
  </si>
  <si>
    <t>730075695</t>
  </si>
  <si>
    <t>00055794</t>
  </si>
  <si>
    <t>Hadley</t>
  </si>
  <si>
    <t>Pamela</t>
  </si>
  <si>
    <t>704450857</t>
  </si>
  <si>
    <t>00058778</t>
  </si>
  <si>
    <t>Kosyk</t>
  </si>
  <si>
    <t>Oksana</t>
  </si>
  <si>
    <t>710275819</t>
  </si>
  <si>
    <t>00061731</t>
  </si>
  <si>
    <t>Psychiatry - Research</t>
  </si>
  <si>
    <t>412250</t>
  </si>
  <si>
    <t>Foster</t>
  </si>
  <si>
    <t>713798942</t>
  </si>
  <si>
    <t>00058155</t>
  </si>
  <si>
    <t>THAYER</t>
  </si>
  <si>
    <t>CHARLES</t>
  </si>
  <si>
    <t>720105287</t>
  </si>
  <si>
    <t>00060820</t>
  </si>
  <si>
    <t>Psychiatry-Centr ofExcel-ADMIN</t>
  </si>
  <si>
    <t>412210</t>
  </si>
  <si>
    <t>Johnston</t>
  </si>
  <si>
    <t>711933846</t>
  </si>
  <si>
    <t>00004476</t>
  </si>
  <si>
    <t>Radiology</t>
  </si>
  <si>
    <t>412801</t>
  </si>
  <si>
    <t>Estrada</t>
  </si>
  <si>
    <t>Jean</t>
  </si>
  <si>
    <t>704287693</t>
  </si>
  <si>
    <t>00004084</t>
  </si>
  <si>
    <t>Social Medicine</t>
  </si>
  <si>
    <t>424901</t>
  </si>
  <si>
    <t>Kuczynski</t>
  </si>
  <si>
    <t>Kristine</t>
  </si>
  <si>
    <t>705324605</t>
  </si>
  <si>
    <t>00051502</t>
  </si>
  <si>
    <t>Quinto</t>
  </si>
  <si>
    <t>711990380</t>
  </si>
  <si>
    <t>00061552</t>
  </si>
  <si>
    <t>Chrisp</t>
  </si>
  <si>
    <t>Malia</t>
  </si>
  <si>
    <t>720390526</t>
  </si>
  <si>
    <t>00062171</t>
  </si>
  <si>
    <t>Ritchie</t>
  </si>
  <si>
    <t>Jason</t>
  </si>
  <si>
    <t>720425578</t>
  </si>
  <si>
    <t>20012463</t>
  </si>
  <si>
    <t>Contract and Grants (OSR),Overhead,University Trust</t>
  </si>
  <si>
    <t>Crosier</t>
  </si>
  <si>
    <t>730065572</t>
  </si>
  <si>
    <t>00031743</t>
  </si>
  <si>
    <t>Clapp</t>
  </si>
  <si>
    <t>706019311</t>
  </si>
  <si>
    <t>20016712</t>
  </si>
  <si>
    <t>Surgery</t>
  </si>
  <si>
    <t>414001</t>
  </si>
  <si>
    <t>Moser</t>
  </si>
  <si>
    <t>701642934</t>
  </si>
  <si>
    <t>00051252</t>
  </si>
  <si>
    <t>TEACCH</t>
  </si>
  <si>
    <t>427401</t>
  </si>
  <si>
    <t>Lamarche</t>
  </si>
  <si>
    <t>Elena</t>
  </si>
  <si>
    <t>715299863</t>
  </si>
  <si>
    <t>00061682</t>
  </si>
  <si>
    <t>Richards</t>
  </si>
  <si>
    <t>Andrea</t>
  </si>
  <si>
    <t>730147706</t>
  </si>
  <si>
    <t>00036344</t>
  </si>
  <si>
    <t>Louissaint</t>
  </si>
  <si>
    <t>Kiera</t>
  </si>
  <si>
    <t>714225870</t>
  </si>
  <si>
    <t>20020865</t>
  </si>
  <si>
    <t>TEACCH - CLLC</t>
  </si>
  <si>
    <t>427480</t>
  </si>
  <si>
    <t>University Trust,Auxiliary &amp; Other</t>
  </si>
  <si>
    <t>Kerns</t>
  </si>
  <si>
    <t>730100165</t>
  </si>
  <si>
    <t>00051525</t>
  </si>
  <si>
    <t>MITCHELL</t>
  </si>
  <si>
    <t>ALEXANDRA</t>
  </si>
  <si>
    <t>706416516</t>
  </si>
  <si>
    <t>20011711</t>
  </si>
  <si>
    <t>Howdershell</t>
  </si>
  <si>
    <t>Elyse</t>
  </si>
  <si>
    <t>720019728</t>
  </si>
  <si>
    <t>20011710</t>
  </si>
  <si>
    <t>Fiore</t>
  </si>
  <si>
    <t>720329580</t>
  </si>
  <si>
    <t>20011714</t>
  </si>
  <si>
    <t>Mygrant</t>
  </si>
  <si>
    <t>730116434</t>
  </si>
  <si>
    <t>20011713</t>
  </si>
  <si>
    <t>Favoreto</t>
  </si>
  <si>
    <t>Natalia</t>
  </si>
  <si>
    <t>730137473</t>
  </si>
  <si>
    <t>20011715</t>
  </si>
  <si>
    <t>CANNEFAX</t>
  </si>
  <si>
    <t>JULIE</t>
  </si>
  <si>
    <t>704253973</t>
  </si>
  <si>
    <t>00033566</t>
  </si>
  <si>
    <t>Toxicology Curriculum</t>
  </si>
  <si>
    <t>429601</t>
  </si>
  <si>
    <t>Samayoa</t>
  </si>
  <si>
    <t>709560306</t>
  </si>
  <si>
    <t>00009153</t>
  </si>
  <si>
    <t>TraCS Institute</t>
  </si>
  <si>
    <t>429801</t>
  </si>
  <si>
    <t>Janee</t>
  </si>
  <si>
    <t>714701015</t>
  </si>
  <si>
    <t>00058756</t>
  </si>
  <si>
    <t>Boulle Matrai</t>
  </si>
  <si>
    <t>730145640</t>
  </si>
  <si>
    <t>20012091</t>
  </si>
  <si>
    <t>UNC McAllister Heart Institute</t>
  </si>
  <si>
    <t>427001</t>
  </si>
  <si>
    <t>O'Neal</t>
  </si>
  <si>
    <t>Dawn</t>
  </si>
  <si>
    <t>714382490</t>
  </si>
  <si>
    <t>00031634</t>
  </si>
  <si>
    <t>School of Nursing-HCE</t>
  </si>
  <si>
    <t>440160</t>
  </si>
  <si>
    <t>Feaster</t>
  </si>
  <si>
    <t>730065437</t>
  </si>
  <si>
    <t>00059349</t>
  </si>
  <si>
    <t>School of Pharmacy</t>
  </si>
  <si>
    <t>SOP-Advancement</t>
  </si>
  <si>
    <t>450150</t>
  </si>
  <si>
    <t>Musgrove</t>
  </si>
  <si>
    <t>Katie</t>
  </si>
  <si>
    <t>714310541</t>
  </si>
  <si>
    <t>00060811</t>
  </si>
  <si>
    <t>SOP-CBMC</t>
  </si>
  <si>
    <t>452100</t>
  </si>
  <si>
    <t>Bregu</t>
  </si>
  <si>
    <t>Jubina</t>
  </si>
  <si>
    <t>713410196</t>
  </si>
  <si>
    <t>00060933</t>
  </si>
  <si>
    <t>SOP-CNDD</t>
  </si>
  <si>
    <t>452401</t>
  </si>
  <si>
    <t>Day</t>
  </si>
  <si>
    <t>20010352</t>
  </si>
  <si>
    <t>Education &amp; Gen Self Supporting,Contract and Grants (OSR),Overhead</t>
  </si>
  <si>
    <t>SPA Temporary Adjustment/Start; Temp  Inc Ended 06/26/17</t>
  </si>
  <si>
    <t>Crollman</t>
  </si>
  <si>
    <t>Anna</t>
  </si>
  <si>
    <t>711679892</t>
  </si>
  <si>
    <t>00060213</t>
  </si>
  <si>
    <t>SOP-DPET</t>
  </si>
  <si>
    <t>452200</t>
  </si>
  <si>
    <t>Blake</t>
  </si>
  <si>
    <t>711773341</t>
  </si>
  <si>
    <t>00056976</t>
  </si>
  <si>
    <t>Schauer</t>
  </si>
  <si>
    <t>730031586</t>
  </si>
  <si>
    <t>00055850</t>
  </si>
  <si>
    <t>SUN</t>
  </si>
  <si>
    <t>NING</t>
  </si>
  <si>
    <t>714026439</t>
  </si>
  <si>
    <t>00059995</t>
  </si>
  <si>
    <t>SOP-DPMP</t>
  </si>
  <si>
    <t>452400</t>
  </si>
  <si>
    <t>HALLIGAN</t>
  </si>
  <si>
    <t>BENJAMIN</t>
  </si>
  <si>
    <t>720389396</t>
  </si>
  <si>
    <t>Technology Support Technician</t>
  </si>
  <si>
    <t>00061647</t>
  </si>
  <si>
    <t>SOP-Educational Technology</t>
  </si>
  <si>
    <t>450186</t>
  </si>
  <si>
    <t>730069326</t>
  </si>
  <si>
    <t>00054131</t>
  </si>
  <si>
    <t>SOP-Finance</t>
  </si>
  <si>
    <t>450182</t>
  </si>
  <si>
    <t>Gibson</t>
  </si>
  <si>
    <t>730072910</t>
  </si>
  <si>
    <t>00005786</t>
  </si>
  <si>
    <t>Morrison</t>
  </si>
  <si>
    <t>730142621</t>
  </si>
  <si>
    <t>20011220</t>
  </si>
  <si>
    <t>Thorp</t>
  </si>
  <si>
    <t>Rosemary</t>
  </si>
  <si>
    <t>710481685</t>
  </si>
  <si>
    <t>00061243</t>
  </si>
  <si>
    <t>SOP-Human Resources</t>
  </si>
  <si>
    <t>450183</t>
  </si>
  <si>
    <t>Vogt</t>
  </si>
  <si>
    <t>720282266</t>
  </si>
  <si>
    <t>00060858</t>
  </si>
  <si>
    <t>SOP-Information Technology</t>
  </si>
  <si>
    <t>450184</t>
  </si>
  <si>
    <t>Holmes</t>
  </si>
  <si>
    <t>Porschia</t>
  </si>
  <si>
    <t>720451861</t>
  </si>
  <si>
    <t>00062029</t>
  </si>
  <si>
    <t>720056332</t>
  </si>
  <si>
    <t>00005794</t>
  </si>
  <si>
    <t>SOP-Professional Education</t>
  </si>
  <si>
    <t>450200</t>
  </si>
  <si>
    <t>418000</t>
  </si>
  <si>
    <t>Hobgood</t>
  </si>
  <si>
    <t>Melissa</t>
  </si>
  <si>
    <t>704261480</t>
  </si>
  <si>
    <t>00013167</t>
  </si>
  <si>
    <t>Goolsby</t>
  </si>
  <si>
    <t>703718046</t>
  </si>
  <si>
    <t>20020215</t>
  </si>
  <si>
    <t>Hagy</t>
  </si>
  <si>
    <t>704228823</t>
  </si>
  <si>
    <t>00031304</t>
  </si>
  <si>
    <t>Blanton</t>
  </si>
  <si>
    <t>710249876</t>
  </si>
  <si>
    <t>20020158</t>
  </si>
  <si>
    <t>Lathia</t>
  </si>
  <si>
    <t>Trupti</t>
  </si>
  <si>
    <t>709855499</t>
  </si>
  <si>
    <t>00012121</t>
  </si>
  <si>
    <t>Health Policy Management - Ops</t>
  </si>
  <si>
    <t>461001</t>
  </si>
  <si>
    <t>Hedgepeth</t>
  </si>
  <si>
    <t>Deanna</t>
  </si>
  <si>
    <t>730137106</t>
  </si>
  <si>
    <t>20020463</t>
  </si>
  <si>
    <t>NC Institute for Public Health</t>
  </si>
  <si>
    <t>468520</t>
  </si>
  <si>
    <t>HALSTEAD</t>
  </si>
  <si>
    <t>MELISSA</t>
  </si>
  <si>
    <t>720483430</t>
  </si>
  <si>
    <t>00061813</t>
  </si>
  <si>
    <t>SPH - Human Resources</t>
  </si>
  <si>
    <t>460110</t>
  </si>
  <si>
    <t>SPA Temporary Adjustment/Start; Est end date: 09/30/17</t>
  </si>
  <si>
    <t>Erica</t>
  </si>
  <si>
    <t>713409024</t>
  </si>
  <si>
    <t>00060750</t>
  </si>
  <si>
    <t>Moseley</t>
  </si>
  <si>
    <t>704272015</t>
  </si>
  <si>
    <t>00006219</t>
  </si>
  <si>
    <t>Summer School</t>
  </si>
  <si>
    <t>Summer School Administration</t>
  </si>
  <si>
    <t>395100</t>
  </si>
  <si>
    <t>MAPPES</t>
  </si>
  <si>
    <t>ALISA</t>
  </si>
  <si>
    <t>704619427</t>
  </si>
  <si>
    <t>00062315</t>
  </si>
  <si>
    <t>Orth</t>
  </si>
  <si>
    <t>702586493</t>
  </si>
  <si>
    <t>00034031</t>
  </si>
  <si>
    <t>University Counsel</t>
  </si>
  <si>
    <t>200400</t>
  </si>
  <si>
    <t>SPA Temporary Adjustment/Start; Est end date: 10/02/2017</t>
  </si>
  <si>
    <t>Tuttle</t>
  </si>
  <si>
    <t>720329638</t>
  </si>
  <si>
    <t>00060558</t>
  </si>
  <si>
    <t>Qualls-Allen</t>
  </si>
  <si>
    <t>720418588</t>
  </si>
  <si>
    <t>20010643</t>
  </si>
  <si>
    <t>DOZIER</t>
  </si>
  <si>
    <t>720538397</t>
  </si>
  <si>
    <t>00055203</t>
  </si>
  <si>
    <t>GARRIS</t>
  </si>
  <si>
    <t>SEQUOIA</t>
  </si>
  <si>
    <t>720316887</t>
  </si>
  <si>
    <t>00030159</t>
  </si>
  <si>
    <t>Health Sciences Library</t>
  </si>
  <si>
    <t>552500</t>
  </si>
  <si>
    <t>712351474</t>
  </si>
  <si>
    <t>20006956</t>
  </si>
  <si>
    <t>Law Library</t>
  </si>
  <si>
    <t>552000</t>
  </si>
  <si>
    <t>Ander</t>
  </si>
  <si>
    <t>Katelyn</t>
  </si>
  <si>
    <t>708397060</t>
  </si>
  <si>
    <t>00031361</t>
  </si>
  <si>
    <t>Israel</t>
  </si>
  <si>
    <t>Connie</t>
  </si>
  <si>
    <t>714158680</t>
  </si>
  <si>
    <t>00016849</t>
  </si>
  <si>
    <t>Garrett</t>
  </si>
  <si>
    <t>Marian</t>
  </si>
  <si>
    <t>710905583</t>
  </si>
  <si>
    <t>20020188</t>
  </si>
  <si>
    <t>VC Development</t>
  </si>
  <si>
    <t>University Development Office</t>
  </si>
  <si>
    <t>250100</t>
  </si>
  <si>
    <t>Barnes</t>
  </si>
  <si>
    <t>713734757</t>
  </si>
  <si>
    <t>20011838</t>
  </si>
  <si>
    <t>609001</t>
  </si>
  <si>
    <t>Handfinger</t>
  </si>
  <si>
    <t>Tyler</t>
  </si>
  <si>
    <t>20018265</t>
  </si>
  <si>
    <t>Wyatt</t>
  </si>
  <si>
    <t>720542238</t>
  </si>
  <si>
    <t>00062241</t>
  </si>
  <si>
    <t>407000</t>
  </si>
  <si>
    <t>Quincie</t>
  </si>
  <si>
    <t>730065768</t>
  </si>
  <si>
    <t>00062140</t>
  </si>
  <si>
    <t>700940705</t>
  </si>
  <si>
    <t>00060240</t>
  </si>
  <si>
    <t>Carolina Population Center</t>
  </si>
  <si>
    <t>631100</t>
  </si>
  <si>
    <t>Padgett</t>
  </si>
  <si>
    <t>704174568</t>
  </si>
  <si>
    <t>00012157</t>
  </si>
  <si>
    <t>Teer</t>
  </si>
  <si>
    <t>705465458</t>
  </si>
  <si>
    <t>00058709</t>
  </si>
  <si>
    <t>CHEN</t>
  </si>
  <si>
    <t>PING</t>
  </si>
  <si>
    <t>709093226</t>
  </si>
  <si>
    <t>Applications Specialist</t>
  </si>
  <si>
    <t>00058771</t>
  </si>
  <si>
    <t>730046958</t>
  </si>
  <si>
    <t>20008014</t>
  </si>
  <si>
    <t>Kouzoukas</t>
  </si>
  <si>
    <t>Julie</t>
  </si>
  <si>
    <t>730065633</t>
  </si>
  <si>
    <t>20011245</t>
  </si>
  <si>
    <t>Yellock</t>
  </si>
  <si>
    <t>730064179</t>
  </si>
  <si>
    <t>20001711</t>
  </si>
  <si>
    <t>Clinical Trials</t>
  </si>
  <si>
    <t>621200</t>
  </si>
  <si>
    <t>EDSALL</t>
  </si>
  <si>
    <t>ROSA</t>
  </si>
  <si>
    <t>714029733</t>
  </si>
  <si>
    <t>00055843</t>
  </si>
  <si>
    <t>620008</t>
  </si>
  <si>
    <t>620080</t>
  </si>
  <si>
    <t>Ross</t>
  </si>
  <si>
    <t>714032535</t>
  </si>
  <si>
    <t>00059135</t>
  </si>
  <si>
    <t>Couch</t>
  </si>
  <si>
    <t>Jermario</t>
  </si>
  <si>
    <t>720150964</t>
  </si>
  <si>
    <t>00059535</t>
  </si>
  <si>
    <t>ABRAM</t>
  </si>
  <si>
    <t>720463319</t>
  </si>
  <si>
    <t>00059452</t>
  </si>
  <si>
    <t>Freeman</t>
  </si>
  <si>
    <t>720332093</t>
  </si>
  <si>
    <t>00062345</t>
  </si>
  <si>
    <t>Ctr for Developmental Science</t>
  </si>
  <si>
    <t>631400</t>
  </si>
  <si>
    <t>BURNEY</t>
  </si>
  <si>
    <t>REGAN</t>
  </si>
  <si>
    <t>701059158</t>
  </si>
  <si>
    <t>00061883</t>
  </si>
  <si>
    <t>Ctr Health Prom and Dis Prev</t>
  </si>
  <si>
    <t>633200</t>
  </si>
  <si>
    <t>Hales</t>
  </si>
  <si>
    <t>20007823</t>
  </si>
  <si>
    <t>SPA Temporary Adjustment/Start; Est End date: 08/01/17</t>
  </si>
  <si>
    <t>Gonzales</t>
  </si>
  <si>
    <t>Cecilia</t>
  </si>
  <si>
    <t>711846285</t>
  </si>
  <si>
    <t>00057863</t>
  </si>
  <si>
    <t>MORRIS</t>
  </si>
  <si>
    <t>712446679</t>
  </si>
  <si>
    <t>00060622</t>
  </si>
  <si>
    <t>BARTLETT</t>
  </si>
  <si>
    <t>RACHEL</t>
  </si>
  <si>
    <t>720433672</t>
  </si>
  <si>
    <t>00056905</t>
  </si>
  <si>
    <t>Mirela</t>
  </si>
  <si>
    <t>730054688</t>
  </si>
  <si>
    <t>20012081</t>
  </si>
  <si>
    <t>Podwika</t>
  </si>
  <si>
    <t>Alyssa</t>
  </si>
  <si>
    <t>730064964</t>
  </si>
  <si>
    <t>20014213</t>
  </si>
  <si>
    <t>MISENHEIMER</t>
  </si>
  <si>
    <t>JANET</t>
  </si>
  <si>
    <t>703685175</t>
  </si>
  <si>
    <t>00054205</t>
  </si>
  <si>
    <t>Robinette</t>
  </si>
  <si>
    <t>703723376</t>
  </si>
  <si>
    <t>20012968</t>
  </si>
  <si>
    <t>Leggett</t>
  </si>
  <si>
    <t>706383863</t>
  </si>
  <si>
    <t>00051455</t>
  </si>
  <si>
    <t>Yin</t>
  </si>
  <si>
    <t>Xiajuan</t>
  </si>
  <si>
    <t>707526735</t>
  </si>
  <si>
    <t>00037209</t>
  </si>
  <si>
    <t>Waters</t>
  </si>
  <si>
    <t>709184221</t>
  </si>
  <si>
    <t>20006935</t>
  </si>
  <si>
    <t>Lazara</t>
  </si>
  <si>
    <t>Alexander</t>
  </si>
  <si>
    <t>710885762</t>
  </si>
  <si>
    <t>00056965</t>
  </si>
  <si>
    <t>WACKERHAGEN</t>
  </si>
  <si>
    <t>720541392</t>
  </si>
  <si>
    <t>00061656</t>
  </si>
  <si>
    <t>BATSON</t>
  </si>
  <si>
    <t>DAVID</t>
  </si>
  <si>
    <t>700677524</t>
  </si>
  <si>
    <t>00034352</t>
  </si>
  <si>
    <t>Highway Safety Research</t>
  </si>
  <si>
    <t>633600</t>
  </si>
  <si>
    <t>Bland</t>
  </si>
  <si>
    <t>Eva</t>
  </si>
  <si>
    <t>730051571</t>
  </si>
  <si>
    <t>20012010</t>
  </si>
  <si>
    <t>Injury Prevention Research Ctr</t>
  </si>
  <si>
    <t>633500</t>
  </si>
  <si>
    <t>Rossignol</t>
  </si>
  <si>
    <t>710507121</t>
  </si>
  <si>
    <t>00054913</t>
  </si>
  <si>
    <t>Institute of Marine Sciences</t>
  </si>
  <si>
    <t>635100</t>
  </si>
  <si>
    <t>Braddy</t>
  </si>
  <si>
    <t>710742292</t>
  </si>
  <si>
    <t>00037432</t>
  </si>
  <si>
    <t>ABARE</t>
  </si>
  <si>
    <t>BETSY</t>
  </si>
  <si>
    <t>720179079</t>
  </si>
  <si>
    <t>00060365</t>
  </si>
  <si>
    <t>SLOUP</t>
  </si>
  <si>
    <t>RANDOLPH</t>
  </si>
  <si>
    <t>720232164</t>
  </si>
  <si>
    <t>00060366</t>
  </si>
  <si>
    <t>Peterson</t>
  </si>
  <si>
    <t>730138474</t>
  </si>
  <si>
    <t>20012969</t>
  </si>
  <si>
    <t>Nutrition Research Institute</t>
  </si>
  <si>
    <t>633300</t>
  </si>
  <si>
    <t>Linz</t>
  </si>
  <si>
    <t>711005334</t>
  </si>
  <si>
    <t>00059028</t>
  </si>
  <si>
    <t>Office of Industry Contracting</t>
  </si>
  <si>
    <t>621800</t>
  </si>
  <si>
    <t>Coombs</t>
  </si>
  <si>
    <t>00033015</t>
  </si>
  <si>
    <t>LaToya</t>
  </si>
  <si>
    <t>705369019</t>
  </si>
  <si>
    <t>20014976</t>
  </si>
  <si>
    <t>Mieczkowska</t>
  </si>
  <si>
    <t>Joanna</t>
  </si>
  <si>
    <t>708744185</t>
  </si>
  <si>
    <t>00055886</t>
  </si>
  <si>
    <t>Renaissance Computing Inst</t>
  </si>
  <si>
    <t>637100</t>
  </si>
  <si>
    <t>Wesley</t>
  </si>
  <si>
    <t>Margaret</t>
  </si>
  <si>
    <t>713353228</t>
  </si>
  <si>
    <t>00056771</t>
  </si>
  <si>
    <t>Sturgess</t>
  </si>
  <si>
    <t>Rebekah</t>
  </si>
  <si>
    <t>720196651</t>
  </si>
  <si>
    <t>00062314</t>
  </si>
  <si>
    <t>HILL</t>
  </si>
  <si>
    <t>720532096</t>
  </si>
  <si>
    <t>00061712</t>
  </si>
  <si>
    <t>Quinn</t>
  </si>
  <si>
    <t>704347373</t>
  </si>
  <si>
    <t>00056497</t>
  </si>
  <si>
    <t>Research Information Systems</t>
  </si>
  <si>
    <t>621600</t>
  </si>
  <si>
    <t>701699879</t>
  </si>
  <si>
    <t>00059194</t>
  </si>
  <si>
    <t>VC for Res</t>
  </si>
  <si>
    <t>620100</t>
  </si>
  <si>
    <t>Heal</t>
  </si>
  <si>
    <t>720534853</t>
  </si>
  <si>
    <t>00034468</t>
  </si>
  <si>
    <t>Gunter</t>
  </si>
  <si>
    <t>Wanda</t>
  </si>
  <si>
    <t>704234541</t>
  </si>
  <si>
    <t>00057678</t>
  </si>
  <si>
    <t>VC IT and CIO</t>
  </si>
  <si>
    <t>ITS - Comm Technologies</t>
  </si>
  <si>
    <t>Daniel</t>
  </si>
  <si>
    <t>715274804</t>
  </si>
  <si>
    <t>00058920</t>
  </si>
  <si>
    <t>464100</t>
  </si>
  <si>
    <t>Cleary</t>
  </si>
  <si>
    <t>702305083</t>
  </si>
  <si>
    <t>00058261</t>
  </si>
  <si>
    <t>ITS - EA-Connect Carolina</t>
  </si>
  <si>
    <t>603000</t>
  </si>
  <si>
    <t>704453281</t>
  </si>
  <si>
    <t>00053567</t>
  </si>
  <si>
    <t>709137689</t>
  </si>
  <si>
    <t>00037842</t>
  </si>
  <si>
    <t>Murphy</t>
  </si>
  <si>
    <t>Patrick</t>
  </si>
  <si>
    <t>705784766</t>
  </si>
  <si>
    <t>00051715</t>
  </si>
  <si>
    <t>ITS - IT Infrastructure</t>
  </si>
  <si>
    <t>605000</t>
  </si>
  <si>
    <t>Mesiano</t>
  </si>
  <si>
    <t>Jeanne</t>
  </si>
  <si>
    <t>711625411</t>
  </si>
  <si>
    <t>20001796</t>
  </si>
  <si>
    <t>ITS - VC - CIO</t>
  </si>
  <si>
    <t>601000</t>
  </si>
  <si>
    <t>426000</t>
  </si>
  <si>
    <t>Flannery</t>
  </si>
  <si>
    <t>Stephen</t>
  </si>
  <si>
    <t>700956335</t>
  </si>
  <si>
    <t>00053731</t>
  </si>
  <si>
    <t>VC Student Affairs</t>
  </si>
  <si>
    <t>Campus Health Administration</t>
  </si>
  <si>
    <t>650001</t>
  </si>
  <si>
    <t>Camarena</t>
  </si>
  <si>
    <t>710257732</t>
  </si>
  <si>
    <t>Nurse Supervisor</t>
  </si>
  <si>
    <t>00036960</t>
  </si>
  <si>
    <t>481012</t>
  </si>
  <si>
    <t>481120</t>
  </si>
  <si>
    <t>MAJCEN</t>
  </si>
  <si>
    <t>AARON</t>
  </si>
  <si>
    <t>720380002</t>
  </si>
  <si>
    <t>00061420</t>
  </si>
  <si>
    <t>Douglas</t>
  </si>
  <si>
    <t>720380187</t>
  </si>
  <si>
    <t>00036918</t>
  </si>
  <si>
    <t>Derber</t>
  </si>
  <si>
    <t>730044269</t>
  </si>
  <si>
    <t>00031164</t>
  </si>
  <si>
    <t>730067032</t>
  </si>
  <si>
    <t>Medical Support Technician</t>
  </si>
  <si>
    <t>00033259</t>
  </si>
  <si>
    <t>Helen</t>
  </si>
  <si>
    <t>730189684</t>
  </si>
  <si>
    <t>Pharmacy Technician</t>
  </si>
  <si>
    <t>20019010</t>
  </si>
  <si>
    <t>MCLAMB</t>
  </si>
  <si>
    <t>TODD</t>
  </si>
  <si>
    <t>720318082</t>
  </si>
  <si>
    <t>20001366</t>
  </si>
  <si>
    <t>Carolina Union Administration</t>
  </si>
  <si>
    <t>645001</t>
  </si>
  <si>
    <t>Anne</t>
  </si>
  <si>
    <t>Visual Arts Specialist</t>
  </si>
  <si>
    <t>00061585</t>
  </si>
  <si>
    <t>MELLOTT</t>
  </si>
  <si>
    <t>713939246</t>
  </si>
  <si>
    <t>00061394</t>
  </si>
  <si>
    <t>Housing &amp; Residential Educ</t>
  </si>
  <si>
    <t>653001</t>
  </si>
  <si>
    <t>720060605</t>
  </si>
  <si>
    <t>00058473</t>
  </si>
  <si>
    <t>Streeter</t>
  </si>
  <si>
    <t>Charles</t>
  </si>
  <si>
    <t>701352035</t>
  </si>
  <si>
    <t>00035793</t>
  </si>
  <si>
    <t>Student Affairs Info Tech</t>
  </si>
  <si>
    <t>641901</t>
  </si>
  <si>
    <t>Quattlebaum</t>
  </si>
  <si>
    <t>703026080</t>
  </si>
  <si>
    <t>00001100</t>
  </si>
  <si>
    <t>LESANE</t>
  </si>
  <si>
    <t>BARBARA</t>
  </si>
  <si>
    <t>701377964</t>
  </si>
  <si>
    <t>00032317</t>
  </si>
  <si>
    <t>Student Affairs Ofc of the VC</t>
  </si>
  <si>
    <t>640101</t>
  </si>
  <si>
    <t>Kingery</t>
  </si>
  <si>
    <t>Angela</t>
  </si>
  <si>
    <t>708228094</t>
  </si>
  <si>
    <t>20019697</t>
  </si>
  <si>
    <t>LIPSCOMB</t>
  </si>
  <si>
    <t>PIERRE</t>
  </si>
  <si>
    <t>00061651</t>
  </si>
  <si>
    <t>STEVENSON</t>
  </si>
  <si>
    <t>720393628</t>
  </si>
  <si>
    <t>00034835</t>
  </si>
  <si>
    <t>OHR-Benefits Services</t>
  </si>
  <si>
    <t>260102</t>
  </si>
  <si>
    <t>422016</t>
  </si>
  <si>
    <t>422160</t>
  </si>
  <si>
    <t>Education &amp; Gen Self Supporting,Overhead</t>
  </si>
  <si>
    <t>WHITE</t>
  </si>
  <si>
    <t>THERESA</t>
  </si>
  <si>
    <t>720453251</t>
  </si>
  <si>
    <t>00000549</t>
  </si>
  <si>
    <t>Guestin</t>
  </si>
  <si>
    <t>730069795</t>
  </si>
  <si>
    <t>00037302</t>
  </si>
  <si>
    <t>Rose</t>
  </si>
  <si>
    <t>Arielle</t>
  </si>
  <si>
    <t>730072854</t>
  </si>
  <si>
    <t>00057809</t>
  </si>
  <si>
    <t>LAUNDER</t>
  </si>
  <si>
    <t>720311397</t>
  </si>
  <si>
    <t>00062088</t>
  </si>
  <si>
    <t>OHR-EPA Non-Faculty</t>
  </si>
  <si>
    <t>260106</t>
  </si>
  <si>
    <t>HOBGOOD</t>
  </si>
  <si>
    <t>SHEILAH</t>
  </si>
  <si>
    <t>720349149</t>
  </si>
  <si>
    <t>00060419</t>
  </si>
  <si>
    <t>FARMER</t>
  </si>
  <si>
    <t>CARL</t>
  </si>
  <si>
    <t>720431320</t>
  </si>
  <si>
    <t>00061030</t>
  </si>
  <si>
    <t>Fox</t>
  </si>
  <si>
    <t>730138778</t>
  </si>
  <si>
    <t>Instructional Design Specialst</t>
  </si>
  <si>
    <t>20020302</t>
  </si>
  <si>
    <t>Keith</t>
  </si>
  <si>
    <t>700621080</t>
  </si>
  <si>
    <t>Associate Director</t>
  </si>
  <si>
    <t>20020536</t>
  </si>
  <si>
    <t>NC Botanical Garden</t>
  </si>
  <si>
    <t>525000</t>
  </si>
  <si>
    <t>437012</t>
  </si>
  <si>
    <t>437120</t>
  </si>
  <si>
    <t>SOLOMON</t>
  </si>
  <si>
    <t>720450902</t>
  </si>
  <si>
    <t>01000669</t>
  </si>
  <si>
    <t>401000</t>
  </si>
  <si>
    <t>Hoots</t>
  </si>
  <si>
    <t>Eric</t>
  </si>
  <si>
    <t>701471703</t>
  </si>
  <si>
    <t>Administrative Coordinator</t>
  </si>
  <si>
    <t>01003038</t>
  </si>
  <si>
    <t>Ath Basketball Office</t>
  </si>
  <si>
    <t>274000</t>
  </si>
  <si>
    <t>Market Rate</t>
  </si>
  <si>
    <t>May</t>
  </si>
  <si>
    <t>710169376</t>
  </si>
  <si>
    <t>20011912</t>
  </si>
  <si>
    <t>468000</t>
  </si>
  <si>
    <t>BREWER</t>
  </si>
  <si>
    <t>GUNTER</t>
  </si>
  <si>
    <t>707889216</t>
  </si>
  <si>
    <t>01001767</t>
  </si>
  <si>
    <t>Ath Football Office</t>
  </si>
  <si>
    <t>273500</t>
  </si>
  <si>
    <t>499029</t>
  </si>
  <si>
    <t>499290</t>
  </si>
  <si>
    <t>710013349</t>
  </si>
  <si>
    <t>01001911</t>
  </si>
  <si>
    <t>HECKENDORF</t>
  </si>
  <si>
    <t>KEITH</t>
  </si>
  <si>
    <t>720280929</t>
  </si>
  <si>
    <t>01001663</t>
  </si>
  <si>
    <t>KAPILOVIC</t>
  </si>
  <si>
    <t>720361138</t>
  </si>
  <si>
    <t>01001665</t>
  </si>
  <si>
    <t>Papuchis</t>
  </si>
  <si>
    <t>730054892</t>
  </si>
  <si>
    <t>01001664</t>
  </si>
  <si>
    <t>Martin</t>
  </si>
  <si>
    <t>Brianna</t>
  </si>
  <si>
    <t>730072735</t>
  </si>
  <si>
    <t>20020585</t>
  </si>
  <si>
    <t>HERNANDEZ</t>
  </si>
  <si>
    <t>LUIS</t>
  </si>
  <si>
    <t>720375584</t>
  </si>
  <si>
    <t>Coach</t>
  </si>
  <si>
    <t>01000609</t>
  </si>
  <si>
    <t>Ath Strength and Conditioning</t>
  </si>
  <si>
    <t>272400</t>
  </si>
  <si>
    <t>499036</t>
  </si>
  <si>
    <t>GARTH</t>
  </si>
  <si>
    <t>CHRISTY</t>
  </si>
  <si>
    <t>703513762</t>
  </si>
  <si>
    <t>01001340</t>
  </si>
  <si>
    <t>Ath Swimming</t>
  </si>
  <si>
    <t>275500</t>
  </si>
  <si>
    <t>Auxiliary &amp; Other,University Trust</t>
  </si>
  <si>
    <t>SANCHEZ</t>
  </si>
  <si>
    <t>ABEL</t>
  </si>
  <si>
    <t>720452491</t>
  </si>
  <si>
    <t>01000294</t>
  </si>
  <si>
    <t>Kemp</t>
  </si>
  <si>
    <t>730066130</t>
  </si>
  <si>
    <t>Associate Vice Chancellor</t>
  </si>
  <si>
    <t>01001253</t>
  </si>
  <si>
    <t>AVCEEHC</t>
  </si>
  <si>
    <t>230110</t>
  </si>
  <si>
    <t>164000</t>
  </si>
  <si>
    <t>Equity/Internal Pay Alignment</t>
  </si>
  <si>
    <t>Driver</t>
  </si>
  <si>
    <t>720384923</t>
  </si>
  <si>
    <t>Director</t>
  </si>
  <si>
    <t>20011017</t>
  </si>
  <si>
    <t>451010</t>
  </si>
  <si>
    <t>451100</t>
  </si>
  <si>
    <t>Medley</t>
  </si>
  <si>
    <t>ANNA</t>
  </si>
  <si>
    <t>705134765</t>
  </si>
  <si>
    <t>01004580</t>
  </si>
  <si>
    <t>STROUP</t>
  </si>
  <si>
    <t>JULIA</t>
  </si>
  <si>
    <t>720279504</t>
  </si>
  <si>
    <t>Tutor/Mentor/Scholar/Fellow</t>
  </si>
  <si>
    <t>01004836</t>
  </si>
  <si>
    <t>Rainwater</t>
  </si>
  <si>
    <t>730072018</t>
  </si>
  <si>
    <t>Tech Transfer Professional</t>
  </si>
  <si>
    <t>01004350</t>
  </si>
  <si>
    <t>476000</t>
  </si>
  <si>
    <t>Steed</t>
  </si>
  <si>
    <t>730069349</t>
  </si>
  <si>
    <t>01001733</t>
  </si>
  <si>
    <t>Study Abroad</t>
  </si>
  <si>
    <t>313800</t>
  </si>
  <si>
    <t>700159628</t>
  </si>
  <si>
    <t>01000990</t>
  </si>
  <si>
    <t>Undergraduate Research</t>
  </si>
  <si>
    <t>302600</t>
  </si>
  <si>
    <t>404000</t>
  </si>
  <si>
    <t>STRAUSS</t>
  </si>
  <si>
    <t>RONALD</t>
  </si>
  <si>
    <t>704215207</t>
  </si>
  <si>
    <t>Vice Provost</t>
  </si>
  <si>
    <t>01000977</t>
  </si>
  <si>
    <t>Provost - Academic Personnel</t>
  </si>
  <si>
    <t>OEVC&amp;P - Provost</t>
  </si>
  <si>
    <t>501002</t>
  </si>
  <si>
    <t>183000</t>
  </si>
  <si>
    <t>EGBERT</t>
  </si>
  <si>
    <t>REBECCA</t>
  </si>
  <si>
    <t>704237425</t>
  </si>
  <si>
    <t>01000696</t>
  </si>
  <si>
    <t>541000</t>
  </si>
  <si>
    <t>Perkins</t>
  </si>
  <si>
    <t>Ni-Eric</t>
  </si>
  <si>
    <t>706347306</t>
  </si>
  <si>
    <t>01001420</t>
  </si>
  <si>
    <t>Levy</t>
  </si>
  <si>
    <t>Melody</t>
  </si>
  <si>
    <t>706472617</t>
  </si>
  <si>
    <t>01003555</t>
  </si>
  <si>
    <t>Baum</t>
  </si>
  <si>
    <t>710241795</t>
  </si>
  <si>
    <t>01002605</t>
  </si>
  <si>
    <t>Woodard</t>
  </si>
  <si>
    <t>713600036</t>
  </si>
  <si>
    <t>20013454</t>
  </si>
  <si>
    <t>Rickita</t>
  </si>
  <si>
    <t>714532136</t>
  </si>
  <si>
    <t>20001541</t>
  </si>
  <si>
    <t>COPELAND</t>
  </si>
  <si>
    <t>JACQUELYN</t>
  </si>
  <si>
    <t>701034216</t>
  </si>
  <si>
    <t>01001379</t>
  </si>
  <si>
    <t>Scholarships and Student Aid</t>
  </si>
  <si>
    <t>413000</t>
  </si>
  <si>
    <t>NICHOLS</t>
  </si>
  <si>
    <t>HOLLEY</t>
  </si>
  <si>
    <t>703474069</t>
  </si>
  <si>
    <t>01002344</t>
  </si>
  <si>
    <t>LITTLE</t>
  </si>
  <si>
    <t>MARK</t>
  </si>
  <si>
    <t>704551116</t>
  </si>
  <si>
    <t>01001771</t>
  </si>
  <si>
    <t>STEPANEK</t>
  </si>
  <si>
    <t>703337100</t>
  </si>
  <si>
    <t>01000971</t>
  </si>
  <si>
    <t>CANNON</t>
  </si>
  <si>
    <t>JEFFREY</t>
  </si>
  <si>
    <t>704274211</t>
  </si>
  <si>
    <t>01004209</t>
  </si>
  <si>
    <t>Ashe</t>
  </si>
  <si>
    <t>711531994</t>
  </si>
  <si>
    <t>20020173</t>
  </si>
  <si>
    <t>303000</t>
  </si>
  <si>
    <t>MORILLO-VASQUEZ</t>
  </si>
  <si>
    <t>NOEMI</t>
  </si>
  <si>
    <t>720413024</t>
  </si>
  <si>
    <t>20019866</t>
  </si>
  <si>
    <t>412000</t>
  </si>
  <si>
    <t>BUNTON</t>
  </si>
  <si>
    <t>PIA</t>
  </si>
  <si>
    <t>720536831</t>
  </si>
  <si>
    <t>20019530</t>
  </si>
  <si>
    <t/>
  </si>
  <si>
    <t>Farry</t>
  </si>
  <si>
    <t>730102789</t>
  </si>
  <si>
    <t>20022184</t>
  </si>
  <si>
    <t>190000</t>
  </si>
  <si>
    <t>Brannan</t>
  </si>
  <si>
    <t>710163505</t>
  </si>
  <si>
    <t>01000999</t>
  </si>
  <si>
    <t>Office of Dean</t>
  </si>
  <si>
    <t>430100</t>
  </si>
  <si>
    <t>437000</t>
  </si>
  <si>
    <t>KELSKY</t>
  </si>
  <si>
    <t>JAIME</t>
  </si>
  <si>
    <t>720095177</t>
  </si>
  <si>
    <t>Assistant Dean</t>
  </si>
  <si>
    <t>01001749</t>
  </si>
  <si>
    <t>Duhart</t>
  </si>
  <si>
    <t>720448644</t>
  </si>
  <si>
    <t>01004860</t>
  </si>
  <si>
    <t>SOG MPA Online Program</t>
  </si>
  <si>
    <t>375400</t>
  </si>
  <si>
    <t>Binkley</t>
  </si>
  <si>
    <t>730064625</t>
  </si>
  <si>
    <t>Student Services Professional</t>
  </si>
  <si>
    <t>20003633</t>
  </si>
  <si>
    <t>Kilby</t>
  </si>
  <si>
    <t>730066523</t>
  </si>
  <si>
    <t>Academic Director</t>
  </si>
  <si>
    <t>01004276</t>
  </si>
  <si>
    <t>MONROE</t>
  </si>
  <si>
    <t>JAMARIAN</t>
  </si>
  <si>
    <t>720526777</t>
  </si>
  <si>
    <t>00030570</t>
  </si>
  <si>
    <t>SOG MPA Program</t>
  </si>
  <si>
    <t>375300</t>
  </si>
  <si>
    <t>AUSTINE</t>
  </si>
  <si>
    <t>707667735</t>
  </si>
  <si>
    <t>Continuing Education Specialst</t>
  </si>
  <si>
    <t>01002416</t>
  </si>
  <si>
    <t>Kasprzak</t>
  </si>
  <si>
    <t>703068637</t>
  </si>
  <si>
    <t>01001002</t>
  </si>
  <si>
    <t>304025</t>
  </si>
  <si>
    <t>304250</t>
  </si>
  <si>
    <t>Spain</t>
  </si>
  <si>
    <t>720270228</t>
  </si>
  <si>
    <t>20021338</t>
  </si>
  <si>
    <t>Vorhies</t>
  </si>
  <si>
    <t>715074411</t>
  </si>
  <si>
    <t>Librarian</t>
  </si>
  <si>
    <t>01003338</t>
  </si>
  <si>
    <t>402006</t>
  </si>
  <si>
    <t>NORBU</t>
  </si>
  <si>
    <t>THUPTEN</t>
  </si>
  <si>
    <t>720475190</t>
  </si>
  <si>
    <t>Public Service Professional</t>
  </si>
  <si>
    <t>20011545</t>
  </si>
  <si>
    <t>AHEC</t>
  </si>
  <si>
    <t>400101</t>
  </si>
  <si>
    <t>Campus appoval was $15,000</t>
  </si>
  <si>
    <t>WILLCOCKSON</t>
  </si>
  <si>
    <t>HELEN</t>
  </si>
  <si>
    <t>704283259</t>
  </si>
  <si>
    <t>Research Associate</t>
  </si>
  <si>
    <t>01000801</t>
  </si>
  <si>
    <t>ALSTON</t>
  </si>
  <si>
    <t>SHANI</t>
  </si>
  <si>
    <t>720075723</t>
  </si>
  <si>
    <t>Research Project Director</t>
  </si>
  <si>
    <t>20007877</t>
  </si>
  <si>
    <t>Ewing</t>
  </si>
  <si>
    <t>720526576</t>
  </si>
  <si>
    <t>Research Project Manager</t>
  </si>
  <si>
    <t>20019804</t>
  </si>
  <si>
    <t>Carr</t>
  </si>
  <si>
    <t>713847941</t>
  </si>
  <si>
    <t>20012147</t>
  </si>
  <si>
    <t>GUO</t>
  </si>
  <si>
    <t>ZENGLI</t>
  </si>
  <si>
    <t>720378395</t>
  </si>
  <si>
    <t>20013627</t>
  </si>
  <si>
    <t>PIETROSIMONE</t>
  </si>
  <si>
    <t>KATHRYN</t>
  </si>
  <si>
    <t>720541351</t>
  </si>
  <si>
    <t>Research Professional</t>
  </si>
  <si>
    <t>20019693</t>
  </si>
  <si>
    <t>Hugh</t>
  </si>
  <si>
    <t>708629949</t>
  </si>
  <si>
    <t>01004526</t>
  </si>
  <si>
    <t>Med Ad-Faculty Affairs</t>
  </si>
  <si>
    <t>420111</t>
  </si>
  <si>
    <t>409000</t>
  </si>
  <si>
    <t>Hobbs</t>
  </si>
  <si>
    <t>Eugene</t>
  </si>
  <si>
    <t>730020155</t>
  </si>
  <si>
    <t>20020459</t>
  </si>
  <si>
    <t>Aron</t>
  </si>
  <si>
    <t>730178337</t>
  </si>
  <si>
    <t>20015632</t>
  </si>
  <si>
    <t>Med Foundation UNC</t>
  </si>
  <si>
    <t>420155</t>
  </si>
  <si>
    <t>437013</t>
  </si>
  <si>
    <t>437130</t>
  </si>
  <si>
    <t>Bazemore</t>
  </si>
  <si>
    <t>710864958</t>
  </si>
  <si>
    <t>20012376</t>
  </si>
  <si>
    <t>RAFTERY</t>
  </si>
  <si>
    <t>LINDA</t>
  </si>
  <si>
    <t>705129897</t>
  </si>
  <si>
    <t>Research Dept Administrator</t>
  </si>
  <si>
    <t>20007464</t>
  </si>
  <si>
    <t>YUE</t>
  </si>
  <si>
    <t>XIAOHONG</t>
  </si>
  <si>
    <t>720384040</t>
  </si>
  <si>
    <t>01003994</t>
  </si>
  <si>
    <t>Peds-AIR</t>
  </si>
  <si>
    <t>412002</t>
  </si>
  <si>
    <t>ROSS</t>
  </si>
  <si>
    <t>JANA</t>
  </si>
  <si>
    <t>711387755</t>
  </si>
  <si>
    <t>20020687</t>
  </si>
  <si>
    <t>711750995</t>
  </si>
  <si>
    <t>Research Program Manager</t>
  </si>
  <si>
    <t>20019987</t>
  </si>
  <si>
    <t>WALTERS</t>
  </si>
  <si>
    <t>KELLIE</t>
  </si>
  <si>
    <t>720340861</t>
  </si>
  <si>
    <t>20022091</t>
  </si>
  <si>
    <t>SUZUKI</t>
  </si>
  <si>
    <t>OSCAR</t>
  </si>
  <si>
    <t>715291290</t>
  </si>
  <si>
    <t>01004880</t>
  </si>
  <si>
    <t>SOP-CPIT</t>
  </si>
  <si>
    <t>452201</t>
  </si>
  <si>
    <t>GRAVENS-MUELLER</t>
  </si>
  <si>
    <t>709909347</t>
  </si>
  <si>
    <t>Biostatistician</t>
  </si>
  <si>
    <t>01001777</t>
  </si>
  <si>
    <t>Includes FTE change from .75 to 1.0</t>
  </si>
  <si>
    <t>BRADLEY</t>
  </si>
  <si>
    <t>CHYRISE</t>
  </si>
  <si>
    <t>702930836</t>
  </si>
  <si>
    <t>Research Program Director</t>
  </si>
  <si>
    <t>01001170</t>
  </si>
  <si>
    <t>Epidemiology - Ops</t>
  </si>
  <si>
    <t>463501</t>
  </si>
  <si>
    <t>EARNEST</t>
  </si>
  <si>
    <t>JONATHAN</t>
  </si>
  <si>
    <t>720452051</t>
  </si>
  <si>
    <t>Academic Coordinator</t>
  </si>
  <si>
    <t>20020090</t>
  </si>
  <si>
    <t>Nutrition - Ops</t>
  </si>
  <si>
    <t>466001</t>
  </si>
  <si>
    <t>Makson</t>
  </si>
  <si>
    <t>730023841</t>
  </si>
  <si>
    <t>Development/Fundraising Prfsnl</t>
  </si>
  <si>
    <t>20003739</t>
  </si>
  <si>
    <t>SPH - Advancement</t>
  </si>
  <si>
    <t>460125</t>
  </si>
  <si>
    <t>NICOLET</t>
  </si>
  <si>
    <t>700384871</t>
  </si>
  <si>
    <t>Vice Dean</t>
  </si>
  <si>
    <t>01001431</t>
  </si>
  <si>
    <t>SPH - Deans Ofc</t>
  </si>
  <si>
    <t>460101</t>
  </si>
  <si>
    <t>304035</t>
  </si>
  <si>
    <t>MacMillan</t>
  </si>
  <si>
    <t>Julia</t>
  </si>
  <si>
    <t>701486583</t>
  </si>
  <si>
    <t>20012128</t>
  </si>
  <si>
    <t>SPH - RIS - Operations</t>
  </si>
  <si>
    <t>460145</t>
  </si>
  <si>
    <t>SIMS EVANS</t>
  </si>
  <si>
    <t>CHARLETTA</t>
  </si>
  <si>
    <t>720325172</t>
  </si>
  <si>
    <t>Associate Dean</t>
  </si>
  <si>
    <t>01000059</t>
  </si>
  <si>
    <t>SPH - Student Affairs</t>
  </si>
  <si>
    <t>460140</t>
  </si>
  <si>
    <t>304350</t>
  </si>
  <si>
    <t>Baier</t>
  </si>
  <si>
    <t>730137688</t>
  </si>
  <si>
    <t>Broadcast Producer</t>
  </si>
  <si>
    <t>01002283</t>
  </si>
  <si>
    <t>WUNC-FM</t>
  </si>
  <si>
    <t>259000</t>
  </si>
  <si>
    <t>444000</t>
  </si>
  <si>
    <t>Justin</t>
  </si>
  <si>
    <t>700591455</t>
  </si>
  <si>
    <t>20021197</t>
  </si>
  <si>
    <t>Hummelbrunner</t>
  </si>
  <si>
    <t>Diane</t>
  </si>
  <si>
    <t>704268900</t>
  </si>
  <si>
    <t>20021199</t>
  </si>
  <si>
    <t>Bliem</t>
  </si>
  <si>
    <t>Amylynn</t>
  </si>
  <si>
    <t>710289517</t>
  </si>
  <si>
    <t>20021194</t>
  </si>
  <si>
    <t>Tomlinson</t>
  </si>
  <si>
    <t>730037500</t>
  </si>
  <si>
    <t>20021196</t>
  </si>
  <si>
    <t>Lisa Marie</t>
  </si>
  <si>
    <t>730138803</t>
  </si>
  <si>
    <t>20022108</t>
  </si>
  <si>
    <t>MERKLEIN</t>
  </si>
  <si>
    <t>GORDON</t>
  </si>
  <si>
    <t>711823233</t>
  </si>
  <si>
    <t>01002998</t>
  </si>
  <si>
    <t>VC Fin &amp; Admin</t>
  </si>
  <si>
    <t>Real Estate Development</t>
  </si>
  <si>
    <t>211000</t>
  </si>
  <si>
    <t>196019</t>
  </si>
  <si>
    <t>196190</t>
  </si>
  <si>
    <t>Kearney</t>
  </si>
  <si>
    <t>720368615</t>
  </si>
  <si>
    <t>20007691</t>
  </si>
  <si>
    <t>470041</t>
  </si>
  <si>
    <t>470660</t>
  </si>
  <si>
    <t>Uslan</t>
  </si>
  <si>
    <t>Daniella</t>
  </si>
  <si>
    <t>720388096</t>
  </si>
  <si>
    <t>20001590</t>
  </si>
  <si>
    <t>SHEPPARD</t>
  </si>
  <si>
    <t>BRETT</t>
  </si>
  <si>
    <t>720529777</t>
  </si>
  <si>
    <t>20001758</t>
  </si>
  <si>
    <t>730076831</t>
  </si>
  <si>
    <t>01000217</t>
  </si>
  <si>
    <t>Sherri</t>
  </si>
  <si>
    <t>713340729</t>
  </si>
  <si>
    <t>20003444</t>
  </si>
  <si>
    <t>Southwell</t>
  </si>
  <si>
    <t>720207992</t>
  </si>
  <si>
    <t>20020126</t>
  </si>
  <si>
    <t>Hazards Center</t>
  </si>
  <si>
    <t>637200</t>
  </si>
  <si>
    <t>Roberts</t>
  </si>
  <si>
    <t>703057637</t>
  </si>
  <si>
    <t>Inst Policy/Compliance Prfsnl</t>
  </si>
  <si>
    <t>20019360</t>
  </si>
  <si>
    <t>AUDRINA</t>
  </si>
  <si>
    <t>700271704</t>
  </si>
  <si>
    <t>01003757</t>
  </si>
  <si>
    <t>Sheps Ctr for Hlth Serv Res</t>
  </si>
  <si>
    <t>633100</t>
  </si>
  <si>
    <t>BELL</t>
  </si>
  <si>
    <t>PAULA</t>
  </si>
  <si>
    <t>703973517</t>
  </si>
  <si>
    <t>20020005</t>
  </si>
  <si>
    <t>Carrion</t>
  </si>
  <si>
    <t>Maribel</t>
  </si>
  <si>
    <t>702272893</t>
  </si>
  <si>
    <t>20022107</t>
  </si>
  <si>
    <t>Sarangi</t>
  </si>
  <si>
    <t>Sandeep</t>
  </si>
  <si>
    <t>700554571</t>
  </si>
  <si>
    <t>20018971</t>
  </si>
  <si>
    <t>Research Computing</t>
  </si>
  <si>
    <t>615000</t>
  </si>
  <si>
    <t>470013</t>
  </si>
  <si>
    <t>STRATTON</t>
  </si>
  <si>
    <t>720446358</t>
  </si>
  <si>
    <t>Student Health Professional</t>
  </si>
  <si>
    <t>01000450</t>
  </si>
  <si>
    <t>416000</t>
  </si>
  <si>
    <t>Gomes</t>
  </si>
  <si>
    <t>Kelsee</t>
  </si>
  <si>
    <t>730040290</t>
  </si>
  <si>
    <t>01002746</t>
  </si>
  <si>
    <t>493000</t>
  </si>
  <si>
    <t>STACKHOUSE</t>
  </si>
  <si>
    <t>SHAUNA</t>
  </si>
  <si>
    <t>720384486</t>
  </si>
  <si>
    <t>20022509</t>
  </si>
  <si>
    <t>196012</t>
  </si>
  <si>
    <t>196120</t>
  </si>
  <si>
    <t>Ragland</t>
  </si>
  <si>
    <t>700548635</t>
  </si>
  <si>
    <t>20022513</t>
  </si>
  <si>
    <t>422040</t>
  </si>
  <si>
    <t>COLLOREDO-MANSFELD</t>
  </si>
  <si>
    <t>RUDOLF</t>
  </si>
  <si>
    <t>702298774</t>
  </si>
  <si>
    <t>Anthropology</t>
  </si>
  <si>
    <t>315300</t>
  </si>
  <si>
    <t>191000</t>
  </si>
  <si>
    <t>Q1</t>
  </si>
  <si>
    <t>MAGEE</t>
  </si>
  <si>
    <t>CAROL</t>
  </si>
  <si>
    <t>711345166</t>
  </si>
  <si>
    <t>Art &amp; Art History</t>
  </si>
  <si>
    <t>310100</t>
  </si>
  <si>
    <t>FREEMAN</t>
  </si>
  <si>
    <t>720312526</t>
  </si>
  <si>
    <t>Chemistry</t>
  </si>
  <si>
    <t>318300</t>
  </si>
  <si>
    <t>206000</t>
  </si>
  <si>
    <t>Q3</t>
  </si>
  <si>
    <t>Atkin</t>
  </si>
  <si>
    <t>720532244</t>
  </si>
  <si>
    <t>Assistant Professor</t>
  </si>
  <si>
    <t>202000</t>
  </si>
  <si>
    <t>H-1B prevailing wage requirement</t>
  </si>
  <si>
    <t>SUPERFINE</t>
  </si>
  <si>
    <t>RICHARD</t>
  </si>
  <si>
    <t>704221707</t>
  </si>
  <si>
    <t>Distinguished Professor</t>
  </si>
  <si>
    <t>WILDER</t>
  </si>
  <si>
    <t>704252817</t>
  </si>
  <si>
    <t>Dental Ecology</t>
  </si>
  <si>
    <t>430500</t>
  </si>
  <si>
    <t>Internal equity</t>
  </si>
  <si>
    <t>TCHIVILEVA</t>
  </si>
  <si>
    <t>INNA</t>
  </si>
  <si>
    <t>710758721</t>
  </si>
  <si>
    <t>Fouad</t>
  </si>
  <si>
    <t>Ashraf</t>
  </si>
  <si>
    <t>730099436</t>
  </si>
  <si>
    <t>Contract and Grants (OSR),Auxiliary &amp; Other,University Trust</t>
  </si>
  <si>
    <t>Secondary appt</t>
  </si>
  <si>
    <t>Mcnaull</t>
  </si>
  <si>
    <t>PEGGY</t>
  </si>
  <si>
    <t>710866141</t>
  </si>
  <si>
    <t>Clinical Associate Professor</t>
  </si>
  <si>
    <t>Anesth-Pediatric Sedation</t>
  </si>
  <si>
    <t>413609</t>
  </si>
  <si>
    <t>Meeker</t>
  </si>
  <si>
    <t>Marianna</t>
  </si>
  <si>
    <t>701651103</t>
  </si>
  <si>
    <t>Correcting salary that was input incorrectly</t>
  </si>
  <si>
    <t>BEAR</t>
  </si>
  <si>
    <t>710926573</t>
  </si>
  <si>
    <t>MAJOR</t>
  </si>
  <si>
    <t>715328143</t>
  </si>
  <si>
    <t>PAGE</t>
  </si>
  <si>
    <t>CRISTEN</t>
  </si>
  <si>
    <t>700756320</t>
  </si>
  <si>
    <t>Clinical Professor</t>
  </si>
  <si>
    <t>Family Medicine</t>
  </si>
  <si>
    <t>411601</t>
  </si>
  <si>
    <t>HEMSEY</t>
  </si>
  <si>
    <t>720532632</t>
  </si>
  <si>
    <t>Medicine Hospitalist</t>
  </si>
  <si>
    <t>411404</t>
  </si>
  <si>
    <t>PAWLINSKI</t>
  </si>
  <si>
    <t>RAFAL</t>
  </si>
  <si>
    <t>714677509</t>
  </si>
  <si>
    <t>Research Associate Professor</t>
  </si>
  <si>
    <t>Medicine-Hematology</t>
  </si>
  <si>
    <t>411490</t>
  </si>
  <si>
    <t>MOCK</t>
  </si>
  <si>
    <t>JASON</t>
  </si>
  <si>
    <t>720536600</t>
  </si>
  <si>
    <t>Fixed Term to Tenure</t>
  </si>
  <si>
    <t>Dotti</t>
  </si>
  <si>
    <t>Gianpietro</t>
  </si>
  <si>
    <t>730054560</t>
  </si>
  <si>
    <t>Microbiology and Immunology</t>
  </si>
  <si>
    <t>422501</t>
  </si>
  <si>
    <t>Correcting supplement that was added to base instead of secondary appt</t>
  </si>
  <si>
    <t>AUMAN</t>
  </si>
  <si>
    <t>700385113</t>
  </si>
  <si>
    <t>Research Assistant Professor</t>
  </si>
  <si>
    <t>Pathology Lab Med - Research</t>
  </si>
  <si>
    <t>413804</t>
  </si>
  <si>
    <t>MARSTON</t>
  </si>
  <si>
    <t>DANIEL</t>
  </si>
  <si>
    <t>711198577</t>
  </si>
  <si>
    <t>HODGE</t>
  </si>
  <si>
    <t>CLYDE</t>
  </si>
  <si>
    <t>709825227</t>
  </si>
  <si>
    <t>Psychiatry-Alcohol Center</t>
  </si>
  <si>
    <t>412207</t>
  </si>
  <si>
    <t>Contract and Grants (OSR),Overhead,University Endowments,Auxiliary &amp; Other</t>
  </si>
  <si>
    <t>Correcting supplement that was entered incorrectly</t>
  </si>
  <si>
    <t>Schultz</t>
  </si>
  <si>
    <t>710219792</t>
  </si>
  <si>
    <t>Clinical Instructor</t>
  </si>
  <si>
    <t>Urology - Clinic</t>
  </si>
  <si>
    <t>414105</t>
  </si>
  <si>
    <t>205000</t>
  </si>
  <si>
    <t>BLACK</t>
  </si>
  <si>
    <t>BETH</t>
  </si>
  <si>
    <t>702235140</t>
  </si>
  <si>
    <t>Sch of Nursing</t>
  </si>
  <si>
    <t>440100</t>
  </si>
  <si>
    <t>D'AURIA</t>
  </si>
  <si>
    <t>JENNIFER</t>
  </si>
  <si>
    <t>704274976</t>
  </si>
  <si>
    <t>Jenerette</t>
  </si>
  <si>
    <t>Coretta</t>
  </si>
  <si>
    <t>714022532</t>
  </si>
  <si>
    <t>Savage</t>
  </si>
  <si>
    <t>702336340</t>
  </si>
  <si>
    <t>Clinical Assistant Professor</t>
  </si>
  <si>
    <t>Pharmacy-Asheville</t>
  </si>
  <si>
    <t>Rosen</t>
  </si>
  <si>
    <t>Elias</t>
  </si>
  <si>
    <t>710402284</t>
  </si>
  <si>
    <t>COTTRELL</t>
  </si>
  <si>
    <t>MACKENZIE</t>
  </si>
  <si>
    <t>720385304</t>
  </si>
  <si>
    <t>ZENG</t>
  </si>
  <si>
    <t>DONGLIN</t>
  </si>
  <si>
    <t>709840143</t>
  </si>
  <si>
    <t>SIMS</t>
  </si>
  <si>
    <t>AMY</t>
  </si>
  <si>
    <t>703214203</t>
  </si>
  <si>
    <t>Troester</t>
  </si>
  <si>
    <t>703670089</t>
  </si>
  <si>
    <t>Crump</t>
  </si>
  <si>
    <t>703683416</t>
  </si>
  <si>
    <t>Health Behavior - Ops</t>
  </si>
  <si>
    <t>464001</t>
  </si>
  <si>
    <t>Market equity</t>
  </si>
  <si>
    <t>CARROLL</t>
  </si>
  <si>
    <t>IAN</t>
  </si>
  <si>
    <t>711226283</t>
  </si>
  <si>
    <t>MACY</t>
  </si>
  <si>
    <t>701202491</t>
  </si>
  <si>
    <t>School of Social Work</t>
  </si>
  <si>
    <t>SW-School of Social Work</t>
  </si>
  <si>
    <t>380100</t>
  </si>
  <si>
    <t>Contract and Grants (OSR),University Endowments,University Trust</t>
  </si>
  <si>
    <t>NOBLE</t>
  </si>
  <si>
    <t>709532822</t>
  </si>
  <si>
    <t>Friedrich</t>
  </si>
  <si>
    <t>Ariel</t>
  </si>
  <si>
    <t>Executive Assistant - Contributing</t>
  </si>
  <si>
    <t>001414</t>
  </si>
  <si>
    <t>Arts &amp; Architecture</t>
  </si>
  <si>
    <t>School of Architecture</t>
  </si>
  <si>
    <t>1310</t>
  </si>
  <si>
    <t>511X00</t>
  </si>
  <si>
    <t>Hiried 1/3/17</t>
  </si>
  <si>
    <t>Doreen</t>
  </si>
  <si>
    <t>University Program Associate - Advanced</t>
  </si>
  <si>
    <t>002551</t>
  </si>
  <si>
    <t>Health &amp; Human Services</t>
  </si>
  <si>
    <t>1930</t>
  </si>
  <si>
    <t>530X00</t>
  </si>
  <si>
    <t xml:space="preserve"> $-   </t>
  </si>
  <si>
    <t>Competency level change</t>
  </si>
  <si>
    <t>Mello</t>
  </si>
  <si>
    <t>Samantha</t>
  </si>
  <si>
    <t>Business Services Coordinator - Advanced</t>
  </si>
  <si>
    <t>001484</t>
  </si>
  <si>
    <t>College of Business</t>
  </si>
  <si>
    <t>1650</t>
  </si>
  <si>
    <t>Sanchez</t>
  </si>
  <si>
    <t>Adminstrative Support Associate - Advanced</t>
  </si>
  <si>
    <t>001496</t>
  </si>
  <si>
    <t>540X00</t>
  </si>
  <si>
    <t>Hired 7/5/16</t>
  </si>
  <si>
    <t>Eaton</t>
  </si>
  <si>
    <t>Valerie</t>
  </si>
  <si>
    <t>Executive Assistant - Journey</t>
  </si>
  <si>
    <t>001655</t>
  </si>
  <si>
    <t>Office of the Dean</t>
  </si>
  <si>
    <t>Career progression adjustment - Market</t>
  </si>
  <si>
    <t>Leotta</t>
  </si>
  <si>
    <t>Associate Director of Sponsored Research</t>
  </si>
  <si>
    <t>004486</t>
  </si>
  <si>
    <t>College of Engineering</t>
  </si>
  <si>
    <t>433X11</t>
  </si>
  <si>
    <t>Parsons</t>
  </si>
  <si>
    <t>Director of Undergraduate Academic Advising</t>
  </si>
  <si>
    <t>003504</t>
  </si>
  <si>
    <t>College of Computing and Informatics</t>
  </si>
  <si>
    <t>401X00</t>
  </si>
  <si>
    <t>Laurie</t>
  </si>
  <si>
    <t>001849</t>
  </si>
  <si>
    <t>Systems Engineering &amp; Engineering Management</t>
  </si>
  <si>
    <t>1835</t>
  </si>
  <si>
    <t>Hired 8/8/16</t>
  </si>
  <si>
    <t>Wayland</t>
  </si>
  <si>
    <t>Coral</t>
  </si>
  <si>
    <t>800017518</t>
  </si>
  <si>
    <t>Associate Dean for Curriculum</t>
  </si>
  <si>
    <t>005304</t>
  </si>
  <si>
    <t>Undergraduate Education</t>
  </si>
  <si>
    <t>304X40</t>
  </si>
  <si>
    <t>304400</t>
  </si>
  <si>
    <t>85496</t>
  </si>
  <si>
    <t>153893</t>
  </si>
  <si>
    <t>The difference in the 6/30 salary and the prior salary amount is the 2016-17 LI increase</t>
  </si>
  <si>
    <t>Walker</t>
  </si>
  <si>
    <t>800213327</t>
  </si>
  <si>
    <t>Associate Dean for Advising &amp; Graduation</t>
  </si>
  <si>
    <t>003517</t>
  </si>
  <si>
    <t>158893</t>
  </si>
  <si>
    <t>Business Officer - Contributing</t>
  </si>
  <si>
    <t>002127</t>
  </si>
  <si>
    <t>Liberal Arts &amp; Sciences</t>
  </si>
  <si>
    <t>1320</t>
  </si>
  <si>
    <t>433X12</t>
  </si>
  <si>
    <t xml:space="preserve">Temporary assignment through June 30, 2017. </t>
  </si>
  <si>
    <t>Donovan-Merkert</t>
  </si>
  <si>
    <t>Bernadette</t>
  </si>
  <si>
    <t>Department Chair &amp; Director of Nanoscale Program</t>
  </si>
  <si>
    <t>006460</t>
  </si>
  <si>
    <t>Liberal Arts and Sciences</t>
  </si>
  <si>
    <t>191X00</t>
  </si>
  <si>
    <t>Farahi</t>
  </si>
  <si>
    <t>Faramarz</t>
  </si>
  <si>
    <t>006735</t>
  </si>
  <si>
    <t>Physics &amp; Optical Sciences</t>
  </si>
  <si>
    <t>200X00</t>
  </si>
  <si>
    <t>The difference in the 6/30 salary and the prior salary amount is the 2016-17 LI increase.  This increase is a faculty retreat instance where the salary is not commensurate with a straight 75% conversion.</t>
  </si>
  <si>
    <t>Boreman</t>
  </si>
  <si>
    <t>Glenn</t>
  </si>
  <si>
    <t>Department Chair &amp; Director of Optics</t>
  </si>
  <si>
    <t>006733</t>
  </si>
  <si>
    <t>Wenwu</t>
  </si>
  <si>
    <t>Associate Professor &amp; Executive Director of CAGIS</t>
  </si>
  <si>
    <t>003038</t>
  </si>
  <si>
    <t>Geography &amp; Earth Sciences</t>
  </si>
  <si>
    <t>Allan</t>
  </si>
  <si>
    <t>Professor &amp; Department Chair</t>
  </si>
  <si>
    <t>006975</t>
  </si>
  <si>
    <t>Gil-Rivas</t>
  </si>
  <si>
    <t>Virginia</t>
  </si>
  <si>
    <t>Professor &amp; Director of Health Psychology</t>
  </si>
  <si>
    <t>001372</t>
  </si>
  <si>
    <t>Psychological Science</t>
  </si>
  <si>
    <t>Barton</t>
  </si>
  <si>
    <t>Business Officer - Journey</t>
  </si>
  <si>
    <t>003322</t>
  </si>
  <si>
    <t>Library</t>
  </si>
  <si>
    <t>2160</t>
  </si>
  <si>
    <t>435X11</t>
  </si>
  <si>
    <t>Moorefiled</t>
  </si>
  <si>
    <t>Renee</t>
  </si>
  <si>
    <t>University Library Technician - Advanced</t>
  </si>
  <si>
    <t>009125</t>
  </si>
  <si>
    <t>Collection Access Services</t>
  </si>
  <si>
    <t>2180</t>
  </si>
  <si>
    <t>532X00</t>
  </si>
  <si>
    <t>Allman</t>
  </si>
  <si>
    <t>Christian</t>
  </si>
  <si>
    <t>University Library Technician - Contributing</t>
  </si>
  <si>
    <t>009278</t>
  </si>
  <si>
    <t>Extension of current temporary assignment through May 31, 2017.</t>
  </si>
  <si>
    <t>Bonnie</t>
  </si>
  <si>
    <t>University Library Technician - Journey</t>
  </si>
  <si>
    <t>009287</t>
  </si>
  <si>
    <t>Extension of current temporary assignment through May 15, 2017.</t>
  </si>
  <si>
    <t>Research Technician - Contributing</t>
  </si>
  <si>
    <t>006200</t>
  </si>
  <si>
    <t>Greenhouse</t>
  </si>
  <si>
    <t>1450</t>
  </si>
  <si>
    <t>620X01</t>
  </si>
  <si>
    <t>Avery</t>
  </si>
  <si>
    <t>004756</t>
  </si>
  <si>
    <t>College of Education</t>
  </si>
  <si>
    <t>TEAL</t>
  </si>
  <si>
    <t>Lancaster</t>
  </si>
  <si>
    <t>Bus &amp; Tech Application Analyst - Contributing</t>
  </si>
  <si>
    <t>008124</t>
  </si>
  <si>
    <t>Info &amp; Technology Services</t>
  </si>
  <si>
    <t>Enterprise Applications</t>
  </si>
  <si>
    <t>2081</t>
  </si>
  <si>
    <t>614X00</t>
  </si>
  <si>
    <t>GA Approval received 4/12/17</t>
  </si>
  <si>
    <t>Technology Support Analyst - Journey</t>
  </si>
  <si>
    <t>008015</t>
  </si>
  <si>
    <t xml:space="preserve">Client Engagement </t>
  </si>
  <si>
    <t>2083</t>
  </si>
  <si>
    <t>463X11</t>
  </si>
  <si>
    <t xml:space="preserve"> Hired 9/12/16 GA Approval received 4/4/17</t>
  </si>
  <si>
    <t>Weingart</t>
  </si>
  <si>
    <t>University Program Associate - Journey</t>
  </si>
  <si>
    <t>001203</t>
  </si>
  <si>
    <t>Student Union Activities &amp; Rec</t>
  </si>
  <si>
    <t>Cone Center Conferences</t>
  </si>
  <si>
    <t>2665</t>
  </si>
  <si>
    <t>541X00</t>
  </si>
  <si>
    <t>Canipe</t>
  </si>
  <si>
    <t>Travis</t>
  </si>
  <si>
    <t>Administrative Support Associate - Journey</t>
  </si>
  <si>
    <t>000062</t>
  </si>
  <si>
    <t>Dean of Students</t>
  </si>
  <si>
    <t>Student Affairs - Dean of Students</t>
  </si>
  <si>
    <t>2610</t>
  </si>
  <si>
    <t xml:space="preserve">Temporary assignment through October 15, 2017. </t>
  </si>
  <si>
    <t>Administrative Support Specialist - Advanced</t>
  </si>
  <si>
    <t>001034</t>
  </si>
  <si>
    <t>506X00</t>
  </si>
  <si>
    <t xml:space="preserve"> Hired 2/1/17, Temporary incr from 4/16 through 5/31</t>
  </si>
  <si>
    <t>Simms</t>
  </si>
  <si>
    <t>Howard</t>
  </si>
  <si>
    <t xml:space="preserve">Director  </t>
  </si>
  <si>
    <t>005034</t>
  </si>
  <si>
    <t>Undergradute Education</t>
  </si>
  <si>
    <t>401X13</t>
  </si>
  <si>
    <t>Wilkes</t>
  </si>
  <si>
    <t>Mercedes</t>
  </si>
  <si>
    <t>Administrative Support Specialist - Journey</t>
  </si>
  <si>
    <t>003262</t>
  </si>
  <si>
    <t>Enrollment Management</t>
  </si>
  <si>
    <t>2370</t>
  </si>
  <si>
    <t>Lee Ann</t>
  </si>
  <si>
    <t>University Program Specialist - Journey</t>
  </si>
  <si>
    <t>000721</t>
  </si>
  <si>
    <t>Scholarship Office</t>
  </si>
  <si>
    <t>2360</t>
  </si>
  <si>
    <t>543X00</t>
  </si>
  <si>
    <t>Reallocation</t>
  </si>
  <si>
    <t>Moses</t>
  </si>
  <si>
    <t>Sharon</t>
  </si>
  <si>
    <t>Student Services Specialist - Journey</t>
  </si>
  <si>
    <t>001018</t>
  </si>
  <si>
    <t>Undergraduate Admissions</t>
  </si>
  <si>
    <t>2380</t>
  </si>
  <si>
    <t>Sears</t>
  </si>
  <si>
    <t>Deputy General Counsel</t>
  </si>
  <si>
    <t>000824</t>
  </si>
  <si>
    <t>Institutional Integrity</t>
  </si>
  <si>
    <t>Legal Affairs</t>
  </si>
  <si>
    <t>420X00</t>
  </si>
  <si>
    <t>Ms. Sears was hired on December 1, 2016 through a competitive search for a Sr. Associate General Counsel. In order for Mr. Humphrey to be able to properly manage and supervise the expanded staff and additional three functions that are part of the newly created division of Institutional Integrity, the Deputy General Counsel position was reestablished. The only candidates for this position in addition to Ms. Sears are Jeff Jenson and Amy Kelso. Ms. Kelso has indicated that she does not wish to relocate to Charlotte, and therefore would not be able to take this position. Based on Ms. Sears qualifications and recent recruitment, she would have been selected over Mr. Jensen for the position so she is being hired on a waiver of search for the position.</t>
  </si>
  <si>
    <t>Business &amp; Technology Applications Analyst - Journey</t>
  </si>
  <si>
    <t>000434</t>
  </si>
  <si>
    <t>Institutional Research</t>
  </si>
  <si>
    <t>2430</t>
  </si>
  <si>
    <t>461X12</t>
  </si>
  <si>
    <t>Matz</t>
  </si>
  <si>
    <t>University Program Manager - Advanced</t>
  </si>
  <si>
    <t>004268</t>
  </si>
  <si>
    <t>2870</t>
  </si>
  <si>
    <t>443X14</t>
  </si>
  <si>
    <t>Gregg</t>
  </si>
  <si>
    <t>Senior Director</t>
  </si>
  <si>
    <t>000078</t>
  </si>
  <si>
    <t>Community Relations &amp; Events</t>
  </si>
  <si>
    <t>Community Relations</t>
  </si>
  <si>
    <t>499X00</t>
  </si>
  <si>
    <t>Market Adjustment</t>
  </si>
  <si>
    <t>Verret</t>
  </si>
  <si>
    <t>Accounting Manager - Advanced</t>
  </si>
  <si>
    <t>000256</t>
  </si>
  <si>
    <t>Financial Services</t>
  </si>
  <si>
    <t>Controller</t>
  </si>
  <si>
    <t>1110</t>
  </si>
  <si>
    <t>430X16</t>
  </si>
  <si>
    <t>Extension of current temporary assigment through March 31, 2018. UNC GA approval recevied March 23, 2017.</t>
  </si>
  <si>
    <t>Temporary assignment through June 15, 2017. UNC GA approval received March 23, 2017.</t>
  </si>
  <si>
    <t>Ceallaigh</t>
  </si>
  <si>
    <t>Sherryl</t>
  </si>
  <si>
    <t>009942</t>
  </si>
  <si>
    <t xml:space="preserve">Facilties Management </t>
  </si>
  <si>
    <t>Administration</t>
  </si>
  <si>
    <t>1240</t>
  </si>
  <si>
    <t>435X00</t>
  </si>
  <si>
    <t>Career progression adjustment - Competency</t>
  </si>
  <si>
    <t>Langdon</t>
  </si>
  <si>
    <t>Christy</t>
  </si>
  <si>
    <t>University Program Specialist - Advanced</t>
  </si>
  <si>
    <t>009303</t>
  </si>
  <si>
    <t>Facilties Management AVC</t>
  </si>
  <si>
    <t>459X00</t>
  </si>
  <si>
    <t xml:space="preserve">GA approval received 5/11/17. Employee took reassignment job on 8/8/16. </t>
  </si>
  <si>
    <t>Bachtel</t>
  </si>
  <si>
    <t>Jeanine</t>
  </si>
  <si>
    <t>Engineering Supervisor - Advanced</t>
  </si>
  <si>
    <t>009508</t>
  </si>
  <si>
    <t>452X00</t>
  </si>
  <si>
    <t>Temporary assignment through May 31, 2018</t>
  </si>
  <si>
    <t>Giroux</t>
  </si>
  <si>
    <t>009541</t>
  </si>
  <si>
    <t>Informal Projects</t>
  </si>
  <si>
    <t>Shawn</t>
  </si>
  <si>
    <t>Facility Planner - Journey</t>
  </si>
  <si>
    <t>010086</t>
  </si>
  <si>
    <t>Facilities Informal Projects</t>
  </si>
  <si>
    <t>451X10</t>
  </si>
  <si>
    <t>Love</t>
  </si>
  <si>
    <t>Engineering Technician - Advanced</t>
  </si>
  <si>
    <t>013188</t>
  </si>
  <si>
    <t>453X10</t>
  </si>
  <si>
    <t>Career progression adjustment - Added Duties</t>
  </si>
  <si>
    <t>Darlene</t>
  </si>
  <si>
    <t>Building Environmental Technician - Advanced</t>
  </si>
  <si>
    <t>009846</t>
  </si>
  <si>
    <t>1260</t>
  </si>
  <si>
    <t>810X01</t>
  </si>
  <si>
    <t>Howze</t>
  </si>
  <si>
    <t>Carla</t>
  </si>
  <si>
    <t>Building Enviornmental Technician - Advanced</t>
  </si>
  <si>
    <t>009865</t>
  </si>
  <si>
    <t>813X00</t>
  </si>
  <si>
    <t>Hiried 5/16/16, received LI then lateral transferd 9/27/16, decr salary back to $25,000</t>
  </si>
  <si>
    <t>Franklin</t>
  </si>
  <si>
    <t>Solomon</t>
  </si>
  <si>
    <t>Building Environmental Manager - Advanced</t>
  </si>
  <si>
    <t>010127</t>
  </si>
  <si>
    <t>450X11</t>
  </si>
  <si>
    <t>LaVoie</t>
  </si>
  <si>
    <t>Andrew</t>
  </si>
  <si>
    <t>FM Technician (Mechanical Trades) - Advanced</t>
  </si>
  <si>
    <t>009636</t>
  </si>
  <si>
    <t>Operations</t>
  </si>
  <si>
    <t>1250</t>
  </si>
  <si>
    <t>721X00</t>
  </si>
  <si>
    <t>Grounds Services Technician - Advanced</t>
  </si>
  <si>
    <t>009722</t>
  </si>
  <si>
    <t>Grounds</t>
  </si>
  <si>
    <t>819X00</t>
  </si>
  <si>
    <t>Hired 2/6/17</t>
  </si>
  <si>
    <t>Building Environmental Supervisor - Advanced</t>
  </si>
  <si>
    <t>009936</t>
  </si>
  <si>
    <t>Housing &amp; Residence Life</t>
  </si>
  <si>
    <t>2700</t>
  </si>
  <si>
    <t>810X02</t>
  </si>
  <si>
    <t>Gasparini</t>
  </si>
  <si>
    <t>Anthony</t>
  </si>
  <si>
    <t>010102</t>
  </si>
  <si>
    <t>Nester</t>
  </si>
  <si>
    <t>009548</t>
  </si>
  <si>
    <t>Leroy</t>
  </si>
  <si>
    <t>Vehicle Equipment Repair Technician - Contributing</t>
  </si>
  <si>
    <t>009766</t>
  </si>
  <si>
    <t>742X00</t>
  </si>
  <si>
    <t>Clapton</t>
  </si>
  <si>
    <t>Brien</t>
  </si>
  <si>
    <t>FM Technician (Building Trades) - Advanced</t>
  </si>
  <si>
    <t>010092</t>
  </si>
  <si>
    <t>718X00</t>
  </si>
  <si>
    <t>Marrero</t>
  </si>
  <si>
    <t>010044</t>
  </si>
  <si>
    <t>Recycling</t>
  </si>
  <si>
    <t>1270</t>
  </si>
  <si>
    <t>Hired 1/1/17</t>
  </si>
  <si>
    <t xml:space="preserve">Cooke </t>
  </si>
  <si>
    <t>010062</t>
  </si>
  <si>
    <t>Vera</t>
  </si>
  <si>
    <t>Building Environmental Technician - Journey</t>
  </si>
  <si>
    <t>011092</t>
  </si>
  <si>
    <t>813X01</t>
  </si>
  <si>
    <t>Menton</t>
  </si>
  <si>
    <t>Building Enviornmental Supervisor - Journey</t>
  </si>
  <si>
    <t>011094</t>
  </si>
  <si>
    <t>810X00</t>
  </si>
  <si>
    <t>Bowman</t>
  </si>
  <si>
    <t>Lewis</t>
  </si>
  <si>
    <t>Lieutenant - Adavanced</t>
  </si>
  <si>
    <t>010203</t>
  </si>
  <si>
    <t>Safety &amp; Security</t>
  </si>
  <si>
    <t>Police and Public Safety</t>
  </si>
  <si>
    <t>1280</t>
  </si>
  <si>
    <t>840X00</t>
  </si>
  <si>
    <t>Connors</t>
  </si>
  <si>
    <t>Helena</t>
  </si>
  <si>
    <t>University Program Manager - Journey</t>
  </si>
  <si>
    <t>010286</t>
  </si>
  <si>
    <t>Business Services</t>
  </si>
  <si>
    <t>Parking &amp; Transportation Services</t>
  </si>
  <si>
    <t>1070</t>
  </si>
  <si>
    <t>454X00</t>
  </si>
  <si>
    <t>Bridget</t>
  </si>
  <si>
    <t>Building Environmental Supervisor - Journey</t>
  </si>
  <si>
    <t>002108</t>
  </si>
  <si>
    <t>Recreational Services</t>
  </si>
  <si>
    <t>2650</t>
  </si>
  <si>
    <t>Kendrach</t>
  </si>
  <si>
    <t>Joanne</t>
  </si>
  <si>
    <t>001045</t>
  </si>
  <si>
    <t>University Advance Operations</t>
  </si>
  <si>
    <t>Events &amp; Special Projects</t>
  </si>
  <si>
    <t>2865</t>
  </si>
  <si>
    <t>Simpson</t>
  </si>
  <si>
    <t>Brandi</t>
  </si>
  <si>
    <t>012075</t>
  </si>
  <si>
    <t>Counseling &amp; Health Services</t>
  </si>
  <si>
    <t>Health Services</t>
  </si>
  <si>
    <t>2730</t>
  </si>
  <si>
    <t>427X00</t>
  </si>
  <si>
    <t>Institutional &amp; Auxiliary Services</t>
  </si>
  <si>
    <t xml:space="preserve">GA Approval received 5/11/17. </t>
  </si>
  <si>
    <t>Motsinger</t>
  </si>
  <si>
    <t>Chadwick</t>
  </si>
  <si>
    <t>Business &amp; Technology Applications Specialist - Journey</t>
  </si>
  <si>
    <t>000805</t>
  </si>
  <si>
    <t xml:space="preserve">Student Affairs - VC </t>
  </si>
  <si>
    <t>2600</t>
  </si>
  <si>
    <t>462X12</t>
  </si>
  <si>
    <t>Storch</t>
  </si>
  <si>
    <t>010552</t>
  </si>
  <si>
    <t>414X11</t>
  </si>
  <si>
    <t xml:space="preserve">John </t>
  </si>
  <si>
    <t>Temporary assignment through July 15, 2017</t>
  </si>
  <si>
    <t>Faciltiy Mainenance Supervisor - Journey</t>
  </si>
  <si>
    <t>010575</t>
  </si>
  <si>
    <t>705X02</t>
  </si>
  <si>
    <t>FM Technician (Building Trades) - Journey</t>
  </si>
  <si>
    <t>010579</t>
  </si>
  <si>
    <t>731X00</t>
  </si>
  <si>
    <t>Dockery</t>
  </si>
  <si>
    <t>Building Environmental Technician - Contributing</t>
  </si>
  <si>
    <t>011010</t>
  </si>
  <si>
    <t>Temporary assignment through August 31, 2017.</t>
  </si>
  <si>
    <t>Luckey</t>
  </si>
  <si>
    <t>Jeannie</t>
  </si>
  <si>
    <t>011027</t>
  </si>
  <si>
    <t>Gladys</t>
  </si>
  <si>
    <t>011028</t>
  </si>
  <si>
    <t>Rutkowski</t>
  </si>
  <si>
    <t>FM Technician (Mechanical Trades) - Journey</t>
  </si>
  <si>
    <t>010549</t>
  </si>
  <si>
    <t>717X00</t>
  </si>
  <si>
    <t>Lambert</t>
  </si>
  <si>
    <t>Brad</t>
  </si>
  <si>
    <t>Head Football Coach</t>
  </si>
  <si>
    <t>001222</t>
  </si>
  <si>
    <t xml:space="preserve">Athletics </t>
  </si>
  <si>
    <t>498X26</t>
  </si>
  <si>
    <t>Mr. Lambert’s new contract was approved by the Board of Trustees. His special payment increased from $347,000 to $368,205. This will be retro back to 2/1/17.</t>
  </si>
  <si>
    <t>Mullen</t>
  </si>
  <si>
    <t>Jeffrey</t>
  </si>
  <si>
    <t>Assistant Football Coach - Offensive Coordinator</t>
  </si>
  <si>
    <t>001220</t>
  </si>
  <si>
    <t>499X29</t>
  </si>
  <si>
    <t>Consuegra</t>
  </si>
  <si>
    <t>Cara</t>
  </si>
  <si>
    <t>Head Women's Basketball Coach</t>
  </si>
  <si>
    <t>012459</t>
  </si>
  <si>
    <t>498X34</t>
  </si>
  <si>
    <t>Crocker</t>
  </si>
  <si>
    <t>013123</t>
  </si>
  <si>
    <t>Mainteance &amp; Operations</t>
  </si>
  <si>
    <t>Hired 10/17/16</t>
  </si>
  <si>
    <t>Foley</t>
  </si>
  <si>
    <t>013155</t>
  </si>
  <si>
    <t>Francus</t>
  </si>
  <si>
    <t>Technology Support Specialist - Journey</t>
  </si>
  <si>
    <t>013160</t>
  </si>
  <si>
    <t>Infrastructure</t>
  </si>
  <si>
    <t>2082</t>
  </si>
  <si>
    <t>462X10</t>
  </si>
  <si>
    <t>Jerome</t>
  </si>
  <si>
    <t>012937</t>
  </si>
  <si>
    <t>Recreational Facilities - Venue Management</t>
  </si>
  <si>
    <t>2690</t>
  </si>
  <si>
    <t>Career progession adjustment - Market</t>
  </si>
  <si>
    <t>Swint</t>
  </si>
  <si>
    <t>Purchasing Specialist - Contributing</t>
  </si>
  <si>
    <t>000535</t>
  </si>
  <si>
    <t>Materials Management</t>
  </si>
  <si>
    <t>1140</t>
  </si>
  <si>
    <t>434X11</t>
  </si>
  <si>
    <t>Ledford</t>
  </si>
  <si>
    <t>Hali</t>
  </si>
  <si>
    <t>Public Communications Specialist - Journey</t>
  </si>
  <si>
    <t>011084</t>
  </si>
  <si>
    <t xml:space="preserve">Recreational Facilities   </t>
  </si>
  <si>
    <t>606X00</t>
  </si>
  <si>
    <t>Instructional Technologist</t>
  </si>
  <si>
    <t>002579</t>
  </si>
  <si>
    <t>College of Health and Human Service</t>
  </si>
  <si>
    <t>406X11</t>
  </si>
  <si>
    <t>Rogelberg</t>
  </si>
  <si>
    <t>Professor &amp; Director of Organizational Science</t>
  </si>
  <si>
    <t>007328</t>
  </si>
  <si>
    <t>Research Operations Manager - Advanced</t>
  </si>
  <si>
    <t>002111</t>
  </si>
  <si>
    <t>Optoelectronic Center</t>
  </si>
  <si>
    <t>2020</t>
  </si>
  <si>
    <t>471X01</t>
  </si>
  <si>
    <t>Extension of current temporary assignment through June 30, 2017.</t>
  </si>
  <si>
    <t>O'Hara</t>
  </si>
  <si>
    <t>Coren</t>
  </si>
  <si>
    <t>000959</t>
  </si>
  <si>
    <t>Graduate School - Graduate Center</t>
  </si>
  <si>
    <t>2060</t>
  </si>
  <si>
    <t>400X12</t>
  </si>
  <si>
    <t>Hopkins</t>
  </si>
  <si>
    <t>Marquis</t>
  </si>
  <si>
    <t>Sergeant - Journey</t>
  </si>
  <si>
    <t>010151</t>
  </si>
  <si>
    <t>Security Fee</t>
  </si>
  <si>
    <t>GA Approval received 5/11/17. Had temporary increase from 2/16 through 8/16</t>
  </si>
  <si>
    <t>Richter</t>
  </si>
  <si>
    <t>Lyndsay</t>
  </si>
  <si>
    <t>012637</t>
  </si>
  <si>
    <t>Student Union</t>
  </si>
  <si>
    <t>443X10</t>
  </si>
  <si>
    <t>Small</t>
  </si>
  <si>
    <t>Jay</t>
  </si>
  <si>
    <t>Facility Maintenance Technician, Mechanical Trades - Journey</t>
  </si>
  <si>
    <t>006554</t>
  </si>
  <si>
    <t>Campus Operations</t>
  </si>
  <si>
    <t>Student Fees</t>
  </si>
  <si>
    <t>Facility Maintenance Technician, Building Trades - Journey</t>
  </si>
  <si>
    <t>006527</t>
  </si>
  <si>
    <t>721000</t>
  </si>
  <si>
    <t>Student Services Specialist, Journey</t>
  </si>
  <si>
    <t>000310</t>
  </si>
  <si>
    <t>Financal Aid</t>
  </si>
  <si>
    <t>Employee Hire Date 11/2016 - No June 30th Salary</t>
  </si>
  <si>
    <t>Croisant</t>
  </si>
  <si>
    <t>Dan</t>
  </si>
  <si>
    <t>930322710</t>
  </si>
  <si>
    <t>Engineer - Journey</t>
  </si>
  <si>
    <t>006508</t>
  </si>
  <si>
    <t>453013</t>
  </si>
  <si>
    <t xml:space="preserve"> </t>
  </si>
  <si>
    <t>Bartsch</t>
  </si>
  <si>
    <t>930316729</t>
  </si>
  <si>
    <t>Facility Planner - Advanced</t>
  </si>
  <si>
    <t>006684</t>
  </si>
  <si>
    <t>Employee Hire Date 10/2016 - No June 30th Salary</t>
  </si>
  <si>
    <t xml:space="preserve">Walker </t>
  </si>
  <si>
    <t>930284396</t>
  </si>
  <si>
    <t>006528</t>
  </si>
  <si>
    <t>45101</t>
  </si>
  <si>
    <t>Hall</t>
  </si>
  <si>
    <t>930324114</t>
  </si>
  <si>
    <t>Associate Vice Chancellor for Finance/Controller</t>
  </si>
  <si>
    <t>000028</t>
  </si>
  <si>
    <t>Finance</t>
  </si>
  <si>
    <t>161000</t>
  </si>
  <si>
    <t>Tugas</t>
  </si>
  <si>
    <t>930347269</t>
  </si>
  <si>
    <t>Associate Director of SAIL</t>
  </si>
  <si>
    <t>000202</t>
  </si>
  <si>
    <t>SAIL</t>
  </si>
  <si>
    <t>415011</t>
  </si>
  <si>
    <t>415110</t>
  </si>
  <si>
    <t>Jaeger</t>
  </si>
  <si>
    <t>930335170</t>
  </si>
  <si>
    <t>Asscoate Director of SAIL-Highsmith Union</t>
  </si>
  <si>
    <t>012400</t>
  </si>
  <si>
    <t>Sweeney</t>
  </si>
  <si>
    <t>Stan</t>
  </si>
  <si>
    <t>930326364</t>
  </si>
  <si>
    <t>Director of SAIL</t>
  </si>
  <si>
    <t>000209</t>
  </si>
  <si>
    <t>Clevenger</t>
  </si>
  <si>
    <t>Cathy</t>
  </si>
  <si>
    <t>930286297</t>
  </si>
  <si>
    <t>Administrative Support Associate, Advanced</t>
  </si>
  <si>
    <t>000113</t>
  </si>
  <si>
    <t>Chancellor's Office</t>
  </si>
  <si>
    <t>Action also includes an FTE change from 30 hours to 40 hours per week.  Salary increase based on classification change is a 15.7% increase only from base salary.</t>
  </si>
  <si>
    <t>Sare</t>
  </si>
  <si>
    <t>930312366</t>
  </si>
  <si>
    <t>Human Resources Consultant-Journey</t>
  </si>
  <si>
    <t>000042</t>
  </si>
  <si>
    <t>Reviewed and approved by General Administration due to lack of delegated authority for HR Consultant classification</t>
  </si>
  <si>
    <t>Olson</t>
  </si>
  <si>
    <t>Emma</t>
  </si>
  <si>
    <t>930349022</t>
  </si>
  <si>
    <t>Culture of Results Evaluation/Communications Coordinator</t>
  </si>
  <si>
    <t>000491</t>
  </si>
  <si>
    <t>NC Center for Health &amp; Wellness</t>
  </si>
  <si>
    <t>472000</t>
  </si>
  <si>
    <t>Temporary increase for higher level responsibilities due to vacancy in department, will end when vacancy is filled.  Employee Hire Date 9/15/2016 - No June 30th Salary</t>
  </si>
  <si>
    <t>Norman</t>
  </si>
  <si>
    <t>930260918</t>
  </si>
  <si>
    <t>Administrative Support Specialist-Journey</t>
  </si>
  <si>
    <t>012050</t>
  </si>
  <si>
    <t>Housing Operations</t>
  </si>
  <si>
    <t>Kaufman-Moore</t>
  </si>
  <si>
    <t>930231443</t>
  </si>
  <si>
    <t>University Program Associate-Advanced</t>
  </si>
  <si>
    <t>Advancement Services</t>
  </si>
  <si>
    <t>Gossett</t>
  </si>
  <si>
    <t>Lydia</t>
  </si>
  <si>
    <t>930019438</t>
  </si>
  <si>
    <t>Accountant-Advanced</t>
  </si>
  <si>
    <t>005072</t>
  </si>
  <si>
    <t>430013</t>
  </si>
  <si>
    <t>430130</t>
  </si>
  <si>
    <t>Connor</t>
  </si>
  <si>
    <t>Shea</t>
  </si>
  <si>
    <t>930335879</t>
  </si>
  <si>
    <t>Clinical Research Assistant</t>
  </si>
  <si>
    <t>001047</t>
  </si>
  <si>
    <t>Psychology</t>
  </si>
  <si>
    <t>470035</t>
  </si>
  <si>
    <t>470425</t>
  </si>
  <si>
    <t>Market - Grant Funded Salary Adjustment</t>
  </si>
  <si>
    <t>Dodd</t>
  </si>
  <si>
    <t>Danny</t>
  </si>
  <si>
    <t>930337775</t>
  </si>
  <si>
    <t>012402</t>
  </si>
  <si>
    <t>Equity Increase</t>
  </si>
  <si>
    <t>Ben</t>
  </si>
  <si>
    <t>930337959</t>
  </si>
  <si>
    <t>Associate Vice Chancellor for Advancement Operations</t>
  </si>
  <si>
    <t>002058</t>
  </si>
  <si>
    <t>179000</t>
  </si>
  <si>
    <t>Conyers</t>
  </si>
  <si>
    <t>001053631</t>
  </si>
  <si>
    <t>00041651</t>
  </si>
  <si>
    <t>Agricultural &amp; Life Science</t>
  </si>
  <si>
    <t>Administration - Research Serv</t>
  </si>
  <si>
    <t>110301</t>
  </si>
  <si>
    <t>Dyer</t>
  </si>
  <si>
    <t>001118012</t>
  </si>
  <si>
    <t>00103079</t>
  </si>
  <si>
    <t>Sciences</t>
  </si>
  <si>
    <t>Physics</t>
  </si>
  <si>
    <t>170601</t>
  </si>
  <si>
    <t>512X00</t>
  </si>
  <si>
    <t>Hill</t>
  </si>
  <si>
    <t>001111743</t>
  </si>
  <si>
    <t>Engr'g/Architectural Tech'n</t>
  </si>
  <si>
    <t>00050657</t>
  </si>
  <si>
    <t>Bldg Maint &amp; Oper-CBC</t>
  </si>
  <si>
    <t>443701</t>
  </si>
  <si>
    <t>451X00</t>
  </si>
  <si>
    <t>Appropriated Receipts</t>
  </si>
  <si>
    <t>Hooks Garrett</t>
  </si>
  <si>
    <t>001109142</t>
  </si>
  <si>
    <t>00065020</t>
  </si>
  <si>
    <t>Research &amp; Innovation</t>
  </si>
  <si>
    <t>Small Bus Tech Dev Ctr</t>
  </si>
  <si>
    <t>062101</t>
  </si>
  <si>
    <t>514X00</t>
  </si>
  <si>
    <t>001096429</t>
  </si>
  <si>
    <t>00104407</t>
  </si>
  <si>
    <t>Engineering</t>
  </si>
  <si>
    <t>IES Operations</t>
  </si>
  <si>
    <t>140701</t>
  </si>
  <si>
    <t>325X00</t>
  </si>
  <si>
    <t>Garland</t>
  </si>
  <si>
    <t>000005943</t>
  </si>
  <si>
    <t>00063016</t>
  </si>
  <si>
    <t>Bldg Maint &amp; Oper-Centennial</t>
  </si>
  <si>
    <t>448001</t>
  </si>
  <si>
    <t>612X00</t>
  </si>
  <si>
    <t>Lyons</t>
  </si>
  <si>
    <t>001111359</t>
  </si>
  <si>
    <t>Professional Nurse</t>
  </si>
  <si>
    <t>00041338</t>
  </si>
  <si>
    <t>Academic &amp; Student Affairs</t>
  </si>
  <si>
    <t>244030</t>
  </si>
  <si>
    <t>646X00</t>
  </si>
  <si>
    <t>Mims</t>
  </si>
  <si>
    <t>000146990</t>
  </si>
  <si>
    <t>Electronics Specalist</t>
  </si>
  <si>
    <t>00100320</t>
  </si>
  <si>
    <t>Bldg Maint &amp; Oper-Cent Shops</t>
  </si>
  <si>
    <t>448901</t>
  </si>
  <si>
    <t>001117551</t>
  </si>
  <si>
    <t>Facilities Maint Tech'n - Mech</t>
  </si>
  <si>
    <t>00040575</t>
  </si>
  <si>
    <t>Pippin</t>
  </si>
  <si>
    <t>001079694</t>
  </si>
  <si>
    <t>00040833</t>
  </si>
  <si>
    <t>Environmental Health and Public Safety</t>
  </si>
  <si>
    <t>Public Safety</t>
  </si>
  <si>
    <t>425001</t>
  </si>
  <si>
    <t>Ray</t>
  </si>
  <si>
    <t>Tanisha</t>
  </si>
  <si>
    <t>000400581</t>
  </si>
  <si>
    <t>00041176</t>
  </si>
  <si>
    <t>Treasury</t>
  </si>
  <si>
    <t>Office of Contracts &amp; Grants</t>
  </si>
  <si>
    <t>498001</t>
  </si>
  <si>
    <t>Silverthorn</t>
  </si>
  <si>
    <t>001106364</t>
  </si>
  <si>
    <t>00046714</t>
  </si>
  <si>
    <t>Athletics-Facilities Admin</t>
  </si>
  <si>
    <t>107001</t>
  </si>
  <si>
    <t>Snapp</t>
  </si>
  <si>
    <t>001103516</t>
  </si>
  <si>
    <t>00101598</t>
  </si>
  <si>
    <t>Office of Information Technology</t>
  </si>
  <si>
    <t>Shared Services</t>
  </si>
  <si>
    <t>517101</t>
  </si>
  <si>
    <t>465X14</t>
  </si>
  <si>
    <t>Approved by BOG 05/18/2017</t>
  </si>
  <si>
    <t>Whitley Hines</t>
  </si>
  <si>
    <t>001051950</t>
  </si>
  <si>
    <t>00104467</t>
  </si>
  <si>
    <t>Textiles</t>
  </si>
  <si>
    <t>College Of Textiles-dean's Off</t>
  </si>
  <si>
    <t>180101</t>
  </si>
  <si>
    <t>602X02</t>
  </si>
  <si>
    <t>Wiggs</t>
  </si>
  <si>
    <t>000159962</t>
  </si>
  <si>
    <t>00104499</t>
  </si>
  <si>
    <t>Agunbiade</t>
  </si>
  <si>
    <t>Ayo</t>
  </si>
  <si>
    <t>001045951</t>
  </si>
  <si>
    <t>Asst Director</t>
  </si>
  <si>
    <t>00104863</t>
  </si>
  <si>
    <t>Management</t>
  </si>
  <si>
    <t>MBA Program-Poole COM</t>
  </si>
  <si>
    <t>200201</t>
  </si>
  <si>
    <t>Barksdale</t>
  </si>
  <si>
    <t>Cedric</t>
  </si>
  <si>
    <t>000310004</t>
  </si>
  <si>
    <t>00105584</t>
  </si>
  <si>
    <t>Athletics - Administration</t>
  </si>
  <si>
    <t>104002</t>
  </si>
  <si>
    <t>468X00</t>
  </si>
  <si>
    <t>Dole</t>
  </si>
  <si>
    <t>000307407</t>
  </si>
  <si>
    <t>Assoc Dean &amp; Director</t>
  </si>
  <si>
    <t>00000025</t>
  </si>
  <si>
    <t>CALS - Academic Programs</t>
  </si>
  <si>
    <t>110101</t>
  </si>
  <si>
    <t>304L01</t>
  </si>
  <si>
    <t>304010</t>
  </si>
  <si>
    <t>Marr</t>
  </si>
  <si>
    <t>000651401</t>
  </si>
  <si>
    <t>Research Assoc</t>
  </si>
  <si>
    <t>00060438</t>
  </si>
  <si>
    <t>Veterinary Medicine</t>
  </si>
  <si>
    <t>Dept of Clinical Sciences</t>
  </si>
  <si>
    <t>195001</t>
  </si>
  <si>
    <t>470X50</t>
  </si>
  <si>
    <t>470710</t>
  </si>
  <si>
    <t>Mendoza-Moran</t>
  </si>
  <si>
    <t>Arlene</t>
  </si>
  <si>
    <t>000191010</t>
  </si>
  <si>
    <t>00106196</t>
  </si>
  <si>
    <t>Distance Education and Learning Technology Applications</t>
  </si>
  <si>
    <t>DELTA</t>
  </si>
  <si>
    <t>339001</t>
  </si>
  <si>
    <t>Schwartz</t>
  </si>
  <si>
    <t>000921879</t>
  </si>
  <si>
    <t>00106008</t>
  </si>
  <si>
    <t xml:space="preserve">Provost </t>
  </si>
  <si>
    <t>Advanced Analytics</t>
  </si>
  <si>
    <t>020301</t>
  </si>
  <si>
    <t>417X00</t>
  </si>
  <si>
    <t>BOG approval 6/2/2017</t>
  </si>
  <si>
    <t>Dwayne</t>
  </si>
  <si>
    <t>000006516</t>
  </si>
  <si>
    <t>00041864</t>
  </si>
  <si>
    <t>Plant and Microbial Biology</t>
  </si>
  <si>
    <t>110801</t>
  </si>
  <si>
    <t>Byrd</t>
  </si>
  <si>
    <t>000736593</t>
  </si>
  <si>
    <t>Medical Laboratory Supervisor</t>
  </si>
  <si>
    <t>00106119</t>
  </si>
  <si>
    <t>CVM Teaching Hospital</t>
  </si>
  <si>
    <t>192001</t>
  </si>
  <si>
    <t>471X03</t>
  </si>
  <si>
    <t>Approved by BOG 04/20/2017</t>
  </si>
  <si>
    <t>Cashwell</t>
  </si>
  <si>
    <t>Colie</t>
  </si>
  <si>
    <t>001115926</t>
  </si>
  <si>
    <t>00062539</t>
  </si>
  <si>
    <t>Humanities and Social Sciences</t>
  </si>
  <si>
    <t>College Of Humanities &amp; Soc SC</t>
  </si>
  <si>
    <t>160101</t>
  </si>
  <si>
    <t>Per David, system rounding issue, increase is 20.005%</t>
  </si>
  <si>
    <t>Chen</t>
  </si>
  <si>
    <t>Yiqian</t>
  </si>
  <si>
    <t>000328633</t>
  </si>
  <si>
    <t>00043520</t>
  </si>
  <si>
    <t>Marine, Earth And Atmospheric</t>
  </si>
  <si>
    <t>178601</t>
  </si>
  <si>
    <t>Coin</t>
  </si>
  <si>
    <t>Allen</t>
  </si>
  <si>
    <t>000913120</t>
  </si>
  <si>
    <t>Bus &amp; Tech App Analyst</t>
  </si>
  <si>
    <t>00106059</t>
  </si>
  <si>
    <t>081001</t>
  </si>
  <si>
    <t>443X00</t>
  </si>
  <si>
    <t>Curtis</t>
  </si>
  <si>
    <t>Marsha</t>
  </si>
  <si>
    <t>000017440</t>
  </si>
  <si>
    <t>00100249</t>
  </si>
  <si>
    <t>Education</t>
  </si>
  <si>
    <t>Friday Institute</t>
  </si>
  <si>
    <t>139001</t>
  </si>
  <si>
    <t>Eglinton</t>
  </si>
  <si>
    <t>000793899</t>
  </si>
  <si>
    <t>Recruiter</t>
  </si>
  <si>
    <t>00106058</t>
  </si>
  <si>
    <t>411X00</t>
  </si>
  <si>
    <t>France</t>
  </si>
  <si>
    <t>Marcelle</t>
  </si>
  <si>
    <t>000146564</t>
  </si>
  <si>
    <t>Program Manager</t>
  </si>
  <si>
    <t>00105964</t>
  </si>
  <si>
    <t>EMAS-Enrollment Mgt &amp; Services</t>
  </si>
  <si>
    <t>321001</t>
  </si>
  <si>
    <t>410X00</t>
  </si>
  <si>
    <t>Geiman</t>
  </si>
  <si>
    <t>001115639</t>
  </si>
  <si>
    <t>00044031</t>
  </si>
  <si>
    <t>660X00</t>
  </si>
  <si>
    <t>No BOG approval required; effective increase = 10.00%.  (Total increase also includes a commensurate FTE from .75 to 1.00)</t>
  </si>
  <si>
    <t>Hinton</t>
  </si>
  <si>
    <t>Natasha</t>
  </si>
  <si>
    <t>001112650</t>
  </si>
  <si>
    <t>Food Service Supervisor</t>
  </si>
  <si>
    <t>Dining and Catering Operations</t>
  </si>
  <si>
    <t>471501</t>
  </si>
  <si>
    <t>810X03</t>
  </si>
  <si>
    <t>810030</t>
  </si>
  <si>
    <t>Hodges</t>
  </si>
  <si>
    <t>001110029</t>
  </si>
  <si>
    <t>00102550</t>
  </si>
  <si>
    <t>Approved by BOG 04/25/2017</t>
  </si>
  <si>
    <t>Hodgson-Ham</t>
  </si>
  <si>
    <t>001110825</t>
  </si>
  <si>
    <t>COSS Administrative Assistant</t>
  </si>
  <si>
    <t>00042637</t>
  </si>
  <si>
    <t>North Central District- Ashe</t>
  </si>
  <si>
    <t>117522</t>
  </si>
  <si>
    <t>County funded position - Increase by State</t>
  </si>
  <si>
    <t>Jackson</t>
  </si>
  <si>
    <t>Brandon</t>
  </si>
  <si>
    <t>001111526</t>
  </si>
  <si>
    <t>00046931</t>
  </si>
  <si>
    <t>Campus Life-Facilities</t>
  </si>
  <si>
    <t>242141</t>
  </si>
  <si>
    <t>710X00</t>
  </si>
  <si>
    <t>Deanine</t>
  </si>
  <si>
    <t>001114866</t>
  </si>
  <si>
    <t>00041971</t>
  </si>
  <si>
    <t>Entomology &amp; Plant Pathology</t>
  </si>
  <si>
    <t>111801</t>
  </si>
  <si>
    <t>Kerr</t>
  </si>
  <si>
    <t>Meghan</t>
  </si>
  <si>
    <t>001109670</t>
  </si>
  <si>
    <t>00105836</t>
  </si>
  <si>
    <t>College of Sciences Research</t>
  </si>
  <si>
    <t>170501</t>
  </si>
  <si>
    <t>475X00</t>
  </si>
  <si>
    <t>Approved by BOG 05/02/2017</t>
  </si>
  <si>
    <t>Kurth</t>
  </si>
  <si>
    <t>000130677</t>
  </si>
  <si>
    <t>Specialist</t>
  </si>
  <si>
    <t>00105948</t>
  </si>
  <si>
    <t>Advanced Computing</t>
  </si>
  <si>
    <t>517001</t>
  </si>
  <si>
    <t>465X20</t>
  </si>
  <si>
    <t>465200</t>
  </si>
  <si>
    <t>Ramnarain</t>
  </si>
  <si>
    <t>Vishwanauth</t>
  </si>
  <si>
    <t>001112172</t>
  </si>
  <si>
    <t>00040522</t>
  </si>
  <si>
    <t>827X00</t>
  </si>
  <si>
    <t>827000</t>
  </si>
  <si>
    <t>Riddick</t>
  </si>
  <si>
    <t>Jocelyn</t>
  </si>
  <si>
    <t>000547746</t>
  </si>
  <si>
    <t>00044331</t>
  </si>
  <si>
    <t>University Controller</t>
  </si>
  <si>
    <t>496001</t>
  </si>
  <si>
    <t>Shaeffer</t>
  </si>
  <si>
    <t>000149798</t>
  </si>
  <si>
    <t>Research Operation Manager-Exe</t>
  </si>
  <si>
    <t>00044368</t>
  </si>
  <si>
    <t>Butner Beef Cattle Field Lab</t>
  </si>
  <si>
    <t>115201</t>
  </si>
  <si>
    <t>471X50</t>
  </si>
  <si>
    <t>457130</t>
  </si>
  <si>
    <t>Federal Receipts</t>
  </si>
  <si>
    <t>Approved by BOG 04/12/2017</t>
  </si>
  <si>
    <t>Troxler</t>
  </si>
  <si>
    <t>000116467</t>
  </si>
  <si>
    <t>Assoc General Couns</t>
  </si>
  <si>
    <t>00104327</t>
  </si>
  <si>
    <t>General Counsel</t>
  </si>
  <si>
    <t>Office of General Counsel</t>
  </si>
  <si>
    <t>270101</t>
  </si>
  <si>
    <t>000820646</t>
  </si>
  <si>
    <t>00050441</t>
  </si>
  <si>
    <t>Engineering Research Administr</t>
  </si>
  <si>
    <t>143301</t>
  </si>
  <si>
    <t>530000</t>
  </si>
  <si>
    <t>000781435</t>
  </si>
  <si>
    <t>Research Technician-Nonexempt</t>
  </si>
  <si>
    <t>00062162</t>
  </si>
  <si>
    <t>Central Crops Research Station</t>
  </si>
  <si>
    <t>115003</t>
  </si>
  <si>
    <t>620X07</t>
  </si>
  <si>
    <t>620070</t>
  </si>
  <si>
    <t>Allekotte</t>
  </si>
  <si>
    <t>Alana</t>
  </si>
  <si>
    <t>001113549</t>
  </si>
  <si>
    <t>00041269</t>
  </si>
  <si>
    <t>Registration And Records</t>
  </si>
  <si>
    <t>320201</t>
  </si>
  <si>
    <t>Approved by BOG 03/23/2017</t>
  </si>
  <si>
    <t>Antoszyk</t>
  </si>
  <si>
    <t>000743512</t>
  </si>
  <si>
    <t>00106103</t>
  </si>
  <si>
    <t>470X36</t>
  </si>
  <si>
    <t>470430</t>
  </si>
  <si>
    <t>Berger</t>
  </si>
  <si>
    <t>001048750</t>
  </si>
  <si>
    <t>00060224</t>
  </si>
  <si>
    <t>NC State Bookstores</t>
  </si>
  <si>
    <t>471001</t>
  </si>
  <si>
    <t>Brown Parker</t>
  </si>
  <si>
    <t>001109073</t>
  </si>
  <si>
    <t>00000407</t>
  </si>
  <si>
    <t>College Of Education</t>
  </si>
  <si>
    <t>130101</t>
  </si>
  <si>
    <t>402X00</t>
  </si>
  <si>
    <t>Fisher</t>
  </si>
  <si>
    <t>Shelia</t>
  </si>
  <si>
    <t>000004911</t>
  </si>
  <si>
    <t>00106176</t>
  </si>
  <si>
    <t>Nonwovens Institute</t>
  </si>
  <si>
    <t>063501</t>
  </si>
  <si>
    <t>470X06</t>
  </si>
  <si>
    <t>Hadden</t>
  </si>
  <si>
    <t>Alastair</t>
  </si>
  <si>
    <t>001112155</t>
  </si>
  <si>
    <t>00065592</t>
  </si>
  <si>
    <t>Horner</t>
  </si>
  <si>
    <t>Lavada</t>
  </si>
  <si>
    <t>000938360</t>
  </si>
  <si>
    <t>00000481</t>
  </si>
  <si>
    <t>University Development</t>
  </si>
  <si>
    <t>082001</t>
  </si>
  <si>
    <t>437X10</t>
  </si>
  <si>
    <t>437100</t>
  </si>
  <si>
    <t>000821201</t>
  </si>
  <si>
    <t>00065388</t>
  </si>
  <si>
    <t>Approved by BOG 04/05/2017</t>
  </si>
  <si>
    <t>Keto</t>
  </si>
  <si>
    <t>Stefanie</t>
  </si>
  <si>
    <t>000150550</t>
  </si>
  <si>
    <t>00042984</t>
  </si>
  <si>
    <t>Nuclear Engineering</t>
  </si>
  <si>
    <t>141101</t>
  </si>
  <si>
    <t>Montgomery</t>
  </si>
  <si>
    <t>000333134</t>
  </si>
  <si>
    <t>High Voltage Distrib Spvsr</t>
  </si>
  <si>
    <t>00040538</t>
  </si>
  <si>
    <t>Power Systems</t>
  </si>
  <si>
    <t>446701</t>
  </si>
  <si>
    <t>457X00</t>
  </si>
  <si>
    <t>Munday</t>
  </si>
  <si>
    <t>200042122</t>
  </si>
  <si>
    <t>00004443</t>
  </si>
  <si>
    <t>CALS Business Office</t>
  </si>
  <si>
    <t>110305</t>
  </si>
  <si>
    <t>435X12</t>
  </si>
  <si>
    <t>Approved by Chancellor 04/02/2017</t>
  </si>
  <si>
    <t>001018999</t>
  </si>
  <si>
    <t>IT Operations Technician</t>
  </si>
  <si>
    <t>00044653</t>
  </si>
  <si>
    <t>DC Operations &amp; Infrastructure</t>
  </si>
  <si>
    <t>516201</t>
  </si>
  <si>
    <t>Pipkin</t>
  </si>
  <si>
    <t>001109125</t>
  </si>
  <si>
    <t>00061340</t>
  </si>
  <si>
    <t>Approved by BOG 03/09/2017</t>
  </si>
  <si>
    <t>Maegen</t>
  </si>
  <si>
    <t>001117441</t>
  </si>
  <si>
    <t>00050012</t>
  </si>
  <si>
    <t>Institute For Trans Research &amp;</t>
  </si>
  <si>
    <t>062001</t>
  </si>
  <si>
    <t>604X00</t>
  </si>
  <si>
    <t>Shelton</t>
  </si>
  <si>
    <t>000832429</t>
  </si>
  <si>
    <t>00106140</t>
  </si>
  <si>
    <t>470101</t>
  </si>
  <si>
    <t>Stone</t>
  </si>
  <si>
    <t>000192787</t>
  </si>
  <si>
    <t>Asst To Chancellor</t>
  </si>
  <si>
    <t>00007923</t>
  </si>
  <si>
    <t>External Affairs</t>
  </si>
  <si>
    <t>010501</t>
  </si>
  <si>
    <t>196X44</t>
  </si>
  <si>
    <t>Approved by BOG 04/10/2017</t>
  </si>
  <si>
    <t>Wurst</t>
  </si>
  <si>
    <t>001115917</t>
  </si>
  <si>
    <t>00050671</t>
  </si>
  <si>
    <t>Morris</t>
  </si>
  <si>
    <t>001109344</t>
  </si>
  <si>
    <t>County Extension Director</t>
  </si>
  <si>
    <t>00002384</t>
  </si>
  <si>
    <t>North Central District - Durha</t>
  </si>
  <si>
    <t>117517</t>
  </si>
  <si>
    <t>211Q00</t>
  </si>
  <si>
    <t>County funded position - Increase by County and State</t>
  </si>
  <si>
    <t>Neko</t>
  </si>
  <si>
    <t>000002770</t>
  </si>
  <si>
    <t>00042574</t>
  </si>
  <si>
    <t>Gammie</t>
  </si>
  <si>
    <t>Mario</t>
  </si>
  <si>
    <t>000323759</t>
  </si>
  <si>
    <t>00062666</t>
  </si>
  <si>
    <t>Waste Reduction/Recycling</t>
  </si>
  <si>
    <t>446501</t>
  </si>
  <si>
    <t>822X00</t>
  </si>
  <si>
    <t>Goddard</t>
  </si>
  <si>
    <t>001113258</t>
  </si>
  <si>
    <t>00100030</t>
  </si>
  <si>
    <t>HR Background Check</t>
  </si>
  <si>
    <t>480402</t>
  </si>
  <si>
    <t>000012530</t>
  </si>
  <si>
    <t>00102355</t>
  </si>
  <si>
    <t>085001</t>
  </si>
  <si>
    <t>Holmberg</t>
  </si>
  <si>
    <t>000400859</t>
  </si>
  <si>
    <t>00042143</t>
  </si>
  <si>
    <t>Horticultural Science</t>
  </si>
  <si>
    <t>111501</t>
  </si>
  <si>
    <t xml:space="preserve">Federal Receipts </t>
  </si>
  <si>
    <t>Hopp</t>
  </si>
  <si>
    <t>000737506</t>
  </si>
  <si>
    <t>00044227</t>
  </si>
  <si>
    <t>000406224</t>
  </si>
  <si>
    <t>00040012</t>
  </si>
  <si>
    <t>246101</t>
  </si>
  <si>
    <t>Kroeger</t>
  </si>
  <si>
    <t>001115942</t>
  </si>
  <si>
    <t>00105342</t>
  </si>
  <si>
    <t>Ofc Research, Innov &amp; Econ Dev</t>
  </si>
  <si>
    <t>060101</t>
  </si>
  <si>
    <t xml:space="preserve">Total salary includes temporary supplement. Reclass salary approved at $46,000; effective increase 7.9% and $3,370. </t>
  </si>
  <si>
    <t>Maurer</t>
  </si>
  <si>
    <t>Nellie</t>
  </si>
  <si>
    <t>001112743</t>
  </si>
  <si>
    <t>00060991</t>
  </si>
  <si>
    <t>NCSU Libraries</t>
  </si>
  <si>
    <t>250101</t>
  </si>
  <si>
    <t>Orellana</t>
  </si>
  <si>
    <t>000403291</t>
  </si>
  <si>
    <t>00100129</t>
  </si>
  <si>
    <t>Proctor</t>
  </si>
  <si>
    <t>000574409</t>
  </si>
  <si>
    <t>00046677</t>
  </si>
  <si>
    <t>Communication Technologies</t>
  </si>
  <si>
    <t>516001</t>
  </si>
  <si>
    <t>460X00</t>
  </si>
  <si>
    <t xml:space="preserve">Total salary includes temporary supplement. Reclass salary approved at $81,000; effective increase 10.5% and $7,671. </t>
  </si>
  <si>
    <t>Proper</t>
  </si>
  <si>
    <t>Gail</t>
  </si>
  <si>
    <t>000008513</t>
  </si>
  <si>
    <t>Engr'g/Architectural Spvsr</t>
  </si>
  <si>
    <t>00046504</t>
  </si>
  <si>
    <t>Ramos</t>
  </si>
  <si>
    <t>Maritza</t>
  </si>
  <si>
    <t>000403288</t>
  </si>
  <si>
    <t>00100130</t>
  </si>
  <si>
    <t>Santana</t>
  </si>
  <si>
    <t>001103046</t>
  </si>
  <si>
    <t>00103974</t>
  </si>
  <si>
    <t>Rich</t>
  </si>
  <si>
    <t>Kenneth</t>
  </si>
  <si>
    <t>000638609</t>
  </si>
  <si>
    <t>00062860</t>
  </si>
  <si>
    <t>Snodgrass</t>
  </si>
  <si>
    <t>000303403</t>
  </si>
  <si>
    <t>00041635</t>
  </si>
  <si>
    <t>Extension Information Tech</t>
  </si>
  <si>
    <t>116105</t>
  </si>
  <si>
    <t>Temple</t>
  </si>
  <si>
    <t>000002906</t>
  </si>
  <si>
    <t>Support Services Supervisor</t>
  </si>
  <si>
    <t>00040743</t>
  </si>
  <si>
    <t>Campus Mail Services</t>
  </si>
  <si>
    <t>447201</t>
  </si>
  <si>
    <t>Whitehurst</t>
  </si>
  <si>
    <t>000003013</t>
  </si>
  <si>
    <t>Medical Lab Technologist</t>
  </si>
  <si>
    <t>00044625</t>
  </si>
  <si>
    <t>Histology Lab</t>
  </si>
  <si>
    <t>197401</t>
  </si>
  <si>
    <t>622X00</t>
  </si>
  <si>
    <t>Samuel</t>
  </si>
  <si>
    <t>001115346</t>
  </si>
  <si>
    <t>00105084</t>
  </si>
  <si>
    <t>000159711</t>
  </si>
  <si>
    <t>00008295</t>
  </si>
  <si>
    <t>University Scholars Program</t>
  </si>
  <si>
    <t>247101</t>
  </si>
  <si>
    <t>000001457</t>
  </si>
  <si>
    <t>Research Scholar</t>
  </si>
  <si>
    <t>00004602</t>
  </si>
  <si>
    <t>Crop &amp; Soil Sciences</t>
  </si>
  <si>
    <t>110901</t>
  </si>
  <si>
    <t>470X49</t>
  </si>
  <si>
    <t>470700</t>
  </si>
  <si>
    <t>Applegate</t>
  </si>
  <si>
    <t>001111433</t>
  </si>
  <si>
    <t>Clinical Asst Professor</t>
  </si>
  <si>
    <t>00105595</t>
  </si>
  <si>
    <t>202C00</t>
  </si>
  <si>
    <t>Brewer</t>
  </si>
  <si>
    <t>Chester</t>
  </si>
  <si>
    <t>001072308</t>
  </si>
  <si>
    <t>00061071</t>
  </si>
  <si>
    <t>Brockelsby</t>
  </si>
  <si>
    <t>000157265</t>
  </si>
  <si>
    <t>Assoc Vice Provost</t>
  </si>
  <si>
    <t>00060488</t>
  </si>
  <si>
    <t>185L00</t>
  </si>
  <si>
    <t>Carden</t>
  </si>
  <si>
    <t>001112169</t>
  </si>
  <si>
    <t>00103757</t>
  </si>
  <si>
    <t>Counseling Services</t>
  </si>
  <si>
    <t>244020</t>
  </si>
  <si>
    <t>416X12</t>
  </si>
  <si>
    <t>416120</t>
  </si>
  <si>
    <t>Carpenter</t>
  </si>
  <si>
    <t>000168765</t>
  </si>
  <si>
    <t>00101778</t>
  </si>
  <si>
    <t>FREEDM Center</t>
  </si>
  <si>
    <t>140170</t>
  </si>
  <si>
    <t>400X00</t>
  </si>
  <si>
    <t>BOG approval 5/11/2017</t>
  </si>
  <si>
    <t>Conley</t>
  </si>
  <si>
    <t>000404886</t>
  </si>
  <si>
    <t>Project Manager</t>
  </si>
  <si>
    <t>00105501</t>
  </si>
  <si>
    <t>NC Clean Energy Technology Ctr</t>
  </si>
  <si>
    <t>140150</t>
  </si>
  <si>
    <t>472X00</t>
  </si>
  <si>
    <t>Dobek</t>
  </si>
  <si>
    <t>Shelly</t>
  </si>
  <si>
    <t>000314679</t>
  </si>
  <si>
    <t>00004922</t>
  </si>
  <si>
    <t>Fraternity and Sorority Life</t>
  </si>
  <si>
    <t>242301</t>
  </si>
  <si>
    <t>415X10</t>
  </si>
  <si>
    <t>196310</t>
  </si>
  <si>
    <t>Hammond</t>
  </si>
  <si>
    <t>000139096</t>
  </si>
  <si>
    <t>00103809</t>
  </si>
  <si>
    <t>Acad Stu Aff-VC and Dean Off</t>
  </si>
  <si>
    <t>240101</t>
  </si>
  <si>
    <t>Helm</t>
  </si>
  <si>
    <t>000151360</t>
  </si>
  <si>
    <t>00061153</t>
  </si>
  <si>
    <t>Hooker</t>
  </si>
  <si>
    <t>001111959</t>
  </si>
  <si>
    <t>Manager</t>
  </si>
  <si>
    <t>00103811</t>
  </si>
  <si>
    <t>475X10</t>
  </si>
  <si>
    <t>Lips</t>
  </si>
  <si>
    <t>000338030</t>
  </si>
  <si>
    <t>00065407</t>
  </si>
  <si>
    <t>Mintz</t>
  </si>
  <si>
    <t>000004916</t>
  </si>
  <si>
    <t>00001545</t>
  </si>
  <si>
    <t>181X00</t>
  </si>
  <si>
    <t>181000</t>
  </si>
  <si>
    <t xml:space="preserve">BOG approval not required, as supplement was part of base. Effective increase of 15.1% / $22,244. </t>
  </si>
  <si>
    <t>Panzarella</t>
  </si>
  <si>
    <t>Wen</t>
  </si>
  <si>
    <t>000101608</t>
  </si>
  <si>
    <t>00100914</t>
  </si>
  <si>
    <t>Pendergrass</t>
  </si>
  <si>
    <t>000139604</t>
  </si>
  <si>
    <t>00001638</t>
  </si>
  <si>
    <t>Scholarships &amp; Financial Aid</t>
  </si>
  <si>
    <t>322501</t>
  </si>
  <si>
    <t>413X11</t>
  </si>
  <si>
    <t>413110</t>
  </si>
  <si>
    <t>Priebe</t>
  </si>
  <si>
    <t>000337825</t>
  </si>
  <si>
    <t>00008004</t>
  </si>
  <si>
    <t>Office of International Affairs</t>
  </si>
  <si>
    <t>390301</t>
  </si>
  <si>
    <t>196X49</t>
  </si>
  <si>
    <t>196490</t>
  </si>
  <si>
    <t>Samberg</t>
  </si>
  <si>
    <t>Arthur</t>
  </si>
  <si>
    <t>001113008</t>
  </si>
  <si>
    <t>Program Director</t>
  </si>
  <si>
    <t>00100407</t>
  </si>
  <si>
    <t>472X02</t>
  </si>
  <si>
    <t>001114571</t>
  </si>
  <si>
    <t>Counselor</t>
  </si>
  <si>
    <t>00004316</t>
  </si>
  <si>
    <t>416X11</t>
  </si>
  <si>
    <t>Tsai</t>
  </si>
  <si>
    <t>Chih</t>
  </si>
  <si>
    <t>000740138</t>
  </si>
  <si>
    <t>Assoc Director</t>
  </si>
  <si>
    <t>001112967</t>
  </si>
  <si>
    <t>00104204</t>
  </si>
  <si>
    <t>Principal Gifts</t>
  </si>
  <si>
    <t>080501</t>
  </si>
  <si>
    <t>437X13</t>
  </si>
  <si>
    <t>Martha</t>
  </si>
  <si>
    <t>000328634</t>
  </si>
  <si>
    <t>00042752</t>
  </si>
  <si>
    <t>Northeast District- Wake</t>
  </si>
  <si>
    <t>117722</t>
  </si>
  <si>
    <t>County funded position- Increase by county and state</t>
  </si>
  <si>
    <t>Bridges</t>
  </si>
  <si>
    <t>000778258</t>
  </si>
  <si>
    <t>00105866</t>
  </si>
  <si>
    <t>Lab for Analytic Sciences</t>
  </si>
  <si>
    <t>061801</t>
  </si>
  <si>
    <t>Brutz</t>
  </si>
  <si>
    <t>001114119</t>
  </si>
  <si>
    <t>00104549</t>
  </si>
  <si>
    <t>Champion</t>
  </si>
  <si>
    <t>001118134</t>
  </si>
  <si>
    <t>00105984</t>
  </si>
  <si>
    <t>ELPHD</t>
  </si>
  <si>
    <t>131601</t>
  </si>
  <si>
    <t>Camille</t>
  </si>
  <si>
    <t>000659741</t>
  </si>
  <si>
    <t>00060209</t>
  </si>
  <si>
    <t>Computer Science-engr</t>
  </si>
  <si>
    <t>141901</t>
  </si>
  <si>
    <t>Bret</t>
  </si>
  <si>
    <t>001092275</t>
  </si>
  <si>
    <t>00062717</t>
  </si>
  <si>
    <t>210X99</t>
  </si>
  <si>
    <t>Dillon</t>
  </si>
  <si>
    <t>Jill</t>
  </si>
  <si>
    <t>000007599</t>
  </si>
  <si>
    <t>00040250</t>
  </si>
  <si>
    <t>Purchasing Department</t>
  </si>
  <si>
    <t>493401</t>
  </si>
  <si>
    <t>604X01</t>
  </si>
  <si>
    <t>604010</t>
  </si>
  <si>
    <t>Faulkner</t>
  </si>
  <si>
    <t>Lawrence</t>
  </si>
  <si>
    <t>001108559</t>
  </si>
  <si>
    <t>00044395</t>
  </si>
  <si>
    <t>Construction Services</t>
  </si>
  <si>
    <t>446201</t>
  </si>
  <si>
    <t>001108641</t>
  </si>
  <si>
    <t>00008315</t>
  </si>
  <si>
    <t>Parents and Family Services</t>
  </si>
  <si>
    <t>320601</t>
  </si>
  <si>
    <t>439X00</t>
  </si>
  <si>
    <t>Gilmore</t>
  </si>
  <si>
    <t>000624609</t>
  </si>
  <si>
    <t>00100687</t>
  </si>
  <si>
    <t>443100</t>
  </si>
  <si>
    <t>Hambrick</t>
  </si>
  <si>
    <t>000702992</t>
  </si>
  <si>
    <t>Area Agent</t>
  </si>
  <si>
    <t>00100285</t>
  </si>
  <si>
    <t>North Central District- Forsyt</t>
  </si>
  <si>
    <t>117538</t>
  </si>
  <si>
    <t>County funded position - Increase by County</t>
  </si>
  <si>
    <t>000657937</t>
  </si>
  <si>
    <t>00040546</t>
  </si>
  <si>
    <t>Hollingshead</t>
  </si>
  <si>
    <t>Justine</t>
  </si>
  <si>
    <t>000001843</t>
  </si>
  <si>
    <t>Asst Vice Chancellor</t>
  </si>
  <si>
    <t>00103849</t>
  </si>
  <si>
    <t>179X02</t>
  </si>
  <si>
    <t>Jawara</t>
  </si>
  <si>
    <t>Mustapha</t>
  </si>
  <si>
    <t>000405667</t>
  </si>
  <si>
    <t>00100169</t>
  </si>
  <si>
    <t>Lynn</t>
  </si>
  <si>
    <t>000007446</t>
  </si>
  <si>
    <t>00040503</t>
  </si>
  <si>
    <t>Small Projects</t>
  </si>
  <si>
    <t>442601</t>
  </si>
  <si>
    <t>612000</t>
  </si>
  <si>
    <t>Missamou Mabanza</t>
  </si>
  <si>
    <t>Derrick</t>
  </si>
  <si>
    <t>000981235</t>
  </si>
  <si>
    <t>00100001</t>
  </si>
  <si>
    <t>814X00</t>
  </si>
  <si>
    <t>814000</t>
  </si>
  <si>
    <t>000614893</t>
  </si>
  <si>
    <t>00103076</t>
  </si>
  <si>
    <t>430X00</t>
  </si>
  <si>
    <t>Ofstein</t>
  </si>
  <si>
    <t>000323092</t>
  </si>
  <si>
    <t>Coordinator</t>
  </si>
  <si>
    <t>00065628</t>
  </si>
  <si>
    <t>Parrish</t>
  </si>
  <si>
    <t>000007048</t>
  </si>
  <si>
    <t>00060567</t>
  </si>
  <si>
    <t>Perniciaro</t>
  </si>
  <si>
    <t>001111436</t>
  </si>
  <si>
    <t>00104551</t>
  </si>
  <si>
    <t>Sapienza</t>
  </si>
  <si>
    <t>001097799</t>
  </si>
  <si>
    <t>00100106</t>
  </si>
  <si>
    <t>470X14</t>
  </si>
  <si>
    <t>Jamila</t>
  </si>
  <si>
    <t>000014375</t>
  </si>
  <si>
    <t>Asst Dean</t>
  </si>
  <si>
    <t>00100662</t>
  </si>
  <si>
    <t>College of Sciences - Dean</t>
  </si>
  <si>
    <t>170101</t>
  </si>
  <si>
    <t>423X13</t>
  </si>
  <si>
    <t>423130</t>
  </si>
  <si>
    <t>Thorpe</t>
  </si>
  <si>
    <t>001110676</t>
  </si>
  <si>
    <t>00046897</t>
  </si>
  <si>
    <t>Van Emden</t>
  </si>
  <si>
    <t>000591575</t>
  </si>
  <si>
    <t>00041272</t>
  </si>
  <si>
    <t>Vasquez Galdamez</t>
  </si>
  <si>
    <t>Santos</t>
  </si>
  <si>
    <t>000327015</t>
  </si>
  <si>
    <t>00050250</t>
  </si>
  <si>
    <t>Vysocka</t>
  </si>
  <si>
    <t>000198725</t>
  </si>
  <si>
    <t>Bus &amp; Tech App Specialist</t>
  </si>
  <si>
    <t>00102599</t>
  </si>
  <si>
    <t>461X16</t>
  </si>
  <si>
    <t>406100</t>
  </si>
  <si>
    <t>Carl</t>
  </si>
  <si>
    <t>001109028</t>
  </si>
  <si>
    <t>00063012</t>
  </si>
  <si>
    <t>001112418</t>
  </si>
  <si>
    <t>00065381</t>
  </si>
  <si>
    <t>Acad Stu Aff-Tech Services</t>
  </si>
  <si>
    <t>240110</t>
  </si>
  <si>
    <t>Andres</t>
  </si>
  <si>
    <t>000321598</t>
  </si>
  <si>
    <t>Research Specialist-Nonexempt</t>
  </si>
  <si>
    <t>00061395</t>
  </si>
  <si>
    <t>Bohlander</t>
  </si>
  <si>
    <t>001063611</t>
  </si>
  <si>
    <t>Assoc Vice Chancellor</t>
  </si>
  <si>
    <t>00004408</t>
  </si>
  <si>
    <t>141X00</t>
  </si>
  <si>
    <t>Cash</t>
  </si>
  <si>
    <t>Beverley</t>
  </si>
  <si>
    <t>000003988</t>
  </si>
  <si>
    <t>00101542</t>
  </si>
  <si>
    <t>Agricultural &amp; Human Sciences</t>
  </si>
  <si>
    <t>111401</t>
  </si>
  <si>
    <t xml:space="preserve">Trust </t>
  </si>
  <si>
    <t>Cestaro</t>
  </si>
  <si>
    <t>Lena</t>
  </si>
  <si>
    <t>001110170</t>
  </si>
  <si>
    <t>00050620</t>
  </si>
  <si>
    <t>Facilities Budget Office</t>
  </si>
  <si>
    <t>440301</t>
  </si>
  <si>
    <t>00065562</t>
  </si>
  <si>
    <t>00043615</t>
  </si>
  <si>
    <t>Eaker</t>
  </si>
  <si>
    <t>000407744</t>
  </si>
  <si>
    <t>00100347</t>
  </si>
  <si>
    <t>464X00</t>
  </si>
  <si>
    <t>Elliott</t>
  </si>
  <si>
    <t>Lindsay</t>
  </si>
  <si>
    <t>001118147</t>
  </si>
  <si>
    <t>00105929</t>
  </si>
  <si>
    <t>472X01</t>
  </si>
  <si>
    <t>Flowers</t>
  </si>
  <si>
    <t>001097792</t>
  </si>
  <si>
    <t>00046982</t>
  </si>
  <si>
    <t>463X12</t>
  </si>
  <si>
    <t>463120</t>
  </si>
  <si>
    <t>Gallagher</t>
  </si>
  <si>
    <t>Hayley</t>
  </si>
  <si>
    <t>001110944</t>
  </si>
  <si>
    <t>00101491</t>
  </si>
  <si>
    <t>Hernandez</t>
  </si>
  <si>
    <t>Francisco</t>
  </si>
  <si>
    <t>000335081</t>
  </si>
  <si>
    <t>00040496</t>
  </si>
  <si>
    <t>Keller</t>
  </si>
  <si>
    <t>000012293</t>
  </si>
  <si>
    <t>00061941</t>
  </si>
  <si>
    <t>Ladd</t>
  </si>
  <si>
    <t>001108756</t>
  </si>
  <si>
    <t>00062545</t>
  </si>
  <si>
    <t>Lane</t>
  </si>
  <si>
    <t>Brittany</t>
  </si>
  <si>
    <t>001113707</t>
  </si>
  <si>
    <t>00062596</t>
  </si>
  <si>
    <t>412X10</t>
  </si>
  <si>
    <t>412100</t>
  </si>
  <si>
    <t>Langhorne</t>
  </si>
  <si>
    <t>001114064</t>
  </si>
  <si>
    <t>00104612</t>
  </si>
  <si>
    <t>Cyndia</t>
  </si>
  <si>
    <t>000400690</t>
  </si>
  <si>
    <t>00101490</t>
  </si>
  <si>
    <t>Locklear-Fisher</t>
  </si>
  <si>
    <t>001117153</t>
  </si>
  <si>
    <t>00101922</t>
  </si>
  <si>
    <t>Institutional Equity &amp; Diversity</t>
  </si>
  <si>
    <t>GLBT Center</t>
  </si>
  <si>
    <t>383502</t>
  </si>
  <si>
    <t>Miles</t>
  </si>
  <si>
    <t>000300474</t>
  </si>
  <si>
    <t>IT Manager - Bus &amp; Tech App</t>
  </si>
  <si>
    <t>00043385</t>
  </si>
  <si>
    <t>461X13</t>
  </si>
  <si>
    <t>461130</t>
  </si>
  <si>
    <t>000806837</t>
  </si>
  <si>
    <t>Program Coordinator</t>
  </si>
  <si>
    <t>00102410</t>
  </si>
  <si>
    <t>Patton</t>
  </si>
  <si>
    <t>Hillary</t>
  </si>
  <si>
    <t>000970410</t>
  </si>
  <si>
    <t>Senior Advisor</t>
  </si>
  <si>
    <t>00104846</t>
  </si>
  <si>
    <t>Office of International Svcs</t>
  </si>
  <si>
    <t>390201</t>
  </si>
  <si>
    <t>001036982</t>
  </si>
  <si>
    <t>00105441</t>
  </si>
  <si>
    <t>Goodnight Scholars Program</t>
  </si>
  <si>
    <t>320801</t>
  </si>
  <si>
    <t>Petrus</t>
  </si>
  <si>
    <t>001111111</t>
  </si>
  <si>
    <t>00100334</t>
  </si>
  <si>
    <t>Price</t>
  </si>
  <si>
    <t>Chiniqua</t>
  </si>
  <si>
    <t>000162604</t>
  </si>
  <si>
    <t>00104463</t>
  </si>
  <si>
    <t>301X04</t>
  </si>
  <si>
    <t>301040</t>
  </si>
  <si>
    <t>Proudlove</t>
  </si>
  <si>
    <t>Autumn</t>
  </si>
  <si>
    <t>001111122</t>
  </si>
  <si>
    <t>00100039</t>
  </si>
  <si>
    <t>Puckett</t>
  </si>
  <si>
    <t>Alisha</t>
  </si>
  <si>
    <t>000777678</t>
  </si>
  <si>
    <t>00104080</t>
  </si>
  <si>
    <t>University Real Estate Operations</t>
  </si>
  <si>
    <t>Univ Real Estate &amp; Development</t>
  </si>
  <si>
    <t>430101</t>
  </si>
  <si>
    <t>Puryear</t>
  </si>
  <si>
    <t>000014874</t>
  </si>
  <si>
    <t>00065178</t>
  </si>
  <si>
    <t>Rutter</t>
  </si>
  <si>
    <t>001117452</t>
  </si>
  <si>
    <t>BTEC Sr. Scientist</t>
  </si>
  <si>
    <t>00065697</t>
  </si>
  <si>
    <t>BTEC-Biomfg Training Ed Ctr</t>
  </si>
  <si>
    <t>148501</t>
  </si>
  <si>
    <t>Shrestha</t>
  </si>
  <si>
    <t>Achyut</t>
  </si>
  <si>
    <t>001112416</t>
  </si>
  <si>
    <t>00103925</t>
  </si>
  <si>
    <t>Snider</t>
  </si>
  <si>
    <t>000163337</t>
  </si>
  <si>
    <t>Silviculturist</t>
  </si>
  <si>
    <t>00062010</t>
  </si>
  <si>
    <t>Natural Resources</t>
  </si>
  <si>
    <t>College of Natural Resources</t>
  </si>
  <si>
    <t>150101</t>
  </si>
  <si>
    <t>494X00</t>
  </si>
  <si>
    <t>Telligman</t>
  </si>
  <si>
    <t>001055255</t>
  </si>
  <si>
    <t>00060726</t>
  </si>
  <si>
    <t>Tomas</t>
  </si>
  <si>
    <t>001059650</t>
  </si>
  <si>
    <t>Clinical Veterinarian</t>
  </si>
  <si>
    <t>00105429</t>
  </si>
  <si>
    <t>491X00</t>
  </si>
  <si>
    <t>491000</t>
  </si>
  <si>
    <t>Watkins</t>
  </si>
  <si>
    <t>Corrinda</t>
  </si>
  <si>
    <t>000004811</t>
  </si>
  <si>
    <t>00041211</t>
  </si>
  <si>
    <t>HR Administration</t>
  </si>
  <si>
    <t>480101</t>
  </si>
  <si>
    <t>Dominique</t>
  </si>
  <si>
    <t>000334086</t>
  </si>
  <si>
    <t>00040711</t>
  </si>
  <si>
    <t>Amari</t>
  </si>
  <si>
    <t>001115674</t>
  </si>
  <si>
    <t>00102352</t>
  </si>
  <si>
    <t>HR Information Mgmt (HRIM)</t>
  </si>
  <si>
    <t>480201</t>
  </si>
  <si>
    <t>Carter</t>
  </si>
  <si>
    <t>000316414</t>
  </si>
  <si>
    <t>00041210</t>
  </si>
  <si>
    <t>HR Employment</t>
  </si>
  <si>
    <t>480401</t>
  </si>
  <si>
    <t>East</t>
  </si>
  <si>
    <t>001115039</t>
  </si>
  <si>
    <t>00043485</t>
  </si>
  <si>
    <t>Hove</t>
  </si>
  <si>
    <t>Meagan</t>
  </si>
  <si>
    <t>001025860</t>
  </si>
  <si>
    <t>00100516</t>
  </si>
  <si>
    <t>618X00</t>
  </si>
  <si>
    <t>Carrie</t>
  </si>
  <si>
    <t>001111641</t>
  </si>
  <si>
    <t>00041598</t>
  </si>
  <si>
    <t>Athletics-Compliance</t>
  </si>
  <si>
    <t>106002</t>
  </si>
  <si>
    <t>Abt</t>
  </si>
  <si>
    <t>000008415</t>
  </si>
  <si>
    <t>00000709</t>
  </si>
  <si>
    <t>For &amp; Envir Res Acad Research</t>
  </si>
  <si>
    <t>150401</t>
  </si>
  <si>
    <t>200N00</t>
  </si>
  <si>
    <t>Bradley-Lockhart</t>
  </si>
  <si>
    <t>000009186</t>
  </si>
  <si>
    <t>00044309</t>
  </si>
  <si>
    <t>433120</t>
  </si>
  <si>
    <t>000195509</t>
  </si>
  <si>
    <t>00060793</t>
  </si>
  <si>
    <t>University Cashier's Office</t>
  </si>
  <si>
    <t>491501</t>
  </si>
  <si>
    <t>463X00</t>
  </si>
  <si>
    <t>Gilleskie</t>
  </si>
  <si>
    <t>Gary</t>
  </si>
  <si>
    <t>000650421</t>
  </si>
  <si>
    <t>00065608</t>
  </si>
  <si>
    <t>Hyman</t>
  </si>
  <si>
    <t>Melisha</t>
  </si>
  <si>
    <t>000331978</t>
  </si>
  <si>
    <t>00060792</t>
  </si>
  <si>
    <t>Kpeglo</t>
  </si>
  <si>
    <t>Senadzi</t>
  </si>
  <si>
    <t>000178105</t>
  </si>
  <si>
    <t>00102572</t>
  </si>
  <si>
    <t>422X13</t>
  </si>
  <si>
    <t>422130</t>
  </si>
  <si>
    <t>Landi</t>
  </si>
  <si>
    <t>001110716</t>
  </si>
  <si>
    <t>00100503</t>
  </si>
  <si>
    <t>Maxwell</t>
  </si>
  <si>
    <t>Michael K</t>
  </si>
  <si>
    <t>000903804</t>
  </si>
  <si>
    <t>00060190</t>
  </si>
  <si>
    <t>000311420</t>
  </si>
  <si>
    <t>Facilities Maint Supervisor</t>
  </si>
  <si>
    <t>00046923</t>
  </si>
  <si>
    <t>Singh</t>
  </si>
  <si>
    <t>Munindar</t>
  </si>
  <si>
    <t>000010152</t>
  </si>
  <si>
    <t>00003628</t>
  </si>
  <si>
    <t>Stevens</t>
  </si>
  <si>
    <t>000317664</t>
  </si>
  <si>
    <t>00040700</t>
  </si>
  <si>
    <t>Talton</t>
  </si>
  <si>
    <t>001116528</t>
  </si>
  <si>
    <t>00065163</t>
  </si>
  <si>
    <t>McKimmon Center</t>
  </si>
  <si>
    <t>Office of Prof Development</t>
  </si>
  <si>
    <t>096001</t>
  </si>
  <si>
    <t>Brady</t>
  </si>
  <si>
    <t>000935720</t>
  </si>
  <si>
    <t>00061005</t>
  </si>
  <si>
    <t>430X13</t>
  </si>
  <si>
    <t>Doran</t>
  </si>
  <si>
    <t>Donald</t>
  </si>
  <si>
    <t>000400511</t>
  </si>
  <si>
    <t>Building Environmental Tech'n</t>
  </si>
  <si>
    <t>00102462</t>
  </si>
  <si>
    <t>Housekeeping Services</t>
  </si>
  <si>
    <t>443501</t>
  </si>
  <si>
    <t>Dunning</t>
  </si>
  <si>
    <t>000005602</t>
  </si>
  <si>
    <t>Asst Dean - Textiles</t>
  </si>
  <si>
    <t>00060844</t>
  </si>
  <si>
    <t>Kanani</t>
  </si>
  <si>
    <t>Chintan</t>
  </si>
  <si>
    <t>001017115</t>
  </si>
  <si>
    <t>00102236</t>
  </si>
  <si>
    <t>McLaughlin</t>
  </si>
  <si>
    <t>000407609</t>
  </si>
  <si>
    <t>Assoc Professor</t>
  </si>
  <si>
    <t>00000435</t>
  </si>
  <si>
    <t>164501</t>
  </si>
  <si>
    <t>Ervin</t>
  </si>
  <si>
    <t>001108718</t>
  </si>
  <si>
    <t>Specialty Trades Technician</t>
  </si>
  <si>
    <t>00042987</t>
  </si>
  <si>
    <t>719X00</t>
  </si>
  <si>
    <t>719000</t>
  </si>
  <si>
    <t>001111088</t>
  </si>
  <si>
    <t>00062660</t>
  </si>
  <si>
    <t>Research - Office Of Technolog</t>
  </si>
  <si>
    <t>060102</t>
  </si>
  <si>
    <t>Perryman</t>
  </si>
  <si>
    <t>000996106</t>
  </si>
  <si>
    <t>Human Resources Manager</t>
  </si>
  <si>
    <t>00040934</t>
  </si>
  <si>
    <t>422X20</t>
  </si>
  <si>
    <t>422200</t>
  </si>
  <si>
    <t>Preiss</t>
  </si>
  <si>
    <t>Lori</t>
  </si>
  <si>
    <t>001114909</t>
  </si>
  <si>
    <t>00062639</t>
  </si>
  <si>
    <t>HR - EHRA Administration</t>
  </si>
  <si>
    <t>480901</t>
  </si>
  <si>
    <t>196X00</t>
  </si>
  <si>
    <t>Prince</t>
  </si>
  <si>
    <t>Vance</t>
  </si>
  <si>
    <t>000699586</t>
  </si>
  <si>
    <t>00102011</t>
  </si>
  <si>
    <t>Shirley</t>
  </si>
  <si>
    <t>000126902</t>
  </si>
  <si>
    <t>00041646</t>
  </si>
  <si>
    <t>Rohde</t>
  </si>
  <si>
    <t>001117360</t>
  </si>
  <si>
    <t>00040686</t>
  </si>
  <si>
    <t>CVM Housekeeping Services</t>
  </si>
  <si>
    <t>445801</t>
  </si>
  <si>
    <t>Staicu</t>
  </si>
  <si>
    <t>Ana-Maria</t>
  </si>
  <si>
    <t>000971341</t>
  </si>
  <si>
    <t>00101244</t>
  </si>
  <si>
    <t>Statistics</t>
  </si>
  <si>
    <t>178501</t>
  </si>
  <si>
    <t>Wallace</t>
  </si>
  <si>
    <t>Kyle</t>
  </si>
  <si>
    <t>001110692</t>
  </si>
  <si>
    <t>00103895</t>
  </si>
  <si>
    <t>McKimmon Ctr-Ext &amp; Cont Ed/NCR</t>
  </si>
  <si>
    <t>093001</t>
  </si>
  <si>
    <t>Crowley</t>
  </si>
  <si>
    <t>000402098</t>
  </si>
  <si>
    <t>00001033</t>
  </si>
  <si>
    <t>Sociology &amp; Anthropology</t>
  </si>
  <si>
    <t>168301</t>
  </si>
  <si>
    <t>3 Retention (preemptive or based on external offer – explanation required)</t>
  </si>
  <si>
    <t>Pre-emptive</t>
  </si>
  <si>
    <t>Ebert</t>
  </si>
  <si>
    <t>001013450</t>
  </si>
  <si>
    <t>00101407</t>
  </si>
  <si>
    <t>Gannon</t>
  </si>
  <si>
    <t>000014621</t>
  </si>
  <si>
    <t>Asst Professor</t>
  </si>
  <si>
    <t>00004381</t>
  </si>
  <si>
    <t>202X00</t>
  </si>
  <si>
    <t>Counteroffer</t>
  </si>
  <si>
    <t>001105970</t>
  </si>
  <si>
    <t>00007187</t>
  </si>
  <si>
    <t>210X27</t>
  </si>
  <si>
    <t>Manzoni</t>
  </si>
  <si>
    <t>001059084</t>
  </si>
  <si>
    <t>00101948</t>
  </si>
  <si>
    <t>000001442</t>
  </si>
  <si>
    <t>00000887</t>
  </si>
  <si>
    <t>Public &amp; International Affairs</t>
  </si>
  <si>
    <t>160601</t>
  </si>
  <si>
    <t>Beswick</t>
  </si>
  <si>
    <t>001108855</t>
  </si>
  <si>
    <t>00001564</t>
  </si>
  <si>
    <t>210X14</t>
  </si>
  <si>
    <t>402065</t>
  </si>
  <si>
    <t>Huxtable</t>
  </si>
  <si>
    <t>001108766</t>
  </si>
  <si>
    <t>Asst Coach</t>
  </si>
  <si>
    <t>00002815</t>
  </si>
  <si>
    <t>Football</t>
  </si>
  <si>
    <t>101012</t>
  </si>
  <si>
    <t>499X28</t>
  </si>
  <si>
    <t>499280</t>
  </si>
  <si>
    <t>McKillip</t>
  </si>
  <si>
    <t>001108706</t>
  </si>
  <si>
    <t>Asst Athletics Director</t>
  </si>
  <si>
    <t>00061733</t>
  </si>
  <si>
    <t>Schal</t>
  </si>
  <si>
    <t>Coby</t>
  </si>
  <si>
    <t>000000421</t>
  </si>
  <si>
    <t>Named Professor</t>
  </si>
  <si>
    <t>00007277</t>
  </si>
  <si>
    <t>Corn</t>
  </si>
  <si>
    <t>Jenifer</t>
  </si>
  <si>
    <t>000011576</t>
  </si>
  <si>
    <t>00100282</t>
  </si>
  <si>
    <t>470X11</t>
  </si>
  <si>
    <t>Gu</t>
  </si>
  <si>
    <t>Xiaohui</t>
  </si>
  <si>
    <t>000407751</t>
  </si>
  <si>
    <t>00001089</t>
  </si>
  <si>
    <t>Huang</t>
  </si>
  <si>
    <t>He</t>
  </si>
  <si>
    <t>001109298</t>
  </si>
  <si>
    <t>00102925</t>
  </si>
  <si>
    <t>Biomedical Program - ENG</t>
  </si>
  <si>
    <t>147501</t>
  </si>
  <si>
    <t>Approved by BOG 04/18/2017</t>
  </si>
  <si>
    <t>Larick</t>
  </si>
  <si>
    <t>Duane</t>
  </si>
  <si>
    <t>000008734</t>
  </si>
  <si>
    <t>Senior Vice Provost</t>
  </si>
  <si>
    <t>00103296</t>
  </si>
  <si>
    <t>Exec Vice Chancellor &amp; Provost</t>
  </si>
  <si>
    <t>020101</t>
  </si>
  <si>
    <t>181S00</t>
  </si>
  <si>
    <t>Lommel</t>
  </si>
  <si>
    <t>000010983</t>
  </si>
  <si>
    <t>Assoc Dean</t>
  </si>
  <si>
    <t>00001730</t>
  </si>
  <si>
    <t>Matthews</t>
  </si>
  <si>
    <t>000104654</t>
  </si>
  <si>
    <t>00102895</t>
  </si>
  <si>
    <t>NC Inst of Climate Studies</t>
  </si>
  <si>
    <t>063001</t>
  </si>
  <si>
    <t>470X32</t>
  </si>
  <si>
    <t>470390</t>
  </si>
  <si>
    <t>Malloy</t>
  </si>
  <si>
    <t>Duncan</t>
  </si>
  <si>
    <t>000301843</t>
  </si>
  <si>
    <t>Asst Extension Agent</t>
  </si>
  <si>
    <t>00008482</t>
  </si>
  <si>
    <t>Southeast District- Robeson</t>
  </si>
  <si>
    <t>117823</t>
  </si>
  <si>
    <t>472Q00</t>
  </si>
  <si>
    <t>Counteroffer - County funded position - Increase by County and State</t>
  </si>
  <si>
    <t>000985873</t>
  </si>
  <si>
    <t>00105510</t>
  </si>
  <si>
    <t>4 Career progression adjustments for demonstrated competencies (SHRA Only) – change in employee competencies</t>
  </si>
  <si>
    <t>Brumfield</t>
  </si>
  <si>
    <t>001094619</t>
  </si>
  <si>
    <t>00102995</t>
  </si>
  <si>
    <t>Cals-Communication Services</t>
  </si>
  <si>
    <t>110501</t>
  </si>
  <si>
    <t>001115369</t>
  </si>
  <si>
    <t>00044745</t>
  </si>
  <si>
    <t>841X00</t>
  </si>
  <si>
    <t>Butler</t>
  </si>
  <si>
    <t>000806259</t>
  </si>
  <si>
    <t>00040021</t>
  </si>
  <si>
    <t>Cork</t>
  </si>
  <si>
    <t>Hilary</t>
  </si>
  <si>
    <t>001113680</t>
  </si>
  <si>
    <t>00041246</t>
  </si>
  <si>
    <t>Acad Stu Aff-Business Adm</t>
  </si>
  <si>
    <t>240130</t>
  </si>
  <si>
    <t>Ennis</t>
  </si>
  <si>
    <t>000012457</t>
  </si>
  <si>
    <t>00046012</t>
  </si>
  <si>
    <t>Dairy Records Processing</t>
  </si>
  <si>
    <t>110705</t>
  </si>
  <si>
    <t>Flanagan</t>
  </si>
  <si>
    <t>Hilda</t>
  </si>
  <si>
    <t>000006402</t>
  </si>
  <si>
    <t>00041803</t>
  </si>
  <si>
    <t>Ford</t>
  </si>
  <si>
    <t>Tarasa</t>
  </si>
  <si>
    <t>001113646</t>
  </si>
  <si>
    <t>00040869</t>
  </si>
  <si>
    <t>Franks</t>
  </si>
  <si>
    <t>001114832</t>
  </si>
  <si>
    <t>00104497</t>
  </si>
  <si>
    <t>Fuller</t>
  </si>
  <si>
    <t>001112700</t>
  </si>
  <si>
    <t>00043319</t>
  </si>
  <si>
    <t>Guyer</t>
  </si>
  <si>
    <t>000319368</t>
  </si>
  <si>
    <t>00046506</t>
  </si>
  <si>
    <t>Haney</t>
  </si>
  <si>
    <t>Kaitlin</t>
  </si>
  <si>
    <t>001033053</t>
  </si>
  <si>
    <t>00062235</t>
  </si>
  <si>
    <t>620X08</t>
  </si>
  <si>
    <t>Harvey</t>
  </si>
  <si>
    <t>000122286</t>
  </si>
  <si>
    <t>Food Service Manager</t>
  </si>
  <si>
    <t>00103433</t>
  </si>
  <si>
    <t>800X00</t>
  </si>
  <si>
    <t>Heimbach</t>
  </si>
  <si>
    <t>000995581</t>
  </si>
  <si>
    <t>00100633</t>
  </si>
  <si>
    <t>Enterprise Application Svcs</t>
  </si>
  <si>
    <t>515001</t>
  </si>
  <si>
    <t>461X14</t>
  </si>
  <si>
    <t>Perri</t>
  </si>
  <si>
    <t>000008403</t>
  </si>
  <si>
    <t>00046339</t>
  </si>
  <si>
    <t>Huertas</t>
  </si>
  <si>
    <t>Joan</t>
  </si>
  <si>
    <t>000929683</t>
  </si>
  <si>
    <t>00041905</t>
  </si>
  <si>
    <t>Ingawa</t>
  </si>
  <si>
    <t>Kasimu</t>
  </si>
  <si>
    <t>000303515</t>
  </si>
  <si>
    <t>00060019</t>
  </si>
  <si>
    <t>Jimenez</t>
  </si>
  <si>
    <t>Frederick</t>
  </si>
  <si>
    <t>000333826</t>
  </si>
  <si>
    <t>00042015</t>
  </si>
  <si>
    <t>Food,Bioprocess &amp; Nutrition Sc</t>
  </si>
  <si>
    <t>111101</t>
  </si>
  <si>
    <t>000303643</t>
  </si>
  <si>
    <t>00041564</t>
  </si>
  <si>
    <t>001079779</t>
  </si>
  <si>
    <t>00105165</t>
  </si>
  <si>
    <t>MacRae</t>
  </si>
  <si>
    <t>Bruce</t>
  </si>
  <si>
    <t>000205811</t>
  </si>
  <si>
    <t>00100518</t>
  </si>
  <si>
    <t>Nall</t>
  </si>
  <si>
    <t>000197142</t>
  </si>
  <si>
    <t>00103971</t>
  </si>
  <si>
    <t>O'Connor</t>
  </si>
  <si>
    <t>001115775</t>
  </si>
  <si>
    <t>00104553</t>
  </si>
  <si>
    <t>Paone</t>
  </si>
  <si>
    <t>001109178</t>
  </si>
  <si>
    <t>00102945</t>
  </si>
  <si>
    <t>Potenzano</t>
  </si>
  <si>
    <t>001114890</t>
  </si>
  <si>
    <t>00046831</t>
  </si>
  <si>
    <t>Rapp</t>
  </si>
  <si>
    <t>000008996</t>
  </si>
  <si>
    <t>00060140</t>
  </si>
  <si>
    <t>Restle-Lay</t>
  </si>
  <si>
    <t>000130241</t>
  </si>
  <si>
    <t>00104222</t>
  </si>
  <si>
    <t>461X00</t>
  </si>
  <si>
    <t>Rumbles</t>
  </si>
  <si>
    <t>Ian</t>
  </si>
  <si>
    <t>001110518</t>
  </si>
  <si>
    <t>00103334</t>
  </si>
  <si>
    <t>Scheer</t>
  </si>
  <si>
    <t>001110906</t>
  </si>
  <si>
    <t>00061736</t>
  </si>
  <si>
    <t>Soule</t>
  </si>
  <si>
    <t>000129669</t>
  </si>
  <si>
    <t>00062039</t>
  </si>
  <si>
    <t>Spitzfaden</t>
  </si>
  <si>
    <t>Lorraine</t>
  </si>
  <si>
    <t>001108330</t>
  </si>
  <si>
    <t>00061084</t>
  </si>
  <si>
    <t>000815472</t>
  </si>
  <si>
    <t>00044184</t>
  </si>
  <si>
    <t>Tuazama</t>
  </si>
  <si>
    <t>Zelda</t>
  </si>
  <si>
    <t>000005983</t>
  </si>
  <si>
    <t>00043140</t>
  </si>
  <si>
    <t>Wilkins</t>
  </si>
  <si>
    <t>001108862</t>
  </si>
  <si>
    <t>00103584</t>
  </si>
  <si>
    <t>465X13</t>
  </si>
  <si>
    <t>000400861</t>
  </si>
  <si>
    <t>Facil Maint Tech'n - Bldg Tech</t>
  </si>
  <si>
    <t>00050388</t>
  </si>
  <si>
    <t>Zuleta</t>
  </si>
  <si>
    <t>000927585</t>
  </si>
  <si>
    <t>00041907</t>
  </si>
  <si>
    <t>Acree</t>
  </si>
  <si>
    <t>000011078</t>
  </si>
  <si>
    <t>00044158</t>
  </si>
  <si>
    <t>Castanza</t>
  </si>
  <si>
    <t>Ralph</t>
  </si>
  <si>
    <t>000404196</t>
  </si>
  <si>
    <t>Information Technology Mgr</t>
  </si>
  <si>
    <t>00041153</t>
  </si>
  <si>
    <t>460X19</t>
  </si>
  <si>
    <t>461170</t>
  </si>
  <si>
    <t>Conn</t>
  </si>
  <si>
    <t>001113511</t>
  </si>
  <si>
    <t>00065076</t>
  </si>
  <si>
    <t>465140</t>
  </si>
  <si>
    <t>Desmond II</t>
  </si>
  <si>
    <t>000627759</t>
  </si>
  <si>
    <t>00065500</t>
  </si>
  <si>
    <t>Institutional Res. &amp; Planning</t>
  </si>
  <si>
    <t>022201</t>
  </si>
  <si>
    <t>Dunn</t>
  </si>
  <si>
    <t>000811430</t>
  </si>
  <si>
    <t>00104702</t>
  </si>
  <si>
    <t>Flanary</t>
  </si>
  <si>
    <t>001033689</t>
  </si>
  <si>
    <t>00046924</t>
  </si>
  <si>
    <t>Green</t>
  </si>
  <si>
    <t>001111467</t>
  </si>
  <si>
    <t>00061398</t>
  </si>
  <si>
    <t>Hester</t>
  </si>
  <si>
    <t>001113048</t>
  </si>
  <si>
    <t>00101724</t>
  </si>
  <si>
    <t>000003164</t>
  </si>
  <si>
    <t>00050757</t>
  </si>
  <si>
    <t>Dane</t>
  </si>
  <si>
    <t>000938468</t>
  </si>
  <si>
    <t>00044020</t>
  </si>
  <si>
    <t>College Of Veterinary Medicine</t>
  </si>
  <si>
    <t>190101</t>
  </si>
  <si>
    <t>449X00</t>
  </si>
  <si>
    <t>449110</t>
  </si>
  <si>
    <t>Lynch</t>
  </si>
  <si>
    <t>Wayne</t>
  </si>
  <si>
    <t>000400825</t>
  </si>
  <si>
    <t>00060671</t>
  </si>
  <si>
    <t>FCAP</t>
  </si>
  <si>
    <t>442901</t>
  </si>
  <si>
    <t>Monk</t>
  </si>
  <si>
    <t>001090499</t>
  </si>
  <si>
    <t>Broadcast &amp; Emerg'g Media Spec</t>
  </si>
  <si>
    <t>00101632</t>
  </si>
  <si>
    <t>Athletics-Internal/External Op</t>
  </si>
  <si>
    <t>105002</t>
  </si>
  <si>
    <t>610X00</t>
  </si>
  <si>
    <t>610000</t>
  </si>
  <si>
    <t>Rajagopalan</t>
  </si>
  <si>
    <t>Ranjani</t>
  </si>
  <si>
    <t>001113237</t>
  </si>
  <si>
    <t>00100136</t>
  </si>
  <si>
    <t>Stefanick</t>
  </si>
  <si>
    <t>000527768</t>
  </si>
  <si>
    <t>00040718</t>
  </si>
  <si>
    <t>Capital Project Management</t>
  </si>
  <si>
    <t>441601</t>
  </si>
  <si>
    <t>430X12</t>
  </si>
  <si>
    <t>VanDerlaske</t>
  </si>
  <si>
    <t>000318062</t>
  </si>
  <si>
    <t>00043294</t>
  </si>
  <si>
    <t>492X10</t>
  </si>
  <si>
    <t>492100</t>
  </si>
  <si>
    <t>Arnita</t>
  </si>
  <si>
    <t>000326106</t>
  </si>
  <si>
    <t>00065509</t>
  </si>
  <si>
    <t>Benson</t>
  </si>
  <si>
    <t>001111043</t>
  </si>
  <si>
    <t>00046913</t>
  </si>
  <si>
    <t>731000</t>
  </si>
  <si>
    <t>Cross</t>
  </si>
  <si>
    <t>Tuesday</t>
  </si>
  <si>
    <t>000400710</t>
  </si>
  <si>
    <t>00065131</t>
  </si>
  <si>
    <t>Business Management-Poole COM</t>
  </si>
  <si>
    <t>202001</t>
  </si>
  <si>
    <t>Drakeford</t>
  </si>
  <si>
    <t>001114839</t>
  </si>
  <si>
    <t>00104498</t>
  </si>
  <si>
    <t>Hallman</t>
  </si>
  <si>
    <t>001020273</t>
  </si>
  <si>
    <t>00062428</t>
  </si>
  <si>
    <t>000310827</t>
  </si>
  <si>
    <t>00062750</t>
  </si>
  <si>
    <t>Makeba</t>
  </si>
  <si>
    <t>001111444</t>
  </si>
  <si>
    <t>00104319</t>
  </si>
  <si>
    <t>HR Training &amp; Org Dev</t>
  </si>
  <si>
    <t>485401</t>
  </si>
  <si>
    <t>424X00</t>
  </si>
  <si>
    <t>000816517</t>
  </si>
  <si>
    <t>00100805</t>
  </si>
  <si>
    <t>Lockley</t>
  </si>
  <si>
    <t>Carina</t>
  </si>
  <si>
    <t>000003975</t>
  </si>
  <si>
    <t>00041207</t>
  </si>
  <si>
    <t>602X04</t>
  </si>
  <si>
    <t>Money</t>
  </si>
  <si>
    <t>000901320</t>
  </si>
  <si>
    <t>00043114</t>
  </si>
  <si>
    <t>449X10</t>
  </si>
  <si>
    <t>449100</t>
  </si>
  <si>
    <t>000402134</t>
  </si>
  <si>
    <t>00101630</t>
  </si>
  <si>
    <t>520X00</t>
  </si>
  <si>
    <t>000798603</t>
  </si>
  <si>
    <t>00041178</t>
  </si>
  <si>
    <t>Robbins</t>
  </si>
  <si>
    <t>001112823</t>
  </si>
  <si>
    <t>00104184</t>
  </si>
  <si>
    <t>Biological Sciences</t>
  </si>
  <si>
    <t>172201</t>
  </si>
  <si>
    <t>Sills</t>
  </si>
  <si>
    <t>000404422</t>
  </si>
  <si>
    <t>00100437</t>
  </si>
  <si>
    <t>Terwilliger</t>
  </si>
  <si>
    <t>000004938</t>
  </si>
  <si>
    <t>00044539</t>
  </si>
  <si>
    <t>001039760</t>
  </si>
  <si>
    <t>00044358</t>
  </si>
  <si>
    <t>Andruchowitz</t>
  </si>
  <si>
    <t>Adam</t>
  </si>
  <si>
    <t>000771356</t>
  </si>
  <si>
    <t>00103350</t>
  </si>
  <si>
    <t>12 All Other (includes non-state and state funding for increases not covered in codes 1-7)</t>
  </si>
  <si>
    <t>Market adjustment state funds</t>
  </si>
  <si>
    <t>Ardoin</t>
  </si>
  <si>
    <t>001058299</t>
  </si>
  <si>
    <t>00060494</t>
  </si>
  <si>
    <t>000564188</t>
  </si>
  <si>
    <t>00102413</t>
  </si>
  <si>
    <t>Fantroy</t>
  </si>
  <si>
    <t>000184103</t>
  </si>
  <si>
    <t>00060217</t>
  </si>
  <si>
    <t>Fortune-Linton</t>
  </si>
  <si>
    <t>001117905</t>
  </si>
  <si>
    <t>00050166</t>
  </si>
  <si>
    <t>Facilities Human Resources</t>
  </si>
  <si>
    <t>443901</t>
  </si>
  <si>
    <t>Horton</t>
  </si>
  <si>
    <t>001104422</t>
  </si>
  <si>
    <t>00100906</t>
  </si>
  <si>
    <t>Kerrigan</t>
  </si>
  <si>
    <t>001001929</t>
  </si>
  <si>
    <t>00044735</t>
  </si>
  <si>
    <t>Rouse</t>
  </si>
  <si>
    <t>Towanna</t>
  </si>
  <si>
    <t>001116984</t>
  </si>
  <si>
    <t>00104443</t>
  </si>
  <si>
    <t>Equity adjustment state funds based on equity analysis conducted by HR.</t>
  </si>
  <si>
    <t>Schroeder</t>
  </si>
  <si>
    <t>Kerry</t>
  </si>
  <si>
    <t>000309404</t>
  </si>
  <si>
    <t>00060317</t>
  </si>
  <si>
    <t>Market adjustment state and non-state funds</t>
  </si>
  <si>
    <t>Sechler</t>
  </si>
  <si>
    <t>001082746</t>
  </si>
  <si>
    <t>00102828</t>
  </si>
  <si>
    <t>University Temporary Services</t>
  </si>
  <si>
    <t>480501</t>
  </si>
  <si>
    <t>Equity adjustment non-state funds other based on equity analysis conducted by HR.</t>
  </si>
  <si>
    <t>Spells</t>
  </si>
  <si>
    <t>Jenny</t>
  </si>
  <si>
    <t>000000794</t>
  </si>
  <si>
    <t>00103356</t>
  </si>
  <si>
    <t>Stephens</t>
  </si>
  <si>
    <t>LaKeisha</t>
  </si>
  <si>
    <t>001114648</t>
  </si>
  <si>
    <t>00060242</t>
  </si>
  <si>
    <t>Colleen</t>
  </si>
  <si>
    <t>000406814</t>
  </si>
  <si>
    <t>00061082</t>
  </si>
  <si>
    <t>Urban Affairs &amp; Community Serv</t>
  </si>
  <si>
    <t>094001</t>
  </si>
  <si>
    <t>Market adjustment non-state funds</t>
  </si>
  <si>
    <t>Albidrez</t>
  </si>
  <si>
    <t>Megan</t>
  </si>
  <si>
    <t>000321578</t>
  </si>
  <si>
    <t>00061223</t>
  </si>
  <si>
    <t>Acad Sup Prog For Stu Athl</t>
  </si>
  <si>
    <t>240201</t>
  </si>
  <si>
    <t>400120</t>
  </si>
  <si>
    <t>Yang</t>
  </si>
  <si>
    <t>Rui</t>
  </si>
  <si>
    <t>001003905</t>
  </si>
  <si>
    <t>Research Asst</t>
  </si>
  <si>
    <t>00104382</t>
  </si>
  <si>
    <t>Askim</t>
  </si>
  <si>
    <t>001112394</t>
  </si>
  <si>
    <t>Teaching Assoc Professor</t>
  </si>
  <si>
    <t>00000019</t>
  </si>
  <si>
    <t>Music</t>
  </si>
  <si>
    <t>248401</t>
  </si>
  <si>
    <t>201T00</t>
  </si>
  <si>
    <t>Increase for RPT</t>
  </si>
  <si>
    <t>000006011</t>
  </si>
  <si>
    <t>00102607</t>
  </si>
  <si>
    <t>Beatty</t>
  </si>
  <si>
    <t>000196750</t>
  </si>
  <si>
    <t>00000938</t>
  </si>
  <si>
    <t>Health and Exercise Studies</t>
  </si>
  <si>
    <t>248301</t>
  </si>
  <si>
    <t>Beckman</t>
  </si>
  <si>
    <t>001058254</t>
  </si>
  <si>
    <t>Teaching Professor</t>
  </si>
  <si>
    <t>00102166</t>
  </si>
  <si>
    <t>200T00</t>
  </si>
  <si>
    <t>Beisel</t>
  </si>
  <si>
    <t>Chase</t>
  </si>
  <si>
    <t>001034358</t>
  </si>
  <si>
    <t>00000526</t>
  </si>
  <si>
    <t>Chemical &amp; Biomolecular Engr</t>
  </si>
  <si>
    <t>140201</t>
  </si>
  <si>
    <t>Belk</t>
  </si>
  <si>
    <t>000402047</t>
  </si>
  <si>
    <t>00062520</t>
  </si>
  <si>
    <t>Bocarro</t>
  </si>
  <si>
    <t>000337638</t>
  </si>
  <si>
    <t>00063003</t>
  </si>
  <si>
    <t>Parks, Recreation &amp; Tourism Mg</t>
  </si>
  <si>
    <t>150201</t>
  </si>
  <si>
    <t>Bociu</t>
  </si>
  <si>
    <t>Lorena</t>
  </si>
  <si>
    <t>001060006</t>
  </si>
  <si>
    <t>00101654</t>
  </si>
  <si>
    <t>170301</t>
  </si>
  <si>
    <t>Bolotnov</t>
  </si>
  <si>
    <t>Igor</t>
  </si>
  <si>
    <t>001048058</t>
  </si>
  <si>
    <t>00101660</t>
  </si>
  <si>
    <t>Bullock-Allen</t>
  </si>
  <si>
    <t>001112407</t>
  </si>
  <si>
    <t>00000951</t>
  </si>
  <si>
    <t>Burrack</t>
  </si>
  <si>
    <t>Hannah</t>
  </si>
  <si>
    <t>000407792</t>
  </si>
  <si>
    <t>00100117</t>
  </si>
  <si>
    <t>Cass</t>
  </si>
  <si>
    <t>000103153</t>
  </si>
  <si>
    <t>00000627</t>
  </si>
  <si>
    <t>Materials Science &amp;Engineering</t>
  </si>
  <si>
    <t>140801</t>
  </si>
  <si>
    <t>Chang</t>
  </si>
  <si>
    <t>Chih-Hao</t>
  </si>
  <si>
    <t>001059240</t>
  </si>
  <si>
    <t>00000656</t>
  </si>
  <si>
    <t>Mechanical &amp; Aerospace Engr</t>
  </si>
  <si>
    <t>140901</t>
  </si>
  <si>
    <t>Clerkin</t>
  </si>
  <si>
    <t>000335489</t>
  </si>
  <si>
    <t>00061768</t>
  </si>
  <si>
    <t>Institute for Nonprofits</t>
  </si>
  <si>
    <t>166201</t>
  </si>
  <si>
    <t>Collazo</t>
  </si>
  <si>
    <t>Ramon</t>
  </si>
  <si>
    <t>000011247</t>
  </si>
  <si>
    <t>00102030</t>
  </si>
  <si>
    <t>000765387</t>
  </si>
  <si>
    <t>00102178</t>
  </si>
  <si>
    <t>Crouse</t>
  </si>
  <si>
    <t>000002836</t>
  </si>
  <si>
    <t>Extension Specialist</t>
  </si>
  <si>
    <t>00007509</t>
  </si>
  <si>
    <t>DeCuir-Gunby</t>
  </si>
  <si>
    <t>000324265</t>
  </si>
  <si>
    <t>00060822</t>
  </si>
  <si>
    <t>TELS</t>
  </si>
  <si>
    <t>131101</t>
  </si>
  <si>
    <t>Early</t>
  </si>
  <si>
    <t>000314489</t>
  </si>
  <si>
    <t>Clinical Assoc Professor</t>
  </si>
  <si>
    <t>00100097</t>
  </si>
  <si>
    <t>201C00</t>
  </si>
  <si>
    <t>El-Shafei</t>
  </si>
  <si>
    <t>Ahmed</t>
  </si>
  <si>
    <t>000102977</t>
  </si>
  <si>
    <t>00001329</t>
  </si>
  <si>
    <t>Textile Engineering, Chemistry</t>
  </si>
  <si>
    <t>186401</t>
  </si>
  <si>
    <t>Everman</t>
  </si>
  <si>
    <t>000194935</t>
  </si>
  <si>
    <t>00000305</t>
  </si>
  <si>
    <t>Fang</t>
  </si>
  <si>
    <t>Tiegang</t>
  </si>
  <si>
    <t>000406088</t>
  </si>
  <si>
    <t>00000650</t>
  </si>
  <si>
    <t>Fath</t>
  </si>
  <si>
    <t>000543032</t>
  </si>
  <si>
    <t>00000928</t>
  </si>
  <si>
    <t>000317808</t>
  </si>
  <si>
    <t>00102072</t>
  </si>
  <si>
    <t>Fedukovich</t>
  </si>
  <si>
    <t>Casie</t>
  </si>
  <si>
    <t>001054780</t>
  </si>
  <si>
    <t>00101924</t>
  </si>
  <si>
    <t>English</t>
  </si>
  <si>
    <t>160201</t>
  </si>
  <si>
    <t>000326862</t>
  </si>
  <si>
    <t>00061992</t>
  </si>
  <si>
    <t>Marian-Elizabeth</t>
  </si>
  <si>
    <t>000008384</t>
  </si>
  <si>
    <t>00061752</t>
  </si>
  <si>
    <t>Gordon</t>
  </si>
  <si>
    <t>000319085</t>
  </si>
  <si>
    <t>00000766</t>
  </si>
  <si>
    <t>Gorga</t>
  </si>
  <si>
    <t>000326920</t>
  </si>
  <si>
    <t>00001326</t>
  </si>
  <si>
    <t>Gulling</t>
  </si>
  <si>
    <t>Dana</t>
  </si>
  <si>
    <t>001063730</t>
  </si>
  <si>
    <t>00000351</t>
  </si>
  <si>
    <t>Design</t>
  </si>
  <si>
    <t>Architecture</t>
  </si>
  <si>
    <t>120201</t>
  </si>
  <si>
    <t>Gupta</t>
  </si>
  <si>
    <t>Abhinav</t>
  </si>
  <si>
    <t>000006182</t>
  </si>
  <si>
    <t>00000544</t>
  </si>
  <si>
    <t>Civil Const &amp; Environ Engineer</t>
  </si>
  <si>
    <t>140301</t>
  </si>
  <si>
    <t>Rachana</t>
  </si>
  <si>
    <t>000724538</t>
  </si>
  <si>
    <t>00104116</t>
  </si>
  <si>
    <t>Electrical &amp; Computer Engr.</t>
  </si>
  <si>
    <t>140401</t>
  </si>
  <si>
    <t>Harrington</t>
  </si>
  <si>
    <t>001111017</t>
  </si>
  <si>
    <t>00000939</t>
  </si>
  <si>
    <t>Heitman</t>
  </si>
  <si>
    <t>000406489</t>
  </si>
  <si>
    <t>00065588</t>
  </si>
  <si>
    <t>Huffman</t>
  </si>
  <si>
    <t>000620554</t>
  </si>
  <si>
    <t>Head</t>
  </si>
  <si>
    <t>00001182</t>
  </si>
  <si>
    <t>BOG approval not required. Includes 9 to 12 month conversion of base salary. Effective increase $19,166 &amp; 14.1%. Equity adjustment state and non-state funds based on equity analysis conducted by HR.</t>
  </si>
  <si>
    <t>Irwin</t>
  </si>
  <si>
    <t>001113519</t>
  </si>
  <si>
    <t>00102989</t>
  </si>
  <si>
    <t>Applied Ecology</t>
  </si>
  <si>
    <t>112101</t>
  </si>
  <si>
    <t>001052748</t>
  </si>
  <si>
    <t>00060493</t>
  </si>
  <si>
    <t>Dept-Population,Health,Pathobi</t>
  </si>
  <si>
    <t>196001</t>
  </si>
  <si>
    <t>Jameson</t>
  </si>
  <si>
    <t>000017655</t>
  </si>
  <si>
    <t>00007439</t>
  </si>
  <si>
    <t>Communication</t>
  </si>
  <si>
    <t>160701</t>
  </si>
  <si>
    <t>Jennings</t>
  </si>
  <si>
    <t>000323392</t>
  </si>
  <si>
    <t>00103821</t>
  </si>
  <si>
    <t>Jetton</t>
  </si>
  <si>
    <t>000008033</t>
  </si>
  <si>
    <t>Research Assoc Professor</t>
  </si>
  <si>
    <t>00101239</t>
  </si>
  <si>
    <t>CAMCORE-Cooperative</t>
  </si>
  <si>
    <t>150413</t>
  </si>
  <si>
    <t>201R00</t>
  </si>
  <si>
    <t>Jing</t>
  </si>
  <si>
    <t>Yun</t>
  </si>
  <si>
    <t>000786480</t>
  </si>
  <si>
    <t>00000643</t>
  </si>
  <si>
    <t>Joines</t>
  </si>
  <si>
    <t>Sharon Melissa</t>
  </si>
  <si>
    <t>000006091</t>
  </si>
  <si>
    <t>00000382</t>
  </si>
  <si>
    <t>Graphic &amp; Industrial Design</t>
  </si>
  <si>
    <t>120301</t>
  </si>
  <si>
    <t>Jur</t>
  </si>
  <si>
    <t>Jesse</t>
  </si>
  <si>
    <t>000732229</t>
  </si>
  <si>
    <t>00062847</t>
  </si>
  <si>
    <t>Knauer</t>
  </si>
  <si>
    <t>000782479</t>
  </si>
  <si>
    <t>00100051</t>
  </si>
  <si>
    <t>Animal Science</t>
  </si>
  <si>
    <t>110701</t>
  </si>
  <si>
    <t>Koch</t>
  </si>
  <si>
    <t>000337502</t>
  </si>
  <si>
    <t>00000023</t>
  </si>
  <si>
    <t>Komarnytsky</t>
  </si>
  <si>
    <t>Slavko</t>
  </si>
  <si>
    <t>001055009</t>
  </si>
  <si>
    <t>00001980</t>
  </si>
  <si>
    <t>Koutroumpis</t>
  </si>
  <si>
    <t>000404177</t>
  </si>
  <si>
    <t>00000954</t>
  </si>
  <si>
    <t>LaBean</t>
  </si>
  <si>
    <t>001054326</t>
  </si>
  <si>
    <t>00102131</t>
  </si>
  <si>
    <t>Landin</t>
  </si>
  <si>
    <t>000753697</t>
  </si>
  <si>
    <t>00101287</t>
  </si>
  <si>
    <t>Lanzas</t>
  </si>
  <si>
    <t>Cristina</t>
  </si>
  <si>
    <t>001112909</t>
  </si>
  <si>
    <t>00103843</t>
  </si>
  <si>
    <t>Layman</t>
  </si>
  <si>
    <t>001109129</t>
  </si>
  <si>
    <t>00000087</t>
  </si>
  <si>
    <t>Li</t>
  </si>
  <si>
    <t>Xu</t>
  </si>
  <si>
    <t>001056910</t>
  </si>
  <si>
    <t>00000084</t>
  </si>
  <si>
    <t>Linder</t>
  </si>
  <si>
    <t>000309409</t>
  </si>
  <si>
    <t>00062892</t>
  </si>
  <si>
    <t>200C00</t>
  </si>
  <si>
    <t>Edwin</t>
  </si>
  <si>
    <t>000005424</t>
  </si>
  <si>
    <t>00007922</t>
  </si>
  <si>
    <t>Liu</t>
  </si>
  <si>
    <t>Yunan</t>
  </si>
  <si>
    <t>001060397</t>
  </si>
  <si>
    <t>00001365</t>
  </si>
  <si>
    <t>Operations Research-engr</t>
  </si>
  <si>
    <t>142301</t>
  </si>
  <si>
    <t>Lobaton</t>
  </si>
  <si>
    <t>Edgar</t>
  </si>
  <si>
    <t>001059398</t>
  </si>
  <si>
    <t>00000574</t>
  </si>
  <si>
    <t>Terri</t>
  </si>
  <si>
    <t>001058466</t>
  </si>
  <si>
    <t>00100557</t>
  </si>
  <si>
    <t>Mayorga</t>
  </si>
  <si>
    <t>001109807</t>
  </si>
  <si>
    <t>00103287</t>
  </si>
  <si>
    <t>Fitts Dept Indust &amp; Syst Engr</t>
  </si>
  <si>
    <t>140601</t>
  </si>
  <si>
    <t>000402099</t>
  </si>
  <si>
    <t>00001026</t>
  </si>
  <si>
    <t>Megalos</t>
  </si>
  <si>
    <t>000102978</t>
  </si>
  <si>
    <t>Extension Professor</t>
  </si>
  <si>
    <t>00065604</t>
  </si>
  <si>
    <t>Forestry Extension</t>
  </si>
  <si>
    <t>150402</t>
  </si>
  <si>
    <t>200Q00</t>
  </si>
  <si>
    <t>Meskhidze</t>
  </si>
  <si>
    <t>000402223</t>
  </si>
  <si>
    <t>00001301</t>
  </si>
  <si>
    <t>Moennich</t>
  </si>
  <si>
    <t>001110137</t>
  </si>
  <si>
    <t>00000945</t>
  </si>
  <si>
    <t>Stacy Arnold</t>
  </si>
  <si>
    <t>000320686</t>
  </si>
  <si>
    <t>00061347</t>
  </si>
  <si>
    <t>FER-Ctr for Earth Observation</t>
  </si>
  <si>
    <t>150407</t>
  </si>
  <si>
    <t>Nichols</t>
  </si>
  <si>
    <t>000317722</t>
  </si>
  <si>
    <t>00061274</t>
  </si>
  <si>
    <t>Noormets</t>
  </si>
  <si>
    <t>Asko</t>
  </si>
  <si>
    <t>000404735</t>
  </si>
  <si>
    <t>Research Professor</t>
  </si>
  <si>
    <t>00065397</t>
  </si>
  <si>
    <t>FER Tree Physiology</t>
  </si>
  <si>
    <t>150404</t>
  </si>
  <si>
    <t>200R00</t>
  </si>
  <si>
    <t>Brendan</t>
  </si>
  <si>
    <t>001019744</t>
  </si>
  <si>
    <t>00000669</t>
  </si>
  <si>
    <t>Oliver</t>
  </si>
  <si>
    <t>000330335</t>
  </si>
  <si>
    <t>00000464</t>
  </si>
  <si>
    <t>Oralkan</t>
  </si>
  <si>
    <t>Omer</t>
  </si>
  <si>
    <t>001060718</t>
  </si>
  <si>
    <t>00001503</t>
  </si>
  <si>
    <t>Pacifici</t>
  </si>
  <si>
    <t>Lara</t>
  </si>
  <si>
    <t>000318003</t>
  </si>
  <si>
    <t>00103084</t>
  </si>
  <si>
    <t>Pasquinelli</t>
  </si>
  <si>
    <t>000401828</t>
  </si>
  <si>
    <t>00001332</t>
  </si>
  <si>
    <t>Perera</t>
  </si>
  <si>
    <t>Imara</t>
  </si>
  <si>
    <t>000008661</t>
  </si>
  <si>
    <t>00062521</t>
  </si>
  <si>
    <t>Pollack</t>
  </si>
  <si>
    <t>000171446</t>
  </si>
  <si>
    <t>00103836</t>
  </si>
  <si>
    <t>Mgmt, Innovation&amp;Entrepreneur</t>
  </si>
  <si>
    <t>204001</t>
  </si>
  <si>
    <t>001061895</t>
  </si>
  <si>
    <t>00000250</t>
  </si>
  <si>
    <t>Posner</t>
  </si>
  <si>
    <t>Lysa</t>
  </si>
  <si>
    <t>000336394</t>
  </si>
  <si>
    <t>00001437</t>
  </si>
  <si>
    <t>Dept Molecular Biomedical Scie</t>
  </si>
  <si>
    <t>194001</t>
  </si>
  <si>
    <t>Pour-Ghaz</t>
  </si>
  <si>
    <t>Mohammad</t>
  </si>
  <si>
    <t>001058691</t>
  </si>
  <si>
    <t>00000550</t>
  </si>
  <si>
    <t>Queen</t>
  </si>
  <si>
    <t>000122263</t>
  </si>
  <si>
    <t>00061271</t>
  </si>
  <si>
    <t>Rejesus</t>
  </si>
  <si>
    <t>Roderick</t>
  </si>
  <si>
    <t>000407492</t>
  </si>
  <si>
    <t>00100059</t>
  </si>
  <si>
    <t>Ag &amp; Resource Economics</t>
  </si>
  <si>
    <t>118001</t>
  </si>
  <si>
    <t>Rieder</t>
  </si>
  <si>
    <t>000008842</t>
  </si>
  <si>
    <t>00100863</t>
  </si>
  <si>
    <t>Art and Design</t>
  </si>
  <si>
    <t>120501</t>
  </si>
  <si>
    <t>Riehn</t>
  </si>
  <si>
    <t>000402189</t>
  </si>
  <si>
    <t>00001201</t>
  </si>
  <si>
    <t>Russo</t>
  </si>
  <si>
    <t>Marc</t>
  </si>
  <si>
    <t>000936404</t>
  </si>
  <si>
    <t>00065166</t>
  </si>
  <si>
    <t>Seiler</t>
  </si>
  <si>
    <t>Gabriela</t>
  </si>
  <si>
    <t>000974001</t>
  </si>
  <si>
    <t>00007161</t>
  </si>
  <si>
    <t>Seth Carley</t>
  </si>
  <si>
    <t>Danesha</t>
  </si>
  <si>
    <t>000189111</t>
  </si>
  <si>
    <t>00065483</t>
  </si>
  <si>
    <t>Shirwaiker</t>
  </si>
  <si>
    <t>Rohan</t>
  </si>
  <si>
    <t>000760985</t>
  </si>
  <si>
    <t>00000608</t>
  </si>
  <si>
    <t>000185833</t>
  </si>
  <si>
    <t>00103316</t>
  </si>
  <si>
    <t>St. Amant</t>
  </si>
  <si>
    <t>000011026</t>
  </si>
  <si>
    <t>00003985</t>
  </si>
  <si>
    <t>Sturgill</t>
  </si>
  <si>
    <t>001060005</t>
  </si>
  <si>
    <t>00102078</t>
  </si>
  <si>
    <t>000313328</t>
  </si>
  <si>
    <t>00008526</t>
  </si>
  <si>
    <t>Wang</t>
  </si>
  <si>
    <t>Hong</t>
  </si>
  <si>
    <t>001056528</t>
  </si>
  <si>
    <t>00102124</t>
  </si>
  <si>
    <t>001112406</t>
  </si>
  <si>
    <t>00000941</t>
  </si>
  <si>
    <t>000655617</t>
  </si>
  <si>
    <t>Professor of the Practice</t>
  </si>
  <si>
    <t>00102153</t>
  </si>
  <si>
    <t>200P00</t>
  </si>
  <si>
    <t>Xie</t>
  </si>
  <si>
    <t>Deyu</t>
  </si>
  <si>
    <t>000336117</t>
  </si>
  <si>
    <t>00000242</t>
  </si>
  <si>
    <t>Yuan</t>
  </si>
  <si>
    <t>Wenqiao</t>
  </si>
  <si>
    <t>001065921</t>
  </si>
  <si>
    <t>00007002</t>
  </si>
  <si>
    <t>Biological And Agricultural En</t>
  </si>
  <si>
    <t>118101</t>
  </si>
  <si>
    <t>Zhu</t>
  </si>
  <si>
    <t>Yong</t>
  </si>
  <si>
    <t>000407608</t>
  </si>
  <si>
    <t>00000640</t>
  </si>
  <si>
    <t>Allen Guth</t>
  </si>
  <si>
    <t>Leigh</t>
  </si>
  <si>
    <t>000337782</t>
  </si>
  <si>
    <t>00002568</t>
  </si>
  <si>
    <t>Northeast District - Pitt</t>
  </si>
  <si>
    <t>117716</t>
  </si>
  <si>
    <t>County funded position- Increase by County</t>
  </si>
  <si>
    <t>Bartholomew</t>
  </si>
  <si>
    <t>000772691</t>
  </si>
  <si>
    <t>Assoc Extension Agent</t>
  </si>
  <si>
    <t>00002118</t>
  </si>
  <si>
    <t>West District - Haywood</t>
  </si>
  <si>
    <t>117107</t>
  </si>
  <si>
    <t>Increase for RPT- Increase by County and State</t>
  </si>
  <si>
    <t>000010479</t>
  </si>
  <si>
    <t>Extension Agent</t>
  </si>
  <si>
    <t>00002637</t>
  </si>
  <si>
    <t>South Central District - Hoke</t>
  </si>
  <si>
    <t>117607</t>
  </si>
  <si>
    <t>Silas</t>
  </si>
  <si>
    <t>000002753</t>
  </si>
  <si>
    <t>00004340</t>
  </si>
  <si>
    <t>West District - Clay</t>
  </si>
  <si>
    <t>117105</t>
  </si>
  <si>
    <t>Increase for RPT- Increase by State</t>
  </si>
  <si>
    <t>Burlingham</t>
  </si>
  <si>
    <t>001049035</t>
  </si>
  <si>
    <t>00002572</t>
  </si>
  <si>
    <t>Button</t>
  </si>
  <si>
    <t>Gabriel</t>
  </si>
  <si>
    <t>000900605</t>
  </si>
  <si>
    <t>00061668</t>
  </si>
  <si>
    <t>Athletics-Camp Equip-Weight Rm</t>
  </si>
  <si>
    <t>106003</t>
  </si>
  <si>
    <t>499X43</t>
  </si>
  <si>
    <t>Equity adjustment non-state funds based on equity analysis conducted by HR.</t>
  </si>
  <si>
    <t>Carroll</t>
  </si>
  <si>
    <t>000303703</t>
  </si>
  <si>
    <t>00002528</t>
  </si>
  <si>
    <t>Southeast District - Craven</t>
  </si>
  <si>
    <t>117804</t>
  </si>
  <si>
    <t>Dail</t>
  </si>
  <si>
    <t>001108702</t>
  </si>
  <si>
    <t>00002573</t>
  </si>
  <si>
    <t>Dare</t>
  </si>
  <si>
    <t>000002344</t>
  </si>
  <si>
    <t>00060748</t>
  </si>
  <si>
    <t>405X00</t>
  </si>
  <si>
    <t>Degree</t>
  </si>
  <si>
    <t>Toi</t>
  </si>
  <si>
    <t>000401412</t>
  </si>
  <si>
    <t>00002360</t>
  </si>
  <si>
    <t>South Central District- Rowan</t>
  </si>
  <si>
    <t>117628</t>
  </si>
  <si>
    <t>Dill</t>
  </si>
  <si>
    <t>000936344</t>
  </si>
  <si>
    <t>00002656</t>
  </si>
  <si>
    <t>Southeast District - New Hanov</t>
  </si>
  <si>
    <t>117809</t>
  </si>
  <si>
    <t>Grandon</t>
  </si>
  <si>
    <t>001109636</t>
  </si>
  <si>
    <t>00042654</t>
  </si>
  <si>
    <t>North Central District- Randol</t>
  </si>
  <si>
    <t>117540</t>
  </si>
  <si>
    <t>Grimes</t>
  </si>
  <si>
    <t>Lance</t>
  </si>
  <si>
    <t>000733413</t>
  </si>
  <si>
    <t>Asst Area Agent</t>
  </si>
  <si>
    <t>00002551</t>
  </si>
  <si>
    <t>Northeast District - Martin</t>
  </si>
  <si>
    <t>117710</t>
  </si>
  <si>
    <t>Hatcher</t>
  </si>
  <si>
    <t>000332479</t>
  </si>
  <si>
    <t>00002620</t>
  </si>
  <si>
    <t>Southeast District - Duplin</t>
  </si>
  <si>
    <t>117805</t>
  </si>
  <si>
    <t>Holloway</t>
  </si>
  <si>
    <t>Braden</t>
  </si>
  <si>
    <t>000132371</t>
  </si>
  <si>
    <t>Head Coach</t>
  </si>
  <si>
    <t>00002783</t>
  </si>
  <si>
    <t>Swimming - Men &amp; Women</t>
  </si>
  <si>
    <t>103011</t>
  </si>
  <si>
    <t>498X54</t>
  </si>
  <si>
    <t>498540</t>
  </si>
  <si>
    <t>Merit adjustment non-state funds</t>
  </si>
  <si>
    <t>Holly</t>
  </si>
  <si>
    <t>001016913</t>
  </si>
  <si>
    <t>00002099</t>
  </si>
  <si>
    <t>West District - Buncombe</t>
  </si>
  <si>
    <t>117103</t>
  </si>
  <si>
    <t>Joyce</t>
  </si>
  <si>
    <t>Peggie</t>
  </si>
  <si>
    <t>000005485</t>
  </si>
  <si>
    <t>00002220</t>
  </si>
  <si>
    <t>North Central District- Guilfo</t>
  </si>
  <si>
    <t>117539</t>
  </si>
  <si>
    <t>Langley</t>
  </si>
  <si>
    <t>000782564</t>
  </si>
  <si>
    <t>00002174</t>
  </si>
  <si>
    <t>North Central District- Alaman</t>
  </si>
  <si>
    <t>117535</t>
  </si>
  <si>
    <t>Loosman</t>
  </si>
  <si>
    <t>000176016</t>
  </si>
  <si>
    <t>00008501</t>
  </si>
  <si>
    <t>166X00</t>
  </si>
  <si>
    <t>166000</t>
  </si>
  <si>
    <t>Equity adjustment state and non-state funds based on equity analysis conducted by HR.</t>
  </si>
  <si>
    <t>McGiffin</t>
  </si>
  <si>
    <t>000008387</t>
  </si>
  <si>
    <t>00002389</t>
  </si>
  <si>
    <t>Morant</t>
  </si>
  <si>
    <t>Tamah</t>
  </si>
  <si>
    <t>000303083</t>
  </si>
  <si>
    <t>Assoc Dean - Management</t>
  </si>
  <si>
    <t>00000987</t>
  </si>
  <si>
    <t>Poole COM-Acad Affairs</t>
  </si>
  <si>
    <t>200401</t>
  </si>
  <si>
    <t>304L06</t>
  </si>
  <si>
    <t>304060</t>
  </si>
  <si>
    <t>Increase for RPT - Increase by State</t>
  </si>
  <si>
    <t>Moylon</t>
  </si>
  <si>
    <t>Jody</t>
  </si>
  <si>
    <t>000011542</t>
  </si>
  <si>
    <t>00007999</t>
  </si>
  <si>
    <t>001016188</t>
  </si>
  <si>
    <t>00002581</t>
  </si>
  <si>
    <t>Northeast District - Washingto</t>
  </si>
  <si>
    <t>117714</t>
  </si>
  <si>
    <t>Orfield</t>
  </si>
  <si>
    <t>Micah</t>
  </si>
  <si>
    <t>001017145</t>
  </si>
  <si>
    <t>00002188</t>
  </si>
  <si>
    <t>Peck</t>
  </si>
  <si>
    <t>000978642</t>
  </si>
  <si>
    <t>00062390</t>
  </si>
  <si>
    <t>Richardson</t>
  </si>
  <si>
    <t>000123579</t>
  </si>
  <si>
    <t>00062882</t>
  </si>
  <si>
    <t>Alumni Relations</t>
  </si>
  <si>
    <t>083001</t>
  </si>
  <si>
    <t>438X10</t>
  </si>
  <si>
    <t>438100</t>
  </si>
  <si>
    <t>Sarkisian</t>
  </si>
  <si>
    <t>001115295</t>
  </si>
  <si>
    <t>Policy Analyst</t>
  </si>
  <si>
    <t>00103926</t>
  </si>
  <si>
    <t>000931036</t>
  </si>
  <si>
    <t>Area Spec Agent</t>
  </si>
  <si>
    <t>00042651</t>
  </si>
  <si>
    <t>West District - County Operati</t>
  </si>
  <si>
    <t>117101</t>
  </si>
  <si>
    <t>Tucker</t>
  </si>
  <si>
    <t>000005860</t>
  </si>
  <si>
    <t>00002206</t>
  </si>
  <si>
    <t>000301518</t>
  </si>
  <si>
    <t>00002635</t>
  </si>
  <si>
    <t>Increase for RPT - Increase by County and State</t>
  </si>
  <si>
    <t>000330113</t>
  </si>
  <si>
    <t>00002545</t>
  </si>
  <si>
    <t>Northeast District - Hyde</t>
  </si>
  <si>
    <t>117709</t>
  </si>
  <si>
    <t>Booth</t>
  </si>
  <si>
    <t>000328703</t>
  </si>
  <si>
    <t>Program Assistant</t>
  </si>
  <si>
    <t>00002085</t>
  </si>
  <si>
    <t>609Q00</t>
  </si>
  <si>
    <t>Haywood</t>
  </si>
  <si>
    <t>000407958</t>
  </si>
  <si>
    <t>00042787</t>
  </si>
  <si>
    <t>Brigitte</t>
  </si>
  <si>
    <t>001115371</t>
  </si>
  <si>
    <t>COSS Support Specialist</t>
  </si>
  <si>
    <t>00042788</t>
  </si>
  <si>
    <t>536X00</t>
  </si>
  <si>
    <t>Balasubramanyam</t>
  </si>
  <si>
    <t>Subha</t>
  </si>
  <si>
    <t>000303893</t>
  </si>
  <si>
    <t>Departmental Administrator</t>
  </si>
  <si>
    <t>00060414</t>
  </si>
  <si>
    <t>Brookreson</t>
  </si>
  <si>
    <t>001114166</t>
  </si>
  <si>
    <t>00062742</t>
  </si>
  <si>
    <t>Cloninger</t>
  </si>
  <si>
    <t>Karie</t>
  </si>
  <si>
    <t>001058745</t>
  </si>
  <si>
    <t>00062401</t>
  </si>
  <si>
    <t>South Central District- Catawb</t>
  </si>
  <si>
    <t>117623</t>
  </si>
  <si>
    <t>Colwell</t>
  </si>
  <si>
    <t>000185602</t>
  </si>
  <si>
    <t>00100180</t>
  </si>
  <si>
    <t>492X00</t>
  </si>
  <si>
    <t>Deconinck</t>
  </si>
  <si>
    <t>001098291</t>
  </si>
  <si>
    <t>00046823</t>
  </si>
  <si>
    <t>Outreach, Comm &amp; Consulting</t>
  </si>
  <si>
    <t>514001</t>
  </si>
  <si>
    <t>Detweiler</t>
  </si>
  <si>
    <t>000620008</t>
  </si>
  <si>
    <t>00062331</t>
  </si>
  <si>
    <t>Ellison</t>
  </si>
  <si>
    <t>000333308</t>
  </si>
  <si>
    <t>00061345</t>
  </si>
  <si>
    <t>705X00</t>
  </si>
  <si>
    <t>001115628</t>
  </si>
  <si>
    <t>00103226</t>
  </si>
  <si>
    <t>Ingraham</t>
  </si>
  <si>
    <t>000322449</t>
  </si>
  <si>
    <t>00061431</t>
  </si>
  <si>
    <t>001113195</t>
  </si>
  <si>
    <t>00001727</t>
  </si>
  <si>
    <t>Univ Housing-East Campus</t>
  </si>
  <si>
    <t>242260</t>
  </si>
  <si>
    <t>414X13</t>
  </si>
  <si>
    <t>000902352</t>
  </si>
  <si>
    <t>00104520</t>
  </si>
  <si>
    <t>Ketchie</t>
  </si>
  <si>
    <t>000012871</t>
  </si>
  <si>
    <t>00050246</t>
  </si>
  <si>
    <t>000915705</t>
  </si>
  <si>
    <t>Turf Program Manager</t>
  </si>
  <si>
    <t>00102990</t>
  </si>
  <si>
    <t>810020</t>
  </si>
  <si>
    <t>Luz</t>
  </si>
  <si>
    <t>000407088</t>
  </si>
  <si>
    <t>00100382</t>
  </si>
  <si>
    <t>McCollum</t>
  </si>
  <si>
    <t>000004883</t>
  </si>
  <si>
    <t>00044348</t>
  </si>
  <si>
    <t>Mckelvey</t>
  </si>
  <si>
    <t>000740059</t>
  </si>
  <si>
    <t>00101881</t>
  </si>
  <si>
    <t>467X00</t>
  </si>
  <si>
    <t>000934729</t>
  </si>
  <si>
    <t>00065638</t>
  </si>
  <si>
    <t>711X00</t>
  </si>
  <si>
    <t>Mull</t>
  </si>
  <si>
    <t>000005753</t>
  </si>
  <si>
    <t>00002294</t>
  </si>
  <si>
    <t>Neel</t>
  </si>
  <si>
    <t>000017755</t>
  </si>
  <si>
    <t>Asst Dean - Veterinary Med</t>
  </si>
  <si>
    <t>00104207</t>
  </si>
  <si>
    <t>304X41</t>
  </si>
  <si>
    <t>304410</t>
  </si>
  <si>
    <t>Pennock</t>
  </si>
  <si>
    <t>001111360</t>
  </si>
  <si>
    <t>00062209</t>
  </si>
  <si>
    <t>Trade Shops</t>
  </si>
  <si>
    <t>443401</t>
  </si>
  <si>
    <t>Riley</t>
  </si>
  <si>
    <t>001092680</t>
  </si>
  <si>
    <t>00102482</t>
  </si>
  <si>
    <t>Santiago</t>
  </si>
  <si>
    <t>Luis</t>
  </si>
  <si>
    <t>001111333</t>
  </si>
  <si>
    <t>Extension Asst</t>
  </si>
  <si>
    <t>00103775</t>
  </si>
  <si>
    <t>Ag And Natural Resources/comm</t>
  </si>
  <si>
    <t>110404</t>
  </si>
  <si>
    <t>Simmons</t>
  </si>
  <si>
    <t>Hazel</t>
  </si>
  <si>
    <t>000004870</t>
  </si>
  <si>
    <t>00002318</t>
  </si>
  <si>
    <t>South Central District- Iredel</t>
  </si>
  <si>
    <t>117625</t>
  </si>
  <si>
    <t>Strossi</t>
  </si>
  <si>
    <t>001111274</t>
  </si>
  <si>
    <t>00044392</t>
  </si>
  <si>
    <t>Viets</t>
  </si>
  <si>
    <t>000315853</t>
  </si>
  <si>
    <t>00062158</t>
  </si>
  <si>
    <t>437X12</t>
  </si>
  <si>
    <t>Vincent</t>
  </si>
  <si>
    <t>000334864</t>
  </si>
  <si>
    <t>00003145</t>
  </si>
  <si>
    <t>Northeast District - Northampt</t>
  </si>
  <si>
    <t>117717</t>
  </si>
  <si>
    <t>Waller</t>
  </si>
  <si>
    <t>Theola</t>
  </si>
  <si>
    <t>000016696</t>
  </si>
  <si>
    <t>00104211</t>
  </si>
  <si>
    <t>000005984</t>
  </si>
  <si>
    <t>Interior Designer</t>
  </si>
  <si>
    <t>00040258</t>
  </si>
  <si>
    <t>456X00</t>
  </si>
  <si>
    <t>Bell</t>
  </si>
  <si>
    <t>Nicola</t>
  </si>
  <si>
    <t>001112930</t>
  </si>
  <si>
    <t>00004269</t>
  </si>
  <si>
    <t>Wolf Ridge Apartments</t>
  </si>
  <si>
    <t>242274</t>
  </si>
  <si>
    <t>Chambers</t>
  </si>
  <si>
    <t>001114438</t>
  </si>
  <si>
    <t>00104255</t>
  </si>
  <si>
    <t>HR Benefits</t>
  </si>
  <si>
    <t>481001</t>
  </si>
  <si>
    <t>422X15</t>
  </si>
  <si>
    <t>422150</t>
  </si>
  <si>
    <t>000776034</t>
  </si>
  <si>
    <t>00103532</t>
  </si>
  <si>
    <t>001113299</t>
  </si>
  <si>
    <t>00104286</t>
  </si>
  <si>
    <t>Forcella</t>
  </si>
  <si>
    <t>001112536</t>
  </si>
  <si>
    <t>00065502</t>
  </si>
  <si>
    <t>Women's Center</t>
  </si>
  <si>
    <t>383501</t>
  </si>
  <si>
    <t>Hoffius</t>
  </si>
  <si>
    <t>Ingrid</t>
  </si>
  <si>
    <t>001116327</t>
  </si>
  <si>
    <t>00043079</t>
  </si>
  <si>
    <t>History</t>
  </si>
  <si>
    <t>160301</t>
  </si>
  <si>
    <t>Howell</t>
  </si>
  <si>
    <t>001056938</t>
  </si>
  <si>
    <t>00046215</t>
  </si>
  <si>
    <t>000212430</t>
  </si>
  <si>
    <t>00044628</t>
  </si>
  <si>
    <t>Jaclyn</t>
  </si>
  <si>
    <t>000999477</t>
  </si>
  <si>
    <t>00103116</t>
  </si>
  <si>
    <t>Fischlschweiger</t>
  </si>
  <si>
    <t>Sherry</t>
  </si>
  <si>
    <t>001111481</t>
  </si>
  <si>
    <t>00002532</t>
  </si>
  <si>
    <t>Northeast District - Currituck</t>
  </si>
  <si>
    <t>117705</t>
  </si>
  <si>
    <t>Shoemaker</t>
  </si>
  <si>
    <t>Mentorship/Rersearch Coord</t>
  </si>
  <si>
    <t>65017730</t>
  </si>
  <si>
    <t>n/a</t>
  </si>
  <si>
    <t>Academic Programs</t>
  </si>
  <si>
    <t>20010664</t>
  </si>
  <si>
    <t>400135</t>
  </si>
  <si>
    <t>Teachey</t>
  </si>
  <si>
    <t>Director of Academic Programs</t>
  </si>
  <si>
    <t>60087748</t>
  </si>
  <si>
    <t>20010666</t>
  </si>
  <si>
    <t>196000</t>
  </si>
  <si>
    <t>Duganne</t>
  </si>
  <si>
    <t>Student Life Instructors</t>
  </si>
  <si>
    <t>60087932</t>
  </si>
  <si>
    <t>Student Services</t>
  </si>
  <si>
    <t>20010673</t>
  </si>
  <si>
    <t>Shoe</t>
  </si>
  <si>
    <t>Cassandra</t>
  </si>
  <si>
    <t>60087841</t>
  </si>
  <si>
    <t>20010684</t>
  </si>
  <si>
    <t>Leach</t>
  </si>
  <si>
    <t>James B</t>
  </si>
  <si>
    <t>Dir Residence Life</t>
  </si>
  <si>
    <t>712750</t>
  </si>
  <si>
    <t>Residential Life</t>
  </si>
  <si>
    <t>40500</t>
  </si>
  <si>
    <t>196036</t>
  </si>
  <si>
    <t>received an salary adjustment  in December;promotion in April</t>
  </si>
  <si>
    <t>Mack</t>
  </si>
  <si>
    <t>Jerry L</t>
  </si>
  <si>
    <t>01060</t>
  </si>
  <si>
    <t>498026</t>
  </si>
  <si>
    <t>Per contract</t>
  </si>
  <si>
    <t>Gladys J</t>
  </si>
  <si>
    <t>101037</t>
  </si>
  <si>
    <t>Physical Plant</t>
  </si>
  <si>
    <t>30473</t>
  </si>
  <si>
    <t>General</t>
  </si>
  <si>
    <t>Estella</t>
  </si>
  <si>
    <t>100119</t>
  </si>
  <si>
    <t>Graduate Studies Office</t>
  </si>
  <si>
    <t>10600</t>
  </si>
  <si>
    <t>528000</t>
  </si>
  <si>
    <t>Wright</t>
  </si>
  <si>
    <t>Grace A</t>
  </si>
  <si>
    <t>HR Specialist</t>
  </si>
  <si>
    <t>102029</t>
  </si>
  <si>
    <t xml:space="preserve">Liju </t>
  </si>
  <si>
    <t>616043</t>
  </si>
  <si>
    <t>BRITE</t>
  </si>
  <si>
    <t>50200</t>
  </si>
  <si>
    <t>Networking Technician</t>
  </si>
  <si>
    <t>100411</t>
  </si>
  <si>
    <t>ITS</t>
  </si>
  <si>
    <t>71025</t>
  </si>
  <si>
    <t>Balmer</t>
  </si>
  <si>
    <t>Vera E</t>
  </si>
  <si>
    <t>617155</t>
  </si>
  <si>
    <t>Academic Advising</t>
  </si>
  <si>
    <t>10721</t>
  </si>
  <si>
    <t>Banks</t>
  </si>
  <si>
    <t>Robert W</t>
  </si>
  <si>
    <t>100848</t>
  </si>
  <si>
    <t>71010</t>
  </si>
  <si>
    <t>Coleman</t>
  </si>
  <si>
    <t>Karen L</t>
  </si>
  <si>
    <t>301683</t>
  </si>
  <si>
    <t>BBRI</t>
  </si>
  <si>
    <t>50001</t>
  </si>
  <si>
    <t>Grant</t>
  </si>
  <si>
    <t>James H</t>
  </si>
  <si>
    <t>100800</t>
  </si>
  <si>
    <t>Giles</t>
  </si>
  <si>
    <t>Wadad</t>
  </si>
  <si>
    <t>Catalog Librarian</t>
  </si>
  <si>
    <t>611176</t>
  </si>
  <si>
    <t>10225</t>
  </si>
  <si>
    <t>210004</t>
  </si>
  <si>
    <t>Anthony L</t>
  </si>
  <si>
    <t>100418</t>
  </si>
  <si>
    <t>445013</t>
  </si>
  <si>
    <t>Grainger</t>
  </si>
  <si>
    <t>Kimberly C</t>
  </si>
  <si>
    <t>617045</t>
  </si>
  <si>
    <t>10223</t>
  </si>
  <si>
    <t>Billie</t>
  </si>
  <si>
    <t>IT Manager-Business</t>
  </si>
  <si>
    <t>100759</t>
  </si>
  <si>
    <t>71020</t>
  </si>
  <si>
    <t>Marquita J</t>
  </si>
  <si>
    <t>210043</t>
  </si>
  <si>
    <t>40041</t>
  </si>
  <si>
    <t>Madden</t>
  </si>
  <si>
    <t xml:space="preserve"> Cassandra W</t>
  </si>
  <si>
    <t>301201</t>
  </si>
  <si>
    <t>Title III Office</t>
  </si>
  <si>
    <t>01800</t>
  </si>
  <si>
    <t>Morrow</t>
  </si>
  <si>
    <t>201829</t>
  </si>
  <si>
    <t>Business Auxilliary</t>
  </si>
  <si>
    <t>30710</t>
  </si>
  <si>
    <t>Mcrae</t>
  </si>
  <si>
    <t>Kelsey P</t>
  </si>
  <si>
    <t>300817</t>
  </si>
  <si>
    <t>10210</t>
  </si>
  <si>
    <t>Moon</t>
  </si>
  <si>
    <t>Chanee A</t>
  </si>
  <si>
    <t>100805</t>
  </si>
  <si>
    <t>464000</t>
  </si>
  <si>
    <t>Moton</t>
  </si>
  <si>
    <t>Levelle D</t>
  </si>
  <si>
    <t>Head Basketball Coach</t>
  </si>
  <si>
    <t>712808</t>
  </si>
  <si>
    <t>61050</t>
  </si>
  <si>
    <t>498032</t>
  </si>
  <si>
    <t>per contract</t>
  </si>
  <si>
    <t>Northcott</t>
  </si>
  <si>
    <t>IT Manager-Technology Support</t>
  </si>
  <si>
    <t>100827</t>
  </si>
  <si>
    <t>Kweneshia S</t>
  </si>
  <si>
    <t>611371</t>
  </si>
  <si>
    <t>10500</t>
  </si>
  <si>
    <t>416012</t>
  </si>
  <si>
    <t>Patrice J</t>
  </si>
  <si>
    <t>ITS Manager-Technology Support</t>
  </si>
  <si>
    <t>100620</t>
  </si>
  <si>
    <t>71015</t>
  </si>
  <si>
    <t>Terry</t>
  </si>
  <si>
    <t>Michelle R</t>
  </si>
  <si>
    <t>100809</t>
  </si>
  <si>
    <t>College of Arts &amp; Science</t>
  </si>
  <si>
    <t>Dean's Office</t>
  </si>
  <si>
    <t>10700</t>
  </si>
  <si>
    <t>Tonya A</t>
  </si>
  <si>
    <t>301946</t>
  </si>
  <si>
    <t>Docher</t>
  </si>
  <si>
    <t>Tamara L</t>
  </si>
  <si>
    <t>100614</t>
  </si>
  <si>
    <t>Student Accounting</t>
  </si>
  <si>
    <t>30054</t>
  </si>
  <si>
    <t>950074882</t>
  </si>
  <si>
    <t>Coor of Undergrad Recruitment</t>
  </si>
  <si>
    <t>001359</t>
  </si>
  <si>
    <t>College of Science and Technology</t>
  </si>
  <si>
    <t>38500</t>
  </si>
  <si>
    <t>411110</t>
  </si>
  <si>
    <t>Approved by BOG 4/25/17</t>
  </si>
  <si>
    <t>950058870</t>
  </si>
  <si>
    <t>002139</t>
  </si>
  <si>
    <t>Enrollment Mgmnt and Admissions</t>
  </si>
  <si>
    <t>32500</t>
  </si>
  <si>
    <t>COMP LEVEL CHANGE FROM CONTRIBUTING TO JOURNEY The University recently implemented the DegreeWorks and we need people who will be designated to this. DegreeWorks is a SunGard product that is integrated with Banner information to provide powerful academic planning tools and real-time counseling capabilities, giving students meaningful and consistent direction and providing advisors and student records managers with up-to-date curriculum information.</t>
  </si>
  <si>
    <t>950049429</t>
  </si>
  <si>
    <t>Housekeeping Zone Mgr.</t>
  </si>
  <si>
    <t>004341</t>
  </si>
  <si>
    <t>Division of Budget and Planning</t>
  </si>
  <si>
    <t>45000</t>
  </si>
  <si>
    <t>Due to the availability in financial resource, we are increasing the salary $33,500 based on labor market. Per GA, a labor market is “a salary increase because the employee’s salary is low in relation to market guidelines applicable to the competencies required of the position; or the salary is low in relation to market when compared to other employees within the same classification and competency level”.</t>
  </si>
  <si>
    <t>Chisholm</t>
  </si>
  <si>
    <t>950044883</t>
  </si>
  <si>
    <t>Staffing Services Manager</t>
  </si>
  <si>
    <t>000057</t>
  </si>
  <si>
    <t>Division of Human Resources</t>
  </si>
  <si>
    <t>44000</t>
  </si>
  <si>
    <t>422020</t>
  </si>
  <si>
    <t>Approved by BOG 4/12/2017</t>
  </si>
  <si>
    <t>Cokley</t>
  </si>
  <si>
    <t>Julius</t>
  </si>
  <si>
    <t>950165459</t>
  </si>
  <si>
    <t>General Utility Worker</t>
  </si>
  <si>
    <t>004201</t>
  </si>
  <si>
    <t>Rosalind</t>
  </si>
  <si>
    <t>950248528</t>
  </si>
  <si>
    <t>Admin/Asso Dean Extension</t>
  </si>
  <si>
    <t>008500</t>
  </si>
  <si>
    <t>College of Ag &amp; Environ Sciences</t>
  </si>
  <si>
    <t>Agricultural Extension</t>
  </si>
  <si>
    <t>36109</t>
  </si>
  <si>
    <t>304001</t>
  </si>
  <si>
    <t>117000</t>
  </si>
  <si>
    <t>Approved by BOG 3/8/2017</t>
  </si>
  <si>
    <t>Fulk</t>
  </si>
  <si>
    <t>Randy</t>
  </si>
  <si>
    <t>950072032</t>
  </si>
  <si>
    <t>Ext Assoc-Horticulture Prd</t>
  </si>
  <si>
    <t>008861</t>
  </si>
  <si>
    <t>Approved by BOG 5/8/2017</t>
  </si>
  <si>
    <t>Liwen</t>
  </si>
  <si>
    <t>950025874</t>
  </si>
  <si>
    <t>009622</t>
  </si>
  <si>
    <t>Division of Res and Econ Dev</t>
  </si>
  <si>
    <t>Research &amp; Economic Developmnt</t>
  </si>
  <si>
    <t>35000</t>
  </si>
  <si>
    <t>A review of this position’s duties indicate it would align just as well in the Business Systems Analyst classification. The motivating factor to go with the Business System Analyst classification is organizational alignment.</t>
  </si>
  <si>
    <t>Hooks</t>
  </si>
  <si>
    <t>950050224</t>
  </si>
  <si>
    <t>Poultry Research Specialist</t>
  </si>
  <si>
    <t>009251</t>
  </si>
  <si>
    <t>36000</t>
  </si>
  <si>
    <t>816000</t>
  </si>
  <si>
    <t>Mr. Hooks has been with the University Farm since December 1, 1988. From our records, Mr. Hooks has consistently received a “Good” or “Very Good” on his performance review. Due to the retirement of position 002104, it has freed up some funds for us to pay our employee closer to market rate.</t>
  </si>
  <si>
    <t>950190296</t>
  </si>
  <si>
    <t>005238</t>
  </si>
  <si>
    <t>Police Administration</t>
  </si>
  <si>
    <t>46000</t>
  </si>
  <si>
    <t>Vice Chancellor for IT and CIO</t>
  </si>
  <si>
    <t>002900</t>
  </si>
  <si>
    <t>34500</t>
  </si>
  <si>
    <t>129000</t>
  </si>
  <si>
    <t>Approved by BOG 5/19/2017</t>
  </si>
  <si>
    <t>950278139</t>
  </si>
  <si>
    <t>Grounds Supervisor</t>
  </si>
  <si>
    <t>004751</t>
  </si>
  <si>
    <t>The requested amount of $43,430 is at 99% of CRR.</t>
  </si>
  <si>
    <t>950032790</t>
  </si>
  <si>
    <t>Director of Media Relations</t>
  </si>
  <si>
    <t>000055</t>
  </si>
  <si>
    <t>University Relations</t>
  </si>
  <si>
    <t>50101</t>
  </si>
  <si>
    <t>Approved by BOG 5/30/2017</t>
  </si>
  <si>
    <t>Elayne</t>
  </si>
  <si>
    <t>950032944</t>
  </si>
  <si>
    <t>009021</t>
  </si>
  <si>
    <t>Position responsibilities have changed substantially based on College needs.</t>
  </si>
  <si>
    <t>Tracie</t>
  </si>
  <si>
    <t>950040772</t>
  </si>
  <si>
    <t>Bus. and Tech. App. Analyst</t>
  </si>
  <si>
    <t>000191</t>
  </si>
  <si>
    <t>Division of University Advancement</t>
  </si>
  <si>
    <t>460180</t>
  </si>
  <si>
    <t>A “Fixed Tuition Project” is going on in which we will need to provide position 000191 (Tracie Jones) a temporary increase for the additional responsibilities from May 19th to October 31st. This is a campus-wide effort among multiple departments. In addition to current duties</t>
  </si>
  <si>
    <t>Lackey</t>
  </si>
  <si>
    <t>Frances</t>
  </si>
  <si>
    <t>950006107</t>
  </si>
  <si>
    <t>Dir of Sponsored Programs</t>
  </si>
  <si>
    <t>003087</t>
  </si>
  <si>
    <t>176000</t>
  </si>
  <si>
    <t>The department has requested a salary analysis on Ms. Lackey. Her salary last came under review in 2012 where another equity study among peer campuses was performed. The results of that finding also led to an increase (less than 10%). Even with the increase at that time the salary for Ms. Lackey was below the minimum of the comparison population. The latest data is in the other notes. With this review in 2016, the department indicates an increase in competency and skill.</t>
  </si>
  <si>
    <t>Lawshe-Jefferson</t>
  </si>
  <si>
    <t>950049103</t>
  </si>
  <si>
    <t>003094</t>
  </si>
  <si>
    <t>Employee has consistently demonstrated her ability in the position, receiving a “Very Good” or “Outstanding” on all of her performance reviews. Due to the availability in funding, the department would like to pay her closer to the reference rate of her band and level.</t>
  </si>
  <si>
    <t>Leak-Murphy</t>
  </si>
  <si>
    <t>Ezinma</t>
  </si>
  <si>
    <t>950193374</t>
  </si>
  <si>
    <t>009298</t>
  </si>
  <si>
    <t>College of Arts and Social Sciences</t>
  </si>
  <si>
    <t>Journalism and Mass Comm</t>
  </si>
  <si>
    <t>36527</t>
  </si>
  <si>
    <t>Temporary Increase
EFFECTIVE – 05/03/2017 – 05/02/2018
Deirdre Cherie “D Cherie” Lofton (position 9299) passed suddenly on May 3rd, and I would like Ezinma Leak-Murphy to fill that position as an interim.</t>
  </si>
  <si>
    <t>Linney</t>
  </si>
  <si>
    <t>Regina</t>
  </si>
  <si>
    <t>950021288</t>
  </si>
  <si>
    <t>002224</t>
  </si>
  <si>
    <t>College of Health &amp; Human Sciences</t>
  </si>
  <si>
    <t>39501</t>
  </si>
  <si>
    <t>Approved by BOG 4/5/2017</t>
  </si>
  <si>
    <t>Lowery</t>
  </si>
  <si>
    <t>Rashanda</t>
  </si>
  <si>
    <t>950050215</t>
  </si>
  <si>
    <t>000103</t>
  </si>
  <si>
    <t>Legal Counsel</t>
  </si>
  <si>
    <t>21015</t>
  </si>
  <si>
    <t>The current position is being adjusted to account for the wider variety of tasks and greater degree of difficulty/legal sophistication that this position has been entrusted with since the last time it was analyzed. The Legal Specialist has taken on in the past 4 years a wide variety of work, to include Title IX, student matters, office manager, research committee work, and additional assignments as needed that have also started to take up more time.</t>
  </si>
  <si>
    <t>Mangum</t>
  </si>
  <si>
    <t>950257045</t>
  </si>
  <si>
    <t>Dir ER/AA Officer/Title IX Crd</t>
  </si>
  <si>
    <t>000054</t>
  </si>
  <si>
    <t>167000</t>
  </si>
  <si>
    <t>On top of ER/AA duties, the employee had assumed Title IX for the past year. These responsibilities were not defined in her description, nor was the employee ever compensated for them and due to the availability of funding, we would like to take the opportunity to do so.</t>
  </si>
  <si>
    <t>950048852</t>
  </si>
  <si>
    <t>004475</t>
  </si>
  <si>
    <t>Powers</t>
  </si>
  <si>
    <t>950050387</t>
  </si>
  <si>
    <t>Dir of New Student Programs</t>
  </si>
  <si>
    <t>000401</t>
  </si>
  <si>
    <t>New Student Progams</t>
  </si>
  <si>
    <t>32512</t>
  </si>
  <si>
    <t>950048400</t>
  </si>
  <si>
    <t>Central Rcvg/Whs Mgr</t>
  </si>
  <si>
    <t>Approved by BOG 5/18/2017</t>
  </si>
  <si>
    <t>Sanders</t>
  </si>
  <si>
    <t>950014891</t>
  </si>
  <si>
    <t>Manager, Finance and Admin</t>
  </si>
  <si>
    <t>002162</t>
  </si>
  <si>
    <t>The Graduate College</t>
  </si>
  <si>
    <t>39000</t>
  </si>
  <si>
    <t>This request is for a salary increase commensurate with an increase in workload/supervision. The additional duties include supervision of one more full-time Student Services Specialist (pos 002038 – Isadora Crawford).</t>
  </si>
  <si>
    <t>950336923</t>
  </si>
  <si>
    <t>Electrician - Housing Maint.</t>
  </si>
  <si>
    <t>005301</t>
  </si>
  <si>
    <t>Teagle</t>
  </si>
  <si>
    <t>950007783</t>
  </si>
  <si>
    <t>Dir of Contracts/Grants</t>
  </si>
  <si>
    <t>000092</t>
  </si>
  <si>
    <t>The desire of the department to compensate employee more towards the 50th% of the 2015-2016 Salary Ranges for UNC System Constituent Institutions in the SAAO II range for 177000</t>
  </si>
  <si>
    <t>Trice</t>
  </si>
  <si>
    <t>950221336</t>
  </si>
  <si>
    <t>Housing Maintenance Supervisor</t>
  </si>
  <si>
    <t>005302</t>
  </si>
  <si>
    <t>705010</t>
  </si>
  <si>
    <t>Approved by BOG 4/11/2017</t>
  </si>
  <si>
    <t>Veney</t>
  </si>
  <si>
    <t>950264087</t>
  </si>
  <si>
    <t>000344</t>
  </si>
  <si>
    <t>32503</t>
  </si>
  <si>
    <t>Ward</t>
  </si>
  <si>
    <t>950157358</t>
  </si>
  <si>
    <t>000896</t>
  </si>
  <si>
    <t>39500</t>
  </si>
  <si>
    <t>304030</t>
  </si>
  <si>
    <t>304300</t>
  </si>
  <si>
    <t>Sharonda</t>
  </si>
  <si>
    <t>950193487</t>
  </si>
  <si>
    <t>005248</t>
  </si>
  <si>
    <t>Marisa</t>
  </si>
  <si>
    <t>950291099</t>
  </si>
  <si>
    <t>009570</t>
  </si>
  <si>
    <t>38513</t>
  </si>
  <si>
    <t>Yiadom</t>
  </si>
  <si>
    <t>Kofi</t>
  </si>
  <si>
    <t>950048029</t>
  </si>
  <si>
    <t>009009</t>
  </si>
  <si>
    <t>453100</t>
  </si>
  <si>
    <t>Zhao</t>
  </si>
  <si>
    <t>Yantao</t>
  </si>
  <si>
    <t>950306173</t>
  </si>
  <si>
    <t>Post Doct Research Assoc</t>
  </si>
  <si>
    <t>009242</t>
  </si>
  <si>
    <t xml:space="preserve">As part of the Post Doc reappointment process, an evaluaition meeting is held to discuss career progress.  Dr. Zhao is productive and played a cruical role in many publicatoins.  He qualifies for the fourth year salary on the NIH scale.  </t>
  </si>
  <si>
    <t>Danielson</t>
  </si>
  <si>
    <t>Amanda Bess</t>
  </si>
  <si>
    <t>B00003878</t>
  </si>
  <si>
    <t>10800 Auditor</t>
  </si>
  <si>
    <t>900074</t>
  </si>
  <si>
    <t>10-CH Chancellor</t>
  </si>
  <si>
    <t>CHH Internal Auditor</t>
  </si>
  <si>
    <t>04-01-17</t>
  </si>
  <si>
    <t>431X11</t>
  </si>
  <si>
    <t>Stroud</t>
  </si>
  <si>
    <t>Stephanie Marie</t>
  </si>
  <si>
    <t>B00911916</t>
  </si>
  <si>
    <t>12249 Tech Support Analyst</t>
  </si>
  <si>
    <t>900634</t>
  </si>
  <si>
    <t>20-AF Administration and Finan</t>
  </si>
  <si>
    <t>AFH Systems Coordination</t>
  </si>
  <si>
    <t>Hardin</t>
  </si>
  <si>
    <t>James Timothy</t>
  </si>
  <si>
    <t>B00002063</t>
  </si>
  <si>
    <t>17422 Fac Maint Tech Bldg Trad</t>
  </si>
  <si>
    <t>904328</t>
  </si>
  <si>
    <t>AFH Bldg Locksmith Shop East HR</t>
  </si>
  <si>
    <t>Hines</t>
  </si>
  <si>
    <t>Linwood R</t>
  </si>
  <si>
    <t>B00575770</t>
  </si>
  <si>
    <t>17421 Life Safety Supervisor</t>
  </si>
  <si>
    <t>903955</t>
  </si>
  <si>
    <t>AFH Util Life Safety East HR</t>
  </si>
  <si>
    <t>705X04</t>
  </si>
  <si>
    <t>Hamill</t>
  </si>
  <si>
    <t>Autry G</t>
  </si>
  <si>
    <t>B00002273</t>
  </si>
  <si>
    <t>17908 Controls Supervisor</t>
  </si>
  <si>
    <t>002530</t>
  </si>
  <si>
    <t>AFH FS HSC Controls West HR</t>
  </si>
  <si>
    <t>04-03-17</t>
  </si>
  <si>
    <t>700X00</t>
  </si>
  <si>
    <t>Wiggins</t>
  </si>
  <si>
    <t>Devon L</t>
  </si>
  <si>
    <t>B00389096</t>
  </si>
  <si>
    <t>16786 Housekeeping SpvrII</t>
  </si>
  <si>
    <t>903102</t>
  </si>
  <si>
    <t>AFH Hskp Academics Night 902460 H</t>
  </si>
  <si>
    <t>259620</t>
  </si>
  <si>
    <t>04-17-17</t>
  </si>
  <si>
    <t>Herrmann</t>
  </si>
  <si>
    <t>Carl J</t>
  </si>
  <si>
    <t>B00776888</t>
  </si>
  <si>
    <t>12264 Tech Support Specialist</t>
  </si>
  <si>
    <t>000270</t>
  </si>
  <si>
    <t>AFH Academic Technologies</t>
  </si>
  <si>
    <t>04-16-17</t>
  </si>
  <si>
    <t>Wicks</t>
  </si>
  <si>
    <t>Kelly Zimmer</t>
  </si>
  <si>
    <t>B00000323</t>
  </si>
  <si>
    <t>12234 Bus Tech Applic Analyst</t>
  </si>
  <si>
    <t>908942</t>
  </si>
  <si>
    <t>AFH Enterprise Information System</t>
  </si>
  <si>
    <t>Nielson</t>
  </si>
  <si>
    <t>Alan C</t>
  </si>
  <si>
    <t>B00000420</t>
  </si>
  <si>
    <t>921575</t>
  </si>
  <si>
    <t>40-SA Student Affairs</t>
  </si>
  <si>
    <t>SAH Recreation Services</t>
  </si>
  <si>
    <t>415X14</t>
  </si>
  <si>
    <t>Institutional Trust Funds</t>
  </si>
  <si>
    <t>Symbra C</t>
  </si>
  <si>
    <t>B00001044</t>
  </si>
  <si>
    <t>CADA</t>
  </si>
  <si>
    <t>969033</t>
  </si>
  <si>
    <t>60-HS Health Sciences Division</t>
  </si>
  <si>
    <t>HSH BSOM Surgery</t>
  </si>
  <si>
    <t>06-01-17</t>
  </si>
  <si>
    <t>ECU Physicians</t>
  </si>
  <si>
    <t>Harrell</t>
  </si>
  <si>
    <t>Rhonda S</t>
  </si>
  <si>
    <t>B00001400</t>
  </si>
  <si>
    <t>10422 Admin Support Specialist</t>
  </si>
  <si>
    <t>951107</t>
  </si>
  <si>
    <t>HSH BSOM ECU Physicians BUS OPS CLINIC FIN</t>
  </si>
  <si>
    <t>06-12-17</t>
  </si>
  <si>
    <t>CSS</t>
  </si>
  <si>
    <t>Hagans</t>
  </si>
  <si>
    <t>Cortney Nicole</t>
  </si>
  <si>
    <t>B00506468</t>
  </si>
  <si>
    <t>921552</t>
  </si>
  <si>
    <t>Carraway</t>
  </si>
  <si>
    <t>Mildred Evans</t>
  </si>
  <si>
    <t>B00001608</t>
  </si>
  <si>
    <t>955019</t>
  </si>
  <si>
    <t>HSH BSOM Eastern Ahec Admin</t>
  </si>
  <si>
    <t>05-01-17</t>
  </si>
  <si>
    <t>301X00</t>
  </si>
  <si>
    <t>Grants</t>
  </si>
  <si>
    <t>Hames</t>
  </si>
  <si>
    <t>B00001664</t>
  </si>
  <si>
    <t>961569</t>
  </si>
  <si>
    <t>HSH BSOM IM Nephrology</t>
  </si>
  <si>
    <t>06-16-17</t>
  </si>
  <si>
    <t>ECU Physicians and Grants</t>
  </si>
  <si>
    <t>Market Equity</t>
  </si>
  <si>
    <t>Rebecca Lee</t>
  </si>
  <si>
    <t>B00001705</t>
  </si>
  <si>
    <t>10900 Business Officer</t>
  </si>
  <si>
    <t>946533</t>
  </si>
  <si>
    <t>70- RG Research Econ Dev Engag</t>
  </si>
  <si>
    <t>RGH Rsrch Econ Dev Engagement Adm</t>
  </si>
  <si>
    <t>04-24-17</t>
  </si>
  <si>
    <t>Harding</t>
  </si>
  <si>
    <t>Kelly Toler</t>
  </si>
  <si>
    <t>B00002800</t>
  </si>
  <si>
    <t>10740 Business Systems Analyst</t>
  </si>
  <si>
    <t>900603</t>
  </si>
  <si>
    <t>06-26-17</t>
  </si>
  <si>
    <t>Keith H</t>
  </si>
  <si>
    <t>B00002910</t>
  </si>
  <si>
    <t>001891</t>
  </si>
  <si>
    <t>HSH BSOM OBGYN General</t>
  </si>
  <si>
    <t>EHRA Equity</t>
  </si>
  <si>
    <t>Messick</t>
  </si>
  <si>
    <t>Gregory Steffen</t>
  </si>
  <si>
    <t>B00003534</t>
  </si>
  <si>
    <t>10739 Business Services Coordi</t>
  </si>
  <si>
    <t>951065</t>
  </si>
  <si>
    <t>500X00</t>
  </si>
  <si>
    <t xml:space="preserve">2b Temporary Career Progression Adjustment based on temporary job change for taking on increasingly more responsibilities which has expanded his scope considerably and functioning as the Interim Assistant Director of Patient Access Services.    Temporary salary adjustment of $4,806 will make the employees new annual salary $52,868 effective on 5-1-17 and will end on 4-30-18 or once position #955207 has been filled or within one year (whichever is less).  This salary increase was approved by Mr. Vanderpool for the VC of Health Sciences on 4/27/17.     </t>
  </si>
  <si>
    <t>Bishop</t>
  </si>
  <si>
    <t>Lindsey Ward</t>
  </si>
  <si>
    <t>B00107981</t>
  </si>
  <si>
    <t>10421 Admin Support Associate</t>
  </si>
  <si>
    <t>944643</t>
  </si>
  <si>
    <t>50-AA Academic Affairs</t>
  </si>
  <si>
    <t>AAH Admissions</t>
  </si>
  <si>
    <t>03-16-17</t>
  </si>
  <si>
    <t>Acting promotion while another employee is out on medical leave</t>
  </si>
  <si>
    <t>Warner</t>
  </si>
  <si>
    <t>Stacy M</t>
  </si>
  <si>
    <t>B00556841</t>
  </si>
  <si>
    <t>937213</t>
  </si>
  <si>
    <t>AAH Kinesiology</t>
  </si>
  <si>
    <t>Riles</t>
  </si>
  <si>
    <t>Malinda Kay</t>
  </si>
  <si>
    <t>B00003574</t>
  </si>
  <si>
    <t>10750 Accounting Technician</t>
  </si>
  <si>
    <t>930191</t>
  </si>
  <si>
    <t>AAH Academic Affairs</t>
  </si>
  <si>
    <t>Ginger Lynn Henderso</t>
  </si>
  <si>
    <t>B00119323</t>
  </si>
  <si>
    <t>934211</t>
  </si>
  <si>
    <t>AAH Biology</t>
  </si>
  <si>
    <t>Blackwell</t>
  </si>
  <si>
    <t>Wilma</t>
  </si>
  <si>
    <t>B01159382</t>
  </si>
  <si>
    <t>000047</t>
  </si>
  <si>
    <t>AAH Geography</t>
  </si>
  <si>
    <t>Caswell</t>
  </si>
  <si>
    <t>Nicole Irene</t>
  </si>
  <si>
    <t>B00774121</t>
  </si>
  <si>
    <t>001152</t>
  </si>
  <si>
    <t>AAH English</t>
  </si>
  <si>
    <t>Roseno</t>
  </si>
  <si>
    <t>Ashley Tice</t>
  </si>
  <si>
    <t>B00174682</t>
  </si>
  <si>
    <t>932043</t>
  </si>
  <si>
    <t>HSH AH Dept of Nutrition Science</t>
  </si>
  <si>
    <t>03-01-17</t>
  </si>
  <si>
    <t>205X00</t>
  </si>
  <si>
    <t>De Santis</t>
  </si>
  <si>
    <t>B01055254</t>
  </si>
  <si>
    <t>10300 University Program Assoc</t>
  </si>
  <si>
    <t>975312</t>
  </si>
  <si>
    <t>HSH College of Allied Health</t>
  </si>
  <si>
    <t>Stansbury</t>
  </si>
  <si>
    <t>Terri Bennett</t>
  </si>
  <si>
    <t>B00005134</t>
  </si>
  <si>
    <t>975336</t>
  </si>
  <si>
    <t>HSH Al Hlth Service And Info Mgmt</t>
  </si>
  <si>
    <t xml:space="preserve">Temporary career progression adjustment based on skill change for additional responsibilities assigned. Temporary salary adjustment of 7.00% will make the employee's new annual salary $14,860 (.50 FTE) effective April 16, 2017 and will end on August 16, 2017. </t>
  </si>
  <si>
    <t>Andrea Simone</t>
  </si>
  <si>
    <t>B00004447</t>
  </si>
  <si>
    <t>922195</t>
  </si>
  <si>
    <t>SAH Housing Operations</t>
  </si>
  <si>
    <t>04-12-17</t>
  </si>
  <si>
    <t>B01144707</t>
  </si>
  <si>
    <t>951385</t>
  </si>
  <si>
    <t>HSH BSOM ECU Physicians Health Info Srvcs</t>
  </si>
  <si>
    <t>Kinkton</t>
  </si>
  <si>
    <t>Caroline Dixon</t>
  </si>
  <si>
    <t>B00004703</t>
  </si>
  <si>
    <t>951937</t>
  </si>
  <si>
    <t>HS Bus OPS Access Coord Serv</t>
  </si>
  <si>
    <t>505X00</t>
  </si>
  <si>
    <t>Miriam James</t>
  </si>
  <si>
    <t>B00004868</t>
  </si>
  <si>
    <t>35058 Medical Billing Manager</t>
  </si>
  <si>
    <t>000416</t>
  </si>
  <si>
    <t>HSH BSOM Cardiovascular Science</t>
  </si>
  <si>
    <t>Spruill</t>
  </si>
  <si>
    <t>Chad Lee</t>
  </si>
  <si>
    <t>B00004877</t>
  </si>
  <si>
    <t>Director Laboratory Operations</t>
  </si>
  <si>
    <t>932866</t>
  </si>
  <si>
    <t>AAH College of Engineering and Te</t>
  </si>
  <si>
    <t>Conrad</t>
  </si>
  <si>
    <t>Jason Tyler</t>
  </si>
  <si>
    <t>B00007738</t>
  </si>
  <si>
    <t>964726</t>
  </si>
  <si>
    <t>RGH Rsrch Integrity and Complianc</t>
  </si>
  <si>
    <t>Wynn</t>
  </si>
  <si>
    <t>Sandy Roberson</t>
  </si>
  <si>
    <t>B00053871</t>
  </si>
  <si>
    <t>34780 Clinical Department Admi</t>
  </si>
  <si>
    <t>000858</t>
  </si>
  <si>
    <t>HSH BSOM Physical Med and Rehab</t>
  </si>
  <si>
    <t>05-16-17</t>
  </si>
  <si>
    <t>Wilson</t>
  </si>
  <si>
    <t>Margaret B</t>
  </si>
  <si>
    <t>B00518689</t>
  </si>
  <si>
    <t>002556</t>
  </si>
  <si>
    <t>HS SODM OD Vice Deans Office</t>
  </si>
  <si>
    <t>304X10</t>
  </si>
  <si>
    <t>Andrew Garland</t>
  </si>
  <si>
    <t>B00057176</t>
  </si>
  <si>
    <t>Director of Network Services</t>
  </si>
  <si>
    <t>908616</t>
  </si>
  <si>
    <t>AFH IT Network Services</t>
  </si>
  <si>
    <t>05-22-17</t>
  </si>
  <si>
    <t>196X21</t>
  </si>
  <si>
    <t>Tana Louise</t>
  </si>
  <si>
    <t>B00058379</t>
  </si>
  <si>
    <t>Chief and Assistant Professor</t>
  </si>
  <si>
    <t>963015</t>
  </si>
  <si>
    <t>Badwan</t>
  </si>
  <si>
    <t>Wafa Rawhi</t>
  </si>
  <si>
    <t>B00079161</t>
  </si>
  <si>
    <t>961613</t>
  </si>
  <si>
    <t>Joshua Kyle</t>
  </si>
  <si>
    <t>B00087809</t>
  </si>
  <si>
    <t>908077</t>
  </si>
  <si>
    <t>Mark R</t>
  </si>
  <si>
    <t>B00097501</t>
  </si>
  <si>
    <t>921570</t>
  </si>
  <si>
    <t>415X00</t>
  </si>
  <si>
    <t>Quist</t>
  </si>
  <si>
    <t>Stephanie Dawn</t>
  </si>
  <si>
    <t>B00107529</t>
  </si>
  <si>
    <t>900510</t>
  </si>
  <si>
    <t>AFH Administration and Finance Ad</t>
  </si>
  <si>
    <t>05-18-17</t>
  </si>
  <si>
    <t>Amber Rouse</t>
  </si>
  <si>
    <t>B00108700</t>
  </si>
  <si>
    <t>000022</t>
  </si>
  <si>
    <t>HSH BSOM FM Clin Serv</t>
  </si>
  <si>
    <t>Motteler</t>
  </si>
  <si>
    <t>Christopher Scott</t>
  </si>
  <si>
    <t>B00311500</t>
  </si>
  <si>
    <t>12211 Networking Analyst</t>
  </si>
  <si>
    <t>002596</t>
  </si>
  <si>
    <t>CHH Env Health and Safety</t>
  </si>
  <si>
    <t>05-15-17</t>
  </si>
  <si>
    <t>614X10</t>
  </si>
  <si>
    <t>Buck</t>
  </si>
  <si>
    <t>Jeffrey D</t>
  </si>
  <si>
    <t>B00089067</t>
  </si>
  <si>
    <t>901646</t>
  </si>
  <si>
    <t>AFH HR Information Systems</t>
  </si>
  <si>
    <t>05-08-17</t>
  </si>
  <si>
    <t>Cope</t>
  </si>
  <si>
    <t>Allen Scott</t>
  </si>
  <si>
    <t>B00336254</t>
  </si>
  <si>
    <t>952580</t>
  </si>
  <si>
    <t>Nicole Harris</t>
  </si>
  <si>
    <t>B00123227</t>
  </si>
  <si>
    <t>908937</t>
  </si>
  <si>
    <t>HSH BSOM ECU Physicians Tech Support Srvcs</t>
  </si>
  <si>
    <t>Phelps</t>
  </si>
  <si>
    <t>Adam P</t>
  </si>
  <si>
    <t>B00186939</t>
  </si>
  <si>
    <t>12203 Sys Programmer/Analyst</t>
  </si>
  <si>
    <t>908607</t>
  </si>
  <si>
    <t>465X00</t>
  </si>
  <si>
    <t>Coyle</t>
  </si>
  <si>
    <t>B00364410</t>
  </si>
  <si>
    <t>34779 Clinical Admin Mgr</t>
  </si>
  <si>
    <t>962029</t>
  </si>
  <si>
    <t>HSH BSOM Internal Medicine</t>
  </si>
  <si>
    <t>Christopher Ray</t>
  </si>
  <si>
    <t>B00400000</t>
  </si>
  <si>
    <t>17907 Energy Utilities Special</t>
  </si>
  <si>
    <t>903861</t>
  </si>
  <si>
    <t>AFH Util Controls East HR</t>
  </si>
  <si>
    <t>Edwards</t>
  </si>
  <si>
    <t>Sam</t>
  </si>
  <si>
    <t>B00403923</t>
  </si>
  <si>
    <t>17423 Fac Maint Tech Mech Trad</t>
  </si>
  <si>
    <t>904113</t>
  </si>
  <si>
    <t>AFH Util Steam East Mech HR</t>
  </si>
  <si>
    <t>713X00</t>
  </si>
  <si>
    <t>Michael Thomas</t>
  </si>
  <si>
    <t>B01099928</t>
  </si>
  <si>
    <t>16785 Bldg Environmental Tech</t>
  </si>
  <si>
    <t>001438</t>
  </si>
  <si>
    <t>AFH Grounds North Rec HR</t>
  </si>
  <si>
    <t>Ruby L</t>
  </si>
  <si>
    <t>B00004214</t>
  </si>
  <si>
    <t>16786 Housekeeping Spvr I</t>
  </si>
  <si>
    <t>902456</t>
  </si>
  <si>
    <t>AFH Hskp Academics Night Supvr HR</t>
  </si>
  <si>
    <t>25962A</t>
  </si>
  <si>
    <t>Fountain</t>
  </si>
  <si>
    <t>Sierra Nicole</t>
  </si>
  <si>
    <t>B00372508</t>
  </si>
  <si>
    <t>002049</t>
  </si>
  <si>
    <t>Allamon</t>
  </si>
  <si>
    <t>Chester Lee</t>
  </si>
  <si>
    <t>B00147612</t>
  </si>
  <si>
    <t>908535</t>
  </si>
  <si>
    <t>AFH Systems and Applications Supp</t>
  </si>
  <si>
    <t>Raynor</t>
  </si>
  <si>
    <t>Phillip E</t>
  </si>
  <si>
    <t>B00001761</t>
  </si>
  <si>
    <t>908084</t>
  </si>
  <si>
    <t>Obi</t>
  </si>
  <si>
    <t>Reginald Ifeanyi</t>
  </si>
  <si>
    <t>B00382112</t>
  </si>
  <si>
    <t>961634</t>
  </si>
  <si>
    <t>Rodebaugh</t>
  </si>
  <si>
    <t>Lisa Ann</t>
  </si>
  <si>
    <t>B00386876</t>
  </si>
  <si>
    <t>35002 Nurse Specialist</t>
  </si>
  <si>
    <t>952785</t>
  </si>
  <si>
    <t>HSH BSOM Telemedicine Ctr Admin</t>
  </si>
  <si>
    <t>481X00</t>
  </si>
  <si>
    <t>Kevin Bryan</t>
  </si>
  <si>
    <t>B00124982</t>
  </si>
  <si>
    <t>944420</t>
  </si>
  <si>
    <t>AAH Center for Student Success</t>
  </si>
  <si>
    <t>Mercer</t>
  </si>
  <si>
    <t>Debra Ann</t>
  </si>
  <si>
    <t>B00389479</t>
  </si>
  <si>
    <t>002627</t>
  </si>
  <si>
    <t>Baumgartner</t>
  </si>
  <si>
    <t>John Emmett</t>
  </si>
  <si>
    <t>B00000320</t>
  </si>
  <si>
    <t>12518 EHS Professional</t>
  </si>
  <si>
    <t>969762</t>
  </si>
  <si>
    <t>HSH Prosp Health Admin</t>
  </si>
  <si>
    <t>609X02</t>
  </si>
  <si>
    <t>ECU Physicians and Institutional Trust Funds</t>
  </si>
  <si>
    <t>Donnelly</t>
  </si>
  <si>
    <t>Shelby LuAnne</t>
  </si>
  <si>
    <t>B00337937</t>
  </si>
  <si>
    <t>976364</t>
  </si>
  <si>
    <t>HSH CON Nursing Support Serv</t>
  </si>
  <si>
    <t>Jordan T</t>
  </si>
  <si>
    <t>B00196498</t>
  </si>
  <si>
    <t>12247 Tech Support Technician</t>
  </si>
  <si>
    <t>976310</t>
  </si>
  <si>
    <t>Jessica M</t>
  </si>
  <si>
    <t>B00564220</t>
  </si>
  <si>
    <t>Grants Administrator</t>
  </si>
  <si>
    <t>001382</t>
  </si>
  <si>
    <t>Kenneth Jerome</t>
  </si>
  <si>
    <t>B00408065</t>
  </si>
  <si>
    <t>002613</t>
  </si>
  <si>
    <t>AFH Hskp HSC Student Ctr Night HR</t>
  </si>
  <si>
    <t>25966C</t>
  </si>
  <si>
    <t>Hardison</t>
  </si>
  <si>
    <t>Christopher Mitchell</t>
  </si>
  <si>
    <t>B00420327</t>
  </si>
  <si>
    <t>908579</t>
  </si>
  <si>
    <t>Callie R</t>
  </si>
  <si>
    <t>B00428275</t>
  </si>
  <si>
    <t>35057 Medical Coder</t>
  </si>
  <si>
    <t>951072</t>
  </si>
  <si>
    <t>HSH BSOM Emergency Medicine</t>
  </si>
  <si>
    <t>605X00</t>
  </si>
  <si>
    <t>Ball</t>
  </si>
  <si>
    <t>Mallory N</t>
  </si>
  <si>
    <t>B00448254</t>
  </si>
  <si>
    <t>002581</t>
  </si>
  <si>
    <t>HSH BSOM R and GS Admin</t>
  </si>
  <si>
    <t>Hitchcock</t>
  </si>
  <si>
    <t>Lydia Ashton</t>
  </si>
  <si>
    <t>B00470289</t>
  </si>
  <si>
    <t>921611</t>
  </si>
  <si>
    <t>Keel</t>
  </si>
  <si>
    <t>Morgan Deaver</t>
  </si>
  <si>
    <t>B00472923</t>
  </si>
  <si>
    <t>962288</t>
  </si>
  <si>
    <t>HS CV Sci Gen Card Clinical Serv</t>
  </si>
  <si>
    <t>Gerard</t>
  </si>
  <si>
    <t>Paula Jones</t>
  </si>
  <si>
    <t>B00475205</t>
  </si>
  <si>
    <t>961244</t>
  </si>
  <si>
    <t>Meredith Harris</t>
  </si>
  <si>
    <t>B00507482</t>
  </si>
  <si>
    <t>961215</t>
  </si>
  <si>
    <t>Lai</t>
  </si>
  <si>
    <t>Hsiao L</t>
  </si>
  <si>
    <t>B00508597</t>
  </si>
  <si>
    <t>961644</t>
  </si>
  <si>
    <t>Jasmine Laquita</t>
  </si>
  <si>
    <t>B00513626</t>
  </si>
  <si>
    <t>002353</t>
  </si>
  <si>
    <t>620X05</t>
  </si>
  <si>
    <t>Courtney Elizabeth</t>
  </si>
  <si>
    <t>B00526398</t>
  </si>
  <si>
    <t>13800 Early Childhood Developm</t>
  </si>
  <si>
    <t>001004</t>
  </si>
  <si>
    <t>AAH Human Develo and Family Scien</t>
  </si>
  <si>
    <t>05-03-17</t>
  </si>
  <si>
    <t>851X00</t>
  </si>
  <si>
    <t>Linkous</t>
  </si>
  <si>
    <t>Robin Wilson</t>
  </si>
  <si>
    <t>B00531609</t>
  </si>
  <si>
    <t>922017</t>
  </si>
  <si>
    <t>Alesia Carroll Dunn</t>
  </si>
  <si>
    <t>B00555951</t>
  </si>
  <si>
    <t>13401 Training Specialist</t>
  </si>
  <si>
    <t>951178</t>
  </si>
  <si>
    <t>HSH AF Controller And Budget</t>
  </si>
  <si>
    <t>609X00</t>
  </si>
  <si>
    <t>Haddock</t>
  </si>
  <si>
    <t>Deanna Teel</t>
  </si>
  <si>
    <t>B00556059</t>
  </si>
  <si>
    <t>964506</t>
  </si>
  <si>
    <t>HSH BSOM Pediatrics</t>
  </si>
  <si>
    <t>Miranda Ann</t>
  </si>
  <si>
    <t>B00569542</t>
  </si>
  <si>
    <t>955263</t>
  </si>
  <si>
    <t>HS Clinical Fin Svs Oper Training</t>
  </si>
  <si>
    <t>Shanice Nikole</t>
  </si>
  <si>
    <t>B00691806</t>
  </si>
  <si>
    <t>902267</t>
  </si>
  <si>
    <t>AFH Parking and Traffic</t>
  </si>
  <si>
    <t>Jamieson</t>
  </si>
  <si>
    <t>Scott A</t>
  </si>
  <si>
    <t>B00743471</t>
  </si>
  <si>
    <t>Post-Award Grants Manager</t>
  </si>
  <si>
    <t>949090</t>
  </si>
  <si>
    <t>AAH College of Arts and Sciences</t>
  </si>
  <si>
    <t>HoKun</t>
  </si>
  <si>
    <t>B00743586</t>
  </si>
  <si>
    <t>Business Intelligence Analyst</t>
  </si>
  <si>
    <t>900044</t>
  </si>
  <si>
    <t>AAH Inst PlanningAssessmentResear</t>
  </si>
  <si>
    <t>04-10-17</t>
  </si>
  <si>
    <t>428X00</t>
  </si>
  <si>
    <t>Deborah Lee</t>
  </si>
  <si>
    <t>B00053424</t>
  </si>
  <si>
    <t>000907</t>
  </si>
  <si>
    <t>HS SODM</t>
  </si>
  <si>
    <t>Baity</t>
  </si>
  <si>
    <t>Crystal D</t>
  </si>
  <si>
    <t>B00003832</t>
  </si>
  <si>
    <t>13201 Public Communications Sp</t>
  </si>
  <si>
    <t>950538</t>
  </si>
  <si>
    <t>CHH News and Communications</t>
  </si>
  <si>
    <t>06-30-17</t>
  </si>
  <si>
    <t xml:space="preserve"> Acting promotion for assuming the duties of vacant EHRA position 002097, Recruitment and Marketing Coordinator.</t>
  </si>
  <si>
    <t>Dorothea M</t>
  </si>
  <si>
    <t>B00764757</t>
  </si>
  <si>
    <t>921213</t>
  </si>
  <si>
    <t>SAH Student Center Operations</t>
  </si>
  <si>
    <t>415X13</t>
  </si>
  <si>
    <t>Kansagor</t>
  </si>
  <si>
    <t>Adam Troy</t>
  </si>
  <si>
    <t>B00888670</t>
  </si>
  <si>
    <t>963013</t>
  </si>
  <si>
    <t>Jacqueline Nicole</t>
  </si>
  <si>
    <t>B00899922</t>
  </si>
  <si>
    <t>10434 Admin Support Supervisor</t>
  </si>
  <si>
    <t>002230</t>
  </si>
  <si>
    <t>HS SODM CS Clinics Mgmnt</t>
  </si>
  <si>
    <t>Beamon</t>
  </si>
  <si>
    <t>Chad L</t>
  </si>
  <si>
    <t>B00003548</t>
  </si>
  <si>
    <t>17423 Power Distribution Elect</t>
  </si>
  <si>
    <t>905703</t>
  </si>
  <si>
    <t>AFH FS HSC Electrical West HR</t>
  </si>
  <si>
    <t>Wade</t>
  </si>
  <si>
    <t>Evelyn Darlene</t>
  </si>
  <si>
    <t>B00953941</t>
  </si>
  <si>
    <t>001656</t>
  </si>
  <si>
    <t>Clanton</t>
  </si>
  <si>
    <t>Lakesha Lanette</t>
  </si>
  <si>
    <t>B00955701</t>
  </si>
  <si>
    <t>HS SODM CPDREG1 SLC4 Lumberton Su</t>
  </si>
  <si>
    <t>Hudson</t>
  </si>
  <si>
    <t>Ashley B</t>
  </si>
  <si>
    <t>B00003968</t>
  </si>
  <si>
    <t>10433 Executive Assistant</t>
  </si>
  <si>
    <t>930194</t>
  </si>
  <si>
    <t>Best</t>
  </si>
  <si>
    <t>Camille Denise</t>
  </si>
  <si>
    <t>B00449996</t>
  </si>
  <si>
    <t>13150 Student Services Special</t>
  </si>
  <si>
    <t>944790</t>
  </si>
  <si>
    <t>AAH Registrar Office</t>
  </si>
  <si>
    <t>418X11</t>
  </si>
  <si>
    <t>Rhonda Nichols</t>
  </si>
  <si>
    <t>B00607443</t>
  </si>
  <si>
    <t>000692</t>
  </si>
  <si>
    <t>AAH Call Center</t>
  </si>
  <si>
    <t>Charlene Ross</t>
  </si>
  <si>
    <t>B00609967</t>
  </si>
  <si>
    <t>10301 University Program Speci</t>
  </si>
  <si>
    <t>000222</t>
  </si>
  <si>
    <t>AAH Global Academic Foundations</t>
  </si>
  <si>
    <t>404X00</t>
  </si>
  <si>
    <t>Swindell</t>
  </si>
  <si>
    <t>Johnnie M</t>
  </si>
  <si>
    <t>B00005122</t>
  </si>
  <si>
    <t>942332</t>
  </si>
  <si>
    <t>AAH Academic Library Services</t>
  </si>
  <si>
    <t>Tamikia Raeshonda</t>
  </si>
  <si>
    <t>B01013749</t>
  </si>
  <si>
    <t>937453</t>
  </si>
  <si>
    <t>AAH School of Social Work</t>
  </si>
  <si>
    <t>Sarah E</t>
  </si>
  <si>
    <t>B00957013</t>
  </si>
  <si>
    <t>963032</t>
  </si>
  <si>
    <t>Born</t>
  </si>
  <si>
    <t>Anyah Crystina</t>
  </si>
  <si>
    <t>B01115830</t>
  </si>
  <si>
    <t>000614</t>
  </si>
  <si>
    <t>AAH Graduate School</t>
  </si>
  <si>
    <t>Majida</t>
  </si>
  <si>
    <t>B01025974</t>
  </si>
  <si>
    <t>Strong</t>
  </si>
  <si>
    <t>Rayenell Gilaine</t>
  </si>
  <si>
    <t>B00364452</t>
  </si>
  <si>
    <t>000640</t>
  </si>
  <si>
    <t>Sikes</t>
  </si>
  <si>
    <t>Michael Bradley</t>
  </si>
  <si>
    <t>B00127614</t>
  </si>
  <si>
    <t>12236 IT Security Specialist</t>
  </si>
  <si>
    <t>002418</t>
  </si>
  <si>
    <t>HSH Office of Institution Integri</t>
  </si>
  <si>
    <t>466X00</t>
  </si>
  <si>
    <t>Career progression adjustment based on skill change for additional responsibilities assigned. Temporary salary adjustment of 5.00% will make the employee's new annual salary $68,697 effective June 1, 2017 and will end when position 001555 has been filled or on May 31, 2018, whichever is less. GA Code 2b.</t>
  </si>
  <si>
    <t>Timothy B</t>
  </si>
  <si>
    <t>B00052998</t>
  </si>
  <si>
    <t>002417</t>
  </si>
  <si>
    <t>Faison-Burrus</t>
  </si>
  <si>
    <t>Marquita Shantil</t>
  </si>
  <si>
    <t>B00001766</t>
  </si>
  <si>
    <t>952856</t>
  </si>
  <si>
    <t>HSH BSOM Academic Affairs</t>
  </si>
  <si>
    <t>This is a temporary request, for an acting promotion for Ms. Burrus for assuming the duties of vacant position 953253, Business Services Coordinator-Journey.</t>
  </si>
  <si>
    <t>Jenna M</t>
  </si>
  <si>
    <t>B00119053</t>
  </si>
  <si>
    <t>001795</t>
  </si>
  <si>
    <t xml:space="preserve">Temporary Career Progression Adjustment based on skill change for additional responsibilities assigned.  Temporary salary adjustment of 6.39% will make the employee's new annual salary $52,758 effective June 1, 2017 and will end on November 30, 2017. </t>
  </si>
  <si>
    <t>Marks</t>
  </si>
  <si>
    <t>B00957325</t>
  </si>
  <si>
    <t>002262</t>
  </si>
  <si>
    <t>80-AT Athletics</t>
  </si>
  <si>
    <t>ATH Sports Marketing</t>
  </si>
  <si>
    <t>Fields</t>
  </si>
  <si>
    <t>Jesse Lemuel</t>
  </si>
  <si>
    <t>B00981679</t>
  </si>
  <si>
    <t>17423 Plumber</t>
  </si>
  <si>
    <t>904014</t>
  </si>
  <si>
    <t>AFH Util Plumbing East HR</t>
  </si>
  <si>
    <t>733X00</t>
  </si>
  <si>
    <t>Hildebrand</t>
  </si>
  <si>
    <t>Jason Paul</t>
  </si>
  <si>
    <t>B00989977</t>
  </si>
  <si>
    <t>963029</t>
  </si>
  <si>
    <t>Erica Nicole</t>
  </si>
  <si>
    <t>B00186925</t>
  </si>
  <si>
    <t>14106 Medical or Nursing Asst</t>
  </si>
  <si>
    <t>962299</t>
  </si>
  <si>
    <t>HSH BSOM IM Endocrinology</t>
  </si>
  <si>
    <t>644X00</t>
  </si>
  <si>
    <t>Veronica</t>
  </si>
  <si>
    <t>B01056690</t>
  </si>
  <si>
    <t>002576</t>
  </si>
  <si>
    <t>HS Non Oper Transformation Resrv</t>
  </si>
  <si>
    <t>Winter</t>
  </si>
  <si>
    <t>Christy Rouse</t>
  </si>
  <si>
    <t>B01062446</t>
  </si>
  <si>
    <t>001881</t>
  </si>
  <si>
    <t>Payne</t>
  </si>
  <si>
    <t>Kim W</t>
  </si>
  <si>
    <t>B01071668</t>
  </si>
  <si>
    <t>002570</t>
  </si>
  <si>
    <t>Worrell</t>
  </si>
  <si>
    <t>Ainsley Anthony</t>
  </si>
  <si>
    <t>B01087185</t>
  </si>
  <si>
    <t>Cringan</t>
  </si>
  <si>
    <t>Jessica Jolyn</t>
  </si>
  <si>
    <t>B01115828</t>
  </si>
  <si>
    <t>002432</t>
  </si>
  <si>
    <t>HS Acad Aff Simulation and Safety</t>
  </si>
  <si>
    <t>Amber Leigh</t>
  </si>
  <si>
    <t>B01174410</t>
  </si>
  <si>
    <t>000340</t>
  </si>
  <si>
    <t>David Brandon</t>
  </si>
  <si>
    <t>B01116511</t>
  </si>
  <si>
    <t>Ethan Ray</t>
  </si>
  <si>
    <t>B01154287</t>
  </si>
  <si>
    <t>Director of Player Personnel</t>
  </si>
  <si>
    <t>986372</t>
  </si>
  <si>
    <t>ATH Football</t>
  </si>
  <si>
    <t>499X36</t>
  </si>
  <si>
    <t>Andie Erin</t>
  </si>
  <si>
    <t>B01171160</t>
  </si>
  <si>
    <t>002226</t>
  </si>
  <si>
    <t>06-27-17</t>
  </si>
  <si>
    <t>Caprio</t>
  </si>
  <si>
    <t>Dianne</t>
  </si>
  <si>
    <t>B01030436</t>
  </si>
  <si>
    <t>002294</t>
  </si>
  <si>
    <t>HS SODM CPDREG1 SLC 5 Brunswick S</t>
  </si>
  <si>
    <t>07-01-16</t>
  </si>
  <si>
    <t>ARP that was left out of load process due to an administrative error.  This action was not captured in previous quarterly report.</t>
  </si>
  <si>
    <t>Sherron</t>
  </si>
  <si>
    <t>Director of Auxiliary Services</t>
  </si>
  <si>
    <t>000006</t>
  </si>
  <si>
    <t>42500</t>
  </si>
  <si>
    <t>Building/Environmental Services Technician</t>
  </si>
  <si>
    <t>000863</t>
  </si>
  <si>
    <t>Building/Environmental Services</t>
  </si>
  <si>
    <t>42002</t>
  </si>
  <si>
    <t>000074</t>
  </si>
  <si>
    <t>Financial Aid</t>
  </si>
  <si>
    <t>51500</t>
  </si>
  <si>
    <t>Godfrey</t>
  </si>
  <si>
    <t>Administrative Support Specialist</t>
  </si>
  <si>
    <t>000015</t>
  </si>
  <si>
    <t>Student Accounts</t>
  </si>
  <si>
    <t>522000</t>
  </si>
  <si>
    <t>Crittendon</t>
  </si>
  <si>
    <t>001598</t>
  </si>
  <si>
    <t>50503</t>
  </si>
  <si>
    <t>Receipts</t>
  </si>
  <si>
    <t>0900715359</t>
  </si>
  <si>
    <t>Food Services Supervisor</t>
  </si>
  <si>
    <t>064151</t>
  </si>
  <si>
    <t>Appalachian State University</t>
  </si>
  <si>
    <t>Rivers Street Café</t>
  </si>
  <si>
    <t>170350</t>
  </si>
  <si>
    <t>810003</t>
  </si>
  <si>
    <t>24408</t>
  </si>
  <si>
    <t>55406</t>
  </si>
  <si>
    <t>Trust- Univeristy Auxiliaries</t>
  </si>
  <si>
    <t>Belton</t>
  </si>
  <si>
    <t>0900258114</t>
  </si>
  <si>
    <t>028681</t>
  </si>
  <si>
    <t>205400</t>
  </si>
  <si>
    <t>47350</t>
  </si>
  <si>
    <t>98300</t>
  </si>
  <si>
    <t>082181</t>
  </si>
  <si>
    <t>Trust - Ed&amp; Tech Funds</t>
  </si>
  <si>
    <t>BOG Approved 05/09/2017</t>
  </si>
  <si>
    <t>0900282092</t>
  </si>
  <si>
    <t>Head Women's Golf Coach</t>
  </si>
  <si>
    <t>083851</t>
  </si>
  <si>
    <t>120000</t>
  </si>
  <si>
    <t>498065</t>
  </si>
  <si>
    <t>498650</t>
  </si>
  <si>
    <t>33264</t>
  </si>
  <si>
    <t>59000</t>
  </si>
  <si>
    <t>Trust - Athletics</t>
  </si>
  <si>
    <t>BOG Approved 04/11/2017.  Salary does not reflect LI or EHRA Add Raise Process</t>
  </si>
  <si>
    <t>0900459065</t>
  </si>
  <si>
    <t>Vice Chancellor for Student Development</t>
  </si>
  <si>
    <t>001071</t>
  </si>
  <si>
    <t>Student Develop Vice-Chanc.</t>
  </si>
  <si>
    <t>300000</t>
  </si>
  <si>
    <t>145000</t>
  </si>
  <si>
    <t>126982</t>
  </si>
  <si>
    <t>253754</t>
  </si>
  <si>
    <t>Contract Renewal - Employee Did not receive this increase will be retro back to 08/01/2016</t>
  </si>
  <si>
    <t>0900406666</t>
  </si>
  <si>
    <t>080401</t>
  </si>
  <si>
    <t>College of Arts and Science</t>
  </si>
  <si>
    <t>250000</t>
  </si>
  <si>
    <t>304004</t>
  </si>
  <si>
    <t>304040</t>
  </si>
  <si>
    <t>82671</t>
  </si>
  <si>
    <t>115739</t>
  </si>
  <si>
    <t>Cancro</t>
  </si>
  <si>
    <t>0900710571</t>
  </si>
  <si>
    <t>002471</t>
  </si>
  <si>
    <t>Registar</t>
  </si>
  <si>
    <t>240200</t>
  </si>
  <si>
    <t>25381</t>
  </si>
  <si>
    <t>48446</t>
  </si>
  <si>
    <t>0900294225</t>
  </si>
  <si>
    <t>063561</t>
  </si>
  <si>
    <t>Bookstore</t>
  </si>
  <si>
    <t>170500</t>
  </si>
  <si>
    <t>828000</t>
  </si>
  <si>
    <t>23332</t>
  </si>
  <si>
    <t>49547</t>
  </si>
  <si>
    <t>Trust - Bookstore</t>
  </si>
  <si>
    <t>Jack</t>
  </si>
  <si>
    <t>0900419459</t>
  </si>
  <si>
    <t>Administrative Support Supervisor</t>
  </si>
  <si>
    <t>025591</t>
  </si>
  <si>
    <t>Conferences and Camp Service</t>
  </si>
  <si>
    <t>201240</t>
  </si>
  <si>
    <t>27013</t>
  </si>
  <si>
    <t>53063</t>
  </si>
  <si>
    <t>Trust - Other Univeristy Auxiliaries</t>
  </si>
  <si>
    <t>Clawson</t>
  </si>
  <si>
    <t>Shaquera</t>
  </si>
  <si>
    <t>0900711597</t>
  </si>
  <si>
    <t>Assistant Director of Student Financial Aid</t>
  </si>
  <si>
    <t>001851</t>
  </si>
  <si>
    <t>240500</t>
  </si>
  <si>
    <t>413011</t>
  </si>
  <si>
    <t>34271</t>
  </si>
  <si>
    <t>54834</t>
  </si>
  <si>
    <t>Coburn</t>
  </si>
  <si>
    <t>0900615945</t>
  </si>
  <si>
    <t>057291</t>
  </si>
  <si>
    <t>Advancement Service</t>
  </si>
  <si>
    <t>520020</t>
  </si>
  <si>
    <t>Salary does not reflect LI</t>
  </si>
  <si>
    <t>Colby</t>
  </si>
  <si>
    <t>0900008078</t>
  </si>
  <si>
    <t>Dir of Faculty Professional Dev-Ctr for Academic Ex</t>
  </si>
  <si>
    <t>087671</t>
  </si>
  <si>
    <t>Faculty and Academic Devel</t>
  </si>
  <si>
    <t>205250</t>
  </si>
  <si>
    <t>96425</t>
  </si>
  <si>
    <t>107445</t>
  </si>
  <si>
    <t>Coutant</t>
  </si>
  <si>
    <t>0900004585</t>
  </si>
  <si>
    <t>Public Communications Specialist</t>
  </si>
  <si>
    <t>000871</t>
  </si>
  <si>
    <t>Communications</t>
  </si>
  <si>
    <t>29743</t>
  </si>
  <si>
    <t>77204</t>
  </si>
  <si>
    <t xml:space="preserve">Salary does not reflect July 2016 LI,(843), or Salary Change of (6287) 09/2016 </t>
  </si>
  <si>
    <t>Craven</t>
  </si>
  <si>
    <t>Kendra</t>
  </si>
  <si>
    <t>0900478657</t>
  </si>
  <si>
    <t>063521</t>
  </si>
  <si>
    <t>Market Rate Adjustment</t>
  </si>
  <si>
    <t>0900251178</t>
  </si>
  <si>
    <t>Technology Suport Specialist</t>
  </si>
  <si>
    <t>024641</t>
  </si>
  <si>
    <t>Technology Support Services</t>
  </si>
  <si>
    <t>205401</t>
  </si>
  <si>
    <t>42593</t>
  </si>
  <si>
    <t>92000</t>
  </si>
  <si>
    <t>Debord</t>
  </si>
  <si>
    <t>Roy</t>
  </si>
  <si>
    <t>0900446302</t>
  </si>
  <si>
    <t>028301</t>
  </si>
  <si>
    <t>Steam System</t>
  </si>
  <si>
    <t>410100</t>
  </si>
  <si>
    <t>25046</t>
  </si>
  <si>
    <t>61702</t>
  </si>
  <si>
    <t>Trust - Convocation Center</t>
  </si>
  <si>
    <t>Dunfee</t>
  </si>
  <si>
    <t>0900511257</t>
  </si>
  <si>
    <t>000731</t>
  </si>
  <si>
    <t>500000</t>
  </si>
  <si>
    <t>29826</t>
  </si>
  <si>
    <t>66040</t>
  </si>
  <si>
    <t>Edmisten</t>
  </si>
  <si>
    <t>0900697380</t>
  </si>
  <si>
    <t>Food Service Technician</t>
  </si>
  <si>
    <t>039471</t>
  </si>
  <si>
    <t>McAlister's Deli</t>
  </si>
  <si>
    <t>170390</t>
  </si>
  <si>
    <t>818000</t>
  </si>
  <si>
    <t>34870</t>
  </si>
  <si>
    <t>Market Rate Adjustment/Salary does reflect LI</t>
  </si>
  <si>
    <t>Farmer</t>
  </si>
  <si>
    <t>0900571015</t>
  </si>
  <si>
    <t>Building &amp; Environmental Services Technician</t>
  </si>
  <si>
    <t>034661</t>
  </si>
  <si>
    <t>Housing</t>
  </si>
  <si>
    <t>325100</t>
  </si>
  <si>
    <t>37412</t>
  </si>
  <si>
    <t>0900293117</t>
  </si>
  <si>
    <t>Broadcast and Emerging Media Specialist</t>
  </si>
  <si>
    <t>082531</t>
  </si>
  <si>
    <t>27761</t>
  </si>
  <si>
    <t>59009</t>
  </si>
  <si>
    <t>Foreman</t>
  </si>
  <si>
    <t>0900002076</t>
  </si>
  <si>
    <t>Vice Chancellor and Chief of Staff</t>
  </si>
  <si>
    <t>000121</t>
  </si>
  <si>
    <t>100000</t>
  </si>
  <si>
    <t>102000</t>
  </si>
  <si>
    <t>103913</t>
  </si>
  <si>
    <t>187044</t>
  </si>
  <si>
    <t>0900219632</t>
  </si>
  <si>
    <t>000231</t>
  </si>
  <si>
    <t>445012</t>
  </si>
  <si>
    <t>63744</t>
  </si>
  <si>
    <t xml:space="preserve">Salary does not reflect LI </t>
  </si>
  <si>
    <t>Gentry</t>
  </si>
  <si>
    <t>0900544271</t>
  </si>
  <si>
    <t>037161</t>
  </si>
  <si>
    <t>Sanford Commons</t>
  </si>
  <si>
    <t>170380</t>
  </si>
  <si>
    <t>BOG Approved 05/03/2017</t>
  </si>
  <si>
    <t>Ginn</t>
  </si>
  <si>
    <t>0900004714</t>
  </si>
  <si>
    <t>Vice Provost for Undergraduate Education</t>
  </si>
  <si>
    <t>000971</t>
  </si>
  <si>
    <t>Provost&amp;Ece VC Acadenic</t>
  </si>
  <si>
    <t>126705</t>
  </si>
  <si>
    <t>228070</t>
  </si>
  <si>
    <t>0900482354</t>
  </si>
  <si>
    <t>Facility Mainteance Technician-Mechanical Trades</t>
  </si>
  <si>
    <t>034021</t>
  </si>
  <si>
    <t>24618</t>
  </si>
  <si>
    <t>60603</t>
  </si>
  <si>
    <t>Salary does not reflect LI &amp; Reclassification</t>
  </si>
  <si>
    <t>Hamilton</t>
  </si>
  <si>
    <t>0900697961</t>
  </si>
  <si>
    <t>Administrative Support Associate</t>
  </si>
  <si>
    <t>090281</t>
  </si>
  <si>
    <t>Disability Services</t>
  </si>
  <si>
    <t>285100</t>
  </si>
  <si>
    <t>46186</t>
  </si>
  <si>
    <t>Salary does not include LI</t>
  </si>
  <si>
    <t>Harmon</t>
  </si>
  <si>
    <t>Kara</t>
  </si>
  <si>
    <t>0900389524</t>
  </si>
  <si>
    <t>086391</t>
  </si>
  <si>
    <t>240300</t>
  </si>
  <si>
    <t>28713</t>
  </si>
  <si>
    <t>77112</t>
  </si>
  <si>
    <t>Hayler</t>
  </si>
  <si>
    <t>0900002103</t>
  </si>
  <si>
    <t>Associate Vice Chancellor and Chief Information Officer</t>
  </si>
  <si>
    <t>000051</t>
  </si>
  <si>
    <t>122079</t>
  </si>
  <si>
    <t>219742</t>
  </si>
  <si>
    <t>Myra</t>
  </si>
  <si>
    <t>0900003065</t>
  </si>
  <si>
    <t>000481</t>
  </si>
  <si>
    <t>Controllers Office</t>
  </si>
  <si>
    <t>415100</t>
  </si>
  <si>
    <t>25900</t>
  </si>
  <si>
    <t>54002</t>
  </si>
  <si>
    <t>BOG Approved 06/16/2017</t>
  </si>
  <si>
    <t>Helms</t>
  </si>
  <si>
    <t>Collin</t>
  </si>
  <si>
    <t>0900706250</t>
  </si>
  <si>
    <t>Assistant Director Student Financial Aid</t>
  </si>
  <si>
    <t>001741</t>
  </si>
  <si>
    <t xml:space="preserve">Hodges </t>
  </si>
  <si>
    <t>0900284012</t>
  </si>
  <si>
    <t>System Programmer Specialist</t>
  </si>
  <si>
    <t>070501</t>
  </si>
  <si>
    <t>56000</t>
  </si>
  <si>
    <t>131000</t>
  </si>
  <si>
    <t>June salary does reflect legislative increase</t>
  </si>
  <si>
    <t>Holder</t>
  </si>
  <si>
    <t>0900003147</t>
  </si>
  <si>
    <t>081401</t>
  </si>
  <si>
    <t>Atletics Office</t>
  </si>
  <si>
    <t>37012</t>
  </si>
  <si>
    <t>96811</t>
  </si>
  <si>
    <t>BOG Aproved 04/5/2017</t>
  </si>
  <si>
    <t>Isaacs</t>
  </si>
  <si>
    <t>0900411368</t>
  </si>
  <si>
    <t>Horticultural Specialist</t>
  </si>
  <si>
    <t>030231</t>
  </si>
  <si>
    <t>Landscape Services</t>
  </si>
  <si>
    <t>410500</t>
  </si>
  <si>
    <t>0900285221</t>
  </si>
  <si>
    <t>Asst. Football Coach/Defensive Line/Special Teams</t>
  </si>
  <si>
    <t>087491</t>
  </si>
  <si>
    <t>Athletics Office</t>
  </si>
  <si>
    <t>47750</t>
  </si>
  <si>
    <t>121344</t>
  </si>
  <si>
    <t>Employee was offered a position with Georgia State (June 30 salary does not reflect 1331 LI July 2016 or February 2017 10,000 Salary Change</t>
  </si>
  <si>
    <t>Kane</t>
  </si>
  <si>
    <t>Sheryl</t>
  </si>
  <si>
    <t>0900425043</t>
  </si>
  <si>
    <t>Director Advising Center</t>
  </si>
  <si>
    <t>080431</t>
  </si>
  <si>
    <t>255000</t>
  </si>
  <si>
    <t>134239</t>
  </si>
  <si>
    <t>Langston</t>
  </si>
  <si>
    <t>0900571983</t>
  </si>
  <si>
    <t>Associate Director for Clinical Services</t>
  </si>
  <si>
    <t>001201</t>
  </si>
  <si>
    <t>Counseling Center</t>
  </si>
  <si>
    <t>315100</t>
  </si>
  <si>
    <t>416010</t>
  </si>
  <si>
    <t>416100</t>
  </si>
  <si>
    <t>62231</t>
  </si>
  <si>
    <t>99569</t>
  </si>
  <si>
    <t>Salary does not reflect LI &amp; EHRA Additional Raise Process</t>
  </si>
  <si>
    <t>Larson</t>
  </si>
  <si>
    <t>0900003306</t>
  </si>
  <si>
    <t>023241</t>
  </si>
  <si>
    <t>BOG Approved 04/18/2017</t>
  </si>
  <si>
    <t>0900677720</t>
  </si>
  <si>
    <t>Title IX and Equal Opportunity Investigator</t>
  </si>
  <si>
    <t>091821</t>
  </si>
  <si>
    <t>Equity Office</t>
  </si>
  <si>
    <t>285000</t>
  </si>
  <si>
    <t>427000</t>
  </si>
  <si>
    <t>67500</t>
  </si>
  <si>
    <t>Trust - ASU Foundation</t>
  </si>
  <si>
    <t>Waiver request of fill a new posion with an applicant from a current posted posiion.</t>
  </si>
  <si>
    <t>McDonnell</t>
  </si>
  <si>
    <t>0900014973</t>
  </si>
  <si>
    <t>Information Technology Manager/Dir of Support</t>
  </si>
  <si>
    <t>063871</t>
  </si>
  <si>
    <t>57794</t>
  </si>
  <si>
    <t>115284</t>
  </si>
  <si>
    <t>Temporary Increase will begin 05/01/2017 through 12/31/2017, beginning salary does not reflect LI, Reallocation Up</t>
  </si>
  <si>
    <t>McNeil</t>
  </si>
  <si>
    <t>0900560496</t>
  </si>
  <si>
    <t>037311</t>
  </si>
  <si>
    <t>Procurement/Storeroom</t>
  </si>
  <si>
    <t>170340</t>
  </si>
  <si>
    <t>Montaldi</t>
  </si>
  <si>
    <t>0900254632</t>
  </si>
  <si>
    <t>069691</t>
  </si>
  <si>
    <t>461017</t>
  </si>
  <si>
    <t>Morefield</t>
  </si>
  <si>
    <t>0900008026</t>
  </si>
  <si>
    <t>Information Technology Mangager_BTA</t>
  </si>
  <si>
    <t>024011</t>
  </si>
  <si>
    <t>460014</t>
  </si>
  <si>
    <t>130816</t>
  </si>
  <si>
    <t>Cloyde</t>
  </si>
  <si>
    <t>0900695872</t>
  </si>
  <si>
    <t>036051</t>
  </si>
  <si>
    <t>Environmental Services</t>
  </si>
  <si>
    <t>410600</t>
  </si>
  <si>
    <t>Naoum</t>
  </si>
  <si>
    <t>0900004156</t>
  </si>
  <si>
    <t>000611</t>
  </si>
  <si>
    <t>31888</t>
  </si>
  <si>
    <t>73719</t>
  </si>
  <si>
    <t>Odom</t>
  </si>
  <si>
    <t>0900291080</t>
  </si>
  <si>
    <t>Asst Director Career Coaching &amp; Employer Engage</t>
  </si>
  <si>
    <t>088441</t>
  </si>
  <si>
    <t>412010</t>
  </si>
  <si>
    <t>41026</t>
  </si>
  <si>
    <t>65642</t>
  </si>
  <si>
    <t>Salary does not reflect LI or Salary Planner Update</t>
  </si>
  <si>
    <t>Pepper</t>
  </si>
  <si>
    <t>0900653846</t>
  </si>
  <si>
    <t>Assistant Director of ISSSO</t>
  </si>
  <si>
    <t>088921</t>
  </si>
  <si>
    <t xml:space="preserve">Internatuina Education </t>
  </si>
  <si>
    <t>215000</t>
  </si>
  <si>
    <t>410110</t>
  </si>
  <si>
    <t>33495</t>
  </si>
  <si>
    <t>74095</t>
  </si>
  <si>
    <t>Salary does not reflect fte change +LI/Salary Planner Update</t>
  </si>
  <si>
    <t>Pouder</t>
  </si>
  <si>
    <t>0900001188</t>
  </si>
  <si>
    <t>Information Technology Director</t>
  </si>
  <si>
    <t>024241</t>
  </si>
  <si>
    <t>196022</t>
  </si>
  <si>
    <t>196220</t>
  </si>
  <si>
    <t>79073</t>
  </si>
  <si>
    <t>170668</t>
  </si>
  <si>
    <t>0900425988</t>
  </si>
  <si>
    <t>Facility Maintenance Technician - Mechanical Trades</t>
  </si>
  <si>
    <t>061341</t>
  </si>
  <si>
    <t>BOG Approved 04/25/2017</t>
  </si>
  <si>
    <t>0900695417</t>
  </si>
  <si>
    <t>036261</t>
  </si>
  <si>
    <t>Satterfield</t>
  </si>
  <si>
    <t>0900003078</t>
  </si>
  <si>
    <t>046041</t>
  </si>
  <si>
    <t>498260</t>
  </si>
  <si>
    <t>313000</t>
  </si>
  <si>
    <t>1.15</t>
  </si>
  <si>
    <t>Contract Renewal BOG Approved 05/19/2017</t>
  </si>
  <si>
    <t>0900002720</t>
  </si>
  <si>
    <t>044521</t>
  </si>
  <si>
    <t>Student Engagement &amp; Leader</t>
  </si>
  <si>
    <t>335000</t>
  </si>
  <si>
    <t>Trust- Student Auxiliaries</t>
  </si>
  <si>
    <t>0900254793</t>
  </si>
  <si>
    <t>066461</t>
  </si>
  <si>
    <t>Specht</t>
  </si>
  <si>
    <t>Neva</t>
  </si>
  <si>
    <t>0900004926</t>
  </si>
  <si>
    <t>Dean of the College of Arts and Sciences</t>
  </si>
  <si>
    <t>004181</t>
  </si>
  <si>
    <t>153004</t>
  </si>
  <si>
    <t>153040</t>
  </si>
  <si>
    <t>121421</t>
  </si>
  <si>
    <t>242842</t>
  </si>
  <si>
    <t>BOG Approved 03/17/2017</t>
  </si>
  <si>
    <t>Spink</t>
  </si>
  <si>
    <t>0900655172</t>
  </si>
  <si>
    <t>059601</t>
  </si>
  <si>
    <t>Gift Planning</t>
  </si>
  <si>
    <t>550550</t>
  </si>
  <si>
    <t>536000</t>
  </si>
  <si>
    <t>BOG Approved 04/05/2017</t>
  </si>
  <si>
    <t>Tester</t>
  </si>
  <si>
    <t>0900325139</t>
  </si>
  <si>
    <t>066351</t>
  </si>
  <si>
    <t>275000</t>
  </si>
  <si>
    <t>Temporary Increase from 06/01/2017 thru 08/31/2017 salalry will revert 09/01/2017</t>
  </si>
  <si>
    <t>Tickle</t>
  </si>
  <si>
    <t>0900294976</t>
  </si>
  <si>
    <t>027501</t>
  </si>
  <si>
    <t>Toub-Lozano</t>
  </si>
  <si>
    <t>0900385328</t>
  </si>
  <si>
    <t>Associate Director Academic Internships</t>
  </si>
  <si>
    <t>091141</t>
  </si>
  <si>
    <t>Triplett</t>
  </si>
  <si>
    <t>0900298031</t>
  </si>
  <si>
    <t>021351</t>
  </si>
  <si>
    <t>Advising and Orientation</t>
  </si>
  <si>
    <t>202100</t>
  </si>
  <si>
    <t>Tye</t>
  </si>
  <si>
    <t>Torrey</t>
  </si>
  <si>
    <t>0900419490</t>
  </si>
  <si>
    <t>086721</t>
  </si>
  <si>
    <t>New River Light and Power</t>
  </si>
  <si>
    <t>170600</t>
  </si>
  <si>
    <t>Trust - New River Light &amp; Power</t>
  </si>
  <si>
    <t>Van Gilder</t>
  </si>
  <si>
    <t>0900003754</t>
  </si>
  <si>
    <t>Director of Learning Technology Services</t>
  </si>
  <si>
    <t>068391</t>
  </si>
  <si>
    <t>Learning Technology Services</t>
  </si>
  <si>
    <t>205300</t>
  </si>
  <si>
    <t>468011</t>
  </si>
  <si>
    <t>196230</t>
  </si>
  <si>
    <t>79580</t>
  </si>
  <si>
    <t>143243</t>
  </si>
  <si>
    <t>Waiver request to fill a vacant position permanently</t>
  </si>
  <si>
    <t xml:space="preserve">Wall </t>
  </si>
  <si>
    <t>Elisabeth</t>
  </si>
  <si>
    <t>0900633028</t>
  </si>
  <si>
    <t>000811</t>
  </si>
  <si>
    <t>Glenda</t>
  </si>
  <si>
    <t>0900679343</t>
  </si>
  <si>
    <t>039391</t>
  </si>
  <si>
    <t>Waterworth</t>
  </si>
  <si>
    <t>0900373154</t>
  </si>
  <si>
    <t>066211</t>
  </si>
  <si>
    <t>461016</t>
  </si>
  <si>
    <t>461160</t>
  </si>
  <si>
    <t>Webb</t>
  </si>
  <si>
    <t>0800575927</t>
  </si>
  <si>
    <t>Chief Information Security Officer</t>
  </si>
  <si>
    <t>088071</t>
  </si>
  <si>
    <t>196026</t>
  </si>
  <si>
    <t>196260</t>
  </si>
  <si>
    <t>76386</t>
  </si>
  <si>
    <t>137494</t>
  </si>
  <si>
    <t>Trust - Ed &amp; Tech Funds</t>
  </si>
  <si>
    <t>Wilt</t>
  </si>
  <si>
    <t>0900492182</t>
  </si>
  <si>
    <t>064331</t>
  </si>
  <si>
    <t>Director Advancement Service</t>
  </si>
  <si>
    <t>Marland</t>
  </si>
  <si>
    <t>0900004361</t>
  </si>
  <si>
    <t>Professor/Chair</t>
  </si>
  <si>
    <t>044801</t>
  </si>
  <si>
    <t>Mathematical Sciences</t>
  </si>
  <si>
    <t>250500</t>
  </si>
  <si>
    <t>Professor to Professor/Chair</t>
  </si>
  <si>
    <t>Brunson</t>
  </si>
  <si>
    <t>Cyntress</t>
  </si>
  <si>
    <t>830023673</t>
  </si>
  <si>
    <t>004454</t>
  </si>
  <si>
    <t>5031</t>
  </si>
  <si>
    <t>Comer</t>
  </si>
  <si>
    <t>Toshia</t>
  </si>
  <si>
    <t>830027455</t>
  </si>
  <si>
    <t>830117260</t>
  </si>
  <si>
    <t>Dir of Constituent Relations</t>
  </si>
  <si>
    <t>002709</t>
  </si>
  <si>
    <t>Office of Chancellor</t>
  </si>
  <si>
    <t>1105</t>
  </si>
  <si>
    <t>830724357</t>
  </si>
  <si>
    <t>000700</t>
  </si>
  <si>
    <t>Systems Accounting</t>
  </si>
  <si>
    <t>2507</t>
  </si>
  <si>
    <t>Kersey</t>
  </si>
  <si>
    <t>Desharon</t>
  </si>
  <si>
    <t>830617188</t>
  </si>
  <si>
    <t>Lynwood</t>
  </si>
  <si>
    <t>830784190</t>
  </si>
  <si>
    <t>Building Env. Supervisor</t>
  </si>
  <si>
    <t>001760</t>
  </si>
  <si>
    <t>Assc VC for Facilities Management</t>
  </si>
  <si>
    <t>12301</t>
  </si>
  <si>
    <t>Teanna</t>
  </si>
  <si>
    <t>830710796</t>
  </si>
  <si>
    <t>001055</t>
  </si>
  <si>
    <t>Ortiz</t>
  </si>
  <si>
    <t>830007534</t>
  </si>
  <si>
    <t>Social Clin Resrch Specialist</t>
  </si>
  <si>
    <t>007506</t>
  </si>
  <si>
    <t xml:space="preserve">Inst. Research, Testing &amp; Title III </t>
  </si>
  <si>
    <t>5043</t>
  </si>
  <si>
    <t>Terra</t>
  </si>
  <si>
    <t>830062615</t>
  </si>
  <si>
    <t>000118</t>
  </si>
  <si>
    <t>2350</t>
  </si>
  <si>
    <t>Strickland</t>
  </si>
  <si>
    <t>830778070</t>
  </si>
  <si>
    <t>Dir, Systems &amp; Procedures</t>
  </si>
  <si>
    <t>000052</t>
  </si>
  <si>
    <t>Stromberg</t>
  </si>
  <si>
    <t>Isa</t>
  </si>
  <si>
    <t>830784496</t>
  </si>
  <si>
    <t>000167</t>
  </si>
  <si>
    <t>Washington</t>
  </si>
  <si>
    <t>Sylvester</t>
  </si>
  <si>
    <t>830006087</t>
  </si>
  <si>
    <t>001789</t>
  </si>
  <si>
    <t>Chance</t>
  </si>
  <si>
    <t>830784731</t>
  </si>
  <si>
    <t>Building Environmental Tech</t>
  </si>
  <si>
    <t>001606</t>
  </si>
  <si>
    <t>Walters</t>
  </si>
  <si>
    <t>K. Berrak</t>
  </si>
  <si>
    <t>830667853</t>
  </si>
  <si>
    <t>008020</t>
  </si>
  <si>
    <t>Business &amp; Economics</t>
  </si>
  <si>
    <t>Dean's Office School of Bus &amp; Econ</t>
  </si>
  <si>
    <t>5302</t>
  </si>
  <si>
    <t>Narandai</t>
  </si>
  <si>
    <t>830699957</t>
  </si>
  <si>
    <t>000174</t>
  </si>
  <si>
    <t>Office of the Registrar</t>
  </si>
  <si>
    <t>5033</t>
  </si>
  <si>
    <t>Hollingsworth</t>
  </si>
  <si>
    <t>Joyce K.</t>
  </si>
  <si>
    <t>Business Service Coordinator</t>
  </si>
  <si>
    <t>005169</t>
  </si>
  <si>
    <t>Department of Early Childhood Learn Ctr</t>
  </si>
  <si>
    <t>54502</t>
  </si>
  <si>
    <t>002475</t>
  </si>
  <si>
    <t>512010</t>
  </si>
  <si>
    <t>Salary increase  approved by UNC-GA/BOG.   6/30 salary = $33,001.  On 10/1/16, employee received a market increase of $1,504 for a salary of $35,000.  On 4/3/17, employee promoted. </t>
  </si>
  <si>
    <t>Blue </t>
  </si>
  <si>
    <t>Coord. New Student Orientation</t>
  </si>
  <si>
    <t>002356</t>
  </si>
  <si>
    <t xml:space="preserve">Reclassification from SHRA to EHRA.  </t>
  </si>
  <si>
    <t>Benton</t>
  </si>
  <si>
    <t>Head Coach Men's Basketball</t>
  </si>
  <si>
    <t>000465</t>
  </si>
  <si>
    <t>14.9% Equity Increase of $13,237, effective 7/1/16 and a 4.48% market increase effective 4/10/17.  </t>
  </si>
  <si>
    <t>Drew</t>
  </si>
  <si>
    <t>Ass't. Coach, Men's Basketball</t>
  </si>
  <si>
    <t>002415</t>
  </si>
  <si>
    <t>9% equity increase of $3,915 effective 7/1/16 and a 5.45% market increase effective 4/10/17.</t>
  </si>
  <si>
    <t>Putt</t>
  </si>
  <si>
    <t>003286</t>
  </si>
  <si>
    <t>This employee is currently managing the Financial Reporting Department.   Due to executive level vacancies in the Division of Finance and Administration, Jennifer Putt has been assigned additional duties to assist in the transition.  The Controller is currently serving as the Interim Vice Chancellor for Finance and Administration and Jennifer Putt has been assigned additional higher level duties of the Controller to assist in this transition.  These additional duties include directing the completion of the Comprehensive Annual Financial Report and overseeing the preparation and completion of the University’s and its Foundation’s financial statements. She will serve as the primary liaison between the University and the Office of the State Auditors, Office and the Office of the State Controller during this interim period.  </t>
  </si>
  <si>
    <t>Bass</t>
  </si>
  <si>
    <t>MaRyia</t>
  </si>
  <si>
    <t>000410</t>
  </si>
  <si>
    <t>Market Increase</t>
  </si>
  <si>
    <t>Gainey</t>
  </si>
  <si>
    <t>Administrative Support Associate-advanced</t>
  </si>
  <si>
    <t>000224</t>
  </si>
  <si>
    <t>Twaddell</t>
  </si>
  <si>
    <t>Associate Professor/Chair/Nursing</t>
  </si>
  <si>
    <t>002600</t>
  </si>
  <si>
    <t>Do we need additional documentation in regard to this discrepancy? We realized this employee's annual increase exceeds 20%.</t>
  </si>
  <si>
    <t>Temporary interim salary for one month.  Effective: May 1, 2017; 25% increase - $46,713.</t>
  </si>
  <si>
    <t>Sys Prog Anlyst</t>
  </si>
  <si>
    <t>002376</t>
  </si>
  <si>
    <t>State</t>
  </si>
  <si>
    <t>Emp has no 6/30 salary because he wasn't hired until 11/1/16</t>
  </si>
  <si>
    <t>Blaine</t>
  </si>
  <si>
    <t>Bldg Env Svcs Tech</t>
  </si>
  <si>
    <t>003093</t>
  </si>
  <si>
    <t>Boylan</t>
  </si>
  <si>
    <t>Director Local Govnmt Trn/Asst Dir Pub Policy Inst</t>
  </si>
  <si>
    <t>005150</t>
  </si>
  <si>
    <t>Arts &amp; Sciences</t>
  </si>
  <si>
    <t>Political Science &amp; Public Affairs</t>
  </si>
  <si>
    <t>SHRA to EHRA</t>
  </si>
  <si>
    <t>Byers</t>
  </si>
  <si>
    <t>VC Admin &amp; Finance</t>
  </si>
  <si>
    <t>000004</t>
  </si>
  <si>
    <t>Administration &amp; Finance</t>
  </si>
  <si>
    <t>Chancey</t>
  </si>
  <si>
    <t>Assoc Gen Cnsl/Title IX Co</t>
  </si>
  <si>
    <t>001483</t>
  </si>
  <si>
    <t>Colton</t>
  </si>
  <si>
    <t>Fac Maint Supervisor</t>
  </si>
  <si>
    <t>003209</t>
  </si>
  <si>
    <t>Labor Market</t>
  </si>
  <si>
    <t>Degraffenreid</t>
  </si>
  <si>
    <t>Director of University Bookstore</t>
  </si>
  <si>
    <t>004510</t>
  </si>
  <si>
    <t>Campus Bookstore Operations</t>
  </si>
  <si>
    <t>Deitz</t>
  </si>
  <si>
    <t>003102</t>
  </si>
  <si>
    <t>CRR to JMR</t>
  </si>
  <si>
    <t>Dennison</t>
  </si>
  <si>
    <t>Director SBTDC</t>
  </si>
  <si>
    <t>002504</t>
  </si>
  <si>
    <t>SBTDC</t>
  </si>
  <si>
    <t>Promoted from SHRA to EHRA</t>
  </si>
  <si>
    <t>000140</t>
  </si>
  <si>
    <t>Interim Salary Adj expected to end 7/31/17</t>
  </si>
  <si>
    <t>Support Svcs Supervisor</t>
  </si>
  <si>
    <t>003100</t>
  </si>
  <si>
    <t>JMR to ARR</t>
  </si>
  <si>
    <t>Fouts</t>
  </si>
  <si>
    <t>002425</t>
  </si>
  <si>
    <t>Educational Outreach</t>
  </si>
  <si>
    <t>Kevan</t>
  </si>
  <si>
    <t>Director of WCU Asheville Programs</t>
  </si>
  <si>
    <t>WCU Programs in Asheville</t>
  </si>
  <si>
    <t>Gabruk</t>
  </si>
  <si>
    <t>Vehicle/Equip Operator</t>
  </si>
  <si>
    <t>003355</t>
  </si>
  <si>
    <t>Director of Compliance</t>
  </si>
  <si>
    <t>140247</t>
  </si>
  <si>
    <t>Taryn</t>
  </si>
  <si>
    <t>003204</t>
  </si>
  <si>
    <t>Hanson</t>
  </si>
  <si>
    <t>Tech Support Tech</t>
  </si>
  <si>
    <t>002346</t>
  </si>
  <si>
    <t>Kiska</t>
  </si>
  <si>
    <t>Sys Prog Spec</t>
  </si>
  <si>
    <t>002384</t>
  </si>
  <si>
    <t>Reallocation from Sys Prog/Anlyst ARR to Sys Prog Specialist JMR</t>
  </si>
  <si>
    <t>Langford</t>
  </si>
  <si>
    <t>Director of Admissions</t>
  </si>
  <si>
    <t>005213</t>
  </si>
  <si>
    <t>Office of Admission</t>
  </si>
  <si>
    <t>LeBeau</t>
  </si>
  <si>
    <t>Ling</t>
  </si>
  <si>
    <t>Director Intrntnl Progs/Svcs</t>
  </si>
  <si>
    <t>000608</t>
  </si>
  <si>
    <t>International Programs &amp; Services</t>
  </si>
  <si>
    <t>Per contract, once employee received PhD, salary would increase by $5,173.</t>
  </si>
  <si>
    <t>Liddle</t>
  </si>
  <si>
    <t>002119</t>
  </si>
  <si>
    <t>Office of the Dean, Business</t>
  </si>
  <si>
    <t>Reallocation from Admin Supp Assoc  JMR to Executive Assistant JMR</t>
  </si>
  <si>
    <t>McGhan</t>
  </si>
  <si>
    <t>Jayme</t>
  </si>
  <si>
    <t>Assoc Prof/Dir</t>
  </si>
  <si>
    <t>002335</t>
  </si>
  <si>
    <t>Fine &amp; Performing Arts</t>
  </si>
  <si>
    <t xml:space="preserve">School of </t>
  </si>
  <si>
    <t>Retention - portion of increase in May and the remainder given in July</t>
  </si>
  <si>
    <t>Melton</t>
  </si>
  <si>
    <t>003011</t>
  </si>
  <si>
    <t>Monteith</t>
  </si>
  <si>
    <t>003233</t>
  </si>
  <si>
    <t>Podosek</t>
  </si>
  <si>
    <t>Katarzyna</t>
  </si>
  <si>
    <t>Univ Prog Assoc</t>
  </si>
  <si>
    <t>002178</t>
  </si>
  <si>
    <t>Promoted from .75 Admin Supp Assoc JMR to 1.0 Univ Prog Assoc JMR</t>
  </si>
  <si>
    <t>Bldg Env Svcs Tech Mngr</t>
  </si>
  <si>
    <t>003116</t>
  </si>
  <si>
    <t>Additional Job Duties</t>
  </si>
  <si>
    <t>Salido</t>
  </si>
  <si>
    <t>Exec Dir/Assoc Prof</t>
  </si>
  <si>
    <t>132739</t>
  </si>
  <si>
    <t>Provost</t>
  </si>
  <si>
    <t>Tech Support Spec</t>
  </si>
  <si>
    <t>002370</t>
  </si>
  <si>
    <t>Smathers</t>
  </si>
  <si>
    <t>002364</t>
  </si>
  <si>
    <t>Springer III</t>
  </si>
  <si>
    <t>Student Svcs Spec</t>
  </si>
  <si>
    <t>160468</t>
  </si>
  <si>
    <t>Education &amp; Allied Professions</t>
  </si>
  <si>
    <t>HVD Spec</t>
  </si>
  <si>
    <t>005111</t>
  </si>
  <si>
    <t>FMT-Bldg Trd</t>
  </si>
  <si>
    <t>122999</t>
  </si>
  <si>
    <t>Mergekey</t>
  </si>
  <si>
    <t>BatesAnthonyASU</t>
  </si>
  <si>
    <t>BeltonBenjaminASU</t>
  </si>
  <si>
    <t>BrownHeatherASU</t>
  </si>
  <si>
    <t>BrownJamesASU</t>
  </si>
  <si>
    <t>BurnsJenniferASU</t>
  </si>
  <si>
    <t>CancroJennyASU</t>
  </si>
  <si>
    <t>CarterTiffanyASU</t>
  </si>
  <si>
    <t>ChambersJackASU</t>
  </si>
  <si>
    <t>ClawsonShaqueraASU</t>
  </si>
  <si>
    <t>CoburnKathyASU</t>
  </si>
  <si>
    <t>ColbySusanASU</t>
  </si>
  <si>
    <t>CoutantLindaASU</t>
  </si>
  <si>
    <t>CravenKendraASU</t>
  </si>
  <si>
    <t>DavisCharlesASU</t>
  </si>
  <si>
    <t>DebordRoyASU</t>
  </si>
  <si>
    <t>DunfeeNancyASU</t>
  </si>
  <si>
    <t>EdmistenHeatherASU</t>
  </si>
  <si>
    <t>FarmerBrandonASU</t>
  </si>
  <si>
    <t>FordGarrettASU</t>
  </si>
  <si>
    <t>ForemanHenryASU</t>
  </si>
  <si>
    <t>FreemanMarieASU</t>
  </si>
  <si>
    <t>GentryKimberlyASU</t>
  </si>
  <si>
    <t>GinnMarkASU</t>
  </si>
  <si>
    <t>GreggRobertASU</t>
  </si>
  <si>
    <t>HamiltonLeighASU</t>
  </si>
  <si>
    <t>HarmonKaraASU</t>
  </si>
  <si>
    <t>HaylerDavidASU</t>
  </si>
  <si>
    <t>HaylerMyraASU</t>
  </si>
  <si>
    <t>HelmsCollinASU</t>
  </si>
  <si>
    <t>HolderSarahASU</t>
  </si>
  <si>
    <t>IsaacsDavidASU</t>
  </si>
  <si>
    <t>IveyMarkASU</t>
  </si>
  <si>
    <t>KaneSherylASU</t>
  </si>
  <si>
    <t>LangstonStephanieASU</t>
  </si>
  <si>
    <t>LarsonChristopherASU</t>
  </si>
  <si>
    <t>MarlandEricASU</t>
  </si>
  <si>
    <t>MasonElizabethASU</t>
  </si>
  <si>
    <t>McDonnellThomasASU</t>
  </si>
  <si>
    <t>McNeilTroyASU</t>
  </si>
  <si>
    <t>MontaldiPeterASU</t>
  </si>
  <si>
    <t>MorefieldJonathanASU</t>
  </si>
  <si>
    <t>MorganCloydeASU</t>
  </si>
  <si>
    <t>NaoumStephanieASU</t>
  </si>
  <si>
    <t>OdomAmyASU</t>
  </si>
  <si>
    <t>PepperLindsayASU</t>
  </si>
  <si>
    <t>PouderElizabethASU</t>
  </si>
  <si>
    <t>RayJeremyASU</t>
  </si>
  <si>
    <t>RichardsonJamesASU</t>
  </si>
  <si>
    <t>SatterfieldScottASU</t>
  </si>
  <si>
    <t>ScottCathyASU</t>
  </si>
  <si>
    <t>SmithKevinASU</t>
  </si>
  <si>
    <t>SpechtNevaASU</t>
  </si>
  <si>
    <t>SpinkJenniferASU</t>
  </si>
  <si>
    <t>TesterAndreaASU</t>
  </si>
  <si>
    <t>TickleJeffreyASU</t>
  </si>
  <si>
    <t>Toub-LozanoVeronicaASU</t>
  </si>
  <si>
    <t>TriplettNicoleASU</t>
  </si>
  <si>
    <t>TyeTorreyASU</t>
  </si>
  <si>
    <t>WallaceGlendaASU</t>
  </si>
  <si>
    <t>WaterworthAlexanderASU</t>
  </si>
  <si>
    <t>WebbJamesASU</t>
  </si>
  <si>
    <t>WiltWendyASU</t>
  </si>
  <si>
    <t>CrittendonEricaECSU</t>
  </si>
  <si>
    <t>GodfreyPamelaECSU</t>
  </si>
  <si>
    <t>MooreQuintonECSU</t>
  </si>
  <si>
    <t>WhiteSherronECSU</t>
  </si>
  <si>
    <t>WilliamsCynthiaECSU</t>
  </si>
  <si>
    <t>BlackwellWilmaECU</t>
  </si>
  <si>
    <t>CaprioDianneECU</t>
  </si>
  <si>
    <t>ColemanMajidaECU</t>
  </si>
  <si>
    <t>EdwardsSamECU</t>
  </si>
  <si>
    <t>GriffinStephanieECU</t>
  </si>
  <si>
    <t>HamesMelanieECU</t>
  </si>
  <si>
    <t>LeeHoKunECU</t>
  </si>
  <si>
    <t>MarksWhitneyECU</t>
  </si>
  <si>
    <t>ParkerVeronicaECU</t>
  </si>
  <si>
    <t>BrunsonCyntressFSU</t>
  </si>
  <si>
    <t>ChanceTimothyFSU</t>
  </si>
  <si>
    <t>ComerToshiaFSU</t>
  </si>
  <si>
    <t>FountainWesleyFSU</t>
  </si>
  <si>
    <t>JonesSandraFSU</t>
  </si>
  <si>
    <t>KerseyDesharonFSU</t>
  </si>
  <si>
    <t>LynwoodJefferyFSU</t>
  </si>
  <si>
    <t>MooreTeannaFSU</t>
  </si>
  <si>
    <t>OrtizCarolynFSU</t>
  </si>
  <si>
    <t>PooleTerraFSU</t>
  </si>
  <si>
    <t>StricklandCarolFSU</t>
  </si>
  <si>
    <t>StrombergIsaFSU</t>
  </si>
  <si>
    <t>WashingtonSylvesterFSU</t>
  </si>
  <si>
    <t>WilliamsNarandaiFSU</t>
  </si>
  <si>
    <t>AllenBrittanyNCA&amp;T</t>
  </si>
  <si>
    <t>BrownMaliaNCA&amp;T</t>
  </si>
  <si>
    <t>CarpenterMarcusNCA&amp;T</t>
  </si>
  <si>
    <t>ChisholmAllisonNCA&amp;T</t>
  </si>
  <si>
    <t>CokleyJuliusNCA&amp;T</t>
  </si>
  <si>
    <t>DaleRosalindNCA&amp;T</t>
  </si>
  <si>
    <t>FulkRandyNCA&amp;T</t>
  </si>
  <si>
    <t>HanLiwenNCA&amp;T</t>
  </si>
  <si>
    <t>HooksAnthonyNCA&amp;T</t>
  </si>
  <si>
    <t>HughesRichardNCA&amp;T</t>
  </si>
  <si>
    <t>JacksonHenryNCA&amp;T</t>
  </si>
  <si>
    <t>JacksonTimothyNCA&amp;T</t>
  </si>
  <si>
    <t>JonesTiffanyNCA&amp;T</t>
  </si>
  <si>
    <t>JonesElayneNCA&amp;T</t>
  </si>
  <si>
    <t>JonesTracieNCA&amp;T</t>
  </si>
  <si>
    <t>LackeyFrancesNCA&amp;T</t>
  </si>
  <si>
    <t>Lawshe-JeffersonBrendaNCA&amp;T</t>
  </si>
  <si>
    <t>Leak-MurphyEzinmaNCA&amp;T</t>
  </si>
  <si>
    <t>LinneyReginaNCA&amp;T</t>
  </si>
  <si>
    <t>LoweryRashandaNCA&amp;T</t>
  </si>
  <si>
    <t>MangumLindaNCA&amp;T</t>
  </si>
  <si>
    <t>MillerShaunNCA&amp;T</t>
  </si>
  <si>
    <t>PowersJacquelineNCA&amp;T</t>
  </si>
  <si>
    <t>RogersStevenNCA&amp;T</t>
  </si>
  <si>
    <t>SandersAnitaNCA&amp;T</t>
  </si>
  <si>
    <t>SillsKeithNCA&amp;T</t>
  </si>
  <si>
    <t>TeagleNatalieNCA&amp;T</t>
  </si>
  <si>
    <t>TriceMitchellNCA&amp;T</t>
  </si>
  <si>
    <t>VeneyCarolynNCA&amp;T</t>
  </si>
  <si>
    <t>WardTerryNCA&amp;T</t>
  </si>
  <si>
    <t>WhiteSharondaNCA&amp;T</t>
  </si>
  <si>
    <t>WilliamsMarisaNCA&amp;T</t>
  </si>
  <si>
    <t>YiadomKofiNCA&amp;T</t>
  </si>
  <si>
    <t>ZhaoYantaoNCA&amp;T</t>
  </si>
  <si>
    <t>AlstonKeithNCCU</t>
  </si>
  <si>
    <t>GilesWadadNCCU</t>
  </si>
  <si>
    <t>HainesBillieNCCU</t>
  </si>
  <si>
    <t>MorrowJacquelineNCCU</t>
  </si>
  <si>
    <t>WilkersonEstellaNCCU</t>
  </si>
  <si>
    <t>DuganneTaylorNCSSM</t>
  </si>
  <si>
    <t>ShoeCassandraNCSSM</t>
  </si>
  <si>
    <t>ShoemakerSarahNCSSM</t>
  </si>
  <si>
    <t>TeacheyAngelaNCSSM</t>
  </si>
  <si>
    <t>AcreeKarenNCSU</t>
  </si>
  <si>
    <t>AdamsArnitaNCSU</t>
  </si>
  <si>
    <t>AgunbiadeAyoNCSU</t>
  </si>
  <si>
    <t>AlbidrezMeganNCSU</t>
  </si>
  <si>
    <t>AllekotteAlanaNCSU</t>
  </si>
  <si>
    <t>AmariErinNCSU</t>
  </si>
  <si>
    <t>AndersonJessicaNCSU</t>
  </si>
  <si>
    <t>AndresKarenNCSU</t>
  </si>
  <si>
    <t>AndruchowitzAdamNCSU</t>
  </si>
  <si>
    <t>AntoszykEmilyNCSU</t>
  </si>
  <si>
    <t>ApplegateJeffreyNCSU</t>
  </si>
  <si>
    <t>ArdoinWesleyNCSU</t>
  </si>
  <si>
    <t>AskimPeterNCSU</t>
  </si>
  <si>
    <t>AustinRobertNCSU</t>
  </si>
  <si>
    <t>BalasubramanyamSubhaNCSU</t>
  </si>
  <si>
    <t>BarksdaleCedricNCSU</t>
  </si>
  <si>
    <t>BarnesDwayneNCSU</t>
  </si>
  <si>
    <t>BarnesTiffanyNCSU</t>
  </si>
  <si>
    <t>BarnesRhondaNCSU</t>
  </si>
  <si>
    <t>BartholomewJenniferNCSU</t>
  </si>
  <si>
    <t>BeattyMarkNCSU</t>
  </si>
  <si>
    <t>BeckmanGaryNCSU</t>
  </si>
  <si>
    <t>BeiselChaseNCSU</t>
  </si>
  <si>
    <t>BelkAutumnNCSU</t>
  </si>
  <si>
    <t>BellNicolaNCSU</t>
  </si>
  <si>
    <t>BensonPhillipNCSU</t>
  </si>
  <si>
    <t>BergerJeffreyNCSU</t>
  </si>
  <si>
    <t>BeswickKevinNCSU</t>
  </si>
  <si>
    <t>BociuLorenaNCSU</t>
  </si>
  <si>
    <t>BohlanderBradleyNCSU</t>
  </si>
  <si>
    <t>BoothMarianNCSU</t>
  </si>
  <si>
    <t>Bradley-LockhartKathleenNCSU</t>
  </si>
  <si>
    <t>BradyJenniferNCSU</t>
  </si>
  <si>
    <t>BrewerChesterNCSU</t>
  </si>
  <si>
    <t>BridgesLaurenNCSU</t>
  </si>
  <si>
    <t>BrockelsbyAngelaNCSU</t>
  </si>
  <si>
    <t>BrookresonNathanielNCSU</t>
  </si>
  <si>
    <t>BrownCatherineNCSU</t>
  </si>
  <si>
    <t>BrownSilasNCSU</t>
  </si>
  <si>
    <t>BrumfieldJanineNCSU</t>
  </si>
  <si>
    <t>BrutzHeatherNCSU</t>
  </si>
  <si>
    <t>Bullock-AllenStephanieNCSU</t>
  </si>
  <si>
    <t>BurlinghamAndrewNCSU</t>
  </si>
  <si>
    <t>BurnetteJohnNCSU</t>
  </si>
  <si>
    <t>BurrackHannahNCSU</t>
  </si>
  <si>
    <t>ButlerPatriciaNCSU</t>
  </si>
  <si>
    <t>ButtonGabrielNCSU</t>
  </si>
  <si>
    <t>ByrdMelissaNCSU</t>
  </si>
  <si>
    <t>ByrdScottNCSU</t>
  </si>
  <si>
    <t>CardenDavidNCSU</t>
  </si>
  <si>
    <t>CarpenterPamelaNCSU</t>
  </si>
  <si>
    <t>CarrollCharlesNCSU</t>
  </si>
  <si>
    <t>CarterJoannaNCSU</t>
  </si>
  <si>
    <t>CashBeverleyNCSU</t>
  </si>
  <si>
    <t>CashwellColieNCSU</t>
  </si>
  <si>
    <t>CassCherylNCSU</t>
  </si>
  <si>
    <t>CastanzaRalphNCSU</t>
  </si>
  <si>
    <t>CestaroLenaNCSU</t>
  </si>
  <si>
    <t>ChambersMonicaNCSU</t>
  </si>
  <si>
    <t>ChampionBrendaNCSU</t>
  </si>
  <si>
    <t>ChangChih-HaoNCSU</t>
  </si>
  <si>
    <t>ChaseRichardNCSU</t>
  </si>
  <si>
    <t>ChenYiqianNCSU</t>
  </si>
  <si>
    <t>CloningerKarieNCSU</t>
  </si>
  <si>
    <t>CoinAllenNCSU</t>
  </si>
  <si>
    <t>ColeJohnNCSU</t>
  </si>
  <si>
    <t>CollazoRamonNCSU</t>
  </si>
  <si>
    <t>ColwellCurtisNCSU</t>
  </si>
  <si>
    <t>ConleyKimberlyNCSU</t>
  </si>
  <si>
    <t>ConnDavidNCSU</t>
  </si>
  <si>
    <t>ConyersCynthiaNCSU</t>
  </si>
  <si>
    <t>CooperMatthewNCSU</t>
  </si>
  <si>
    <t>CorkHilaryNCSU</t>
  </si>
  <si>
    <t>CornJeniferNCSU</t>
  </si>
  <si>
    <t>CoxCamilleNCSU</t>
  </si>
  <si>
    <t>CrossTuesdayNCSU</t>
  </si>
  <si>
    <t>CrouseDavidNCSU</t>
  </si>
  <si>
    <t>CurtisMarshaNCSU</t>
  </si>
  <si>
    <t>DailLaurenNCSU</t>
  </si>
  <si>
    <t>DareLeslieNCSU</t>
  </si>
  <si>
    <t>DavidsonBretNCSU</t>
  </si>
  <si>
    <t>DavisAndreaNCSU</t>
  </si>
  <si>
    <t>DeconinckBrianNCSU</t>
  </si>
  <si>
    <t>DegreeToiNCSU</t>
  </si>
  <si>
    <t>DetweilerGlennNCSU</t>
  </si>
  <si>
    <t>DillLeslieNCSU</t>
  </si>
  <si>
    <t>DillonJillNCSU</t>
  </si>
  <si>
    <t>DobekShellyNCSU</t>
  </si>
  <si>
    <t>DoranDonaldNCSU</t>
  </si>
  <si>
    <t>DrakefordRyanNCSU</t>
  </si>
  <si>
    <t>DunnWilliamNCSU</t>
  </si>
  <si>
    <t>DyerElizabethNCSU</t>
  </si>
  <si>
    <t>EakerFredNCSU</t>
  </si>
  <si>
    <t>EarlyPeterNCSU</t>
  </si>
  <si>
    <t>EastBarbaraNCSU</t>
  </si>
  <si>
    <t>EbertKimberlyNCSU</t>
  </si>
  <si>
    <t>EglintonJoannaNCSU</t>
  </si>
  <si>
    <t>ElliottLindsayNCSU</t>
  </si>
  <si>
    <t>EllisonMichaelNCSU</t>
  </si>
  <si>
    <t>EnnisBradleyNCSU</t>
  </si>
  <si>
    <t>EverettNekoNCSU</t>
  </si>
  <si>
    <t>EvermanWesleyNCSU</t>
  </si>
  <si>
    <t>FangTiegangNCSU</t>
  </si>
  <si>
    <t>FantroyAlexanderNCSU</t>
  </si>
  <si>
    <t>FathElizabethNCSU</t>
  </si>
  <si>
    <t>FaulknerLawrenceNCSU</t>
  </si>
  <si>
    <t>FaulknerValerieNCSU</t>
  </si>
  <si>
    <t>FedukovichCasieNCSU</t>
  </si>
  <si>
    <t>FischlschweigerSherryNCSU</t>
  </si>
  <si>
    <t>FisherSheliaNCSU</t>
  </si>
  <si>
    <t>FisherKirkNCSU</t>
  </si>
  <si>
    <t>FlanaganHildaNCSU</t>
  </si>
  <si>
    <t>FlanaryWilliamNCSU</t>
  </si>
  <si>
    <t>FlowersDouglasNCSU</t>
  </si>
  <si>
    <t>ForcellaSaraNCSU</t>
  </si>
  <si>
    <t>FordTarasaNCSU</t>
  </si>
  <si>
    <t>Fortune-LintonAnthonyNCSU</t>
  </si>
  <si>
    <t>FowlerKerriNCSU</t>
  </si>
  <si>
    <t>FranceMarcelleNCSU</t>
  </si>
  <si>
    <t>FranksJoshuaNCSU</t>
  </si>
  <si>
    <t>FranksRobertNCSU</t>
  </si>
  <si>
    <t>FullerJenniferNCSU</t>
  </si>
  <si>
    <t>GallagherHayleyNCSU</t>
  </si>
  <si>
    <t>GammieMarioNCSU</t>
  </si>
  <si>
    <t>GannonTravisNCSU</t>
  </si>
  <si>
    <t>GardnerMarian-ElizabethNCSU</t>
  </si>
  <si>
    <t>GarrettJenniferNCSU</t>
  </si>
  <si>
    <t>GeimanHeatherNCSU</t>
  </si>
  <si>
    <t>GilleskieGaryNCSU</t>
  </si>
  <si>
    <t>GilmoreJenniferNCSU</t>
  </si>
  <si>
    <t>GoddardGwendolynNCSU</t>
  </si>
  <si>
    <t>GordonMarshaNCSU</t>
  </si>
  <si>
    <t>GorgaRussellNCSU</t>
  </si>
  <si>
    <t>GrandonBenjaminNCSU</t>
  </si>
  <si>
    <t>GreenDavidNCSU</t>
  </si>
  <si>
    <t>GrimesLanceNCSU</t>
  </si>
  <si>
    <t>GuXiaohuiNCSU</t>
  </si>
  <si>
    <t>GuptaAbhinavNCSU</t>
  </si>
  <si>
    <t>GuyerTammieNCSU</t>
  </si>
  <si>
    <t>HaddenAlastairNCSU</t>
  </si>
  <si>
    <t>HairKathrynNCSU</t>
  </si>
  <si>
    <t>HallmanAngelaNCSU</t>
  </si>
  <si>
    <t>HammondJustinNCSU</t>
  </si>
  <si>
    <t>HaneyKaitlinNCSU</t>
  </si>
  <si>
    <t>HarringtonReneeNCSU</t>
  </si>
  <si>
    <t>HarveyGregoryNCSU</t>
  </si>
  <si>
    <t>HaywoodCarolNCSU</t>
  </si>
  <si>
    <t>HeimbachMatthewNCSU</t>
  </si>
  <si>
    <t>HelmShannonNCSU</t>
  </si>
  <si>
    <t>HernandezFranciscoNCSU</t>
  </si>
  <si>
    <t>HesterLindsayNCSU</t>
  </si>
  <si>
    <t>HillChristopherNCSU</t>
  </si>
  <si>
    <t>HillJenniferNCSU</t>
  </si>
  <si>
    <t>HintonNatashaNCSU</t>
  </si>
  <si>
    <t>HodgesMatthewNCSU</t>
  </si>
  <si>
    <t>HodgesMichaelNCSU</t>
  </si>
  <si>
    <t>Hodgson-HamJessicaNCSU</t>
  </si>
  <si>
    <t>HoffiusIngridNCSU</t>
  </si>
  <si>
    <t>HollingsheadJustineNCSU</t>
  </si>
  <si>
    <t>HollowayBradenNCSU</t>
  </si>
  <si>
    <t>HolmbergChristopherNCSU</t>
  </si>
  <si>
    <t>HoltPerriNCSU</t>
  </si>
  <si>
    <t>HookerMatthewNCSU</t>
  </si>
  <si>
    <t>HoppRichardNCSU</t>
  </si>
  <si>
    <t>HornerLavadaNCSU</t>
  </si>
  <si>
    <t>HortonBrettNCSU</t>
  </si>
  <si>
    <t>HoveMeaganNCSU</t>
  </si>
  <si>
    <t>HowardCarrieNCSU</t>
  </si>
  <si>
    <t>HowellKaylaNCSU</t>
  </si>
  <si>
    <t>HuertasJoanNCSU</t>
  </si>
  <si>
    <t>HuffmanPaulNCSU</t>
  </si>
  <si>
    <t>HuxtableDavidNCSU</t>
  </si>
  <si>
    <t>HymanMelishaNCSU</t>
  </si>
  <si>
    <t>IngawaKasimuNCSU</t>
  </si>
  <si>
    <t>IngrahamKennethNCSU</t>
  </si>
  <si>
    <t>IrwinRebeccaNCSU</t>
  </si>
  <si>
    <t>JacksonBrandonNCSU</t>
  </si>
  <si>
    <t>JacksonMakebaNCSU</t>
  </si>
  <si>
    <t>JacksonCurtisNCSU</t>
  </si>
  <si>
    <t>JacobMeganNCSU</t>
  </si>
  <si>
    <t>JamesonJessicaNCSU</t>
  </si>
  <si>
    <t>JawaraMustaphaNCSU</t>
  </si>
  <si>
    <t>JenningsKatherineNCSU</t>
  </si>
  <si>
    <t>JettonRobertNCSU</t>
  </si>
  <si>
    <t>JimenezFrederickNCSU</t>
  </si>
  <si>
    <t>JingYunNCSU</t>
  </si>
  <si>
    <t>JohnsonDeanineNCSU</t>
  </si>
  <si>
    <t>JohnsonBriannaNCSU</t>
  </si>
  <si>
    <t>JohnsonDonnaNCSU</t>
  </si>
  <si>
    <t>JohnsonJeffreyNCSU</t>
  </si>
  <si>
    <t>JohnstonDaneNCSU</t>
  </si>
  <si>
    <t>JonesCharlesNCSU</t>
  </si>
  <si>
    <t>JonesLaurenNCSU</t>
  </si>
  <si>
    <t>JordanHollyNCSU</t>
  </si>
  <si>
    <t>JoycePeggieNCSU</t>
  </si>
  <si>
    <t>JurJesseNCSU</t>
  </si>
  <si>
    <t>KananiChintanNCSU</t>
  </si>
  <si>
    <t>KellerJenniferNCSU</t>
  </si>
  <si>
    <t>KellyTimothyNCSU</t>
  </si>
  <si>
    <t>KerrMeghanNCSU</t>
  </si>
  <si>
    <t>KerriganDonnaNCSU</t>
  </si>
  <si>
    <t>KetchieTimothyNCSU</t>
  </si>
  <si>
    <t>KetoStefanieNCSU</t>
  </si>
  <si>
    <t>KingHeatherNCSU</t>
  </si>
  <si>
    <t>KingDanielleNCSU</t>
  </si>
  <si>
    <t>KnauerMarkNCSU</t>
  </si>
  <si>
    <t>KomarnytskySlavkoNCSU</t>
  </si>
  <si>
    <t>KoutroumpisPeterNCSU</t>
  </si>
  <si>
    <t>KpegloSenadziNCSU</t>
  </si>
  <si>
    <t>KroegerLauraNCSU</t>
  </si>
  <si>
    <t>KurthAndrewNCSU</t>
  </si>
  <si>
    <t>LaBeanThomasNCSU</t>
  </si>
  <si>
    <t>LaddRobertNCSU</t>
  </si>
  <si>
    <t>LandiCatherineNCSU</t>
  </si>
  <si>
    <t>LandinJenniferNCSU</t>
  </si>
  <si>
    <t>LaneBrittanyNCSU</t>
  </si>
  <si>
    <t>LanghorneNicholasNCSU</t>
  </si>
  <si>
    <t>LangleyLaurenNCSU</t>
  </si>
  <si>
    <t>LanzasCristinaNCSU</t>
  </si>
  <si>
    <t>LaymanCraigNCSU</t>
  </si>
  <si>
    <t>LeeGarlandNCSU</t>
  </si>
  <si>
    <t>LeggettWilliamNCSU</t>
  </si>
  <si>
    <t>LewisCyndiaNCSU</t>
  </si>
  <si>
    <t>LiXuNCSU</t>
  </si>
  <si>
    <t>LinderKeithNCSU</t>
  </si>
  <si>
    <t>LindsayEdwinNCSU</t>
  </si>
  <si>
    <t>LipsBrianNCSU</t>
  </si>
  <si>
    <t>LiuYunanNCSU</t>
  </si>
  <si>
    <t>LobatonEdgarNCSU</t>
  </si>
  <si>
    <t>Locklear-FisherLynnNCSU</t>
  </si>
  <si>
    <t>LockleyCarinaNCSU</t>
  </si>
  <si>
    <t>LongTerriNCSU</t>
  </si>
  <si>
    <t>LongJohnNCSU</t>
  </si>
  <si>
    <t>LoosmanSharonNCSU</t>
  </si>
  <si>
    <t>LuzJeffreyNCSU</t>
  </si>
  <si>
    <t>LynchWayneNCSU</t>
  </si>
  <si>
    <t>LynnDouglasNCSU</t>
  </si>
  <si>
    <t>LyonsBriannaNCSU</t>
  </si>
  <si>
    <t>MacRaeBruceNCSU</t>
  </si>
  <si>
    <t>MalloyDuncanNCSU</t>
  </si>
  <si>
    <t>ManzoniAnnaNCSU</t>
  </si>
  <si>
    <t>MarrHenryNCSU</t>
  </si>
  <si>
    <t>MatthewsJessicaNCSU</t>
  </si>
  <si>
    <t>MaurerNellieNCSU</t>
  </si>
  <si>
    <t>MaySarahNCSU</t>
  </si>
  <si>
    <t>MayorgaMariaNCSU</t>
  </si>
  <si>
    <t>McCollumScottNCSU</t>
  </si>
  <si>
    <t>McGiffinDeborahNCSU</t>
  </si>
  <si>
    <t>MckelveyWilliamNCSU</t>
  </si>
  <si>
    <t>McKillipJosephNCSU</t>
  </si>
  <si>
    <t>MegalosMarkNCSU</t>
  </si>
  <si>
    <t>Mendoza-MoranArleneNCSU</t>
  </si>
  <si>
    <t>MeskhidzeNicholasNCSU</t>
  </si>
  <si>
    <t>MilesLisaNCSU</t>
  </si>
  <si>
    <t>MillerBrittanyNCSU</t>
  </si>
  <si>
    <t>MillerErvinNCSU</t>
  </si>
  <si>
    <t>MillerAndrewNCSU</t>
  </si>
  <si>
    <t>MimsMarshallNCSU</t>
  </si>
  <si>
    <t>MintzPhillipNCSU</t>
  </si>
  <si>
    <t>MitchellHeatherNCSU</t>
  </si>
  <si>
    <t>MoennichKevinNCSU</t>
  </si>
  <si>
    <t>MoneyStephanieNCSU</t>
  </si>
  <si>
    <t>MonkJoshuaNCSU</t>
  </si>
  <si>
    <t>MontgomeryBrianNCSU</t>
  </si>
  <si>
    <t>MooreJerryNCSU</t>
  </si>
  <si>
    <t>MooreMichaelNCSU</t>
  </si>
  <si>
    <t>MorantTamahNCSU</t>
  </si>
  <si>
    <t>MoylonJodyNCSU</t>
  </si>
  <si>
    <t>MullDonnaNCSU</t>
  </si>
  <si>
    <t>MundaySeanNCSU</t>
  </si>
  <si>
    <t>NallStephenNCSU</t>
  </si>
  <si>
    <t>NelsonRebeccaNCSU</t>
  </si>
  <si>
    <t>NicholsElizabethNCSU</t>
  </si>
  <si>
    <t>NoormetsAskoNCSU</t>
  </si>
  <si>
    <t>O'ConnorAnnaNCSU</t>
  </si>
  <si>
    <t>O'ConnorBrendanNCSU</t>
  </si>
  <si>
    <t>OfsteinJenniferNCSU</t>
  </si>
  <si>
    <t>OliverKevinNCSU</t>
  </si>
  <si>
    <t>OliverLauraNCSU</t>
  </si>
  <si>
    <t>OralkanOmerNCSU</t>
  </si>
  <si>
    <t>OrellanaSandraNCSU</t>
  </si>
  <si>
    <t>OrfieldMicahNCSU</t>
  </si>
  <si>
    <t>PacificiLaraNCSU</t>
  </si>
  <si>
    <t>PanzarellaWenNCSU</t>
  </si>
  <si>
    <t>PaoneGregoryNCSU</t>
  </si>
  <si>
    <t>ParkerAmyNCSU</t>
  </si>
  <si>
    <t>ParrishSharonNCSU</t>
  </si>
  <si>
    <t>PattonHillaryNCSU</t>
  </si>
  <si>
    <t>PeckLeslieNCSU</t>
  </si>
  <si>
    <t>PendergrassJamesNCSU</t>
  </si>
  <si>
    <t>PennockAnthonyNCSU</t>
  </si>
  <si>
    <t>PereraImaraNCSU</t>
  </si>
  <si>
    <t>PerniciaroThomasNCSU</t>
  </si>
  <si>
    <t>PerryWilliamNCSU</t>
  </si>
  <si>
    <t>PerryJasonNCSU</t>
  </si>
  <si>
    <t>PerryBrigitteNCSU</t>
  </si>
  <si>
    <t>PerrymanDavidNCSU</t>
  </si>
  <si>
    <t>PetrusJessicaNCSU</t>
  </si>
  <si>
    <t>PipkinJoshuaNCSU</t>
  </si>
  <si>
    <t>PippinDavidNCSU</t>
  </si>
  <si>
    <t>PollackJeffreyNCSU</t>
  </si>
  <si>
    <t>PooleDanielNCSU</t>
  </si>
  <si>
    <t>PotenzanoJenniferNCSU</t>
  </si>
  <si>
    <t>Pour-GhazMohammadNCSU</t>
  </si>
  <si>
    <t>PreissLoriNCSU</t>
  </si>
  <si>
    <t>PriceChiniquaNCSU</t>
  </si>
  <si>
    <t>PriebeKimberlyNCSU</t>
  </si>
  <si>
    <t>PrinceVanceNCSU</t>
  </si>
  <si>
    <t>ProctorJasonNCSU</t>
  </si>
  <si>
    <t>ProperGailNCSU</t>
  </si>
  <si>
    <t>ProudloveAutumnNCSU</t>
  </si>
  <si>
    <t>PuckettAlishaNCSU</t>
  </si>
  <si>
    <t>PuryearMargaretNCSU</t>
  </si>
  <si>
    <t>QueenSaraNCSU</t>
  </si>
  <si>
    <t>RajagopalanRanjaniNCSU</t>
  </si>
  <si>
    <t>RamnarainVishwanauthNCSU</t>
  </si>
  <si>
    <t>RamosMaritzaNCSU</t>
  </si>
  <si>
    <t>RappChristineNCSU</t>
  </si>
  <si>
    <t>RayTanishaNCSU</t>
  </si>
  <si>
    <t>RaySantanaNCSU</t>
  </si>
  <si>
    <t>RejesusRoderickNCSU</t>
  </si>
  <si>
    <t>Restle-LayAndreaNCSU</t>
  </si>
  <si>
    <t>RichKennethNCSU</t>
  </si>
  <si>
    <t>RichShirleyNCSU</t>
  </si>
  <si>
    <t>RichardsonEllenNCSU</t>
  </si>
  <si>
    <t>RiddickJocelynNCSU</t>
  </si>
  <si>
    <t>RiehnRobertNCSU</t>
  </si>
  <si>
    <t>RileyJosephNCSU</t>
  </si>
  <si>
    <t>RobbinsMelissaNCSU</t>
  </si>
  <si>
    <t>RobertsMarkNCSU</t>
  </si>
  <si>
    <t>RogersMaegenNCSU</t>
  </si>
  <si>
    <t>RohdeJoshuaNCSU</t>
  </si>
  <si>
    <t>RouseTowannaNCSU</t>
  </si>
  <si>
    <t>RumblesIanNCSU</t>
  </si>
  <si>
    <t>RussoMarcNCSU</t>
  </si>
  <si>
    <t>RutterCharlesNCSU</t>
  </si>
  <si>
    <t>SambergArthurNCSU</t>
  </si>
  <si>
    <t>SantiagoLuisNCSU</t>
  </si>
  <si>
    <t>SapienzaRichardNCSU</t>
  </si>
  <si>
    <t>SarkisianDavidNCSU</t>
  </si>
  <si>
    <t>SchalCobyNCSU</t>
  </si>
  <si>
    <t>ScheerAndreaNCSU</t>
  </si>
  <si>
    <t>SchroederKerryNCSU</t>
  </si>
  <si>
    <t>SchwartzValerieNCSU</t>
  </si>
  <si>
    <t>SchwartzRebeccaNCSU</t>
  </si>
  <si>
    <t>SechlerChristyNCSU</t>
  </si>
  <si>
    <t>SeilerGabrielaNCSU</t>
  </si>
  <si>
    <t>ShaefferGregoryNCSU</t>
  </si>
  <si>
    <t>SheltonElizabethNCSU</t>
  </si>
  <si>
    <t>ShirwaikerRohanNCSU</t>
  </si>
  <si>
    <t>ShresthaAchyutNCSU</t>
  </si>
  <si>
    <t>SillsChristopherNCSU</t>
  </si>
  <si>
    <t>SilverthornAmyNCSU</t>
  </si>
  <si>
    <t>SimmonsHazelNCSU</t>
  </si>
  <si>
    <t>SimpsonJamilaNCSU</t>
  </si>
  <si>
    <t>SmithMarthaNCSU</t>
  </si>
  <si>
    <t>SmithAngelaNCSU</t>
  </si>
  <si>
    <t>SnappJoshuaNCSU</t>
  </si>
  <si>
    <t>SniderElizabethNCSU</t>
  </si>
  <si>
    <t>SnodgrassNathanNCSU</t>
  </si>
  <si>
    <t>SouleJeremyNCSU</t>
  </si>
  <si>
    <t>SpellsJennyNCSU</t>
  </si>
  <si>
    <t>SpitzfadenLorraineNCSU</t>
  </si>
  <si>
    <t>StefanickKathleenNCSU</t>
  </si>
  <si>
    <t>StephensLaKeishaNCSU</t>
  </si>
  <si>
    <t>StevensLydiaNCSU</t>
  </si>
  <si>
    <t>StevensJaclynNCSU</t>
  </si>
  <si>
    <t>StoneSarahNCSU</t>
  </si>
  <si>
    <t>StrossiAnthonyNCSU</t>
  </si>
  <si>
    <t>SturgillDavidNCSU</t>
  </si>
  <si>
    <t>TaltonJulieNCSU</t>
  </si>
  <si>
    <t>TaylorAndrewNCSU</t>
  </si>
  <si>
    <t>TaylorColleenNCSU</t>
  </si>
  <si>
    <t>TaylorAmandaNCSU</t>
  </si>
  <si>
    <t>TelligmanStacyNCSU</t>
  </si>
  <si>
    <t>TempleTracyNCSU</t>
  </si>
  <si>
    <t>TerwilligerChristineNCSU</t>
  </si>
  <si>
    <t>ThomasBrittanyNCSU</t>
  </si>
  <si>
    <t>ThorpeHeatherNCSU</t>
  </si>
  <si>
    <t>TomasAndreaNCSU</t>
  </si>
  <si>
    <t>TroxlerShawnNCSU</t>
  </si>
  <si>
    <t>TsaiChihNCSU</t>
  </si>
  <si>
    <t>TuazamaZeldaNCSU</t>
  </si>
  <si>
    <t>VanDerlaskeKellyNCSU</t>
  </si>
  <si>
    <t>VietsJenniferNCSU</t>
  </si>
  <si>
    <t>VincentTammyNCSU</t>
  </si>
  <si>
    <t>VysockaMichaelNCSU</t>
  </si>
  <si>
    <t>WalkerChristinaNCSU</t>
  </si>
  <si>
    <t>WalkerMarkNCSU</t>
  </si>
  <si>
    <t>WallaceKyleNCSU</t>
  </si>
  <si>
    <t>WallerTheolaNCSU</t>
  </si>
  <si>
    <t>WangHongNCSU</t>
  </si>
  <si>
    <t>WatkinsCorrindaNCSU</t>
  </si>
  <si>
    <t>WhiteAndrewNCSU</t>
  </si>
  <si>
    <t>WhiteCarlNCSU</t>
  </si>
  <si>
    <t>WhiteAshleyNCSU</t>
  </si>
  <si>
    <t>WhiteLeonardNCSU</t>
  </si>
  <si>
    <t>WhitehurstNathanNCSU</t>
  </si>
  <si>
    <t>WhitfieldDominiqueNCSU</t>
  </si>
  <si>
    <t>WiggsJosephNCSU</t>
  </si>
  <si>
    <t>WilkinsScottNCSU</t>
  </si>
  <si>
    <t>WilliamsDanielNCSU</t>
  </si>
  <si>
    <t>WilliamsSamuelNCSU</t>
  </si>
  <si>
    <t>WilliamsJoshuaNCSU</t>
  </si>
  <si>
    <t>WurstErikNCSU</t>
  </si>
  <si>
    <t>WyattElizabethNCSU</t>
  </si>
  <si>
    <t>XieDeyuNCSU</t>
  </si>
  <si>
    <t>YangRuiNCSU</t>
  </si>
  <si>
    <t>YoungAndreNCSU</t>
  </si>
  <si>
    <t>ZhuYongNCSU</t>
  </si>
  <si>
    <t>ZuletaMariaNCSU</t>
  </si>
  <si>
    <t>BarnesNicoleUNCA</t>
  </si>
  <si>
    <t>BartschPerryUNCA</t>
  </si>
  <si>
    <t>ClevengerCathyUNCA</t>
  </si>
  <si>
    <t>ConnorSheaUNCA</t>
  </si>
  <si>
    <t>CroisantDanUNCA</t>
  </si>
  <si>
    <t>DoddDannyUNCA</t>
  </si>
  <si>
    <t>GossettLydiaUNCA</t>
  </si>
  <si>
    <t>GrayShawnUNCA</t>
  </si>
  <si>
    <t>HallMaryUNCA</t>
  </si>
  <si>
    <t>JaegerChristinaUNCA</t>
  </si>
  <si>
    <t>Kaufman-MooreDavidUNCA</t>
  </si>
  <si>
    <t>NormanShannonUNCA</t>
  </si>
  <si>
    <t>OlsonEmmaUNCA</t>
  </si>
  <si>
    <t>SareKarenUNCA</t>
  </si>
  <si>
    <t>SmallJayUNCA</t>
  </si>
  <si>
    <t>SweeneyStanUNCA</t>
  </si>
  <si>
    <t>TugasFredUNCA</t>
  </si>
  <si>
    <t>UnderwoodBenUNCA</t>
  </si>
  <si>
    <t>AllanCraigUNCC</t>
  </si>
  <si>
    <t>AllmanChristianUNCC</t>
  </si>
  <si>
    <t>AngelLaurieUNCC</t>
  </si>
  <si>
    <t>AustinNelsonUNCC</t>
  </si>
  <si>
    <t>AveryJoshuaUNCC</t>
  </si>
  <si>
    <t>BachtelJeanineUNCC</t>
  </si>
  <si>
    <t>BartonJessicaUNCC</t>
  </si>
  <si>
    <t>BoremanGlennUNCC</t>
  </si>
  <si>
    <t>BowmanLewisUNCC</t>
  </si>
  <si>
    <t>CanipeTravisUNCC</t>
  </si>
  <si>
    <t>CeallaighSherrylUNCC</t>
  </si>
  <si>
    <t>ClaptonBrienUNCC</t>
  </si>
  <si>
    <t>ColeBonnieUNCC</t>
  </si>
  <si>
    <t>ConnorsHelenaUNCC</t>
  </si>
  <si>
    <t>ConsuegraCaraUNCC</t>
  </si>
  <si>
    <t>CrawfordLeroyUNCC</t>
  </si>
  <si>
    <t>CrockerWilliamUNCC</t>
  </si>
  <si>
    <t>DavisRaymondUNCC</t>
  </si>
  <si>
    <t>DockeryJenniferUNCC</t>
  </si>
  <si>
    <t>Donovan-MerkertBernadetteUNCC</t>
  </si>
  <si>
    <t>EatonValerieUNCC</t>
  </si>
  <si>
    <t>FarahiFaramarzUNCC</t>
  </si>
  <si>
    <t>FoleyPatrickUNCC</t>
  </si>
  <si>
    <t>FrancusKathleenUNCC</t>
  </si>
  <si>
    <t>FranklinSolomonUNCC</t>
  </si>
  <si>
    <t>FriedrichArielUNCC</t>
  </si>
  <si>
    <t>GaspariniAnthonyUNCC</t>
  </si>
  <si>
    <t>Gil-RivasVirginiaUNCC</t>
  </si>
  <si>
    <t>GirouxHelenUNCC</t>
  </si>
  <si>
    <t>GrayGladysUNCC</t>
  </si>
  <si>
    <t>GreggLaurenUNCC</t>
  </si>
  <si>
    <t>HicksJenniferUNCC</t>
  </si>
  <si>
    <t>HopkinsMarquisUNCC</t>
  </si>
  <si>
    <t>HowardJeromeUNCC</t>
  </si>
  <si>
    <t>HowzeCarlaUNCC</t>
  </si>
  <si>
    <t>JohnsonDarleneUNCC</t>
  </si>
  <si>
    <t>JohnsonBridgetUNCC</t>
  </si>
  <si>
    <t>KellyShawnUNCC</t>
  </si>
  <si>
    <t>KendrachJoanneUNCC</t>
  </si>
  <si>
    <t>LambertBradUNCC</t>
  </si>
  <si>
    <t>LancasterJoshuaUNCC</t>
  </si>
  <si>
    <t>LangdonChristyUNCC</t>
  </si>
  <si>
    <t>LaVoieAndrewUNCC</t>
  </si>
  <si>
    <t>LedfordHaliUNCC</t>
  </si>
  <si>
    <t>LeeStephanieUNCC</t>
  </si>
  <si>
    <t>LeottaStacyUNCC</t>
  </si>
  <si>
    <t>LoveDavidUNCC</t>
  </si>
  <si>
    <t>LuckeyJeannieUNCC</t>
  </si>
  <si>
    <t>MarreroRobertUNCC</t>
  </si>
  <si>
    <t>MatzJenniferUNCC</t>
  </si>
  <si>
    <t>MelloSamanthaUNCC</t>
  </si>
  <si>
    <t>MentonTonyUNCC</t>
  </si>
  <si>
    <t>MillerSusanUNCC</t>
  </si>
  <si>
    <t>MooreJosephUNCC</t>
  </si>
  <si>
    <t>MooreDouglasUNCC</t>
  </si>
  <si>
    <t>MoorefiledReneeUNCC</t>
  </si>
  <si>
    <t>MosesSharonUNCC</t>
  </si>
  <si>
    <t>MotsingerChadwickUNCC</t>
  </si>
  <si>
    <t>MullenJeffreyUNCC</t>
  </si>
  <si>
    <t>NesterSaraUNCC</t>
  </si>
  <si>
    <t>O'HaraCorenUNCC</t>
  </si>
  <si>
    <t>ParsonsKevinUNCC</t>
  </si>
  <si>
    <t>RichterLyndsayUNCC</t>
  </si>
  <si>
    <t>RogelbergStevenUNCC</t>
  </si>
  <si>
    <t>RutkowskiMatthewUNCC</t>
  </si>
  <si>
    <t>SanchezStephanieUNCC</t>
  </si>
  <si>
    <t>SearsSamanthaUNCC</t>
  </si>
  <si>
    <t>SimmsHowardUNCC</t>
  </si>
  <si>
    <t>SimpsonBrandiUNCC</t>
  </si>
  <si>
    <t>SmithDoreenUNCC</t>
  </si>
  <si>
    <t>StorchJohnUNCC</t>
  </si>
  <si>
    <t>SwintWilliamUNCC</t>
  </si>
  <si>
    <t>TangWenwuUNCC</t>
  </si>
  <si>
    <t>TracySeanUNCC</t>
  </si>
  <si>
    <t>VeraJessicaUNCC</t>
  </si>
  <si>
    <t>VerretGregoryUNCC</t>
  </si>
  <si>
    <t>WalkerLisaUNCC</t>
  </si>
  <si>
    <t>WaylandCoralUNCC</t>
  </si>
  <si>
    <t>WeingartJenniferUNCC</t>
  </si>
  <si>
    <t>WilkesMercedesUNCC</t>
  </si>
  <si>
    <t>WilliamsMargaretUNCC</t>
  </si>
  <si>
    <t>WilliamsScottUNCC</t>
  </si>
  <si>
    <t>ABAREBETSYUNCCH</t>
  </si>
  <si>
    <t>Abbott-LunsfordShelbyUNCCH</t>
  </si>
  <si>
    <t>ABRAMJAMESUNCCH</t>
  </si>
  <si>
    <t>AdamsJenniferUNCCH</t>
  </si>
  <si>
    <t>AgueroElizabethUNCCH</t>
  </si>
  <si>
    <t>ALSTONSHANIUNCCH</t>
  </si>
  <si>
    <t>AnderKatelynUNCCH</t>
  </si>
  <si>
    <t>AndersonVictorUNCCH</t>
  </si>
  <si>
    <t>ArmstrongNancyUNCCH</t>
  </si>
  <si>
    <t>ARMSTRONGKELLYUNCCH</t>
  </si>
  <si>
    <t>ArnoldNicoleUNCCH</t>
  </si>
  <si>
    <t>AsheJoannaUNCCH</t>
  </si>
  <si>
    <t>AtiehEyadUNCCH</t>
  </si>
  <si>
    <t>AtkinJoannaUNCCH</t>
  </si>
  <si>
    <t>AtkinsCynthiaUNCCH</t>
  </si>
  <si>
    <t>AtkinsEricaUNCCH</t>
  </si>
  <si>
    <t>AUMANJAMESUNCCH</t>
  </si>
  <si>
    <t>BaierElizabethUNCCH</t>
  </si>
  <si>
    <t>BakerMarcilliusUNCCH</t>
  </si>
  <si>
    <t>BakerCarolineUNCCH</t>
  </si>
  <si>
    <t>BakerDanielleUNCCH</t>
  </si>
  <si>
    <t>BakerWilliamUNCCH</t>
  </si>
  <si>
    <t>Banks-MarshFrediaUNCCH</t>
  </si>
  <si>
    <t>BarcaStacyUNCCH</t>
  </si>
  <si>
    <t>BarleyKatherineUNCCH</t>
  </si>
  <si>
    <t>BarnesAllisonUNCCH</t>
  </si>
  <si>
    <t>BARTLETTRACHELUNCCH</t>
  </si>
  <si>
    <t>BasnightElizabethUNCCH</t>
  </si>
  <si>
    <t>BATEMANLORIUNCCH</t>
  </si>
  <si>
    <t>BatesDeniseUNCCH</t>
  </si>
  <si>
    <t>BATSONDAVIDUNCCH</t>
  </si>
  <si>
    <t>BaumPatriciaUNCCH</t>
  </si>
  <si>
    <t>BazemoreMeredithUNCCH</t>
  </si>
  <si>
    <t>BEARJAMESUNCCH</t>
  </si>
  <si>
    <t>BEESONJOHNNYUNCCH</t>
  </si>
  <si>
    <t>BELLPAULAUNCCH</t>
  </si>
  <si>
    <t>BenfieldChristopherUNCCH</t>
  </si>
  <si>
    <t>BenzineTiffanyUNCCH</t>
  </si>
  <si>
    <t>BinkleyAllisonUNCCH</t>
  </si>
  <si>
    <t>BLACKBETHUNCCH</t>
  </si>
  <si>
    <t>BlackmonRickitaUNCCH</t>
  </si>
  <si>
    <t>BLADELAYUNCCH</t>
  </si>
  <si>
    <t>BlakeKimberlyUNCCH</t>
  </si>
  <si>
    <t>BlandEvaUNCCH</t>
  </si>
  <si>
    <t>BlantonNicoleUNCCH</t>
  </si>
  <si>
    <t>BliemAmylynnUNCCH</t>
  </si>
  <si>
    <t>BORGESHECTORUNCCH</t>
  </si>
  <si>
    <t>BraddyJeremyUNCCH</t>
  </si>
  <si>
    <t>BRADLEYCHYRISEUNCCH</t>
  </si>
  <si>
    <t>BrannanTiffanyUNCCH</t>
  </si>
  <si>
    <t>BreguJubinaUNCCH</t>
  </si>
  <si>
    <t>BreitoNathanUNCCH</t>
  </si>
  <si>
    <t>BREWERGUNTERUNCCH</t>
  </si>
  <si>
    <t>BrooksLuisaUNCCH</t>
  </si>
  <si>
    <t>BUNTONPIAUNCCH</t>
  </si>
  <si>
    <t>BUNTONAUDRINAUNCCH</t>
  </si>
  <si>
    <t>BURNEYREGANUNCCH</t>
  </si>
  <si>
    <t>BurnsDanielleUNCCH</t>
  </si>
  <si>
    <t>BurtonNancyUNCCH</t>
  </si>
  <si>
    <t>BurtonHelenUNCCH</t>
  </si>
  <si>
    <t>CamarenaMichelleUNCCH</t>
  </si>
  <si>
    <t>CandersJenniferUNCCH</t>
  </si>
  <si>
    <t>CANNEFAXJULIEUNCCH</t>
  </si>
  <si>
    <t>CANNONJEFFREYUNCCH</t>
  </si>
  <si>
    <t>CARDILLOPAULUNCCH</t>
  </si>
  <si>
    <t>CarrPhilipUNCCH</t>
  </si>
  <si>
    <t>CarrionMaribelUNCCH</t>
  </si>
  <si>
    <t>CARROLLIANUNCCH</t>
  </si>
  <si>
    <t>CASEJUSTINUNCCH</t>
  </si>
  <si>
    <t>CatlettRobynUNCCH</t>
  </si>
  <si>
    <t>CHENPINGUNCCH</t>
  </si>
  <si>
    <t>ChopraManishaUNCCH</t>
  </si>
  <si>
    <t>ChrispMaliaUNCCH</t>
  </si>
  <si>
    <t>ChungFelicityUNCCH</t>
  </si>
  <si>
    <t>ClappMelindaUNCCH</t>
  </si>
  <si>
    <t>ClarkRickieUNCCH</t>
  </si>
  <si>
    <t>ClarkeMarieUNCCH</t>
  </si>
  <si>
    <t>ClaytonKarenUNCCH</t>
  </si>
  <si>
    <t>ClearyMichaelUNCCH</t>
  </si>
  <si>
    <t>CLINEALEXISUNCCH</t>
  </si>
  <si>
    <t>CoilStevenUNCCH</t>
  </si>
  <si>
    <t>ColeAmyUNCCH</t>
  </si>
  <si>
    <t>COLLOREDO-MANSFELDRUDOLFUNCCH</t>
  </si>
  <si>
    <t>CoombsKathrynUNCCH</t>
  </si>
  <si>
    <t>CooperEmilyUNCCH</t>
  </si>
  <si>
    <t>COPELANDJACQUELYNUNCCH</t>
  </si>
  <si>
    <t>COTTRELLMACKENZIEUNCCH</t>
  </si>
  <si>
    <t>CouchJermarioUNCCH</t>
  </si>
  <si>
    <t>CoxTroyUNCCH</t>
  </si>
  <si>
    <t>CraigStephanieUNCCH</t>
  </si>
  <si>
    <t>CRAVENSHERRUNDAUNCCH</t>
  </si>
  <si>
    <t>CrewsFredUNCCH</t>
  </si>
  <si>
    <t>CrollmanAnnaUNCCH</t>
  </si>
  <si>
    <t>CrosierKathyUNCCH</t>
  </si>
  <si>
    <t>CROSSERACHAELUNCCH</t>
  </si>
  <si>
    <t>CrumpCarolynUNCCH</t>
  </si>
  <si>
    <t>CulbersonJonathanUNCCH</t>
  </si>
  <si>
    <t>CulbertsonDevinUNCCH</t>
  </si>
  <si>
    <t>CulpDavidUNCCH</t>
  </si>
  <si>
    <t>DardSofiaUNCCH</t>
  </si>
  <si>
    <t>DardenLucasUNCCH</t>
  </si>
  <si>
    <t>D'AURIAJENNIFERUNCCH</t>
  </si>
  <si>
    <t>DavidsonElizabethUNCCH</t>
  </si>
  <si>
    <t>DavisCammieUNCCH</t>
  </si>
  <si>
    <t>DavisJulieUNCCH</t>
  </si>
  <si>
    <t>DawsonCarolUNCCH</t>
  </si>
  <si>
    <t>DawsonWilliamUNCCH</t>
  </si>
  <si>
    <t>DayKevinUNCCH</t>
  </si>
  <si>
    <t>DELANEYALEXANDERUNCCH</t>
  </si>
  <si>
    <t>DEMPSEYMICHELLEUNCCH</t>
  </si>
  <si>
    <t>DerberSarahUNCCH</t>
  </si>
  <si>
    <t>DETWEILERBRIANUNCCH</t>
  </si>
  <si>
    <t>DIALLOASHANTEUNCCH</t>
  </si>
  <si>
    <t>DILELLODAWNUNCCH</t>
  </si>
  <si>
    <t>DobsPeterUNCCH</t>
  </si>
  <si>
    <t>DottiGianpietroUNCCH</t>
  </si>
  <si>
    <t>DouglasMorganUNCCH</t>
  </si>
  <si>
    <t>DOZIERSARAHUNCCH</t>
  </si>
  <si>
    <t>DriverGregoryUNCCH</t>
  </si>
  <si>
    <t>DuhartHeatherUNCCH</t>
  </si>
  <si>
    <t>DURHAMLORIUNCCH</t>
  </si>
  <si>
    <t>EARNESTJONATHANUNCCH</t>
  </si>
  <si>
    <t>EARNHARDTSAMANTHAUNCCH</t>
  </si>
  <si>
    <t>EDSALLROSAUNCCH</t>
  </si>
  <si>
    <t>EGBERTREBECCAUNCCH</t>
  </si>
  <si>
    <t>EgglestonMorganUNCCH</t>
  </si>
  <si>
    <t>EstradaJeanUNCCH</t>
  </si>
  <si>
    <t>EthridgeRhondaUNCCH</t>
  </si>
  <si>
    <t>EubanksTiffanyUNCCH</t>
  </si>
  <si>
    <t>EvansMaeganUNCCH</t>
  </si>
  <si>
    <t>EvansTiffanyUNCCH</t>
  </si>
  <si>
    <t>EwingWhitneyUNCCH</t>
  </si>
  <si>
    <t>FARMERCARLUNCCH</t>
  </si>
  <si>
    <t>FARRARLAURIEUNCCH</t>
  </si>
  <si>
    <t>FarryBriannaUNCCH</t>
  </si>
  <si>
    <t>FavoretoNataliaUNCCH</t>
  </si>
  <si>
    <t>FeasterJacquelineUNCCH</t>
  </si>
  <si>
    <t>FerrarieEileenUNCCH</t>
  </si>
  <si>
    <t>FioreNathanUNCCH</t>
  </si>
  <si>
    <t>FlanneryStephenUNCCH</t>
  </si>
  <si>
    <t>FlemingGeorgeUNCCH</t>
  </si>
  <si>
    <t>FlemingVictoriaUNCCH</t>
  </si>
  <si>
    <t>FosterMarkUNCCH</t>
  </si>
  <si>
    <t>FouadAshrafUNCCH</t>
  </si>
  <si>
    <t>FoustJohnUNCCH</t>
  </si>
  <si>
    <t>FoxBenjaminUNCCH</t>
  </si>
  <si>
    <t>FrazierTammyUNCCH</t>
  </si>
  <si>
    <t>FreemanLindseyUNCCH</t>
  </si>
  <si>
    <t>FREEMANTHOMASUNCCH</t>
  </si>
  <si>
    <t>FRITTSSHELLYUNCCH</t>
  </si>
  <si>
    <t>FrybergerCarolynUNCCH</t>
  </si>
  <si>
    <t>GageJessicaUNCCH</t>
  </si>
  <si>
    <t>GAGNONERIKAUNCCH</t>
  </si>
  <si>
    <t>GardnerKaylaUNCCH</t>
  </si>
  <si>
    <t>GarrettMarianUNCCH</t>
  </si>
  <si>
    <t>GARRISSEQUOIAUNCCH</t>
  </si>
  <si>
    <t>GARTHCHRISTYUNCCH</t>
  </si>
  <si>
    <t>GERRINGERROBERTUNCCH</t>
  </si>
  <si>
    <t>GibbsGenesisUNCCH</t>
  </si>
  <si>
    <t>GibbsLaToyaUNCCH</t>
  </si>
  <si>
    <t>GIBSONKATHYUNCCH</t>
  </si>
  <si>
    <t>GibsonChristineUNCCH</t>
  </si>
  <si>
    <t>GoadTimothyUNCCH</t>
  </si>
  <si>
    <t>GodicGregoryUNCCH</t>
  </si>
  <si>
    <t>GogalRachelUNCCH</t>
  </si>
  <si>
    <t>GomesKelseeUNCCH</t>
  </si>
  <si>
    <t>GonzalesCeciliaUNCCH</t>
  </si>
  <si>
    <t>GoodmanFelishaUNCCH</t>
  </si>
  <si>
    <t>GOODWINMICHAELUNCCH</t>
  </si>
  <si>
    <t>GoolsbyRachelUNCCH</t>
  </si>
  <si>
    <t>GRAVENS-MUELLERLISAUNCCH</t>
  </si>
  <si>
    <t>GrayLeslieUNCCH</t>
  </si>
  <si>
    <t>GuerrierJerryUNCCH</t>
  </si>
  <si>
    <t>GuestinEricaUNCCH</t>
  </si>
  <si>
    <t>GunnDarcyUNCCH</t>
  </si>
  <si>
    <t>GunterWandaUNCCH</t>
  </si>
  <si>
    <t>GUOZENGLIUNCCH</t>
  </si>
  <si>
    <t>GuynnDavidUNCCH</t>
  </si>
  <si>
    <t>HadleyPamelaUNCCH</t>
  </si>
  <si>
    <t>HagyCarolynUNCCH</t>
  </si>
  <si>
    <t>HainesJoshuaUNCCH</t>
  </si>
  <si>
    <t>HairKellyUNCCH</t>
  </si>
  <si>
    <t>HalesShannonUNCCH</t>
  </si>
  <si>
    <t>HALLIGANBENJAMINUNCCH</t>
  </si>
  <si>
    <t>HALSTEADMELISSAUNCCH</t>
  </si>
  <si>
    <t>HanJianminUNCCH</t>
  </si>
  <si>
    <t>HandfingerTylerUNCCH</t>
  </si>
  <si>
    <t>HannonNicholasUNCCH</t>
  </si>
  <si>
    <t>HansHeatherUNCCH</t>
  </si>
  <si>
    <t>HARLUKOWICZROBINUNCCH</t>
  </si>
  <si>
    <t>HarrisTiffanyUNCCH</t>
  </si>
  <si>
    <t>HarrisVictorUNCCH</t>
  </si>
  <si>
    <t>HauserJohnUNCCH</t>
  </si>
  <si>
    <t>HAWLEYJOHNUNCCH</t>
  </si>
  <si>
    <t>HealLeslieUNCCH</t>
  </si>
  <si>
    <t>HECKENDORFKEITHUNCCH</t>
  </si>
  <si>
    <t>HedgepethDeannaUNCCH</t>
  </si>
  <si>
    <t>HelgesonChadUNCCH</t>
  </si>
  <si>
    <t>HEMSEYDAVIDUNCCH</t>
  </si>
  <si>
    <t>HERMRECKRYANUNCCH</t>
  </si>
  <si>
    <t>HERNANDEZLUISUNCCH</t>
  </si>
  <si>
    <t>HigginsChristopherUNCCH</t>
  </si>
  <si>
    <t>HILLLAURAUNCCH</t>
  </si>
  <si>
    <t>HoarDerekUNCCH</t>
  </si>
  <si>
    <t>HobbsEugeneUNCCH</t>
  </si>
  <si>
    <t>HobgoodMelissaUNCCH</t>
  </si>
  <si>
    <t>HOBGOODSHEILAHUNCCH</t>
  </si>
  <si>
    <t>HODGECLYDEUNCCH</t>
  </si>
  <si>
    <t>HolmanJacquelineUNCCH</t>
  </si>
  <si>
    <t>HolmesPorschiaUNCCH</t>
  </si>
  <si>
    <t>HoltKevinUNCCH</t>
  </si>
  <si>
    <t>HootsEricUNCCH</t>
  </si>
  <si>
    <t>HowdershellElyseUNCCH</t>
  </si>
  <si>
    <t>HummelbrunnerDianeUNCCH</t>
  </si>
  <si>
    <t>HusemanLaDonnaUNCCH</t>
  </si>
  <si>
    <t>IsraelConnieUNCCH</t>
  </si>
  <si>
    <t>JACKSONPHOEBEUNCCH</t>
  </si>
  <si>
    <t>JamesJoniUNCCH</t>
  </si>
  <si>
    <t>JANIACOREYUNCCH</t>
  </si>
  <si>
    <t>JarrellMarkUNCCH</t>
  </si>
  <si>
    <t>JEFFREYSNICHOLASUNCCH</t>
  </si>
  <si>
    <t>JeneretteCorettaUNCCH</t>
  </si>
  <si>
    <t>JohnsonJohnUNCCH</t>
  </si>
  <si>
    <t>JohnsonKimberlyUNCCH</t>
  </si>
  <si>
    <t>JohnsonAronUNCCH</t>
  </si>
  <si>
    <t>JohnstonDeborahUNCCH</t>
  </si>
  <si>
    <t>JonesCortilyaUNCCH</t>
  </si>
  <si>
    <t>JusticeKevinUNCCH</t>
  </si>
  <si>
    <t>KAPILOVICCHRISTOPHERUNCCH</t>
  </si>
  <si>
    <t>KasprzakJohnUNCCH</t>
  </si>
  <si>
    <t>KassBrittneyUNCCH</t>
  </si>
  <si>
    <t>KayKathyUNCCH</t>
  </si>
  <si>
    <t>KearneyWilliamUNCCH</t>
  </si>
  <si>
    <t>KeithStephenUNCCH</t>
  </si>
  <si>
    <t>KELLYJAMESUNCCH</t>
  </si>
  <si>
    <t>KELLYBARRYUNCCH</t>
  </si>
  <si>
    <t>KELSKYJAIMEUNCCH</t>
  </si>
  <si>
    <t>KempDerekUNCCH</t>
  </si>
  <si>
    <t>KennyJamesUNCCH</t>
  </si>
  <si>
    <t>KernsAmandaUNCCH</t>
  </si>
  <si>
    <t>KiddWillardUNCCH</t>
  </si>
  <si>
    <t>KilbyAnneUNCCH</t>
  </si>
  <si>
    <t>KIMREYTRAVISUNCCH</t>
  </si>
  <si>
    <t>KincerLauraUNCCH</t>
  </si>
  <si>
    <t>KINGMARYUNCCH</t>
  </si>
  <si>
    <t>KingAnneUNCCH</t>
  </si>
  <si>
    <t>KingeryAngelaUNCCH</t>
  </si>
  <si>
    <t>KirkChadUNCCH</t>
  </si>
  <si>
    <t>KohMoshayUNCCH</t>
  </si>
  <si>
    <t>KosykOksanaUNCCH</t>
  </si>
  <si>
    <t>KouzoukasJulieUNCCH</t>
  </si>
  <si>
    <t>KRAMERCHRISTINEUNCCH</t>
  </si>
  <si>
    <t>KuchenbrodLaurenUNCCH</t>
  </si>
  <si>
    <t>KuczynskiKristineUNCCH</t>
  </si>
  <si>
    <t>LamarcheElenaUNCCH</t>
  </si>
  <si>
    <t>LamontagnePaulUNCCH</t>
  </si>
  <si>
    <t>LathiaTruptiUNCCH</t>
  </si>
  <si>
    <t>LAUNDERJANETUNCCH</t>
  </si>
  <si>
    <t>LayerMarcusUNCCH</t>
  </si>
  <si>
    <t>LazaraAlexanderUNCCH</t>
  </si>
  <si>
    <t>LEEPHILLIPUNCCH</t>
  </si>
  <si>
    <t>LeeRebeccaUNCCH</t>
  </si>
  <si>
    <t>LeggettThomasUNCCH</t>
  </si>
  <si>
    <t>LESANEBARBARAUNCCH</t>
  </si>
  <si>
    <t>LeslieSaraUNCCH</t>
  </si>
  <si>
    <t>LevyMelodyUNCCH</t>
  </si>
  <si>
    <t>LINDLEYDENISEUNCCH</t>
  </si>
  <si>
    <t>LinzEmilyUNCCH</t>
  </si>
  <si>
    <t>LIPSCOMBPIERREUNCCH</t>
  </si>
  <si>
    <t>LITTLEMARKUNCCH</t>
  </si>
  <si>
    <t>LongAUSTINEUNCCH</t>
  </si>
  <si>
    <t>LorbacherMyronUNCCH</t>
  </si>
  <si>
    <t>LOTERTHOMASUNCCH</t>
  </si>
  <si>
    <t>LouissaintKieraUNCCH</t>
  </si>
  <si>
    <t>LOVELLWILLIAMUNCCH</t>
  </si>
  <si>
    <t>LYLESGERIUNCCH</t>
  </si>
  <si>
    <t>LYNCHNICHOLASUNCCH</t>
  </si>
  <si>
    <t>MacMillanJuliaUNCCH</t>
  </si>
  <si>
    <t>MACYREBECCAUNCCH</t>
  </si>
  <si>
    <t>MAGEECAROLUNCCH</t>
  </si>
  <si>
    <t>MAJCENAARONUNCCH</t>
  </si>
  <si>
    <t>MAJORMICHAELUNCCH</t>
  </si>
  <si>
    <t>MaksonRachelUNCCH</t>
  </si>
  <si>
    <t>ManochaUjjawalUNCCH</t>
  </si>
  <si>
    <t>MAPPESALISAUNCCH</t>
  </si>
  <si>
    <t>MareanDeborahUNCCH</t>
  </si>
  <si>
    <t>MARINIBRIANAUNCCH</t>
  </si>
  <si>
    <t>MarkeyJanellUNCCH</t>
  </si>
  <si>
    <t>MarshallJacquelineUNCCH</t>
  </si>
  <si>
    <t>MARSTONDANIELUNCCH</t>
  </si>
  <si>
    <t>MartinBriannaUNCCH</t>
  </si>
  <si>
    <t>MasonShaunUNCCH</t>
  </si>
  <si>
    <t>MassoudNicoleUNCCH</t>
  </si>
  <si>
    <t>MaySeanUNCCH</t>
  </si>
  <si>
    <t>McCullenAshleyUNCCH</t>
  </si>
  <si>
    <t>McDonaldQuintonUNCCH</t>
  </si>
  <si>
    <t>McKinneyAllisonUNCCH</t>
  </si>
  <si>
    <t>McKireJamisonUNCCH</t>
  </si>
  <si>
    <t>MCLAMBTODDUNCCH</t>
  </si>
  <si>
    <t>McLeeDarrylUNCCH</t>
  </si>
  <si>
    <t>McnaullPEGGYUNCCH</t>
  </si>
  <si>
    <t>MedleyANNAUNCCH</t>
  </si>
  <si>
    <t>MeekerMariannaUNCCH</t>
  </si>
  <si>
    <t>MeineckeChristopherUNCCH</t>
  </si>
  <si>
    <t>MellorCherieUNCCH</t>
  </si>
  <si>
    <t>MELLOTTELIZABETHUNCCH</t>
  </si>
  <si>
    <t>MERKLEINGORDONUNCCH</t>
  </si>
  <si>
    <t>MERRILLJOSEPHUNCCH</t>
  </si>
  <si>
    <t>MesianoJeanneUNCCH</t>
  </si>
  <si>
    <t>MieczkowskaJoannaUNCCH</t>
  </si>
  <si>
    <t>MillerHaeUNCCH</t>
  </si>
  <si>
    <t>MINTZALICEUNCCH</t>
  </si>
  <si>
    <t>MISENHEIMERJANETUNCCH</t>
  </si>
  <si>
    <t>MitchellDavidUNCCH</t>
  </si>
  <si>
    <t>MITCHELLALEXANDRAUNCCH</t>
  </si>
  <si>
    <t>MOCKJASONUNCCH</t>
  </si>
  <si>
    <t>MonAyeUNCCH</t>
  </si>
  <si>
    <t>MONROEJAMARIANUNCCH</t>
  </si>
  <si>
    <t>MooEhUNCCH</t>
  </si>
  <si>
    <t>MooreRobertUNCCH</t>
  </si>
  <si>
    <t>MooreZacharyUNCCH</t>
  </si>
  <si>
    <t>MorganVictoriaUNCCH</t>
  </si>
  <si>
    <t>MORILLO-VASQUEZNOEMIUNCCH</t>
  </si>
  <si>
    <t>MORRISELIZABETHUNCCH</t>
  </si>
  <si>
    <t>MorrisonPamelaUNCCH</t>
  </si>
  <si>
    <t>MorrisonKathleenUNCCH</t>
  </si>
  <si>
    <t>MoseleyErinUNCCH</t>
  </si>
  <si>
    <t>MoserDavidUNCCH</t>
  </si>
  <si>
    <t>MounlavongsyKatrinaUNCCH</t>
  </si>
  <si>
    <t>MullerRebeccaUNCCH</t>
  </si>
  <si>
    <t>MurphyPatrickUNCCH</t>
  </si>
  <si>
    <t>MusgroveKatieUNCCH</t>
  </si>
  <si>
    <t>MygrantChristopherUNCCH</t>
  </si>
  <si>
    <t>NARVESENROBYNUNCCH</t>
  </si>
  <si>
    <t>NelsonToddUNCCH</t>
  </si>
  <si>
    <t>NewportBrianUNCCH</t>
  </si>
  <si>
    <t>NguyenPhuongUNCCH</t>
  </si>
  <si>
    <t>NICHOLSHOLLEYUNCCH</t>
  </si>
  <si>
    <t>NickersonJenniferUNCCH</t>
  </si>
  <si>
    <t>NICOLETTODDUNCCH</t>
  </si>
  <si>
    <t>NOBLERACHELUNCCH</t>
  </si>
  <si>
    <t>NORBUTHUPTENUNCCH</t>
  </si>
  <si>
    <t>NyawHsaUNCCH</t>
  </si>
  <si>
    <t>OakesJonathanUNCCH</t>
  </si>
  <si>
    <t>OlahCourtneyUNCCH</t>
  </si>
  <si>
    <t>OLENIACZLAURAUNCCH</t>
  </si>
  <si>
    <t>OLIVERRAYMONDUNCCH</t>
  </si>
  <si>
    <t>O'NealDawnUNCCH</t>
  </si>
  <si>
    <t>OrlanKaylieUNCCH</t>
  </si>
  <si>
    <t>OrthZacharyUNCCH</t>
  </si>
  <si>
    <t>PaceCodyUNCCH</t>
  </si>
  <si>
    <t>PadgettConnieUNCCH</t>
  </si>
  <si>
    <t>PAGECRISTENUNCCH</t>
  </si>
  <si>
    <t>PalmerMichaelUNCCH</t>
  </si>
  <si>
    <t>PapakonstantinouMichaelUNCCH</t>
  </si>
  <si>
    <t>PapuchisJohnUNCCH</t>
  </si>
  <si>
    <t>ParkerBryanUNCCH</t>
  </si>
  <si>
    <t>PARTRIDGECHRISTOPHERUNCCH</t>
  </si>
  <si>
    <t>PATESJOSHUAUNCCH</t>
  </si>
  <si>
    <t>PAWLINSKIRAFALUNCCH</t>
  </si>
  <si>
    <t>PAYNEHEATHERUNCCH</t>
  </si>
  <si>
    <t>PeddireddySnigdhaUNCCH</t>
  </si>
  <si>
    <t>PerchAllisonUNCCH</t>
  </si>
  <si>
    <t>PerdueDonnaUNCCH</t>
  </si>
  <si>
    <t>PerkinsNi-EricUNCCH</t>
  </si>
  <si>
    <t>PerlmuttMaxUNCCH</t>
  </si>
  <si>
    <t>PerryJudyUNCCH</t>
  </si>
  <si>
    <t>PetcovicMonicaUNCCH</t>
  </si>
  <si>
    <t>PetersonBettyUNCCH</t>
  </si>
  <si>
    <t>PETTIGREWTERRIUNCCH</t>
  </si>
  <si>
    <t>PhillipsBrettUNCCH</t>
  </si>
  <si>
    <t>PhillipsQuincieUNCCH</t>
  </si>
  <si>
    <t>PickardKristyUNCCH</t>
  </si>
  <si>
    <t>PIETROSIMONEKATHRYNUNCCH</t>
  </si>
  <si>
    <t>PodwikaAlyssaUNCCH</t>
  </si>
  <si>
    <t>PrebleAmyUNCCH</t>
  </si>
  <si>
    <t>Qualls-AllenDeniseUNCCH</t>
  </si>
  <si>
    <t>QuattlebaumLeslieUNCCH</t>
  </si>
  <si>
    <t>QuinnEllenUNCCH</t>
  </si>
  <si>
    <t>QuintoRachelUNCCH</t>
  </si>
  <si>
    <t>RAFTERYLINDAUNCCH</t>
  </si>
  <si>
    <t>RaglandVanessaUNCCH</t>
  </si>
  <si>
    <t>RainwaterJohnUNCCH</t>
  </si>
  <si>
    <t>REARDONJACOBUNCCH</t>
  </si>
  <si>
    <t>ReeseKatieUNCCH</t>
  </si>
  <si>
    <t>ReevesElizabethUNCCH</t>
  </si>
  <si>
    <t>RiceBreanaUNCCH</t>
  </si>
  <si>
    <t>RichardMonicaUNCCH</t>
  </si>
  <si>
    <t>RichardsAndreaUNCCH</t>
  </si>
  <si>
    <t>RIDDLESTEPHENUNCCH</t>
  </si>
  <si>
    <t>RitchieJasonUNCCH</t>
  </si>
  <si>
    <t>RobbAmberUNCCH</t>
  </si>
  <si>
    <t>RobertsJohnUNCCH</t>
  </si>
  <si>
    <t>RobinetteJenniferUNCCH</t>
  </si>
  <si>
    <t>RodriguezRaymondUNCCH</t>
  </si>
  <si>
    <t>RoenigkLilaUNCCH</t>
  </si>
  <si>
    <t>RogersTonyUNCCH</t>
  </si>
  <si>
    <t>RogisterKristenUNCCH</t>
  </si>
  <si>
    <t>RoosAlexandraUNCCH</t>
  </si>
  <si>
    <t>RoseArielleUNCCH</t>
  </si>
  <si>
    <t>RosenEliasUNCCH</t>
  </si>
  <si>
    <t>RossMarkUNCCH</t>
  </si>
  <si>
    <t>ROSSJANAUNCCH</t>
  </si>
  <si>
    <t>RossignolKarenUNCCH</t>
  </si>
  <si>
    <t>RouthChristineUNCCH</t>
  </si>
  <si>
    <t>SaiaJarrettUNCCH</t>
  </si>
  <si>
    <t>SALAZARASHLEYUNCCH</t>
  </si>
  <si>
    <t>SamayoaVictoriaUNCCH</t>
  </si>
  <si>
    <t>SanabriaDebbieUNCCH</t>
  </si>
  <si>
    <t>SANCHEZABELUNCCH</t>
  </si>
  <si>
    <t>SarangiSandeepUNCCH</t>
  </si>
  <si>
    <t>SAULSBURYJESSICAUNCCH</t>
  </si>
  <si>
    <t>SavageAmandaUNCCH</t>
  </si>
  <si>
    <t>SchauerAmandaUNCCH</t>
  </si>
  <si>
    <t>SchultzHeatherUNCCH</t>
  </si>
  <si>
    <t>SchwambergerJacquelineUNCCH</t>
  </si>
  <si>
    <t>ScottMatthewUNCCH</t>
  </si>
  <si>
    <t>ScottMirelaUNCCH</t>
  </si>
  <si>
    <t>ScottChadUNCCH</t>
  </si>
  <si>
    <t>SenezGretchenUNCCH</t>
  </si>
  <si>
    <t>SHAMBLINLORIUNCCH</t>
  </si>
  <si>
    <t>SHEPPARDBRETTUNCCH</t>
  </si>
  <si>
    <t>ShueDanielUNCCH</t>
  </si>
  <si>
    <t>SimonSonyaUNCCH</t>
  </si>
  <si>
    <t>SIMSAMYUNCCH</t>
  </si>
  <si>
    <t>SLATTERAMANDAUNCCH</t>
  </si>
  <si>
    <t>SLOUPRANDOLPHUNCCH</t>
  </si>
  <si>
    <t>SMITHCHRISTOPHERUNCCH</t>
  </si>
  <si>
    <t>SMITHSARAHUNCCH</t>
  </si>
  <si>
    <t>SmithMatthewUNCCH</t>
  </si>
  <si>
    <t>SmithJaneeUNCCH</t>
  </si>
  <si>
    <t>SmithHughUNCCH</t>
  </si>
  <si>
    <t>SnipesSandraUNCCH</t>
  </si>
  <si>
    <t>SOLOMONMELISSAUNCCH</t>
  </si>
  <si>
    <t>SouthwellJessicaUNCCH</t>
  </si>
  <si>
    <t>SpainBenjaminUNCCH</t>
  </si>
  <si>
    <t>SPIELVOGELEANUNCCH</t>
  </si>
  <si>
    <t>STACKHOUSESHAUNAUNCCH</t>
  </si>
  <si>
    <t>StattsRobertUNCCH</t>
  </si>
  <si>
    <t>STEADMANELIZABETHUNCCH</t>
  </si>
  <si>
    <t>SteedAshleyUNCCH</t>
  </si>
  <si>
    <t>STEPANEKCHARLESUNCCH</t>
  </si>
  <si>
    <t>StevansAliciaUNCCH</t>
  </si>
  <si>
    <t>STEVENSONROBERTUNCCH</t>
  </si>
  <si>
    <t>STILESJUSTINUNCCH</t>
  </si>
  <si>
    <t>STRATTONRACHELUNCCH</t>
  </si>
  <si>
    <t>STRAUSSRONALDUNCCH</t>
  </si>
  <si>
    <t>StreeterCharlesUNCCH</t>
  </si>
  <si>
    <t>STROUPJULIAUNCCH</t>
  </si>
  <si>
    <t>SturgessRebekahUNCCH</t>
  </si>
  <si>
    <t>StuttsLindaUNCCH</t>
  </si>
  <si>
    <t>SUNNINGUNCCH</t>
  </si>
  <si>
    <t>SUPERFINERICHARDUNCCH</t>
  </si>
  <si>
    <t>SUZUKIOSCARUNCCH</t>
  </si>
  <si>
    <t>TangDaweiUNCCH</t>
  </si>
  <si>
    <t>TARANTINOFRANKUNCCH</t>
  </si>
  <si>
    <t>TatesRachel-KaylahUNCCH</t>
  </si>
  <si>
    <t>TaylorShannonUNCCH</t>
  </si>
  <si>
    <t>TaylorMichelleUNCCH</t>
  </si>
  <si>
    <t>TaylorRobinUNCCH</t>
  </si>
  <si>
    <t>TCHIVILEVAINNAUNCCH</t>
  </si>
  <si>
    <t>TeerRebeccaUNCCH</t>
  </si>
  <si>
    <t>THAYERCHARLESUNCCH</t>
  </si>
  <si>
    <t>THOMPSONKELLYUNCCH</t>
  </si>
  <si>
    <t>ThompsonErinUNCCH</t>
  </si>
  <si>
    <t>ThompsonBawanaUNCCH</t>
  </si>
  <si>
    <t>ThomsonHopeUNCCH</t>
  </si>
  <si>
    <t>ThorpRosemaryUNCCH</t>
  </si>
  <si>
    <t>TingenKimberlyUNCCH</t>
  </si>
  <si>
    <t>TiptonBarbaraUNCCH</t>
  </si>
  <si>
    <t>TomlinsonJohnUNCCH</t>
  </si>
  <si>
    <t>TorchioStevenUNCCH</t>
  </si>
  <si>
    <t>TozzerMeredithUNCCH</t>
  </si>
  <si>
    <t>TroesterMelissaUNCCH</t>
  </si>
  <si>
    <t>TUCCIMATTHEWUNCCH</t>
  </si>
  <si>
    <t>TurnerKathrynUNCCH</t>
  </si>
  <si>
    <t>TuttleJillianUNCCH</t>
  </si>
  <si>
    <t>TuttleLauraUNCCH</t>
  </si>
  <si>
    <t>UnderwoodJamesUNCCH</t>
  </si>
  <si>
    <t>UslanDaniellaUNCCH</t>
  </si>
  <si>
    <t>VogtWilliamUNCCH</t>
  </si>
  <si>
    <t>VorhiesEmilyUNCCH</t>
  </si>
  <si>
    <t>VOSSLISAUNCCH</t>
  </si>
  <si>
    <t>WACKERHAGENSARAHUNCCH</t>
  </si>
  <si>
    <t>WagonerWadeneUNCCH</t>
  </si>
  <si>
    <t>WALKERJOHNUNCCH</t>
  </si>
  <si>
    <t>WALLACKDIANAUNCCH</t>
  </si>
  <si>
    <t>WALTERSKELLIEUNCCH</t>
  </si>
  <si>
    <t>WarffordJaniceUNCCH</t>
  </si>
  <si>
    <t>WatersVictoriaUNCCH</t>
  </si>
  <si>
    <t>WesleyMargaretUNCCH</t>
  </si>
  <si>
    <t>WestJamesUNCCH</t>
  </si>
  <si>
    <t>WestJacobUNCCH</t>
  </si>
  <si>
    <t>WHITAKERGEORGEUNCCH</t>
  </si>
  <si>
    <t>WhiteNicoleUNCCH</t>
  </si>
  <si>
    <t>WHITETHERESAUNCCH</t>
  </si>
  <si>
    <t>WhitfordJudithUNCCH</t>
  </si>
  <si>
    <t>WhitneyNellyUNCCH</t>
  </si>
  <si>
    <t>WILDERREBECCAUNCCH</t>
  </si>
  <si>
    <t>WilkersonNeilUNCCH</t>
  </si>
  <si>
    <t>WILLCOCKSONHELENUNCCH</t>
  </si>
  <si>
    <t>WILLIAMSELIZABETHUNCCH</t>
  </si>
  <si>
    <t>WilliamsRebeccaUNCCH</t>
  </si>
  <si>
    <t>WilliamsLaTonyaUNCCH</t>
  </si>
  <si>
    <t>WilliamsSherriUNCCH</t>
  </si>
  <si>
    <t>WillisAmandaUNCCH</t>
  </si>
  <si>
    <t>WOODNATHANIELUNCCH</t>
  </si>
  <si>
    <t>WoodardBrianUNCCH</t>
  </si>
  <si>
    <t>WoodardJustinUNCCH</t>
  </si>
  <si>
    <t>WoodsDorisUNCCH</t>
  </si>
  <si>
    <t>WorthingtonMoniqueUNCCH</t>
  </si>
  <si>
    <t>WyattJoshuaUNCCH</t>
  </si>
  <si>
    <t>Wyrosdick-WebbCarolineUNCCH</t>
  </si>
  <si>
    <t>YameenAmmarUNCCH</t>
  </si>
  <si>
    <t>YEATTSJEREMYUNCCH</t>
  </si>
  <si>
    <t>YellockLaTonyaUNCCH</t>
  </si>
  <si>
    <t>YelvertonMonicaUNCCH</t>
  </si>
  <si>
    <t>YinXiajuanUNCCH</t>
  </si>
  <si>
    <t>YUEXIAOHONGUNCCH</t>
  </si>
  <si>
    <t>ZengXing-HuaUNCCH</t>
  </si>
  <si>
    <t>ZENGDONGLINUNCCH</t>
  </si>
  <si>
    <t>ZsuppanFerencUNCCH</t>
  </si>
  <si>
    <t>ZuckertDaleUNCCH</t>
  </si>
  <si>
    <t>AgatonJonathanUNCG</t>
  </si>
  <si>
    <t>AliOmarUNCG</t>
  </si>
  <si>
    <t>AlstonSarahUNCG</t>
  </si>
  <si>
    <t>AmiriEsmaeilUNCG</t>
  </si>
  <si>
    <t>AtchisonMeredithUNCG</t>
  </si>
  <si>
    <t>AustinAaronUNCG</t>
  </si>
  <si>
    <t>BeckMatthewUNCG</t>
  </si>
  <si>
    <t>BettsBettyUNCG</t>
  </si>
  <si>
    <t>BlackmonGlendneilUNCG</t>
  </si>
  <si>
    <t>BurnetteCherylUNCG</t>
  </si>
  <si>
    <t>CookAmyUNCG</t>
  </si>
  <si>
    <t>CranfordElizabethUNCG</t>
  </si>
  <si>
    <t>CrawfordChetericaUNCG</t>
  </si>
  <si>
    <t>CrimYolondaUNCG</t>
  </si>
  <si>
    <t>DezearnJefferyUNCG</t>
  </si>
  <si>
    <t>DoanLinh-AnUNCG</t>
  </si>
  <si>
    <t>DozierJacquelineUNCG</t>
  </si>
  <si>
    <t>DyeMicheleUNCG</t>
  </si>
  <si>
    <t>EnochVanessaUNCG</t>
  </si>
  <si>
    <t>EvansGwendolynUNCG</t>
  </si>
  <si>
    <t>EverettThomasUNCG</t>
  </si>
  <si>
    <t>FarrellSeanUNCG</t>
  </si>
  <si>
    <t>FitzgeraldBrianUNCG</t>
  </si>
  <si>
    <t>FletcherCasandraUNCG</t>
  </si>
  <si>
    <t>FlorenceRhondaUNCG</t>
  </si>
  <si>
    <t>FoustEmilyUNCG</t>
  </si>
  <si>
    <t>GeeRobinUNCG</t>
  </si>
  <si>
    <t>GobleLisaUNCG</t>
  </si>
  <si>
    <t>GoodmanMichaelUNCG</t>
  </si>
  <si>
    <t>GroulxJonathanUNCG</t>
  </si>
  <si>
    <t>HampshireBrendaUNCG</t>
  </si>
  <si>
    <t>HeathDonnaUNCG</t>
  </si>
  <si>
    <t>HerringJohnathanUNCG</t>
  </si>
  <si>
    <t>HohnJenniferUNCG</t>
  </si>
  <si>
    <t>HughesMaryUNCG</t>
  </si>
  <si>
    <t>HuntTiffanyUNCG</t>
  </si>
  <si>
    <t>HutchinsBryanUNCG</t>
  </si>
  <si>
    <t>JacobsNatalieUNCG</t>
  </si>
  <si>
    <t>JonesKristelUNCG</t>
  </si>
  <si>
    <t>JuddSusanUNCG</t>
  </si>
  <si>
    <t>KemerlyTrishaUNCG</t>
  </si>
  <si>
    <t>KennedyLindseyUNCG</t>
  </si>
  <si>
    <t>KernahanCarolineUNCG</t>
  </si>
  <si>
    <t>KhokherMunawarUNCG</t>
  </si>
  <si>
    <t>KingWendyUNCG</t>
  </si>
  <si>
    <t>LeonardGabrielleUNCG</t>
  </si>
  <si>
    <t>LevensAmandaUNCG</t>
  </si>
  <si>
    <t>LincourtJillianUNCG</t>
  </si>
  <si>
    <t>LoflinMarquitaUNCG</t>
  </si>
  <si>
    <t>LongRobertUNCG</t>
  </si>
  <si>
    <t>LukensKathleenUNCG</t>
  </si>
  <si>
    <t>MabeAmieUNCG</t>
  </si>
  <si>
    <t>MatherlySaraUNCG</t>
  </si>
  <si>
    <t>McKinnonKevinUNCG</t>
  </si>
  <si>
    <t>McMillianTraciUNCG</t>
  </si>
  <si>
    <t>MilliganRyanUNCG</t>
  </si>
  <si>
    <t>MillsFundaUNCG</t>
  </si>
  <si>
    <t>MilmanScottUNCG</t>
  </si>
  <si>
    <t>MorganAndreUNCG</t>
  </si>
  <si>
    <t>MunozMariaUNCG</t>
  </si>
  <si>
    <t>PooleJessicaUNCG</t>
  </si>
  <si>
    <t>RatcliffeZacharyUNCG</t>
  </si>
  <si>
    <t>RatcliffeRichardUNCG</t>
  </si>
  <si>
    <t>RatliffEstelaUNCG</t>
  </si>
  <si>
    <t>ReyMarciaUNCG</t>
  </si>
  <si>
    <t>RickLauraUNCG</t>
  </si>
  <si>
    <t>RodriguezCristianUNCG</t>
  </si>
  <si>
    <t>RoweDeniseUNCG</t>
  </si>
  <si>
    <t>RuizAngelUNCG</t>
  </si>
  <si>
    <t>SchumanErikUNCG</t>
  </si>
  <si>
    <t>SeccoLesaUNCG</t>
  </si>
  <si>
    <t>SilerWillieUNCG</t>
  </si>
  <si>
    <t>SimonRachelUNCG</t>
  </si>
  <si>
    <t>SmithBenjaminUNCG</t>
  </si>
  <si>
    <t>ThomasPhilipUNCG</t>
  </si>
  <si>
    <t>WagonerKairaUNCG</t>
  </si>
  <si>
    <t>WalserAlanUNCG</t>
  </si>
  <si>
    <t>WhisettseMaceaUNCG</t>
  </si>
  <si>
    <t>WhittingtonMelanieUNCG</t>
  </si>
  <si>
    <t>XiaoYanUNCG</t>
  </si>
  <si>
    <t>YoungStephanieUNCG</t>
  </si>
  <si>
    <t>ZhongWeiUNCG</t>
  </si>
  <si>
    <t>BassMaRyiaUNCP</t>
  </si>
  <si>
    <t>Blue SharonUNCP</t>
  </si>
  <si>
    <t>GaineyMelissaUNCP</t>
  </si>
  <si>
    <t>HuntStephanieUNCP</t>
  </si>
  <si>
    <t>MillerBentonUNCP</t>
  </si>
  <si>
    <t>PuttJenniferUNCP</t>
  </si>
  <si>
    <t>RichardsDrewUNCP</t>
  </si>
  <si>
    <t>TwaddellJenniferUNCP</t>
  </si>
  <si>
    <t>JonesJordanUNCSA</t>
  </si>
  <si>
    <t>RuskinSusanUNCSA</t>
  </si>
  <si>
    <t>ThompsonAliceUNCSA</t>
  </si>
  <si>
    <t>AndersonMelindaUNCW</t>
  </si>
  <si>
    <t>BairdLeonaUNCW</t>
  </si>
  <si>
    <t>BallouBradleyUNCW</t>
  </si>
  <si>
    <t>BangertTammieUNCW</t>
  </si>
  <si>
    <t>BarnhillKarenUNCW</t>
  </si>
  <si>
    <t>BarrettBrianUNCW</t>
  </si>
  <si>
    <t>BoydEllenUNCW</t>
  </si>
  <si>
    <t>BrowningMaryUNCW</t>
  </si>
  <si>
    <t>CameronPaulaUNCW</t>
  </si>
  <si>
    <t>ColeMeredithUNCW</t>
  </si>
  <si>
    <t>CollinsJaronUNCW</t>
  </si>
  <si>
    <t>CookMissaUNCW</t>
  </si>
  <si>
    <t>DanielsSarahUNCW</t>
  </si>
  <si>
    <t>DortonJenniferUNCW</t>
  </si>
  <si>
    <t>EllisPatriciaUNCW</t>
  </si>
  <si>
    <t>FaisonChristaUNCW</t>
  </si>
  <si>
    <t>FerrellDanielleUNCW</t>
  </si>
  <si>
    <t>FiedlerPhilipUNCW</t>
  </si>
  <si>
    <t>FowlerKerriUNCW</t>
  </si>
  <si>
    <t>GlasserJessicaUNCW</t>
  </si>
  <si>
    <t>GriffinKelleyUNCW</t>
  </si>
  <si>
    <t>GuthrieJosephUNCW</t>
  </si>
  <si>
    <t>HicksRobertUNCW</t>
  </si>
  <si>
    <t>IamunnoJanineUNCW</t>
  </si>
  <si>
    <t>JudsonCatherineUNCW</t>
  </si>
  <si>
    <t>LeeElizabethUNCW</t>
  </si>
  <si>
    <t>MannRobertUNCW</t>
  </si>
  <si>
    <t>McQueryMichaelUNCW</t>
  </si>
  <si>
    <t>MoranMichaelUNCW</t>
  </si>
  <si>
    <t>MorseShelleyUNCW</t>
  </si>
  <si>
    <t>MurrayPhillipUNCW</t>
  </si>
  <si>
    <t>NorrisSiobhanUNCW</t>
  </si>
  <si>
    <t>RobinsonAnitaUNCW</t>
  </si>
  <si>
    <t>SackleyWilliamUNCW</t>
  </si>
  <si>
    <t>SeifertLisaUNCW</t>
  </si>
  <si>
    <t>ShueNathanielUNCW</t>
  </si>
  <si>
    <t>SmithDonovanUNCW</t>
  </si>
  <si>
    <t>SmithSusanUNCW</t>
  </si>
  <si>
    <t>SteuerWilliamUNCW</t>
  </si>
  <si>
    <t>ToddRandallUNCW</t>
  </si>
  <si>
    <t>WhitfieldJamarUNCW</t>
  </si>
  <si>
    <t>AllisonNathanWCU</t>
  </si>
  <si>
    <t>BlaineBrandonWCU</t>
  </si>
  <si>
    <t>BoylanRobertWCU</t>
  </si>
  <si>
    <t>ByersMichaelWCU</t>
  </si>
  <si>
    <t>ChanceyJohnWCU</t>
  </si>
  <si>
    <t>ColtonRoderickWCU</t>
  </si>
  <si>
    <t>DegraffenreidPamelaWCU</t>
  </si>
  <si>
    <t>DeitzWallaceWCU</t>
  </si>
  <si>
    <t>DennisonSandraWCU</t>
  </si>
  <si>
    <t>FisherJamesWCU</t>
  </si>
  <si>
    <t>FoutsSusanWCU</t>
  </si>
  <si>
    <t>FrazierKevanWCU</t>
  </si>
  <si>
    <t>GabrukKevinWCU</t>
  </si>
  <si>
    <t>GibsonDanielWCU</t>
  </si>
  <si>
    <t>GibsonTarynWCU</t>
  </si>
  <si>
    <t>HansonThomasWCU</t>
  </si>
  <si>
    <t>KiskaJeffreyWCU</t>
  </si>
  <si>
    <t>LangfordMichaelWCU</t>
  </si>
  <si>
    <t>LeBeauLingWCU</t>
  </si>
  <si>
    <t>LiddleNancyWCU</t>
  </si>
  <si>
    <t>McGhanJaymeWCU</t>
  </si>
  <si>
    <t>MeltonTimothyWCU</t>
  </si>
  <si>
    <t>MonteithCurtisWCU</t>
  </si>
  <si>
    <t>PodosekKatarzynaWCU</t>
  </si>
  <si>
    <t>RossBonnieWCU</t>
  </si>
  <si>
    <t>SalidoArthurWCU</t>
  </si>
  <si>
    <t>SheltonCameronWCU</t>
  </si>
  <si>
    <t>SmathersHeathWCU</t>
  </si>
  <si>
    <t>TaylorTravisWCU</t>
  </si>
  <si>
    <t>WestBenjaminWCU</t>
  </si>
  <si>
    <t>BigelowJamesWSSU</t>
  </si>
  <si>
    <t>BrownIveyWSSU</t>
  </si>
  <si>
    <t>BushRickeyWSSU</t>
  </si>
  <si>
    <t>CollinsBradleyWSSU</t>
  </si>
  <si>
    <t>GeorgeCynthiaWSSU</t>
  </si>
  <si>
    <t>GrayHenryWSSU</t>
  </si>
  <si>
    <t>HoschIvyWSSU</t>
  </si>
  <si>
    <t>IngramWillliamWSSU</t>
  </si>
  <si>
    <t>JonesAshleaWSSU</t>
  </si>
  <si>
    <t>LondonRussellWSSU</t>
  </si>
  <si>
    <t>McDougaldUlrickWSSU</t>
  </si>
  <si>
    <t>NealJeremyWSSU</t>
  </si>
  <si>
    <t>Polk-BetheaAnastasiaWSSU</t>
  </si>
  <si>
    <t>ReeseKimberlyWSSU</t>
  </si>
  <si>
    <t>TilleyBettyWSSU</t>
  </si>
  <si>
    <t>WarrenTracyWSSU</t>
  </si>
  <si>
    <t>WolfeJenniferWSSU</t>
  </si>
  <si>
    <t>DoleJohnNCSU</t>
  </si>
  <si>
    <t>WhiteMorrisNCSU</t>
  </si>
  <si>
    <t>HambrickTimothyNCSU</t>
  </si>
  <si>
    <t>AbtRobertNCSU</t>
  </si>
  <si>
    <t>SinghMunindarNCSU</t>
  </si>
  <si>
    <t>DunningShawnNCSU</t>
  </si>
  <si>
    <t>McLaughlinAnneNCSU</t>
  </si>
  <si>
    <t>StaicuAna-MariaNCSU</t>
  </si>
  <si>
    <t>CrowleyMarthaNCSU</t>
  </si>
  <si>
    <t>HuangHeNCSU</t>
  </si>
  <si>
    <t>LarickDuaneNCSU</t>
  </si>
  <si>
    <t>LommelStevenNCSU</t>
  </si>
  <si>
    <t>BocarroJasonNCSU</t>
  </si>
  <si>
    <t>BolotnovIgorNCSU</t>
  </si>
  <si>
    <t>ClerkinRichardNCSU</t>
  </si>
  <si>
    <t>DeCuir-GunbyJessicaNCSU</t>
  </si>
  <si>
    <t>El-ShafeiAhmedNCSU</t>
  </si>
  <si>
    <t>GullingDanaNCSU</t>
  </si>
  <si>
    <t>GuptaRachanaNCSU</t>
  </si>
  <si>
    <t>HeitmanJoshuaNCSU</t>
  </si>
  <si>
    <t>KochThomasNCSU</t>
  </si>
  <si>
    <t>McDonaldStevenNCSU</t>
  </si>
  <si>
    <t>PasquinelliMelissaNCSU</t>
  </si>
  <si>
    <t>PosnerLysaNCSU</t>
  </si>
  <si>
    <t>RiederKathleenNCSU</t>
  </si>
  <si>
    <t>YuanWenqiaoNCSU</t>
  </si>
  <si>
    <t>HatcherAmandaNCSU</t>
  </si>
  <si>
    <t>TuckerMarkNCSU</t>
  </si>
  <si>
    <t>WallaceHowardNCSU</t>
  </si>
  <si>
    <t>WayneNatalieNCSU</t>
  </si>
  <si>
    <t>NeelJenniferNCSU</t>
  </si>
  <si>
    <t>HodgesJoshuaASU</t>
  </si>
  <si>
    <t>VanGilderThomasASU</t>
  </si>
  <si>
    <t>WallElisabethASU</t>
  </si>
  <si>
    <t>AllamonChesterLeeECU</t>
  </si>
  <si>
    <t>AndersonAndrewGarlandECU</t>
  </si>
  <si>
    <t>BadwanWafaRawhiECU</t>
  </si>
  <si>
    <t>BaityCrystalDECU</t>
  </si>
  <si>
    <t>BallMalloryNECU</t>
  </si>
  <si>
    <t>BarnesJasmineLaquitaECU</t>
  </si>
  <si>
    <t>BaumgartnerJohnEmmettECU</t>
  </si>
  <si>
    <t>BeamonChadLECU</t>
  </si>
  <si>
    <t>BestCamilleDeniseECU</t>
  </si>
  <si>
    <t>BishopLindseyWardECU</t>
  </si>
  <si>
    <t>BornAnyahCrystinaECU</t>
  </si>
  <si>
    <t>BrooksCourtneyElizabethECU</t>
  </si>
  <si>
    <t>BrownChristopherRayECU</t>
  </si>
  <si>
    <t>BuckJeffreyDECU</t>
  </si>
  <si>
    <t>CarrawayMildredEvansECU</t>
  </si>
  <si>
    <t>CaswellNicoleIreneECU</t>
  </si>
  <si>
    <t>ClantonLakeshaLanetteECU</t>
  </si>
  <si>
    <t>ConradJasonTylerECU</t>
  </si>
  <si>
    <t>CopeAllenScottECU</t>
  </si>
  <si>
    <t>CoxNicoleHarrisECU</t>
  </si>
  <si>
    <t>CoyleLisaMarieECU</t>
  </si>
  <si>
    <t>CringanJessicaJolynECU</t>
  </si>
  <si>
    <t>DanielsonAmandaBessECU</t>
  </si>
  <si>
    <t>DavidsonJacquelineNicoleECU</t>
  </si>
  <si>
    <t>DeSantisAlyssaECU</t>
  </si>
  <si>
    <t>DonnellyShelbyLuAnneECU</t>
  </si>
  <si>
    <t>EverettRhondaNicholsECU</t>
  </si>
  <si>
    <t>Faison-BurrusMarquitaShantilECU</t>
  </si>
  <si>
    <t>FieldsJesseLemuelECU</t>
  </si>
  <si>
    <t>FountainSierraNicoleECU</t>
  </si>
  <si>
    <t>GardnerRebeccaLeeECU</t>
  </si>
  <si>
    <t>GerardPaulaJonesECU</t>
  </si>
  <si>
    <t>GrimesGingerLynnHendersoECU</t>
  </si>
  <si>
    <t>HaddockDeannaTeelECU</t>
  </si>
  <si>
    <t>HagansCortneyNicoleECU</t>
  </si>
  <si>
    <t>HallTanaLouiseECU</t>
  </si>
  <si>
    <t>HamillAutryGECU</t>
  </si>
  <si>
    <t>HardinJamesTimothyECU</t>
  </si>
  <si>
    <t>HardingKellyTolerECU</t>
  </si>
  <si>
    <t>HardisonChristopherMitchellECU</t>
  </si>
  <si>
    <t>HarrellRhondaSECU</t>
  </si>
  <si>
    <t>HerrmannCarlJECU</t>
  </si>
  <si>
    <t>HildebrandJasonPaulECU</t>
  </si>
  <si>
    <t>HillShaniceNikoleECU</t>
  </si>
  <si>
    <t>HillDeborahLeeECU</t>
  </si>
  <si>
    <t>HinesLinwoodRECU</t>
  </si>
  <si>
    <t>HitchcockLydiaAshtonECU</t>
  </si>
  <si>
    <t>HudsonAshleyBECU</t>
  </si>
  <si>
    <t>JamiesonScottAECU</t>
  </si>
  <si>
    <t>JohnsonAmberRouseECU</t>
  </si>
  <si>
    <t>JohnsonDavidBrandonECU</t>
  </si>
  <si>
    <t>JohnsonEthanRayECU</t>
  </si>
  <si>
    <t>KansagorAdamTroyECU</t>
  </si>
  <si>
    <t>KeelMorganDeaverECU</t>
  </si>
  <si>
    <t>KempMiriamJamesECU</t>
  </si>
  <si>
    <t>KennedyMeredithHarrisECU</t>
  </si>
  <si>
    <t>KinktonCarolineDixonECU</t>
  </si>
  <si>
    <t>LaiHsiaoLECU</t>
  </si>
  <si>
    <t>LeeCharleneRossECU</t>
  </si>
  <si>
    <t>LindsayJennaMECU</t>
  </si>
  <si>
    <t>LinkousRobinWilsonECU</t>
  </si>
  <si>
    <t>LinkousMirandaAnnECU</t>
  </si>
  <si>
    <t>MackDorotheaMECU</t>
  </si>
  <si>
    <t>MatthewsAmberLeighECU</t>
  </si>
  <si>
    <t>MercerDebraAnnECU</t>
  </si>
  <si>
    <t>MessickGregorySteffenECU</t>
  </si>
  <si>
    <t>MillerJessicaMECU</t>
  </si>
  <si>
    <t>MottelerChristopherScottECU</t>
  </si>
  <si>
    <t>NelsonKeithHECU</t>
  </si>
  <si>
    <t>NielsonAlanCECU</t>
  </si>
  <si>
    <t>ObiReginaldIfeanyiECU</t>
  </si>
  <si>
    <t>ParkerMarkRECU</t>
  </si>
  <si>
    <t>PayneKimWECU</t>
  </si>
  <si>
    <t>PhelpsAdamPECU</t>
  </si>
  <si>
    <t>QuistStephanieDawnECU</t>
  </si>
  <si>
    <t>RaynorPhillipEECU</t>
  </si>
  <si>
    <t>RilesMalindaKayECU</t>
  </si>
  <si>
    <t>RodebaughLisaAnnECU</t>
  </si>
  <si>
    <t>RosenoAshleyTiceECU</t>
  </si>
  <si>
    <t>RossSymbraCECU</t>
  </si>
  <si>
    <t>RouseEricaNicoleECU</t>
  </si>
  <si>
    <t>SandersKennethJeromeECU</t>
  </si>
  <si>
    <t>SavageAndreaSimoneECU</t>
  </si>
  <si>
    <t>SearsTamikiaRaeshondaECU</t>
  </si>
  <si>
    <t>SikesMichaelBradleyECU</t>
  </si>
  <si>
    <t>SmithSarahEECU</t>
  </si>
  <si>
    <t>SmithTimothyBECU</t>
  </si>
  <si>
    <t>SpruillChadLeeECU</t>
  </si>
  <si>
    <t>StansburyTerriBennettECU</t>
  </si>
  <si>
    <t>StreeterRubyLECU</t>
  </si>
  <si>
    <t>StrongRayenellGilaineECU</t>
  </si>
  <si>
    <t>StroudStephanieMarieECU</t>
  </si>
  <si>
    <t>SwindellJohnnieMECU</t>
  </si>
  <si>
    <t>TaylorJordanTECU</t>
  </si>
  <si>
    <t>TurnerMichaelThomasECU</t>
  </si>
  <si>
    <t>WadeEvelynDarleneECU</t>
  </si>
  <si>
    <t>WarnerStacyMECU</t>
  </si>
  <si>
    <t>WarrenAlesiaCarrollDunnECU</t>
  </si>
  <si>
    <t>WicksKellyZimmerECU</t>
  </si>
  <si>
    <t>WigginsDevonLECU</t>
  </si>
  <si>
    <t>WilliamsKevinBryanECU</t>
  </si>
  <si>
    <t>WilliamsAndieErinECU</t>
  </si>
  <si>
    <t>WilsonMargaretBECU</t>
  </si>
  <si>
    <t>WilsonJoshuaKyleECU</t>
  </si>
  <si>
    <t>WinterChristyRouseECU</t>
  </si>
  <si>
    <t>WoodardCallieRECU</t>
  </si>
  <si>
    <t>WorrellAinsleyAnthonyECU</t>
  </si>
  <si>
    <t>WynnSandyRobersonECU</t>
  </si>
  <si>
    <t>HollingsworthJoyceK.FSU</t>
  </si>
  <si>
    <t>WaltersK.BerrakFSU</t>
  </si>
  <si>
    <t>BalmerVeraENCCU</t>
  </si>
  <si>
    <t>BanksRobertWNCCU</t>
  </si>
  <si>
    <t>ColemanKarenLNCCU</t>
  </si>
  <si>
    <t>DavisJamesHNCCU</t>
  </si>
  <si>
    <t>DocherTamaraLNCCU</t>
  </si>
  <si>
    <t>GlennAnthonyLNCCU</t>
  </si>
  <si>
    <t>GraingerKimberlyCNCCU</t>
  </si>
  <si>
    <t>JohnsonMarquitaJNCCU</t>
  </si>
  <si>
    <t>LeachJamesBNCCU</t>
  </si>
  <si>
    <t>MackJerryLNCCU</t>
  </si>
  <si>
    <t>MaddenCassandraWNCCU</t>
  </si>
  <si>
    <t>McraeKelseyPNCCU</t>
  </si>
  <si>
    <t>MoonChaneeANCCU</t>
  </si>
  <si>
    <t>MosesTonyaANCCU</t>
  </si>
  <si>
    <t>MotonLevelleDNCCU</t>
  </si>
  <si>
    <t>NorthcottRobertWNCCU</t>
  </si>
  <si>
    <t>PriceKweneshiaSNCCU</t>
  </si>
  <si>
    <t>RobinsonGladysJNCCU</t>
  </si>
  <si>
    <t>TerryMichelleRNCCU</t>
  </si>
  <si>
    <t>WalkerPatriceJNCCU</t>
  </si>
  <si>
    <t>WangLijuNCCU</t>
  </si>
  <si>
    <t>WrightGraceANCCU</t>
  </si>
  <si>
    <t>BrownParkerKerriNCSU</t>
  </si>
  <si>
    <t>DesmondIIDavidNCSU</t>
  </si>
  <si>
    <t>HooksGarrettHeatherNCSU</t>
  </si>
  <si>
    <t>MaxwellMichaelKNCSU</t>
  </si>
  <si>
    <t>MissamouMabanzaDerrickNCSU</t>
  </si>
  <si>
    <t>NelsonStacyArnoldNCSU</t>
  </si>
  <si>
    <t>St.AmantRobertNCSU</t>
  </si>
  <si>
    <t>VanEmdenPamelaNCSU</t>
  </si>
  <si>
    <t>VasquezGaldamezSantosNCSU</t>
  </si>
  <si>
    <t>WhitleyHinesStephanieNCSU</t>
  </si>
  <si>
    <t>WalkerScottUNCA</t>
  </si>
  <si>
    <t>CookeRobertUNCC</t>
  </si>
  <si>
    <t>ParkerLeeAnnUNCC</t>
  </si>
  <si>
    <t>BoulleMatraiAmandaUNCCH</t>
  </si>
  <si>
    <t>CASTILLOHERNANDEZGABRIELAUNCCH</t>
  </si>
  <si>
    <t>DelRiegoChristinaUNCCH</t>
  </si>
  <si>
    <t>FerrellLisaMarieUNCCH</t>
  </si>
  <si>
    <t>FontMeraMariaUNCCH</t>
  </si>
  <si>
    <t>HutchisonLeighAnnaUNCCH</t>
  </si>
  <si>
    <t>O'RaweClabbyKathleenUNCCH</t>
  </si>
  <si>
    <t>RohanianPerryAzadehUNCCH</t>
  </si>
  <si>
    <t>SILVERACLARKAISHAUNCCH</t>
  </si>
  <si>
    <t>SIMSEVANSCHARLETTAUNCCH</t>
  </si>
  <si>
    <t>ConklinSheriLynUNCW</t>
  </si>
  <si>
    <t>NeillJulieLynnUNCW</t>
  </si>
  <si>
    <t>SpringerIIIWilliamWCU</t>
  </si>
  <si>
    <t>JoinesSharonMelissaNCSU</t>
  </si>
  <si>
    <t>SethCarleyDaneshaNCSU</t>
  </si>
  <si>
    <t>AllenGuthLeighNCSU</t>
  </si>
  <si>
    <t>Check ("Prior State + Prior Non-State Amounts" = "Total")</t>
  </si>
  <si>
    <t>Check ("Current State" &amp; "Non-State Amounts vs. Total")</t>
  </si>
  <si>
    <t>Employee received a 9.11% increase to serve as interim chair on 6/1/16.  Employee salary prior to interim appt was $92,100.  With the 1.5% LI, base salary was  $93,481.50.  Employee promoted to Department Chair of nursing on 6/1/16, with a $10,181.92 chair stiepend. </t>
  </si>
  <si>
    <t>Trust Fund</t>
  </si>
  <si>
    <t>Full Name</t>
  </si>
  <si>
    <t>Sum of GF Base Salary</t>
  </si>
  <si>
    <t>Sum of NGF Base Salary</t>
  </si>
  <si>
    <t>Sum of Total Base Salary</t>
  </si>
  <si>
    <t>Sum of GF Base Increase</t>
  </si>
  <si>
    <t>Sum of NGF Base Increase</t>
  </si>
  <si>
    <t>Sum of Total Increase</t>
  </si>
  <si>
    <t>Sum of New GF Base Salary</t>
  </si>
  <si>
    <t>Sum of New NGF Base Salary</t>
  </si>
  <si>
    <t>Sum of New Total Base</t>
  </si>
  <si>
    <t>Sort</t>
  </si>
  <si>
    <t>SUBTOTAL 1A</t>
  </si>
  <si>
    <t>SUBTOTAL 1B</t>
  </si>
  <si>
    <t>SUBTOTAL 2A</t>
  </si>
  <si>
    <t>SUBTOTAL 4</t>
  </si>
  <si>
    <t>SUBTOTAL 3</t>
  </si>
  <si>
    <t>SUBTOTAL 2b</t>
  </si>
  <si>
    <t>SUBTOTAL 12</t>
  </si>
  <si>
    <t>2017 -- Q1 + Q2</t>
  </si>
  <si>
    <t>Reasons</t>
  </si>
  <si>
    <t>General Fund Salary Increase</t>
  </si>
  <si>
    <t>Non-General Fund Salary Increase</t>
  </si>
  <si>
    <t>Total Salary Increase (All Sources)</t>
  </si>
  <si>
    <t>Total FTE</t>
  </si>
  <si>
    <t>SHRA &amp; EHRA Non-Faculty</t>
  </si>
  <si>
    <t>1a, Promotion - Promotion and Reallocation to a Higher-Level Class</t>
  </si>
  <si>
    <t>1b, Promotion - Employee applies for a job vacancy, is selected competitively, and employee changes jobs</t>
  </si>
  <si>
    <t>2a, Adjustment related to an increase in job duties or responsibilities</t>
  </si>
  <si>
    <t>2b, Temporary adjustment related to an increase in job duties or responsibilities; salary will revert when temporary duties cease</t>
  </si>
  <si>
    <t>3, Retention (from all fund sources)</t>
  </si>
  <si>
    <t>4, (SPA) Career progression adjustments for demonstrated competencies</t>
  </si>
  <si>
    <t>12, All Other (includes non-state and state funding for increases not covered in codes 1-7)</t>
  </si>
  <si>
    <t>Subtotal</t>
  </si>
  <si>
    <t>6, (EPA Faculty) Distinguished Professors Endowment Fund</t>
  </si>
  <si>
    <t>7, (EPA Faculty) Faculty Recruiting and Retention Fund (Specific allocation from UNC-GA)</t>
  </si>
  <si>
    <t>Grand Total</t>
  </si>
  <si>
    <t>SUBTOTAL 1a</t>
  </si>
  <si>
    <t>SUBTOTAL 1b</t>
  </si>
  <si>
    <t>SUBTOTAL 2a</t>
  </si>
  <si>
    <t>SUBTOTAL 7</t>
  </si>
  <si>
    <t>OSBM REPORT</t>
  </si>
  <si>
    <t>Vice Provost for Faculty Affairs</t>
  </si>
  <si>
    <t>Facility Maintenance Supervisor</t>
  </si>
  <si>
    <t>Associate Dean, RCOE</t>
  </si>
  <si>
    <t>Senior Associate Director of Student Financial Aid</t>
  </si>
  <si>
    <t>Professor/Chairperson</t>
  </si>
  <si>
    <t>019971</t>
  </si>
  <si>
    <t>001423</t>
  </si>
  <si>
    <t>100701</t>
  </si>
  <si>
    <t>00106036</t>
  </si>
  <si>
    <t>00041260</t>
  </si>
  <si>
    <t>Lieutenant - Advanced</t>
  </si>
  <si>
    <t>010176</t>
  </si>
  <si>
    <t>Electronics Specialist - Advanced</t>
  </si>
  <si>
    <t>010029</t>
  </si>
  <si>
    <t>Senior Academic Advisor</t>
  </si>
  <si>
    <t>01003926</t>
  </si>
  <si>
    <t>20019263</t>
  </si>
  <si>
    <t>20019261</t>
  </si>
  <si>
    <t>20019890</t>
  </si>
  <si>
    <t>00059721</t>
  </si>
  <si>
    <t>00062150</t>
  </si>
  <si>
    <t>80513531</t>
  </si>
  <si>
    <t>00061233</t>
  </si>
  <si>
    <t>20018927</t>
  </si>
  <si>
    <t>00054157</t>
  </si>
  <si>
    <t>20018928</t>
  </si>
  <si>
    <t>20018618</t>
  </si>
  <si>
    <t xml:space="preserve">Tech Support Analyst </t>
  </si>
  <si>
    <t>998979</t>
  </si>
  <si>
    <t>013128</t>
  </si>
  <si>
    <t>999000</t>
  </si>
  <si>
    <t>Executive Assistant - C</t>
  </si>
  <si>
    <t>002552</t>
  </si>
  <si>
    <t>000127</t>
  </si>
  <si>
    <t>014244</t>
  </si>
  <si>
    <t>IT Manager-Technology Support-contributing</t>
  </si>
  <si>
    <t>002916</t>
  </si>
  <si>
    <t>TECHNOLOGY SUPP ANALYST - J</t>
  </si>
  <si>
    <t>110081</t>
  </si>
  <si>
    <t>162215</t>
  </si>
  <si>
    <t>003137</t>
  </si>
  <si>
    <t>Visiting Professional Librarian</t>
  </si>
  <si>
    <t>003191</t>
  </si>
  <si>
    <t>80504726</t>
  </si>
  <si>
    <t>80513580</t>
  </si>
  <si>
    <t>80508028</t>
  </si>
  <si>
    <t>80509016</t>
  </si>
  <si>
    <t>80689907</t>
  </si>
  <si>
    <t>00001245</t>
  </si>
  <si>
    <t>00105977</t>
  </si>
  <si>
    <t>00001327</t>
  </si>
  <si>
    <t>611377</t>
  </si>
  <si>
    <t>Dean SO Education</t>
  </si>
  <si>
    <t>009018</t>
  </si>
  <si>
    <t>Department Chair</t>
  </si>
  <si>
    <t>012831</t>
  </si>
  <si>
    <t>062081</t>
  </si>
  <si>
    <t>Chairperson/Professor</t>
  </si>
  <si>
    <t>084541</t>
  </si>
  <si>
    <t>003130</t>
  </si>
  <si>
    <t>003170</t>
  </si>
  <si>
    <t>Professional Librarian</t>
  </si>
  <si>
    <t>003184</t>
  </si>
  <si>
    <t>Professional Librarian/Head</t>
  </si>
  <si>
    <t>003166</t>
  </si>
  <si>
    <t>003160</t>
  </si>
  <si>
    <t>80506058</t>
  </si>
  <si>
    <t>80500480</t>
  </si>
  <si>
    <t>80502506</t>
  </si>
  <si>
    <t>80508656</t>
  </si>
  <si>
    <t>80506400</t>
  </si>
  <si>
    <t>80507110</t>
  </si>
  <si>
    <t>80502696</t>
  </si>
  <si>
    <t>80503394</t>
  </si>
  <si>
    <t>80508801</t>
  </si>
  <si>
    <t>80507654</t>
  </si>
  <si>
    <t>80506795</t>
  </si>
  <si>
    <t>80504323</t>
  </si>
  <si>
    <t>80505686</t>
  </si>
  <si>
    <t>80508636</t>
  </si>
  <si>
    <t>80506292</t>
  </si>
  <si>
    <t>Senior Lecturer</t>
  </si>
  <si>
    <t>80507152</t>
  </si>
  <si>
    <t>80501391</t>
  </si>
  <si>
    <t>80506044</t>
  </si>
  <si>
    <t>80687706</t>
  </si>
  <si>
    <t>80503859</t>
  </si>
  <si>
    <t>80500010</t>
  </si>
  <si>
    <t>80511224</t>
  </si>
  <si>
    <t>80506146</t>
  </si>
  <si>
    <t>80507999</t>
  </si>
  <si>
    <t>80501695</t>
  </si>
  <si>
    <t>80751067</t>
  </si>
  <si>
    <t>80503413</t>
  </si>
  <si>
    <t>80503245</t>
  </si>
  <si>
    <t>80512471</t>
  </si>
  <si>
    <t>80506411</t>
  </si>
  <si>
    <t>80504531</t>
  </si>
  <si>
    <t>80504785</t>
  </si>
  <si>
    <t>80503598</t>
  </si>
  <si>
    <t>80506399</t>
  </si>
  <si>
    <t>80507149</t>
  </si>
  <si>
    <t>80506556</t>
  </si>
  <si>
    <t>000023</t>
  </si>
  <si>
    <t>Teaching Associate Professor</t>
  </si>
  <si>
    <t>002869</t>
  </si>
  <si>
    <t>Assoc Prof/Dir-SE NC Reg</t>
  </si>
  <si>
    <t>009008</t>
  </si>
  <si>
    <t>002818</t>
  </si>
  <si>
    <t>005443</t>
  </si>
  <si>
    <t>002678</t>
  </si>
  <si>
    <t>005392</t>
  </si>
  <si>
    <t>01-01-17</t>
  </si>
  <si>
    <t>931061</t>
  </si>
  <si>
    <t>Teaching Instructor</t>
  </si>
  <si>
    <t>018701</t>
  </si>
  <si>
    <t>Associate Prof/Assistant Chair</t>
  </si>
  <si>
    <t>006371</t>
  </si>
  <si>
    <t>Prof/BRIC Managing Director</t>
  </si>
  <si>
    <t>014801</t>
  </si>
  <si>
    <t>Prof Coord Music Grad Studies</t>
  </si>
  <si>
    <t>009871</t>
  </si>
  <si>
    <t>065351</t>
  </si>
  <si>
    <t>019121</t>
  </si>
  <si>
    <t>Assist Prof/Graduate Prog Dir</t>
  </si>
  <si>
    <t>006851</t>
  </si>
  <si>
    <t>Assoc Prof/Adams Prof Finance</t>
  </si>
  <si>
    <t>010701</t>
  </si>
  <si>
    <t>Assoc Prof/Grad Prog Director</t>
  </si>
  <si>
    <t>047821</t>
  </si>
  <si>
    <t>80507270</t>
  </si>
  <si>
    <t>80688464</t>
  </si>
  <si>
    <t>00007035</t>
  </si>
  <si>
    <t>00101981</t>
  </si>
  <si>
    <t>00101103</t>
  </si>
  <si>
    <t>00062782</t>
  </si>
  <si>
    <t>00104289</t>
  </si>
  <si>
    <t>01-06-17</t>
  </si>
  <si>
    <t>931591</t>
  </si>
  <si>
    <t>937209</t>
  </si>
  <si>
    <t>009571</t>
  </si>
  <si>
    <t>001171</t>
  </si>
  <si>
    <t>112720</t>
  </si>
  <si>
    <t>006156</t>
  </si>
  <si>
    <t>003521</t>
  </si>
  <si>
    <t>004054</t>
  </si>
  <si>
    <t>000870</t>
  </si>
  <si>
    <t>014504</t>
  </si>
  <si>
    <t>001013</t>
  </si>
  <si>
    <t>80504965</t>
  </si>
  <si>
    <t>80753978</t>
  </si>
  <si>
    <t>80506407</t>
  </si>
  <si>
    <t>80503768</t>
  </si>
  <si>
    <t>80503389</t>
  </si>
  <si>
    <t>80501226</t>
  </si>
  <si>
    <t>80502300</t>
  </si>
  <si>
    <t>80502397</t>
  </si>
  <si>
    <t>80503752</t>
  </si>
  <si>
    <t>80507143</t>
  </si>
  <si>
    <t>80506801</t>
  </si>
  <si>
    <t>80507238</t>
  </si>
  <si>
    <t>008619</t>
  </si>
  <si>
    <t>Assoc Dean for Collection Srv</t>
  </si>
  <si>
    <t>003905</t>
  </si>
  <si>
    <t>008622</t>
  </si>
  <si>
    <t>Professor/Librarian</t>
  </si>
  <si>
    <t>008615</t>
  </si>
  <si>
    <t>Assoc Professor (Library)</t>
  </si>
  <si>
    <t>009118</t>
  </si>
  <si>
    <t>Asst. Prof. (Library)</t>
  </si>
  <si>
    <t>001337</t>
  </si>
  <si>
    <t>007831</t>
  </si>
  <si>
    <t>002155</t>
  </si>
  <si>
    <t>008657</t>
  </si>
  <si>
    <t>001777</t>
  </si>
  <si>
    <t>Associate Dean (Academic)</t>
  </si>
  <si>
    <t>008975</t>
  </si>
  <si>
    <t>Dean of Univ College</t>
  </si>
  <si>
    <t>008616</t>
  </si>
  <si>
    <t>Asst Prof (Library)</t>
  </si>
  <si>
    <t>008667</t>
  </si>
  <si>
    <t>007950</t>
  </si>
  <si>
    <t>Sr Associate Provost</t>
  </si>
  <si>
    <t>004076</t>
  </si>
  <si>
    <t>Dean &amp; Crosland Dist Prof</t>
  </si>
  <si>
    <t>008660</t>
  </si>
  <si>
    <t>Assoc Prof (Library)</t>
  </si>
  <si>
    <t>007609</t>
  </si>
  <si>
    <t>008022</t>
  </si>
  <si>
    <t>008957</t>
  </si>
  <si>
    <t>Asst. Prof (Library)</t>
  </si>
  <si>
    <t>008672</t>
  </si>
  <si>
    <t>004045</t>
  </si>
  <si>
    <t>Dean</t>
  </si>
  <si>
    <t>008972</t>
  </si>
  <si>
    <t>Associate Professor (Library)</t>
  </si>
  <si>
    <t>002154</t>
  </si>
  <si>
    <t>004691</t>
  </si>
  <si>
    <t>007825</t>
  </si>
  <si>
    <t>005598</t>
  </si>
  <si>
    <t>Senior Associate Dean</t>
  </si>
  <si>
    <t>003899</t>
  </si>
  <si>
    <t>Research Communication Spec</t>
  </si>
  <si>
    <t>008960</t>
  </si>
  <si>
    <t>007832</t>
  </si>
  <si>
    <t>ELTI Lecturer</t>
  </si>
  <si>
    <t>002157</t>
  </si>
  <si>
    <t>Pers &amp; Staff Dev Librarian</t>
  </si>
  <si>
    <t>008707</t>
  </si>
  <si>
    <t>007568</t>
  </si>
  <si>
    <t>008970</t>
  </si>
  <si>
    <t>008023</t>
  </si>
  <si>
    <t>Asst Prof &amp; Instr Librarian</t>
  </si>
  <si>
    <t>003744</t>
  </si>
  <si>
    <t>Assoc. Dean</t>
  </si>
  <si>
    <t>00001076</t>
  </si>
  <si>
    <t>00000889</t>
  </si>
  <si>
    <t>00000397</t>
  </si>
  <si>
    <t>00001436</t>
  </si>
  <si>
    <t>02-16-17</t>
  </si>
  <si>
    <t>935514</t>
  </si>
  <si>
    <t>001238</t>
  </si>
  <si>
    <t>01-16-17</t>
  </si>
  <si>
    <t>984803</t>
  </si>
  <si>
    <t>02-01-17</t>
  </si>
  <si>
    <t>001283</t>
  </si>
  <si>
    <t>935571</t>
  </si>
  <si>
    <t>11-01-16</t>
  </si>
  <si>
    <t>961526</t>
  </si>
  <si>
    <t>10-16-16</t>
  </si>
  <si>
    <t>000153</t>
  </si>
  <si>
    <t>12-16-16</t>
  </si>
  <si>
    <t>970001</t>
  </si>
  <si>
    <t>944229</t>
  </si>
  <si>
    <t>006551</t>
  </si>
  <si>
    <t>Lowes Disting Prof of CS</t>
  </si>
  <si>
    <t>069221</t>
  </si>
  <si>
    <t>Professor/Prog Director</t>
  </si>
  <si>
    <t>067851</t>
  </si>
  <si>
    <t>SUBTOTAL 6</t>
  </si>
  <si>
    <t>002241</t>
  </si>
  <si>
    <t>Professor/Excellence Professor/Coordinator</t>
  </si>
  <si>
    <t>080073</t>
  </si>
  <si>
    <t>Utilities Plant Operation Supr</t>
  </si>
  <si>
    <t>123521</t>
  </si>
  <si>
    <t>Fac Maint Tech - Mech Trds</t>
  </si>
  <si>
    <t>Admin Support Assoc</t>
  </si>
  <si>
    <t>003189</t>
  </si>
  <si>
    <t>Fac Maint Tech - Bldg Trd</t>
  </si>
  <si>
    <t>003325</t>
  </si>
  <si>
    <t>002366</t>
  </si>
  <si>
    <t>Tech Support Specialist</t>
  </si>
  <si>
    <t>003089</t>
  </si>
  <si>
    <t>Bldg &amp; Env Svcs Supervisor</t>
  </si>
  <si>
    <t>152744</t>
  </si>
  <si>
    <t>Assistant VC Dev &amp; Alumni Eng</t>
  </si>
  <si>
    <t>000382</t>
  </si>
  <si>
    <t>Assoc Dir Of Advisng</t>
  </si>
  <si>
    <t>001482</t>
  </si>
  <si>
    <t>Asst Dir Coun &amp; Psy Serv</t>
  </si>
  <si>
    <t>007951</t>
  </si>
  <si>
    <t>007029</t>
  </si>
  <si>
    <t>007069</t>
  </si>
  <si>
    <t>001707</t>
  </si>
  <si>
    <t>000335</t>
  </si>
  <si>
    <t>007015</t>
  </si>
  <si>
    <t>007430</t>
  </si>
  <si>
    <t>Library Specialist</t>
  </si>
  <si>
    <t>007737</t>
  </si>
  <si>
    <t>Bldg Environmental Technician</t>
  </si>
  <si>
    <t>001827</t>
  </si>
  <si>
    <t>IT Project Analyst/Manager</t>
  </si>
  <si>
    <t>007970</t>
  </si>
  <si>
    <t>Accounting Tech/Specialist</t>
  </si>
  <si>
    <t>007636</t>
  </si>
  <si>
    <t>007907</t>
  </si>
  <si>
    <t>007924</t>
  </si>
  <si>
    <t>007019</t>
  </si>
  <si>
    <t>001342</t>
  </si>
  <si>
    <t>Instrument Computer Consultant</t>
  </si>
  <si>
    <t>007565</t>
  </si>
  <si>
    <t>000218</t>
  </si>
  <si>
    <t>Assoc Director - Department</t>
  </si>
  <si>
    <t>001189</t>
  </si>
  <si>
    <t>Associate Provost</t>
  </si>
  <si>
    <t>001130</t>
  </si>
  <si>
    <t>001810</t>
  </si>
  <si>
    <t>Assoc AD Athletic External Aff</t>
  </si>
  <si>
    <t>000009</t>
  </si>
  <si>
    <t>Executive Assistant-journey</t>
  </si>
  <si>
    <t>003315</t>
  </si>
  <si>
    <t>Administrative Support Specialist-journey</t>
  </si>
  <si>
    <t>003303</t>
  </si>
  <si>
    <t>Ass't Director Academic Engagement</t>
  </si>
  <si>
    <t>Ass't Director Academic Advising</t>
  </si>
  <si>
    <t>002670</t>
  </si>
  <si>
    <t>Assistant Director Admissions</t>
  </si>
  <si>
    <t>002350</t>
  </si>
  <si>
    <t>Dir.  Disability Support Svcs</t>
  </si>
  <si>
    <t>Engineering Technician - A</t>
  </si>
  <si>
    <t>Accounting Manager - A</t>
  </si>
  <si>
    <t>999007</t>
  </si>
  <si>
    <t>Business Systems Analyst - A</t>
  </si>
  <si>
    <t>002832</t>
  </si>
  <si>
    <t xml:space="preserve">Admin Support Spec   </t>
  </si>
  <si>
    <t>002799</t>
  </si>
  <si>
    <t>Business Officer - J</t>
  </si>
  <si>
    <t>014062</t>
  </si>
  <si>
    <t>Career Counselor</t>
  </si>
  <si>
    <t>013387</t>
  </si>
  <si>
    <t>999420</t>
  </si>
  <si>
    <t>999003</t>
  </si>
  <si>
    <t>000179</t>
  </si>
  <si>
    <t>00000584</t>
  </si>
  <si>
    <t>00003588</t>
  </si>
  <si>
    <t>00052815</t>
  </si>
  <si>
    <t>00057545</t>
  </si>
  <si>
    <t>20003111</t>
  </si>
  <si>
    <t>00036426</t>
  </si>
  <si>
    <t>00054122</t>
  </si>
  <si>
    <t>00052567</t>
  </si>
  <si>
    <t>20018790</t>
  </si>
  <si>
    <t>00034533</t>
  </si>
  <si>
    <t>00000988</t>
  </si>
  <si>
    <t>20018895</t>
  </si>
  <si>
    <t>20011654</t>
  </si>
  <si>
    <t>00055871</t>
  </si>
  <si>
    <t>00051970</t>
  </si>
  <si>
    <t>00060313</t>
  </si>
  <si>
    <t>00017115</t>
  </si>
  <si>
    <t>00031050</t>
  </si>
  <si>
    <t>00035531</t>
  </si>
  <si>
    <t>20017003</t>
  </si>
  <si>
    <t>00058069</t>
  </si>
  <si>
    <t>20010460</t>
  </si>
  <si>
    <t>00056541</t>
  </si>
  <si>
    <t>00061558</t>
  </si>
  <si>
    <t>00061369</t>
  </si>
  <si>
    <t>00034387</t>
  </si>
  <si>
    <t>00056938</t>
  </si>
  <si>
    <t>00013042</t>
  </si>
  <si>
    <t>20019956</t>
  </si>
  <si>
    <t>20018374</t>
  </si>
  <si>
    <t>00059670</t>
  </si>
  <si>
    <t>00036920</t>
  </si>
  <si>
    <t>00032684</t>
  </si>
  <si>
    <t>00060004</t>
  </si>
  <si>
    <t>00030824</t>
  </si>
  <si>
    <t>20019186</t>
  </si>
  <si>
    <t>00051197</t>
  </si>
  <si>
    <t>00061362</t>
  </si>
  <si>
    <t>20018880</t>
  </si>
  <si>
    <t>20006749</t>
  </si>
  <si>
    <t>20018705</t>
  </si>
  <si>
    <t>00005199</t>
  </si>
  <si>
    <t>20019015</t>
  </si>
  <si>
    <t>IT Manager</t>
  </si>
  <si>
    <t>00061529</t>
  </si>
  <si>
    <t>00057819</t>
  </si>
  <si>
    <t>Social Work Practitioner</t>
  </si>
  <si>
    <t>20011754</t>
  </si>
  <si>
    <t>00058679</t>
  </si>
  <si>
    <t>00052147</t>
  </si>
  <si>
    <t>00030786</t>
  </si>
  <si>
    <t>20019667</t>
  </si>
  <si>
    <t>20019583</t>
  </si>
  <si>
    <t>20018913</t>
  </si>
  <si>
    <t>00057031</t>
  </si>
  <si>
    <t>20019584</t>
  </si>
  <si>
    <t>00061239</t>
  </si>
  <si>
    <t>20018820</t>
  </si>
  <si>
    <t>00054732</t>
  </si>
  <si>
    <t>20019061</t>
  </si>
  <si>
    <t>00058464</t>
  </si>
  <si>
    <t>00003804</t>
  </si>
  <si>
    <t>00060495</t>
  </si>
  <si>
    <t>00055480</t>
  </si>
  <si>
    <t>00059558</t>
  </si>
  <si>
    <t>00060310</t>
  </si>
  <si>
    <t>20020127</t>
  </si>
  <si>
    <t>20012651</t>
  </si>
  <si>
    <t>Associate Department Chair</t>
  </si>
  <si>
    <t>01003986</t>
  </si>
  <si>
    <t>20019248</t>
  </si>
  <si>
    <t>Assistant to Director</t>
  </si>
  <si>
    <t>20018904</t>
  </si>
  <si>
    <t>20018032</t>
  </si>
  <si>
    <t>20020069</t>
  </si>
  <si>
    <t>20018747</t>
  </si>
  <si>
    <t>20006157</t>
  </si>
  <si>
    <t>20015234</t>
  </si>
  <si>
    <t>01000958</t>
  </si>
  <si>
    <t>20011857</t>
  </si>
  <si>
    <t>20019070</t>
  </si>
  <si>
    <t>01002803</t>
  </si>
  <si>
    <t>01004954</t>
  </si>
  <si>
    <t>000418</t>
  </si>
  <si>
    <t>010589</t>
  </si>
  <si>
    <t xml:space="preserve">FM Technician (Mechanical Trades) - Journey </t>
  </si>
  <si>
    <t>006005</t>
  </si>
  <si>
    <t>007745</t>
  </si>
  <si>
    <t>Broadcast Media Specialist - Journey</t>
  </si>
  <si>
    <t>001217</t>
  </si>
  <si>
    <t xml:space="preserve">Paralegal - Contributing </t>
  </si>
  <si>
    <t>001943</t>
  </si>
  <si>
    <t>001967</t>
  </si>
  <si>
    <t>009893</t>
  </si>
  <si>
    <t>001563</t>
  </si>
  <si>
    <t>002142</t>
  </si>
  <si>
    <t>Administrative Support Associate - Advanced</t>
  </si>
  <si>
    <t>011057</t>
  </si>
  <si>
    <t>000484</t>
  </si>
  <si>
    <t>Building and Environmental Services Technician, Advanced</t>
  </si>
  <si>
    <t>00100640</t>
  </si>
  <si>
    <t>00103914</t>
  </si>
  <si>
    <t>00105909</t>
  </si>
  <si>
    <t>00044077</t>
  </si>
  <si>
    <t>00102439</t>
  </si>
  <si>
    <t>00105480</t>
  </si>
  <si>
    <t>00103424</t>
  </si>
  <si>
    <t>Research Operation Manager-NE</t>
  </si>
  <si>
    <t>00041104</t>
  </si>
  <si>
    <t>00040472</t>
  </si>
  <si>
    <t>00106060</t>
  </si>
  <si>
    <t>00041270</t>
  </si>
  <si>
    <t>00105886</t>
  </si>
  <si>
    <t>00046141</t>
  </si>
  <si>
    <t>00040506</t>
  </si>
  <si>
    <t>00103410</t>
  </si>
  <si>
    <t>00106061</t>
  </si>
  <si>
    <t>00043719</t>
  </si>
  <si>
    <t>00104617</t>
  </si>
  <si>
    <t>00043664</t>
  </si>
  <si>
    <t>00101884</t>
  </si>
  <si>
    <t>00046661</t>
  </si>
  <si>
    <t>00044330</t>
  </si>
  <si>
    <t>00104036</t>
  </si>
  <si>
    <t>00041271</t>
  </si>
  <si>
    <t>00103593</t>
  </si>
  <si>
    <t>00041213</t>
  </si>
  <si>
    <t>00103101</t>
  </si>
  <si>
    <t>00105753</t>
  </si>
  <si>
    <t>00046219</t>
  </si>
  <si>
    <t>00043836</t>
  </si>
  <si>
    <t>00043101</t>
  </si>
  <si>
    <t>00050070</t>
  </si>
  <si>
    <t>00050722</t>
  </si>
  <si>
    <t>00102570</t>
  </si>
  <si>
    <t>00050058</t>
  </si>
  <si>
    <t>00044416</t>
  </si>
  <si>
    <t>00106067</t>
  </si>
  <si>
    <t>00040153</t>
  </si>
  <si>
    <t>IT Operations Analyst</t>
  </si>
  <si>
    <t>00043025</t>
  </si>
  <si>
    <t>00044415</t>
  </si>
  <si>
    <t>00000400</t>
  </si>
  <si>
    <t>Assoc Dean - Education</t>
  </si>
  <si>
    <t>00105276</t>
  </si>
  <si>
    <t>Extension Assoc</t>
  </si>
  <si>
    <t>00101185</t>
  </si>
  <si>
    <t>00105989</t>
  </si>
  <si>
    <t>00002142</t>
  </si>
  <si>
    <t>00100058</t>
  </si>
  <si>
    <t>00061571</t>
  </si>
  <si>
    <t>00106031</t>
  </si>
  <si>
    <t>00105819</t>
  </si>
  <si>
    <t>00104399</t>
  </si>
  <si>
    <t>00106056</t>
  </si>
  <si>
    <t>Project Coordinator</t>
  </si>
  <si>
    <t>00060253</t>
  </si>
  <si>
    <t>00002694</t>
  </si>
  <si>
    <t>00002491</t>
  </si>
  <si>
    <t>00105941</t>
  </si>
  <si>
    <t>00004843</t>
  </si>
  <si>
    <t>00063047</t>
  </si>
  <si>
    <t>00105791</t>
  </si>
  <si>
    <t>00062695</t>
  </si>
  <si>
    <t>101031</t>
  </si>
  <si>
    <t xml:space="preserve"> 817149</t>
  </si>
  <si>
    <t>611428</t>
  </si>
  <si>
    <t>Student Conduct Officer</t>
  </si>
  <si>
    <t>611178</t>
  </si>
  <si>
    <t>Reference  Librarian</t>
  </si>
  <si>
    <t>717406</t>
  </si>
  <si>
    <t>Dir of Compliance</t>
  </si>
  <si>
    <t>002131</t>
  </si>
  <si>
    <t>Cattle Research Specialist</t>
  </si>
  <si>
    <t>004366</t>
  </si>
  <si>
    <t>003832</t>
  </si>
  <si>
    <t>004847</t>
  </si>
  <si>
    <t>Lead Plumber</t>
  </si>
  <si>
    <t>003917</t>
  </si>
  <si>
    <t>Sustainability/Energy Officer</t>
  </si>
  <si>
    <t>000147</t>
  </si>
  <si>
    <t>004370</t>
  </si>
  <si>
    <t>002107</t>
  </si>
  <si>
    <t>Env Studies Crops Coor</t>
  </si>
  <si>
    <t>002104</t>
  </si>
  <si>
    <t>Asst Supt/Field Crops Coor</t>
  </si>
  <si>
    <t>000150</t>
  </si>
  <si>
    <t>004153</t>
  </si>
  <si>
    <t>Groundsworker</t>
  </si>
  <si>
    <t>001015</t>
  </si>
  <si>
    <t>Acad Counselor/Lecturer</t>
  </si>
  <si>
    <t>Academic Counselor</t>
  </si>
  <si>
    <t>009395</t>
  </si>
  <si>
    <t>009613</t>
  </si>
  <si>
    <t>Extension Agent-FCS</t>
  </si>
  <si>
    <t>000703</t>
  </si>
  <si>
    <t>004120</t>
  </si>
  <si>
    <t>001767</t>
  </si>
  <si>
    <t>01-30-17</t>
  </si>
  <si>
    <t>002491</t>
  </si>
  <si>
    <t>01-03-17</t>
  </si>
  <si>
    <t>002502</t>
  </si>
  <si>
    <t>002549</t>
  </si>
  <si>
    <t>908568</t>
  </si>
  <si>
    <t>03-09-17</t>
  </si>
  <si>
    <t>001911</t>
  </si>
  <si>
    <t>02-20-17</t>
  </si>
  <si>
    <t>002195</t>
  </si>
  <si>
    <t>905702</t>
  </si>
  <si>
    <t>17907 Controls Technician I</t>
  </si>
  <si>
    <t>03-22-17</t>
  </si>
  <si>
    <t>001272</t>
  </si>
  <si>
    <t>935703</t>
  </si>
  <si>
    <t>961097</t>
  </si>
  <si>
    <t>908366</t>
  </si>
  <si>
    <t>03-17-17</t>
  </si>
  <si>
    <t>931809</t>
  </si>
  <si>
    <t>901591</t>
  </si>
  <si>
    <t>11805 Human Resources Consulta</t>
  </si>
  <si>
    <t>908817</t>
  </si>
  <si>
    <t>12259 Bus Tech Applic Special</t>
  </si>
  <si>
    <t>962765</t>
  </si>
  <si>
    <t>900052</t>
  </si>
  <si>
    <t>925351</t>
  </si>
  <si>
    <t>939607</t>
  </si>
  <si>
    <t>03-15-17</t>
  </si>
  <si>
    <t>002542</t>
  </si>
  <si>
    <t>10725 Financial Analyst</t>
  </si>
  <si>
    <t>937456</t>
  </si>
  <si>
    <t>002490</t>
  </si>
  <si>
    <t>945077</t>
  </si>
  <si>
    <t>902265</t>
  </si>
  <si>
    <t>944411</t>
  </si>
  <si>
    <t>001411</t>
  </si>
  <si>
    <t>QA/QI/Risk Management Director</t>
  </si>
  <si>
    <t>01-17-17</t>
  </si>
  <si>
    <t>000807</t>
  </si>
  <si>
    <t>000404</t>
  </si>
  <si>
    <t>Post-Award Grant Administrator</t>
  </si>
  <si>
    <t>951181</t>
  </si>
  <si>
    <t>19200 Human Services Practitio</t>
  </si>
  <si>
    <t>963254</t>
  </si>
  <si>
    <t>35003 Nurse Manager</t>
  </si>
  <si>
    <t>01-02-17</t>
  </si>
  <si>
    <t>001929</t>
  </si>
  <si>
    <t>03-10-17</t>
  </si>
  <si>
    <t>964668</t>
  </si>
  <si>
    <t>01-25-17</t>
  </si>
  <si>
    <t>962026</t>
  </si>
  <si>
    <t>02-27-17</t>
  </si>
  <si>
    <t>962024</t>
  </si>
  <si>
    <t>01-23-17</t>
  </si>
  <si>
    <t>001058</t>
  </si>
  <si>
    <t>03-24-17</t>
  </si>
  <si>
    <t>962429</t>
  </si>
  <si>
    <t>955181</t>
  </si>
  <si>
    <t>02-13-17</t>
  </si>
  <si>
    <t>963320</t>
  </si>
  <si>
    <t>969282</t>
  </si>
  <si>
    <t>02-07-17</t>
  </si>
  <si>
    <t>955241</t>
  </si>
  <si>
    <t>000628</t>
  </si>
  <si>
    <t>Deputy Chief Information Officer</t>
  </si>
  <si>
    <t>Food Services Manager</t>
  </si>
  <si>
    <t>Food Services Technician</t>
  </si>
  <si>
    <t>Information Technology Manager Systems</t>
  </si>
  <si>
    <t>Business &amp; Technology Applications Analyst</t>
  </si>
  <si>
    <t>Information Technology Manager-Systems</t>
  </si>
  <si>
    <t>Facility Maintenance Technician-Mechanical Trades</t>
  </si>
  <si>
    <t>Business &amp; Technology Application Specialist</t>
  </si>
  <si>
    <t>01/012017</t>
  </si>
  <si>
    <t>Director of Institutional Research, Assessment, Planning</t>
  </si>
  <si>
    <t>Associate Director of Graduate Admissions and Recruiting</t>
  </si>
  <si>
    <t>Study Abroad Advisor/Program Coordinator</t>
  </si>
  <si>
    <t>007084</t>
  </si>
  <si>
    <t>511291</t>
  </si>
  <si>
    <t>Purchasing Specialist-C</t>
  </si>
  <si>
    <t>060121</t>
  </si>
  <si>
    <t>ADMIN. SUPPORT ASSOCIATE - C</t>
  </si>
  <si>
    <t>070010</t>
  </si>
  <si>
    <t>University Prgm Specialist</t>
  </si>
  <si>
    <t>701318</t>
  </si>
  <si>
    <t>PUBLIC COMMUNICATION SPEC - C</t>
  </si>
  <si>
    <t>110639</t>
  </si>
  <si>
    <t>ADMIN. SUPPORT ASSOCIATE - J</t>
  </si>
  <si>
    <t>110723</t>
  </si>
  <si>
    <t>910021</t>
  </si>
  <si>
    <t>DIR BUDGET &amp; ANALYSIS</t>
  </si>
  <si>
    <t>411001</t>
  </si>
  <si>
    <t>Asst Director Greek Life/Speci</t>
  </si>
  <si>
    <t>001745</t>
  </si>
  <si>
    <t>Dir Student Development</t>
  </si>
  <si>
    <t>000013</t>
  </si>
  <si>
    <t>Senior Director of Development</t>
  </si>
  <si>
    <t>411020</t>
  </si>
  <si>
    <t>Assist Dir Student Activities</t>
  </si>
  <si>
    <t>003577</t>
  </si>
  <si>
    <t>004717</t>
  </si>
  <si>
    <t>Print/Document Svc Supervisor</t>
  </si>
  <si>
    <t>019115</t>
  </si>
  <si>
    <t>002363</t>
  </si>
  <si>
    <t>150600</t>
  </si>
  <si>
    <t>000261</t>
  </si>
  <si>
    <t>004974</t>
  </si>
  <si>
    <t>019145</t>
  </si>
  <si>
    <t>164222</t>
  </si>
  <si>
    <t>000421</t>
  </si>
  <si>
    <t>Public Communication Speclst</t>
  </si>
  <si>
    <t>004294</t>
  </si>
  <si>
    <t>Area Coordinator</t>
  </si>
  <si>
    <t>000437</t>
  </si>
  <si>
    <t>003579</t>
  </si>
  <si>
    <t>003581</t>
  </si>
  <si>
    <t>004295</t>
  </si>
  <si>
    <t>007854</t>
  </si>
  <si>
    <t>001779</t>
  </si>
  <si>
    <t>Horticultrual Specialist</t>
  </si>
  <si>
    <t>007862</t>
  </si>
  <si>
    <t>007863</t>
  </si>
  <si>
    <t>007861</t>
  </si>
  <si>
    <t>000307</t>
  </si>
  <si>
    <t>007543</t>
  </si>
  <si>
    <t>Public Communications Spec</t>
  </si>
  <si>
    <t>007023</t>
  </si>
  <si>
    <t>Bldg Environmental Manager</t>
  </si>
  <si>
    <t>007885</t>
  </si>
  <si>
    <t>007246</t>
  </si>
  <si>
    <t>007033</t>
  </si>
  <si>
    <t>000246</t>
  </si>
  <si>
    <t>000090</t>
  </si>
  <si>
    <t>007678</t>
  </si>
  <si>
    <t>001742</t>
  </si>
  <si>
    <t>001253</t>
  </si>
  <si>
    <t>008225</t>
  </si>
  <si>
    <t>003334</t>
  </si>
  <si>
    <t>004901</t>
  </si>
  <si>
    <t>003112</t>
  </si>
  <si>
    <t>003310</t>
  </si>
  <si>
    <t>Operations &amp; Systems Technician</t>
  </si>
  <si>
    <t>003118</t>
  </si>
  <si>
    <t>Associate Vice Chancellor of Finance</t>
  </si>
  <si>
    <t>002100</t>
  </si>
  <si>
    <t>Provost &amp; Excutive Vice Chancellor</t>
  </si>
  <si>
    <t>003114</t>
  </si>
  <si>
    <t>Associate Vice Chancellor of Business Operations</t>
  </si>
  <si>
    <t>003241</t>
  </si>
  <si>
    <t>Business Officer-Journey</t>
  </si>
  <si>
    <t>G0003022</t>
  </si>
  <si>
    <t>UNCGA</t>
  </si>
  <si>
    <t>G0020035</t>
  </si>
  <si>
    <t>G0001223</t>
  </si>
  <si>
    <t>G0002220</t>
  </si>
  <si>
    <t>Brdcst &amp; Emrg Media Manager</t>
  </si>
  <si>
    <t>G0003014</t>
  </si>
  <si>
    <t>Auditor</t>
  </si>
  <si>
    <t>G0000083</t>
  </si>
  <si>
    <t>G0000530</t>
  </si>
  <si>
    <t>Assistant General Counsel</t>
  </si>
  <si>
    <t>20012232</t>
  </si>
  <si>
    <t>Staff Counsel</t>
  </si>
  <si>
    <t>20001284</t>
  </si>
  <si>
    <t>G0000993</t>
  </si>
  <si>
    <t>Associate Vice President</t>
  </si>
  <si>
    <t>G0000507</t>
  </si>
  <si>
    <t>G0000070</t>
  </si>
  <si>
    <t>Assistant Vice President</t>
  </si>
  <si>
    <t>G0000055</t>
  </si>
  <si>
    <t>Vice President</t>
  </si>
  <si>
    <t>G0000007</t>
  </si>
  <si>
    <t>005272</t>
  </si>
  <si>
    <t>014201</t>
  </si>
  <si>
    <t>Utilities Plant Operator Supervisor - J</t>
  </si>
  <si>
    <t>999216</t>
  </si>
  <si>
    <t>003794</t>
  </si>
  <si>
    <t>Public Safety Officer - J</t>
  </si>
  <si>
    <t>013168</t>
  </si>
  <si>
    <t>000108</t>
  </si>
  <si>
    <t>Purchasing Specialist  - J</t>
  </si>
  <si>
    <t>Utilities Plant Operator - J</t>
  </si>
  <si>
    <t>002944</t>
  </si>
  <si>
    <t>Business and Tech Applications Spec - A</t>
  </si>
  <si>
    <t>003584</t>
  </si>
  <si>
    <t>Accountant - A</t>
  </si>
  <si>
    <t>013733</t>
  </si>
  <si>
    <t>Business and Tech Applications Analyst- J</t>
  </si>
  <si>
    <t>999485</t>
  </si>
  <si>
    <t>Public Safety Officer  - J</t>
  </si>
  <si>
    <t>005115</t>
  </si>
  <si>
    <t>Administrative Support Associate - A</t>
  </si>
  <si>
    <t>Student Services Specialist - J</t>
  </si>
  <si>
    <t>999645</t>
  </si>
  <si>
    <t>University Program Specialist - A</t>
  </si>
  <si>
    <t>003852</t>
  </si>
  <si>
    <t>Facility Maint Supervisor - A</t>
  </si>
  <si>
    <t>007555</t>
  </si>
  <si>
    <t>013488</t>
  </si>
  <si>
    <t>999344</t>
  </si>
  <si>
    <t>00056326</t>
  </si>
  <si>
    <t>00061792</t>
  </si>
  <si>
    <t>00000670</t>
  </si>
  <si>
    <t>20000802</t>
  </si>
  <si>
    <t>00032541</t>
  </si>
  <si>
    <t>00009519</t>
  </si>
  <si>
    <t>00055799</t>
  </si>
  <si>
    <t>00052350</t>
  </si>
  <si>
    <t>00035210</t>
  </si>
  <si>
    <t>00052408</t>
  </si>
  <si>
    <t>00059892</t>
  </si>
  <si>
    <t>00035439</t>
  </si>
  <si>
    <t>00051180</t>
  </si>
  <si>
    <t>00061936</t>
  </si>
  <si>
    <t>00059789</t>
  </si>
  <si>
    <t>00037715</t>
  </si>
  <si>
    <t>20011649</t>
  </si>
  <si>
    <t>00034998</t>
  </si>
  <si>
    <t>20001434</t>
  </si>
  <si>
    <t>00059748</t>
  </si>
  <si>
    <t>20008220</t>
  </si>
  <si>
    <t>00060129</t>
  </si>
  <si>
    <t>20011969</t>
  </si>
  <si>
    <t>00058767</t>
  </si>
  <si>
    <t>00033598</t>
  </si>
  <si>
    <t>00031366</t>
  </si>
  <si>
    <t>00052830</t>
  </si>
  <si>
    <t>00033028</t>
  </si>
  <si>
    <t>00035481</t>
  </si>
  <si>
    <t>00058906</t>
  </si>
  <si>
    <t>20007829</t>
  </si>
  <si>
    <t>00061216</t>
  </si>
  <si>
    <t>00061706</t>
  </si>
  <si>
    <t>00061949</t>
  </si>
  <si>
    <t>00053494</t>
  </si>
  <si>
    <t>00052277</t>
  </si>
  <si>
    <t>00062215</t>
  </si>
  <si>
    <t>00060630</t>
  </si>
  <si>
    <t>00003710</t>
  </si>
  <si>
    <t>00037119</t>
  </si>
  <si>
    <t>Research Operations Manager</t>
  </si>
  <si>
    <t>00052644</t>
  </si>
  <si>
    <t>00059761</t>
  </si>
  <si>
    <t>Archives &amp; Records Prfssnl</t>
  </si>
  <si>
    <t>00035936</t>
  </si>
  <si>
    <t>00051459</t>
  </si>
  <si>
    <t>00005056</t>
  </si>
  <si>
    <t>IT Director</t>
  </si>
  <si>
    <t>00052620</t>
  </si>
  <si>
    <t>00031460</t>
  </si>
  <si>
    <t>00000980</t>
  </si>
  <si>
    <t>00061654</t>
  </si>
  <si>
    <t>00060383</t>
  </si>
  <si>
    <t>00061458</t>
  </si>
  <si>
    <t>20011526</t>
  </si>
  <si>
    <t>00003889</t>
  </si>
  <si>
    <t>00061953</t>
  </si>
  <si>
    <t>01000179</t>
  </si>
  <si>
    <t>20020224</t>
  </si>
  <si>
    <t>01004095</t>
  </si>
  <si>
    <t>20004092</t>
  </si>
  <si>
    <t>20004429</t>
  </si>
  <si>
    <t>20005244</t>
  </si>
  <si>
    <t>20013752</t>
  </si>
  <si>
    <t>Research Coordinator</t>
  </si>
  <si>
    <t>01003035</t>
  </si>
  <si>
    <t>01004877</t>
  </si>
  <si>
    <t>Laboratory Professional</t>
  </si>
  <si>
    <t>01004767</t>
  </si>
  <si>
    <t>20006870</t>
  </si>
  <si>
    <t>20020176</t>
  </si>
  <si>
    <t>01003590</t>
  </si>
  <si>
    <t>Information Tech Professional</t>
  </si>
  <si>
    <t>01001601</t>
  </si>
  <si>
    <t>01000618</t>
  </si>
  <si>
    <t>01001266</t>
  </si>
  <si>
    <t>01005088</t>
  </si>
  <si>
    <t>01002280</t>
  </si>
  <si>
    <t>01002081</t>
  </si>
  <si>
    <t>01002533</t>
  </si>
  <si>
    <t>20019472</t>
  </si>
  <si>
    <t>01000571</t>
  </si>
  <si>
    <t>Associate Librarian</t>
  </si>
  <si>
    <t>01001290</t>
  </si>
  <si>
    <t>01002648</t>
  </si>
  <si>
    <t>Assistant Librarian</t>
  </si>
  <si>
    <t>01001073</t>
  </si>
  <si>
    <t>01003811</t>
  </si>
  <si>
    <t>20003977</t>
  </si>
  <si>
    <t>01004178</t>
  </si>
  <si>
    <t>011302</t>
  </si>
  <si>
    <t>010061</t>
  </si>
  <si>
    <t>010583</t>
  </si>
  <si>
    <t>010577</t>
  </si>
  <si>
    <t>011301</t>
  </si>
  <si>
    <t>010907</t>
  </si>
  <si>
    <t>Business Services Coordinator - Journey</t>
  </si>
  <si>
    <t>013180</t>
  </si>
  <si>
    <t>009269</t>
  </si>
  <si>
    <t>009213</t>
  </si>
  <si>
    <t>002141</t>
  </si>
  <si>
    <t>003162</t>
  </si>
  <si>
    <t>Administrative Support Specialist - Contributing</t>
  </si>
  <si>
    <t>000556</t>
  </si>
  <si>
    <t>Support Services Associate - Advanced</t>
  </si>
  <si>
    <t>008121</t>
  </si>
  <si>
    <t>002730</t>
  </si>
  <si>
    <t>Research Specialist - Contributing</t>
  </si>
  <si>
    <t>006511</t>
  </si>
  <si>
    <t>Facilities Maintenance Technician-Mechanical Trades, Journey</t>
  </si>
  <si>
    <t>012035</t>
  </si>
  <si>
    <t>012049</t>
  </si>
  <si>
    <t>Building and Environmental Services Supervisor, Advanced</t>
  </si>
  <si>
    <t>000617</t>
  </si>
  <si>
    <t>Assistant Director of Campus Recreation</t>
  </si>
  <si>
    <t>Annual Giving and Communications Manager</t>
  </si>
  <si>
    <t>00043240</t>
  </si>
  <si>
    <t>00103969</t>
  </si>
  <si>
    <t>00043082</t>
  </si>
  <si>
    <t>00050205</t>
  </si>
  <si>
    <t>00043351</t>
  </si>
  <si>
    <t>00061115</t>
  </si>
  <si>
    <t>00041963</t>
  </si>
  <si>
    <t>00043087</t>
  </si>
  <si>
    <t>00046874</t>
  </si>
  <si>
    <t>00103536</t>
  </si>
  <si>
    <t>00102264</t>
  </si>
  <si>
    <t>University Library Specalist</t>
  </si>
  <si>
    <t>00060899</t>
  </si>
  <si>
    <t>00042572</t>
  </si>
  <si>
    <t>00104590</t>
  </si>
  <si>
    <t>00040510</t>
  </si>
  <si>
    <t>00043070</t>
  </si>
  <si>
    <t>00042863</t>
  </si>
  <si>
    <t>00104573</t>
  </si>
  <si>
    <t>00050281</t>
  </si>
  <si>
    <t>00042203</t>
  </si>
  <si>
    <t>Research Specialist-Exempt</t>
  </si>
  <si>
    <t>00103792</t>
  </si>
  <si>
    <t>00044747</t>
  </si>
  <si>
    <t>00043091</t>
  </si>
  <si>
    <t>00040571</t>
  </si>
  <si>
    <t>00101572</t>
  </si>
  <si>
    <t>00041369</t>
  </si>
  <si>
    <t>00040623</t>
  </si>
  <si>
    <t>00050065</t>
  </si>
  <si>
    <t>00102886</t>
  </si>
  <si>
    <t>00042216</t>
  </si>
  <si>
    <t>00065696</t>
  </si>
  <si>
    <t>00043078</t>
  </si>
  <si>
    <t>00041511</t>
  </si>
  <si>
    <t>Print/Document Service Tech'n</t>
  </si>
  <si>
    <t>00046099</t>
  </si>
  <si>
    <t>00103922</t>
  </si>
  <si>
    <t>00104583</t>
  </si>
  <si>
    <t>00044218</t>
  </si>
  <si>
    <t>00102743</t>
  </si>
  <si>
    <t>00104453</t>
  </si>
  <si>
    <t>00104225</t>
  </si>
  <si>
    <t>00005069</t>
  </si>
  <si>
    <t>00103227</t>
  </si>
  <si>
    <t>00104219</t>
  </si>
  <si>
    <t>00062430</t>
  </si>
  <si>
    <t>00065560</t>
  </si>
  <si>
    <t>00062095</t>
  </si>
  <si>
    <t>00008514</t>
  </si>
  <si>
    <t>00100901</t>
  </si>
  <si>
    <t>Senior Research Scholar</t>
  </si>
  <si>
    <t>00061837</t>
  </si>
  <si>
    <t>00103819</t>
  </si>
  <si>
    <t>Senior Contract Negotiator</t>
  </si>
  <si>
    <t>00104771</t>
  </si>
  <si>
    <t>00008494</t>
  </si>
  <si>
    <t>Assoc Univ Controller</t>
  </si>
  <si>
    <t>00101965</t>
  </si>
  <si>
    <t>00104646</t>
  </si>
  <si>
    <t>00103999</t>
  </si>
  <si>
    <t>00100882</t>
  </si>
  <si>
    <t>00104126</t>
  </si>
  <si>
    <t>00103318</t>
  </si>
  <si>
    <t>00103831</t>
  </si>
  <si>
    <t>00060752</t>
  </si>
  <si>
    <t>00065402</t>
  </si>
  <si>
    <t>00104031</t>
  </si>
  <si>
    <t>Research Compliance Officer</t>
  </si>
  <si>
    <t>00061465</t>
  </si>
  <si>
    <t>00061755</t>
  </si>
  <si>
    <t>00102522</t>
  </si>
  <si>
    <t>00060247</t>
  </si>
  <si>
    <t>00103301</t>
  </si>
  <si>
    <t>00103138</t>
  </si>
  <si>
    <t>00042773</t>
  </si>
  <si>
    <t>00042778</t>
  </si>
  <si>
    <t>101190</t>
  </si>
  <si>
    <t>100013</t>
  </si>
  <si>
    <t>101660</t>
  </si>
  <si>
    <t>100428</t>
  </si>
  <si>
    <t>101707</t>
  </si>
  <si>
    <t>100007</t>
  </si>
  <si>
    <t>100436</t>
  </si>
  <si>
    <t>100058</t>
  </si>
  <si>
    <t>100763</t>
  </si>
  <si>
    <t>616054</t>
  </si>
  <si>
    <t>Career Services Specialist</t>
  </si>
  <si>
    <t>712865</t>
  </si>
  <si>
    <t>611440</t>
  </si>
  <si>
    <t>Dir of Career Counseling</t>
  </si>
  <si>
    <t>611177</t>
  </si>
  <si>
    <t>Access Services Librarian</t>
  </si>
  <si>
    <t>003088</t>
  </si>
  <si>
    <t>003105</t>
  </si>
  <si>
    <t>000029</t>
  </si>
  <si>
    <t>002160</t>
  </si>
  <si>
    <t>Grad Enrollment Coordinator</t>
  </si>
  <si>
    <t>005254</t>
  </si>
  <si>
    <t>Assgn Coor/Office Mgr</t>
  </si>
  <si>
    <t>004055</t>
  </si>
  <si>
    <t>Bldg Environ Services Mgr</t>
  </si>
  <si>
    <t>007384</t>
  </si>
  <si>
    <t>Recruitment and Comp Mgr</t>
  </si>
  <si>
    <t>004610</t>
  </si>
  <si>
    <t>Mat &amp; Propty Mgt Dir</t>
  </si>
  <si>
    <t>008507</t>
  </si>
  <si>
    <t>004750</t>
  </si>
  <si>
    <t>008440</t>
  </si>
  <si>
    <t>008563</t>
  </si>
  <si>
    <t>Extension Agent -FCS</t>
  </si>
  <si>
    <t>009774</t>
  </si>
  <si>
    <t>Post Doc Research Assoc</t>
  </si>
  <si>
    <t>009555</t>
  </si>
  <si>
    <t>Assistant Football Coach</t>
  </si>
  <si>
    <t>009708</t>
  </si>
  <si>
    <t>Director of Development</t>
  </si>
  <si>
    <t>000294</t>
  </si>
  <si>
    <t>Director of Contract &amp; Grants</t>
  </si>
  <si>
    <t>903393</t>
  </si>
  <si>
    <t>002055</t>
  </si>
  <si>
    <t>900098</t>
  </si>
  <si>
    <t>10-01-16</t>
  </si>
  <si>
    <t>931823</t>
  </si>
  <si>
    <t>East Hub Grant Director</t>
  </si>
  <si>
    <t>921312</t>
  </si>
  <si>
    <t>10-05-16</t>
  </si>
  <si>
    <t>931647</t>
  </si>
  <si>
    <t>Instructional Consultant</t>
  </si>
  <si>
    <t>921313</t>
  </si>
  <si>
    <t>000450</t>
  </si>
  <si>
    <t>Building Environmental Services Manager</t>
  </si>
  <si>
    <t>000667</t>
  </si>
  <si>
    <t>Associate Vice Chancellor/AcademicAffairs</t>
  </si>
  <si>
    <t>Purchasing Specialsit</t>
  </si>
  <si>
    <t>Business &amp; Technology Applications Specialist</t>
  </si>
  <si>
    <t>Business &amp; Technology Applications Technician</t>
  </si>
  <si>
    <t>Building Environmental Services Supervisor</t>
  </si>
  <si>
    <t>Vehicle Equipment Operator</t>
  </si>
  <si>
    <t>Assistant Athletics Director/Football &amp; Equipment</t>
  </si>
  <si>
    <t>NCAA Ciontinuing Eligibility Specialist &amp; Assistant Director of Academic Services for Student-Athletes</t>
  </si>
  <si>
    <t>NCAA Continuing Eligibility Specialist &amp; Asst Dir Acad-Athletes</t>
  </si>
  <si>
    <t>Assistant Athletic Director for Development</t>
  </si>
  <si>
    <t>Director of the College of A&amp;S Microscopy Facility</t>
  </si>
  <si>
    <t>Director of University Communications</t>
  </si>
  <si>
    <t>Assoc Dir of Student Financial Aid for Systems, Data</t>
  </si>
  <si>
    <t xml:space="preserve">Senior Asst Dir of Student Financial Aid for Student Services </t>
  </si>
  <si>
    <t>002357</t>
  </si>
  <si>
    <t>Networking Specialst</t>
  </si>
  <si>
    <t>162079</t>
  </si>
  <si>
    <t>007510</t>
  </si>
  <si>
    <t>008428</t>
  </si>
  <si>
    <t>Interim Regional Center Director</t>
  </si>
  <si>
    <t>007618</t>
  </si>
  <si>
    <t>007562</t>
  </si>
  <si>
    <t>003314</t>
  </si>
  <si>
    <t>003329</t>
  </si>
  <si>
    <t>Administrative Support Associate - J</t>
  </si>
  <si>
    <t>00061613</t>
  </si>
  <si>
    <t>00035199</t>
  </si>
  <si>
    <t>20002408</t>
  </si>
  <si>
    <t>00031579</t>
  </si>
  <si>
    <t>00030736</t>
  </si>
  <si>
    <t>00056193</t>
  </si>
  <si>
    <t>00053703</t>
  </si>
  <si>
    <t>00020269</t>
  </si>
  <si>
    <t>00051051</t>
  </si>
  <si>
    <t>20008146</t>
  </si>
  <si>
    <t>00013396</t>
  </si>
  <si>
    <t>00011325</t>
  </si>
  <si>
    <t>00034366</t>
  </si>
  <si>
    <t>20000426</t>
  </si>
  <si>
    <t>00032873</t>
  </si>
  <si>
    <t>00062238</t>
  </si>
  <si>
    <t>00037916</t>
  </si>
  <si>
    <t>00060321</t>
  </si>
  <si>
    <t>00014562</t>
  </si>
  <si>
    <t>00051699</t>
  </si>
  <si>
    <t>00062402</t>
  </si>
  <si>
    <t>00061316</t>
  </si>
  <si>
    <t>00057027</t>
  </si>
  <si>
    <t>00032770</t>
  </si>
  <si>
    <t>20010029</t>
  </si>
  <si>
    <t>00057654</t>
  </si>
  <si>
    <t>00027910</t>
  </si>
  <si>
    <t>00036161</t>
  </si>
  <si>
    <t>00019960</t>
  </si>
  <si>
    <t>00035042</t>
  </si>
  <si>
    <t>00055125</t>
  </si>
  <si>
    <t>009162</t>
  </si>
  <si>
    <t>012680</t>
  </si>
  <si>
    <t>009219</t>
  </si>
  <si>
    <t>012943</t>
  </si>
  <si>
    <t>004275</t>
  </si>
  <si>
    <t>Public Communications Specialist - Contributing</t>
  </si>
  <si>
    <t>009053</t>
  </si>
  <si>
    <t>Technology Support Technician - Journey</t>
  </si>
  <si>
    <t>010237</t>
  </si>
  <si>
    <t>Support Services Associate - Contributing</t>
  </si>
  <si>
    <t>011048</t>
  </si>
  <si>
    <t>001063</t>
  </si>
  <si>
    <t>Public Communication Specialist, Advanced</t>
  </si>
  <si>
    <t>00102975</t>
  </si>
  <si>
    <t>00040837</t>
  </si>
  <si>
    <t>00040011</t>
  </si>
  <si>
    <t>00065050</t>
  </si>
  <si>
    <t>00040305</t>
  </si>
  <si>
    <t>Building Environmental Spvsr</t>
  </si>
  <si>
    <t>00041123</t>
  </si>
  <si>
    <t>00043494</t>
  </si>
  <si>
    <t>00105037</t>
  </si>
  <si>
    <t>00040865</t>
  </si>
  <si>
    <t>00065449</t>
  </si>
  <si>
    <t>00041230</t>
  </si>
  <si>
    <t>00105011</t>
  </si>
  <si>
    <t>00040826</t>
  </si>
  <si>
    <t>00103980</t>
  </si>
  <si>
    <t>00040306</t>
  </si>
  <si>
    <t>00105776</t>
  </si>
  <si>
    <t>00041117</t>
  </si>
  <si>
    <t>00105252</t>
  </si>
  <si>
    <t>00100321</t>
  </si>
  <si>
    <t>00040330</t>
  </si>
  <si>
    <t>00101360</t>
  </si>
  <si>
    <t>00061076</t>
  </si>
  <si>
    <t>00041416</t>
  </si>
  <si>
    <t>00102641</t>
  </si>
  <si>
    <t>00043823</t>
  </si>
  <si>
    <t>00041045</t>
  </si>
  <si>
    <t>Public Safety Manager</t>
  </si>
  <si>
    <t>00044199</t>
  </si>
  <si>
    <t>009224</t>
  </si>
  <si>
    <t>003017</t>
  </si>
  <si>
    <t>Information Technology Manager</t>
  </si>
  <si>
    <t>002095</t>
  </si>
  <si>
    <t>005715</t>
  </si>
  <si>
    <t>004662</t>
  </si>
  <si>
    <t>Floor Maintenance Technician</t>
  </si>
  <si>
    <t>008070</t>
  </si>
  <si>
    <t>005209</t>
  </si>
  <si>
    <t>004870</t>
  </si>
  <si>
    <t>Lead Project Manager</t>
  </si>
  <si>
    <t>003717</t>
  </si>
  <si>
    <t>008073</t>
  </si>
  <si>
    <t>003026</t>
  </si>
  <si>
    <t>001746</t>
  </si>
  <si>
    <t>001829</t>
  </si>
  <si>
    <t>001744</t>
  </si>
  <si>
    <t>002233</t>
  </si>
  <si>
    <t>902297</t>
  </si>
  <si>
    <t>909036</t>
  </si>
  <si>
    <t>15830 Public Safety Officer</t>
  </si>
  <si>
    <t>930107</t>
  </si>
  <si>
    <t>000031</t>
  </si>
  <si>
    <t>001594</t>
  </si>
  <si>
    <t>Licensed Pratical Nurse</t>
  </si>
  <si>
    <t>001595</t>
  </si>
  <si>
    <t>Broadcast and Emerging Media Engineering Specialist</t>
  </si>
  <si>
    <t>01001735</t>
  </si>
  <si>
    <t>01005147</t>
  </si>
  <si>
    <t>00001625</t>
  </si>
  <si>
    <t>00102314</t>
  </si>
  <si>
    <t>00105436</t>
  </si>
  <si>
    <t>002372</t>
  </si>
  <si>
    <t>Licensed Practical Nurse</t>
  </si>
  <si>
    <t>Co-Defensive Coordinator</t>
  </si>
  <si>
    <t>Observatory Engineer</t>
  </si>
  <si>
    <t>311110</t>
  </si>
  <si>
    <t>003906</t>
  </si>
  <si>
    <t>002982</t>
  </si>
  <si>
    <t>Facility Maintenance Tech-Mech. Trades-journey</t>
  </si>
  <si>
    <t>002983</t>
  </si>
  <si>
    <t>001412</t>
  </si>
  <si>
    <t>002978</t>
  </si>
  <si>
    <t>Building Environmental Services Technician-Contributing</t>
  </si>
  <si>
    <t>003779</t>
  </si>
  <si>
    <t>000754</t>
  </si>
  <si>
    <t>Public Communication Spec.</t>
  </si>
  <si>
    <t>014178</t>
  </si>
  <si>
    <t>999164</t>
  </si>
  <si>
    <t>013698</t>
  </si>
  <si>
    <t>013661</t>
  </si>
  <si>
    <t>Public Communication Specialis</t>
  </si>
  <si>
    <t>999555</t>
  </si>
  <si>
    <t>014021</t>
  </si>
  <si>
    <t>006403</t>
  </si>
  <si>
    <t>013950</t>
  </si>
  <si>
    <t>014160</t>
  </si>
  <si>
    <t>002580</t>
  </si>
  <si>
    <t>00037412</t>
  </si>
  <si>
    <t>00056705</t>
  </si>
  <si>
    <t>00058690</t>
  </si>
  <si>
    <t>20007433</t>
  </si>
  <si>
    <t>20001314</t>
  </si>
  <si>
    <t>20010947</t>
  </si>
  <si>
    <t>00058125</t>
  </si>
  <si>
    <t>00033158</t>
  </si>
  <si>
    <t>00062183</t>
  </si>
  <si>
    <t>00062100</t>
  </si>
  <si>
    <t>00056752</t>
  </si>
  <si>
    <t>20011580</t>
  </si>
  <si>
    <t>20013192</t>
  </si>
  <si>
    <t>00059832</t>
  </si>
  <si>
    <t>20015318</t>
  </si>
  <si>
    <t>00062395</t>
  </si>
  <si>
    <t>20005936</t>
  </si>
  <si>
    <t>20007820</t>
  </si>
  <si>
    <t>00061863</t>
  </si>
  <si>
    <t>00060647</t>
  </si>
  <si>
    <t>20003579</t>
  </si>
  <si>
    <t>20015670</t>
  </si>
  <si>
    <t>20001299</t>
  </si>
  <si>
    <t>00059883</t>
  </si>
  <si>
    <t>00003786</t>
  </si>
  <si>
    <t>00053621</t>
  </si>
  <si>
    <t>00036091</t>
  </si>
  <si>
    <t>20004739</t>
  </si>
  <si>
    <t>00061725</t>
  </si>
  <si>
    <t>00001240</t>
  </si>
  <si>
    <t>20006687</t>
  </si>
  <si>
    <t>00003831</t>
  </si>
  <si>
    <t>00062066</t>
  </si>
  <si>
    <t>20001511</t>
  </si>
  <si>
    <t>20000440</t>
  </si>
  <si>
    <t>00056409</t>
  </si>
  <si>
    <t>00061471</t>
  </si>
  <si>
    <t>009266</t>
  </si>
  <si>
    <t>011068</t>
  </si>
  <si>
    <t>010154</t>
  </si>
  <si>
    <t>Public Safety Officer - Journey</t>
  </si>
  <si>
    <t xml:space="preserve">Accounting Technician - Advanced </t>
  </si>
  <si>
    <t>001479</t>
  </si>
  <si>
    <t>011097</t>
  </si>
  <si>
    <t>010216</t>
  </si>
  <si>
    <t>009273</t>
  </si>
  <si>
    <t>010271</t>
  </si>
  <si>
    <t>010190</t>
  </si>
  <si>
    <t>010186</t>
  </si>
  <si>
    <t>010169</t>
  </si>
  <si>
    <t>010214</t>
  </si>
  <si>
    <t>Public Safety Director - Advanced</t>
  </si>
  <si>
    <t>010204</t>
  </si>
  <si>
    <t>010174</t>
  </si>
  <si>
    <t>010183</t>
  </si>
  <si>
    <t>000060</t>
  </si>
  <si>
    <t>010523</t>
  </si>
  <si>
    <t>001604</t>
  </si>
  <si>
    <t>010217</t>
  </si>
  <si>
    <t>010152</t>
  </si>
  <si>
    <t>00041044</t>
  </si>
  <si>
    <t>00060625</t>
  </si>
  <si>
    <t>00043219</t>
  </si>
  <si>
    <t>00040547</t>
  </si>
  <si>
    <t>00104501</t>
  </si>
  <si>
    <t>00044334</t>
  </si>
  <si>
    <t>00061583</t>
  </si>
  <si>
    <t>00062807</t>
  </si>
  <si>
    <t>00063090</t>
  </si>
  <si>
    <t>00062442</t>
  </si>
  <si>
    <t>00105769</t>
  </si>
  <si>
    <t>00103277</t>
  </si>
  <si>
    <t>00102833</t>
  </si>
  <si>
    <t>00060555</t>
  </si>
  <si>
    <t>00046162</t>
  </si>
  <si>
    <t>00044764</t>
  </si>
  <si>
    <t>00100736</t>
  </si>
  <si>
    <t>00065207</t>
  </si>
  <si>
    <t>00105249</t>
  </si>
  <si>
    <t>00040549</t>
  </si>
  <si>
    <t>00060510</t>
  </si>
  <si>
    <t>00044132</t>
  </si>
  <si>
    <t>00042864</t>
  </si>
  <si>
    <t>00060502</t>
  </si>
  <si>
    <t>00100468</t>
  </si>
  <si>
    <t>00041276</t>
  </si>
  <si>
    <t>00104452</t>
  </si>
  <si>
    <t>00104333</t>
  </si>
  <si>
    <t>00105075</t>
  </si>
  <si>
    <t>101561</t>
  </si>
  <si>
    <t>319980</t>
  </si>
  <si>
    <t>Lab Assistant</t>
  </si>
  <si>
    <t>Benefits Counselor</t>
  </si>
  <si>
    <t>009560</t>
  </si>
  <si>
    <t>Grad Enrollment Systems Spec</t>
  </si>
  <si>
    <t>005198</t>
  </si>
  <si>
    <t>000712</t>
  </si>
  <si>
    <t>000363</t>
  </si>
  <si>
    <t>000296</t>
  </si>
  <si>
    <t>001637</t>
  </si>
  <si>
    <t>001737</t>
  </si>
  <si>
    <t>Fac Maint Tech - Mech Trade</t>
  </si>
  <si>
    <t>000110</t>
  </si>
  <si>
    <t>Exec. Asst. to the Chancellor</t>
  </si>
  <si>
    <t>000016</t>
  </si>
  <si>
    <t>Assoc. VC for Human Resources</t>
  </si>
  <si>
    <t>001106</t>
  </si>
  <si>
    <t>Special Asst. to Chancellor</t>
  </si>
  <si>
    <t>001820</t>
  </si>
  <si>
    <t>Assoc Dir of Stud Activities</t>
  </si>
  <si>
    <t>002222</t>
  </si>
  <si>
    <t>Asst to Dean Strategic Init</t>
  </si>
  <si>
    <t>008803</t>
  </si>
  <si>
    <t>Senior Asst. Dir. of Admission</t>
  </si>
  <si>
    <t>Assoc Dir Financial Aid</t>
  </si>
  <si>
    <t>001804</t>
  </si>
  <si>
    <t>Director of Student Engagement</t>
  </si>
  <si>
    <t>900913</t>
  </si>
  <si>
    <t>10751 Accountant</t>
  </si>
  <si>
    <t>962754</t>
  </si>
  <si>
    <t>12502 Research Specialist</t>
  </si>
  <si>
    <t>968265</t>
  </si>
  <si>
    <t>12501 Research Technician</t>
  </si>
  <si>
    <t>950556</t>
  </si>
  <si>
    <t>900217</t>
  </si>
  <si>
    <t>950549</t>
  </si>
  <si>
    <t>908940</t>
  </si>
  <si>
    <t>12201 Info Technology Manager</t>
  </si>
  <si>
    <t>908902</t>
  </si>
  <si>
    <t>12233 Bus Tech Applic Tech</t>
  </si>
  <si>
    <t>968259</t>
  </si>
  <si>
    <t>968287</t>
  </si>
  <si>
    <t>950562</t>
  </si>
  <si>
    <t>968252</t>
  </si>
  <si>
    <t>912263</t>
  </si>
  <si>
    <t>900921</t>
  </si>
  <si>
    <t>968254</t>
  </si>
  <si>
    <t>950557</t>
  </si>
  <si>
    <t>900925</t>
  </si>
  <si>
    <t>955531</t>
  </si>
  <si>
    <t>13201 Public Communication Sp</t>
  </si>
  <si>
    <t>900927</t>
  </si>
  <si>
    <t>907108</t>
  </si>
  <si>
    <t>909089</t>
  </si>
  <si>
    <t>001193</t>
  </si>
  <si>
    <t>909127</t>
  </si>
  <si>
    <t>900892</t>
  </si>
  <si>
    <t>001625</t>
  </si>
  <si>
    <t>900896</t>
  </si>
  <si>
    <t>900903</t>
  </si>
  <si>
    <t>900928</t>
  </si>
  <si>
    <t>001109</t>
  </si>
  <si>
    <t>950577</t>
  </si>
  <si>
    <t>900882</t>
  </si>
  <si>
    <t>955544</t>
  </si>
  <si>
    <t>909082</t>
  </si>
  <si>
    <t>968276</t>
  </si>
  <si>
    <t>000272</t>
  </si>
  <si>
    <t>900918</t>
  </si>
  <si>
    <t>909053</t>
  </si>
  <si>
    <t>901101</t>
  </si>
  <si>
    <t>968271</t>
  </si>
  <si>
    <t>909083</t>
  </si>
  <si>
    <t>901001</t>
  </si>
  <si>
    <t>968258</t>
  </si>
  <si>
    <t>900926</t>
  </si>
  <si>
    <t>908557</t>
  </si>
  <si>
    <t>901397</t>
  </si>
  <si>
    <t>952579</t>
  </si>
  <si>
    <t>901206</t>
  </si>
  <si>
    <t>931795</t>
  </si>
  <si>
    <t>13400 Educational Consultant</t>
  </si>
  <si>
    <t>901396</t>
  </si>
  <si>
    <t>968288</t>
  </si>
  <si>
    <t>968256</t>
  </si>
  <si>
    <t>952864</t>
  </si>
  <si>
    <t>10433 Executive Asst</t>
  </si>
  <si>
    <t>002378</t>
  </si>
  <si>
    <t>955489</t>
  </si>
  <si>
    <t>14150 Pharmacy Technician</t>
  </si>
  <si>
    <t>964544</t>
  </si>
  <si>
    <t>954368</t>
  </si>
  <si>
    <t>001416</t>
  </si>
  <si>
    <t>001930</t>
  </si>
  <si>
    <t>35036 Physician Extender II</t>
  </si>
  <si>
    <t>964501</t>
  </si>
  <si>
    <t>964545</t>
  </si>
  <si>
    <t>001260</t>
  </si>
  <si>
    <t>954374</t>
  </si>
  <si>
    <t>001902</t>
  </si>
  <si>
    <t>High Voltage Distribution Specialist</t>
  </si>
  <si>
    <t>Administratie Support Specialist</t>
  </si>
  <si>
    <t>003079</t>
  </si>
  <si>
    <t>003007</t>
  </si>
  <si>
    <t>004530</t>
  </si>
  <si>
    <t>Support Services Assoc</t>
  </si>
  <si>
    <t>003027</t>
  </si>
  <si>
    <t>003061</t>
  </si>
  <si>
    <t>Public Safety Dir</t>
  </si>
  <si>
    <t>004577</t>
  </si>
  <si>
    <t>003052</t>
  </si>
  <si>
    <t>000104</t>
  </si>
  <si>
    <t>Assoc VC Fiscal Affairs</t>
  </si>
  <si>
    <t>003560</t>
  </si>
  <si>
    <t>Assoc Director Residence Life</t>
  </si>
  <si>
    <t>143587</t>
  </si>
  <si>
    <t>Residential Case Manager</t>
  </si>
  <si>
    <t>005055</t>
  </si>
  <si>
    <t>Dir Mountain Heritage Center</t>
  </si>
  <si>
    <t>003580</t>
  </si>
  <si>
    <t>003613</t>
  </si>
  <si>
    <t>Asst Football Coach</t>
  </si>
  <si>
    <t>003559</t>
  </si>
  <si>
    <t>Assoc Dir, Acad Partnerships</t>
  </si>
  <si>
    <t>123582</t>
  </si>
  <si>
    <t>003569</t>
  </si>
  <si>
    <t>008254</t>
  </si>
  <si>
    <t>001755</t>
  </si>
  <si>
    <t>001657</t>
  </si>
  <si>
    <t>001633</t>
  </si>
  <si>
    <t>007923</t>
  </si>
  <si>
    <t>007293</t>
  </si>
  <si>
    <t>Bldg Environmental Supervisor</t>
  </si>
  <si>
    <t>007440</t>
  </si>
  <si>
    <t>007867</t>
  </si>
  <si>
    <t>007389</t>
  </si>
  <si>
    <t>007852</t>
  </si>
  <si>
    <t>007388</t>
  </si>
  <si>
    <t>001749</t>
  </si>
  <si>
    <t>Budget Manager</t>
  </si>
  <si>
    <t>007932</t>
  </si>
  <si>
    <t>007592</t>
  </si>
  <si>
    <t>007456</t>
  </si>
  <si>
    <t>001867</t>
  </si>
  <si>
    <t>008062</t>
  </si>
  <si>
    <t>006258</t>
  </si>
  <si>
    <t>001235</t>
  </si>
  <si>
    <t>001377</t>
  </si>
  <si>
    <t>001287</t>
  </si>
  <si>
    <t>007681</t>
  </si>
  <si>
    <t>007516</t>
  </si>
  <si>
    <t>007660</t>
  </si>
  <si>
    <t>008217</t>
  </si>
  <si>
    <t>Assoc Dean Research &amp; Innov</t>
  </si>
  <si>
    <t>008007</t>
  </si>
  <si>
    <t>008580</t>
  </si>
  <si>
    <t>Athletic Trainer</t>
  </si>
  <si>
    <t>008555</t>
  </si>
  <si>
    <t>008548</t>
  </si>
  <si>
    <t>008598</t>
  </si>
  <si>
    <t>006127</t>
  </si>
  <si>
    <t>Director - School</t>
  </si>
  <si>
    <t>006822</t>
  </si>
  <si>
    <t>007311</t>
  </si>
  <si>
    <t>000032</t>
  </si>
  <si>
    <t>001413</t>
  </si>
  <si>
    <t>008523</t>
  </si>
  <si>
    <t>Assistant Director - Program</t>
  </si>
  <si>
    <t>007711</t>
  </si>
  <si>
    <t>Assistant Director Development</t>
  </si>
  <si>
    <t>008332</t>
  </si>
  <si>
    <t>001422</t>
  </si>
  <si>
    <t>008267</t>
  </si>
  <si>
    <t>Sr Assoc AD Athletics Commun</t>
  </si>
  <si>
    <t>001452</t>
  </si>
  <si>
    <t>004830</t>
  </si>
  <si>
    <t>002586</t>
  </si>
  <si>
    <t>001919</t>
  </si>
  <si>
    <t>Licensed Pratical Nurse-Journey</t>
  </si>
  <si>
    <t>003293</t>
  </si>
  <si>
    <t>Public Safety Officer-Journey</t>
  </si>
  <si>
    <t>002981</t>
  </si>
  <si>
    <t>002485</t>
  </si>
  <si>
    <t>Facility Maintenance Tech Bldg</t>
  </si>
  <si>
    <t>003297</t>
  </si>
  <si>
    <t>002811</t>
  </si>
  <si>
    <t>Blding Environmental Svcs Mgr-J</t>
  </si>
  <si>
    <t>002749</t>
  </si>
  <si>
    <t>Facility Maintenance Tech Bldg-journey</t>
  </si>
  <si>
    <t>002309</t>
  </si>
  <si>
    <t>002274</t>
  </si>
  <si>
    <t>Administrative Support Associate-Advanced</t>
  </si>
  <si>
    <t>002209</t>
  </si>
  <si>
    <t>002387</t>
  </si>
  <si>
    <t>Public Safety Supervisor-journey</t>
  </si>
  <si>
    <t>000397</t>
  </si>
  <si>
    <t>Administrative Support Associate-Journey</t>
  </si>
  <si>
    <t>002461</t>
  </si>
  <si>
    <t>002380</t>
  </si>
  <si>
    <t>002734</t>
  </si>
  <si>
    <t>University Program Associate-Journey</t>
  </si>
  <si>
    <t>003223</t>
  </si>
  <si>
    <t>Director of Campus Recreation</t>
  </si>
  <si>
    <t>002786</t>
  </si>
  <si>
    <t>000003</t>
  </si>
  <si>
    <t>002635</t>
  </si>
  <si>
    <t>002383</t>
  </si>
  <si>
    <t>Director Leadership/Community Service</t>
  </si>
  <si>
    <t>002963</t>
  </si>
  <si>
    <t>Exe Dir University Communications and Marketing</t>
  </si>
  <si>
    <t>002804</t>
  </si>
  <si>
    <t>002636</t>
  </si>
  <si>
    <t>002637</t>
  </si>
  <si>
    <t>002641</t>
  </si>
  <si>
    <t>000963</t>
  </si>
  <si>
    <t>Associate VC/CIO</t>
  </si>
  <si>
    <t>002642</t>
  </si>
  <si>
    <t>002954</t>
  </si>
  <si>
    <t>AVC Campus Sfty Emerg Ops</t>
  </si>
  <si>
    <t>G0020094</t>
  </si>
  <si>
    <t>G0001187</t>
  </si>
  <si>
    <t>G0001083</t>
  </si>
  <si>
    <t>Senior Account Executive</t>
  </si>
  <si>
    <t>G0000233</t>
  </si>
  <si>
    <t>20006548</t>
  </si>
  <si>
    <t>002529</t>
  </si>
  <si>
    <t>001121</t>
  </si>
  <si>
    <t>999810</t>
  </si>
  <si>
    <t>Student Services Specialist - A</t>
  </si>
  <si>
    <t>002889</t>
  </si>
  <si>
    <t xml:space="preserve">Tech Support Analyst - J </t>
  </si>
  <si>
    <t>999556</t>
  </si>
  <si>
    <t>Admin Support Spec - A</t>
  </si>
  <si>
    <t>002543</t>
  </si>
  <si>
    <t>Business Officer - A</t>
  </si>
  <si>
    <t>999380</t>
  </si>
  <si>
    <t>004283</t>
  </si>
  <si>
    <t>999842</t>
  </si>
  <si>
    <t>013728</t>
  </si>
  <si>
    <t>999092</t>
  </si>
  <si>
    <t>004282</t>
  </si>
  <si>
    <t>999626</t>
  </si>
  <si>
    <t>999670</t>
  </si>
  <si>
    <t>013516</t>
  </si>
  <si>
    <t>999855</t>
  </si>
  <si>
    <t>999215</t>
  </si>
  <si>
    <t>999495</t>
  </si>
  <si>
    <t>004287</t>
  </si>
  <si>
    <t>013816</t>
  </si>
  <si>
    <t>External Relations Director</t>
  </si>
  <si>
    <t>014239</t>
  </si>
  <si>
    <t>004286</t>
  </si>
  <si>
    <t>999678</t>
  </si>
  <si>
    <t>999606</t>
  </si>
  <si>
    <t>000952</t>
  </si>
  <si>
    <t>Associate Senior Fellow</t>
  </si>
  <si>
    <t>999679</t>
  </si>
  <si>
    <t>999892</t>
  </si>
  <si>
    <t>004289</t>
  </si>
  <si>
    <t>999587</t>
  </si>
  <si>
    <t>Faculty Program Assoc Chair</t>
  </si>
  <si>
    <t>014083</t>
  </si>
  <si>
    <t>003073</t>
  </si>
  <si>
    <t>Instructional Tech Consultant</t>
  </si>
  <si>
    <t>999625</t>
  </si>
  <si>
    <t>Program Specialist</t>
  </si>
  <si>
    <t>004288</t>
  </si>
  <si>
    <t>013255</t>
  </si>
  <si>
    <t>Senior Fellow</t>
  </si>
  <si>
    <t>013002</t>
  </si>
  <si>
    <t>000351</t>
  </si>
  <si>
    <t>Asst. Dean of Students</t>
  </si>
  <si>
    <t>004284</t>
  </si>
  <si>
    <t>00059231</t>
  </si>
  <si>
    <t>00061568</t>
  </si>
  <si>
    <t>00031391</t>
  </si>
  <si>
    <t>20011152</t>
  </si>
  <si>
    <t>00034595</t>
  </si>
  <si>
    <t>00054144</t>
  </si>
  <si>
    <t>00004226</t>
  </si>
  <si>
    <t>00030230</t>
  </si>
  <si>
    <t>00022230</t>
  </si>
  <si>
    <t>Energy Utilities Supervisor</t>
  </si>
  <si>
    <t>00061909</t>
  </si>
  <si>
    <t>00062079</t>
  </si>
  <si>
    <t>20010351</t>
  </si>
  <si>
    <t>00062051</t>
  </si>
  <si>
    <t>00057302</t>
  </si>
  <si>
    <t>00058879</t>
  </si>
  <si>
    <t>00061819</t>
  </si>
  <si>
    <t>00038038</t>
  </si>
  <si>
    <t>00016896</t>
  </si>
  <si>
    <t>00061891</t>
  </si>
  <si>
    <t>00034405</t>
  </si>
  <si>
    <t>20006289</t>
  </si>
  <si>
    <t>00057494</t>
  </si>
  <si>
    <t>20001499</t>
  </si>
  <si>
    <t>00020061</t>
  </si>
  <si>
    <t>00058592</t>
  </si>
  <si>
    <t>00060557</t>
  </si>
  <si>
    <t>00034209</t>
  </si>
  <si>
    <t>00056875</t>
  </si>
  <si>
    <t>20003126</t>
  </si>
  <si>
    <t>00060977</t>
  </si>
  <si>
    <t>00053092</t>
  </si>
  <si>
    <t>00034383</t>
  </si>
  <si>
    <t>00052997</t>
  </si>
  <si>
    <t>20015604</t>
  </si>
  <si>
    <t>00054219</t>
  </si>
  <si>
    <t>00055282</t>
  </si>
  <si>
    <t>00062443</t>
  </si>
  <si>
    <t>Energy Utilities Specialist</t>
  </si>
  <si>
    <t>00033947</t>
  </si>
  <si>
    <t>00056514</t>
  </si>
  <si>
    <t>00054049</t>
  </si>
  <si>
    <t>20005612</t>
  </si>
  <si>
    <t>00052793</t>
  </si>
  <si>
    <t>20011182</t>
  </si>
  <si>
    <t>00057789</t>
  </si>
  <si>
    <t>00000518</t>
  </si>
  <si>
    <t>00060763</t>
  </si>
  <si>
    <t>00060634</t>
  </si>
  <si>
    <t>00061907</t>
  </si>
  <si>
    <t>20013450</t>
  </si>
  <si>
    <t>20011154</t>
  </si>
  <si>
    <t>Agricultural/Hort Specialist</t>
  </si>
  <si>
    <t>00022338</t>
  </si>
  <si>
    <t>00033732</t>
  </si>
  <si>
    <t>00056903</t>
  </si>
  <si>
    <t>20012848</t>
  </si>
  <si>
    <t>00062082</t>
  </si>
  <si>
    <t>01000651</t>
  </si>
  <si>
    <t>01000698</t>
  </si>
  <si>
    <t>01003508</t>
  </si>
  <si>
    <t>20016802</t>
  </si>
  <si>
    <t>20003890</t>
  </si>
  <si>
    <t>01004398</t>
  </si>
  <si>
    <t>01005200</t>
  </si>
  <si>
    <t>01001605</t>
  </si>
  <si>
    <t>01001421</t>
  </si>
  <si>
    <t>20017176</t>
  </si>
  <si>
    <t>Stu Housing Community Director</t>
  </si>
  <si>
    <t>01005098</t>
  </si>
  <si>
    <t>20012531</t>
  </si>
  <si>
    <t>01003499</t>
  </si>
  <si>
    <t>01001427</t>
  </si>
  <si>
    <t>01001450</t>
  </si>
  <si>
    <t>01001429</t>
  </si>
  <si>
    <t>01004997</t>
  </si>
  <si>
    <t>01004354</t>
  </si>
  <si>
    <t>01000718</t>
  </si>
  <si>
    <t>01000902</t>
  </si>
  <si>
    <t>01002254</t>
  </si>
  <si>
    <t>01000938</t>
  </si>
  <si>
    <t>010850</t>
  </si>
  <si>
    <t>000242</t>
  </si>
  <si>
    <t>Business &amp; Technology Applications Analyst - Contributing</t>
  </si>
  <si>
    <t>000438</t>
  </si>
  <si>
    <t>Teacher Recruitment/Retention Liaison</t>
  </si>
  <si>
    <t>000130</t>
  </si>
  <si>
    <t>App Research Software Designer</t>
  </si>
  <si>
    <t>000471</t>
  </si>
  <si>
    <t>Assistant Athletic Director for External Relations</t>
  </si>
  <si>
    <t>Associate Athletics Director for Internal Affairs</t>
  </si>
  <si>
    <t>00103965</t>
  </si>
  <si>
    <t>00040558</t>
  </si>
  <si>
    <t>00040465</t>
  </si>
  <si>
    <t>00105198</t>
  </si>
  <si>
    <t>00041736</t>
  </si>
  <si>
    <t>00102430</t>
  </si>
  <si>
    <t>00103739</t>
  </si>
  <si>
    <t>00046592</t>
  </si>
  <si>
    <t>00044740</t>
  </si>
  <si>
    <t>00105216</t>
  </si>
  <si>
    <t>00040519</t>
  </si>
  <si>
    <t>00042106</t>
  </si>
  <si>
    <t>00065511</t>
  </si>
  <si>
    <t>00040862</t>
  </si>
  <si>
    <t>00041751</t>
  </si>
  <si>
    <t>00102630</t>
  </si>
  <si>
    <t>00102824</t>
  </si>
  <si>
    <t>00061472</t>
  </si>
  <si>
    <t>00041066</t>
  </si>
  <si>
    <t>00061900</t>
  </si>
  <si>
    <t>00040494</t>
  </si>
  <si>
    <t>00101667</t>
  </si>
  <si>
    <t>00060798</t>
  </si>
  <si>
    <t>00040674</t>
  </si>
  <si>
    <t>00042045</t>
  </si>
  <si>
    <t>00044076</t>
  </si>
  <si>
    <t>00103231</t>
  </si>
  <si>
    <t>00102938</t>
  </si>
  <si>
    <t>00100346</t>
  </si>
  <si>
    <t>00061432</t>
  </si>
  <si>
    <t>00041686</t>
  </si>
  <si>
    <t>00046770</t>
  </si>
  <si>
    <t>00105680</t>
  </si>
  <si>
    <t>00041747</t>
  </si>
  <si>
    <t>00042041</t>
  </si>
  <si>
    <t>00050171</t>
  </si>
  <si>
    <t>00044075</t>
  </si>
  <si>
    <t>00042042</t>
  </si>
  <si>
    <t>00063095</t>
  </si>
  <si>
    <t>00041058</t>
  </si>
  <si>
    <t>00040804</t>
  </si>
  <si>
    <t>00104227</t>
  </si>
  <si>
    <t>00062608</t>
  </si>
  <si>
    <t>00040474</t>
  </si>
  <si>
    <t>00042128</t>
  </si>
  <si>
    <t>00102269</t>
  </si>
  <si>
    <t>00062195</t>
  </si>
  <si>
    <t>00100435</t>
  </si>
  <si>
    <t>00105096</t>
  </si>
  <si>
    <t>00044401</t>
  </si>
  <si>
    <t>00044742</t>
  </si>
  <si>
    <t>00043825</t>
  </si>
  <si>
    <t>00047011</t>
  </si>
  <si>
    <t>00040444</t>
  </si>
  <si>
    <t>00062236</t>
  </si>
  <si>
    <t>00061409</t>
  </si>
  <si>
    <t>00100020</t>
  </si>
  <si>
    <t>00062501</t>
  </si>
  <si>
    <t>00102576</t>
  </si>
  <si>
    <t>00103329</t>
  </si>
  <si>
    <t>00040499</t>
  </si>
  <si>
    <t>00040561</t>
  </si>
  <si>
    <t>00103160</t>
  </si>
  <si>
    <t>Vehicle/Equip Repair Tech'n</t>
  </si>
  <si>
    <t>00042047</t>
  </si>
  <si>
    <t>00040528</t>
  </si>
  <si>
    <t>00102905</t>
  </si>
  <si>
    <t>00044267</t>
  </si>
  <si>
    <t>00104998</t>
  </si>
  <si>
    <t>00040544</t>
  </si>
  <si>
    <t>00002226</t>
  </si>
  <si>
    <t>00002456</t>
  </si>
  <si>
    <t>00002461</t>
  </si>
  <si>
    <t>00008024</t>
  </si>
  <si>
    <t>Asst Sports Information Dir</t>
  </si>
  <si>
    <t>00003325</t>
  </si>
  <si>
    <t>Coordinator, Student Services</t>
  </si>
  <si>
    <t>00002346</t>
  </si>
  <si>
    <t>00002094</t>
  </si>
  <si>
    <t>00041258</t>
  </si>
  <si>
    <t>Career Services Counselor</t>
  </si>
  <si>
    <t>00061456</t>
  </si>
  <si>
    <t>00002230</t>
  </si>
  <si>
    <t>00002644</t>
  </si>
  <si>
    <t>00002281</t>
  </si>
  <si>
    <t>00062735</t>
  </si>
  <si>
    <t>00065432</t>
  </si>
  <si>
    <t>00101390</t>
  </si>
  <si>
    <t>00065310</t>
  </si>
  <si>
    <t>00105230</t>
  </si>
  <si>
    <t>00062775</t>
  </si>
  <si>
    <t>00060181</t>
  </si>
  <si>
    <t>00002798</t>
  </si>
  <si>
    <t>00008506</t>
  </si>
  <si>
    <t>00002280</t>
  </si>
  <si>
    <t>00061142</t>
  </si>
  <si>
    <t>00061144</t>
  </si>
  <si>
    <t>00061140</t>
  </si>
  <si>
    <t>00104937</t>
  </si>
  <si>
    <t>00065440</t>
  </si>
  <si>
    <t>00103230</t>
  </si>
  <si>
    <t>00065692</t>
  </si>
  <si>
    <t>00002393</t>
  </si>
  <si>
    <t>00002092</t>
  </si>
  <si>
    <t>00105380</t>
  </si>
  <si>
    <t>00103193</t>
  </si>
  <si>
    <t>00002347</t>
  </si>
  <si>
    <t>00102403</t>
  </si>
  <si>
    <t>00101384</t>
  </si>
  <si>
    <t>00100506</t>
  </si>
  <si>
    <t>00061164</t>
  </si>
  <si>
    <t>00002345</t>
  </si>
  <si>
    <t>00105620</t>
  </si>
  <si>
    <t>00065224</t>
  </si>
  <si>
    <t>00061594</t>
  </si>
  <si>
    <t>00065549</t>
  </si>
  <si>
    <t>00003944</t>
  </si>
  <si>
    <t>00103815</t>
  </si>
  <si>
    <t>00102587</t>
  </si>
  <si>
    <t>00001659</t>
  </si>
  <si>
    <t>00062690</t>
  </si>
  <si>
    <t>00062516</t>
  </si>
  <si>
    <t>00100877</t>
  </si>
  <si>
    <t>00007339</t>
  </si>
  <si>
    <t>00061149</t>
  </si>
  <si>
    <t>00061146</t>
  </si>
  <si>
    <t>00004302</t>
  </si>
  <si>
    <t>00002462</t>
  </si>
  <si>
    <t>00104621</t>
  </si>
  <si>
    <t>00002279</t>
  </si>
  <si>
    <t>00105843</t>
  </si>
  <si>
    <t>00002795</t>
  </si>
  <si>
    <t>00003147</t>
  </si>
  <si>
    <t>00100342</t>
  </si>
  <si>
    <t>00104340</t>
  </si>
  <si>
    <t>00100771</t>
  </si>
  <si>
    <t>00065586</t>
  </si>
  <si>
    <t>00062310</t>
  </si>
  <si>
    <t>00042644</t>
  </si>
  <si>
    <t>00042645</t>
  </si>
  <si>
    <t>00042740</t>
  </si>
  <si>
    <t>00042695</t>
  </si>
  <si>
    <t>00042674</t>
  </si>
  <si>
    <t>00042652</t>
  </si>
  <si>
    <t>00042636</t>
  </si>
  <si>
    <t>00003965</t>
  </si>
  <si>
    <t>Program Associate</t>
  </si>
  <si>
    <t>005253</t>
  </si>
  <si>
    <t>004755</t>
  </si>
  <si>
    <t>008617</t>
  </si>
  <si>
    <t>Program Assistant - 4-H</t>
  </si>
  <si>
    <t>004393</t>
  </si>
  <si>
    <t>005777</t>
  </si>
  <si>
    <t>005252</t>
  </si>
  <si>
    <t>000338</t>
  </si>
  <si>
    <t>009067</t>
  </si>
  <si>
    <t>009458</t>
  </si>
  <si>
    <t>004394</t>
  </si>
  <si>
    <t>004383</t>
  </si>
  <si>
    <t>009222</t>
  </si>
  <si>
    <t>009218</t>
  </si>
  <si>
    <t>Dir of Cross Discip Res Dev</t>
  </si>
  <si>
    <t>922073</t>
  </si>
  <si>
    <t>000632</t>
  </si>
  <si>
    <t>Director of Graduate Admission</t>
  </si>
  <si>
    <t>920310</t>
  </si>
  <si>
    <t>929677</t>
  </si>
  <si>
    <t>Director of Global Understand</t>
  </si>
  <si>
    <t>921461</t>
  </si>
  <si>
    <t>Clinical Nutritionist</t>
  </si>
  <si>
    <t>000749</t>
  </si>
  <si>
    <t>Associate Director OSRR</t>
  </si>
  <si>
    <t>931539</t>
  </si>
  <si>
    <t>920307</t>
  </si>
  <si>
    <t>Title IX Investigator</t>
  </si>
  <si>
    <t>Medical &amp; Health Program Consultnt</t>
  </si>
  <si>
    <t>Building Environmental Services Technician</t>
  </si>
  <si>
    <t>Vehicle / Equipment Operator</t>
  </si>
  <si>
    <t>Assistnat Football Coach</t>
  </si>
  <si>
    <t>Assistant Football Coach/Wide Receivers</t>
  </si>
  <si>
    <t>Assistant Athletics Director for Athletic Performance</t>
  </si>
  <si>
    <t>Asistant Football Coach/Quarterbacks</t>
  </si>
  <si>
    <t>Head Men's Soccer Coach</t>
  </si>
  <si>
    <t>Dir of Evnironmental Health Safety and Emergency Mgmt</t>
  </si>
  <si>
    <t>Assistant Football Coach-Defensive Line/Special Teams</t>
  </si>
  <si>
    <t>Assistant Director Plemmons Student Union Centralized Adm</t>
  </si>
  <si>
    <t>Chase Wallace, Princess</t>
  </si>
  <si>
    <t>G0018719</t>
  </si>
  <si>
    <t>Conetta, Patrick</t>
  </si>
  <si>
    <t>Acad Prep &amp; Enhancement Prfsnl</t>
  </si>
  <si>
    <t>G0000526</t>
  </si>
  <si>
    <t>Beaton, Meredith</t>
  </si>
  <si>
    <t>G0000159</t>
  </si>
  <si>
    <t>Raney, Rachel</t>
  </si>
  <si>
    <t>20008366</t>
  </si>
  <si>
    <t>Pruitt, Jonathan</t>
  </si>
  <si>
    <t>Senior Vice President</t>
  </si>
  <si>
    <t>G0000141</t>
  </si>
  <si>
    <t>Marker, Kathryn</t>
  </si>
  <si>
    <t>Dir Grants, Training, &amp; Outreach, NCSEAA</t>
  </si>
  <si>
    <t>G0003046</t>
  </si>
  <si>
    <t>Potts, Joy</t>
  </si>
  <si>
    <t>Dir Children's Media &amp; Educational Services</t>
  </si>
  <si>
    <t>G0018468</t>
  </si>
  <si>
    <t>Lakomiak, Allen</t>
  </si>
  <si>
    <t>Dir of Infrastructure &amp; Operations</t>
  </si>
  <si>
    <t>G0000113</t>
  </si>
  <si>
    <t>Yannayon, Ross</t>
  </si>
  <si>
    <t>Dir UNC Hosting Infrastructure &amp; Services</t>
  </si>
  <si>
    <t>G0000146</t>
  </si>
  <si>
    <t>van Noort, Kimberly</t>
  </si>
  <si>
    <t xml:space="preserve">VP Academic Programs, Faculty &amp; Research </t>
  </si>
  <si>
    <t>G0000017</t>
  </si>
  <si>
    <t>Knuffman, Nathan</t>
  </si>
  <si>
    <t>VP Financial Planning, Analysis &amp; Operations</t>
  </si>
  <si>
    <t>G0000027</t>
  </si>
  <si>
    <t>Crutchfield, Beth</t>
  </si>
  <si>
    <t>G0001241</t>
  </si>
  <si>
    <t>Miller, Matthew</t>
  </si>
  <si>
    <t>G0001216</t>
  </si>
  <si>
    <t>Singla, Dharam</t>
  </si>
  <si>
    <t>G0001222</t>
  </si>
  <si>
    <t>Griffin, Melanie</t>
  </si>
  <si>
    <t>G0001210</t>
  </si>
  <si>
    <t>Laverick, Lisa</t>
  </si>
  <si>
    <t>G0001200</t>
  </si>
  <si>
    <t>Wright, Tonya</t>
  </si>
  <si>
    <t>G0003036</t>
  </si>
  <si>
    <t>Watts, Diane</t>
  </si>
  <si>
    <t>G0001090</t>
  </si>
  <si>
    <t>Delafied, Michael</t>
  </si>
  <si>
    <t>Associate General Counsel</t>
  </si>
  <si>
    <t>G0000514</t>
  </si>
  <si>
    <t>Walker, Lisa</t>
  </si>
  <si>
    <t>Trathen, Woodrow</t>
  </si>
  <si>
    <t>Mccrowre, Rodney</t>
  </si>
  <si>
    <t>Corral, Eduardo</t>
  </si>
  <si>
    <t>BIRKEN, SARAH</t>
  </si>
  <si>
    <t>Wayland, Coral</t>
  </si>
  <si>
    <t>Marland, Eric</t>
  </si>
  <si>
    <t>Wilson, Margaret B</t>
  </si>
  <si>
    <t>Grainger, Kimberly C</t>
  </si>
  <si>
    <t>CARROLL, IAN</t>
  </si>
  <si>
    <t>TCHIVILEVA, INNA</t>
  </si>
  <si>
    <t>Sommer, Stephan</t>
  </si>
  <si>
    <t>Murrell, Zack</t>
  </si>
  <si>
    <t>Raichle, Brian</t>
  </si>
  <si>
    <t>Shamberger, Cynthia</t>
  </si>
  <si>
    <t>Beard, Audrey</t>
  </si>
  <si>
    <t>Joines, Jeffrey</t>
  </si>
  <si>
    <t>Woodbury, David</t>
  </si>
  <si>
    <t>Bowden, Edmond</t>
  </si>
  <si>
    <t>Doherty, Jason</t>
  </si>
  <si>
    <t>GORALSKI, JENNIFER</t>
  </si>
  <si>
    <t>JOHNSON, KENNITA</t>
  </si>
  <si>
    <t>JOLLY, PUNEET</t>
  </si>
  <si>
    <t>Rosenberg, Nora</t>
  </si>
  <si>
    <t>WALDROP, JULEE</t>
  </si>
  <si>
    <t>Harlow,  Samantha L</t>
  </si>
  <si>
    <t>Smith,  Kathelene</t>
  </si>
  <si>
    <t>Weiler, Jessica</t>
  </si>
  <si>
    <t>Twaddell, Jennifer</t>
  </si>
  <si>
    <t>Giles, Wadad</t>
  </si>
  <si>
    <t>Applegate, Jeffrey</t>
  </si>
  <si>
    <t>Davidson, Bret</t>
  </si>
  <si>
    <t>AUMAN, JAMES</t>
  </si>
  <si>
    <t>BLACK, BETH</t>
  </si>
  <si>
    <t>COLLOREDO-MANSFELD, RUDOLF</t>
  </si>
  <si>
    <t>COTTRELL, MACKENZIE</t>
  </si>
  <si>
    <t>D'AURIA, JENNIFER</t>
  </si>
  <si>
    <t>Fouad, Ashraf</t>
  </si>
  <si>
    <t>FREEMAN, THOMAS</t>
  </si>
  <si>
    <t>HEMSEY, DAVID</t>
  </si>
  <si>
    <t>MAGEE, CAROL</t>
  </si>
  <si>
    <t>MARSTON, DANIEL</t>
  </si>
  <si>
    <t>Mcnaull, PEGGY</t>
  </si>
  <si>
    <t>MOCK, JASON</t>
  </si>
  <si>
    <t>PAGE, CRISTEN</t>
  </si>
  <si>
    <t>Rosen, Elias</t>
  </si>
  <si>
    <t>Savage, Amanda</t>
  </si>
  <si>
    <t>SIMS, AMY</t>
  </si>
  <si>
    <t>SUPERFINE, RICHARD</t>
  </si>
  <si>
    <t>Barclay, Irina</t>
  </si>
  <si>
    <t>Browning, Judkin</t>
  </si>
  <si>
    <t>McNeil, Chris</t>
  </si>
  <si>
    <t>Sanchagrin, Kenneth</t>
  </si>
  <si>
    <t>Sirmon, Rebecca</t>
  </si>
  <si>
    <t>Wingrove, Twila</t>
  </si>
  <si>
    <t>Mansure, Victor</t>
  </si>
  <si>
    <t>Marlett, David</t>
  </si>
  <si>
    <t>Webb, Rose</t>
  </si>
  <si>
    <t>Wise, Harold L</t>
  </si>
  <si>
    <t>Blount, Stacye</t>
  </si>
  <si>
    <t>Brown, Joe</t>
  </si>
  <si>
    <t>Chan, Albert</t>
  </si>
  <si>
    <t>Delone, Gregory</t>
  </si>
  <si>
    <t>Lamb, Earnest</t>
  </si>
  <si>
    <t>Luo, Zhiping</t>
  </si>
  <si>
    <t>Thorsett-Hill, Karen</t>
  </si>
  <si>
    <t>DITTMER, DIRK</t>
  </si>
  <si>
    <t>FERRERI, STEFANIE</t>
  </si>
  <si>
    <t>SONDEK, JOHN</t>
  </si>
  <si>
    <t>THOMAS, NANCY</t>
  </si>
  <si>
    <t>RIVADENEIRA, ALFREDO</t>
  </si>
  <si>
    <t>ANDERSON, STEPHEN</t>
  </si>
  <si>
    <t>BECKER, MISHA</t>
  </si>
  <si>
    <t>Bice, Thomas</t>
  </si>
  <si>
    <t>BOYD, LYDIA</t>
  </si>
  <si>
    <t>COLFORD, CRISTIN</t>
  </si>
  <si>
    <t>Craig, Michael</t>
  </si>
  <si>
    <t>DAVISON, JEAN</t>
  </si>
  <si>
    <t>Divaris, Kimon</t>
  </si>
  <si>
    <t>Downey, Christine</t>
  </si>
  <si>
    <t>Farel, Claire</t>
  </si>
  <si>
    <t>Fernandez, Claudia</t>
  </si>
  <si>
    <t>FLICK, JODON</t>
  </si>
  <si>
    <t>Flythe, Jennifer</t>
  </si>
  <si>
    <t>Gray, Clark</t>
  </si>
  <si>
    <t>HAVICE, ELIZABETH</t>
  </si>
  <si>
    <t>Hayes, Liza</t>
  </si>
  <si>
    <t>Hogan, Kelly</t>
  </si>
  <si>
    <t>HUDLEY, JOEL</t>
  </si>
  <si>
    <t>JERATH, MAYA</t>
  </si>
  <si>
    <t>KSHIRSAGAR, ABHIJIT</t>
  </si>
  <si>
    <t>LOEB, JEANNIE</t>
  </si>
  <si>
    <t>MAMAN, SUZANNE</t>
  </si>
  <si>
    <t>McBride, Jack</t>
  </si>
  <si>
    <t>PALM, MICHAEL</t>
  </si>
  <si>
    <t>PIER, DAVID</t>
  </si>
  <si>
    <t>ROBINSON, MIRIAM</t>
  </si>
  <si>
    <t>SHAW, RYAN</t>
  </si>
  <si>
    <t>WALTER, RICARDO</t>
  </si>
  <si>
    <t>WEINBERGER, MORRIS</t>
  </si>
  <si>
    <t>WU, JIA-RONG</t>
  </si>
  <si>
    <t>YANG, CLARA</t>
  </si>
  <si>
    <t xml:space="preserve">Craft,  Anna </t>
  </si>
  <si>
    <t xml:space="preserve">Dale,  Jenny </t>
  </si>
  <si>
    <t xml:space="preserve">Houk,  Amanda </t>
  </si>
  <si>
    <t xml:space="preserve">Johnson,  Kayla </t>
  </si>
  <si>
    <t xml:space="preserve">Solomon,  Jenay </t>
  </si>
  <si>
    <t>Troester, Melissa</t>
  </si>
  <si>
    <t>Caswell, Nicole Irene</t>
  </si>
  <si>
    <t>Warner, Stacy M</t>
  </si>
  <si>
    <t xml:space="preserve">Wang, Liju </t>
  </si>
  <si>
    <t>Beswick, Kevin</t>
  </si>
  <si>
    <t>Ebert, Kimberly</t>
  </si>
  <si>
    <t>Gannon, Travis</t>
  </si>
  <si>
    <t>Garrett, Jennifer</t>
  </si>
  <si>
    <t>Gu, Xiaohui</t>
  </si>
  <si>
    <t>Manzoni, Anna</t>
  </si>
  <si>
    <t>Schal, Coby</t>
  </si>
  <si>
    <t>Taylor, Andrew</t>
  </si>
  <si>
    <t>BEAR, JAMES</t>
  </si>
  <si>
    <t>Jenerette, Coretta</t>
  </si>
  <si>
    <t>MACY, REBECCA</t>
  </si>
  <si>
    <t>MAJOR, MICHAEL</t>
  </si>
  <si>
    <t>NOBLE, RACHEL</t>
  </si>
  <si>
    <t>PAWLINSKI, RAFAL</t>
  </si>
  <si>
    <t>ZENG, DONGLIN</t>
  </si>
  <si>
    <t>Crowley, Martha</t>
  </si>
  <si>
    <t>Candar, Basak</t>
  </si>
  <si>
    <t>Das, Bhibha Mayee</t>
  </si>
  <si>
    <t>Dickerson, Daniel Lee</t>
  </si>
  <si>
    <t>Barnes, Tiffany</t>
  </si>
  <si>
    <t>Boggs, Belle</t>
  </si>
  <si>
    <t>Kandilov, Ivan</t>
  </si>
  <si>
    <t>Sheats, Roger</t>
  </si>
  <si>
    <t>Zink, James</t>
  </si>
  <si>
    <t>Rockenbach, Alyssa</t>
  </si>
  <si>
    <t>McDonald, Steven</t>
  </si>
  <si>
    <t>Duquette, Peter</t>
  </si>
  <si>
    <t>TUFEKCIOGLU, ZEYNEP</t>
  </si>
  <si>
    <t>Huang, He</t>
  </si>
  <si>
    <t>unknown</t>
  </si>
  <si>
    <t>Silvia,  Paul</t>
  </si>
  <si>
    <t>Badwan, Wafa Rawhi</t>
  </si>
  <si>
    <t>Caprio, Dianne</t>
  </si>
  <si>
    <t>Hall, Tana Louise</t>
  </si>
  <si>
    <t>Hames, Melanie</t>
  </si>
  <si>
    <t>Hildebrand, Jason Paul</t>
  </si>
  <si>
    <t>Kansagor, Adam Troy</t>
  </si>
  <si>
    <t>Lai, Hsiao L</t>
  </si>
  <si>
    <t>Nelson, Keith H</t>
  </si>
  <si>
    <t>Obi, Reginald Ifeanyi</t>
  </si>
  <si>
    <t>Smith, Sarah E</t>
  </si>
  <si>
    <t>Askim, Peter</t>
  </si>
  <si>
    <t>Beatty, Mark</t>
  </si>
  <si>
    <t>Beckman, Gary</t>
  </si>
  <si>
    <t>Beisel, Chase</t>
  </si>
  <si>
    <t>Belk, Autumn</t>
  </si>
  <si>
    <t>Bociu, Lorena</t>
  </si>
  <si>
    <t>Bullock-Allen, Stephanie</t>
  </si>
  <si>
    <t>Burrack, Hannah</t>
  </si>
  <si>
    <t>Cass, Cheryl</t>
  </si>
  <si>
    <t>Chang, Chih-Hao</t>
  </si>
  <si>
    <t>Collazo, Ramon</t>
  </si>
  <si>
    <t>Cooper, Matthew</t>
  </si>
  <si>
    <t>Crouse, David</t>
  </si>
  <si>
    <t>Early, Peter</t>
  </si>
  <si>
    <t>Everman, Wesley</t>
  </si>
  <si>
    <t>Fang, Tiegang</t>
  </si>
  <si>
    <t>Fath, Elizabeth</t>
  </si>
  <si>
    <t>Faulkner, Valerie</t>
  </si>
  <si>
    <t>Fedukovich, Casie</t>
  </si>
  <si>
    <t>Franks, Robert</t>
  </si>
  <si>
    <t>Gardner, Marian-Elizabeth</t>
  </si>
  <si>
    <t>Gordon, Marsha</t>
  </si>
  <si>
    <t>Gorga, Russell</t>
  </si>
  <si>
    <t>Gupta, Abhinav</t>
  </si>
  <si>
    <t>Harrington, Renee</t>
  </si>
  <si>
    <t>Huffman, Paul</t>
  </si>
  <si>
    <t>Irwin, Rebecca</t>
  </si>
  <si>
    <t>Jacob, Megan</t>
  </si>
  <si>
    <t>Jameson, Jessica</t>
  </si>
  <si>
    <t>Jennings, Katherine</t>
  </si>
  <si>
    <t>Jetton, Robert</t>
  </si>
  <si>
    <t>Jing, Yun</t>
  </si>
  <si>
    <t>Jur, Jesse</t>
  </si>
  <si>
    <t>Knauer, Mark</t>
  </si>
  <si>
    <t>Komarnytsky, Slavko</t>
  </si>
  <si>
    <t>Koutroumpis, Peter</t>
  </si>
  <si>
    <t>LaBean, Thomas</t>
  </si>
  <si>
    <t>Landin, Jennifer</t>
  </si>
  <si>
    <t>Lanzas, Cristina</t>
  </si>
  <si>
    <t>Layman, Craig</t>
  </si>
  <si>
    <t>Li, Xu</t>
  </si>
  <si>
    <t>Linder, Keith</t>
  </si>
  <si>
    <t>Lindsay, Edwin</t>
  </si>
  <si>
    <t>Liu, Yunan</t>
  </si>
  <si>
    <t>Lobaton, Edgar</t>
  </si>
  <si>
    <t>Long, Terri</t>
  </si>
  <si>
    <t>Mayorga, Maria</t>
  </si>
  <si>
    <t>Megalos, Mark</t>
  </si>
  <si>
    <t>Meskhidze, Nicholas</t>
  </si>
  <si>
    <t>Moennich, Kevin</t>
  </si>
  <si>
    <t>Nelson, Stacy Arnold</t>
  </si>
  <si>
    <t>Nichols, Elizabeth</t>
  </si>
  <si>
    <t>Noormets, Asko</t>
  </si>
  <si>
    <t>O'Connor, Brendan</t>
  </si>
  <si>
    <t>Oliver, Kevin</t>
  </si>
  <si>
    <t>Oralkan, Omer</t>
  </si>
  <si>
    <t>Pacifici, Lara</t>
  </si>
  <si>
    <t>Perera, Imara</t>
  </si>
  <si>
    <t>Pollack, Jeffrey</t>
  </si>
  <si>
    <t>Poole, Daniel</t>
  </si>
  <si>
    <t>Pour-Ghaz, Mohammad</t>
  </si>
  <si>
    <t>Queen, Sara</t>
  </si>
  <si>
    <t>Rejesus, Roderick</t>
  </si>
  <si>
    <t>Riehn, Robert</t>
  </si>
  <si>
    <t>Russo, Marc</t>
  </si>
  <si>
    <t>Seiler, Gabriela</t>
  </si>
  <si>
    <t>Shirwaiker, Rohan</t>
  </si>
  <si>
    <t>Smith, Angela</t>
  </si>
  <si>
    <t>St. Amant, Robert</t>
  </si>
  <si>
    <t>Sturgill, David</t>
  </si>
  <si>
    <t>Walker, Mark</t>
  </si>
  <si>
    <t>Wang, Hong</t>
  </si>
  <si>
    <t>White, Ashley</t>
  </si>
  <si>
    <t>White, Leonard</t>
  </si>
  <si>
    <t>Xie, Deyu</t>
  </si>
  <si>
    <t>Zhu, Yong</t>
  </si>
  <si>
    <t>Farahi, Faramarz</t>
  </si>
  <si>
    <t>Atkin, Joanna</t>
  </si>
  <si>
    <t>Crump, Carolyn</t>
  </si>
  <si>
    <t>HODGE, CLYDE</t>
  </si>
  <si>
    <t>Meeker, Marianna</t>
  </si>
  <si>
    <t>Schultz, Heather</t>
  </si>
  <si>
    <t>WILDER, REBECCA</t>
  </si>
  <si>
    <t>Kemerly, Trisha</t>
  </si>
  <si>
    <t>Sackley, William</t>
  </si>
  <si>
    <t>McGhan, Jayme</t>
  </si>
  <si>
    <t>Bocarro, Jason</t>
  </si>
  <si>
    <t>Bolotnov, Igor</t>
  </si>
  <si>
    <t>Clerkin, Richard</t>
  </si>
  <si>
    <t>DeCuir-Gunby, Jessica</t>
  </si>
  <si>
    <t>El-Shafei, Ahmed</t>
  </si>
  <si>
    <t>Gulling, Dana</t>
  </si>
  <si>
    <t>Gupta, Rachana</t>
  </si>
  <si>
    <t>Heitman, Joshua</t>
  </si>
  <si>
    <t>Joines, Sharon Melissa</t>
  </si>
  <si>
    <t>Koch, Thomas</t>
  </si>
  <si>
    <t>Pasquinelli, Melissa</t>
  </si>
  <si>
    <t>Posner, Lysa</t>
  </si>
  <si>
    <t>Rieder, Kathleen</t>
  </si>
  <si>
    <t>Seth Carley, Danesha</t>
  </si>
  <si>
    <t>Ward, Judith</t>
  </si>
  <si>
    <t>Salinas, Tracie</t>
  </si>
  <si>
    <t>Tashakkori, Rahman</t>
  </si>
  <si>
    <t>Chambers, Crystal Renee</t>
  </si>
  <si>
    <t>Clay, Maria Castillo</t>
  </si>
  <si>
    <t>Cummings, Doyle M</t>
  </si>
  <si>
    <t>Defazio, Jennifer Marie</t>
  </si>
  <si>
    <t>Kuang, Chun</t>
  </si>
  <si>
    <t>Ledoux, Matthew R</t>
  </si>
  <si>
    <t>Millington, Daniel</t>
  </si>
  <si>
    <t>Nifong, L Wiley</t>
  </si>
  <si>
    <t>Whisnant, J Luke</t>
  </si>
  <si>
    <t>Keenihan, Erin</t>
  </si>
  <si>
    <t>Meade, Adam</t>
  </si>
  <si>
    <t>Nowell, Branda</t>
  </si>
  <si>
    <t>Williams, Laurie</t>
  </si>
  <si>
    <t>Adams, Lewis</t>
  </si>
  <si>
    <t>Bess, Marcus</t>
  </si>
  <si>
    <t>Binder, Amanda</t>
  </si>
  <si>
    <t>Brown, Banita</t>
  </si>
  <si>
    <t>Daise, Debra</t>
  </si>
  <si>
    <t>Eads, Denelle</t>
  </si>
  <si>
    <t>Floyd, Carola</t>
  </si>
  <si>
    <t>Gunter, Donna</t>
  </si>
  <si>
    <t>Hathaway, James</t>
  </si>
  <si>
    <t>Hill, Billy</t>
  </si>
  <si>
    <t>Huber, Jeanne</t>
  </si>
  <si>
    <t>Johnson, Robert</t>
  </si>
  <si>
    <t>Johnston, Rita</t>
  </si>
  <si>
    <t>Kim Wu, Somaly</t>
  </si>
  <si>
    <t>Lambla, Kenneth</t>
  </si>
  <si>
    <t>Lanclos, Donna</t>
  </si>
  <si>
    <t>McAdams, Jeffrey</t>
  </si>
  <si>
    <t>Moore, Abigail</t>
  </si>
  <si>
    <t>Neese, Jane</t>
  </si>
  <si>
    <t>Nicholson, Joseph</t>
  </si>
  <si>
    <t>Ott, Steven</t>
  </si>
  <si>
    <t>Raja, Jayaraman</t>
  </si>
  <si>
    <t>Sanders, Bridgette</t>
  </si>
  <si>
    <t>Siler, Elizabeth</t>
  </si>
  <si>
    <t>Smail, John</t>
  </si>
  <si>
    <t>Smelser, Ronald</t>
  </si>
  <si>
    <t>Sorrell, Melanie</t>
  </si>
  <si>
    <t>Spoor, Della</t>
  </si>
  <si>
    <t>Stewart, Stephanie</t>
  </si>
  <si>
    <t>Stroud, Josiah</t>
  </si>
  <si>
    <t>Thomas, Nikki</t>
  </si>
  <si>
    <t>Tokoro, Shoko</t>
  </si>
  <si>
    <t>Walker, Judith</t>
  </si>
  <si>
    <t>Wilhelm, Robert</t>
  </si>
  <si>
    <t>Winecoff, Michael</t>
  </si>
  <si>
    <t>BYERLEY, JULIE</t>
  </si>
  <si>
    <t>DAMANIA, BLOSSOM</t>
  </si>
  <si>
    <t>ENARSON, CAM</t>
  </si>
  <si>
    <t>Godley, Paul</t>
  </si>
  <si>
    <t>LINDSEY, BYRON</t>
  </si>
  <si>
    <t>RIBISL, KURT</t>
  </si>
  <si>
    <t>BURKS, ARVIL</t>
  </si>
  <si>
    <t>Daugird, Allen</t>
  </si>
  <si>
    <t>PERREIRA, KRISTA</t>
  </si>
  <si>
    <t>Rao, Gauri</t>
  </si>
  <si>
    <t>Stiles, Alan</t>
  </si>
  <si>
    <t xml:space="preserve">Dwyer,  Carola </t>
  </si>
  <si>
    <t xml:space="preserve">Ellis,  Bryan </t>
  </si>
  <si>
    <t>Nikkel, David</t>
  </si>
  <si>
    <t>King, Aaron</t>
  </si>
  <si>
    <t>Morgan, Jeremy</t>
  </si>
  <si>
    <t>Wilbur, Ami</t>
  </si>
  <si>
    <t>Carzoli, John</t>
  </si>
  <si>
    <t>Hinnant Crawford, Brandi</t>
  </si>
  <si>
    <t>Yuan, Wenqiao</t>
  </si>
  <si>
    <t>Williams, Kevin Bryan</t>
  </si>
  <si>
    <t>Fulk, Randy</t>
  </si>
  <si>
    <t>Papuchis, John</t>
  </si>
  <si>
    <t>Ali, Omar</t>
  </si>
  <si>
    <t>Heath, Donna</t>
  </si>
  <si>
    <t>Clawson, Shaquera</t>
  </si>
  <si>
    <t>Colby, Susan</t>
  </si>
  <si>
    <t>Foreman, Henry</t>
  </si>
  <si>
    <t>Ginn, Mark</t>
  </si>
  <si>
    <t>Hayler, David</t>
  </si>
  <si>
    <t>Helms, Collin</t>
  </si>
  <si>
    <t>Kane, Sheryl</t>
  </si>
  <si>
    <t>Duganne, Taylor</t>
  </si>
  <si>
    <t>Teachey, Angela</t>
  </si>
  <si>
    <t>Belton, Benjamin</t>
  </si>
  <si>
    <t>Carter, Tiffany</t>
  </si>
  <si>
    <t>Hodges , Joshua</t>
  </si>
  <si>
    <t>Isaacs, David</t>
  </si>
  <si>
    <t>Ray, Jeremy</t>
  </si>
  <si>
    <t>Motteler, Christopher Scott</t>
  </si>
  <si>
    <t>Sears, Tamikia Raeshonda</t>
  </si>
  <si>
    <t>Swindell, Johnnie M</t>
  </si>
  <si>
    <t>Small, Jay</t>
  </si>
  <si>
    <t>Bowman, Lewis</t>
  </si>
  <si>
    <t>Friedrich, Ariel</t>
  </si>
  <si>
    <t>Hopkins, Marquis</t>
  </si>
  <si>
    <t>Langdon, Christy</t>
  </si>
  <si>
    <t>Swint, William</t>
  </si>
  <si>
    <t>Mellor, Cherie</t>
  </si>
  <si>
    <t>Nickerson, Jennifer</t>
  </si>
  <si>
    <t>Senez, Gretchen</t>
  </si>
  <si>
    <t>Alston, Sarah</t>
  </si>
  <si>
    <t>Groulx, Jonathan</t>
  </si>
  <si>
    <t>Hughes, Mary</t>
  </si>
  <si>
    <t>Poole, Jessica</t>
  </si>
  <si>
    <t>Judson, Catherine</t>
  </si>
  <si>
    <t>Lee, Elizabeth</t>
  </si>
  <si>
    <t>Mann, Robert</t>
  </si>
  <si>
    <t>Moran, Michael</t>
  </si>
  <si>
    <t>George, Cynthia</t>
  </si>
  <si>
    <t>Gray, Henry</t>
  </si>
  <si>
    <t>London, Russell</t>
  </si>
  <si>
    <t>McDougald, Ulrick</t>
  </si>
  <si>
    <t>Edwards, Susan</t>
  </si>
  <si>
    <t>Jordan, Nickolas</t>
  </si>
  <si>
    <t>Lambert, Monica</t>
  </si>
  <si>
    <t>McCourry, Daniel</t>
  </si>
  <si>
    <t>Baker, Michael</t>
  </si>
  <si>
    <t>Childers, Michael</t>
  </si>
  <si>
    <t>Craft, Elizabeth</t>
  </si>
  <si>
    <t>Erickson, Christopher</t>
  </si>
  <si>
    <t>Gragg, Jordan</t>
  </si>
  <si>
    <t>Mock, Christopher</t>
  </si>
  <si>
    <t>Smith, Matthew</t>
  </si>
  <si>
    <t>Strickland, James</t>
  </si>
  <si>
    <t>Raynor, Joycelynn</t>
  </si>
  <si>
    <t>Pysher, Kyle</t>
  </si>
  <si>
    <t>Fior, Matthew</t>
  </si>
  <si>
    <t>Gundacker, Richard</t>
  </si>
  <si>
    <t>Johnson, Santerrio</t>
  </si>
  <si>
    <t>Lecomte II, Gerard</t>
  </si>
  <si>
    <t>Michel, Jeffrey</t>
  </si>
  <si>
    <t>GLENOS, NICOLE</t>
  </si>
  <si>
    <t>Keadey, Stephen</t>
  </si>
  <si>
    <t>SIMMONS, KARA</t>
  </si>
  <si>
    <t>Mamo, Meheret</t>
  </si>
  <si>
    <t>ADAMS, ARIEL</t>
  </si>
  <si>
    <t>Armstrong, Emily</t>
  </si>
  <si>
    <t>BRANN, AMY</t>
  </si>
  <si>
    <t>Brown, Susan</t>
  </si>
  <si>
    <t>Cross, Jason</t>
  </si>
  <si>
    <t>NOBLE, GALE</t>
  </si>
  <si>
    <t>Pickard, Vicki</t>
  </si>
  <si>
    <t>Hill, Andre R.</t>
  </si>
  <si>
    <t>Jefferson, Sarah</t>
  </si>
  <si>
    <t>Stafford, Delisha</t>
  </si>
  <si>
    <t>Ekoule, Komivi</t>
  </si>
  <si>
    <t>Green, Joshua</t>
  </si>
  <si>
    <t>L'Eplattenier, Elizabeth</t>
  </si>
  <si>
    <t>Snead, Leigh</t>
  </si>
  <si>
    <t>Locklear, Jillena Bullard</t>
  </si>
  <si>
    <t>Neal, Jeremy</t>
  </si>
  <si>
    <t>Hodgson-Ham, Jessica</t>
  </si>
  <si>
    <t>Coyle, Lisa Marie</t>
  </si>
  <si>
    <t>Griffin, Stephanie</t>
  </si>
  <si>
    <t>Haddock, Deanna Teel</t>
  </si>
  <si>
    <t>Harrell, Rhonda S</t>
  </si>
  <si>
    <t>Keel, Morgan Deaver</t>
  </si>
  <si>
    <t>Kennedy, Meredith Harris</t>
  </si>
  <si>
    <t>Matthews, Amber Leigh</t>
  </si>
  <si>
    <t>Mercer, Debra Ann</t>
  </si>
  <si>
    <t>Parker, Veronica</t>
  </si>
  <si>
    <t>Warren, Alesia Carroll Dunn</t>
  </si>
  <si>
    <t>Woodard, Callie R</t>
  </si>
  <si>
    <t>Anderson, Andrew Garland</t>
  </si>
  <si>
    <t>Jamieson, Scott A</t>
  </si>
  <si>
    <t>Lee, HoKun</t>
  </si>
  <si>
    <t>Miller, Jessica M</t>
  </si>
  <si>
    <t>Roseno, Ashley Tice</t>
  </si>
  <si>
    <t>Ross, Symbra C</t>
  </si>
  <si>
    <t>Spruill, Chad Lee</t>
  </si>
  <si>
    <t>Dale, Rosalind</t>
  </si>
  <si>
    <t>Powers, Jacqueline</t>
  </si>
  <si>
    <t>Ward, Terry</t>
  </si>
  <si>
    <t>Agunbiade, Ayo</t>
  </si>
  <si>
    <t>Antoszyk, Emily</t>
  </si>
  <si>
    <t>Barksdale, Cedric</t>
  </si>
  <si>
    <t>Brown Parker, Kerri</t>
  </si>
  <si>
    <t>Eglinton, Joanna</t>
  </si>
  <si>
    <t>Fisher, Shelia</t>
  </si>
  <si>
    <t>France, Marcelle</t>
  </si>
  <si>
    <t>Horner, Lavada</t>
  </si>
  <si>
    <t>Johnson, Brianna</t>
  </si>
  <si>
    <t>Kerr, Meghan</t>
  </si>
  <si>
    <t>Kurth, Andrew</t>
  </si>
  <si>
    <t>Marr, Henry</t>
  </si>
  <si>
    <t>Mendoza-Moran, Arlene</t>
  </si>
  <si>
    <t>Munday, Sean</t>
  </si>
  <si>
    <t>Schwartz, Valerie</t>
  </si>
  <si>
    <t>Stone, Sarah</t>
  </si>
  <si>
    <t>Troxler, Shawn</t>
  </si>
  <si>
    <t>Dole, John</t>
  </si>
  <si>
    <t>White, Morris</t>
  </si>
  <si>
    <t>Ashe, Joanna</t>
  </si>
  <si>
    <t>BELL, PAULA</t>
  </si>
  <si>
    <t>Brannan, Tiffany</t>
  </si>
  <si>
    <t>BUNTON, PIA</t>
  </si>
  <si>
    <t>Duhart, Heather</t>
  </si>
  <si>
    <t>EARNEST, JONATHAN</t>
  </si>
  <si>
    <t>Ewing, Whitney</t>
  </si>
  <si>
    <t>Farry, Brianna</t>
  </si>
  <si>
    <t>Fox, Benjamin</t>
  </si>
  <si>
    <t>Johnson, Aron</t>
  </si>
  <si>
    <t>Keith, Stephen</t>
  </si>
  <si>
    <t>KELSKY, JAIME</t>
  </si>
  <si>
    <t>Makson, Rachel</t>
  </si>
  <si>
    <t>MORILLO-VASQUEZ, NOEMI</t>
  </si>
  <si>
    <t>NICHOLS, HOLLEY</t>
  </si>
  <si>
    <t>NICOLET, TODD</t>
  </si>
  <si>
    <t>NORBU, THUPTEN</t>
  </si>
  <si>
    <t>PIETROSIMONE, KATHRYN</t>
  </si>
  <si>
    <t>Rainwater, John</t>
  </si>
  <si>
    <t>Richard, Monica</t>
  </si>
  <si>
    <t>Roberts, John</t>
  </si>
  <si>
    <t>SIMS EVANS, CHARLETTA</t>
  </si>
  <si>
    <t>Southwell, Jessica</t>
  </si>
  <si>
    <t>Steed, Ashley</t>
  </si>
  <si>
    <t>Tuttle, Laura</t>
  </si>
  <si>
    <t>WALTERS, KELLIE</t>
  </si>
  <si>
    <t>Bangert, Tammie</t>
  </si>
  <si>
    <t>Brown, Heather</t>
  </si>
  <si>
    <t>Burns, Jennifer</t>
  </si>
  <si>
    <t>Langston, Stephanie</t>
  </si>
  <si>
    <t>Specht, Neva</t>
  </si>
  <si>
    <t>White, Sherron</t>
  </si>
  <si>
    <t>Jackson, Henry</t>
  </si>
  <si>
    <t>Balmer, Vera E</t>
  </si>
  <si>
    <t>Leach, James B</t>
  </si>
  <si>
    <t>Price, Kweneshia S</t>
  </si>
  <si>
    <t>Avery, Joshua</t>
  </si>
  <si>
    <t>Hicks, Jennifer</t>
  </si>
  <si>
    <t>Leotta, Stacy</t>
  </si>
  <si>
    <t>Parsons, Kevin</t>
  </si>
  <si>
    <t>Boylan, Robert</t>
  </si>
  <si>
    <t>Chancey, John</t>
  </si>
  <si>
    <t>Dennison, Sandra</t>
  </si>
  <si>
    <t>Gibson, Daniel</t>
  </si>
  <si>
    <t>Langford, Michael</t>
  </si>
  <si>
    <t>Salido, Arthur</t>
  </si>
  <si>
    <t>Brown, Ivey</t>
  </si>
  <si>
    <t>Debord, Roy</t>
  </si>
  <si>
    <t>Farmer, Brandon</t>
  </si>
  <si>
    <t>Gentry, Kimberly</t>
  </si>
  <si>
    <t>Gregg, Robert</t>
  </si>
  <si>
    <t>Hayler, Myra</t>
  </si>
  <si>
    <t>Holder, Sarah</t>
  </si>
  <si>
    <t>Larson, Christopher</t>
  </si>
  <si>
    <t>Morefield, Jonathan</t>
  </si>
  <si>
    <t>Allamon, Chester Lee</t>
  </si>
  <si>
    <t>Ball, Mallory N</t>
  </si>
  <si>
    <t>Baumgartner, John Emmett</t>
  </si>
  <si>
    <t>Beamon, Chad L</t>
  </si>
  <si>
    <t>Brooks, Courtney Elizabeth</t>
  </si>
  <si>
    <t>Buck, Jeffrey D</t>
  </si>
  <si>
    <t>Clanton, Lakesha Lanette</t>
  </si>
  <si>
    <t>Davidson, Jacqueline Nicole</t>
  </si>
  <si>
    <t>De Santis, Alyssa</t>
  </si>
  <si>
    <t>Everett, Rhonda Nichols</t>
  </si>
  <si>
    <t>Gardner, Rebecca Lee</t>
  </si>
  <si>
    <t>Hagans, Cortney Nicole</t>
  </si>
  <si>
    <t>Hamill, Autry G</t>
  </si>
  <si>
    <t>Harding, Kelly Toler</t>
  </si>
  <si>
    <t>Hardison, Christopher Mitchell</t>
  </si>
  <si>
    <t>Hudson, Ashley B</t>
  </si>
  <si>
    <t>Johnson, David Brandon</t>
  </si>
  <si>
    <t>Payne, Kim W</t>
  </si>
  <si>
    <t>Phelps, Adam P</t>
  </si>
  <si>
    <t>Quist, Stephanie Dawn</t>
  </si>
  <si>
    <t>Raynor, Phillip E</t>
  </si>
  <si>
    <t>Riles, Malinda Kay</t>
  </si>
  <si>
    <t>Sanders, Kenneth Jerome</t>
  </si>
  <si>
    <t>Streeter, Ruby L</t>
  </si>
  <si>
    <t>Stroud, Stephanie Marie</t>
  </si>
  <si>
    <t>Turner, Michael Thomas</t>
  </si>
  <si>
    <t>Wade, Evelyn Darlene</t>
  </si>
  <si>
    <t>Wicks, Kelly Zimmer</t>
  </si>
  <si>
    <t>Wiggins, Devon L</t>
  </si>
  <si>
    <t>Williams, Andie Erin</t>
  </si>
  <si>
    <t>Wilson, Joshua Kyle</t>
  </si>
  <si>
    <t>Allen, Brittany</t>
  </si>
  <si>
    <t>Cokley, Julius</t>
  </si>
  <si>
    <t>Hughes, Richard</t>
  </si>
  <si>
    <t>Jackson, Timothy</t>
  </si>
  <si>
    <t>Jones, Tiffany</t>
  </si>
  <si>
    <t>Linney, Regina</t>
  </si>
  <si>
    <t>Rogers, Steven</t>
  </si>
  <si>
    <t>Sills, Keith</t>
  </si>
  <si>
    <t>Trice, Mitchell</t>
  </si>
  <si>
    <t>Veney, Carolyn</t>
  </si>
  <si>
    <t>White, Sharonda</t>
  </si>
  <si>
    <t>Williams, Marisa</t>
  </si>
  <si>
    <t>Yiadom, Kofi</t>
  </si>
  <si>
    <t>Docher, Tamara L</t>
  </si>
  <si>
    <t>Johnson, Marquita J</t>
  </si>
  <si>
    <t>Wilkerson, Estella</t>
  </si>
  <si>
    <t>Wright, Grace A</t>
  </si>
  <si>
    <t>Allekotte, Alana</t>
  </si>
  <si>
    <t>Barnes, Dwayne</t>
  </si>
  <si>
    <t>Berger, Jeffrey</t>
  </si>
  <si>
    <t>Byrd, Melissa</t>
  </si>
  <si>
    <t>Cashwell, Colie</t>
  </si>
  <si>
    <t>Chen, Yiqian</t>
  </si>
  <si>
    <t>Coin, Allen</t>
  </si>
  <si>
    <t>Conyers, Cynthia</t>
  </si>
  <si>
    <t>Curtis, Marsha</t>
  </si>
  <si>
    <t>Dyer, Elizabeth</t>
  </si>
  <si>
    <t>Geiman, Heather</t>
  </si>
  <si>
    <t>Hadden, Alastair</t>
  </si>
  <si>
    <t>Hill, Christopher</t>
  </si>
  <si>
    <t>Hinton, Natasha</t>
  </si>
  <si>
    <t>Hodges, Matthew</t>
  </si>
  <si>
    <t>Hooks Garrett, Heather</t>
  </si>
  <si>
    <t>Jackson, Brandon</t>
  </si>
  <si>
    <t>Johnson, Deanine</t>
  </si>
  <si>
    <t>Kelly, Timothy</t>
  </si>
  <si>
    <t>Keto, Stefanie</t>
  </si>
  <si>
    <t>Lee, Garland</t>
  </si>
  <si>
    <t>Lyons, Brianna</t>
  </si>
  <si>
    <t>Mims, Marshall</t>
  </si>
  <si>
    <t>Montgomery, Brian</t>
  </si>
  <si>
    <t>Moore, Jerry</t>
  </si>
  <si>
    <t>Perry, William</t>
  </si>
  <si>
    <t>Pipkin, Joshua</t>
  </si>
  <si>
    <t>Pippin, David</t>
  </si>
  <si>
    <t>Ramnarain, Vishwanauth</t>
  </si>
  <si>
    <t>Ray, Tanisha</t>
  </si>
  <si>
    <t>Riddick, Jocelyn</t>
  </si>
  <si>
    <t>Rogers, Maegen</t>
  </si>
  <si>
    <t>Shaeffer, Gregory</t>
  </si>
  <si>
    <t>Shelton, Elizabeth</t>
  </si>
  <si>
    <t>Silverthorn, Amy</t>
  </si>
  <si>
    <t>Snapp, Joshua</t>
  </si>
  <si>
    <t>White, Andrew</t>
  </si>
  <si>
    <t>Whitley Hines, Stephanie</t>
  </si>
  <si>
    <t>Wiggs, Joseph</t>
  </si>
  <si>
    <t>Williams, Daniel</t>
  </si>
  <si>
    <t>Wurst, Erik</t>
  </si>
  <si>
    <t>Barnes, Nicole</t>
  </si>
  <si>
    <t>Gray, Shawn</t>
  </si>
  <si>
    <t>Angel, Laurie</t>
  </si>
  <si>
    <t>Austin, Nelson</t>
  </si>
  <si>
    <t>Barton, Jessica</t>
  </si>
  <si>
    <t>Canipe, Travis</t>
  </si>
  <si>
    <t>Cooke , Robert</t>
  </si>
  <si>
    <t>Crocker, William</t>
  </si>
  <si>
    <t>Foley, Patrick</t>
  </si>
  <si>
    <t>Gasparini, Anthony</t>
  </si>
  <si>
    <t>Howze, Carla</t>
  </si>
  <si>
    <t>Johnson, Bridget</t>
  </si>
  <si>
    <t>Kelly, Shawn</t>
  </si>
  <si>
    <t>Lancaster, Joshua</t>
  </si>
  <si>
    <t>Lee, Stephanie</t>
  </si>
  <si>
    <t>Marrero, Robert</t>
  </si>
  <si>
    <t>Matz, Jennifer</t>
  </si>
  <si>
    <t>Mello, Samantha</t>
  </si>
  <si>
    <t>Menton, Tony</t>
  </si>
  <si>
    <t>Moore, Douglas</t>
  </si>
  <si>
    <t>Moorefiled, Renee</t>
  </si>
  <si>
    <t>Rutkowski, Matthew</t>
  </si>
  <si>
    <t>Sanchez, Stephanie</t>
  </si>
  <si>
    <t>Simpson, Brandi</t>
  </si>
  <si>
    <t>Tracy, Sean</t>
  </si>
  <si>
    <t>Vera, Jessica</t>
  </si>
  <si>
    <t>Armstrong, Nancy</t>
  </si>
  <si>
    <t>BATEMAN, LORI</t>
  </si>
  <si>
    <t>BATSON, DAVID</t>
  </si>
  <si>
    <t>Blanton, Nicole</t>
  </si>
  <si>
    <t>Brooks, Luisa</t>
  </si>
  <si>
    <t>Cleary, Michael</t>
  </si>
  <si>
    <t>Coil, Steven</t>
  </si>
  <si>
    <t>Cooper, Emily</t>
  </si>
  <si>
    <t>Culbertson, Devin</t>
  </si>
  <si>
    <t>Davis, Cammie</t>
  </si>
  <si>
    <t>DILELLO, DAWN</t>
  </si>
  <si>
    <t>Douglas, Morgan</t>
  </si>
  <si>
    <t>FARRAR, LAURIE</t>
  </si>
  <si>
    <t>Ferrarie, Eileen</t>
  </si>
  <si>
    <t>Frazier, Tammy</t>
  </si>
  <si>
    <t>Fryberger, Carolyn</t>
  </si>
  <si>
    <t>Garrett, Marian</t>
  </si>
  <si>
    <t>GARRIS, SEQUOIA</t>
  </si>
  <si>
    <t>Gibbs, Genesis</t>
  </si>
  <si>
    <t>Gibson, Christine</t>
  </si>
  <si>
    <t>Gogal, Rachel</t>
  </si>
  <si>
    <t>Goolsby, Rachel</t>
  </si>
  <si>
    <t>Hannon, Nicholas</t>
  </si>
  <si>
    <t>Hedgepeth, Deanna</t>
  </si>
  <si>
    <t>HERMRECK, RYAN</t>
  </si>
  <si>
    <t>Holman, Jacqueline</t>
  </si>
  <si>
    <t>Johnson, Kimberly</t>
  </si>
  <si>
    <t>KELLY, JAMES</t>
  </si>
  <si>
    <t>KELLY, BARRY</t>
  </si>
  <si>
    <t>Kenny, James</t>
  </si>
  <si>
    <t>Kerns, Amanda</t>
  </si>
  <si>
    <t>KIMREY, TRAVIS</t>
  </si>
  <si>
    <t>Kingery, Angela</t>
  </si>
  <si>
    <t>Koh, Moshay</t>
  </si>
  <si>
    <t>Lorbacher, Myron</t>
  </si>
  <si>
    <t>Louissaint, Kiera</t>
  </si>
  <si>
    <t>MCLAMB, TODD</t>
  </si>
  <si>
    <t>Miller, Hae</t>
  </si>
  <si>
    <t>MINTZ, ALICE</t>
  </si>
  <si>
    <t>Mitchell, David</t>
  </si>
  <si>
    <t>Mon, Aye</t>
  </si>
  <si>
    <t>Moo, Eh</t>
  </si>
  <si>
    <t>Moore, Zachary</t>
  </si>
  <si>
    <t>Morrison, Pamela</t>
  </si>
  <si>
    <t>Nyaw, Hsa</t>
  </si>
  <si>
    <t>O'Neal, Dawn</t>
  </si>
  <si>
    <t>Palmer, Michael</t>
  </si>
  <si>
    <t>Parker, Bryan</t>
  </si>
  <si>
    <t>Pickard, Kristy</t>
  </si>
  <si>
    <t>Rohanian Perry, Azadeh</t>
  </si>
  <si>
    <t>Rose, Arielle</t>
  </si>
  <si>
    <t>SAULSBURY, JESSICA</t>
  </si>
  <si>
    <t>Schwamberger, Jacqueline</t>
  </si>
  <si>
    <t>SLATTER, AMANDA</t>
  </si>
  <si>
    <t>SMITH, SARAH</t>
  </si>
  <si>
    <t>STEADMAN, ELIZABETH</t>
  </si>
  <si>
    <t>Stutts, Linda</t>
  </si>
  <si>
    <t>Tang, Dawei</t>
  </si>
  <si>
    <t>THOMPSON, KELLY</t>
  </si>
  <si>
    <t>Thomson, Hope</t>
  </si>
  <si>
    <t>Tozzer, Meredith</t>
  </si>
  <si>
    <t>Wagoner, Wadene</t>
  </si>
  <si>
    <t>Wilkerson, Neil</t>
  </si>
  <si>
    <t>Worthington, Monique</t>
  </si>
  <si>
    <t>YEATTS, JEREMY</t>
  </si>
  <si>
    <t>Cook, Amy</t>
  </si>
  <si>
    <t>Crim, Yolonda</t>
  </si>
  <si>
    <t>Doan, Linh-An</t>
  </si>
  <si>
    <t>Hampshire, Brenda</t>
  </si>
  <si>
    <t>Herring, Johnathan</t>
  </si>
  <si>
    <t>Hunt, Tiffany</t>
  </si>
  <si>
    <t>Kernahan, Caroline</t>
  </si>
  <si>
    <t>Loflin, Marquita</t>
  </si>
  <si>
    <t>Ratcliffe, Richard</t>
  </si>
  <si>
    <t>Ratliff, Estela</t>
  </si>
  <si>
    <t>Rodriguez, Cristian</t>
  </si>
  <si>
    <t>Schuman, Erik</t>
  </si>
  <si>
    <t>Smith, Benjamin</t>
  </si>
  <si>
    <t>Gainey, Melissa</t>
  </si>
  <si>
    <t>Hunt, Stephanie</t>
  </si>
  <si>
    <t>Browning, Mary</t>
  </si>
  <si>
    <t>Collins, Jaron</t>
  </si>
  <si>
    <t>Daniels, Sarah</t>
  </si>
  <si>
    <t>Fowler, Kerri</t>
  </si>
  <si>
    <t>Griffin, Kelley</t>
  </si>
  <si>
    <t>Allison, Nathan</t>
  </si>
  <si>
    <t>Gibson, Taryn</t>
  </si>
  <si>
    <t>Hanson, Thomas</t>
  </si>
  <si>
    <t>Podosek, Katarzyna</t>
  </si>
  <si>
    <t>Shelton, Cameron</t>
  </si>
  <si>
    <t>Jones, Ashlea</t>
  </si>
  <si>
    <t>Bradley, Kalin</t>
  </si>
  <si>
    <t>Carlberg, Victoria</t>
  </si>
  <si>
    <t>Langdon, Heather</t>
  </si>
  <si>
    <t>Prouty, IlaSahai</t>
  </si>
  <si>
    <t>Ball, Anitra</t>
  </si>
  <si>
    <t>Belt, Ryan</t>
  </si>
  <si>
    <t>Blevins, Pamela</t>
  </si>
  <si>
    <t>Bryan, Gregory</t>
  </si>
  <si>
    <t>Cervero, Justin</t>
  </si>
  <si>
    <t>Clawson, Sheri</t>
  </si>
  <si>
    <t>Faulkner, David</t>
  </si>
  <si>
    <t>Funderburk, Jason</t>
  </si>
  <si>
    <t>Isaacs, Melissa</t>
  </si>
  <si>
    <t>Keel, Frances</t>
  </si>
  <si>
    <t>Moore, James</t>
  </si>
  <si>
    <t>Obiso, Matthew</t>
  </si>
  <si>
    <t>Pierce, Travis</t>
  </si>
  <si>
    <t>Ransom, Matthew</t>
  </si>
  <si>
    <t>Welborn, Johnny</t>
  </si>
  <si>
    <t>Zarghami, Vahid</t>
  </si>
  <si>
    <t>Bressler, Larissa Ormond</t>
  </si>
  <si>
    <t>Clarke, Kimberly Michelle</t>
  </si>
  <si>
    <t>Collins, Stacey White</t>
  </si>
  <si>
    <t>Dillon, Kristi Hanson</t>
  </si>
  <si>
    <t>Guillemette, Jessica Carlyle</t>
  </si>
  <si>
    <t>Haislip, Lesley Everett</t>
  </si>
  <si>
    <t>Jones, Angela I</t>
  </si>
  <si>
    <t>Keeter, Elizabeth Berg</t>
  </si>
  <si>
    <t>Mahany, Kameron Adams</t>
  </si>
  <si>
    <t>Martin, Pamela Kay</t>
  </si>
  <si>
    <t>Rook, Jennifer N</t>
  </si>
  <si>
    <t>Whitehurst, Sharlakia Reshonda</t>
  </si>
  <si>
    <t>Wilson, Jessica Avery</t>
  </si>
  <si>
    <t>Best, Vickie Sharlene</t>
  </si>
  <si>
    <t>Harris, Brandi Nichole</t>
  </si>
  <si>
    <t>Lees, Anne</t>
  </si>
  <si>
    <t>Myszak, Steven Raymond</t>
  </si>
  <si>
    <t>Best, Kimberly Beatrice</t>
  </si>
  <si>
    <t>Carter, Amber Aloia</t>
  </si>
  <si>
    <t>Eastwood, Rhonda Jo</t>
  </si>
  <si>
    <t>Goltra, Kim Elizabeth</t>
  </si>
  <si>
    <t>Hodges, Pamela Woodall</t>
  </si>
  <si>
    <t>Hopkins, Tereasa E</t>
  </si>
  <si>
    <t>Jackson, Christopher Livesay</t>
  </si>
  <si>
    <t>Johnson, Nicole</t>
  </si>
  <si>
    <t>Joyner, Arna J</t>
  </si>
  <si>
    <t>Karpinski, Ruth A</t>
  </si>
  <si>
    <t>Killian, Paul Garrett</t>
  </si>
  <si>
    <t>Little, Beverly Everett</t>
  </si>
  <si>
    <t>Morrison, Lauren Michele</t>
  </si>
  <si>
    <t>Oliver, Lisa A</t>
  </si>
  <si>
    <t>Rawls, Shelley H</t>
  </si>
  <si>
    <t>Riggs, Andrew McNair</t>
  </si>
  <si>
    <t>Roach, Sydney Redmond</t>
  </si>
  <si>
    <t>Rogerson, Kevin G</t>
  </si>
  <si>
    <t>Stalls, Stephanie Ragland</t>
  </si>
  <si>
    <t>Stox, Mary Lee</t>
  </si>
  <si>
    <t>Suggs, Anne Elizabeth</t>
  </si>
  <si>
    <t>Thornton, Meagan Linsey</t>
  </si>
  <si>
    <t>Tripp, Karen Carter</t>
  </si>
  <si>
    <t>Woolverton, Teresa Baro</t>
  </si>
  <si>
    <t>Dingle, Walter</t>
  </si>
  <si>
    <t>Fuller, Brittany</t>
  </si>
  <si>
    <t>Stearns, Roni</t>
  </si>
  <si>
    <t>Bonner, Shelina</t>
  </si>
  <si>
    <t>Fialkova, Svitlana</t>
  </si>
  <si>
    <t>Griffis, Shelita</t>
  </si>
  <si>
    <t>Williamson, Deborah</t>
  </si>
  <si>
    <t>Bowen, Jack</t>
  </si>
  <si>
    <t>Chrisp, Cherie</t>
  </si>
  <si>
    <t>Cooper, Daniel</t>
  </si>
  <si>
    <t>Fleck, Christopher</t>
  </si>
  <si>
    <t>Legrand, John</t>
  </si>
  <si>
    <t>Lewis, Shirley</t>
  </si>
  <si>
    <t>Miller, Latanya</t>
  </si>
  <si>
    <t>Pierre, Jacques</t>
  </si>
  <si>
    <t>Saddler, Melvin</t>
  </si>
  <si>
    <t>Sanders, Kevin</t>
  </si>
  <si>
    <t>Smith, Chad</t>
  </si>
  <si>
    <t>Snider, Aaron</t>
  </si>
  <si>
    <t>Cox, Paul</t>
  </si>
  <si>
    <t>Hanschke, Katie</t>
  </si>
  <si>
    <t>Hartfield, Joslyn</t>
  </si>
  <si>
    <t>Moultrie, William</t>
  </si>
  <si>
    <t>Harris, Marsha</t>
  </si>
  <si>
    <t>Anderson, Alyssa</t>
  </si>
  <si>
    <t>Brown, Jeremy</t>
  </si>
  <si>
    <t>Churchill, David</t>
  </si>
  <si>
    <t>Colby, Suzanne</t>
  </si>
  <si>
    <t>Craig, William</t>
  </si>
  <si>
    <t>Cramer, Jason</t>
  </si>
  <si>
    <t>Harrell, Norman</t>
  </si>
  <si>
    <t>Hogan, Jessica</t>
  </si>
  <si>
    <t>Holbrook, Milburn</t>
  </si>
  <si>
    <t>Knight, Margaret</t>
  </si>
  <si>
    <t>Koch, Wendy</t>
  </si>
  <si>
    <t>Lazaro, Peter</t>
  </si>
  <si>
    <t>Lee, Michael</t>
  </si>
  <si>
    <t>LoJacono, Mollie</t>
  </si>
  <si>
    <t>Lunsford, Kimber</t>
  </si>
  <si>
    <t>Mitchell, Carl</t>
  </si>
  <si>
    <t>Ricciardi, Reid</t>
  </si>
  <si>
    <t>Roberts, Kim</t>
  </si>
  <si>
    <t>Stroud, Debra</t>
  </si>
  <si>
    <t>Sztajn, Paola</t>
  </si>
  <si>
    <t>Annis, Bevin</t>
  </si>
  <si>
    <t>Atukorala, Ganga</t>
  </si>
  <si>
    <t>Bonapart, Iris</t>
  </si>
  <si>
    <t>Burkit, Jocelyn</t>
  </si>
  <si>
    <t>Casavant, Christine</t>
  </si>
  <si>
    <t>Cash, Sabrina</t>
  </si>
  <si>
    <t>Cosper, Manley</t>
  </si>
  <si>
    <t>Crowell, Mary Denise</t>
  </si>
  <si>
    <t>Davis, LaTissa</t>
  </si>
  <si>
    <t>Davis, Solitaire</t>
  </si>
  <si>
    <t>Davis, William</t>
  </si>
  <si>
    <t>Gregory, David</t>
  </si>
  <si>
    <t>Hall, Lisa</t>
  </si>
  <si>
    <t>Harrell, Ernest</t>
  </si>
  <si>
    <t>Harrell, Mary</t>
  </si>
  <si>
    <t>Hubbard, Allison</t>
  </si>
  <si>
    <t>Jones, RaJohn</t>
  </si>
  <si>
    <t>Kelly, Curtis</t>
  </si>
  <si>
    <t>Lukac, Alisa</t>
  </si>
  <si>
    <t>McDermott, Kevin</t>
  </si>
  <si>
    <t>McLean, Julia</t>
  </si>
  <si>
    <t>Mendez-Gaitan, Santos</t>
  </si>
  <si>
    <t>Moore, Corey</t>
  </si>
  <si>
    <t>Pollard, Matthew</t>
  </si>
  <si>
    <t>Sanders, Yolanda</t>
  </si>
  <si>
    <t>Schorey, Trenton</t>
  </si>
  <si>
    <t>Smith, Monica</t>
  </si>
  <si>
    <t>Stevens, Jennifer</t>
  </si>
  <si>
    <t>Stojancic, Rebecca</t>
  </si>
  <si>
    <t>Swift, Jennifer</t>
  </si>
  <si>
    <t>Townsend, Brian</t>
  </si>
  <si>
    <t>Wilkins, Camilla</t>
  </si>
  <si>
    <t>Williams, Christina</t>
  </si>
  <si>
    <t>Wingo, Laura</t>
  </si>
  <si>
    <t>Witherington, David</t>
  </si>
  <si>
    <t>Wood, Charles</t>
  </si>
  <si>
    <t>Wright, Sharon</t>
  </si>
  <si>
    <t>Young, Tammy</t>
  </si>
  <si>
    <t>Yun, Jeong-a</t>
  </si>
  <si>
    <t xml:space="preserve">Williams, Eric </t>
  </si>
  <si>
    <t>Hartley, Stephen</t>
  </si>
  <si>
    <t>Avery, Michael</t>
  </si>
  <si>
    <t>Brown, Yolanda</t>
  </si>
  <si>
    <t>Christenbury, Jennifer</t>
  </si>
  <si>
    <t>Goodridge, Regina</t>
  </si>
  <si>
    <t>Kennedy, Caroline</t>
  </si>
  <si>
    <t>McManus, Margo</t>
  </si>
  <si>
    <t>Simpson, Amanda</t>
  </si>
  <si>
    <t>Stafford, Sharisse</t>
  </si>
  <si>
    <t>Stallings, Garrett</t>
  </si>
  <si>
    <t>Stavenger, Ida</t>
  </si>
  <si>
    <t>Thornton, Gene</t>
  </si>
  <si>
    <t>Westphal, Kristi</t>
  </si>
  <si>
    <t>EVANS, ROBBI</t>
  </si>
  <si>
    <t>CALDWELL, ANDREA</t>
  </si>
  <si>
    <t>GONZALEZ, CARMEN</t>
  </si>
  <si>
    <t>McDow, Leslie</t>
  </si>
  <si>
    <t>Haefele, Chad</t>
  </si>
  <si>
    <t>WALZ, ELIZABETH</t>
  </si>
  <si>
    <t>HILL, JEFFREY</t>
  </si>
  <si>
    <t>BOWMAN, JENNIFER</t>
  </si>
  <si>
    <t>Criffield, Robin</t>
  </si>
  <si>
    <t>COLLINS, MICHELLE</t>
  </si>
  <si>
    <t>WILSON, JENNIFER</t>
  </si>
  <si>
    <t>JOHNSON BLACHLY, KENDRA</t>
  </si>
  <si>
    <t>HOUSE, RALPH</t>
  </si>
  <si>
    <t>Brookshire, Kristen</t>
  </si>
  <si>
    <t>ALTAMIMI, MAHDI</t>
  </si>
  <si>
    <t>ARTIS, LE'QUISHA</t>
  </si>
  <si>
    <t>AUSTEN, GINA</t>
  </si>
  <si>
    <t>Blank, Kristin</t>
  </si>
  <si>
    <t>BRACKETT, LOGAN</t>
  </si>
  <si>
    <t>BRADY, DORI</t>
  </si>
  <si>
    <t>Brown, Anna</t>
  </si>
  <si>
    <t>CECIL, GENEVIEVE</t>
  </si>
  <si>
    <t>Chang, Amanda</t>
  </si>
  <si>
    <t>Chester, Amy</t>
  </si>
  <si>
    <t>CIRRI, HOLLY</t>
  </si>
  <si>
    <t>Cockrum, James</t>
  </si>
  <si>
    <t>Conley, Matthew</t>
  </si>
  <si>
    <t>Covington, Jacquelyn</t>
  </si>
  <si>
    <t>Dusenberry, Lisa</t>
  </si>
  <si>
    <t>Falkowski, Nicole</t>
  </si>
  <si>
    <t>GAMEZ, DIANA</t>
  </si>
  <si>
    <t>George, Patrick</t>
  </si>
  <si>
    <t>Gibson, Jessica</t>
  </si>
  <si>
    <t>Godinho, Kelly</t>
  </si>
  <si>
    <t>Gray, Tamala</t>
  </si>
  <si>
    <t>Greenwood, Liam</t>
  </si>
  <si>
    <t>GREGORY, ANTHONY</t>
  </si>
  <si>
    <t>Gunn, Darcy</t>
  </si>
  <si>
    <t>Hardy, Richard</t>
  </si>
  <si>
    <t>Hayes, Amelia</t>
  </si>
  <si>
    <t>Henson, Sydney</t>
  </si>
  <si>
    <t>Hollern, Alexandria</t>
  </si>
  <si>
    <t>HOU, ANDREW</t>
  </si>
  <si>
    <t>Hughes, Matthew</t>
  </si>
  <si>
    <t>Ingram, Carolyn</t>
  </si>
  <si>
    <t>Jeffries, Adrienne</t>
  </si>
  <si>
    <t>Jno-Pierre, Lakeisha</t>
  </si>
  <si>
    <t>Jones, Nikki</t>
  </si>
  <si>
    <t>JONES, ROBERT</t>
  </si>
  <si>
    <t>KAPLAN, ROGER</t>
  </si>
  <si>
    <t>Keck, Heather</t>
  </si>
  <si>
    <t>King, Drake</t>
  </si>
  <si>
    <t>LEONARD, BRADEN</t>
  </si>
  <si>
    <t>Liu, Nan</t>
  </si>
  <si>
    <t>LOVE, TAMEA</t>
  </si>
  <si>
    <t>MacDonald, Erin</t>
  </si>
  <si>
    <t>Martin, Jason</t>
  </si>
  <si>
    <t>Moize, Samuel</t>
  </si>
  <si>
    <t>Montes, Hector</t>
  </si>
  <si>
    <t>Moye, Kevin</t>
  </si>
  <si>
    <t>Ockert, Alfred</t>
  </si>
  <si>
    <t>O'Toole, James</t>
  </si>
  <si>
    <t>Page, Jonathan</t>
  </si>
  <si>
    <t>Phan, Teresa</t>
  </si>
  <si>
    <t>Richmond, Cotanus</t>
  </si>
  <si>
    <t>Rudd, Phillip</t>
  </si>
  <si>
    <t>Sanders, Alana</t>
  </si>
  <si>
    <t>Shirk, Andrew</t>
  </si>
  <si>
    <t>Singletary, Janice</t>
  </si>
  <si>
    <t>Steffer, Mark</t>
  </si>
  <si>
    <t>Sullivan, Jenyth</t>
  </si>
  <si>
    <t>Summey, Jeffrey</t>
  </si>
  <si>
    <t>TAVARES, MAURICIO</t>
  </si>
  <si>
    <t>TAYLOR, WILLIAM</t>
  </si>
  <si>
    <t>Terminello, Christina</t>
  </si>
  <si>
    <t>TURNER, MARSHALL</t>
  </si>
  <si>
    <t>Vasquez, Pedro</t>
  </si>
  <si>
    <t>WASHINGTON, JENNIFER</t>
  </si>
  <si>
    <t>WILLIAMS, RICKY</t>
  </si>
  <si>
    <t>Bennett, Randle</t>
  </si>
  <si>
    <t>Josey, Crystal</t>
  </si>
  <si>
    <t>Kern, Heather</t>
  </si>
  <si>
    <t>McKim, Timothy</t>
  </si>
  <si>
    <t>Robinson, Latoya</t>
  </si>
  <si>
    <t>David, Brittany</t>
  </si>
  <si>
    <t>Hedgecock, Kelly</t>
  </si>
  <si>
    <t>Henry, Barbara</t>
  </si>
  <si>
    <t>Jenkins, Jacqueline</t>
  </si>
  <si>
    <t>Campos, Nicolette</t>
  </si>
  <si>
    <t>Cox, Amy Elizabeth</t>
  </si>
  <si>
    <t>Hunt, Mark</t>
  </si>
  <si>
    <t>Stroud, Ian Thomas</t>
  </si>
  <si>
    <t>Jacobs, Brenda</t>
  </si>
  <si>
    <t>Jones, Bridget Lynnette</t>
  </si>
  <si>
    <t>Brickels, Robert</t>
  </si>
  <si>
    <t>Kennedy, Melissa</t>
  </si>
  <si>
    <t>Mauk, Andrew</t>
  </si>
  <si>
    <t>Miles, Shannon</t>
  </si>
  <si>
    <t>Baumgarner III, Richard</t>
  </si>
  <si>
    <t>Beguhl, Daniel</t>
  </si>
  <si>
    <t>Bullock, Peter</t>
  </si>
  <si>
    <t>Byrnes, Linda</t>
  </si>
  <si>
    <t>Doell, Lindsay</t>
  </si>
  <si>
    <t>Edwards, Angelia</t>
  </si>
  <si>
    <t>Gladden, Sandra</t>
  </si>
  <si>
    <t>Hall, Adam</t>
  </si>
  <si>
    <t>Hunsaker, Emily</t>
  </si>
  <si>
    <t>Knox, DeAndre</t>
  </si>
  <si>
    <t>Lem, Sue</t>
  </si>
  <si>
    <t>Nicholson, James</t>
  </si>
  <si>
    <t>Padilla, Brianna</t>
  </si>
  <si>
    <t>Singley, David</t>
  </si>
  <si>
    <t>Steinbach, Joseph</t>
  </si>
  <si>
    <t>Turkington, Robert</t>
  </si>
  <si>
    <t>Woodcock, Margaret</t>
  </si>
  <si>
    <t>Aspinwall, Elizabeth</t>
  </si>
  <si>
    <t>Browning, Shea</t>
  </si>
  <si>
    <t>Cameron, Alicia</t>
  </si>
  <si>
    <t>Raynor, Jamie</t>
  </si>
  <si>
    <t>Bonnewell, Ross</t>
  </si>
  <si>
    <t>Chapman, Kenneth</t>
  </si>
  <si>
    <t>Donley, Ezekiel</t>
  </si>
  <si>
    <t>Gentry, Roger</t>
  </si>
  <si>
    <t>Gibson, Stephanie</t>
  </si>
  <si>
    <t>Strain, Duane</t>
  </si>
  <si>
    <t>West, Frederick</t>
  </si>
  <si>
    <t>Polk-Bethea, Anastasia</t>
  </si>
  <si>
    <t>Smith, Martha</t>
  </si>
  <si>
    <t>Barnes, Jasmine Laquita</t>
  </si>
  <si>
    <t>Kinkton, Caroline Dixon</t>
  </si>
  <si>
    <t>Carraway, Mildred Evans</t>
  </si>
  <si>
    <t>Hitchcock, Lydia Ashton</t>
  </si>
  <si>
    <t>Mack, Dorothea M</t>
  </si>
  <si>
    <t>Nielson, Alan C</t>
  </si>
  <si>
    <t>Parker, Mark R</t>
  </si>
  <si>
    <t>Worrell, Ainsley Anthony</t>
  </si>
  <si>
    <t>Lackey, Frances</t>
  </si>
  <si>
    <t>Mangum, Linda</t>
  </si>
  <si>
    <t>Austin, Robert</t>
  </si>
  <si>
    <t>Bohlander, Bradley</t>
  </si>
  <si>
    <t>Brewer, Chester</t>
  </si>
  <si>
    <t>Brockelsby, Angela</t>
  </si>
  <si>
    <t>Brutz, Heather</t>
  </si>
  <si>
    <t>Carden, David</t>
  </si>
  <si>
    <t>Carpenter, Pamela</t>
  </si>
  <si>
    <t>Champion, Brenda</t>
  </si>
  <si>
    <t>Conley, Kimberly</t>
  </si>
  <si>
    <t>Dobek, Shelly</t>
  </si>
  <si>
    <t>Elliott, Lindsay</t>
  </si>
  <si>
    <t>Hammond, Justin</t>
  </si>
  <si>
    <t>Helm, Shannon</t>
  </si>
  <si>
    <t>Hollingshead, Justine</t>
  </si>
  <si>
    <t>Hooker, Matthew</t>
  </si>
  <si>
    <t>Lane, Brittany</t>
  </si>
  <si>
    <t>Lips, Brian</t>
  </si>
  <si>
    <t>May, Sarah</t>
  </si>
  <si>
    <t>Miller, Brittany</t>
  </si>
  <si>
    <t>Ofstein, Jennifer</t>
  </si>
  <si>
    <t>Panzarella, Wen</t>
  </si>
  <si>
    <t>Patton, Hillary</t>
  </si>
  <si>
    <t>Pendergrass, James</t>
  </si>
  <si>
    <t>Perry, Jason</t>
  </si>
  <si>
    <t>Price, Chiniqua</t>
  </si>
  <si>
    <t>Priebe, Kimberly</t>
  </si>
  <si>
    <t>Proudlove, Autumn</t>
  </si>
  <si>
    <t>Puryear, Margaret</t>
  </si>
  <si>
    <t>Rutter, Charles</t>
  </si>
  <si>
    <t>Samberg, Arthur</t>
  </si>
  <si>
    <t>Sapienza, Richard</t>
  </si>
  <si>
    <t>Schwartz, Rebecca</t>
  </si>
  <si>
    <t>Shrestha, Achyut</t>
  </si>
  <si>
    <t>Simpson, Jamila</t>
  </si>
  <si>
    <t>Snider, Elizabeth</t>
  </si>
  <si>
    <t>Telligman, Stacy</t>
  </si>
  <si>
    <t>Tomas, Andrea</t>
  </si>
  <si>
    <t>Tsai, Chih</t>
  </si>
  <si>
    <t>Walker, Christina</t>
  </si>
  <si>
    <t>Bazemore, Meredith</t>
  </si>
  <si>
    <t>Binkley, Allison</t>
  </si>
  <si>
    <t>Bliem, Amylynn</t>
  </si>
  <si>
    <t>BRADLEY, CHYRISE</t>
  </si>
  <si>
    <t>BUNTON, AUDRINA</t>
  </si>
  <si>
    <t>Carr, Philip</t>
  </si>
  <si>
    <t>Carrion, Maribel</t>
  </si>
  <si>
    <t>COPELAND, JACQUELYN</t>
  </si>
  <si>
    <t>EGBERT, REBECCA</t>
  </si>
  <si>
    <t>Ferrell, Lisa Marie</t>
  </si>
  <si>
    <t>GRAVENS-MUELLER, LISA</t>
  </si>
  <si>
    <t>Hobbs, Eugene</t>
  </si>
  <si>
    <t>Hummelbrunner, Diane</t>
  </si>
  <si>
    <t>Kasprzak, John</t>
  </si>
  <si>
    <t>Kilby, Anne</t>
  </si>
  <si>
    <t>Levy, Melody</t>
  </si>
  <si>
    <t>MacMillan, Julia</t>
  </si>
  <si>
    <t>Medley, ANNA</t>
  </si>
  <si>
    <t>MERKLEIN, GORDON</t>
  </si>
  <si>
    <t>MONROE, JAMARIAN</t>
  </si>
  <si>
    <t>Perkins, Ni-Eric</t>
  </si>
  <si>
    <t>RAFTERY, LINDA</t>
  </si>
  <si>
    <t>Ragland, Vanessa</t>
  </si>
  <si>
    <t>ROSS, JANA</t>
  </si>
  <si>
    <t>Sarangi, Sandeep</t>
  </si>
  <si>
    <t>Smith, Hugh</t>
  </si>
  <si>
    <t>SOLOMON, MELISSA</t>
  </si>
  <si>
    <t>Spain, Benjamin</t>
  </si>
  <si>
    <t>STACKHOUSE, SHAUNA</t>
  </si>
  <si>
    <t>STRAUSS, RONALD</t>
  </si>
  <si>
    <t>STROUP, JULIA</t>
  </si>
  <si>
    <t>Tomlinson, John</t>
  </si>
  <si>
    <t>Uslan, Daniella</t>
  </si>
  <si>
    <t>WILLCOCKSON, HELEN</t>
  </si>
  <si>
    <t>Woodard, Justin</t>
  </si>
  <si>
    <t>Dozier, Jacqueline</t>
  </si>
  <si>
    <t>Kennedy, Lindsey</t>
  </si>
  <si>
    <t>Milman, Scott</t>
  </si>
  <si>
    <t>Hambrick, Timothy</t>
  </si>
  <si>
    <t>Odom, Amy</t>
  </si>
  <si>
    <t>Pepper, Lindsay</t>
  </si>
  <si>
    <t>Toub-Lozano, Veronica</t>
  </si>
  <si>
    <t>Webb, James</t>
  </si>
  <si>
    <t>Walters, K. Berrak</t>
  </si>
  <si>
    <t>Shoemaker, Sarah</t>
  </si>
  <si>
    <t>Hall, Mary</t>
  </si>
  <si>
    <t>Jaeger, Christina</t>
  </si>
  <si>
    <t>Sweeney, Stan</t>
  </si>
  <si>
    <t>Tugas, Fred</t>
  </si>
  <si>
    <t>Simms, Howard</t>
  </si>
  <si>
    <t>Blue , Sharon</t>
  </si>
  <si>
    <t>Reese, Kimberly</t>
  </si>
  <si>
    <t>Chambers, Jack</t>
  </si>
  <si>
    <t>Coutant, Linda</t>
  </si>
  <si>
    <t>Dunfee, Nancy</t>
  </si>
  <si>
    <t>Ford, Garrett</t>
  </si>
  <si>
    <t>Naoum, Stephanie</t>
  </si>
  <si>
    <t>Scott, Cathy</t>
  </si>
  <si>
    <t>Spink, Jennifer</t>
  </si>
  <si>
    <t>Tye, Torrey</t>
  </si>
  <si>
    <t>Wallace, Glenda</t>
  </si>
  <si>
    <t>Crittendon, Erica</t>
  </si>
  <si>
    <t>Williams, Cynthia</t>
  </si>
  <si>
    <t>Cringan, Jessica Jolyn</t>
  </si>
  <si>
    <t>Fountain, Sierra Nicole</t>
  </si>
  <si>
    <t>Grimes, Ginger Lynn Henderso</t>
  </si>
  <si>
    <t>Linkous, Robin Wilson</t>
  </si>
  <si>
    <t>Taylor, Jordan T</t>
  </si>
  <si>
    <t>Chance, Timothy</t>
  </si>
  <si>
    <t>Comer, Toshia</t>
  </si>
  <si>
    <t>Kersey, Desharon</t>
  </si>
  <si>
    <t>Ortiz, Carolyn</t>
  </si>
  <si>
    <t>Williams, Narandai</t>
  </si>
  <si>
    <t>Brown, Malia</t>
  </si>
  <si>
    <t>Chisholm, Allison</t>
  </si>
  <si>
    <t>Han, Liwen</t>
  </si>
  <si>
    <t>Alston, Keith</t>
  </si>
  <si>
    <t>Banks, Robert W</t>
  </si>
  <si>
    <t>Coleman, Karen L</t>
  </si>
  <si>
    <t>Glenn, Anthony L</t>
  </si>
  <si>
    <t>Madden,  Cassandra W</t>
  </si>
  <si>
    <t>Morrow, Jacqueline</t>
  </si>
  <si>
    <t>Moses, Tonya A</t>
  </si>
  <si>
    <t>Northcott, Robert W</t>
  </si>
  <si>
    <t>Robinson, Gladys J</t>
  </si>
  <si>
    <t>Terry, Michelle R</t>
  </si>
  <si>
    <t>Walker, Patrice J</t>
  </si>
  <si>
    <t>Andres, Karen</t>
  </si>
  <si>
    <t>Bridges, Lauren</t>
  </si>
  <si>
    <t>Cash, Beverley</t>
  </si>
  <si>
    <t>Cestaro, Lena</t>
  </si>
  <si>
    <t>Cox, Camille</t>
  </si>
  <si>
    <t>Dillon, Jill</t>
  </si>
  <si>
    <t>Eaker, Fred</t>
  </si>
  <si>
    <t>Everett, Neko</t>
  </si>
  <si>
    <t>Faulkner, Lawrence</t>
  </si>
  <si>
    <t>Flowers, Douglas</t>
  </si>
  <si>
    <t>Gallagher, Hayley</t>
  </si>
  <si>
    <t>Gammie, Mario</t>
  </si>
  <si>
    <t>Gilmore, Jennifer</t>
  </si>
  <si>
    <t>Goddard, Gwendolyn</t>
  </si>
  <si>
    <t>Hair, Kathryn</t>
  </si>
  <si>
    <t>Hernandez, Francisco</t>
  </si>
  <si>
    <t>Hodges, Michael</t>
  </si>
  <si>
    <t>Holmberg, Christopher</t>
  </si>
  <si>
    <t>Hopp, Richard</t>
  </si>
  <si>
    <t>Jawara, Mustapha</t>
  </si>
  <si>
    <t>Keller, Jennifer</t>
  </si>
  <si>
    <t>King, Heather</t>
  </si>
  <si>
    <t>Kroeger, Laura</t>
  </si>
  <si>
    <t>Ladd, Robert</t>
  </si>
  <si>
    <t>Langhorne, Nicholas</t>
  </si>
  <si>
    <t>Lewis, Cyndia</t>
  </si>
  <si>
    <t>Locklear-Fisher, Lynn</t>
  </si>
  <si>
    <t>Lynn, Douglas</t>
  </si>
  <si>
    <t>Maurer, Nellie</t>
  </si>
  <si>
    <t>Miles, Lisa</t>
  </si>
  <si>
    <t>Missamou Mabanza, Derrick</t>
  </si>
  <si>
    <t>Mitchell, Heather</t>
  </si>
  <si>
    <t>Orellana, Sandra</t>
  </si>
  <si>
    <t>Parrish, Sharon</t>
  </si>
  <si>
    <t>Perniciaro, Thomas</t>
  </si>
  <si>
    <t>Petrus, Jessica</t>
  </si>
  <si>
    <t>Proctor, Jason</t>
  </si>
  <si>
    <t>Proper, Gail</t>
  </si>
  <si>
    <t>Puckett, Alisha</t>
  </si>
  <si>
    <t>Ramos, Maritza</t>
  </si>
  <si>
    <t>Ray, Santana</t>
  </si>
  <si>
    <t>Rich, Kenneth</t>
  </si>
  <si>
    <t>Snodgrass, Nathan</t>
  </si>
  <si>
    <t>Temple, Tracy</t>
  </si>
  <si>
    <t>Thorpe, Heather</t>
  </si>
  <si>
    <t>Van Emden, Pamela</t>
  </si>
  <si>
    <t>Vasquez Galdamez, Santos</t>
  </si>
  <si>
    <t>Vysocka, Michael</t>
  </si>
  <si>
    <t>Watkins, Corrinda</t>
  </si>
  <si>
    <t>White, Carl</t>
  </si>
  <si>
    <t>Whitehurst, Nathan</t>
  </si>
  <si>
    <t>Whitfield, Dominique</t>
  </si>
  <si>
    <t>Williams, Samuel</t>
  </si>
  <si>
    <t>Williams, Joshua</t>
  </si>
  <si>
    <t>Bartsch, Perry</t>
  </si>
  <si>
    <t>Clevenger, Cathy</t>
  </si>
  <si>
    <t>Croisant, Dan</t>
  </si>
  <si>
    <t>Sare, Karen</t>
  </si>
  <si>
    <t>Walker , Scott</t>
  </si>
  <si>
    <t>Clapton, Brien</t>
  </si>
  <si>
    <t>Connors, Helena</t>
  </si>
  <si>
    <t>Crawford, Leroy</t>
  </si>
  <si>
    <t>Davis, Raymond</t>
  </si>
  <si>
    <t>Francus, Kathleen</t>
  </si>
  <si>
    <t>Franklin, Solomon</t>
  </si>
  <si>
    <t>Kendrach, Joanne</t>
  </si>
  <si>
    <t>LaVoie, Andrew</t>
  </si>
  <si>
    <t>Ledford, Hali</t>
  </si>
  <si>
    <t>Moses, Sharon</t>
  </si>
  <si>
    <t>Motsinger, Chadwick</t>
  </si>
  <si>
    <t>Nester, Sara</t>
  </si>
  <si>
    <t>O'Hara, Coren</t>
  </si>
  <si>
    <t>Parker, Lee Ann</t>
  </si>
  <si>
    <t>Richter, Lyndsay</t>
  </si>
  <si>
    <t>Smith, Doreen</t>
  </si>
  <si>
    <t>Wilkes, Mercedes</t>
  </si>
  <si>
    <t>ABARE, BETSY</t>
  </si>
  <si>
    <t>Ander, Katelyn</t>
  </si>
  <si>
    <t>Baker, Marcillius</t>
  </si>
  <si>
    <t>Basnight, Elizabeth</t>
  </si>
  <si>
    <t>Braddy, Jeremy</t>
  </si>
  <si>
    <t>BURNEY, REGAN</t>
  </si>
  <si>
    <t>Burton, Helen</t>
  </si>
  <si>
    <t>Camarena, Michelle</t>
  </si>
  <si>
    <t>CANNEFAX, JULIE</t>
  </si>
  <si>
    <t>CASE, JUSTIN</t>
  </si>
  <si>
    <t>CHEN, PING</t>
  </si>
  <si>
    <t>Clarke, Marie</t>
  </si>
  <si>
    <t>Cole, Amy</t>
  </si>
  <si>
    <t>Crosier, Kathy</t>
  </si>
  <si>
    <t>CROSSE, RACHAEL</t>
  </si>
  <si>
    <t>Darden, Lucas</t>
  </si>
  <si>
    <t>DIALLO, ASHANTE</t>
  </si>
  <si>
    <t>DOZIER, SARAH</t>
  </si>
  <si>
    <t>EDSALL, ROSA</t>
  </si>
  <si>
    <t>Evans, Tiffany</t>
  </si>
  <si>
    <t>FARMER, CARL</t>
  </si>
  <si>
    <t>Flannery, Stephen</t>
  </si>
  <si>
    <t>Freeman, Lindsey</t>
  </si>
  <si>
    <t>Gardner, Kayla</t>
  </si>
  <si>
    <t>Gibbs, LaToya</t>
  </si>
  <si>
    <t>Gonzales, Cecilia</t>
  </si>
  <si>
    <t>Guestin, Erica</t>
  </si>
  <si>
    <t>Gunter, Wanda</t>
  </si>
  <si>
    <t>Hauser, John</t>
  </si>
  <si>
    <t>Heal, Leslie</t>
  </si>
  <si>
    <t>Helgeson, Chad</t>
  </si>
  <si>
    <t>HILL, LAURA</t>
  </si>
  <si>
    <t>HOBGOOD, SHEILAH</t>
  </si>
  <si>
    <t>JANIA, COREY</t>
  </si>
  <si>
    <t>Kidd, Willard</t>
  </si>
  <si>
    <t>Kincer, Laura</t>
  </si>
  <si>
    <t>Kuchenbrod, Lauren</t>
  </si>
  <si>
    <t>Lamontagne, Paul</t>
  </si>
  <si>
    <t>LAUNDER, JANET</t>
  </si>
  <si>
    <t>LESANE, BARBARA</t>
  </si>
  <si>
    <t>LINDLEY, DENISE</t>
  </si>
  <si>
    <t>LYNCH, NICHOLAS</t>
  </si>
  <si>
    <t>MAJCEN, AARON</t>
  </si>
  <si>
    <t>Marean, Deborah</t>
  </si>
  <si>
    <t>Mason, Shaun</t>
  </si>
  <si>
    <t>Meinecke, Christopher</t>
  </si>
  <si>
    <t>MELLOTT, ELIZABETH</t>
  </si>
  <si>
    <t>Mieczkowska, Joanna</t>
  </si>
  <si>
    <t>Morgan, Victoria</t>
  </si>
  <si>
    <t>MORRIS, ELIZABETH</t>
  </si>
  <si>
    <t>O'Rawe Clabby, Kathleen</t>
  </si>
  <si>
    <t>Pace, Cody</t>
  </si>
  <si>
    <t>PARTRIDGE, CHRISTOPHER</t>
  </si>
  <si>
    <t>PAYNE, HEATHER</t>
  </si>
  <si>
    <t>Peddireddy, Snigdha</t>
  </si>
  <si>
    <t>Preble, Amy</t>
  </si>
  <si>
    <t>Qualls-Allen, Denise</t>
  </si>
  <si>
    <t>Quattlebaum, Leslie</t>
  </si>
  <si>
    <t>Reeves, Elizabeth</t>
  </si>
  <si>
    <t>Rodriguez, Raymond</t>
  </si>
  <si>
    <t>Ross, Mark</t>
  </si>
  <si>
    <t>Rossignol, Karen</t>
  </si>
  <si>
    <t>SHAMBLIN, LORI</t>
  </si>
  <si>
    <t>Shue, Daniel</t>
  </si>
  <si>
    <t>SLOUP, RANDOLPH</t>
  </si>
  <si>
    <t>SMITH, CHRISTOPHER</t>
  </si>
  <si>
    <t>SPIELVOGEL, EAN</t>
  </si>
  <si>
    <t>Stevans, Alicia</t>
  </si>
  <si>
    <t>STEVENSON, ROBERT</t>
  </si>
  <si>
    <t>SUN, NING</t>
  </si>
  <si>
    <t>TARANTINO, FRANK</t>
  </si>
  <si>
    <t>Tates, Rachel-Kaylah</t>
  </si>
  <si>
    <t>Tingen, Kimberly</t>
  </si>
  <si>
    <t>Tipton, Barbara</t>
  </si>
  <si>
    <t>Turner, Kathryn</t>
  </si>
  <si>
    <t>Tuttle, Jillian</t>
  </si>
  <si>
    <t>Underwood, James</t>
  </si>
  <si>
    <t>Williams, LaTonya</t>
  </si>
  <si>
    <t>Woods, Doris</t>
  </si>
  <si>
    <t>Wyatt, Joshua</t>
  </si>
  <si>
    <t>Yameen, Ammar</t>
  </si>
  <si>
    <t>Yellock, LaTonya</t>
  </si>
  <si>
    <t>Cranford, Elizabeth</t>
  </si>
  <si>
    <t>Dye, Michele</t>
  </si>
  <si>
    <t>King, Wendy</t>
  </si>
  <si>
    <t>McKinnon, Kevin</t>
  </si>
  <si>
    <t>Ratcliffe, Zachary</t>
  </si>
  <si>
    <t>Rick, Laura</t>
  </si>
  <si>
    <t>Secco, Lesa</t>
  </si>
  <si>
    <t>Xiao, Yan</t>
  </si>
  <si>
    <t>Jones, Jordan</t>
  </si>
  <si>
    <t>Thompson, Alice</t>
  </si>
  <si>
    <t>Baird, Leona</t>
  </si>
  <si>
    <t>Barnhill, Karen</t>
  </si>
  <si>
    <t>Boyd, Ellen</t>
  </si>
  <si>
    <t>Cook, Missa</t>
  </si>
  <si>
    <t>Dorton, Jennifer</t>
  </si>
  <si>
    <t>Hicks, Robert</t>
  </si>
  <si>
    <t>Norris, Siobhan</t>
  </si>
  <si>
    <t>Smith, Susan</t>
  </si>
  <si>
    <t>Deitz, Wallace</t>
  </si>
  <si>
    <t>Kiska, Jeffrey</t>
  </si>
  <si>
    <t>Liddle, Nancy</t>
  </si>
  <si>
    <t>Monteith, Curtis</t>
  </si>
  <si>
    <t>Ross, Bonnie</t>
  </si>
  <si>
    <t>Smathers, Heath</t>
  </si>
  <si>
    <t>Springer III, William</t>
  </si>
  <si>
    <t>West, Benjamin</t>
  </si>
  <si>
    <t>Bigelow, James</t>
  </si>
  <si>
    <t>Bush, Rickey</t>
  </si>
  <si>
    <t>Hosch, Ivy</t>
  </si>
  <si>
    <t>Burleson, Sheila</t>
  </si>
  <si>
    <t>Coffey, Jennifer</t>
  </si>
  <si>
    <t>Hayes, Megan</t>
  </si>
  <si>
    <t>Hou, Guichuan</t>
  </si>
  <si>
    <t>Mauney, Suzette</t>
  </si>
  <si>
    <t>Sweeting, Sharon</t>
  </si>
  <si>
    <t>Thompson, Joshua</t>
  </si>
  <si>
    <t>Cook, Jeffery</t>
  </si>
  <si>
    <t>Cummings, Wilford</t>
  </si>
  <si>
    <t>Estel, Bryan</t>
  </si>
  <si>
    <t>Farthing, Christopher</t>
  </si>
  <si>
    <t>Farthing, Randall</t>
  </si>
  <si>
    <t>Gates, Frances</t>
  </si>
  <si>
    <t>Gaugert, Anna</t>
  </si>
  <si>
    <t>Golds, Tonya</t>
  </si>
  <si>
    <t>Hayes, Lori</t>
  </si>
  <si>
    <t>Holder, Robert</t>
  </si>
  <si>
    <t>Huffman, Amy</t>
  </si>
  <si>
    <t>Isaacs, Teresa</t>
  </si>
  <si>
    <t>Jones, Kimberly</t>
  </si>
  <si>
    <t>Mehne, Tasha</t>
  </si>
  <si>
    <t>Melton, Michelle</t>
  </si>
  <si>
    <t>Shook, Stuart</t>
  </si>
  <si>
    <t>Stamey, Michael</t>
  </si>
  <si>
    <t>Wallace, Sara</t>
  </si>
  <si>
    <t>Wallin, Charles</t>
  </si>
  <si>
    <t>Wilcox, Diana</t>
  </si>
  <si>
    <t>Wolcott, John</t>
  </si>
  <si>
    <t>Wolfe, Emily</t>
  </si>
  <si>
    <t>Wilkins, Derrick</t>
  </si>
  <si>
    <t>McBride, Cornell</t>
  </si>
  <si>
    <t>Barrow, Darrius Cordice</t>
  </si>
  <si>
    <t>Bilbro-Berry, Laura Catherine</t>
  </si>
  <si>
    <t>Wilhelm, Krista Laureen</t>
  </si>
  <si>
    <t>Yakubowski, Richard G</t>
  </si>
  <si>
    <t>Carraway, Scarlett Sheree Sawy</t>
  </si>
  <si>
    <t>Lower, Angela Michel</t>
  </si>
  <si>
    <t>Rouse, Suzanne Talbot</t>
  </si>
  <si>
    <t>Cooper, Chrystal</t>
  </si>
  <si>
    <t>Beamon, Ann</t>
  </si>
  <si>
    <t>Gibbs, Shawn</t>
  </si>
  <si>
    <t>Panduranga, Raghu</t>
  </si>
  <si>
    <t>Womack, Deborah</t>
  </si>
  <si>
    <t>Ballard, Christopher</t>
  </si>
  <si>
    <t>Boger, Glenn</t>
  </si>
  <si>
    <t>Brown, Kevin</t>
  </si>
  <si>
    <t>Cobb, Gretchen</t>
  </si>
  <si>
    <t>Dillard, Shakina</t>
  </si>
  <si>
    <t>Martin, Janice</t>
  </si>
  <si>
    <t>Richardson, Lasherrie</t>
  </si>
  <si>
    <t>Sanders, Anita</t>
  </si>
  <si>
    <t>Stone, Yolanda</t>
  </si>
  <si>
    <t>Sturdivant, Kendra</t>
  </si>
  <si>
    <t>Tucker, Harold</t>
  </si>
  <si>
    <t>Woods, Wanda</t>
  </si>
  <si>
    <t>Beeker, Jonathan</t>
  </si>
  <si>
    <t>Dosreis, Katrina</t>
  </si>
  <si>
    <t>Mack, Jerry</t>
  </si>
  <si>
    <t>Wade, Giovonni</t>
  </si>
  <si>
    <t>Allen, Jacqueline</t>
  </si>
  <si>
    <t>Armwood, Demetrice</t>
  </si>
  <si>
    <t>Atalmadge, Tamara</t>
  </si>
  <si>
    <t>Belle, Vonda</t>
  </si>
  <si>
    <t>Golden, Allicia</t>
  </si>
  <si>
    <t>Jena, Ratna</t>
  </si>
  <si>
    <t>Joyner, Julie</t>
  </si>
  <si>
    <t>Liles, Beghetta</t>
  </si>
  <si>
    <t>Mitchell, Deborah</t>
  </si>
  <si>
    <t>Ange, Shelia</t>
  </si>
  <si>
    <t>Castello, Rebecca</t>
  </si>
  <si>
    <t>Addley, Sean</t>
  </si>
  <si>
    <t>Bloomquist, Margaret</t>
  </si>
  <si>
    <t>Bridgers, Minnie</t>
  </si>
  <si>
    <t>Brown, Jennifer</t>
  </si>
  <si>
    <t>Clough, Mark</t>
  </si>
  <si>
    <t>Crockett, Suzanne</t>
  </si>
  <si>
    <t>Dale, Jill</t>
  </si>
  <si>
    <t>Davila, Luz</t>
  </si>
  <si>
    <t>DeGraff, Nathaniel</t>
  </si>
  <si>
    <t>Fawcett, Jennifer</t>
  </si>
  <si>
    <t>Ferrell, Anna</t>
  </si>
  <si>
    <t>Furst, Jonathan</t>
  </si>
  <si>
    <t>Goh, Yong</t>
  </si>
  <si>
    <t>Hargrove, Matthew</t>
  </si>
  <si>
    <t>Hernandez-Urquiza, Juana</t>
  </si>
  <si>
    <t>Kershner, Tiffany</t>
  </si>
  <si>
    <t>Kozlowski, Heidi</t>
  </si>
  <si>
    <t>May, Katlyn</t>
  </si>
  <si>
    <t>Moore, Wendy</t>
  </si>
  <si>
    <t>Moreno, Tomas</t>
  </si>
  <si>
    <t>O'Flaherty, Sarah</t>
  </si>
  <si>
    <t>Rashid, Cordella</t>
  </si>
  <si>
    <t>Sanozky-Dawes, Rosemary</t>
  </si>
  <si>
    <t>Smith, Glenwood</t>
  </si>
  <si>
    <t>Toennisson, Tiffany</t>
  </si>
  <si>
    <t>Ukah, Bevelyn</t>
  </si>
  <si>
    <t>Youngsteadt, Elsa</t>
  </si>
  <si>
    <t>Brogdon, Celeste</t>
  </si>
  <si>
    <t>Anderson, Micah</t>
  </si>
  <si>
    <t>Burroughs, Carissa</t>
  </si>
  <si>
    <t>Cabrera, Ralph</t>
  </si>
  <si>
    <t>Cash, Ben</t>
  </si>
  <si>
    <t>Chester, Margaret</t>
  </si>
  <si>
    <t>Falk, Jodi</t>
  </si>
  <si>
    <t>Franjic, Darija</t>
  </si>
  <si>
    <t>Frothingham, William</t>
  </si>
  <si>
    <t>Hamilton, Courtney</t>
  </si>
  <si>
    <t>Herring, Daniel</t>
  </si>
  <si>
    <t>Holder, Jimmie</t>
  </si>
  <si>
    <t>Hopkins, Christopher</t>
  </si>
  <si>
    <t>Jackson, Rufus</t>
  </si>
  <si>
    <t>Jones, Michelle</t>
  </si>
  <si>
    <t>Keith, Lakisha</t>
  </si>
  <si>
    <t>Kelly, Laura</t>
  </si>
  <si>
    <t>Kennedy, Sean</t>
  </si>
  <si>
    <t>Kirby, Lillie</t>
  </si>
  <si>
    <t>Kitcher, Keith</t>
  </si>
  <si>
    <t>Klay, David</t>
  </si>
  <si>
    <t>Lassiter, Ashley</t>
  </si>
  <si>
    <t>Li, Chunying</t>
  </si>
  <si>
    <t>Luken, Denise</t>
  </si>
  <si>
    <t>Martin, Janna</t>
  </si>
  <si>
    <t>Matthews-McClain, Julia</t>
  </si>
  <si>
    <t>McBroom, Stephanie</t>
  </si>
  <si>
    <t>Morton, David</t>
  </si>
  <si>
    <t>Nelson, Gregory</t>
  </si>
  <si>
    <t>Orlandi, Linda</t>
  </si>
  <si>
    <t>Osborne, Lisa</t>
  </si>
  <si>
    <t>Piraneo, Carl</t>
  </si>
  <si>
    <t>Ploetz, Jill</t>
  </si>
  <si>
    <t>Porter, Danielle</t>
  </si>
  <si>
    <t>Rives, Ann</t>
  </si>
  <si>
    <t>Sabatelli, Michele</t>
  </si>
  <si>
    <t>Seagraves, Chadwick</t>
  </si>
  <si>
    <t>Tollison, Natalynn</t>
  </si>
  <si>
    <t>Walker, Angela</t>
  </si>
  <si>
    <t>Walker, Faye</t>
  </si>
  <si>
    <t>Williams, Caitlin</t>
  </si>
  <si>
    <t>Williams, Selina</t>
  </si>
  <si>
    <t>Dahlstrom, Aaron</t>
  </si>
  <si>
    <t>Istvan, Laura</t>
  </si>
  <si>
    <t>Littrell, Robert</t>
  </si>
  <si>
    <t>Shapley, Craig</t>
  </si>
  <si>
    <t>Trull, David</t>
  </si>
  <si>
    <t>Blume, Tamara</t>
  </si>
  <si>
    <t>Braggs, Niki</t>
  </si>
  <si>
    <t>Breeze, Felicia</t>
  </si>
  <si>
    <t>Cudney, Kristen</t>
  </si>
  <si>
    <t>Darity, Renetta</t>
  </si>
  <si>
    <t>Desgraves, Shadonna</t>
  </si>
  <si>
    <t>Fansler, Nathan</t>
  </si>
  <si>
    <t>Foster, Lydia</t>
  </si>
  <si>
    <t>Hadjuk, Michael</t>
  </si>
  <si>
    <t>Kent, Shawndra</t>
  </si>
  <si>
    <t>McGee, Michael</t>
  </si>
  <si>
    <t>Moron-Perez , Rosalia</t>
  </si>
  <si>
    <t>Schenk, Daniel</t>
  </si>
  <si>
    <t>Sellers, Jerry</t>
  </si>
  <si>
    <t>Worthy, Karen</t>
  </si>
  <si>
    <t>Young, Lotoia</t>
  </si>
  <si>
    <t>Ives, Anson</t>
  </si>
  <si>
    <t>Slate, Valerie</t>
  </si>
  <si>
    <t>COX, TAMMY</t>
  </si>
  <si>
    <t>BRADLEY, VICTORIA</t>
  </si>
  <si>
    <t>HOLLINGSWORTH, DOUGLAS</t>
  </si>
  <si>
    <t>STACHOWICZ, CHRISTINE</t>
  </si>
  <si>
    <t>STREET, LESLIE</t>
  </si>
  <si>
    <t>Frederick, Jonathan</t>
  </si>
  <si>
    <t>CLARKE, CRISTINE</t>
  </si>
  <si>
    <t>Keith, Yolanda</t>
  </si>
  <si>
    <t>Dunn, Kathryn</t>
  </si>
  <si>
    <t>BAKER, KATRIN</t>
  </si>
  <si>
    <t>GRABS, ALICIA</t>
  </si>
  <si>
    <t>BROWN MAY, SUEJETTE</t>
  </si>
  <si>
    <t>DAVIS, BRANDI</t>
  </si>
  <si>
    <t>RUTH, PAUL</t>
  </si>
  <si>
    <t>Brodish, Paul</t>
  </si>
  <si>
    <t>Prentice-Dunn, Hannah</t>
  </si>
  <si>
    <t>Jarman, Kristen</t>
  </si>
  <si>
    <t>REZELI, ERIKA</t>
  </si>
  <si>
    <t>RYAN, MELINDA</t>
  </si>
  <si>
    <t>DOUGHTY, SARAH</t>
  </si>
  <si>
    <t>Selitsky, Sara</t>
  </si>
  <si>
    <t>MYE, SARAH</t>
  </si>
  <si>
    <t>BALIAN, LARA</t>
  </si>
  <si>
    <t>CHEN, XIAOJING</t>
  </si>
  <si>
    <t>Gelinne, Daniel</t>
  </si>
  <si>
    <t>SHELTON, KAREN</t>
  </si>
  <si>
    <t>ANCALADE, NAESHIA</t>
  </si>
  <si>
    <t>ANDERSON, VIOLET</t>
  </si>
  <si>
    <t>Andrews, Susan</t>
  </si>
  <si>
    <t>Arroyo, Michelle</t>
  </si>
  <si>
    <t>Beckwith, Anne</t>
  </si>
  <si>
    <t>Blanton, John</t>
  </si>
  <si>
    <t>Bousquet, Deborah</t>
  </si>
  <si>
    <t>Bowman, Leslie</t>
  </si>
  <si>
    <t>Burbank, Brian</t>
  </si>
  <si>
    <t>Caison, Anthony</t>
  </si>
  <si>
    <t>Campbell, Jeffrey</t>
  </si>
  <si>
    <t>CHICUREL-BAYARD, MIRIAM</t>
  </si>
  <si>
    <t>Coble-Herring, Tara</t>
  </si>
  <si>
    <t>Coggins, Jennifer</t>
  </si>
  <si>
    <t>Daniel, Mary</t>
  </si>
  <si>
    <t>DAVIDSON, AMY</t>
  </si>
  <si>
    <t>DeMao, Alisa</t>
  </si>
  <si>
    <t>Drier, Anthony</t>
  </si>
  <si>
    <t>Durham, Zachary</t>
  </si>
  <si>
    <t>Elkins, Steven</t>
  </si>
  <si>
    <t>Fulton, Michele</t>
  </si>
  <si>
    <t>GERBER, ALAN</t>
  </si>
  <si>
    <t>Harriss, Thomas</t>
  </si>
  <si>
    <t>Hatley, Cathy</t>
  </si>
  <si>
    <t>Jones, Rebecca</t>
  </si>
  <si>
    <t>Joyner, David</t>
  </si>
  <si>
    <t>Kavanagh, Joan</t>
  </si>
  <si>
    <t>LANGBEHN-PECAUT, KARIN</t>
  </si>
  <si>
    <t>Lindesmith, Lisa</t>
  </si>
  <si>
    <t>Lynch, Susan</t>
  </si>
  <si>
    <t>Marlow, Cara</t>
  </si>
  <si>
    <t>MARTIN, MARTHA</t>
  </si>
  <si>
    <t>Mascenik, Teresa</t>
  </si>
  <si>
    <t>Olsson, Andrew</t>
  </si>
  <si>
    <t>PARRISH, JEFFREY</t>
  </si>
  <si>
    <t>Phelps, Chelsey</t>
  </si>
  <si>
    <t>PRICE, ROBERTA</t>
  </si>
  <si>
    <t>Rand, Michelle</t>
  </si>
  <si>
    <t>Riordan, Bridget</t>
  </si>
  <si>
    <t>Robinson, Ryan</t>
  </si>
  <si>
    <t>Rogers, Alicia</t>
  </si>
  <si>
    <t>Sam, Micah</t>
  </si>
  <si>
    <t>Sandoval, Arlene</t>
  </si>
  <si>
    <t>Scobey, Drew</t>
  </si>
  <si>
    <t>SETARI, ALICE</t>
  </si>
  <si>
    <t>Shoffner, Dinah</t>
  </si>
  <si>
    <t>Starks, Cathy</t>
  </si>
  <si>
    <t>Straub, Becky</t>
  </si>
  <si>
    <t>Tan, Valerie</t>
  </si>
  <si>
    <t>WALKER, DEBORAH</t>
  </si>
  <si>
    <t>Williams, Elizabeth</t>
  </si>
  <si>
    <t>WOLFF, SAMUEL</t>
  </si>
  <si>
    <t>Zhu, Shiqing</t>
  </si>
  <si>
    <t>Al-Huniti, Mohammed</t>
  </si>
  <si>
    <t>Biddle, Elizabeth</t>
  </si>
  <si>
    <t>Jackson, Teresa</t>
  </si>
  <si>
    <t>Li, Han</t>
  </si>
  <si>
    <t>Alcon, Johnny</t>
  </si>
  <si>
    <t>Alison, Jason</t>
  </si>
  <si>
    <t>Angel, Ruiz</t>
  </si>
  <si>
    <t>Bobbitt, Virginia</t>
  </si>
  <si>
    <t>Foster, Virginia</t>
  </si>
  <si>
    <t>Goins, Rebecca Michelle</t>
  </si>
  <si>
    <t>Goodman, Michael</t>
  </si>
  <si>
    <t>Holmes, Christopher</t>
  </si>
  <si>
    <t>Johnson, Ann Lee</t>
  </si>
  <si>
    <t>Khokher, Munawar</t>
  </si>
  <si>
    <t>Lanzer, Michelle</t>
  </si>
  <si>
    <t>Long, Robert</t>
  </si>
  <si>
    <t>Nall, Valerie</t>
  </si>
  <si>
    <t>Pintado, Steisha</t>
  </si>
  <si>
    <t>Rosa, Shante</t>
  </si>
  <si>
    <t>Sanders, Andrew</t>
  </si>
  <si>
    <t>Thomas, Philip</t>
  </si>
  <si>
    <t>Welborn, Ernie</t>
  </si>
  <si>
    <t>Willingham, Donna</t>
  </si>
  <si>
    <t>Cohen-Vogel, Daniel</t>
  </si>
  <si>
    <t>Moretz, Andrew</t>
  </si>
  <si>
    <t>Cunningham, Elizabeth</t>
  </si>
  <si>
    <t>EVANS, KIM</t>
  </si>
  <si>
    <t>Chiron, Christopher</t>
  </si>
  <si>
    <t>Scott, Susan</t>
  </si>
  <si>
    <t>Bishop, Bridget</t>
  </si>
  <si>
    <t>Pratt, Carolyn</t>
  </si>
  <si>
    <t>Dougherty, John</t>
  </si>
  <si>
    <t>JOHNSTON, CARRIE</t>
  </si>
  <si>
    <t>Pretlow, Joshua</t>
  </si>
  <si>
    <t>McCollum, Katherine</t>
  </si>
  <si>
    <t>SAULS, CHERYL</t>
  </si>
  <si>
    <t>STROM, CARL</t>
  </si>
  <si>
    <t>Gropper, Neeta</t>
  </si>
  <si>
    <t>Patterson, Lorena</t>
  </si>
  <si>
    <t>Ferguson, Lottie</t>
  </si>
  <si>
    <t>Breeden, Von</t>
  </si>
  <si>
    <t>Carnes, Allen</t>
  </si>
  <si>
    <t>English, David</t>
  </si>
  <si>
    <t>McClinton, Lisa</t>
  </si>
  <si>
    <t>Johnson, Jared</t>
  </si>
  <si>
    <t>Majors, Anthony</t>
  </si>
  <si>
    <t>Mixaykham, Nita</t>
  </si>
  <si>
    <t>Ross, Aaron</t>
  </si>
  <si>
    <t>Russell, Sandra</t>
  </si>
  <si>
    <t>Attles, Marcus</t>
  </si>
  <si>
    <t>Brogden, Amelie</t>
  </si>
  <si>
    <t>Burnette, Kristy</t>
  </si>
  <si>
    <t>Cowan, Barbara</t>
  </si>
  <si>
    <t>Herrington, Matthew</t>
  </si>
  <si>
    <t>Hollenbaugh, Zachary</t>
  </si>
  <si>
    <t>Ivey, Teresa</t>
  </si>
  <si>
    <t>Kazolias, Melanie</t>
  </si>
  <si>
    <t>Keith, Jenna</t>
  </si>
  <si>
    <t>Lange, Katie</t>
  </si>
  <si>
    <t>McClammy, Anna</t>
  </si>
  <si>
    <t>McKeown, Molly</t>
  </si>
  <si>
    <t>McKibbin, Emily</t>
  </si>
  <si>
    <t>Mintz, Stephanie</t>
  </si>
  <si>
    <t>Ranz, Brittany</t>
  </si>
  <si>
    <t>Spence, Morgan</t>
  </si>
  <si>
    <t>Stutson, Darrell</t>
  </si>
  <si>
    <t>Wright, Wendy</t>
  </si>
  <si>
    <t>Barnes, Jessica</t>
  </si>
  <si>
    <t>Dodge, Taylor</t>
  </si>
  <si>
    <t>Mortimer, Trent</t>
  </si>
  <si>
    <t>Weaver, Courtney</t>
  </si>
  <si>
    <t>Williams, Zachary</t>
  </si>
  <si>
    <t>Beavers, Ashley</t>
  </si>
  <si>
    <t>Boyer, Dana</t>
  </si>
  <si>
    <t>Dodd, Jennifer</t>
  </si>
  <si>
    <t>Fisher, Christine</t>
  </si>
  <si>
    <t>Hicks, April</t>
  </si>
  <si>
    <t>Lindler, Hilary</t>
  </si>
  <si>
    <t>Ritter, Richard</t>
  </si>
  <si>
    <t>Russell, Robert</t>
  </si>
  <si>
    <t>Shular, Terry</t>
  </si>
  <si>
    <t>Walker, Emily</t>
  </si>
  <si>
    <t>Broussard, Chelii</t>
  </si>
  <si>
    <t>Harlan, Nathan</t>
  </si>
  <si>
    <t>Jeter, Natasha</t>
  </si>
  <si>
    <t>Mitchell, Orlando</t>
  </si>
  <si>
    <t>Rusere, Wilbourne</t>
  </si>
  <si>
    <t>Barron, E'laina</t>
  </si>
  <si>
    <t>Cuthrell, Nancy</t>
  </si>
  <si>
    <t>Donnelly, Ben</t>
  </si>
  <si>
    <t>Gaynor, Leslie</t>
  </si>
  <si>
    <t>Singletary, Marilynne</t>
  </si>
  <si>
    <t>Varner, Adrienne</t>
  </si>
  <si>
    <t>Yates, Lila</t>
  </si>
  <si>
    <t>Ingram, Willliam</t>
  </si>
  <si>
    <t>Messick, Gregory Steffen</t>
  </si>
  <si>
    <t>McDonnell, Thomas</t>
  </si>
  <si>
    <t>Tester, Andrea</t>
  </si>
  <si>
    <t>Godfrey, Pamela</t>
  </si>
  <si>
    <t>Baity, Crystal D</t>
  </si>
  <si>
    <t>Bishop, Lindsey Ward</t>
  </si>
  <si>
    <t>Faison-Burrus, Marquita Shantil</t>
  </si>
  <si>
    <t>Hill, Deborah Lee</t>
  </si>
  <si>
    <t>Lindsay, Jenna M</t>
  </si>
  <si>
    <t>Savage, Andrea Simone</t>
  </si>
  <si>
    <t>Sikes, Michael Bradley</t>
  </si>
  <si>
    <t>Smith, Timothy B</t>
  </si>
  <si>
    <t>Stansbury, Terri Bennett</t>
  </si>
  <si>
    <t>Hollingsworth, Joyce K.</t>
  </si>
  <si>
    <t>Jones, Tracie</t>
  </si>
  <si>
    <t>Leak-Murphy, Ezinma</t>
  </si>
  <si>
    <t>Amari, Erin</t>
  </si>
  <si>
    <t>Bradley-Lockhart, Kathleen</t>
  </si>
  <si>
    <t>Brady, Jennifer</t>
  </si>
  <si>
    <t>Carter, Joanna</t>
  </si>
  <si>
    <t>Davis, Andrea</t>
  </si>
  <si>
    <t>Doran, Donald</t>
  </si>
  <si>
    <t>East, Barbara</t>
  </si>
  <si>
    <t>Hove, Meagan</t>
  </si>
  <si>
    <t>Howard, Carrie</t>
  </si>
  <si>
    <t>Hyman, Melisha</t>
  </si>
  <si>
    <t>Kanani, Chintan</t>
  </si>
  <si>
    <t>Kpeglo, Senadzi</t>
  </si>
  <si>
    <t>Landi, Catherine</t>
  </si>
  <si>
    <t>Maxwell, Michael K</t>
  </si>
  <si>
    <t>Miller, Ervin</t>
  </si>
  <si>
    <t>Parker, Amy</t>
  </si>
  <si>
    <t>Perryman, David</t>
  </si>
  <si>
    <t>Prince, Vance</t>
  </si>
  <si>
    <t>Rich, Shirley</t>
  </si>
  <si>
    <t>Roberts, Mark</t>
  </si>
  <si>
    <t>Rohde, Joshua</t>
  </si>
  <si>
    <t>Stevens, Lydia</t>
  </si>
  <si>
    <t>Talton, Julie</t>
  </si>
  <si>
    <t>Wallace, Kyle</t>
  </si>
  <si>
    <t>Allman, Christian</t>
  </si>
  <si>
    <t>Bachtel, Jeanine</t>
  </si>
  <si>
    <t>Cole, Bonnie</t>
  </si>
  <si>
    <t>Dockery, Jennifer</t>
  </si>
  <si>
    <t>Gray, Gladys</t>
  </si>
  <si>
    <t>Luckey, Jeannie</t>
  </si>
  <si>
    <t xml:space="preserve">Storch, John </t>
  </si>
  <si>
    <t>Verret, Gregory</t>
  </si>
  <si>
    <t>Williams, Margaret</t>
  </si>
  <si>
    <t>Williams, Scott</t>
  </si>
  <si>
    <t>Banks-Marsh, Fredia</t>
  </si>
  <si>
    <t>Bates, Denise</t>
  </si>
  <si>
    <t>Benfield, Christopher</t>
  </si>
  <si>
    <t>BLADE, LAY</t>
  </si>
  <si>
    <t>Coombs, Kathryn</t>
  </si>
  <si>
    <t>Crews, Fred</t>
  </si>
  <si>
    <t>Culberson, Jonathan</t>
  </si>
  <si>
    <t>Davidson, Elizabeth</t>
  </si>
  <si>
    <t>Day, Kevin</t>
  </si>
  <si>
    <t>EARNHARDT, SAMANTHA</t>
  </si>
  <si>
    <t>Foust, John</t>
  </si>
  <si>
    <t>GERRINGER, ROBERT</t>
  </si>
  <si>
    <t>Hales, Shannon</t>
  </si>
  <si>
    <t>HALSTEAD, MELISSA</t>
  </si>
  <si>
    <t>Handfinger, Tyler</t>
  </si>
  <si>
    <t>HAWLEY, JOHN</t>
  </si>
  <si>
    <t>Jarrell, Mark</t>
  </si>
  <si>
    <t>Justice, Kevin</t>
  </si>
  <si>
    <t>King, Anne</t>
  </si>
  <si>
    <t>LEE, PHILLIP</t>
  </si>
  <si>
    <t>LIPSCOMB, PIERRE</t>
  </si>
  <si>
    <t>Massoud, Nicole</t>
  </si>
  <si>
    <t>Nelson, Todd</t>
  </si>
  <si>
    <t>Orth, Zachary</t>
  </si>
  <si>
    <t>Perch, Allison</t>
  </si>
  <si>
    <t>Perry, Judy</t>
  </si>
  <si>
    <t>Petcovic, Monica</t>
  </si>
  <si>
    <t>Roenigk, Lila</t>
  </si>
  <si>
    <t>Rogers, Tony</t>
  </si>
  <si>
    <t>Everett, Thomas</t>
  </si>
  <si>
    <t>Lincourt, Jillian</t>
  </si>
  <si>
    <t>Whisettse, Macea</t>
  </si>
  <si>
    <t>Putt, Jennifer</t>
  </si>
  <si>
    <t>Collins, Bradley</t>
  </si>
  <si>
    <t>Tilley, Betty</t>
  </si>
  <si>
    <t>Antonucci, Angela</t>
  </si>
  <si>
    <t>Gelber, Robert</t>
  </si>
  <si>
    <t>Moretz, Timothy</t>
  </si>
  <si>
    <t>Brown, Gloria</t>
  </si>
  <si>
    <t>Felton, Eunice</t>
  </si>
  <si>
    <t>Jordan, LaToya</t>
  </si>
  <si>
    <t>Bade, Madeleine Taylor</t>
  </si>
  <si>
    <t>Ellis, Amy A</t>
  </si>
  <si>
    <t>Schermerhorn, Patrick T</t>
  </si>
  <si>
    <t>Steele, Jane</t>
  </si>
  <si>
    <t>Bellamy, John</t>
  </si>
  <si>
    <t>Floyd, Essence</t>
  </si>
  <si>
    <t>Johnson, George</t>
  </si>
  <si>
    <t>Murphy, Michael</t>
  </si>
  <si>
    <t>Williams, Leroy</t>
  </si>
  <si>
    <t>Allen, Shelia</t>
  </si>
  <si>
    <t>Curry-Pattin, Bernice</t>
  </si>
  <si>
    <t>Hughes, Patricia</t>
  </si>
  <si>
    <t>Lennon, David</t>
  </si>
  <si>
    <t>Mott, Rekel</t>
  </si>
  <si>
    <t>Ross, Sharon</t>
  </si>
  <si>
    <t>Warren, Maurice</t>
  </si>
  <si>
    <t>Wilkerson, Katherine</t>
  </si>
  <si>
    <t>Williams, Chelsey</t>
  </si>
  <si>
    <t>Wright, Anita</t>
  </si>
  <si>
    <t>Barton, Joanna</t>
  </si>
  <si>
    <t>Brinkley, Frank</t>
  </si>
  <si>
    <t>Covington, Alyson</t>
  </si>
  <si>
    <t>Dickey, Siarra</t>
  </si>
  <si>
    <t>Ellis, Adrienne</t>
  </si>
  <si>
    <t>Gira, Joshua</t>
  </si>
  <si>
    <t>Hage, Jaclyn</t>
  </si>
  <si>
    <t>Harrison, Tory</t>
  </si>
  <si>
    <t>Henion, Margot</t>
  </si>
  <si>
    <t>Johnson, Rebecca</t>
  </si>
  <si>
    <t>Lucas Logbo, Daniel</t>
  </si>
  <si>
    <t>Manning, Rebecca</t>
  </si>
  <si>
    <t>McHugh, Valerie</t>
  </si>
  <si>
    <t>Meggiolaro, Linda</t>
  </si>
  <si>
    <t>Nosbisch, Melissa</t>
  </si>
  <si>
    <t>Palermo, Lauren</t>
  </si>
  <si>
    <t>Roddenberry, Anna</t>
  </si>
  <si>
    <t>Roosje, Amy</t>
  </si>
  <si>
    <t>Sajecki, Patricia</t>
  </si>
  <si>
    <t>Speight-Farrar, Thelma</t>
  </si>
  <si>
    <t>Vejmola, Kelly</t>
  </si>
  <si>
    <t>Walker, Sharon</t>
  </si>
  <si>
    <t>Wick, Kelly</t>
  </si>
  <si>
    <t>Will, Kristen</t>
  </si>
  <si>
    <t>Young, Steven</t>
  </si>
  <si>
    <t>Jessee, Amy</t>
  </si>
  <si>
    <t>Andrews, Samantha</t>
  </si>
  <si>
    <t>Harris, Lindsey</t>
  </si>
  <si>
    <t>Kidd, Stephen</t>
  </si>
  <si>
    <t>Kirkley, Brandon</t>
  </si>
  <si>
    <t>Matthews, Kasey</t>
  </si>
  <si>
    <t>Moorefield, Renee</t>
  </si>
  <si>
    <t>Winterlng, Rachel</t>
  </si>
  <si>
    <t>Bachenheimer, Elizabeth</t>
  </si>
  <si>
    <t>Barsalou, Sandra</t>
  </si>
  <si>
    <t>Batchelor, Patricia</t>
  </si>
  <si>
    <t>Bradley, Richard</t>
  </si>
  <si>
    <t>Britt, Ashley</t>
  </si>
  <si>
    <t>Caldwell, Juliana</t>
  </si>
  <si>
    <t>Clemmons, Samuel</t>
  </si>
  <si>
    <t>COFFEY, CHRISTOPHER</t>
  </si>
  <si>
    <t>DARDEN-TABB, NOSHIMA</t>
  </si>
  <si>
    <t>Derreberry, Sarah</t>
  </si>
  <si>
    <t>Dooly, Nancy</t>
  </si>
  <si>
    <t>DuBose, Ernest</t>
  </si>
  <si>
    <t>Florio, Melissa</t>
  </si>
  <si>
    <t>Hall, Nealy</t>
  </si>
  <si>
    <t>HERNDON, ALEXANDRA</t>
  </si>
  <si>
    <t>Jefferson, Yolanda</t>
  </si>
  <si>
    <t>Jones, Philip</t>
  </si>
  <si>
    <t>Langley, Kenneth</t>
  </si>
  <si>
    <t>Mallasch, Emily</t>
  </si>
  <si>
    <t>McDonnell, Carol</t>
  </si>
  <si>
    <t>Medina, Emilio</t>
  </si>
  <si>
    <t>Myers, Scott</t>
  </si>
  <si>
    <t>O'Briant, Stephen</t>
  </si>
  <si>
    <t>Patterson, Faith</t>
  </si>
  <si>
    <t>Phelps, Adam</t>
  </si>
  <si>
    <t>SEAGROVES, KENNETH</t>
  </si>
  <si>
    <t>Siler-Jones, Cheryl</t>
  </si>
  <si>
    <t>Thompson, Beth</t>
  </si>
  <si>
    <t>Vizuete, Natalie</t>
  </si>
  <si>
    <t>Woodward, Denise</t>
  </si>
  <si>
    <t>Pandi, Tamar</t>
  </si>
  <si>
    <t>Porter , Susan</t>
  </si>
  <si>
    <t>Kezios, Sue</t>
  </si>
  <si>
    <t>King, Lauren</t>
  </si>
  <si>
    <t>Mueller, Janis</t>
  </si>
  <si>
    <t>Ramirez, Alejandra</t>
  </si>
  <si>
    <t>DeLucia, Stormy</t>
  </si>
  <si>
    <t>Wilson, Stephen</t>
  </si>
  <si>
    <t>Warren, Tracy</t>
  </si>
  <si>
    <t>Corn, Jenifer</t>
  </si>
  <si>
    <t>Huxtable, David</t>
  </si>
  <si>
    <t>Malloy, Duncan</t>
  </si>
  <si>
    <t>Matthews, Jessica</t>
  </si>
  <si>
    <t>McKillip, Joseph</t>
  </si>
  <si>
    <t>Baum, Patricia</t>
  </si>
  <si>
    <t>Martin, Brianna</t>
  </si>
  <si>
    <t>Larick, Duane</t>
  </si>
  <si>
    <t>Lommel, Steven</t>
  </si>
  <si>
    <t>Ivey, Mark</t>
  </si>
  <si>
    <t>Hawkins, R Lee</t>
  </si>
  <si>
    <t>McClellan-Brown, Bryan</t>
  </si>
  <si>
    <t>Sloan, Scot</t>
  </si>
  <si>
    <t>Bush, Mary</t>
  </si>
  <si>
    <t>Davis, Joy</t>
  </si>
  <si>
    <t>Rowe, Jonathan</t>
  </si>
  <si>
    <t>Hunt, Louis</t>
  </si>
  <si>
    <t>MCCULLERS, JEANNA</t>
  </si>
  <si>
    <t>SCHMITT, CHARLES</t>
  </si>
  <si>
    <t>Ruskin, Susan</t>
  </si>
  <si>
    <t>Cox, Nicole Harris</t>
  </si>
  <si>
    <t>Gerard, Paula Jones</t>
  </si>
  <si>
    <t>Johnson, Amber Rouse</t>
  </si>
  <si>
    <t>Kemp, Miriam James</t>
  </si>
  <si>
    <t>Linkous, Miranda Ann</t>
  </si>
  <si>
    <t>Rodebaugh, Lisa Ann</t>
  </si>
  <si>
    <t>Rouse, Erica Nicole</t>
  </si>
  <si>
    <t>Winter, Christy Rouse</t>
  </si>
  <si>
    <t>Wynn, Sandy Roberson</t>
  </si>
  <si>
    <t>Fountain, Wesley</t>
  </si>
  <si>
    <t>Strickland, Carol</t>
  </si>
  <si>
    <t>Bates, Anthony</t>
  </si>
  <si>
    <t>Cancro, Jenny</t>
  </si>
  <si>
    <t>Coburn, Kathy</t>
  </si>
  <si>
    <t>Harmon, Kara</t>
  </si>
  <si>
    <t>Montaldi, Peter</t>
  </si>
  <si>
    <t>Pouder, Elizabeth</t>
  </si>
  <si>
    <t>Triplett, Nicole</t>
  </si>
  <si>
    <t>Waterworth, Alexander</t>
  </si>
  <si>
    <t>Moore, Quinton</t>
  </si>
  <si>
    <t>Best, Camille Denise</t>
  </si>
  <si>
    <t>Blackwell, Wilma</t>
  </si>
  <si>
    <t>Born, Anyah Crystina</t>
  </si>
  <si>
    <t>Brown, Christopher Ray</t>
  </si>
  <si>
    <t>Coleman, Majida</t>
  </si>
  <si>
    <t>Conrad, Jason Tyler</t>
  </si>
  <si>
    <t>Cope, Allen Scott</t>
  </si>
  <si>
    <t>Danielson, Amanda Bess</t>
  </si>
  <si>
    <t>Donnelly, Shelby LuAnne</t>
  </si>
  <si>
    <t>Edwards, Sam</t>
  </si>
  <si>
    <t>Fields, Jesse Lemuel</t>
  </si>
  <si>
    <t>Hardin, James Timothy</t>
  </si>
  <si>
    <t>Herrmann, Carl J</t>
  </si>
  <si>
    <t>Hill, Shanice Nikole</t>
  </si>
  <si>
    <t>Hines, Linwood R</t>
  </si>
  <si>
    <t>Lee, Charlene Ross</t>
  </si>
  <si>
    <t>Marks, Whitney</t>
  </si>
  <si>
    <t>Strong, Rayenell Gilaine</t>
  </si>
  <si>
    <t>Brunson, Cyntress</t>
  </si>
  <si>
    <t>Jones, Sandra</t>
  </si>
  <si>
    <t>Lynwood, Jeffery</t>
  </si>
  <si>
    <t>Moore, Teanna</t>
  </si>
  <si>
    <t>Poole, Terra</t>
  </si>
  <si>
    <t>Stromberg, Isa</t>
  </si>
  <si>
    <t>Washington, Sylvester</t>
  </si>
  <si>
    <t>Jones, Elayne</t>
  </si>
  <si>
    <t>Lowery, Rashanda</t>
  </si>
  <si>
    <t>Davis, James H</t>
  </si>
  <si>
    <t>Haines, Billie</t>
  </si>
  <si>
    <t>Mcrae, Kelsey P</t>
  </si>
  <si>
    <t>Moon, Chanee A</t>
  </si>
  <si>
    <t>Shoe, Cassandra</t>
  </si>
  <si>
    <t>Acree, Karen</t>
  </si>
  <si>
    <t>Adams, Arnita</t>
  </si>
  <si>
    <t>Anderson, Jessica</t>
  </si>
  <si>
    <t>Benson, Phillip</t>
  </si>
  <si>
    <t>Brumfield, Janine</t>
  </si>
  <si>
    <t>Burnette, John</t>
  </si>
  <si>
    <t>Butler, Patricia</t>
  </si>
  <si>
    <t>Castanza, Ralph</t>
  </si>
  <si>
    <t>Conn, David</t>
  </si>
  <si>
    <t>Cork, Hilary</t>
  </si>
  <si>
    <t>Cross, Tuesday</t>
  </si>
  <si>
    <t>Desmond II, David</t>
  </si>
  <si>
    <t>Drakeford, Ryan</t>
  </si>
  <si>
    <t>Dunn, William</t>
  </si>
  <si>
    <t>Ennis, Bradley</t>
  </si>
  <si>
    <t>Flanagan, Hilda</t>
  </si>
  <si>
    <t>Flanary, William</t>
  </si>
  <si>
    <t>Ford, Tarasa</t>
  </si>
  <si>
    <t>Franks, Joshua</t>
  </si>
  <si>
    <t>Fuller, Jennifer</t>
  </si>
  <si>
    <t>Green, David</t>
  </si>
  <si>
    <t>Guyer, Tammie</t>
  </si>
  <si>
    <t>Hallman, Angela</t>
  </si>
  <si>
    <t>Haney, Kaitlin</t>
  </si>
  <si>
    <t>Harvey, Gregory</t>
  </si>
  <si>
    <t>Heimbach, Matthew</t>
  </si>
  <si>
    <t>Hester, Lindsay</t>
  </si>
  <si>
    <t>Hill, Jennifer</t>
  </si>
  <si>
    <t>Holt, Perri</t>
  </si>
  <si>
    <t>Huertas, Joan</t>
  </si>
  <si>
    <t>Ingawa, Kasimu</t>
  </si>
  <si>
    <t>Jackson, Makeba</t>
  </si>
  <si>
    <t>Jimenez, Frederick</t>
  </si>
  <si>
    <t>Johnson, Donna</t>
  </si>
  <si>
    <t>Johnston, Dane</t>
  </si>
  <si>
    <t>Jones, Charles</t>
  </si>
  <si>
    <t>Jones, Lauren</t>
  </si>
  <si>
    <t>Leggett, William</t>
  </si>
  <si>
    <t>Lockley, Carina</t>
  </si>
  <si>
    <t>Lynch, Wayne</t>
  </si>
  <si>
    <t>MacRae, Bruce</t>
  </si>
  <si>
    <t>Money, Stephanie</t>
  </si>
  <si>
    <t>Monk, Joshua</t>
  </si>
  <si>
    <t>Moore, Michael</t>
  </si>
  <si>
    <t>Nall, Stephen</t>
  </si>
  <si>
    <t>Nelson, Rebecca</t>
  </si>
  <si>
    <t>O'Connor, Anna</t>
  </si>
  <si>
    <t>Paone, Gregory</t>
  </si>
  <si>
    <t>Potenzano, Jennifer</t>
  </si>
  <si>
    <t>Rajagopalan, Ranjani</t>
  </si>
  <si>
    <t>Rapp, Christine</t>
  </si>
  <si>
    <t>Restle-Lay, Andrea</t>
  </si>
  <si>
    <t>Robbins, Melissa</t>
  </si>
  <si>
    <t>Rumbles, Ian</t>
  </si>
  <si>
    <t>Scheer, Andrea</t>
  </si>
  <si>
    <t>Sills, Christopher</t>
  </si>
  <si>
    <t>Soule, Jeremy</t>
  </si>
  <si>
    <t>Spitzfaden, Lorraine</t>
  </si>
  <si>
    <t>Stefanick, Kathleen</t>
  </si>
  <si>
    <t>Terwilliger, Christine</t>
  </si>
  <si>
    <t>Thomas, Brittany</t>
  </si>
  <si>
    <t>Tuazama, Zelda</t>
  </si>
  <si>
    <t>VanDerlaske, Kelly</t>
  </si>
  <si>
    <t>Wilkins, Scott</t>
  </si>
  <si>
    <t>Wyatt, Elizabeth</t>
  </si>
  <si>
    <t>Young, Andre</t>
  </si>
  <si>
    <t>Zuleta, Maria</t>
  </si>
  <si>
    <t>Gossett, Lydia</t>
  </si>
  <si>
    <t>Kaufman-Moore, David</t>
  </si>
  <si>
    <t>Norman, Shannon</t>
  </si>
  <si>
    <t>Ceallaigh, Sherryl</t>
  </si>
  <si>
    <t>Love, David</t>
  </si>
  <si>
    <t>Abbott-Lunsford, Shelby</t>
  </si>
  <si>
    <t>Adams, Jennifer</t>
  </si>
  <si>
    <t>Aguero, Elizabeth</t>
  </si>
  <si>
    <t>Anderson, Victor</t>
  </si>
  <si>
    <t>ARMSTRONG, KELLY</t>
  </si>
  <si>
    <t>Arnold, Nicole</t>
  </si>
  <si>
    <t>Atkins, Cynthia</t>
  </si>
  <si>
    <t>Atkins, Erica</t>
  </si>
  <si>
    <t>Baker, Danielle</t>
  </si>
  <si>
    <t>BEESON, JOHNNY</t>
  </si>
  <si>
    <t>Blake, Kimberly</t>
  </si>
  <si>
    <t>Breito, Nathan</t>
  </si>
  <si>
    <t>Burns, Danielle</t>
  </si>
  <si>
    <t>Canders, Jennifer</t>
  </si>
  <si>
    <t>CASTILLO HERNANDEZ, GABRIELA</t>
  </si>
  <si>
    <t>Catlett, Robyn</t>
  </si>
  <si>
    <t>Chopra, Manisha</t>
  </si>
  <si>
    <t>Chrisp, Malia</t>
  </si>
  <si>
    <t>Clapp, Melinda</t>
  </si>
  <si>
    <t>Clayton, Karen</t>
  </si>
  <si>
    <t>CLINE, ALEXIS</t>
  </si>
  <si>
    <t>Craig, Stephanie</t>
  </si>
  <si>
    <t>CRAVEN, SHERRUNDA</t>
  </si>
  <si>
    <t>Crollman, Anna</t>
  </si>
  <si>
    <t>Culp, David</t>
  </si>
  <si>
    <t>Dawson, Carol</t>
  </si>
  <si>
    <t>Dawson, William</t>
  </si>
  <si>
    <t>Del Riego, Christina</t>
  </si>
  <si>
    <t>DURHAM, LORI</t>
  </si>
  <si>
    <t>Eggleston, Morgan</t>
  </si>
  <si>
    <t>Estrada, Jean</t>
  </si>
  <si>
    <t>Ethridge, Rhonda</t>
  </si>
  <si>
    <t>Eubanks, Tiffany</t>
  </si>
  <si>
    <t>Favoreto, Natalia</t>
  </si>
  <si>
    <t>Feaster, Jacqueline</t>
  </si>
  <si>
    <t>Fiore, Nathan</t>
  </si>
  <si>
    <t>Fleming, George</t>
  </si>
  <si>
    <t>Fleming, Victoria</t>
  </si>
  <si>
    <t>Font Mera, Maria</t>
  </si>
  <si>
    <t>FRITTS, SHELLY</t>
  </si>
  <si>
    <t>GIBSON, KATHY</t>
  </si>
  <si>
    <t>Goad, Timothy</t>
  </si>
  <si>
    <t>Godic, Gregory</t>
  </si>
  <si>
    <t>Goodman, Felisha</t>
  </si>
  <si>
    <t>GOODWIN, MICHAEL</t>
  </si>
  <si>
    <t>Gray, Leslie</t>
  </si>
  <si>
    <t>Guerrier, Jerry</t>
  </si>
  <si>
    <t>Hadley, Pamela</t>
  </si>
  <si>
    <t>Hagy, Carolyn</t>
  </si>
  <si>
    <t>Hair, Kelly</t>
  </si>
  <si>
    <t>Han, Jianmin</t>
  </si>
  <si>
    <t>Harris, Tiffany</t>
  </si>
  <si>
    <t>Higgins, Christopher</t>
  </si>
  <si>
    <t>Hoar, Derek</t>
  </si>
  <si>
    <t>Hobgood, Melissa</t>
  </si>
  <si>
    <t>Holmes, Porschia</t>
  </si>
  <si>
    <t>Howdershell, Elyse</t>
  </si>
  <si>
    <t>Huseman, LaDonna</t>
  </si>
  <si>
    <t>Hutchison, Leigh Anna</t>
  </si>
  <si>
    <t>JACKSON, PHOEBE</t>
  </si>
  <si>
    <t>James, Joni</t>
  </si>
  <si>
    <t>JEFFREYS, NICHOLAS</t>
  </si>
  <si>
    <t>Johnson, John</t>
  </si>
  <si>
    <t>Johnston, Deborah</t>
  </si>
  <si>
    <t>Jones, Cortilya</t>
  </si>
  <si>
    <t>Kass, Brittney</t>
  </si>
  <si>
    <t>Kay, Kathy</t>
  </si>
  <si>
    <t>KING, MARY</t>
  </si>
  <si>
    <t>Kuczynski, Kristine</t>
  </si>
  <si>
    <t>Lamarche, Elena</t>
  </si>
  <si>
    <t>Lathia, Trupti</t>
  </si>
  <si>
    <t>Leggett, Thomas</t>
  </si>
  <si>
    <t>Leslie, Sara</t>
  </si>
  <si>
    <t>LOTER, THOMAS</t>
  </si>
  <si>
    <t>LYLES, GERI</t>
  </si>
  <si>
    <t>MARINI, BRIANA</t>
  </si>
  <si>
    <t>Markey, Janell</t>
  </si>
  <si>
    <t>McCullen, Ashley</t>
  </si>
  <si>
    <t>McKinney, Allison</t>
  </si>
  <si>
    <t>MISENHEIMER, JANET</t>
  </si>
  <si>
    <t>MITCHELL, ALEXANDRA</t>
  </si>
  <si>
    <t>Morrison, Kathleen</t>
  </si>
  <si>
    <t>Moseley, Erin</t>
  </si>
  <si>
    <t>Moser, David</t>
  </si>
  <si>
    <t>Mounlavongsy, Katrina</t>
  </si>
  <si>
    <t>Muller, Rebecca</t>
  </si>
  <si>
    <t>Musgrove, Katie</t>
  </si>
  <si>
    <t>Mygrant, Christopher</t>
  </si>
  <si>
    <t>NARVESEN, ROBYN</t>
  </si>
  <si>
    <t>Newport, Brian</t>
  </si>
  <si>
    <t>Nguyen, Phuong</t>
  </si>
  <si>
    <t>OLENIACZ, LAURA</t>
  </si>
  <si>
    <t>OLIVER, RAYMOND</t>
  </si>
  <si>
    <t>Padgett, Connie</t>
  </si>
  <si>
    <t>Papakonstantinou, Michael</t>
  </si>
  <si>
    <t>Perlmutt, Max</t>
  </si>
  <si>
    <t>PETTIGREW, TERRI</t>
  </si>
  <si>
    <t>Phillips, Quincie</t>
  </si>
  <si>
    <t>Quinto, Rachel</t>
  </si>
  <si>
    <t>REARDON, JACOB</t>
  </si>
  <si>
    <t>Richards, Andrea</t>
  </si>
  <si>
    <t>Ritchie, Jason</t>
  </si>
  <si>
    <t>Robb, Amber</t>
  </si>
  <si>
    <t>Robinette, Jennifer</t>
  </si>
  <si>
    <t>Routh, Christine</t>
  </si>
  <si>
    <t>Saia, Jarrett</t>
  </si>
  <si>
    <t>Samayoa, Victoria</t>
  </si>
  <si>
    <t>Sanabria, Debbie</t>
  </si>
  <si>
    <t>Schauer, Amanda</t>
  </si>
  <si>
    <t>Scott, Matthew</t>
  </si>
  <si>
    <t>Scott, Mirela</t>
  </si>
  <si>
    <t>SILVERA CLARK, AISHA</t>
  </si>
  <si>
    <t>Simon, Sonya</t>
  </si>
  <si>
    <t>Smith, Janee</t>
  </si>
  <si>
    <t>Snipes, Sandra</t>
  </si>
  <si>
    <t>Statts, Robert</t>
  </si>
  <si>
    <t>STILES, JUSTIN</t>
  </si>
  <si>
    <t>Sturgess, Rebekah</t>
  </si>
  <si>
    <t>Taylor, Shannon</t>
  </si>
  <si>
    <t>Taylor, Michelle</t>
  </si>
  <si>
    <t>Teer, Rebecca</t>
  </si>
  <si>
    <t>Torchio, Steven</t>
  </si>
  <si>
    <t>TUCCI, MATTHEW</t>
  </si>
  <si>
    <t>Vogt, William</t>
  </si>
  <si>
    <t>VOSS, LISA</t>
  </si>
  <si>
    <t>WACKERHAGEN, SARAH</t>
  </si>
  <si>
    <t>WALLACK, DIANA</t>
  </si>
  <si>
    <t>Warfford, Janice</t>
  </si>
  <si>
    <t>Waters, Victoria</t>
  </si>
  <si>
    <t>Wesley, Margaret</t>
  </si>
  <si>
    <t>West, Jacob</t>
  </si>
  <si>
    <t>White, Nicole</t>
  </si>
  <si>
    <t>Whitford, Judith</t>
  </si>
  <si>
    <t>Willis, Amanda</t>
  </si>
  <si>
    <t>Wyrosdick-Webb, Caroline</t>
  </si>
  <si>
    <t>Yelverton, Monica</t>
  </si>
  <si>
    <t>Yin, Xiajuan</t>
  </si>
  <si>
    <t>Zeng, Xing-Hua</t>
  </si>
  <si>
    <t>Zuckert, Dale</t>
  </si>
  <si>
    <t>Austin, Aaron</t>
  </si>
  <si>
    <t>Dezearn, Jeffery</t>
  </si>
  <si>
    <t>Fletcher, Casandra</t>
  </si>
  <si>
    <t>Jones, Kristel</t>
  </si>
  <si>
    <t>Leonard, Gabrielle</t>
  </si>
  <si>
    <t>Ruiz, Angel</t>
  </si>
  <si>
    <t>Eggers, Teresa</t>
  </si>
  <si>
    <t>Kaufman, Laura</t>
  </si>
  <si>
    <t>Laws, Brian</t>
  </si>
  <si>
    <t>Moretz, Karl</t>
  </si>
  <si>
    <t>Nichols, Jason</t>
  </si>
  <si>
    <t>Phillips, Jimmy</t>
  </si>
  <si>
    <t>Phillips, Robert</t>
  </si>
  <si>
    <t>Piazza, Jospeh</t>
  </si>
  <si>
    <t>Priest, Jonathan</t>
  </si>
  <si>
    <t>Walsh, Jeremy</t>
  </si>
  <si>
    <t>Cotton, Kim Matrell</t>
  </si>
  <si>
    <t>DeWitt, Beverly Marie</t>
  </si>
  <si>
    <t>Hackworth, Melissa Ann</t>
  </si>
  <si>
    <t>Huber, Susan Bailey</t>
  </si>
  <si>
    <t>Keel, Cassandra Ann</t>
  </si>
  <si>
    <t>McMunigle, Megan E</t>
  </si>
  <si>
    <t>Mooring, Sandra Hamm</t>
  </si>
  <si>
    <t>Owens, Thomas E</t>
  </si>
  <si>
    <t>Yocum, Richard Anthony</t>
  </si>
  <si>
    <t>Ashley, Kristy Brown</t>
  </si>
  <si>
    <t>Askew, Reagan Cox</t>
  </si>
  <si>
    <t>Barnes, Tammy H</t>
  </si>
  <si>
    <t>Blum, Ryan A</t>
  </si>
  <si>
    <t>Bolam, Kimberly Hope</t>
  </si>
  <si>
    <t>Bolen, Melissa Regina</t>
  </si>
  <si>
    <t>Bonner, Melva Gardner</t>
  </si>
  <si>
    <t>Bowen, Carolyn James</t>
  </si>
  <si>
    <t>Boyce, Tina Renee</t>
  </si>
  <si>
    <t>Bridgers, James Alexander</t>
  </si>
  <si>
    <t>Bridgman, Virginia Driggers</t>
  </si>
  <si>
    <t>Buck, Corinne Underwood</t>
  </si>
  <si>
    <t>Burgess, Lillian Price</t>
  </si>
  <si>
    <t>Cabacar, Raymond D</t>
  </si>
  <si>
    <t>Coburn, Anita Burkhead</t>
  </si>
  <si>
    <t>Copeland, Marci Buck</t>
  </si>
  <si>
    <t>Cox, Gregory P</t>
  </si>
  <si>
    <t>Cullipher, Sharon Davis</t>
  </si>
  <si>
    <t>Dant, Roselyne Emery</t>
  </si>
  <si>
    <t>Davenport, P Janine Jones</t>
  </si>
  <si>
    <t>Dawkins, George Duncan</t>
  </si>
  <si>
    <t>Early, John Michael</t>
  </si>
  <si>
    <t>Fritz, Patricia Respess</t>
  </si>
  <si>
    <t>Garrett-Starkie, Heather Danielle</t>
  </si>
  <si>
    <t>Hall, Deborah C</t>
  </si>
  <si>
    <t>Heath, Brian Owen</t>
  </si>
  <si>
    <t>High, Candace Rawls</t>
  </si>
  <si>
    <t>Hunter, Mary Ann</t>
  </si>
  <si>
    <t>Jones, Sarah Elizabeth</t>
  </si>
  <si>
    <t>Kornegay, Travis LeeMar</t>
  </si>
  <si>
    <t>Kraus, William Paul</t>
  </si>
  <si>
    <t>Langley, Danny Adam</t>
  </si>
  <si>
    <t>Lloyd, Ashley N</t>
  </si>
  <si>
    <t>Mattern, Brian</t>
  </si>
  <si>
    <t>McDonald, Carolyn Jo</t>
  </si>
  <si>
    <t>Moss, Danelle Schuyler</t>
  </si>
  <si>
    <t>Nord, Rhonda Vernelson</t>
  </si>
  <si>
    <t>Pittman, Margaret D</t>
  </si>
  <si>
    <t>Raymond-Weston, Lindsay</t>
  </si>
  <si>
    <t>Register, Jerry Lynwood</t>
  </si>
  <si>
    <t>Rouse, Tina L</t>
  </si>
  <si>
    <t>Silliman, Courtney Anne</t>
  </si>
  <si>
    <t>St Antoine, Jason Charles</t>
  </si>
  <si>
    <t>Stalls, Mary Frances Moore</t>
  </si>
  <si>
    <t>Stanley, Douglas A</t>
  </si>
  <si>
    <t>Stocks, Joel Brent</t>
  </si>
  <si>
    <t>Syers, Kevin L</t>
  </si>
  <si>
    <t>Tysinger, Janet W</t>
  </si>
  <si>
    <t>Verzwyvelt, Steven Matthew Lewis</t>
  </si>
  <si>
    <t>Wells, William G</t>
  </si>
  <si>
    <t>Williams, Deidra Delores</t>
  </si>
  <si>
    <t>Capel, Julian</t>
  </si>
  <si>
    <t>Green, Brenda</t>
  </si>
  <si>
    <t>Hall, Darnette</t>
  </si>
  <si>
    <t>Mcelveen, Gregory</t>
  </si>
  <si>
    <t>Mcrae, Marcus</t>
  </si>
  <si>
    <t>Perkins, Suzetta</t>
  </si>
  <si>
    <t>Tibbs, Theresa</t>
  </si>
  <si>
    <t>Zomerfeld, Ann</t>
  </si>
  <si>
    <t>Evans, William</t>
  </si>
  <si>
    <t>Graham, Crystal</t>
  </si>
  <si>
    <t>Kitt, Ericka</t>
  </si>
  <si>
    <t>Mendez, Amy</t>
  </si>
  <si>
    <t>Soles, Sharon</t>
  </si>
  <si>
    <t>Weston Moore, Kimberly</t>
  </si>
  <si>
    <t>Williams, La'Won</t>
  </si>
  <si>
    <t>Ammons, Tonya</t>
  </si>
  <si>
    <t>Foulks, Jeanette</t>
  </si>
  <si>
    <t>Washington, Bria</t>
  </si>
  <si>
    <t>Wilkerson_Monroe, Cynthia</t>
  </si>
  <si>
    <t>Atkinson, Edward</t>
  </si>
  <si>
    <t>Baker, Nathaniel</t>
  </si>
  <si>
    <t>Barnes, Rhonda</t>
  </si>
  <si>
    <t>Benoist, Diane</t>
  </si>
  <si>
    <t>Bronchick, Jessica</t>
  </si>
  <si>
    <t>Buffaloe, Christopher</t>
  </si>
  <si>
    <t>Buffaloe, Thelma</t>
  </si>
  <si>
    <t>Carter, Stephanie</t>
  </si>
  <si>
    <t>Clemmons, Nicole</t>
  </si>
  <si>
    <t>Cox, Kimberly</t>
  </si>
  <si>
    <t>Delucia, Peter</t>
  </si>
  <si>
    <t>Fong, Henry</t>
  </si>
  <si>
    <t>Gilmartin, Millie</t>
  </si>
  <si>
    <t>Harris, Nikki</t>
  </si>
  <si>
    <t>Houston, Cedric</t>
  </si>
  <si>
    <t>Hunt, Ann</t>
  </si>
  <si>
    <t>Martin, Benji</t>
  </si>
  <si>
    <t>McNeilly, Alexander</t>
  </si>
  <si>
    <t>Nagelberg, Tamara</t>
  </si>
  <si>
    <t>Nichols, Patrick</t>
  </si>
  <si>
    <t>Proctor, Jesse</t>
  </si>
  <si>
    <t>Racine, Johnathan</t>
  </si>
  <si>
    <t>Schiener, Randolph</t>
  </si>
  <si>
    <t>Simerson, Barbara</t>
  </si>
  <si>
    <t>Smith, Jane</t>
  </si>
  <si>
    <t>Smith, Ralph</t>
  </si>
  <si>
    <t>Sullivan, Jacklyn</t>
  </si>
  <si>
    <t>Sutler, Cody</t>
  </si>
  <si>
    <t>Watkins, Melissa</t>
  </si>
  <si>
    <t>Albano, Danielle</t>
  </si>
  <si>
    <t>Anderson, Betty</t>
  </si>
  <si>
    <t>Burris, Terrie</t>
  </si>
  <si>
    <t>Calloway, Cindy</t>
  </si>
  <si>
    <t>Campbell, Sarah</t>
  </si>
  <si>
    <t>Copley, Amanda</t>
  </si>
  <si>
    <t>Elmore , Everette</t>
  </si>
  <si>
    <t>Huffman, Joshua</t>
  </si>
  <si>
    <t>Krysiak, Nicole</t>
  </si>
  <si>
    <t>Lecomte, Gerald</t>
  </si>
  <si>
    <t>Plant, Edward</t>
  </si>
  <si>
    <t>Rowe, Lolita</t>
  </si>
  <si>
    <t>Smith, Earl</t>
  </si>
  <si>
    <t>Sofsky, Donna</t>
  </si>
  <si>
    <t>Soriano, Sandra</t>
  </si>
  <si>
    <t>Troutman, LuAnne</t>
  </si>
  <si>
    <t>Valentin-Morales, Carlos</t>
  </si>
  <si>
    <t>Williams, James</t>
  </si>
  <si>
    <t>Wilson, Alison</t>
  </si>
  <si>
    <t>ALLEN, WILLIAM</t>
  </si>
  <si>
    <t>Apple, Katelyn</t>
  </si>
  <si>
    <t>Bieltz, Brandon</t>
  </si>
  <si>
    <t>Blickman, Andrea</t>
  </si>
  <si>
    <t>Bogdanski, Megan</t>
  </si>
  <si>
    <t>Burks, Faith</t>
  </si>
  <si>
    <t>Burnette, Christopher</t>
  </si>
  <si>
    <t>BUSBEE, MELANIE</t>
  </si>
  <si>
    <t>CLAYTON, ADAM</t>
  </si>
  <si>
    <t>Davis, Marlena</t>
  </si>
  <si>
    <t>Dicheva, Nedyalka</t>
  </si>
  <si>
    <t>Fraser, Joseph</t>
  </si>
  <si>
    <t>GARDNER, LAUREN</t>
  </si>
  <si>
    <t>grose, velma</t>
  </si>
  <si>
    <t>Hilliard, Christopher</t>
  </si>
  <si>
    <t>Kurian, Jennifer</t>
  </si>
  <si>
    <t>LANSING, KATHRYN</t>
  </si>
  <si>
    <t>LUNSFORD, THOMAS</t>
  </si>
  <si>
    <t>MCFARLAND, KAREN</t>
  </si>
  <si>
    <t>Nagle, Caroline</t>
  </si>
  <si>
    <t>NAU, SAMANTHA</t>
  </si>
  <si>
    <t>Norfleet, Julie</t>
  </si>
  <si>
    <t>Occhipinti, J. Patricia</t>
  </si>
  <si>
    <t>PEARCE, JULIA</t>
  </si>
  <si>
    <t>QUACH, MINH</t>
  </si>
  <si>
    <t>Radosova, Adela</t>
  </si>
  <si>
    <t>Shi, Ying</t>
  </si>
  <si>
    <t>SHIPP, SARAH</t>
  </si>
  <si>
    <t>Smith, Jamie</t>
  </si>
  <si>
    <t>Soeurt, Linda</t>
  </si>
  <si>
    <t>USENKO, DMITRIY</t>
  </si>
  <si>
    <t>Van Acker, Leigh Ann</t>
  </si>
  <si>
    <t>Watson, Sonya</t>
  </si>
  <si>
    <t>Zahurak, Jessica</t>
  </si>
  <si>
    <t>Zeng, Bihui</t>
  </si>
  <si>
    <t>Blacknall, Kivette</t>
  </si>
  <si>
    <t>Brennan, Alexandria</t>
  </si>
  <si>
    <t>Comer, John-Edward</t>
  </si>
  <si>
    <t>Germain, Ariel</t>
  </si>
  <si>
    <t>Grubbs, Laura</t>
  </si>
  <si>
    <t>Poole, Bryan</t>
  </si>
  <si>
    <t>Pugh, Gretchen</t>
  </si>
  <si>
    <t>Ramos, Joseph</t>
  </si>
  <si>
    <t>Reese, Kristina</t>
  </si>
  <si>
    <t>Sanford, Michelle</t>
  </si>
  <si>
    <t>Scalf, Kevin</t>
  </si>
  <si>
    <t>Young, Jaime</t>
  </si>
  <si>
    <t>Chavis, Sandra Wilkins</t>
  </si>
  <si>
    <t>Harris, Gregory</t>
  </si>
  <si>
    <t>McGeacy, Christopher</t>
  </si>
  <si>
    <t>Rogers, Michael</t>
  </si>
  <si>
    <t>Wilkins, Chalmers Lamont</t>
  </si>
  <si>
    <t>Woodell, Jeremy Wayne</t>
  </si>
  <si>
    <t>Johnson, Nicholas</t>
  </si>
  <si>
    <t>Ingram, Wawona</t>
  </si>
  <si>
    <t>Ogle, Richard</t>
  </si>
  <si>
    <t>Booth, Marian</t>
  </si>
  <si>
    <t>Cloninger, Karie</t>
  </si>
  <si>
    <t>Haywood, Carol</t>
  </si>
  <si>
    <t>Perry, Brigitte</t>
  </si>
  <si>
    <t>Vincent, Tammy</t>
  </si>
  <si>
    <t>Johnson, Ethan Ray</t>
  </si>
  <si>
    <t>Teagle, Natalie</t>
  </si>
  <si>
    <t>Zhao, Yantao</t>
  </si>
  <si>
    <t>Albidrez, Megan</t>
  </si>
  <si>
    <t>Balasubramanyam, Subha</t>
  </si>
  <si>
    <t>Bartholomew, Jennifer</t>
  </si>
  <si>
    <t>Bell, Nicola</t>
  </si>
  <si>
    <t>Brookreson, Nathaniel</t>
  </si>
  <si>
    <t>Brown, Catherine</t>
  </si>
  <si>
    <t>Brown, Silas</t>
  </si>
  <si>
    <t>Burlingham, Andrew</t>
  </si>
  <si>
    <t>Button, Gabriel</t>
  </si>
  <si>
    <t>Carroll, Charles</t>
  </si>
  <si>
    <t>Chase, Richard</t>
  </si>
  <si>
    <t>Dail, Lauren</t>
  </si>
  <si>
    <t>Dare, Leslie</t>
  </si>
  <si>
    <t>Degree, Toi</t>
  </si>
  <si>
    <t>Detweiler, Glenn</t>
  </si>
  <si>
    <t>Dill, Leslie</t>
  </si>
  <si>
    <t>Fischlschweiger, Sherry</t>
  </si>
  <si>
    <t>Forcella, Sara</t>
  </si>
  <si>
    <t>Grandon, Benjamin</t>
  </si>
  <si>
    <t>Grimes, Lance</t>
  </si>
  <si>
    <t>Holloway, Braden</t>
  </si>
  <si>
    <t>Jackson, Curtis</t>
  </si>
  <si>
    <t>Jordan, Holly</t>
  </si>
  <si>
    <t>Joyce, Peggie</t>
  </si>
  <si>
    <t>Langley, Lauren</t>
  </si>
  <si>
    <t>Loosman, Sharon</t>
  </si>
  <si>
    <t>McGiffin, Deborah</t>
  </si>
  <si>
    <t>Morant, Tamah</t>
  </si>
  <si>
    <t>Moylon, Jody</t>
  </si>
  <si>
    <t>Mull, Donna</t>
  </si>
  <si>
    <t>Oliver, Laura</t>
  </si>
  <si>
    <t>Orfield, Micah</t>
  </si>
  <si>
    <t>Peck, Leslie</t>
  </si>
  <si>
    <t>Richardson, Ellen</t>
  </si>
  <si>
    <t>Santiago, Luis</t>
  </si>
  <si>
    <t>Sarkisian, David</t>
  </si>
  <si>
    <t>Simmons, Hazel</t>
  </si>
  <si>
    <t>Stevens, Jaclyn</t>
  </si>
  <si>
    <t>Taylor, Amanda</t>
  </si>
  <si>
    <t>Viets, Jennifer</t>
  </si>
  <si>
    <t>Yang, Rui</t>
  </si>
  <si>
    <t>ALSTON, SHANI</t>
  </si>
  <si>
    <t>Baier, Elizabeth</t>
  </si>
  <si>
    <t>Blackmon, Rickita</t>
  </si>
  <si>
    <t>BREWER, GUNTER</t>
  </si>
  <si>
    <t>CANNON, JEFFREY</t>
  </si>
  <si>
    <t>GARTH, CHRISTY</t>
  </si>
  <si>
    <t>GUO, ZENGLI</t>
  </si>
  <si>
    <t>HECKENDORF, KEITH</t>
  </si>
  <si>
    <t>HERNANDEZ, LUIS</t>
  </si>
  <si>
    <t>Hoots, Eric</t>
  </si>
  <si>
    <t>KAPILOVIC, CHRISTOPHER</t>
  </si>
  <si>
    <t>Kearney, William</t>
  </si>
  <si>
    <t>Kemp, Derek</t>
  </si>
  <si>
    <t>LITTLE, MARK</t>
  </si>
  <si>
    <t>Long, AUSTINE</t>
  </si>
  <si>
    <t>May, Sean</t>
  </si>
  <si>
    <t>SANCHEZ, ABEL</t>
  </si>
  <si>
    <t>Scott, Chad</t>
  </si>
  <si>
    <t>SHEPPARD, BRETT</t>
  </si>
  <si>
    <t>STEPANEK, CHARLES</t>
  </si>
  <si>
    <t>SUZUKI, OSCAR</t>
  </si>
  <si>
    <t>Vorhies, Emily</t>
  </si>
  <si>
    <t>Williams, Sherri</t>
  </si>
  <si>
    <t>Woodard, Brian</t>
  </si>
  <si>
    <t>YUE, XIAOHONG</t>
  </si>
  <si>
    <t>Amiri, Esmaeil</t>
  </si>
  <si>
    <t>Beck, Matthew</t>
  </si>
  <si>
    <t>Enoch, Vanessa</t>
  </si>
  <si>
    <t>Hutchins, Bryan</t>
  </si>
  <si>
    <t>McMillian, Traci</t>
  </si>
  <si>
    <t>Milligan, Ryan</t>
  </si>
  <si>
    <t>Morgan, Andre</t>
  </si>
  <si>
    <t>Wagoner, Kaira</t>
  </si>
  <si>
    <t>Zhong, Wei</t>
  </si>
  <si>
    <t>Ballou, Bradley</t>
  </si>
  <si>
    <t>Conklin, Sheri Lyn</t>
  </si>
  <si>
    <t>Ellis, Patricia</t>
  </si>
  <si>
    <t>Faison, Christa</t>
  </si>
  <si>
    <t>Iamunno, Janine</t>
  </si>
  <si>
    <t>Morse, Shelley</t>
  </si>
  <si>
    <t>Murray, Phillip</t>
  </si>
  <si>
    <t>Smith, Donovan</t>
  </si>
  <si>
    <t>Whitfield, Jamar</t>
  </si>
  <si>
    <t>Allen Guth, Leigh</t>
  </si>
  <si>
    <t>Hatcher, Amanda</t>
  </si>
  <si>
    <t>Tucker, Mark</t>
  </si>
  <si>
    <t>Wallace, Howard</t>
  </si>
  <si>
    <t>Wayne, Natalie</t>
  </si>
  <si>
    <t>Neel, Jennifer</t>
  </si>
  <si>
    <t>Brown, James</t>
  </si>
  <si>
    <t>Mason, Elizabeth</t>
  </si>
  <si>
    <t>Satterfield, Scott</t>
  </si>
  <si>
    <t>Van Gilder, Thomas</t>
  </si>
  <si>
    <t>Mack, Jerry L</t>
  </si>
  <si>
    <t>Moton, Levelle D</t>
  </si>
  <si>
    <t>Connor, Shea</t>
  </si>
  <si>
    <t>Underwood, Ben</t>
  </si>
  <si>
    <t>Consuegra, Cara</t>
  </si>
  <si>
    <t>Gregg, Lauren</t>
  </si>
  <si>
    <t>Lambert, Brad</t>
  </si>
  <si>
    <t>Mullen, Jeffrey</t>
  </si>
  <si>
    <t>Sears, Samantha</t>
  </si>
  <si>
    <t>Miller, Benton</t>
  </si>
  <si>
    <t>Richards, Drew</t>
  </si>
  <si>
    <t>Anderson, Melinda</t>
  </si>
  <si>
    <t>Byers, Michael</t>
  </si>
  <si>
    <t>Degraffenreid, Pamela</t>
  </si>
  <si>
    <t>Fouts, Susan</t>
  </si>
  <si>
    <t>Frazier, Kevan</t>
  </si>
  <si>
    <t>LeBeau, Ling</t>
  </si>
  <si>
    <t>Craven, Kendra</t>
  </si>
  <si>
    <t>Davis, Charles</t>
  </si>
  <si>
    <t>Edmisten, Heather</t>
  </si>
  <si>
    <t>Freeman, Marie</t>
  </si>
  <si>
    <t>Hamilton, Leigh</t>
  </si>
  <si>
    <t>McNeil, Troy</t>
  </si>
  <si>
    <t>Morgan, Cloyde</t>
  </si>
  <si>
    <t>Richardson, James</t>
  </si>
  <si>
    <t>Smith, Kevin</t>
  </si>
  <si>
    <t>Tickle, Jeffrey</t>
  </si>
  <si>
    <t>Wall , Elisabeth</t>
  </si>
  <si>
    <t>Wilt, Wendy</t>
  </si>
  <si>
    <t>Carpenter, Marcus</t>
  </si>
  <si>
    <t>Hooks, Anthony</t>
  </si>
  <si>
    <t>Lawshe-Jefferson, Brenda</t>
  </si>
  <si>
    <t>Miller, Shaun</t>
  </si>
  <si>
    <t>Andruchowitz, Adam</t>
  </si>
  <si>
    <t>Ardoin, Wesley</t>
  </si>
  <si>
    <t>Byrd, Scott</t>
  </si>
  <si>
    <t>Chambers, Monica</t>
  </si>
  <si>
    <t>Cole, John</t>
  </si>
  <si>
    <t>Colwell, Curtis</t>
  </si>
  <si>
    <t>Deconinck, Brian</t>
  </si>
  <si>
    <t>Ellison, Michael</t>
  </si>
  <si>
    <t>Fantroy, Alexander</t>
  </si>
  <si>
    <t>Fisher, Kirk</t>
  </si>
  <si>
    <t>Fortune-Linton, Anthony</t>
  </si>
  <si>
    <t>Hoffius, Ingrid</t>
  </si>
  <si>
    <t>Horton, Brett</t>
  </si>
  <si>
    <t>Howell, Kayla</t>
  </si>
  <si>
    <t>Ingraham, Kenneth</t>
  </si>
  <si>
    <t>Johnson, Jeffrey</t>
  </si>
  <si>
    <t>Kerrigan, Donna</t>
  </si>
  <si>
    <t>Ketchie, Timothy</t>
  </si>
  <si>
    <t>King, Danielle</t>
  </si>
  <si>
    <t>Long, John</t>
  </si>
  <si>
    <t>Luz, Jeffrey</t>
  </si>
  <si>
    <t>McCollum, Scott</t>
  </si>
  <si>
    <t>Mckelvey, William</t>
  </si>
  <si>
    <t>Miller, Andrew</t>
  </si>
  <si>
    <t>Pennock, Anthony</t>
  </si>
  <si>
    <t>Riley, Joseph</t>
  </si>
  <si>
    <t>Rouse, Towanna</t>
  </si>
  <si>
    <t>Schroeder, Kerry</t>
  </si>
  <si>
    <t>Sechler, Christy</t>
  </si>
  <si>
    <t>Spells, Jenny</t>
  </si>
  <si>
    <t>Stephens, LaKeisha</t>
  </si>
  <si>
    <t>Strossi, Anthony</t>
  </si>
  <si>
    <t>Taylor, Colleen</t>
  </si>
  <si>
    <t>Waller, Theola</t>
  </si>
  <si>
    <t>Dodd, Danny</t>
  </si>
  <si>
    <t>Eaton, Valerie</t>
  </si>
  <si>
    <t>Giroux, Helen</t>
  </si>
  <si>
    <t>Howard, Jerome</t>
  </si>
  <si>
    <t>Johnson, Darlene</t>
  </si>
  <si>
    <t>Miller, Susan</t>
  </si>
  <si>
    <t>Moore, Joseph</t>
  </si>
  <si>
    <t>Storch, John</t>
  </si>
  <si>
    <t>Weingart, Jennifer</t>
  </si>
  <si>
    <t>ABRAM, JAMES</t>
  </si>
  <si>
    <t>Atieh, Eyad</t>
  </si>
  <si>
    <t>Baker, Caroline</t>
  </si>
  <si>
    <t>Baker, William</t>
  </si>
  <si>
    <t>Barca, Stacy</t>
  </si>
  <si>
    <t>Barley, Katherine</t>
  </si>
  <si>
    <t>Barnes, Allison</t>
  </si>
  <si>
    <t>BARTLETT, RACHEL</t>
  </si>
  <si>
    <t>Benzine, Tiffany</t>
  </si>
  <si>
    <t>Bland, Eva</t>
  </si>
  <si>
    <t>BORGES, HECTOR</t>
  </si>
  <si>
    <t>Boulle Matrai, Amanda</t>
  </si>
  <si>
    <t>Bregu, Jubina</t>
  </si>
  <si>
    <t>Burton, Nancy</t>
  </si>
  <si>
    <t>CARDILLO, PAUL</t>
  </si>
  <si>
    <t>Chung, Felicity</t>
  </si>
  <si>
    <t>Clark, Rickie</t>
  </si>
  <si>
    <t>Couch, Jermario</t>
  </si>
  <si>
    <t>Cox, Troy</t>
  </si>
  <si>
    <t>Dard, Sofia</t>
  </si>
  <si>
    <t>Davis, Julie</t>
  </si>
  <si>
    <t>DELANEY, ALEXANDER</t>
  </si>
  <si>
    <t>DEMPSEY, MICHELLE</t>
  </si>
  <si>
    <t>Derber, Sarah</t>
  </si>
  <si>
    <t>DETWEILER, BRIAN</t>
  </si>
  <si>
    <t>Dobs, Peter</t>
  </si>
  <si>
    <t>Evans, Maegan</t>
  </si>
  <si>
    <t>Foster, Mark</t>
  </si>
  <si>
    <t>Gage, Jessica</t>
  </si>
  <si>
    <t>GAGNON, ERIKA</t>
  </si>
  <si>
    <t>Guynn, David</t>
  </si>
  <si>
    <t>Haines, Joshua</t>
  </si>
  <si>
    <t>HALLIGAN, BENJAMIN</t>
  </si>
  <si>
    <t>Hans, Heather</t>
  </si>
  <si>
    <t>HARLUKOWICZ, ROBIN</t>
  </si>
  <si>
    <t>Harris, Victor</t>
  </si>
  <si>
    <t>Holt, Kevin</t>
  </si>
  <si>
    <t>Israel, Connie</t>
  </si>
  <si>
    <t>Kirk, Chad</t>
  </si>
  <si>
    <t>Kosyk, Oksana</t>
  </si>
  <si>
    <t>Kouzoukas, Julie</t>
  </si>
  <si>
    <t>KRAMER, CHRISTINE</t>
  </si>
  <si>
    <t>Layer, Marcus</t>
  </si>
  <si>
    <t>Lazara, Alexander</t>
  </si>
  <si>
    <t>Linz, Emily</t>
  </si>
  <si>
    <t>LOVELL, WILLIAM</t>
  </si>
  <si>
    <t>Manocha, Ujjawal</t>
  </si>
  <si>
    <t>MAPPES, ALISA</t>
  </si>
  <si>
    <t>Marshall, Jacqueline</t>
  </si>
  <si>
    <t>McDonald, Quinton</t>
  </si>
  <si>
    <t>McKire, Jamison</t>
  </si>
  <si>
    <t>McLee, Darryl</t>
  </si>
  <si>
    <t>MERRILL, JOSEPH</t>
  </si>
  <si>
    <t>Mesiano, Jeanne</t>
  </si>
  <si>
    <t>Moore, Robert</t>
  </si>
  <si>
    <t>Murphy, Patrick</t>
  </si>
  <si>
    <t>Oakes, Jonathan</t>
  </si>
  <si>
    <t>Orlan, Kaylie</t>
  </si>
  <si>
    <t>PATES, JOSHUA</t>
  </si>
  <si>
    <t>Perdue, Donna</t>
  </si>
  <si>
    <t>Peterson, Betty</t>
  </si>
  <si>
    <t>Phillips, Brett</t>
  </si>
  <si>
    <t>Podwika, Alyssa</t>
  </si>
  <si>
    <t>Quinn, Ellen</t>
  </si>
  <si>
    <t>Reese, Katie</t>
  </si>
  <si>
    <t>Rice, Breana</t>
  </si>
  <si>
    <t>RIDDLE, STEPHEN</t>
  </si>
  <si>
    <t>Rogister, Kristen</t>
  </si>
  <si>
    <t>Roos, Alexandra</t>
  </si>
  <si>
    <t>SALAZAR, ASHLEY</t>
  </si>
  <si>
    <t>Streeter, Charles</t>
  </si>
  <si>
    <t>Taylor, Robin</t>
  </si>
  <si>
    <t>THAYER, CHARLES</t>
  </si>
  <si>
    <t>Thompson, Erin</t>
  </si>
  <si>
    <t>Thompson, Bawana</t>
  </si>
  <si>
    <t>Thorp, Rosemary</t>
  </si>
  <si>
    <t>WALKER, JOHN</t>
  </si>
  <si>
    <t>West, James</t>
  </si>
  <si>
    <t>WHITAKER, GEORGE</t>
  </si>
  <si>
    <t>WHITE, THERESA</t>
  </si>
  <si>
    <t>Williams, Rebecca</t>
  </si>
  <si>
    <t>WOOD, NATHANIEL</t>
  </si>
  <si>
    <t>Zsuppan, Ferenc</t>
  </si>
  <si>
    <t>Betts, Betty</t>
  </si>
  <si>
    <t>Blackmon, Glendneil</t>
  </si>
  <si>
    <t>Burnette, Cheryl</t>
  </si>
  <si>
    <t>Crawford, Cheterica</t>
  </si>
  <si>
    <t>Evans, Gwendolyn</t>
  </si>
  <si>
    <t>Farrell, Sean</t>
  </si>
  <si>
    <t>Fitzgerald, Brian</t>
  </si>
  <si>
    <t>Florence, Rhonda</t>
  </si>
  <si>
    <t>Foust, Emily</t>
  </si>
  <si>
    <t>Hohn, Jennifer</t>
  </si>
  <si>
    <t>Jacobs, Natalie</t>
  </si>
  <si>
    <t>Levens, Amanda</t>
  </si>
  <si>
    <t>Lukens, Kathleen</t>
  </si>
  <si>
    <t>Mabe, Amie</t>
  </si>
  <si>
    <t>Matherly, Sara</t>
  </si>
  <si>
    <t>Mills, Funda</t>
  </si>
  <si>
    <t>Munoz, Maria</t>
  </si>
  <si>
    <t>Rey, Marcia</t>
  </si>
  <si>
    <t>Rowe, Denise</t>
  </si>
  <si>
    <t>Siler, Willie</t>
  </si>
  <si>
    <t>Simon, Rachel</t>
  </si>
  <si>
    <t>Walser, Alan</t>
  </si>
  <si>
    <t>Whittington, Melanie</t>
  </si>
  <si>
    <t>Young, Stephanie</t>
  </si>
  <si>
    <t>Bass, MaRyia</t>
  </si>
  <si>
    <t>Barrett, Brian</t>
  </si>
  <si>
    <t>Cameron, Paula</t>
  </si>
  <si>
    <t>Cole, Meredith</t>
  </si>
  <si>
    <t>Ferrell, Danielle</t>
  </si>
  <si>
    <t>Fiedler, Philip</t>
  </si>
  <si>
    <t>Glasser, Jessica</t>
  </si>
  <si>
    <t>Guthrie, Joseph</t>
  </si>
  <si>
    <t>McQuery, Michael</t>
  </si>
  <si>
    <t>Neill, Julie Lynn</t>
  </si>
  <si>
    <t>Robinson, Anita</t>
  </si>
  <si>
    <t>Seifert, Lisa</t>
  </si>
  <si>
    <t>Shue, Nathaniel</t>
  </si>
  <si>
    <t>Steuer, William</t>
  </si>
  <si>
    <t>Todd, Randall</t>
  </si>
  <si>
    <t>Blaine, Brandon</t>
  </si>
  <si>
    <t>Colton, Roderick</t>
  </si>
  <si>
    <t>Gabruk, Kevin</t>
  </si>
  <si>
    <t>Melton, Timothy</t>
  </si>
  <si>
    <t>Taylor, Travis</t>
  </si>
  <si>
    <t>Dale, Jeremy</t>
  </si>
  <si>
    <t>Holt, Stuart</t>
  </si>
  <si>
    <t>Marshburn, Jason</t>
  </si>
  <si>
    <t>O'Keefe, Jason</t>
  </si>
  <si>
    <t>Ponce, Francisco</t>
  </si>
  <si>
    <t>Satterfield, Fredric</t>
  </si>
  <si>
    <t>Sirignano, Michael</t>
  </si>
  <si>
    <t>Watts, Justin</t>
  </si>
  <si>
    <t>Woody, Nathan</t>
  </si>
  <si>
    <t>Aldridge, Donald</t>
  </si>
  <si>
    <t>Bradley, Glenn</t>
  </si>
  <si>
    <t>Carson, Amy</t>
  </si>
  <si>
    <t>Caudill, Chris</t>
  </si>
  <si>
    <t>Crabtree, Jaco</t>
  </si>
  <si>
    <t>Greene, Tylor</t>
  </si>
  <si>
    <t>Gregory, Bryan</t>
  </si>
  <si>
    <t>Hollars, Kirtni</t>
  </si>
  <si>
    <t>Hollingworth, Erin</t>
  </si>
  <si>
    <t>Houck, Christopher</t>
  </si>
  <si>
    <t>Isaacs, Thomas</t>
  </si>
  <si>
    <t>Nelson, Adryona</t>
  </si>
  <si>
    <t>Norris, Erica</t>
  </si>
  <si>
    <t>Oliver, Ruby</t>
  </si>
  <si>
    <t>Price, Robin</t>
  </si>
  <si>
    <t>Rogers, Nancy</t>
  </si>
  <si>
    <t>Scarborough, Barbara</t>
  </si>
  <si>
    <t>Story, Matthew</t>
  </si>
  <si>
    <t>Stover, Daniel</t>
  </si>
  <si>
    <t>Trivette, Adam</t>
  </si>
  <si>
    <t>Ward, Paula</t>
  </si>
  <si>
    <t>Weddell, Patrick</t>
  </si>
  <si>
    <t>Butler, Caitlin Curtis</t>
  </si>
  <si>
    <t>Davis, Catrina M</t>
  </si>
  <si>
    <t>Faranesh, Leila S</t>
  </si>
  <si>
    <t>Finney, Jeanne Marie</t>
  </si>
  <si>
    <t>Leibowitz, Jami L</t>
  </si>
  <si>
    <t>Messerli, Mandy Lea</t>
  </si>
  <si>
    <t>Puckett, Heidi Leigh</t>
  </si>
  <si>
    <t>Rasdorf, Mark Edward</t>
  </si>
  <si>
    <t>Monachino, Edward</t>
  </si>
  <si>
    <t>Wade, Tara</t>
  </si>
  <si>
    <t>Bass, Hayden</t>
  </si>
  <si>
    <t>Brookshire, Tyler</t>
  </si>
  <si>
    <t>Byers, Weber</t>
  </si>
  <si>
    <t>Canada, Carolyn</t>
  </si>
  <si>
    <t>Chapman, Jan</t>
  </si>
  <si>
    <t>Hampton, Gregory</t>
  </si>
  <si>
    <t>Holley, Tiara</t>
  </si>
  <si>
    <t>Reyes, Jeanne</t>
  </si>
  <si>
    <t>Sescoe, Thomas</t>
  </si>
  <si>
    <t>Slotnick, Kimberly</t>
  </si>
  <si>
    <t>Taylor, Jeffrey</t>
  </si>
  <si>
    <t>Wyatt, Billy</t>
  </si>
  <si>
    <t>Beasley, Shelia</t>
  </si>
  <si>
    <t>Berthiaume, Megan</t>
  </si>
  <si>
    <t>Boswell, Carmen</t>
  </si>
  <si>
    <t>Burgess, Glenda</t>
  </si>
  <si>
    <t>Carter, Brandi</t>
  </si>
  <si>
    <t>Evans, Kay</t>
  </si>
  <si>
    <t>Hepler, Kathryn</t>
  </si>
  <si>
    <t>McSpadden, Erin</t>
  </si>
  <si>
    <t>Mejia, Suyapa</t>
  </si>
  <si>
    <t>Agunbiade, Rachel</t>
  </si>
  <si>
    <t>Belyea, Curtis</t>
  </si>
  <si>
    <t>Beyer, Brendan</t>
  </si>
  <si>
    <t>Brady, Connor</t>
  </si>
  <si>
    <t>Bumgarner, Mart</t>
  </si>
  <si>
    <t>Burnette, Dantonio</t>
  </si>
  <si>
    <t>Burt, Melissa</t>
  </si>
  <si>
    <t>Byrd, Spring</t>
  </si>
  <si>
    <t>Campbell, Leah</t>
  </si>
  <si>
    <t>Colon Diaz, Ivelisse</t>
  </si>
  <si>
    <t>Davey, Stacey</t>
  </si>
  <si>
    <t>Douglas, Pamala</t>
  </si>
  <si>
    <t>Dunstan, R Michaela</t>
  </si>
  <si>
    <t>Emerine, Sherrie</t>
  </si>
  <si>
    <t>Geiger, Mandy</t>
  </si>
  <si>
    <t>Ghosal, Lori</t>
  </si>
  <si>
    <t>Hastings, John</t>
  </si>
  <si>
    <t>Jones, Courtney</t>
  </si>
  <si>
    <t>Keith, Preston</t>
  </si>
  <si>
    <t>Lawhead, Susan</t>
  </si>
  <si>
    <t>Lee, Kristen</t>
  </si>
  <si>
    <t>Lembke, Jean</t>
  </si>
  <si>
    <t>LeRoy, Jessica</t>
  </si>
  <si>
    <t>Mai, Tram</t>
  </si>
  <si>
    <t>May, Susan</t>
  </si>
  <si>
    <t>McCaskill, Kelly</t>
  </si>
  <si>
    <t>McGregor, Amber</t>
  </si>
  <si>
    <t>McInturf, Robert</t>
  </si>
  <si>
    <t>McPhie, Douglas</t>
  </si>
  <si>
    <t>Middleton, Morgan</t>
  </si>
  <si>
    <t>Miller, Sarah</t>
  </si>
  <si>
    <t>Mirabito, Angela</t>
  </si>
  <si>
    <t>Miyazawa, Masaki</t>
  </si>
  <si>
    <t>Moody, Jerry</t>
  </si>
  <si>
    <t>Murphy, Yvonne</t>
  </si>
  <si>
    <t>Noar, Roslyn</t>
  </si>
  <si>
    <t>Nogle, Bryce</t>
  </si>
  <si>
    <t>Norman, Spenser</t>
  </si>
  <si>
    <t>Overman, Sarah</t>
  </si>
  <si>
    <t>Page, Lisa</t>
  </si>
  <si>
    <t>Parrilla-Soriano, Francisco</t>
  </si>
  <si>
    <t>Pham, Kimberly</t>
  </si>
  <si>
    <t>Pollard, John</t>
  </si>
  <si>
    <t>Reeve, Catherine</t>
  </si>
  <si>
    <t>Santoro, Timothy</t>
  </si>
  <si>
    <t>Semple, James</t>
  </si>
  <si>
    <t>Smith, Jeremy</t>
  </si>
  <si>
    <t>Spencer, Frances</t>
  </si>
  <si>
    <t>Steer, Nicole</t>
  </si>
  <si>
    <t>Tarr, Nathan</t>
  </si>
  <si>
    <t>Teasley, Donna</t>
  </si>
  <si>
    <t>Thompson, Jonathan</t>
  </si>
  <si>
    <t>Trexler, Christina</t>
  </si>
  <si>
    <t>Troutman, Emily</t>
  </si>
  <si>
    <t>Tyndall, Kelly</t>
  </si>
  <si>
    <t>Walker, Mary</t>
  </si>
  <si>
    <t>Whaley, William</t>
  </si>
  <si>
    <t>Wild, Sarah</t>
  </si>
  <si>
    <t>Willard, Bobbie</t>
  </si>
  <si>
    <t>Williams, John Taylor</t>
  </si>
  <si>
    <t>Wilson, Devon</t>
  </si>
  <si>
    <t>Wilson, Justin</t>
  </si>
  <si>
    <t>Witter, Sheronda</t>
  </si>
  <si>
    <t>Matyac, Carl</t>
  </si>
  <si>
    <t>Black, Jonathan</t>
  </si>
  <si>
    <t>Alexander, James</t>
  </si>
  <si>
    <t>Almaghribi, Ahmed</t>
  </si>
  <si>
    <t>Baker, Evan</t>
  </si>
  <si>
    <t>Barnett, Alexander</t>
  </si>
  <si>
    <t>Beasley, James</t>
  </si>
  <si>
    <t>Begley, Jeffrey</t>
  </si>
  <si>
    <t>Blalock, Brooks</t>
  </si>
  <si>
    <t>Branco, Americo</t>
  </si>
  <si>
    <t>Brannock, Joseph</t>
  </si>
  <si>
    <t>Brininger, Alex</t>
  </si>
  <si>
    <t>Bunner, Joshua</t>
  </si>
  <si>
    <t>Camilleri, Christopher</t>
  </si>
  <si>
    <t>Caton, Shawn</t>
  </si>
  <si>
    <t>Chavis, Richard</t>
  </si>
  <si>
    <t>Cook, Zachary</t>
  </si>
  <si>
    <t>Crawford, Jamel</t>
  </si>
  <si>
    <t>Currier, Paul</t>
  </si>
  <si>
    <t>Donohoe, Brian</t>
  </si>
  <si>
    <t>Drewes, Graham</t>
  </si>
  <si>
    <t>Fofie, Charles</t>
  </si>
  <si>
    <t>Fraccaroli, Alicia</t>
  </si>
  <si>
    <t>Gadsden, Brian</t>
  </si>
  <si>
    <t>Good, Robert</t>
  </si>
  <si>
    <t>Gregory, Amanda</t>
  </si>
  <si>
    <t>Harlow, Christopher</t>
  </si>
  <si>
    <t>Hill, Joseph</t>
  </si>
  <si>
    <t>Holmes, Rodney</t>
  </si>
  <si>
    <t>Howell, Reginald</t>
  </si>
  <si>
    <t>Huovinen, Heath</t>
  </si>
  <si>
    <t>Jefferds, John</t>
  </si>
  <si>
    <t>Johnson, Ruth</t>
  </si>
  <si>
    <t>Jones, Stephen</t>
  </si>
  <si>
    <t>Koempel, Scott</t>
  </si>
  <si>
    <t>Korreck, Jennifer</t>
  </si>
  <si>
    <t>Kotzian, Randy</t>
  </si>
  <si>
    <t>Leatherwood, William</t>
  </si>
  <si>
    <t>Lipscomb, Maurice</t>
  </si>
  <si>
    <t>Martin, Mark</t>
  </si>
  <si>
    <t>Matthews, Andrew</t>
  </si>
  <si>
    <t>McInnis, Leila</t>
  </si>
  <si>
    <t>Medley, John</t>
  </si>
  <si>
    <t>Morris, William</t>
  </si>
  <si>
    <t>O'Connor, John</t>
  </si>
  <si>
    <t>O'Neal, Kevin</t>
  </si>
  <si>
    <t>Pendry, Richard</t>
  </si>
  <si>
    <t>Pilley, Maynard</t>
  </si>
  <si>
    <t>Plantier, Michelle</t>
  </si>
  <si>
    <t>Price, Kathleen</t>
  </si>
  <si>
    <t>Prosser, Gregory</t>
  </si>
  <si>
    <t>Qu, Luping</t>
  </si>
  <si>
    <t>Reddish, Derrick</t>
  </si>
  <si>
    <t>Rose, Mark</t>
  </si>
  <si>
    <t>Sanders, Anthony</t>
  </si>
  <si>
    <t>Sauerstrom, Leah</t>
  </si>
  <si>
    <t>Schreiber, Devan</t>
  </si>
  <si>
    <t>Sprankle, Jay</t>
  </si>
  <si>
    <t>Stephens, Charles</t>
  </si>
  <si>
    <t>Stipe, Sabra</t>
  </si>
  <si>
    <t>Strickland II, Joel</t>
  </si>
  <si>
    <t>Teachey, Phillip</t>
  </si>
  <si>
    <t>Thaw, Mya</t>
  </si>
  <si>
    <t>Thomas, Jeffrey</t>
  </si>
  <si>
    <t>Tilley, Julie</t>
  </si>
  <si>
    <t>Torabian, Zia</t>
  </si>
  <si>
    <t>Tran, Tuyen</t>
  </si>
  <si>
    <t>Veach, Michael</t>
  </si>
  <si>
    <t>Wah, Htoo</t>
  </si>
  <si>
    <t>Walder, Jack</t>
  </si>
  <si>
    <t>Williams, Tara</t>
  </si>
  <si>
    <t>Wilson, Lauren</t>
  </si>
  <si>
    <t>Brne, Terri</t>
  </si>
  <si>
    <t>Hand, Brian</t>
  </si>
  <si>
    <t>Michelson, David</t>
  </si>
  <si>
    <t>Thompson, Brook</t>
  </si>
  <si>
    <t>Cochran, Donna</t>
  </si>
  <si>
    <t>Mauldin, Charles</t>
  </si>
  <si>
    <t>BAUCOM, DEAHN</t>
  </si>
  <si>
    <t>GILL, MARIA</t>
  </si>
  <si>
    <t>RICE, HOLLY</t>
  </si>
  <si>
    <t>SUMMERS, ANNE-MARIE</t>
  </si>
  <si>
    <t>Williams, Lachonya</t>
  </si>
  <si>
    <t>Zhelezova, Hristiyana</t>
  </si>
  <si>
    <t>Rowe, Sarah</t>
  </si>
  <si>
    <t>KASHER, JILLIAN</t>
  </si>
  <si>
    <t>Johnston, Sarah</t>
  </si>
  <si>
    <t>Zirkel, Anna</t>
  </si>
  <si>
    <t>Farrell, Jennie</t>
  </si>
  <si>
    <t>Meador, Shawnice</t>
  </si>
  <si>
    <t>Green, Byron</t>
  </si>
  <si>
    <t>Allen, Jeremy</t>
  </si>
  <si>
    <t>MITCHELL, AIME</t>
  </si>
  <si>
    <t>Staton, Geoffrey</t>
  </si>
  <si>
    <t>JEAN-BAPTISTE, YURI</t>
  </si>
  <si>
    <t>Andreoulakis, Emmanuel</t>
  </si>
  <si>
    <t>RODGERS, LARISA</t>
  </si>
  <si>
    <t>VALENCIA, ALEJANDRO</t>
  </si>
  <si>
    <t>SOMOANO, CARLOS</t>
  </si>
  <si>
    <t>LEVY, JENNIFER</t>
  </si>
  <si>
    <t>Adams, Tanisha</t>
  </si>
  <si>
    <t>Anwar, Faiza</t>
  </si>
  <si>
    <t>Armfield, Phillip</t>
  </si>
  <si>
    <t>Battula, Alekya</t>
  </si>
  <si>
    <t>Bowden, William</t>
  </si>
  <si>
    <t>BRIGGS, AINSLEY</t>
  </si>
  <si>
    <t>Brownlow, Miranda</t>
  </si>
  <si>
    <t>Buchanan, James</t>
  </si>
  <si>
    <t>Burton, Benny</t>
  </si>
  <si>
    <t>Conde Lopez, Cristina</t>
  </si>
  <si>
    <t>Cozart, Rochelle</t>
  </si>
  <si>
    <t>Dawson, DeRonde</t>
  </si>
  <si>
    <t>Dolinger, Lorri</t>
  </si>
  <si>
    <t>Ferreira, Vilma</t>
  </si>
  <si>
    <t>Fletcher, Matthew</t>
  </si>
  <si>
    <t>Hammer, Erin</t>
  </si>
  <si>
    <t>Harrington, Kathleen</t>
  </si>
  <si>
    <t>Henry, Gayle</t>
  </si>
  <si>
    <t>HOGGARD, JAMIE</t>
  </si>
  <si>
    <t>Hunt, Jamika</t>
  </si>
  <si>
    <t>Juliano, Marikae</t>
  </si>
  <si>
    <t>Kim, Susan</t>
  </si>
  <si>
    <t>Kronk, Catherine</t>
  </si>
  <si>
    <t>Leach, Erin</t>
  </si>
  <si>
    <t>Lewis, Zharal</t>
  </si>
  <si>
    <t>LOCKLEAR, DAMIAN</t>
  </si>
  <si>
    <t>Long, Jenna</t>
  </si>
  <si>
    <t>Lopez, Estela</t>
  </si>
  <si>
    <t>Mayorga, Carla</t>
  </si>
  <si>
    <t>Mazurek, Robert</t>
  </si>
  <si>
    <t>MCCANN, KATHERINE</t>
  </si>
  <si>
    <t>MCLENNAN, KAYE</t>
  </si>
  <si>
    <t>Mills-Brantley, Rachel</t>
  </si>
  <si>
    <t>Moore, Erin</t>
  </si>
  <si>
    <t>Oliver, Colleen</t>
  </si>
  <si>
    <t>Ong, Megan</t>
  </si>
  <si>
    <t>Overton, Jacqueline</t>
  </si>
  <si>
    <t>PARRY, KATHLEEN</t>
  </si>
  <si>
    <t>PATTERSON, JOY</t>
  </si>
  <si>
    <t>Patton, Katherine</t>
  </si>
  <si>
    <t>Reid, Jonathan</t>
  </si>
  <si>
    <t>Rives, Elizabeth</t>
  </si>
  <si>
    <t>RODRIGUEZ, TANAIRI</t>
  </si>
  <si>
    <t>RUDICIL, HOLLY</t>
  </si>
  <si>
    <t>Stewart, Anthony</t>
  </si>
  <si>
    <t>Sykes, Kathryn</t>
  </si>
  <si>
    <t>Sylvester, Susan</t>
  </si>
  <si>
    <t>Tarpley, Matthew</t>
  </si>
  <si>
    <t>Welsh, K.D. Ann</t>
  </si>
  <si>
    <t>White, Daylan</t>
  </si>
  <si>
    <t>Whitman, NICOLE</t>
  </si>
  <si>
    <t>WILLIAMS, STEPHANIE</t>
  </si>
  <si>
    <t>Aitken, Ian</t>
  </si>
  <si>
    <t>Barker, Robert</t>
  </si>
  <si>
    <t>Barnes, Nikiah</t>
  </si>
  <si>
    <t>Barton , Anne</t>
  </si>
  <si>
    <t>Campbell, Pierre-D</t>
  </si>
  <si>
    <t>Campbell, Shelli</t>
  </si>
  <si>
    <t>Carmichael, Kisha</t>
  </si>
  <si>
    <t>Collins, Ryan</t>
  </si>
  <si>
    <t>Colonna, Sarah</t>
  </si>
  <si>
    <t>Dodson, William</t>
  </si>
  <si>
    <t>Farrar, Erica</t>
  </si>
  <si>
    <t>Ferguson, Jr., William</t>
  </si>
  <si>
    <t>Flood, Christine</t>
  </si>
  <si>
    <t>Garner, Tracy</t>
  </si>
  <si>
    <t>Garrett, Kia</t>
  </si>
  <si>
    <t>Gillespie, Margaret</t>
  </si>
  <si>
    <t>Gregory, Christopher</t>
  </si>
  <si>
    <t>Ijames, Dacia</t>
  </si>
  <si>
    <t>Jenkins, Darron</t>
  </si>
  <si>
    <t>Lail, Jeffrey</t>
  </si>
  <si>
    <t>Losey, Juliann</t>
  </si>
  <si>
    <t>McKay, Matthew</t>
  </si>
  <si>
    <t>McNeil, Latisha</t>
  </si>
  <si>
    <t>Miles, Alicia</t>
  </si>
  <si>
    <t>Muns, Carri</t>
  </si>
  <si>
    <t xml:space="preserve">Simms, Sara </t>
  </si>
  <si>
    <t>Thomas, Christine</t>
  </si>
  <si>
    <t>Thomas, Kelli</t>
  </si>
  <si>
    <t>Wald, Shelley</t>
  </si>
  <si>
    <t>Wiggins, Daniel</t>
  </si>
  <si>
    <t>Williams, Christine</t>
  </si>
  <si>
    <t>Zhang, Wenliang</t>
  </si>
  <si>
    <t>Burchinal, Mitzi</t>
  </si>
  <si>
    <t>Chastain, Janeen</t>
  </si>
  <si>
    <t>Horton, Adam</t>
  </si>
  <si>
    <t>Meris, Kelly</t>
  </si>
  <si>
    <t>Porcher, Trina</t>
  </si>
  <si>
    <t>Wright, Lori</t>
  </si>
  <si>
    <t>Schenck, Thomas</t>
  </si>
  <si>
    <t>HALL, NORMA</t>
  </si>
  <si>
    <t>Banner, Theresa</t>
  </si>
  <si>
    <t>MCCORMICK, SAMUEL</t>
  </si>
  <si>
    <t>CARPENTER, AUTUMN</t>
  </si>
  <si>
    <t>Justice, Bobby</t>
  </si>
  <si>
    <t>Bryant, Royal</t>
  </si>
  <si>
    <t>Cox, John</t>
  </si>
  <si>
    <t>Crouch, Nancy</t>
  </si>
  <si>
    <t>Ford, Joe</t>
  </si>
  <si>
    <t>Grinde, John</t>
  </si>
  <si>
    <t>Lindquist, William</t>
  </si>
  <si>
    <t>Love, Ledel</t>
  </si>
  <si>
    <t>Phelps, Jodi Weber</t>
  </si>
  <si>
    <t>Poteet, Christina Leighanne</t>
  </si>
  <si>
    <t>Richardson, Shane Michael</t>
  </si>
  <si>
    <t>Schaeffer, Lisa Lewis</t>
  </si>
  <si>
    <t>Spayd, Kenneth</t>
  </si>
  <si>
    <t>Winans, Justin S.</t>
  </si>
  <si>
    <t>Bolles, Dena</t>
  </si>
  <si>
    <t>Campbell, Wanda</t>
  </si>
  <si>
    <t>Chavis, Timothy Paul</t>
  </si>
  <si>
    <t>Cheek, Evelyn Diane</t>
  </si>
  <si>
    <t>Clark, Shawn</t>
  </si>
  <si>
    <t>Deese, William Aaron</t>
  </si>
  <si>
    <t>Hunt, Carol</t>
  </si>
  <si>
    <t>Jacobs, Billy Dean</t>
  </si>
  <si>
    <t>Locklear, Chris</t>
  </si>
  <si>
    <t>Locklear, Nelson Joseph</t>
  </si>
  <si>
    <t>Marcinsky, Peter Edward</t>
  </si>
  <si>
    <t>Mcneill, Wanda Dale</t>
  </si>
  <si>
    <t>Monroe, Wade Edward</t>
  </si>
  <si>
    <t>Moore, James Ertle Junior</t>
  </si>
  <si>
    <t>Smiling, Belinda</t>
  </si>
  <si>
    <t>White, Terry L.</t>
  </si>
  <si>
    <t>Badzek, Laurie</t>
  </si>
  <si>
    <t>Bishop, Vilija</t>
  </si>
  <si>
    <t>Browder, Kathy</t>
  </si>
  <si>
    <t>Browning, Joseph</t>
  </si>
  <si>
    <t>Cotellessa, Danielle</t>
  </si>
  <si>
    <t>Downar, Stacy</t>
  </si>
  <si>
    <t>Fearing, Adam</t>
  </si>
  <si>
    <t>Francis, Julie</t>
  </si>
  <si>
    <t>Hardy, Charles</t>
  </si>
  <si>
    <t>Hucks, Cynthia</t>
  </si>
  <si>
    <t>King, Mary</t>
  </si>
  <si>
    <t>Kolomer, Stacey</t>
  </si>
  <si>
    <t>Lantz, Christopher</t>
  </si>
  <si>
    <t>Lenhardt, Catherine</t>
  </si>
  <si>
    <t>Mishoe, Zachary</t>
  </si>
  <si>
    <t>Moore, Drew</t>
  </si>
  <si>
    <t>Parker, Matthew</t>
  </si>
  <si>
    <t>Powell, Panda</t>
  </si>
  <si>
    <t>Reel, Justine</t>
  </si>
  <si>
    <t>Wray, Larry</t>
  </si>
  <si>
    <t>Baker-Karl, Shauna</t>
  </si>
  <si>
    <t>Beardmore, Justin</t>
  </si>
  <si>
    <t>Brown, Michele</t>
  </si>
  <si>
    <t>Calder, Emily</t>
  </si>
  <si>
    <t>Cheatham, Kimberley</t>
  </si>
  <si>
    <t>Fox, Patricia</t>
  </si>
  <si>
    <t>Gibson, Carey</t>
  </si>
  <si>
    <t>Herring, Stephanie</t>
  </si>
  <si>
    <t>Jenkins, Venita</t>
  </si>
  <si>
    <t>Knudson, Garrett</t>
  </si>
  <si>
    <t>Lindgren, Sharon</t>
  </si>
  <si>
    <t>MacKinnon, Stephen</t>
  </si>
  <si>
    <t>Maitland, Jessica</t>
  </si>
  <si>
    <t>Maus, Marc</t>
  </si>
  <si>
    <t>McBrayer, Maxwell</t>
  </si>
  <si>
    <t>McKoy, Kimberly</t>
  </si>
  <si>
    <t>Moore, Levi</t>
  </si>
  <si>
    <t>Patton, Selena</t>
  </si>
  <si>
    <t>Phillips, Joe</t>
  </si>
  <si>
    <t>Stefanescu, Heather</t>
  </si>
  <si>
    <t>Suits, Daniel</t>
  </si>
  <si>
    <t>Voorhees, Chadwick</t>
  </si>
  <si>
    <t>Wade, Thomas</t>
  </si>
  <si>
    <t>Woidt, Elizabeth</t>
  </si>
  <si>
    <t>Allison, Laura</t>
  </si>
  <si>
    <t>Boyer, Brian</t>
  </si>
  <si>
    <t>Camacho, Annaleise</t>
  </si>
  <si>
    <t>Carlton, Tyler</t>
  </si>
  <si>
    <t>Kaenzig, Mei-Lan</t>
  </si>
  <si>
    <t>Meister, Pamela</t>
  </si>
  <si>
    <t>Pegram-Floyd, Veratta</t>
  </si>
  <si>
    <t>Smith, Bashaun</t>
  </si>
  <si>
    <t>Steinbicker, Bruce</t>
  </si>
  <si>
    <t>Burnett, Michael</t>
  </si>
  <si>
    <t>Jones, Melissa</t>
  </si>
  <si>
    <t>Lillard, Steven</t>
  </si>
  <si>
    <t>Mallonee, Linda</t>
  </si>
  <si>
    <t>Smith, Kati</t>
  </si>
  <si>
    <t>Boulware, Kienus</t>
  </si>
  <si>
    <t>Wolfe, Jennifer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</si>
</sst>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_(&quot;$&quot;* \(#,##0.00\);_(&quot;$&quot;* &quot;-&quot;??_);_(@_)"/>
    <numFmt numFmtId="43" formatCode="_(* #,##0.00_);_(* \(#,##0.00\);_(* &quot;-&quot;??_);_(@_)"/>
    <numFmt numFmtId="164" formatCode="m/d/yy;@"/>
    <numFmt numFmtId="165" formatCode="m/d/yyyy;@"/>
    <numFmt numFmtId="166" formatCode="_(&quot;$&quot;* #,##0_);_(&quot;$&quot;* \(#,##0\);_(&quot;$&quot;* &quot;-&quot;??_);_(@_)"/>
    <numFmt numFmtId="167" formatCode="_(&quot;$&quot;* #,##0.0_);_(&quot;$&quot;* \(#,##0.0\);_(&quot;$&quot;* &quot;-&quot;??_);_(@_)"/>
    <numFmt numFmtId="168" formatCode="&quot;$&quot;#,##0"/>
    <numFmt numFmtId="169" formatCode="_(* #,##0_);_(* \(#,##0\);_(* &quot;-&quot;??_);_(@_)"/>
    <numFmt numFmtId="170" formatCode="0.000"/>
  </numFmts>
  <fonts count="24" x14ac:knownFonts="1">
    <font>
      <sz val="11"/>
      <color theme="1"/>
      <name val="Calibri"/>
      <family val="2"/>
      <scheme val="minor"/>
    </font>
    <font>
      <sz val="10"/>
      <name val="Arial"/>
      <family val="2"/>
    </font>
    <font>
      <sz val="10"/>
      <color indexed="8"/>
      <name val="Arial"/>
      <family val="2"/>
    </font>
    <font>
      <sz val="11"/>
      <color theme="1"/>
      <name val="Calibri"/>
      <family val="2"/>
      <scheme val="minor"/>
    </font>
    <font>
      <sz val="11"/>
      <name val="Calibri"/>
      <family val="2"/>
    </font>
    <font>
      <sz val="11"/>
      <color rgb="FF000000"/>
      <name val="Calibri"/>
      <family val="2"/>
    </font>
    <font>
      <b/>
      <sz val="11"/>
      <name val="Calibri"/>
      <family val="2"/>
    </font>
    <font>
      <sz val="10"/>
      <name val="Arial Unicode MS"/>
      <family val="2"/>
    </font>
    <font>
      <sz val="10"/>
      <name val="Calibri"/>
      <family val="2"/>
      <scheme val="minor"/>
    </font>
    <font>
      <sz val="10"/>
      <color rgb="FFFF0000"/>
      <name val="Calibri"/>
      <family val="2"/>
      <scheme val="minor"/>
    </font>
    <font>
      <b/>
      <sz val="10"/>
      <name val="Calibri"/>
      <family val="2"/>
      <scheme val="minor"/>
    </font>
    <font>
      <b/>
      <sz val="14"/>
      <color theme="1"/>
      <name val="Calibri"/>
      <family val="2"/>
      <scheme val="minor"/>
    </font>
    <font>
      <b/>
      <sz val="12"/>
      <color indexed="8"/>
      <name val="Times New Roman"/>
      <family val="1"/>
    </font>
    <font>
      <b/>
      <sz val="11"/>
      <color indexed="8"/>
      <name val="Times New Roman"/>
      <family val="1"/>
    </font>
    <font>
      <sz val="11"/>
      <color indexed="8"/>
      <name val="Times New Roman"/>
      <family val="1"/>
    </font>
    <font>
      <sz val="12"/>
      <color theme="1"/>
      <name val="Times New Roman"/>
      <family val="1"/>
    </font>
    <font>
      <sz val="11"/>
      <color theme="1"/>
      <name val="Times New Roman"/>
      <family val="1"/>
    </font>
    <font>
      <b/>
      <sz val="11"/>
      <color theme="1"/>
      <name val="Times New Roman"/>
      <family val="1"/>
    </font>
    <font>
      <b/>
      <i/>
      <sz val="11"/>
      <color indexed="8"/>
      <name val="Times New Roman"/>
      <family val="1"/>
    </font>
    <font>
      <b/>
      <sz val="12"/>
      <color theme="1"/>
      <name val="Times New Roman"/>
      <family val="1"/>
    </font>
    <font>
      <b/>
      <sz val="14"/>
      <name val="Calibri"/>
      <family val="2"/>
      <scheme val="minor"/>
    </font>
    <font>
      <sz val="14"/>
      <name val="Calibri"/>
      <family val="2"/>
      <scheme val="minor"/>
    </font>
    <font>
      <b/>
      <sz val="10"/>
      <color rgb="FFFF0000"/>
      <name val="Calibri"/>
      <family val="2"/>
      <scheme val="minor"/>
    </font>
    <font>
      <sz val="10"/>
      <color theme="1"/>
      <name val="Calibri"/>
      <family val="2"/>
      <scheme val="minor"/>
    </font>
  </fonts>
  <fills count="5">
    <fill>
      <patternFill patternType="none"/>
    </fill>
    <fill>
      <patternFill patternType="gray125"/>
    </fill>
    <fill>
      <patternFill patternType="solid">
        <fgColor indexed="22"/>
        <bgColor indexed="0"/>
      </patternFill>
    </fill>
    <fill>
      <patternFill patternType="solid">
        <fgColor rgb="FFFFFF00"/>
        <bgColor indexed="64"/>
      </patternFill>
    </fill>
    <fill>
      <patternFill patternType="solid">
        <fgColor theme="0" tint="-0.1499984740745262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11">
    <xf numFmtId="0" fontId="0" fillId="0" borderId="0"/>
    <xf numFmtId="43" fontId="3" fillId="0" borderId="0" applyFont="0" applyFill="0" applyBorder="0" applyAlignment="0" applyProtection="0"/>
    <xf numFmtId="44" fontId="3" fillId="0" borderId="0" applyFont="0" applyFill="0" applyBorder="0" applyAlignment="0" applyProtection="0"/>
    <xf numFmtId="0" fontId="1" fillId="0" borderId="0"/>
    <xf numFmtId="0" fontId="2" fillId="0" borderId="0"/>
    <xf numFmtId="9" fontId="3" fillId="0" borderId="0" applyFont="0" applyFill="0" applyBorder="0" applyAlignment="0" applyProtection="0"/>
    <xf numFmtId="0" fontId="5" fillId="0" borderId="0"/>
    <xf numFmtId="0" fontId="2" fillId="0" borderId="0"/>
    <xf numFmtId="0" fontId="7" fillId="0" borderId="0"/>
    <xf numFmtId="0" fontId="2" fillId="0" borderId="0"/>
    <xf numFmtId="0" fontId="2" fillId="0" borderId="0"/>
  </cellStyleXfs>
  <cellXfs count="288">
    <xf numFmtId="0" fontId="0" fillId="0" borderId="0" xfId="0"/>
    <xf numFmtId="0" fontId="1" fillId="0" borderId="0" xfId="3" applyFont="1"/>
    <xf numFmtId="0" fontId="0" fillId="0" borderId="0" xfId="0"/>
    <xf numFmtId="0" fontId="0" fillId="0" borderId="1" xfId="0" applyBorder="1"/>
    <xf numFmtId="0" fontId="0" fillId="0" borderId="0" xfId="0" applyAlignment="1">
      <alignment horizontal="left"/>
    </xf>
    <xf numFmtId="0" fontId="0" fillId="0" borderId="1" xfId="0" applyBorder="1" applyAlignment="1">
      <alignment horizontal="left"/>
    </xf>
    <xf numFmtId="0" fontId="6" fillId="2" borderId="1" xfId="4" applyFont="1" applyFill="1" applyBorder="1" applyAlignment="1">
      <alignment horizontal="left"/>
    </xf>
    <xf numFmtId="0" fontId="6" fillId="2" borderId="2" xfId="4" applyFont="1" applyFill="1" applyBorder="1" applyAlignment="1">
      <alignment horizontal="left"/>
    </xf>
    <xf numFmtId="0" fontId="4" fillId="0" borderId="1" xfId="4" applyFont="1" applyFill="1" applyBorder="1" applyAlignment="1">
      <alignment wrapText="1"/>
    </xf>
    <xf numFmtId="0" fontId="4" fillId="2" borderId="1" xfId="4" applyFont="1" applyFill="1" applyBorder="1" applyAlignment="1">
      <alignment horizontal="left"/>
    </xf>
    <xf numFmtId="0" fontId="4" fillId="0" borderId="0" xfId="4" applyFont="1" applyFill="1" applyBorder="1" applyAlignment="1">
      <alignment wrapText="1"/>
    </xf>
    <xf numFmtId="0" fontId="8" fillId="0" borderId="4" xfId="0" applyFont="1" applyFill="1" applyBorder="1" applyAlignment="1"/>
    <xf numFmtId="49" fontId="8" fillId="0" borderId="4" xfId="0" applyNumberFormat="1" applyFont="1" applyFill="1" applyBorder="1" applyAlignment="1"/>
    <xf numFmtId="14" fontId="8" fillId="0" borderId="4" xfId="0" applyNumberFormat="1" applyFont="1" applyFill="1" applyBorder="1" applyAlignment="1"/>
    <xf numFmtId="166" fontId="8" fillId="0" borderId="4" xfId="2" applyNumberFormat="1" applyFont="1" applyFill="1" applyBorder="1" applyAlignment="1"/>
    <xf numFmtId="0" fontId="8" fillId="0" borderId="4" xfId="0" applyFont="1" applyFill="1" applyBorder="1" applyAlignment="1">
      <alignment horizontal="center"/>
    </xf>
    <xf numFmtId="0" fontId="8" fillId="0" borderId="4" xfId="0" applyNumberFormat="1" applyFont="1" applyFill="1" applyBorder="1" applyAlignment="1">
      <alignment wrapText="1"/>
    </xf>
    <xf numFmtId="0" fontId="8" fillId="0" borderId="4" xfId="0" applyFont="1" applyFill="1" applyBorder="1" applyAlignment="1">
      <alignment wrapText="1"/>
    </xf>
    <xf numFmtId="0" fontId="8" fillId="0" borderId="0" xfId="0" applyFont="1" applyFill="1" applyAlignment="1"/>
    <xf numFmtId="0" fontId="8" fillId="0" borderId="4" xfId="0" applyFont="1" applyFill="1" applyBorder="1" applyAlignment="1">
      <alignment vertical="center" wrapText="1"/>
    </xf>
    <xf numFmtId="0" fontId="8" fillId="0" borderId="4" xfId="0" applyNumberFormat="1" applyFont="1" applyFill="1" applyBorder="1" applyAlignment="1">
      <alignment vertical="center" wrapText="1"/>
    </xf>
    <xf numFmtId="0" fontId="9" fillId="0" borderId="4" xfId="0" applyFont="1" applyFill="1" applyBorder="1" applyAlignment="1"/>
    <xf numFmtId="0" fontId="9" fillId="0" borderId="4" xfId="0" applyNumberFormat="1" applyFont="1" applyFill="1" applyBorder="1" applyAlignment="1">
      <alignment vertical="center" wrapText="1"/>
    </xf>
    <xf numFmtId="0" fontId="9" fillId="0" borderId="0" xfId="0" applyFont="1" applyFill="1" applyAlignment="1"/>
    <xf numFmtId="49" fontId="8" fillId="0" borderId="0" xfId="0" applyNumberFormat="1" applyFont="1" applyFill="1" applyAlignment="1"/>
    <xf numFmtId="166" fontId="8" fillId="0" borderId="0" xfId="2" applyNumberFormat="1" applyFont="1" applyFill="1" applyAlignment="1"/>
    <xf numFmtId="0" fontId="8" fillId="0" borderId="0" xfId="0" applyNumberFormat="1" applyFont="1" applyFill="1" applyAlignment="1">
      <alignment horizontal="center"/>
    </xf>
    <xf numFmtId="0" fontId="8" fillId="0" borderId="0" xfId="0" applyFont="1" applyFill="1" applyAlignment="1">
      <alignment wrapText="1"/>
    </xf>
    <xf numFmtId="0" fontId="8" fillId="0" borderId="0" xfId="0" applyFont="1" applyFill="1" applyAlignment="1">
      <alignment horizontal="center"/>
    </xf>
    <xf numFmtId="2" fontId="8" fillId="0" borderId="0" xfId="1" applyNumberFormat="1" applyFont="1" applyFill="1" applyAlignment="1">
      <alignment horizontal="center"/>
    </xf>
    <xf numFmtId="167" fontId="8" fillId="0" borderId="4" xfId="2" applyNumberFormat="1" applyFont="1" applyFill="1" applyBorder="1" applyAlignment="1"/>
    <xf numFmtId="167" fontId="8" fillId="0" borderId="0" xfId="2" applyNumberFormat="1" applyFont="1" applyFill="1" applyAlignment="1"/>
    <xf numFmtId="166" fontId="8" fillId="3" borderId="4" xfId="2" applyNumberFormat="1" applyFont="1" applyFill="1" applyBorder="1" applyAlignment="1"/>
    <xf numFmtId="166" fontId="8" fillId="3" borderId="0" xfId="2" applyNumberFormat="1" applyFont="1" applyFill="1" applyAlignment="1"/>
    <xf numFmtId="166" fontId="8" fillId="0" borderId="0" xfId="0" applyNumberFormat="1" applyFont="1" applyFill="1" applyAlignment="1"/>
    <xf numFmtId="0" fontId="8" fillId="0" borderId="3" xfId="0" applyFont="1" applyFill="1" applyBorder="1" applyAlignment="1">
      <alignment horizontal="center"/>
    </xf>
    <xf numFmtId="0" fontId="8" fillId="0" borderId="3" xfId="0" applyFont="1" applyFill="1" applyBorder="1" applyAlignment="1"/>
    <xf numFmtId="49" fontId="8" fillId="0" borderId="3" xfId="0" applyNumberFormat="1" applyFont="1" applyFill="1" applyBorder="1" applyAlignment="1"/>
    <xf numFmtId="166" fontId="8" fillId="0" borderId="3" xfId="2" applyNumberFormat="1" applyFont="1" applyFill="1" applyBorder="1" applyAlignment="1"/>
    <xf numFmtId="49" fontId="8" fillId="0" borderId="4" xfId="0" applyNumberFormat="1" applyFont="1" applyFill="1" applyBorder="1" applyAlignment="1">
      <alignment horizontal="center"/>
    </xf>
    <xf numFmtId="49" fontId="8" fillId="0" borderId="0" xfId="0" applyNumberFormat="1" applyFont="1" applyFill="1" applyAlignment="1">
      <alignment horizontal="center"/>
    </xf>
    <xf numFmtId="0" fontId="8" fillId="0" borderId="5" xfId="0" applyNumberFormat="1" applyFont="1" applyFill="1" applyBorder="1" applyAlignment="1">
      <alignment wrapText="1"/>
    </xf>
    <xf numFmtId="0" fontId="8" fillId="0" borderId="6" xfId="0" applyFont="1" applyFill="1" applyBorder="1" applyAlignment="1"/>
    <xf numFmtId="0" fontId="8" fillId="0" borderId="6" xfId="0" applyNumberFormat="1" applyFont="1" applyFill="1" applyBorder="1" applyAlignment="1">
      <alignment wrapText="1"/>
    </xf>
    <xf numFmtId="167" fontId="8" fillId="0" borderId="3" xfId="2" applyNumberFormat="1" applyFont="1" applyFill="1" applyBorder="1" applyAlignment="1"/>
    <xf numFmtId="0" fontId="8" fillId="0" borderId="3" xfId="0" applyNumberFormat="1" applyFont="1" applyFill="1" applyBorder="1" applyAlignment="1">
      <alignment wrapText="1"/>
    </xf>
    <xf numFmtId="0" fontId="8" fillId="0" borderId="3" xfId="0" applyFont="1" applyFill="1" applyBorder="1" applyAlignment="1">
      <alignment wrapText="1"/>
    </xf>
    <xf numFmtId="0" fontId="8" fillId="0" borderId="0" xfId="0" applyFont="1" applyFill="1" applyBorder="1" applyAlignment="1"/>
    <xf numFmtId="0" fontId="8" fillId="0" borderId="0" xfId="0" applyNumberFormat="1" applyFont="1" applyFill="1" applyBorder="1" applyAlignment="1">
      <alignment wrapText="1"/>
    </xf>
    <xf numFmtId="0" fontId="10" fillId="0" borderId="4" xfId="7" applyFont="1" applyFill="1" applyBorder="1" applyAlignment="1">
      <alignment horizontal="center" wrapText="1"/>
    </xf>
    <xf numFmtId="49" fontId="10" fillId="0" borderId="4" xfId="7" applyNumberFormat="1" applyFont="1" applyFill="1" applyBorder="1" applyAlignment="1">
      <alignment horizontal="center" wrapText="1"/>
    </xf>
    <xf numFmtId="0" fontId="10" fillId="0" borderId="4" xfId="7" applyFont="1" applyFill="1" applyBorder="1" applyAlignment="1">
      <alignment wrapText="1"/>
    </xf>
    <xf numFmtId="0" fontId="10" fillId="0" borderId="4" xfId="0" applyFont="1" applyFill="1" applyBorder="1" applyAlignment="1"/>
    <xf numFmtId="2" fontId="10" fillId="0" borderId="4" xfId="1" applyNumberFormat="1" applyFont="1" applyFill="1" applyBorder="1" applyAlignment="1">
      <alignment horizontal="center" wrapText="1"/>
    </xf>
    <xf numFmtId="49" fontId="10" fillId="0" borderId="4" xfId="7" applyNumberFormat="1" applyFont="1" applyFill="1" applyBorder="1" applyAlignment="1">
      <alignment wrapText="1"/>
    </xf>
    <xf numFmtId="167" fontId="10" fillId="0" borderId="4" xfId="2" applyNumberFormat="1" applyFont="1" applyFill="1" applyBorder="1" applyAlignment="1">
      <alignment wrapText="1"/>
    </xf>
    <xf numFmtId="166" fontId="10" fillId="0" borderId="4" xfId="2" applyNumberFormat="1" applyFont="1" applyFill="1" applyBorder="1" applyAlignment="1">
      <alignment wrapText="1"/>
    </xf>
    <xf numFmtId="166" fontId="10" fillId="3" borderId="4" xfId="2" applyNumberFormat="1" applyFont="1" applyFill="1" applyBorder="1" applyAlignment="1">
      <alignment wrapText="1"/>
    </xf>
    <xf numFmtId="49" fontId="8" fillId="0" borderId="3" xfId="0" applyNumberFormat="1" applyFont="1" applyFill="1" applyBorder="1" applyAlignment="1">
      <alignment wrapText="1"/>
    </xf>
    <xf numFmtId="2" fontId="8" fillId="0" borderId="3" xfId="1" applyNumberFormat="1" applyFont="1" applyFill="1" applyBorder="1" applyAlignment="1">
      <alignment horizontal="center" wrapText="1"/>
    </xf>
    <xf numFmtId="49" fontId="8" fillId="0" borderId="4" xfId="0" applyNumberFormat="1" applyFont="1" applyFill="1" applyBorder="1" applyAlignment="1">
      <alignment wrapText="1"/>
    </xf>
    <xf numFmtId="166" fontId="8" fillId="0" borderId="4" xfId="2" applyNumberFormat="1" applyFont="1" applyFill="1" applyBorder="1" applyAlignment="1">
      <alignment wrapText="1"/>
    </xf>
    <xf numFmtId="166" fontId="8" fillId="3" borderId="4" xfId="2" applyNumberFormat="1" applyFont="1" applyFill="1" applyBorder="1" applyAlignment="1">
      <alignment wrapText="1"/>
    </xf>
    <xf numFmtId="44" fontId="8" fillId="0" borderId="4" xfId="2" applyFont="1" applyFill="1" applyBorder="1" applyAlignment="1">
      <alignment horizontal="center" wrapText="1"/>
    </xf>
    <xf numFmtId="44" fontId="8" fillId="0" borderId="4" xfId="2" applyFont="1" applyFill="1" applyBorder="1" applyAlignment="1">
      <alignment wrapText="1"/>
    </xf>
    <xf numFmtId="10" fontId="8" fillId="0" borderId="4" xfId="5" applyNumberFormat="1" applyFont="1" applyFill="1" applyBorder="1" applyAlignment="1"/>
    <xf numFmtId="2" fontId="8" fillId="0" borderId="4" xfId="1" applyNumberFormat="1" applyFont="1" applyFill="1" applyBorder="1" applyAlignment="1">
      <alignment horizontal="center" wrapText="1"/>
    </xf>
    <xf numFmtId="49" fontId="8" fillId="0" borderId="4" xfId="3" applyNumberFormat="1" applyFont="1" applyFill="1" applyBorder="1" applyAlignment="1">
      <alignment horizontal="center" wrapText="1"/>
    </xf>
    <xf numFmtId="49" fontId="8" fillId="0" borderId="4" xfId="2" applyNumberFormat="1" applyFont="1" applyFill="1" applyBorder="1" applyAlignment="1">
      <alignment wrapText="1"/>
    </xf>
    <xf numFmtId="164" fontId="8" fillId="0" borderId="4" xfId="0" applyNumberFormat="1" applyFont="1" applyFill="1" applyBorder="1" applyAlignment="1">
      <alignment wrapText="1"/>
    </xf>
    <xf numFmtId="167" fontId="8" fillId="0" borderId="4" xfId="2" applyNumberFormat="1" applyFont="1" applyFill="1" applyBorder="1" applyAlignment="1">
      <alignment wrapText="1"/>
    </xf>
    <xf numFmtId="14" fontId="8" fillId="0" borderId="4" xfId="0" applyNumberFormat="1" applyFont="1" applyFill="1" applyBorder="1" applyAlignment="1">
      <alignment wrapText="1"/>
    </xf>
    <xf numFmtId="0" fontId="8" fillId="0" borderId="4" xfId="3" applyFont="1" applyFill="1" applyBorder="1" applyAlignment="1">
      <alignment horizontal="center" wrapText="1"/>
    </xf>
    <xf numFmtId="165" fontId="8" fillId="0" borderId="4" xfId="0" applyNumberFormat="1" applyFont="1" applyFill="1" applyBorder="1" applyAlignment="1">
      <alignment wrapText="1"/>
    </xf>
    <xf numFmtId="0" fontId="8" fillId="0" borderId="4" xfId="3" applyFont="1" applyFill="1" applyBorder="1" applyAlignment="1">
      <alignment wrapText="1"/>
    </xf>
    <xf numFmtId="49" fontId="8" fillId="0" borderId="4" xfId="0" quotePrefix="1" applyNumberFormat="1" applyFont="1" applyFill="1" applyBorder="1" applyAlignment="1"/>
    <xf numFmtId="0" fontId="8" fillId="0" borderId="4" xfId="3" applyFont="1" applyFill="1" applyBorder="1" applyAlignment="1">
      <alignment horizontal="center" vertical="center" wrapText="1"/>
    </xf>
    <xf numFmtId="49" fontId="8" fillId="0" borderId="4" xfId="3" applyNumberFormat="1" applyFont="1" applyFill="1" applyBorder="1" applyAlignment="1">
      <alignment horizontal="center" vertical="center" wrapText="1"/>
    </xf>
    <xf numFmtId="49" fontId="8" fillId="0" borderId="4" xfId="0" applyNumberFormat="1" applyFont="1" applyFill="1" applyBorder="1" applyAlignment="1">
      <alignment vertical="center" wrapText="1"/>
    </xf>
    <xf numFmtId="0" fontId="8" fillId="0" borderId="4" xfId="0" applyFont="1" applyFill="1" applyBorder="1" applyAlignment="1">
      <alignment vertical="center"/>
    </xf>
    <xf numFmtId="49" fontId="8" fillId="0" borderId="4" xfId="0" applyNumberFormat="1" applyFont="1" applyFill="1" applyBorder="1" applyAlignment="1">
      <alignment vertical="center"/>
    </xf>
    <xf numFmtId="49" fontId="8" fillId="0" borderId="4" xfId="2" applyNumberFormat="1" applyFont="1" applyFill="1" applyBorder="1" applyAlignment="1">
      <alignment vertical="center" wrapText="1"/>
    </xf>
    <xf numFmtId="164" fontId="8" fillId="0" borderId="4" xfId="0" applyNumberFormat="1" applyFont="1" applyFill="1" applyBorder="1" applyAlignment="1">
      <alignment vertical="center" wrapText="1"/>
    </xf>
    <xf numFmtId="167" fontId="8" fillId="0" borderId="4" xfId="2" applyNumberFormat="1" applyFont="1" applyFill="1" applyBorder="1" applyAlignment="1">
      <alignment vertical="center" wrapText="1"/>
    </xf>
    <xf numFmtId="166" fontId="8" fillId="0" borderId="4" xfId="2" applyNumberFormat="1" applyFont="1" applyFill="1" applyBorder="1" applyAlignment="1">
      <alignment vertical="center" wrapText="1"/>
    </xf>
    <xf numFmtId="166" fontId="8" fillId="3" borderId="4" xfId="2" applyNumberFormat="1" applyFont="1" applyFill="1" applyBorder="1" applyAlignment="1">
      <alignment vertical="center" wrapText="1"/>
    </xf>
    <xf numFmtId="44" fontId="8" fillId="0" borderId="4" xfId="2" applyFont="1" applyFill="1" applyBorder="1" applyAlignment="1">
      <alignment vertical="center" wrapText="1"/>
    </xf>
    <xf numFmtId="10" fontId="8" fillId="0" borderId="4" xfId="5" applyNumberFormat="1" applyFont="1" applyFill="1" applyBorder="1" applyAlignment="1">
      <alignment vertical="center"/>
    </xf>
    <xf numFmtId="0" fontId="8" fillId="0" borderId="6" xfId="0" applyFont="1" applyFill="1" applyBorder="1" applyAlignment="1">
      <alignment horizontal="center"/>
    </xf>
    <xf numFmtId="0" fontId="8" fillId="0" borderId="7" xfId="0" applyFont="1" applyFill="1" applyBorder="1" applyAlignment="1">
      <alignment horizontal="center"/>
    </xf>
    <xf numFmtId="49" fontId="8" fillId="0" borderId="6" xfId="3" applyNumberFormat="1" applyFont="1" applyFill="1" applyBorder="1" applyAlignment="1">
      <alignment horizontal="center" wrapText="1"/>
    </xf>
    <xf numFmtId="49" fontId="8" fillId="0" borderId="6" xfId="0" applyNumberFormat="1" applyFont="1" applyFill="1" applyBorder="1" applyAlignment="1">
      <alignment wrapText="1"/>
    </xf>
    <xf numFmtId="49" fontId="8" fillId="0" borderId="6" xfId="0" applyNumberFormat="1" applyFont="1" applyFill="1" applyBorder="1" applyAlignment="1"/>
    <xf numFmtId="2" fontId="8" fillId="0" borderId="6" xfId="1" applyNumberFormat="1" applyFont="1" applyFill="1" applyBorder="1" applyAlignment="1">
      <alignment horizontal="center" wrapText="1"/>
    </xf>
    <xf numFmtId="49" fontId="8" fillId="0" borderId="6" xfId="2" applyNumberFormat="1" applyFont="1" applyFill="1" applyBorder="1" applyAlignment="1">
      <alignment wrapText="1"/>
    </xf>
    <xf numFmtId="164" fontId="8" fillId="0" borderId="6" xfId="0" applyNumberFormat="1" applyFont="1" applyFill="1" applyBorder="1" applyAlignment="1">
      <alignment wrapText="1"/>
    </xf>
    <xf numFmtId="167" fontId="8" fillId="0" borderId="6" xfId="2" applyNumberFormat="1" applyFont="1" applyFill="1" applyBorder="1" applyAlignment="1">
      <alignment wrapText="1"/>
    </xf>
    <xf numFmtId="166" fontId="8" fillId="0" borderId="6" xfId="2" applyNumberFormat="1" applyFont="1" applyFill="1" applyBorder="1" applyAlignment="1">
      <alignment wrapText="1"/>
    </xf>
    <xf numFmtId="166" fontId="8" fillId="3" borderId="6" xfId="2" applyNumberFormat="1" applyFont="1" applyFill="1" applyBorder="1" applyAlignment="1">
      <alignment wrapText="1"/>
    </xf>
    <xf numFmtId="44" fontId="8" fillId="0" borderId="6" xfId="2" applyFont="1" applyFill="1" applyBorder="1" applyAlignment="1">
      <alignment horizontal="center" wrapText="1"/>
    </xf>
    <xf numFmtId="44" fontId="8" fillId="0" borderId="6" xfId="2" applyFont="1" applyFill="1" applyBorder="1" applyAlignment="1">
      <alignment wrapText="1"/>
    </xf>
    <xf numFmtId="10" fontId="8" fillId="0" borderId="6" xfId="5" applyNumberFormat="1" applyFont="1" applyFill="1" applyBorder="1" applyAlignment="1"/>
    <xf numFmtId="0" fontId="8" fillId="0" borderId="6" xfId="0" applyFont="1" applyFill="1" applyBorder="1" applyAlignment="1">
      <alignment wrapText="1"/>
    </xf>
    <xf numFmtId="0" fontId="8" fillId="0" borderId="0" xfId="0" applyFont="1" applyFill="1" applyBorder="1" applyAlignment="1">
      <alignment horizontal="center"/>
    </xf>
    <xf numFmtId="49" fontId="8" fillId="0" borderId="0" xfId="3" applyNumberFormat="1" applyFont="1" applyFill="1" applyBorder="1" applyAlignment="1">
      <alignment horizontal="center" wrapText="1"/>
    </xf>
    <xf numFmtId="49" fontId="8" fillId="0" borderId="0" xfId="0" applyNumberFormat="1" applyFont="1" applyFill="1" applyBorder="1" applyAlignment="1">
      <alignment wrapText="1"/>
    </xf>
    <xf numFmtId="49" fontId="8" fillId="0" borderId="0" xfId="0" applyNumberFormat="1" applyFont="1" applyFill="1" applyBorder="1" applyAlignment="1"/>
    <xf numFmtId="2" fontId="8" fillId="0" borderId="0" xfId="1" applyNumberFormat="1" applyFont="1" applyFill="1" applyBorder="1" applyAlignment="1">
      <alignment horizontal="center" wrapText="1"/>
    </xf>
    <xf numFmtId="49" fontId="8" fillId="0" borderId="0" xfId="2" applyNumberFormat="1" applyFont="1" applyFill="1" applyBorder="1" applyAlignment="1">
      <alignment wrapText="1"/>
    </xf>
    <xf numFmtId="166" fontId="8" fillId="0" borderId="0" xfId="0" applyNumberFormat="1" applyFont="1" applyFill="1" applyBorder="1" applyAlignment="1"/>
    <xf numFmtId="164" fontId="8" fillId="0" borderId="0" xfId="0" applyNumberFormat="1" applyFont="1" applyFill="1" applyBorder="1" applyAlignment="1">
      <alignment wrapText="1"/>
    </xf>
    <xf numFmtId="167" fontId="8" fillId="0" borderId="0" xfId="2" applyNumberFormat="1" applyFont="1" applyFill="1" applyBorder="1" applyAlignment="1">
      <alignment wrapText="1"/>
    </xf>
    <xf numFmtId="166" fontId="8" fillId="0" borderId="0" xfId="2" applyNumberFormat="1" applyFont="1" applyFill="1" applyBorder="1" applyAlignment="1">
      <alignment wrapText="1"/>
    </xf>
    <xf numFmtId="166" fontId="8" fillId="3" borderId="0" xfId="2" applyNumberFormat="1" applyFont="1" applyFill="1" applyBorder="1" applyAlignment="1">
      <alignment wrapText="1"/>
    </xf>
    <xf numFmtId="44" fontId="8" fillId="0" borderId="0" xfId="2" applyFont="1" applyFill="1" applyBorder="1" applyAlignment="1">
      <alignment horizontal="center" wrapText="1"/>
    </xf>
    <xf numFmtId="44" fontId="8" fillId="0" borderId="0" xfId="2" applyFont="1" applyFill="1" applyBorder="1" applyAlignment="1">
      <alignment wrapText="1"/>
    </xf>
    <xf numFmtId="10" fontId="8" fillId="0" borderId="0" xfId="5" applyNumberFormat="1" applyFont="1" applyFill="1" applyBorder="1" applyAlignment="1"/>
    <xf numFmtId="0" fontId="8" fillId="0" borderId="0" xfId="0" applyFont="1" applyFill="1" applyBorder="1" applyAlignment="1">
      <alignment wrapText="1"/>
    </xf>
    <xf numFmtId="166" fontId="8" fillId="0" borderId="3" xfId="2" applyNumberFormat="1" applyFont="1" applyFill="1" applyBorder="1" applyAlignment="1">
      <alignment wrapText="1"/>
    </xf>
    <xf numFmtId="166" fontId="8" fillId="3" borderId="3" xfId="2" applyNumberFormat="1" applyFont="1" applyFill="1" applyBorder="1" applyAlignment="1">
      <alignment wrapText="1"/>
    </xf>
    <xf numFmtId="44" fontId="8" fillId="0" borderId="3" xfId="2" applyFont="1" applyFill="1" applyBorder="1" applyAlignment="1">
      <alignment horizontal="center" wrapText="1"/>
    </xf>
    <xf numFmtId="44" fontId="8" fillId="0" borderId="3" xfId="2" applyFont="1" applyFill="1" applyBorder="1" applyAlignment="1">
      <alignment wrapText="1"/>
    </xf>
    <xf numFmtId="10" fontId="8" fillId="0" borderId="3" xfId="5" applyNumberFormat="1" applyFont="1" applyFill="1" applyBorder="1" applyAlignment="1"/>
    <xf numFmtId="0" fontId="8" fillId="0" borderId="4" xfId="0" applyNumberFormat="1" applyFont="1" applyFill="1" applyBorder="1" applyAlignment="1" applyProtection="1">
      <alignment wrapText="1"/>
    </xf>
    <xf numFmtId="0" fontId="8" fillId="0" borderId="4" xfId="8" applyFont="1" applyFill="1" applyBorder="1" applyAlignment="1">
      <alignment wrapText="1"/>
    </xf>
    <xf numFmtId="0" fontId="8" fillId="0" borderId="4" xfId="0" quotePrefix="1" applyNumberFormat="1" applyFont="1" applyFill="1" applyBorder="1" applyAlignment="1">
      <alignment wrapText="1"/>
    </xf>
    <xf numFmtId="2" fontId="8" fillId="0" borderId="4" xfId="1" applyNumberFormat="1" applyFont="1" applyFill="1" applyBorder="1" applyAlignment="1">
      <alignment horizontal="center"/>
    </xf>
    <xf numFmtId="0" fontId="8" fillId="0" borderId="4" xfId="0" applyNumberFormat="1" applyFont="1" applyFill="1" applyBorder="1" applyAlignment="1">
      <alignment vertical="top" wrapText="1"/>
    </xf>
    <xf numFmtId="49" fontId="8" fillId="0" borderId="4" xfId="1" applyNumberFormat="1" applyFont="1" applyFill="1" applyBorder="1" applyAlignment="1">
      <alignment horizontal="center" wrapText="1"/>
    </xf>
    <xf numFmtId="166" fontId="8" fillId="0" borderId="4" xfId="2" applyNumberFormat="1" applyFont="1" applyFill="1" applyBorder="1" applyAlignment="1">
      <alignment vertical="center"/>
    </xf>
    <xf numFmtId="0" fontId="9" fillId="0" borderId="4" xfId="3" applyFont="1" applyFill="1" applyBorder="1" applyAlignment="1">
      <alignment horizontal="center" vertical="center" wrapText="1"/>
    </xf>
    <xf numFmtId="49" fontId="9" fillId="0" borderId="4" xfId="3" applyNumberFormat="1" applyFont="1" applyFill="1" applyBorder="1" applyAlignment="1">
      <alignment horizontal="center" vertical="center" wrapText="1"/>
    </xf>
    <xf numFmtId="49" fontId="9" fillId="0" borderId="4" xfId="0" applyNumberFormat="1" applyFont="1" applyFill="1" applyBorder="1" applyAlignment="1">
      <alignment vertical="center" wrapText="1"/>
    </xf>
    <xf numFmtId="0" fontId="9" fillId="0" borderId="4" xfId="0" applyFont="1" applyFill="1" applyBorder="1" applyAlignment="1">
      <alignment vertical="center"/>
    </xf>
    <xf numFmtId="49" fontId="9" fillId="0" borderId="4" xfId="0" applyNumberFormat="1" applyFont="1" applyFill="1" applyBorder="1" applyAlignment="1">
      <alignment vertical="center"/>
    </xf>
    <xf numFmtId="2" fontId="9" fillId="0" borderId="4" xfId="1" applyNumberFormat="1" applyFont="1" applyFill="1" applyBorder="1" applyAlignment="1">
      <alignment horizontal="center" wrapText="1"/>
    </xf>
    <xf numFmtId="49" fontId="9" fillId="0" borderId="4" xfId="2" applyNumberFormat="1" applyFont="1" applyFill="1" applyBorder="1" applyAlignment="1">
      <alignment vertical="center" wrapText="1"/>
    </xf>
    <xf numFmtId="164" fontId="9" fillId="0" borderId="4" xfId="0" applyNumberFormat="1" applyFont="1" applyFill="1" applyBorder="1" applyAlignment="1">
      <alignment vertical="center" wrapText="1"/>
    </xf>
    <xf numFmtId="167" fontId="9" fillId="0" borderId="4" xfId="2" applyNumberFormat="1" applyFont="1" applyFill="1" applyBorder="1" applyAlignment="1">
      <alignment vertical="center" wrapText="1"/>
    </xf>
    <xf numFmtId="166" fontId="9" fillId="0" borderId="4" xfId="2" applyNumberFormat="1" applyFont="1" applyFill="1" applyBorder="1" applyAlignment="1">
      <alignment vertical="center" wrapText="1"/>
    </xf>
    <xf numFmtId="166" fontId="9" fillId="3" borderId="4" xfId="2" applyNumberFormat="1" applyFont="1" applyFill="1" applyBorder="1" applyAlignment="1">
      <alignment vertical="center" wrapText="1"/>
    </xf>
    <xf numFmtId="44" fontId="9" fillId="0" borderId="4" xfId="2" applyFont="1" applyFill="1" applyBorder="1" applyAlignment="1">
      <alignment horizontal="center" wrapText="1"/>
    </xf>
    <xf numFmtId="44" fontId="9" fillId="0" borderId="4" xfId="2" applyFont="1" applyFill="1" applyBorder="1" applyAlignment="1">
      <alignment vertical="center" wrapText="1"/>
    </xf>
    <xf numFmtId="10" fontId="9" fillId="0" borderId="4" xfId="5" applyNumberFormat="1" applyFont="1" applyFill="1" applyBorder="1" applyAlignment="1">
      <alignment vertical="center"/>
    </xf>
    <xf numFmtId="0" fontId="9" fillId="0" borderId="4" xfId="0" applyFont="1" applyFill="1" applyBorder="1" applyAlignment="1">
      <alignment vertical="center" wrapText="1"/>
    </xf>
    <xf numFmtId="2" fontId="8" fillId="0" borderId="3" xfId="1" applyNumberFormat="1" applyFont="1" applyFill="1" applyBorder="1" applyAlignment="1">
      <alignment horizontal="center"/>
    </xf>
    <xf numFmtId="167" fontId="8" fillId="0" borderId="3" xfId="2" applyNumberFormat="1" applyFont="1" applyFill="1" applyBorder="1" applyAlignment="1">
      <alignment wrapText="1"/>
    </xf>
    <xf numFmtId="0" fontId="8" fillId="0" borderId="3" xfId="3" applyFont="1" applyFill="1" applyBorder="1" applyAlignment="1">
      <alignment horizontal="center" wrapText="1"/>
    </xf>
    <xf numFmtId="49" fontId="8" fillId="0" borderId="3" xfId="3" applyNumberFormat="1" applyFont="1" applyFill="1" applyBorder="1" applyAlignment="1">
      <alignment horizontal="center" wrapText="1"/>
    </xf>
    <xf numFmtId="49" fontId="8" fillId="0" borderId="3" xfId="2" applyNumberFormat="1" applyFont="1" applyFill="1" applyBorder="1" applyAlignment="1">
      <alignment wrapText="1"/>
    </xf>
    <xf numFmtId="164" fontId="8" fillId="0" borderId="3" xfId="0" applyNumberFormat="1" applyFont="1" applyFill="1" applyBorder="1" applyAlignment="1">
      <alignment wrapText="1"/>
    </xf>
    <xf numFmtId="0" fontId="8" fillId="0" borderId="0" xfId="0" applyNumberFormat="1" applyFont="1" applyFill="1" applyBorder="1" applyAlignment="1" applyProtection="1">
      <alignment wrapText="1"/>
    </xf>
    <xf numFmtId="167" fontId="8" fillId="0" borderId="3" xfId="2" applyNumberFormat="1" applyFont="1" applyFill="1" applyBorder="1" applyAlignment="1">
      <alignment vertical="center" wrapText="1"/>
    </xf>
    <xf numFmtId="166" fontId="8" fillId="0" borderId="3" xfId="2" applyNumberFormat="1" applyFont="1" applyFill="1" applyBorder="1" applyAlignment="1">
      <alignment vertical="center" wrapText="1"/>
    </xf>
    <xf numFmtId="166" fontId="8" fillId="3" borderId="3" xfId="2" applyNumberFormat="1" applyFont="1" applyFill="1" applyBorder="1" applyAlignment="1">
      <alignment vertical="center" wrapText="1"/>
    </xf>
    <xf numFmtId="10" fontId="8" fillId="0" borderId="3" xfId="5" applyNumberFormat="1" applyFont="1" applyFill="1" applyBorder="1" applyAlignment="1">
      <alignment vertical="center"/>
    </xf>
    <xf numFmtId="0" fontId="8" fillId="0" borderId="5" xfId="0" applyNumberFormat="1" applyFont="1" applyFill="1" applyBorder="1" applyAlignment="1">
      <alignment vertical="center" wrapText="1"/>
    </xf>
    <xf numFmtId="0" fontId="11" fillId="0" borderId="3" xfId="0" applyFont="1" applyFill="1" applyBorder="1"/>
    <xf numFmtId="2" fontId="11" fillId="0" borderId="3" xfId="0" applyNumberFormat="1" applyFont="1" applyFill="1" applyBorder="1" applyAlignment="1">
      <alignment horizontal="center"/>
    </xf>
    <xf numFmtId="164" fontId="8" fillId="0" borderId="4" xfId="0" applyNumberFormat="1" applyFont="1" applyFill="1" applyBorder="1" applyAlignment="1">
      <alignment horizontal="right" wrapText="1"/>
    </xf>
    <xf numFmtId="14" fontId="8" fillId="0" borderId="4" xfId="0" applyNumberFormat="1" applyFont="1" applyFill="1" applyBorder="1" applyAlignment="1">
      <alignment horizontal="right" wrapText="1"/>
    </xf>
    <xf numFmtId="14" fontId="8" fillId="0" borderId="4" xfId="0" applyNumberFormat="1" applyFont="1" applyFill="1" applyBorder="1" applyAlignment="1">
      <alignment horizontal="right"/>
    </xf>
    <xf numFmtId="165" fontId="8" fillId="0" borderId="4" xfId="0" applyNumberFormat="1" applyFont="1" applyFill="1" applyBorder="1" applyAlignment="1">
      <alignment horizontal="right" wrapText="1"/>
    </xf>
    <xf numFmtId="164" fontId="8" fillId="0" borderId="4" xfId="0" applyNumberFormat="1" applyFont="1" applyFill="1" applyBorder="1" applyAlignment="1">
      <alignment horizontal="right" vertical="center" wrapText="1"/>
    </xf>
    <xf numFmtId="164" fontId="8" fillId="0" borderId="0" xfId="0" applyNumberFormat="1" applyFont="1" applyFill="1" applyBorder="1" applyAlignment="1">
      <alignment horizontal="right" wrapText="1"/>
    </xf>
    <xf numFmtId="164" fontId="8" fillId="0" borderId="3" xfId="0" applyNumberFormat="1" applyFont="1" applyFill="1" applyBorder="1" applyAlignment="1">
      <alignment horizontal="right" wrapText="1"/>
    </xf>
    <xf numFmtId="164" fontId="9" fillId="0" borderId="4" xfId="0" applyNumberFormat="1" applyFont="1" applyFill="1" applyBorder="1" applyAlignment="1">
      <alignment horizontal="right" vertical="center" wrapText="1"/>
    </xf>
    <xf numFmtId="166" fontId="8" fillId="0" borderId="4" xfId="0" applyNumberFormat="1" applyFont="1" applyFill="1" applyBorder="1" applyAlignment="1"/>
    <xf numFmtId="49" fontId="12" fillId="2" borderId="4" xfId="9" applyNumberFormat="1" applyFont="1" applyFill="1" applyBorder="1" applyAlignment="1">
      <alignment horizontal="left" vertical="center"/>
    </xf>
    <xf numFmtId="0" fontId="12" fillId="2" borderId="4" xfId="9" applyFont="1" applyFill="1" applyBorder="1" applyAlignment="1">
      <alignment horizontal="center" vertical="center" wrapText="1"/>
    </xf>
    <xf numFmtId="0" fontId="12" fillId="0" borderId="0" xfId="9" applyFont="1" applyFill="1" applyBorder="1" applyAlignment="1">
      <alignment horizontal="center" vertical="center"/>
    </xf>
    <xf numFmtId="0" fontId="13" fillId="0" borderId="0" xfId="10" applyFont="1" applyFill="1" applyBorder="1" applyAlignment="1"/>
    <xf numFmtId="0" fontId="14" fillId="0" borderId="0" xfId="10" applyFont="1" applyFill="1" applyBorder="1" applyAlignment="1"/>
    <xf numFmtId="0" fontId="14" fillId="0" borderId="4" xfId="10" applyFont="1" applyFill="1" applyBorder="1" applyAlignment="1"/>
    <xf numFmtId="43" fontId="15" fillId="0" borderId="4" xfId="1" applyFont="1" applyFill="1" applyBorder="1" applyAlignment="1"/>
    <xf numFmtId="43" fontId="15" fillId="0" borderId="4" xfId="0" applyNumberFormat="1" applyFont="1" applyFill="1" applyBorder="1" applyAlignment="1"/>
    <xf numFmtId="43" fontId="13" fillId="0" borderId="4" xfId="1" applyFont="1" applyFill="1" applyBorder="1" applyAlignment="1">
      <alignment horizontal="right"/>
    </xf>
    <xf numFmtId="44" fontId="13" fillId="0" borderId="0" xfId="2" applyFont="1" applyFill="1" applyBorder="1" applyAlignment="1">
      <alignment horizontal="right"/>
    </xf>
    <xf numFmtId="43" fontId="13" fillId="0" borderId="0" xfId="1" applyFont="1" applyFill="1" applyBorder="1" applyAlignment="1">
      <alignment horizontal="right"/>
    </xf>
    <xf numFmtId="44" fontId="14" fillId="0" borderId="0" xfId="2" applyFont="1" applyFill="1" applyBorder="1" applyAlignment="1">
      <alignment horizontal="right"/>
    </xf>
    <xf numFmtId="43" fontId="14" fillId="0" borderId="0" xfId="1" applyFont="1" applyFill="1" applyBorder="1" applyAlignment="1">
      <alignment horizontal="right"/>
    </xf>
    <xf numFmtId="0" fontId="16" fillId="0" borderId="4" xfId="0" applyFont="1" applyBorder="1" applyAlignment="1"/>
    <xf numFmtId="43" fontId="17" fillId="0" borderId="4" xfId="1" applyFont="1" applyBorder="1" applyAlignment="1"/>
    <xf numFmtId="0" fontId="16" fillId="0" borderId="0" xfId="0" applyFont="1" applyBorder="1" applyAlignment="1"/>
    <xf numFmtId="0" fontId="18" fillId="0" borderId="0" xfId="10" applyFont="1" applyFill="1" applyBorder="1" applyAlignment="1"/>
    <xf numFmtId="44" fontId="19" fillId="0" borderId="0" xfId="0" applyNumberFormat="1" applyFont="1" applyBorder="1" applyAlignment="1"/>
    <xf numFmtId="43" fontId="19" fillId="0" borderId="0" xfId="1" applyNumberFormat="1" applyFont="1" applyBorder="1" applyAlignment="1"/>
    <xf numFmtId="0" fontId="20" fillId="0" borderId="4" xfId="0" applyFont="1" applyFill="1" applyBorder="1" applyAlignment="1"/>
    <xf numFmtId="0" fontId="21" fillId="0" borderId="4" xfId="0" applyFont="1" applyFill="1" applyBorder="1" applyAlignment="1"/>
    <xf numFmtId="169" fontId="15" fillId="0" borderId="4" xfId="0" applyNumberFormat="1" applyFont="1" applyFill="1" applyBorder="1" applyAlignment="1"/>
    <xf numFmtId="0" fontId="8" fillId="0" borderId="8" xfId="0" applyFont="1" applyFill="1" applyBorder="1" applyAlignment="1"/>
    <xf numFmtId="0" fontId="9" fillId="0" borderId="8" xfId="0" applyFont="1" applyFill="1" applyBorder="1" applyAlignment="1"/>
    <xf numFmtId="0" fontId="11" fillId="0" borderId="3" xfId="0" applyFont="1" applyFill="1" applyBorder="1" applyAlignment="1">
      <alignment horizontal="center"/>
    </xf>
    <xf numFmtId="49" fontId="11" fillId="0" borderId="3" xfId="0" applyNumberFormat="1" applyFont="1" applyFill="1" applyBorder="1"/>
    <xf numFmtId="2" fontId="11" fillId="0" borderId="3" xfId="0" applyNumberFormat="1" applyFont="1" applyFill="1" applyBorder="1" applyAlignment="1">
      <alignment horizontal="left"/>
    </xf>
    <xf numFmtId="168" fontId="11" fillId="0" borderId="3" xfId="0" applyNumberFormat="1" applyFont="1" applyFill="1" applyBorder="1" applyAlignment="1">
      <alignment horizontal="right"/>
    </xf>
    <xf numFmtId="0" fontId="8" fillId="0" borderId="9" xfId="0" applyFont="1" applyFill="1" applyBorder="1" applyAlignment="1">
      <alignment horizontal="center"/>
    </xf>
    <xf numFmtId="49" fontId="8" fillId="0" borderId="9" xfId="3" applyNumberFormat="1" applyFont="1" applyFill="1" applyBorder="1" applyAlignment="1">
      <alignment horizontal="center" wrapText="1"/>
    </xf>
    <xf numFmtId="49" fontId="8" fillId="0" borderId="9" xfId="0" applyNumberFormat="1" applyFont="1" applyFill="1" applyBorder="1" applyAlignment="1">
      <alignment wrapText="1"/>
    </xf>
    <xf numFmtId="0" fontId="8" fillId="0" borderId="9" xfId="0" applyFont="1" applyFill="1" applyBorder="1" applyAlignment="1"/>
    <xf numFmtId="49" fontId="8" fillId="0" borderId="9" xfId="0" applyNumberFormat="1" applyFont="1" applyFill="1" applyBorder="1" applyAlignment="1"/>
    <xf numFmtId="2" fontId="8" fillId="0" borderId="9" xfId="1" applyNumberFormat="1" applyFont="1" applyFill="1" applyBorder="1" applyAlignment="1">
      <alignment horizontal="center" wrapText="1"/>
    </xf>
    <xf numFmtId="49" fontId="8" fillId="0" borderId="9" xfId="2" applyNumberFormat="1" applyFont="1" applyFill="1" applyBorder="1" applyAlignment="1">
      <alignment wrapText="1"/>
    </xf>
    <xf numFmtId="166" fontId="8" fillId="0" borderId="9" xfId="0" applyNumberFormat="1" applyFont="1" applyFill="1" applyBorder="1" applyAlignment="1"/>
    <xf numFmtId="49" fontId="8" fillId="0" borderId="9" xfId="2" applyNumberFormat="1" applyFont="1" applyFill="1" applyBorder="1" applyAlignment="1">
      <alignment vertical="center" wrapText="1"/>
    </xf>
    <xf numFmtId="2" fontId="10" fillId="0" borderId="3" xfId="1" applyNumberFormat="1" applyFont="1" applyFill="1" applyBorder="1" applyAlignment="1">
      <alignment horizontal="center" wrapText="1"/>
    </xf>
    <xf numFmtId="49" fontId="10" fillId="0" borderId="3" xfId="2" applyNumberFormat="1" applyFont="1" applyFill="1" applyBorder="1" applyAlignment="1">
      <alignment wrapText="1"/>
    </xf>
    <xf numFmtId="166" fontId="10" fillId="0" borderId="3" xfId="0" applyNumberFormat="1" applyFont="1" applyFill="1" applyBorder="1" applyAlignment="1"/>
    <xf numFmtId="0" fontId="8" fillId="0" borderId="9" xfId="3" applyFont="1" applyFill="1" applyBorder="1" applyAlignment="1">
      <alignment horizontal="center" wrapText="1"/>
    </xf>
    <xf numFmtId="0" fontId="21" fillId="0" borderId="3" xfId="0" applyFont="1" applyFill="1" applyBorder="1" applyAlignment="1">
      <alignment horizontal="center"/>
    </xf>
    <xf numFmtId="49" fontId="21" fillId="0" borderId="3" xfId="3" applyNumberFormat="1" applyFont="1" applyFill="1" applyBorder="1" applyAlignment="1">
      <alignment horizontal="center" wrapText="1"/>
    </xf>
    <xf numFmtId="49" fontId="21" fillId="0" borderId="3" xfId="0" applyNumberFormat="1" applyFont="1" applyFill="1" applyBorder="1" applyAlignment="1">
      <alignment wrapText="1"/>
    </xf>
    <xf numFmtId="0" fontId="21" fillId="0" borderId="3" xfId="0" applyFont="1" applyFill="1" applyBorder="1" applyAlignment="1"/>
    <xf numFmtId="49" fontId="21" fillId="0" borderId="3" xfId="0" applyNumberFormat="1" applyFont="1" applyFill="1" applyBorder="1" applyAlignment="1"/>
    <xf numFmtId="0" fontId="21" fillId="0" borderId="8" xfId="0" applyFont="1" applyFill="1" applyBorder="1" applyAlignment="1"/>
    <xf numFmtId="0" fontId="20" fillId="0" borderId="3" xfId="0" applyFont="1" applyFill="1" applyBorder="1" applyAlignment="1">
      <alignment horizontal="center"/>
    </xf>
    <xf numFmtId="49" fontId="20" fillId="0" borderId="3" xfId="3" applyNumberFormat="1" applyFont="1" applyFill="1" applyBorder="1" applyAlignment="1">
      <alignment horizontal="center" wrapText="1"/>
    </xf>
    <xf numFmtId="49" fontId="20" fillId="0" borderId="3" xfId="0" applyNumberFormat="1" applyFont="1" applyFill="1" applyBorder="1" applyAlignment="1">
      <alignment wrapText="1"/>
    </xf>
    <xf numFmtId="0" fontId="20" fillId="0" borderId="3" xfId="0" applyFont="1" applyFill="1" applyBorder="1" applyAlignment="1"/>
    <xf numFmtId="49" fontId="20" fillId="0" borderId="3" xfId="0" applyNumberFormat="1" applyFont="1" applyFill="1" applyBorder="1" applyAlignment="1"/>
    <xf numFmtId="2" fontId="20" fillId="0" borderId="3" xfId="1" applyNumberFormat="1" applyFont="1" applyFill="1" applyBorder="1" applyAlignment="1">
      <alignment horizontal="center" wrapText="1"/>
    </xf>
    <xf numFmtId="49" fontId="20" fillId="0" borderId="3" xfId="2" applyNumberFormat="1" applyFont="1" applyFill="1" applyBorder="1" applyAlignment="1">
      <alignment wrapText="1"/>
    </xf>
    <xf numFmtId="166" fontId="20" fillId="0" borderId="3" xfId="0" applyNumberFormat="1" applyFont="1" applyFill="1" applyBorder="1" applyAlignment="1"/>
    <xf numFmtId="0" fontId="20" fillId="0" borderId="8" xfId="0" applyFont="1" applyFill="1" applyBorder="1" applyAlignment="1"/>
    <xf numFmtId="0" fontId="21" fillId="0" borderId="3" xfId="3" applyFont="1" applyFill="1" applyBorder="1" applyAlignment="1">
      <alignment horizontal="center" wrapText="1"/>
    </xf>
    <xf numFmtId="2" fontId="8" fillId="0" borderId="9" xfId="1" applyNumberFormat="1" applyFont="1" applyFill="1" applyBorder="1" applyAlignment="1">
      <alignment horizontal="center"/>
    </xf>
    <xf numFmtId="49" fontId="20" fillId="0" borderId="3" xfId="0" applyNumberFormat="1" applyFont="1" applyFill="1" applyBorder="1" applyAlignment="1">
      <alignment horizontal="center"/>
    </xf>
    <xf numFmtId="2" fontId="20" fillId="0" borderId="3" xfId="1" applyNumberFormat="1" applyFont="1" applyFill="1" applyBorder="1" applyAlignment="1">
      <alignment horizontal="center"/>
    </xf>
    <xf numFmtId="0" fontId="20" fillId="4" borderId="4" xfId="7" applyFont="1" applyFill="1" applyBorder="1" applyAlignment="1">
      <alignment horizontal="center" wrapText="1"/>
    </xf>
    <xf numFmtId="49" fontId="20" fillId="4" borderId="4" xfId="7" applyNumberFormat="1" applyFont="1" applyFill="1" applyBorder="1" applyAlignment="1">
      <alignment horizontal="center" wrapText="1"/>
    </xf>
    <xf numFmtId="0" fontId="8" fillId="0" borderId="10" xfId="0" applyFont="1" applyFill="1" applyBorder="1" applyAlignment="1"/>
    <xf numFmtId="0" fontId="8" fillId="0" borderId="11" xfId="0" applyFont="1" applyFill="1" applyBorder="1" applyAlignment="1"/>
    <xf numFmtId="168" fontId="11" fillId="0" borderId="0" xfId="0" applyNumberFormat="1" applyFont="1" applyFill="1" applyBorder="1" applyAlignment="1">
      <alignment horizontal="right"/>
    </xf>
    <xf numFmtId="0" fontId="21" fillId="0" borderId="8" xfId="0" applyFont="1" applyFill="1" applyBorder="1" applyAlignment="1">
      <alignment horizontal="center" wrapText="1"/>
    </xf>
    <xf numFmtId="0" fontId="21" fillId="0" borderId="4" xfId="0" applyFont="1" applyFill="1" applyBorder="1" applyAlignment="1">
      <alignment horizontal="center" wrapText="1"/>
    </xf>
    <xf numFmtId="164" fontId="8" fillId="0" borderId="9" xfId="0" applyNumberFormat="1" applyFont="1" applyFill="1" applyBorder="1" applyAlignment="1">
      <alignment horizontal="right" wrapText="1"/>
    </xf>
    <xf numFmtId="49" fontId="8" fillId="0" borderId="12" xfId="0" applyNumberFormat="1" applyFont="1" applyFill="1" applyBorder="1" applyAlignment="1">
      <alignment horizontal="right"/>
    </xf>
    <xf numFmtId="0" fontId="21" fillId="0" borderId="0" xfId="0" applyFont="1" applyFill="1" applyBorder="1" applyAlignment="1">
      <alignment horizontal="center" wrapText="1"/>
    </xf>
    <xf numFmtId="0" fontId="21" fillId="0" borderId="0" xfId="0" applyFont="1" applyFill="1" applyBorder="1" applyAlignment="1"/>
    <xf numFmtId="0" fontId="20" fillId="0" borderId="0" xfId="0" applyFont="1" applyFill="1" applyBorder="1" applyAlignment="1"/>
    <xf numFmtId="0" fontId="9" fillId="0" borderId="0" xfId="0" applyFont="1" applyFill="1" applyBorder="1" applyAlignment="1"/>
    <xf numFmtId="0" fontId="21" fillId="0" borderId="6" xfId="0" applyFont="1" applyFill="1" applyBorder="1" applyAlignment="1"/>
    <xf numFmtId="164" fontId="21" fillId="0" borderId="3" xfId="0" applyNumberFormat="1" applyFont="1" applyFill="1" applyBorder="1" applyAlignment="1">
      <alignment horizontal="right" wrapText="1"/>
    </xf>
    <xf numFmtId="0" fontId="20" fillId="0" borderId="6" xfId="0" applyFont="1" applyFill="1" applyBorder="1" applyAlignment="1"/>
    <xf numFmtId="164" fontId="20" fillId="0" borderId="3" xfId="0" applyNumberFormat="1" applyFont="1" applyFill="1" applyBorder="1" applyAlignment="1">
      <alignment horizontal="right" wrapText="1"/>
    </xf>
    <xf numFmtId="0" fontId="20" fillId="4" borderId="4" xfId="0" applyFont="1" applyFill="1" applyBorder="1" applyAlignment="1">
      <alignment horizontal="center" wrapText="1"/>
    </xf>
    <xf numFmtId="2" fontId="20" fillId="4" borderId="4" xfId="1" applyNumberFormat="1" applyFont="1" applyFill="1" applyBorder="1" applyAlignment="1">
      <alignment horizontal="center" wrapText="1"/>
    </xf>
    <xf numFmtId="0" fontId="8" fillId="0" borderId="0" xfId="3" applyFont="1" applyFill="1" applyBorder="1" applyAlignment="1">
      <alignment horizontal="center" wrapText="1"/>
    </xf>
    <xf numFmtId="49" fontId="21" fillId="0" borderId="3" xfId="0" applyNumberFormat="1" applyFont="1" applyFill="1" applyBorder="1" applyAlignment="1">
      <alignment horizontal="center"/>
    </xf>
    <xf numFmtId="49" fontId="21" fillId="0" borderId="3" xfId="0" applyNumberFormat="1" applyFont="1" applyFill="1" applyBorder="1" applyAlignment="1">
      <alignment horizontal="right"/>
    </xf>
    <xf numFmtId="49" fontId="8" fillId="0" borderId="0" xfId="0" applyNumberFormat="1" applyFont="1" applyFill="1" applyBorder="1" applyAlignment="1">
      <alignment horizontal="center"/>
    </xf>
    <xf numFmtId="2" fontId="8" fillId="0" borderId="0" xfId="1" applyNumberFormat="1" applyFont="1" applyFill="1" applyBorder="1" applyAlignment="1">
      <alignment horizontal="center"/>
    </xf>
    <xf numFmtId="49" fontId="8" fillId="0" borderId="0" xfId="0" applyNumberFormat="1" applyFont="1" applyFill="1" applyBorder="1" applyAlignment="1">
      <alignment horizontal="right"/>
    </xf>
    <xf numFmtId="0" fontId="21" fillId="0" borderId="10" xfId="0" applyFont="1" applyFill="1" applyBorder="1" applyAlignment="1"/>
    <xf numFmtId="49" fontId="21" fillId="0" borderId="0" xfId="0" applyNumberFormat="1" applyFont="1" applyFill="1" applyBorder="1" applyAlignment="1"/>
    <xf numFmtId="49" fontId="21" fillId="0" borderId="0" xfId="0" applyNumberFormat="1" applyFont="1" applyFill="1" applyBorder="1" applyAlignment="1">
      <alignment wrapText="1"/>
    </xf>
    <xf numFmtId="0" fontId="11" fillId="0" borderId="0" xfId="0" applyFont="1" applyFill="1" applyBorder="1"/>
    <xf numFmtId="0" fontId="20" fillId="0" borderId="10" xfId="0" applyFont="1" applyFill="1" applyBorder="1" applyAlignment="1"/>
    <xf numFmtId="49" fontId="8" fillId="0" borderId="12" xfId="0" applyNumberFormat="1" applyFont="1" applyFill="1" applyBorder="1" applyAlignment="1"/>
    <xf numFmtId="164" fontId="21" fillId="0" borderId="3" xfId="0" applyNumberFormat="1" applyFont="1" applyFill="1" applyBorder="1" applyAlignment="1">
      <alignment wrapText="1"/>
    </xf>
    <xf numFmtId="164" fontId="8" fillId="0" borderId="9" xfId="0" applyNumberFormat="1" applyFont="1" applyFill="1" applyBorder="1" applyAlignment="1">
      <alignment wrapText="1"/>
    </xf>
    <xf numFmtId="0" fontId="9" fillId="0" borderId="4" xfId="0" applyFont="1" applyFill="1" applyBorder="1" applyAlignment="1">
      <alignment horizontal="center"/>
    </xf>
    <xf numFmtId="166" fontId="9" fillId="0" borderId="4" xfId="0" applyNumberFormat="1" applyFont="1" applyFill="1" applyBorder="1" applyAlignment="1"/>
    <xf numFmtId="170" fontId="8" fillId="0" borderId="0" xfId="1" applyNumberFormat="1" applyFont="1" applyFill="1" applyBorder="1" applyAlignment="1">
      <alignment horizontal="center"/>
    </xf>
    <xf numFmtId="166" fontId="13" fillId="0" borderId="4" xfId="2" applyNumberFormat="1" applyFont="1" applyFill="1" applyBorder="1" applyAlignment="1">
      <alignment horizontal="right"/>
    </xf>
    <xf numFmtId="166" fontId="17" fillId="0" borderId="4" xfId="2" applyNumberFormat="1" applyFont="1" applyBorder="1" applyAlignment="1"/>
    <xf numFmtId="169" fontId="15" fillId="0" borderId="4" xfId="1" applyNumberFormat="1" applyFont="1" applyFill="1" applyBorder="1" applyAlignment="1"/>
    <xf numFmtId="0" fontId="23" fillId="0" borderId="0" xfId="0" applyFont="1" applyFill="1" applyBorder="1" applyAlignment="1"/>
    <xf numFmtId="0" fontId="23" fillId="0" borderId="0" xfId="0" applyFont="1" applyFill="1"/>
    <xf numFmtId="0" fontId="21" fillId="0" borderId="0" xfId="3" applyFont="1" applyFill="1" applyBorder="1" applyAlignment="1">
      <alignment horizontal="center" wrapText="1"/>
    </xf>
    <xf numFmtId="0" fontId="21" fillId="0" borderId="0" xfId="0" applyFont="1" applyFill="1" applyBorder="1" applyAlignment="1">
      <alignment horizontal="center"/>
    </xf>
    <xf numFmtId="49" fontId="21" fillId="0" borderId="0" xfId="3" applyNumberFormat="1" applyFont="1" applyFill="1" applyBorder="1" applyAlignment="1">
      <alignment horizontal="center" wrapText="1"/>
    </xf>
    <xf numFmtId="2" fontId="20" fillId="0" borderId="0" xfId="1" applyNumberFormat="1" applyFont="1" applyFill="1" applyBorder="1" applyAlignment="1">
      <alignment horizontal="center" wrapText="1"/>
    </xf>
    <xf numFmtId="49" fontId="20" fillId="0" borderId="0" xfId="2" applyNumberFormat="1" applyFont="1" applyFill="1" applyBorder="1" applyAlignment="1">
      <alignment wrapText="1"/>
    </xf>
    <xf numFmtId="166" fontId="20" fillId="0" borderId="0" xfId="0" applyNumberFormat="1" applyFont="1" applyFill="1" applyBorder="1" applyAlignment="1"/>
    <xf numFmtId="164" fontId="21" fillId="0" borderId="0" xfId="0" applyNumberFormat="1" applyFont="1" applyFill="1" applyBorder="1" applyAlignment="1">
      <alignment wrapText="1"/>
    </xf>
    <xf numFmtId="164" fontId="21" fillId="0" borderId="0" xfId="0" applyNumberFormat="1" applyFont="1" applyFill="1" applyBorder="1" applyAlignment="1">
      <alignment horizontal="right" wrapText="1"/>
    </xf>
    <xf numFmtId="49" fontId="23" fillId="0" borderId="4" xfId="2" applyNumberFormat="1" applyFont="1" applyFill="1" applyBorder="1" applyAlignment="1">
      <alignment wrapText="1"/>
    </xf>
    <xf numFmtId="0" fontId="23" fillId="0" borderId="4" xfId="0" applyFont="1" applyFill="1" applyBorder="1"/>
    <xf numFmtId="0" fontId="23" fillId="0" borderId="4" xfId="0" applyFont="1" applyFill="1" applyBorder="1" applyAlignment="1">
      <alignment horizontal="center"/>
    </xf>
    <xf numFmtId="0" fontId="23" fillId="0" borderId="4" xfId="0" applyFont="1" applyFill="1" applyBorder="1" applyAlignment="1">
      <alignment wrapText="1"/>
    </xf>
    <xf numFmtId="49" fontId="23" fillId="0" borderId="4" xfId="0" applyNumberFormat="1" applyFont="1" applyFill="1" applyBorder="1"/>
    <xf numFmtId="2" fontId="23" fillId="0" borderId="4" xfId="0" applyNumberFormat="1" applyFont="1" applyFill="1" applyBorder="1"/>
    <xf numFmtId="49" fontId="23" fillId="0" borderId="4" xfId="2" applyNumberFormat="1" applyFont="1" applyFill="1" applyBorder="1" applyAlignment="1">
      <alignment horizontal="center" wrapText="1"/>
    </xf>
    <xf numFmtId="164" fontId="23" fillId="0" borderId="4" xfId="0" applyNumberFormat="1" applyFont="1" applyFill="1" applyBorder="1" applyAlignment="1">
      <alignment horizontal="center" wrapText="1"/>
    </xf>
    <xf numFmtId="0" fontId="23" fillId="0" borderId="0" xfId="0" applyFont="1"/>
    <xf numFmtId="0" fontId="22" fillId="0" borderId="12" xfId="0" applyFont="1" applyFill="1" applyBorder="1" applyAlignment="1">
      <alignment horizontal="center"/>
    </xf>
    <xf numFmtId="0" fontId="22" fillId="0" borderId="13" xfId="0" applyFont="1" applyFill="1" applyBorder="1" applyAlignment="1">
      <alignment horizontal="center"/>
    </xf>
  </cellXfs>
  <cellStyles count="11">
    <cellStyle name="Comma" xfId="1" builtinId="3"/>
    <cellStyle name="Currency" xfId="2" builtinId="4"/>
    <cellStyle name="Normal" xfId="0" builtinId="0"/>
    <cellStyle name="Normal 2" xfId="3"/>
    <cellStyle name="Normal 2 2 2" xfId="8"/>
    <cellStyle name="Normal 3" xfId="6"/>
    <cellStyle name="Normal_Helpful Hints &amp; Code Matrix" xfId="4"/>
    <cellStyle name="Normal_Lists_1" xfId="7"/>
    <cellStyle name="Normal_Sheet4" xfId="10"/>
    <cellStyle name="Normal_Summary Sheet" xfId="9"/>
    <cellStyle name="Percent" xfId="5"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externalLink" Target="externalLinks/externalLink21.xml"/><Relationship Id="rId3" Type="http://schemas.openxmlformats.org/officeDocument/2006/relationships/worksheet" Target="worksheets/sheet3.xml"/><Relationship Id="rId21" Type="http://schemas.openxmlformats.org/officeDocument/2006/relationships/externalLink" Target="externalLinks/externalLink16.xml"/><Relationship Id="rId34" Type="http://schemas.openxmlformats.org/officeDocument/2006/relationships/styles" Target="styles.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openxmlformats.org/officeDocument/2006/relationships/externalLink" Target="externalLinks/externalLink20.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29" Type="http://schemas.openxmlformats.org/officeDocument/2006/relationships/externalLink" Target="externalLinks/externalLink24.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externalLink" Target="externalLinks/externalLink19.xml"/><Relationship Id="rId32" Type="http://schemas.openxmlformats.org/officeDocument/2006/relationships/externalLink" Target="externalLinks/externalLink27.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externalLink" Target="externalLinks/externalLink18.xml"/><Relationship Id="rId28" Type="http://schemas.openxmlformats.org/officeDocument/2006/relationships/externalLink" Target="externalLinks/externalLink23.xml"/><Relationship Id="rId36" Type="http://schemas.openxmlformats.org/officeDocument/2006/relationships/calcChain" Target="calcChain.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31" Type="http://schemas.openxmlformats.org/officeDocument/2006/relationships/externalLink" Target="externalLinks/externalLink26.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externalLink" Target="externalLinks/externalLink17.xml"/><Relationship Id="rId27" Type="http://schemas.openxmlformats.org/officeDocument/2006/relationships/externalLink" Target="externalLinks/externalLink22.xml"/><Relationship Id="rId30" Type="http://schemas.openxmlformats.org/officeDocument/2006/relationships/externalLink" Target="externalLinks/externalLink25.xml"/><Relationship Id="rId35"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wright\Downloads\Quarterly%20Report%20April%202017-FromHR.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sekis\Desktop\Quarterly%20Salary%20Increase%20Request%20Template%20-%20FY17%20-%20Q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Users\sekis\Desktop\Copy%20of%20Quarterly%20Salary%20Increase%20Request%20Template%20-%20FY17%20-%20Q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jrcampbell\Desktop\QTR%20Compulations\UNCSACopy%20of%20Quarterly%20Salary%20Increase%20Request%20Template%20-%20FY17%20-%20Q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jrcampbell\Desktop\QTR%20Compulations\WSSU_Quarterly%20Salary%20Increase%20Request%20Template%20-%20FY17%20-%20Q4%20-%20WSSU.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rcampbell\Desktop\4th%20Quarter%20Processing\Copy%20of%20NCSU%20-%204%20Supp%20Issues%20-%20Supplements%20Were%20Entered%20Incorrectly%20on%20the%20Previ...%20(00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My%20Documents/Quarterly%20Reports/Quarterly%20Salary%20Increase%20Request%20Template%20-%20FY17%20-%20Q4.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boudler\Desktop\EHRA%20FAC%20FY17%20Quarterly%20Salary%20Increase%20-%20Q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rcampbell\Desktop\QTR%20Compulations\NCCU_Copy%20of%20Quarterly%20Salary%20Increase%20Request%20Template%20-%20FY17%20-%20Q4%20-%20REVISED.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stor\BA\BA\Budget\BA%20Bud\Budget%20Office\Layna\Documents\Quarterly%20Salary%20Increases\2016-17\Q4%20Academic%20Affairs%20Quarterly%20Report.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jrcampbell\Desktop\QTR%20Compulations\ECSU_Quarterly%20Salary%20Increase%20Request%20-%20FY17%20-%20Q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NC%20FISCAL%20REPORTING\Quarterly%20Salary%20Increase%20Report\2017%20Q4\Campus%20Submissions\Single%20Campus%20Files\WCU%20-%20Q4%20Salary%20Increase%20Report%20-%20REVISED.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jrcampbell\Desktop\QTR%20Compulations\NCAT_Quarterly%20Salary%20Increase%20Request%20Template%20-%20FY17%20-%20Q4%20-%20REVISED.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jrcampbell\Desktop\QTR%20Compulations\NCSSM_Copy%20of%20Quarterly%20Salary%20Increase%20Request%20Template%20-%20FY17%20-%20Q4%20-%20REVISED%20(1).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jrcampbell\Desktop\QTR%20Compulations\UNCC_Salary%20Increase%20Q4%20Report%20-%20Master%2007-17-17.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jrcampbell\Desktop\QTR%20Compulations\UNC-CH_2Quarterly%20Salary%20Increase%20-%20Q4_Final.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jrcampbell\Desktop\QTR%20Compulations\UNCG_Final%20Copy%20of%204th%20Quarterly%20Salary%20Increase%20Template%20-%20FY17%20-%20Q4.xlsx%206-29-17.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aplevens\AppData\Local\Microsoft\Windows\Temporary%20Internet%20Files\Content.IE5\CAVZ0HNN\Quarterly%20Report%20-%20FY%20-%20Final_071817.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N:\Department\FinPlan&amp;Bud\Budget\Amanda\2016-2017\SI\Copy%20of%204th%20Quarterly%20Report%20-%20FY%20-%20SemiFinal.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jrcampbell\Desktop\QTR%20Compulations\UNCW%20Quarterly%20Salary%20Increase%20Request%20-%20FY17%20-%20Q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williamsc\AppData\Local\Microsoft\Windows\Temporary%20Internet%20Files\Content.Outlook\HG54SBNQ\Completed%20FY2017%20-%20Q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jrcampbell\AppData\Local\Microsoft\Windows\INetCache\Content.Outlook\Y5B18VY0\Quarterly%20Salary%20Increase%20Request%20Template%20-%20FY17%20-%20Q4%20-%20REVISED_FSU%207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HR%20Shared\UNC%20Salary%20Increase_Quarterly%20Report_BOG%20Approval\Quarterly%20Report%20Working%20Copy's\4Th%20Quarter%20Working%20Copy%20New%20for%20201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jrcampbell\Desktop\QTR%20Compulations\ASU_Q4%20Salary%20Increases%20Report.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jrcampbell\Desktop\QTR%20Compulations\ECU_Final%20Quarterly%20Salary%20Report%20-%20Q4%20-%20ECU.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jrcampbell\Desktop\QTR%20Compulations\NCSU_Quarterly%20Salary%20Increase%20Request%20Template%20-%20FY17%20-%20Q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jrcampbell\Desktop\QTR%20Compulations\UNCA_Quarterly%20Salary%20Increase%20Report%20-%20FY2016-2017%20-%20Q4%20UNC%20Asheville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fore"/>
      <sheetName val="After"/>
      <sheetName val="Incr. Rpt Template"/>
      <sheetName val="Helpful Hints &amp; Code Matrix"/>
      <sheetName val="Comments"/>
      <sheetName val="Before Pivot"/>
      <sheetName val="Job Data  pivot"/>
      <sheetName val="Job"/>
      <sheetName val="After Pivot"/>
      <sheetName val="Check"/>
    </sheetNames>
    <sheetDataSet>
      <sheetData sheetId="0" refreshError="1"/>
      <sheetData sheetId="1" refreshError="1"/>
      <sheetData sheetId="2" refreshError="1"/>
      <sheetData sheetId="3" refreshError="1"/>
      <sheetData sheetId="4">
        <row r="3">
          <cell r="A3" t="str">
            <v>Equity adjustment state funds other based on equity analysis conducted by HR.</v>
          </cell>
        </row>
        <row r="4">
          <cell r="A4" t="str">
            <v>Equity adjustment state and non-state funds other based on equity analysis conducted by HR.</v>
          </cell>
        </row>
        <row r="5">
          <cell r="A5" t="str">
            <v>.75 FTE or below not subject to salary increase guidelines</v>
          </cell>
        </row>
        <row r="6">
          <cell r="A6" t="str">
            <v>Market adjustment non-state funds</v>
          </cell>
        </row>
        <row r="7">
          <cell r="A7" t="str">
            <v>Market adjustment state funds</v>
          </cell>
        </row>
        <row r="8">
          <cell r="A8" t="str">
            <v>Market adjustment state funds-Approved by BOG xx/xx/xxxx</v>
          </cell>
        </row>
        <row r="9">
          <cell r="A9" t="str">
            <v>Market adjustment state &amp; non-state funds</v>
          </cell>
        </row>
        <row r="10">
          <cell r="A10" t="str">
            <v>No BOG approval required, less than 9 months and below 25%</v>
          </cell>
        </row>
        <row r="11">
          <cell r="A11" t="str">
            <v>Effective increase = X.XX%.  (Total increase also includes a commensurate FTE change from x.xx to x.xx FTE)</v>
          </cell>
        </row>
        <row r="12">
          <cell r="A12" t="str">
            <v>Approved by BOG xx/xx/xxxx. Effective increase = X.XX%.  (Total increase also includes a commensurate FTE change from x.xx to x.xx FTE)</v>
          </cell>
        </row>
        <row r="13">
          <cell r="A13" t="str">
            <v>Approved by GA-President xx/xx/xxxx. Effective increase = X.XX%.  (Total increase also includes a commensurate FTE change from x.xx to x.xx FTE)</v>
          </cell>
        </row>
        <row r="14">
          <cell r="A14" t="str">
            <v>Approved by NCSU BOT on xx/xx/xxxx, and approved by BOG xx/xx/xxxx. Effective increase = X.XX%.  (Total increase also includes a commensurate FTE change from x.xx to x.xx FTE)</v>
          </cell>
        </row>
        <row r="15">
          <cell r="A15" t="str">
            <v>Approved by OSP (OSHR) xx/xx/xxxx. Effective increase = X.XX%.  (Total increase also includes a commensurate FTE change from x.xx to x.xx FTE)</v>
          </cell>
        </row>
        <row r="16">
          <cell r="A16" t="str">
            <v>Effective increase = X.XX%.  (Total increase also includes a 9 to 12 month appointment length change)</v>
          </cell>
        </row>
        <row r="17">
          <cell r="A17" t="str">
            <v>Approved by BOG xx/xx/xxxx. Effective increase = X.XX%.  (Total increase also includes a 9 to 12 month appointment length change)</v>
          </cell>
        </row>
        <row r="18">
          <cell r="A18" t="str">
            <v>Approved by GA-President xx/xx/xxxx. Effective increase = X.XX%.  (Total increase also includes a 9 to 12 month appointment length change)</v>
          </cell>
        </row>
        <row r="19">
          <cell r="A19" t="str">
            <v>Approved by NCSU BOT on xx/xx/xxxx, and approved by BOG xx/xx/xxxx. Effective increase = X.XX%.  (Total increase also includes a 9 to 12 month appointment length change)</v>
          </cell>
        </row>
        <row r="20">
          <cell r="A20" t="str">
            <v>Approved by OSP (OSHR) xx/xx/xxxx. Effective increase = X.XX%.  (Total increase also includes a 9 to 12 month appointment length change)</v>
          </cell>
        </row>
        <row r="21">
          <cell r="A21" t="str">
            <v>Commensurate FTE change from X.XX to X.XX</v>
          </cell>
        </row>
        <row r="22">
          <cell r="A22" t="str">
            <v>County funded position - Increase by State</v>
          </cell>
        </row>
        <row r="23">
          <cell r="A23" t="str">
            <v>County funded position - Increase by County</v>
          </cell>
        </row>
        <row r="24">
          <cell r="A24" t="str">
            <v>Approved by BOG xx/xx/xxxx</v>
          </cell>
        </row>
      </sheetData>
      <sheetData sheetId="5" refreshError="1"/>
      <sheetData sheetId="6" refreshError="1"/>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Template"/>
      <sheetName val="Lists"/>
      <sheetName val="Lookups"/>
    </sheetNames>
    <sheetDataSet>
      <sheetData sheetId="0"/>
      <sheetData sheetId="1"/>
      <sheetData sheetId="2"/>
      <sheetData sheetId="3"/>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Template"/>
      <sheetName val="Lists"/>
      <sheetName val="Lookups"/>
    </sheetNames>
    <sheetDataSet>
      <sheetData sheetId="0" refreshError="1"/>
      <sheetData sheetId="1" refreshError="1"/>
      <sheetData sheetId="2" refreshError="1"/>
      <sheetData sheetId="3">
        <row r="3">
          <cell r="B3" t="str">
            <v>1a</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Template"/>
      <sheetName val="Lists"/>
      <sheetName val="Lookups"/>
    </sheetNames>
    <sheetDataSet>
      <sheetData sheetId="0" refreshError="1"/>
      <sheetData sheetId="1" refreshError="1"/>
      <sheetData sheetId="2" refreshError="1"/>
      <sheetData sheetId="3">
        <row r="3">
          <cell r="B3" t="str">
            <v>1a</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
      <sheetName val="Lookups"/>
    </sheetNames>
    <sheetDataSet>
      <sheetData sheetId="0"/>
      <sheetData sheetId="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Template"/>
      <sheetName val="Lists"/>
      <sheetName val="Lookups"/>
    </sheetNames>
    <sheetDataSet>
      <sheetData sheetId="0" refreshError="1"/>
      <sheetData sheetId="1" refreshError="1"/>
      <sheetData sheetId="2" refreshError="1"/>
      <sheetData sheetId="3">
        <row r="3">
          <cell r="B3" t="str">
            <v>1a</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Template"/>
      <sheetName val="Lists"/>
      <sheetName val="Lookups"/>
    </sheetNames>
    <sheetDataSet>
      <sheetData sheetId="0" refreshError="1"/>
      <sheetData sheetId="1" refreshError="1"/>
      <sheetData sheetId="2" refreshError="1"/>
      <sheetData sheetId="3">
        <row r="3">
          <cell r="B3" t="str">
            <v>1a</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Template"/>
      <sheetName val="Lists"/>
      <sheetName val="Lookups"/>
    </sheetNames>
    <sheetDataSet>
      <sheetData sheetId="0" refreshError="1"/>
      <sheetData sheetId="1" refreshError="1"/>
      <sheetData sheetId="2" refreshError="1"/>
      <sheetData sheetId="3">
        <row r="3">
          <cell r="B3" t="str">
            <v>1a</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Template"/>
      <sheetName val="Lists"/>
      <sheetName val="Lookups"/>
    </sheetNames>
    <sheetDataSet>
      <sheetData sheetId="0" refreshError="1"/>
      <sheetData sheetId="1" refreshError="1"/>
      <sheetData sheetId="2" refreshError="1"/>
      <sheetData sheetId="3">
        <row r="3">
          <cell r="B3" t="str">
            <v>1a</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Template"/>
      <sheetName val="Lists"/>
      <sheetName val="Lookups"/>
    </sheetNames>
    <sheetDataSet>
      <sheetData sheetId="0"/>
      <sheetData sheetId="1"/>
      <sheetData sheetId="2"/>
      <sheetData sheetId="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Template"/>
      <sheetName val="Lists"/>
      <sheetName val="Lookups"/>
    </sheetNames>
    <sheetDataSet>
      <sheetData sheetId="0" refreshError="1"/>
      <sheetData sheetId="1" refreshError="1"/>
      <sheetData sheetId="2" refreshError="1"/>
      <sheetData sheetId="3">
        <row r="3">
          <cell r="B3" t="str">
            <v>1a</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Template"/>
      <sheetName val="Lists"/>
      <sheetName val="Lookups"/>
    </sheetNames>
    <sheetDataSet>
      <sheetData sheetId="0" refreshError="1"/>
      <sheetData sheetId="1" refreshError="1"/>
      <sheetData sheetId="2" refreshError="1"/>
      <sheetData sheetId="3">
        <row r="3">
          <cell r="B3" t="str">
            <v>1a</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Template"/>
      <sheetName val="Lists"/>
      <sheetName val="UNCC increase total"/>
      <sheetName val="UNCC by Reason Code"/>
      <sheetName val="UNCC increase by persons"/>
      <sheetName val="Lookups"/>
    </sheetNames>
    <sheetDataSet>
      <sheetData sheetId="0" refreshError="1"/>
      <sheetData sheetId="1" refreshError="1"/>
      <sheetData sheetId="2" refreshError="1"/>
      <sheetData sheetId="3" refreshError="1"/>
      <sheetData sheetId="4" refreshError="1"/>
      <sheetData sheetId="5" refreshError="1"/>
      <sheetData sheetId="6">
        <row r="3">
          <cell r="B3" t="str">
            <v>1a</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Template"/>
      <sheetName val="Lists"/>
      <sheetName val="Lookups"/>
    </sheetNames>
    <sheetDataSet>
      <sheetData sheetId="0" refreshError="1"/>
      <sheetData sheetId="1" refreshError="1"/>
      <sheetData sheetId="2" refreshError="1"/>
      <sheetData sheetId="3">
        <row r="3">
          <cell r="B3" t="str">
            <v>1a</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Template"/>
      <sheetName val="Lists"/>
      <sheetName val="Lookups"/>
    </sheetNames>
    <sheetDataSet>
      <sheetData sheetId="0" refreshError="1"/>
      <sheetData sheetId="1" refreshError="1"/>
      <sheetData sheetId="2" refreshError="1"/>
      <sheetData sheetId="3">
        <row r="3">
          <cell r="B3" t="str">
            <v>1a</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Template"/>
      <sheetName val="Lists"/>
      <sheetName val="Lookups"/>
    </sheetNames>
    <sheetDataSet>
      <sheetData sheetId="0" refreshError="1"/>
      <sheetData sheetId="1" refreshError="1"/>
      <sheetData sheetId="2" refreshError="1"/>
      <sheetData sheetId="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Template"/>
      <sheetName val="Lists"/>
      <sheetName val="Lookups"/>
    </sheetNames>
    <sheetDataSet>
      <sheetData sheetId="0" refreshError="1"/>
      <sheetData sheetId="1" refreshError="1"/>
      <sheetData sheetId="2" refreshError="1"/>
      <sheetData sheetId="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Template"/>
      <sheetName val="Lists"/>
      <sheetName val="Lookups"/>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Salary Increase Data"/>
      <sheetName val="Helpful Hints &amp; Code Matrix"/>
    </sheetNames>
    <sheetDataSet>
      <sheetData sheetId="0"/>
      <sheetData sheetId="1"/>
      <sheetData sheetId="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Template"/>
      <sheetName val="Lists"/>
      <sheetName val="Lookups"/>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elines"/>
      <sheetName val="Salary Increase Data"/>
      <sheetName val="Helpful Hints &amp; Code Matrix"/>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Template"/>
      <sheetName val="Lists"/>
      <sheetName val="Lookups"/>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Template"/>
      <sheetName val="Lists"/>
      <sheetName val="SHRACSS"/>
      <sheetName val="EHRA"/>
      <sheetName val="Lookups"/>
    </sheetNames>
    <sheetDataSet>
      <sheetData sheetId="0" refreshError="1"/>
      <sheetData sheetId="1" refreshError="1"/>
      <sheetData sheetId="2" refreshError="1"/>
      <sheetData sheetId="3" refreshError="1"/>
      <sheetData sheetId="4" refreshError="1"/>
      <sheetData sheetId="5">
        <row r="3">
          <cell r="B3" t="str">
            <v>1a</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Template"/>
      <sheetName val="Lists"/>
      <sheetName val="Lookups"/>
    </sheetNames>
    <sheetDataSet>
      <sheetData sheetId="0" refreshError="1"/>
      <sheetData sheetId="1" refreshError="1"/>
      <sheetData sheetId="2" refreshError="1"/>
      <sheetData sheetId="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uidance"/>
      <sheetName val="Template"/>
      <sheetName val="Lists"/>
      <sheetName val="Lookups"/>
    </sheetNames>
    <sheetDataSet>
      <sheetData sheetId="0" refreshError="1"/>
      <sheetData sheetId="1" refreshError="1"/>
      <sheetData sheetId="2" refreshError="1"/>
      <sheetData sheetId="3">
        <row r="3">
          <cell r="B3" t="str">
            <v>1a</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H4448"/>
  <sheetViews>
    <sheetView showGridLines="0" zoomScaleNormal="100" workbookViewId="0">
      <pane ySplit="2" topLeftCell="A3" activePane="bottomLeft" state="frozen"/>
      <selection activeCell="C1" sqref="C1"/>
      <selection pane="bottomLeft" activeCell="A3" sqref="A3"/>
    </sheetView>
  </sheetViews>
  <sheetFormatPr defaultColWidth="9.140625" defaultRowHeight="15" customHeight="1" x14ac:dyDescent="0.2"/>
  <cols>
    <col min="1" max="3" width="25.7109375" style="15" customWidth="1"/>
    <col min="4" max="4" width="30" style="39" customWidth="1"/>
    <col min="5" max="5" width="13" style="11" customWidth="1"/>
    <col min="6" max="6" width="18.85546875" style="11" customWidth="1"/>
    <col min="7" max="7" width="63" style="11" bestFit="1" customWidth="1"/>
    <col min="8" max="8" width="25.7109375" style="12" customWidth="1"/>
    <col min="9" max="9" width="25.7109375" style="126" customWidth="1"/>
    <col min="10" max="10" width="25.7109375" style="11" customWidth="1"/>
    <col min="11" max="11" width="37.28515625" style="11" bestFit="1" customWidth="1"/>
    <col min="12" max="12" width="39.5703125" style="11" bestFit="1" customWidth="1"/>
    <col min="13" max="14" width="41" style="11" bestFit="1" customWidth="1"/>
    <col min="15" max="15" width="43.28515625" style="11" bestFit="1" customWidth="1"/>
    <col min="16" max="16" width="35.85546875" style="11" bestFit="1" customWidth="1"/>
    <col min="17" max="17" width="31.42578125" style="11" bestFit="1" customWidth="1"/>
    <col min="18" max="18" width="32.85546875" style="11" bestFit="1" customWidth="1"/>
    <col min="19" max="19" width="26.28515625" style="11" bestFit="1" customWidth="1"/>
    <col min="20" max="20" width="25.7109375" style="236" customWidth="1"/>
    <col min="21" max="21" width="4.42578125" style="47" customWidth="1"/>
    <col min="22" max="137" width="9.140625" style="47"/>
    <col min="138" max="138" width="9.140625" style="190"/>
    <col min="139" max="16384" width="9.140625" style="11"/>
  </cols>
  <sheetData>
    <row r="1" spans="1:138" ht="15" customHeight="1" x14ac:dyDescent="0.2">
      <c r="A1" s="286" t="s">
        <v>9483</v>
      </c>
      <c r="B1" s="287"/>
      <c r="C1" s="287"/>
      <c r="D1" s="287"/>
      <c r="E1" s="287"/>
      <c r="F1" s="287"/>
      <c r="G1" s="287"/>
      <c r="H1" s="287"/>
      <c r="I1" s="287"/>
      <c r="J1" s="287"/>
      <c r="K1" s="287"/>
      <c r="L1" s="287"/>
      <c r="M1" s="287"/>
      <c r="N1" s="287"/>
      <c r="O1" s="287"/>
      <c r="P1" s="287"/>
      <c r="Q1" s="287"/>
      <c r="R1" s="287"/>
      <c r="S1" s="287"/>
      <c r="T1" s="287"/>
    </row>
    <row r="2" spans="1:138" s="234" customFormat="1" ht="57.95" customHeight="1" x14ac:dyDescent="0.3">
      <c r="A2" s="228" t="s">
        <v>54</v>
      </c>
      <c r="B2" s="228" t="s">
        <v>55</v>
      </c>
      <c r="C2" s="228" t="s">
        <v>9453</v>
      </c>
      <c r="D2" s="229" t="s">
        <v>88</v>
      </c>
      <c r="E2" s="228" t="s">
        <v>0</v>
      </c>
      <c r="F2" s="245" t="s">
        <v>9443</v>
      </c>
      <c r="G2" s="228" t="s">
        <v>1</v>
      </c>
      <c r="H2" s="228" t="s">
        <v>38</v>
      </c>
      <c r="I2" s="246" t="s">
        <v>2</v>
      </c>
      <c r="J2" s="228" t="s">
        <v>22</v>
      </c>
      <c r="K2" s="245" t="s">
        <v>9444</v>
      </c>
      <c r="L2" s="245" t="s">
        <v>9445</v>
      </c>
      <c r="M2" s="245" t="s">
        <v>9446</v>
      </c>
      <c r="N2" s="245" t="s">
        <v>9447</v>
      </c>
      <c r="O2" s="245" t="s">
        <v>9448</v>
      </c>
      <c r="P2" s="245" t="s">
        <v>9449</v>
      </c>
      <c r="Q2" s="245" t="s">
        <v>9450</v>
      </c>
      <c r="R2" s="245" t="s">
        <v>9451</v>
      </c>
      <c r="S2" s="245" t="s">
        <v>9452</v>
      </c>
      <c r="T2" s="228" t="s">
        <v>59</v>
      </c>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c r="BM2" s="237"/>
      <c r="BN2" s="237"/>
      <c r="BO2" s="237"/>
      <c r="BP2" s="237"/>
      <c r="BQ2" s="237"/>
      <c r="BR2" s="237"/>
      <c r="BS2" s="237"/>
      <c r="BT2" s="237"/>
      <c r="BU2" s="237"/>
      <c r="BV2" s="237"/>
      <c r="BW2" s="237"/>
      <c r="BX2" s="237"/>
      <c r="BY2" s="237"/>
      <c r="BZ2" s="237"/>
      <c r="CA2" s="237"/>
      <c r="CB2" s="237"/>
      <c r="CC2" s="237"/>
      <c r="CD2" s="237"/>
      <c r="CE2" s="237"/>
      <c r="CF2" s="237"/>
      <c r="CG2" s="237"/>
      <c r="CH2" s="237"/>
      <c r="CI2" s="237"/>
      <c r="CJ2" s="237"/>
      <c r="CK2" s="237"/>
      <c r="CL2" s="237"/>
      <c r="CM2" s="237"/>
      <c r="CN2" s="237"/>
      <c r="CO2" s="237"/>
      <c r="CP2" s="237"/>
      <c r="CQ2" s="237"/>
      <c r="CR2" s="237"/>
      <c r="CS2" s="237"/>
      <c r="CT2" s="237"/>
      <c r="CU2" s="237"/>
      <c r="CV2" s="237"/>
      <c r="CW2" s="237"/>
      <c r="CX2" s="237"/>
      <c r="CY2" s="237"/>
      <c r="CZ2" s="237"/>
      <c r="DA2" s="237"/>
      <c r="DB2" s="237"/>
      <c r="DC2" s="237"/>
      <c r="DD2" s="237"/>
      <c r="DE2" s="237"/>
      <c r="DF2" s="237"/>
      <c r="DG2" s="237"/>
      <c r="DH2" s="237"/>
      <c r="DI2" s="237"/>
      <c r="DJ2" s="237"/>
      <c r="DK2" s="237"/>
      <c r="DL2" s="237"/>
      <c r="DM2" s="237"/>
      <c r="DN2" s="237"/>
      <c r="DO2" s="237"/>
      <c r="DP2" s="237"/>
      <c r="DQ2" s="237"/>
      <c r="DR2" s="237"/>
      <c r="DS2" s="237"/>
      <c r="DT2" s="237"/>
      <c r="DU2" s="237"/>
      <c r="DV2" s="237"/>
      <c r="DW2" s="237"/>
      <c r="DX2" s="237"/>
      <c r="DY2" s="237"/>
      <c r="DZ2" s="237"/>
      <c r="EA2" s="237"/>
      <c r="EB2" s="237"/>
      <c r="EC2" s="237"/>
      <c r="ED2" s="237"/>
      <c r="EE2" s="237"/>
      <c r="EF2" s="237"/>
      <c r="EG2" s="237"/>
      <c r="EH2" s="233"/>
    </row>
    <row r="3" spans="1:138" ht="15" customHeight="1" x14ac:dyDescent="0.2">
      <c r="A3" s="15">
        <v>2017</v>
      </c>
      <c r="B3" s="15" t="s">
        <v>75</v>
      </c>
      <c r="C3" s="15">
        <v>1</v>
      </c>
      <c r="D3" s="67" t="s">
        <v>27</v>
      </c>
      <c r="E3" s="60" t="s">
        <v>5</v>
      </c>
      <c r="F3" s="11" t="s">
        <v>11609</v>
      </c>
      <c r="G3" s="11" t="s">
        <v>2974</v>
      </c>
      <c r="H3" s="12" t="s">
        <v>6943</v>
      </c>
      <c r="I3" s="66">
        <v>1</v>
      </c>
      <c r="J3" s="68" t="s">
        <v>215</v>
      </c>
      <c r="K3" s="167">
        <v>54884</v>
      </c>
      <c r="L3" s="167">
        <v>0</v>
      </c>
      <c r="M3" s="167">
        <v>54884</v>
      </c>
      <c r="N3" s="167">
        <v>1116</v>
      </c>
      <c r="O3" s="167">
        <v>0</v>
      </c>
      <c r="P3" s="167">
        <v>1116</v>
      </c>
      <c r="Q3" s="167">
        <v>56000</v>
      </c>
      <c r="R3" s="167">
        <v>0</v>
      </c>
      <c r="S3" s="167">
        <v>56000</v>
      </c>
      <c r="T3" s="159" t="s">
        <v>6699</v>
      </c>
    </row>
    <row r="4" spans="1:138" ht="15" customHeight="1" x14ac:dyDescent="0.2">
      <c r="A4" s="15">
        <v>2017</v>
      </c>
      <c r="B4" s="15" t="s">
        <v>75</v>
      </c>
      <c r="C4" s="15">
        <v>1</v>
      </c>
      <c r="D4" s="67" t="s">
        <v>27</v>
      </c>
      <c r="E4" s="60" t="s">
        <v>31</v>
      </c>
      <c r="F4" s="11" t="s">
        <v>11610</v>
      </c>
      <c r="G4" s="11" t="s">
        <v>6462</v>
      </c>
      <c r="H4" s="12" t="s">
        <v>6463</v>
      </c>
      <c r="I4" s="66">
        <v>1</v>
      </c>
      <c r="J4" s="68" t="s">
        <v>215</v>
      </c>
      <c r="K4" s="167">
        <v>43997</v>
      </c>
      <c r="L4" s="167">
        <v>0</v>
      </c>
      <c r="M4" s="167">
        <v>43997</v>
      </c>
      <c r="N4" s="167">
        <v>6730</v>
      </c>
      <c r="O4" s="167">
        <v>0</v>
      </c>
      <c r="P4" s="167">
        <v>6730</v>
      </c>
      <c r="Q4" s="167">
        <v>50727</v>
      </c>
      <c r="R4" s="167">
        <v>0</v>
      </c>
      <c r="S4" s="167">
        <v>50727</v>
      </c>
      <c r="T4" s="160">
        <v>42887</v>
      </c>
    </row>
    <row r="5" spans="1:138" ht="15" customHeight="1" x14ac:dyDescent="0.2">
      <c r="A5" s="72">
        <v>2017</v>
      </c>
      <c r="B5" s="72" t="s">
        <v>75</v>
      </c>
      <c r="C5" s="15">
        <v>1</v>
      </c>
      <c r="D5" s="39" t="s">
        <v>27</v>
      </c>
      <c r="E5" s="60" t="s">
        <v>23</v>
      </c>
      <c r="F5" s="11" t="s">
        <v>11611</v>
      </c>
      <c r="G5" s="11" t="s">
        <v>769</v>
      </c>
      <c r="H5" s="11" t="s">
        <v>3015</v>
      </c>
      <c r="I5" s="66">
        <v>1</v>
      </c>
      <c r="J5" s="11" t="s">
        <v>215</v>
      </c>
      <c r="K5" s="167">
        <v>0</v>
      </c>
      <c r="L5" s="167">
        <v>279125</v>
      </c>
      <c r="M5" s="167">
        <v>279125</v>
      </c>
      <c r="N5" s="167">
        <v>0</v>
      </c>
      <c r="O5" s="167">
        <v>45875</v>
      </c>
      <c r="P5" s="167">
        <v>45875</v>
      </c>
      <c r="Q5" s="167">
        <v>0</v>
      </c>
      <c r="R5" s="167">
        <v>325000</v>
      </c>
      <c r="S5" s="167">
        <v>325000</v>
      </c>
      <c r="T5" s="161">
        <v>42795</v>
      </c>
    </row>
    <row r="6" spans="1:138" ht="15" customHeight="1" x14ac:dyDescent="0.2">
      <c r="A6" s="15">
        <v>2017</v>
      </c>
      <c r="B6" s="72" t="s">
        <v>75</v>
      </c>
      <c r="C6" s="15">
        <v>1</v>
      </c>
      <c r="D6" s="67" t="s">
        <v>27</v>
      </c>
      <c r="E6" s="60" t="s">
        <v>13</v>
      </c>
      <c r="F6" s="11" t="s">
        <v>11612</v>
      </c>
      <c r="G6" s="11" t="s">
        <v>561</v>
      </c>
      <c r="H6" s="12" t="s">
        <v>562</v>
      </c>
      <c r="I6" s="66">
        <v>1</v>
      </c>
      <c r="J6" s="68" t="s">
        <v>215</v>
      </c>
      <c r="K6" s="167">
        <v>115907</v>
      </c>
      <c r="L6" s="167">
        <v>0</v>
      </c>
      <c r="M6" s="167">
        <v>115907</v>
      </c>
      <c r="N6" s="167">
        <v>10000</v>
      </c>
      <c r="O6" s="167">
        <v>0</v>
      </c>
      <c r="P6" s="167">
        <v>10000</v>
      </c>
      <c r="Q6" s="167">
        <v>125907</v>
      </c>
      <c r="R6" s="167">
        <v>0</v>
      </c>
      <c r="S6" s="167">
        <v>125907</v>
      </c>
      <c r="T6" s="159">
        <v>42826</v>
      </c>
    </row>
    <row r="7" spans="1:138" ht="15" customHeight="1" x14ac:dyDescent="0.2">
      <c r="A7" s="15">
        <v>2017</v>
      </c>
      <c r="B7" s="72" t="s">
        <v>75</v>
      </c>
      <c r="C7" s="15">
        <v>1</v>
      </c>
      <c r="D7" s="67" t="s">
        <v>27</v>
      </c>
      <c r="E7" s="60" t="s">
        <v>13</v>
      </c>
      <c r="F7" s="11" t="s">
        <v>11613</v>
      </c>
      <c r="G7" s="11" t="s">
        <v>975</v>
      </c>
      <c r="H7" s="75" t="s">
        <v>976</v>
      </c>
      <c r="I7" s="66">
        <v>1</v>
      </c>
      <c r="J7" s="68" t="s">
        <v>215</v>
      </c>
      <c r="K7" s="167">
        <v>200400</v>
      </c>
      <c r="L7" s="167">
        <v>0</v>
      </c>
      <c r="M7" s="167">
        <v>200400</v>
      </c>
      <c r="N7" s="167">
        <v>9116</v>
      </c>
      <c r="O7" s="167">
        <v>0</v>
      </c>
      <c r="P7" s="167">
        <v>9116</v>
      </c>
      <c r="Q7" s="167">
        <v>209516</v>
      </c>
      <c r="R7" s="167">
        <v>0</v>
      </c>
      <c r="S7" s="167">
        <v>209516</v>
      </c>
      <c r="T7" s="159">
        <v>42887</v>
      </c>
    </row>
    <row r="8" spans="1:138" ht="15" customHeight="1" x14ac:dyDescent="0.2">
      <c r="A8" s="15">
        <v>2017</v>
      </c>
      <c r="B8" s="15" t="s">
        <v>75</v>
      </c>
      <c r="C8" s="15">
        <v>1</v>
      </c>
      <c r="D8" s="39" t="s">
        <v>27</v>
      </c>
      <c r="E8" s="60" t="s">
        <v>4</v>
      </c>
      <c r="F8" s="11" t="s">
        <v>11614</v>
      </c>
      <c r="G8" s="11" t="s">
        <v>7320</v>
      </c>
      <c r="H8" s="12" t="s">
        <v>7321</v>
      </c>
      <c r="I8" s="66">
        <v>1</v>
      </c>
      <c r="J8" s="68" t="s">
        <v>49</v>
      </c>
      <c r="K8" s="167">
        <v>30930</v>
      </c>
      <c r="L8" s="167">
        <v>0</v>
      </c>
      <c r="M8" s="167">
        <v>30930</v>
      </c>
      <c r="N8" s="167">
        <v>14070</v>
      </c>
      <c r="O8" s="167">
        <v>0</v>
      </c>
      <c r="P8" s="167">
        <v>14070</v>
      </c>
      <c r="Q8" s="167">
        <v>45000</v>
      </c>
      <c r="R8" s="167">
        <v>0</v>
      </c>
      <c r="S8" s="167">
        <v>45000</v>
      </c>
      <c r="T8" s="161">
        <v>42856</v>
      </c>
    </row>
    <row r="9" spans="1:138" ht="15" customHeight="1" x14ac:dyDescent="0.2">
      <c r="A9" s="15">
        <v>2017</v>
      </c>
      <c r="B9" s="15" t="s">
        <v>75</v>
      </c>
      <c r="C9" s="15">
        <v>1</v>
      </c>
      <c r="D9" s="39" t="s">
        <v>27</v>
      </c>
      <c r="E9" s="60" t="s">
        <v>4</v>
      </c>
      <c r="F9" s="11" t="s">
        <v>11615</v>
      </c>
      <c r="G9" s="11" t="s">
        <v>7334</v>
      </c>
      <c r="H9" s="12" t="s">
        <v>7335</v>
      </c>
      <c r="I9" s="66">
        <v>1</v>
      </c>
      <c r="J9" s="68" t="s">
        <v>49</v>
      </c>
      <c r="K9" s="167">
        <v>101980</v>
      </c>
      <c r="L9" s="167">
        <v>0</v>
      </c>
      <c r="M9" s="167">
        <v>101980</v>
      </c>
      <c r="N9" s="167">
        <v>15920</v>
      </c>
      <c r="O9" s="167">
        <v>0</v>
      </c>
      <c r="P9" s="167">
        <v>15920</v>
      </c>
      <c r="Q9" s="167">
        <v>117900</v>
      </c>
      <c r="R9" s="167">
        <v>0</v>
      </c>
      <c r="S9" s="167">
        <v>117900</v>
      </c>
      <c r="T9" s="161">
        <v>42887</v>
      </c>
    </row>
    <row r="10" spans="1:138" ht="15" customHeight="1" x14ac:dyDescent="0.2">
      <c r="A10" s="15">
        <v>2017</v>
      </c>
      <c r="B10" s="15" t="s">
        <v>75</v>
      </c>
      <c r="C10" s="15">
        <v>1</v>
      </c>
      <c r="D10" s="39" t="s">
        <v>27</v>
      </c>
      <c r="E10" s="60" t="s">
        <v>4</v>
      </c>
      <c r="F10" s="11" t="s">
        <v>11616</v>
      </c>
      <c r="G10" s="11" t="s">
        <v>7398</v>
      </c>
      <c r="H10" s="12" t="s">
        <v>7399</v>
      </c>
      <c r="I10" s="66">
        <v>1</v>
      </c>
      <c r="J10" s="68" t="s">
        <v>49</v>
      </c>
      <c r="K10" s="167">
        <v>165000</v>
      </c>
      <c r="L10" s="167">
        <v>0</v>
      </c>
      <c r="M10" s="167">
        <v>165000</v>
      </c>
      <c r="N10" s="167">
        <v>18000</v>
      </c>
      <c r="O10" s="167">
        <v>0</v>
      </c>
      <c r="P10" s="167">
        <v>18000</v>
      </c>
      <c r="Q10" s="167">
        <v>183000</v>
      </c>
      <c r="R10" s="167">
        <v>0</v>
      </c>
      <c r="S10" s="167">
        <v>183000</v>
      </c>
      <c r="T10" s="161">
        <v>42887</v>
      </c>
    </row>
    <row r="11" spans="1:138" ht="15" customHeight="1" x14ac:dyDescent="0.2">
      <c r="A11" s="15">
        <v>2017</v>
      </c>
      <c r="B11" s="15" t="s">
        <v>75</v>
      </c>
      <c r="C11" s="15">
        <v>1</v>
      </c>
      <c r="D11" s="39" t="s">
        <v>27</v>
      </c>
      <c r="E11" s="60" t="s">
        <v>4</v>
      </c>
      <c r="F11" s="11" t="s">
        <v>11617</v>
      </c>
      <c r="G11" s="11" t="s">
        <v>7417</v>
      </c>
      <c r="H11" s="12" t="s">
        <v>7418</v>
      </c>
      <c r="I11" s="66">
        <v>1</v>
      </c>
      <c r="J11" s="68" t="s">
        <v>49</v>
      </c>
      <c r="K11" s="167">
        <v>152764</v>
      </c>
      <c r="L11" s="167">
        <v>0</v>
      </c>
      <c r="M11" s="167">
        <v>152764</v>
      </c>
      <c r="N11" s="167">
        <v>4236</v>
      </c>
      <c r="O11" s="167">
        <v>0</v>
      </c>
      <c r="P11" s="167">
        <v>4236</v>
      </c>
      <c r="Q11" s="167">
        <v>157000</v>
      </c>
      <c r="R11" s="167">
        <v>0</v>
      </c>
      <c r="S11" s="167">
        <v>157000</v>
      </c>
      <c r="T11" s="161">
        <v>42887</v>
      </c>
    </row>
    <row r="12" spans="1:138" ht="15" customHeight="1" x14ac:dyDescent="0.2">
      <c r="A12" s="15">
        <v>2017</v>
      </c>
      <c r="B12" s="15" t="s">
        <v>75</v>
      </c>
      <c r="C12" s="15">
        <v>1</v>
      </c>
      <c r="D12" s="39" t="s">
        <v>27</v>
      </c>
      <c r="E12" s="60" t="s">
        <v>4</v>
      </c>
      <c r="F12" s="11" t="s">
        <v>11618</v>
      </c>
      <c r="G12" s="11" t="s">
        <v>7445</v>
      </c>
      <c r="H12" s="12" t="s">
        <v>7446</v>
      </c>
      <c r="I12" s="66">
        <v>1</v>
      </c>
      <c r="J12" s="68" t="s">
        <v>49</v>
      </c>
      <c r="K12" s="167">
        <v>116057</v>
      </c>
      <c r="L12" s="167">
        <v>0</v>
      </c>
      <c r="M12" s="167">
        <v>116057</v>
      </c>
      <c r="N12" s="167">
        <v>48943</v>
      </c>
      <c r="O12" s="167">
        <v>0</v>
      </c>
      <c r="P12" s="167">
        <v>48943</v>
      </c>
      <c r="Q12" s="167">
        <v>165000</v>
      </c>
      <c r="R12" s="167">
        <v>0</v>
      </c>
      <c r="S12" s="167">
        <v>165000</v>
      </c>
      <c r="T12" s="161">
        <v>42884</v>
      </c>
    </row>
    <row r="13" spans="1:138" ht="15" customHeight="1" x14ac:dyDescent="0.2">
      <c r="A13" s="15">
        <v>2017</v>
      </c>
      <c r="B13" s="15" t="s">
        <v>75</v>
      </c>
      <c r="C13" s="15">
        <v>1</v>
      </c>
      <c r="D13" s="39" t="s">
        <v>27</v>
      </c>
      <c r="E13" s="60" t="s">
        <v>4</v>
      </c>
      <c r="F13" s="11" t="s">
        <v>11619</v>
      </c>
      <c r="G13" s="11" t="s">
        <v>7460</v>
      </c>
      <c r="H13" s="12" t="s">
        <v>7461</v>
      </c>
      <c r="I13" s="66">
        <v>1</v>
      </c>
      <c r="J13" s="68" t="s">
        <v>49</v>
      </c>
      <c r="K13" s="167">
        <v>34487</v>
      </c>
      <c r="L13" s="167">
        <v>0</v>
      </c>
      <c r="M13" s="167">
        <v>34487</v>
      </c>
      <c r="N13" s="167">
        <v>10513</v>
      </c>
      <c r="O13" s="167">
        <v>0</v>
      </c>
      <c r="P13" s="167">
        <v>10513</v>
      </c>
      <c r="Q13" s="167">
        <v>45000</v>
      </c>
      <c r="R13" s="167">
        <v>0</v>
      </c>
      <c r="S13" s="167">
        <v>45000</v>
      </c>
      <c r="T13" s="161">
        <v>42856</v>
      </c>
    </row>
    <row r="14" spans="1:138" ht="15" customHeight="1" x14ac:dyDescent="0.2">
      <c r="A14" s="15">
        <v>2017</v>
      </c>
      <c r="B14" s="15" t="s">
        <v>75</v>
      </c>
      <c r="C14" s="15">
        <v>1</v>
      </c>
      <c r="D14" s="39" t="s">
        <v>27</v>
      </c>
      <c r="E14" s="60" t="s">
        <v>4</v>
      </c>
      <c r="F14" s="11" t="s">
        <v>11620</v>
      </c>
      <c r="G14" s="11" t="s">
        <v>7492</v>
      </c>
      <c r="H14" s="12" t="s">
        <v>7493</v>
      </c>
      <c r="I14" s="66">
        <v>1</v>
      </c>
      <c r="J14" s="68" t="s">
        <v>49</v>
      </c>
      <c r="K14" s="167">
        <v>50377</v>
      </c>
      <c r="L14" s="167">
        <v>0</v>
      </c>
      <c r="M14" s="167">
        <v>50377</v>
      </c>
      <c r="N14" s="167">
        <v>15623</v>
      </c>
      <c r="O14" s="167">
        <v>0</v>
      </c>
      <c r="P14" s="167">
        <v>15623</v>
      </c>
      <c r="Q14" s="167">
        <v>66000</v>
      </c>
      <c r="R14" s="167">
        <v>0</v>
      </c>
      <c r="S14" s="167">
        <v>66000</v>
      </c>
      <c r="T14" s="161">
        <v>42826</v>
      </c>
    </row>
    <row r="15" spans="1:138" ht="15" customHeight="1" x14ac:dyDescent="0.2">
      <c r="A15" s="15">
        <v>2017</v>
      </c>
      <c r="B15" s="15" t="s">
        <v>75</v>
      </c>
      <c r="C15" s="15">
        <v>1</v>
      </c>
      <c r="D15" s="67" t="s">
        <v>27</v>
      </c>
      <c r="E15" s="60" t="s">
        <v>19</v>
      </c>
      <c r="F15" s="11" t="s">
        <v>11621</v>
      </c>
      <c r="G15" s="11" t="s">
        <v>6290</v>
      </c>
      <c r="H15" s="12" t="s">
        <v>6291</v>
      </c>
      <c r="I15" s="66">
        <v>1</v>
      </c>
      <c r="J15" s="68" t="s">
        <v>49</v>
      </c>
      <c r="K15" s="167">
        <v>30381</v>
      </c>
      <c r="L15" s="167">
        <v>0</v>
      </c>
      <c r="M15" s="167">
        <v>30381</v>
      </c>
      <c r="N15" s="167">
        <v>4280</v>
      </c>
      <c r="O15" s="167">
        <v>0</v>
      </c>
      <c r="P15" s="167">
        <v>4280</v>
      </c>
      <c r="Q15" s="167">
        <v>34661</v>
      </c>
      <c r="R15" s="167">
        <v>0</v>
      </c>
      <c r="S15" s="167">
        <v>34661</v>
      </c>
      <c r="T15" s="159">
        <v>42905</v>
      </c>
    </row>
    <row r="16" spans="1:138" ht="15" customHeight="1" x14ac:dyDescent="0.2">
      <c r="A16" s="15">
        <v>2017</v>
      </c>
      <c r="B16" s="15" t="s">
        <v>75</v>
      </c>
      <c r="C16" s="15">
        <v>1</v>
      </c>
      <c r="D16" s="67" t="s">
        <v>27</v>
      </c>
      <c r="E16" s="60" t="s">
        <v>19</v>
      </c>
      <c r="F16" s="11" t="s">
        <v>11622</v>
      </c>
      <c r="G16" s="11" t="s">
        <v>6285</v>
      </c>
      <c r="H16" s="12" t="s">
        <v>6286</v>
      </c>
      <c r="I16" s="66">
        <v>1</v>
      </c>
      <c r="J16" s="68" t="s">
        <v>49</v>
      </c>
      <c r="K16" s="167">
        <v>70122</v>
      </c>
      <c r="L16" s="167">
        <v>0</v>
      </c>
      <c r="M16" s="167">
        <v>70122</v>
      </c>
      <c r="N16" s="167">
        <v>15878</v>
      </c>
      <c r="O16" s="167">
        <v>0</v>
      </c>
      <c r="P16" s="167">
        <v>15878</v>
      </c>
      <c r="Q16" s="167">
        <v>86000</v>
      </c>
      <c r="R16" s="167">
        <v>0</v>
      </c>
      <c r="S16" s="167">
        <v>86000</v>
      </c>
      <c r="T16" s="159">
        <v>42887</v>
      </c>
    </row>
    <row r="17" spans="1:20" ht="15" customHeight="1" x14ac:dyDescent="0.2">
      <c r="A17" s="15">
        <v>2017</v>
      </c>
      <c r="B17" s="15" t="s">
        <v>75</v>
      </c>
      <c r="C17" s="15">
        <v>1</v>
      </c>
      <c r="D17" s="39" t="s">
        <v>27</v>
      </c>
      <c r="E17" s="60" t="s">
        <v>4</v>
      </c>
      <c r="F17" s="11" t="s">
        <v>11623</v>
      </c>
      <c r="G17" s="11" t="s">
        <v>895</v>
      </c>
      <c r="H17" s="12" t="s">
        <v>7263</v>
      </c>
      <c r="I17" s="66">
        <v>1</v>
      </c>
      <c r="J17" s="68" t="s">
        <v>53</v>
      </c>
      <c r="K17" s="167">
        <v>0</v>
      </c>
      <c r="L17" s="167">
        <v>62333</v>
      </c>
      <c r="M17" s="167">
        <v>62333</v>
      </c>
      <c r="N17" s="167">
        <v>0</v>
      </c>
      <c r="O17" s="167">
        <v>14604</v>
      </c>
      <c r="P17" s="167">
        <v>14604</v>
      </c>
      <c r="Q17" s="167">
        <v>0</v>
      </c>
      <c r="R17" s="167">
        <v>76937</v>
      </c>
      <c r="S17" s="167">
        <v>76937</v>
      </c>
      <c r="T17" s="161">
        <v>42871</v>
      </c>
    </row>
    <row r="18" spans="1:20" ht="15" customHeight="1" x14ac:dyDescent="0.2">
      <c r="A18" s="15">
        <v>2017</v>
      </c>
      <c r="B18" s="15" t="s">
        <v>75</v>
      </c>
      <c r="C18" s="15">
        <v>1</v>
      </c>
      <c r="D18" s="39" t="s">
        <v>27</v>
      </c>
      <c r="E18" s="60" t="s">
        <v>4</v>
      </c>
      <c r="F18" s="11" t="s">
        <v>11624</v>
      </c>
      <c r="G18" s="11" t="s">
        <v>904</v>
      </c>
      <c r="H18" s="12" t="s">
        <v>7301</v>
      </c>
      <c r="I18" s="66">
        <v>1</v>
      </c>
      <c r="J18" s="68" t="s">
        <v>53</v>
      </c>
      <c r="K18" s="167">
        <v>0</v>
      </c>
      <c r="L18" s="167">
        <v>34781</v>
      </c>
      <c r="M18" s="167">
        <v>34781</v>
      </c>
      <c r="N18" s="167">
        <v>0</v>
      </c>
      <c r="O18" s="167">
        <v>4499</v>
      </c>
      <c r="P18" s="167">
        <v>4499</v>
      </c>
      <c r="Q18" s="167">
        <v>0</v>
      </c>
      <c r="R18" s="167">
        <v>39280</v>
      </c>
      <c r="S18" s="167">
        <v>39280</v>
      </c>
      <c r="T18" s="161">
        <v>42871</v>
      </c>
    </row>
    <row r="19" spans="1:20" ht="15" customHeight="1" x14ac:dyDescent="0.2">
      <c r="A19" s="15">
        <v>2017</v>
      </c>
      <c r="B19" s="15" t="s">
        <v>75</v>
      </c>
      <c r="C19" s="15">
        <v>1</v>
      </c>
      <c r="D19" s="39" t="s">
        <v>27</v>
      </c>
      <c r="E19" s="60" t="s">
        <v>4</v>
      </c>
      <c r="F19" s="11" t="s">
        <v>11625</v>
      </c>
      <c r="G19" s="11" t="s">
        <v>7464</v>
      </c>
      <c r="H19" s="12" t="s">
        <v>7465</v>
      </c>
      <c r="I19" s="66">
        <v>1</v>
      </c>
      <c r="J19" s="68" t="s">
        <v>53</v>
      </c>
      <c r="K19" s="167">
        <v>71210</v>
      </c>
      <c r="L19" s="167">
        <v>0</v>
      </c>
      <c r="M19" s="167">
        <v>71210</v>
      </c>
      <c r="N19" s="167">
        <v>14451</v>
      </c>
      <c r="O19" s="167">
        <v>0</v>
      </c>
      <c r="P19" s="167">
        <v>14451</v>
      </c>
      <c r="Q19" s="167">
        <v>85661</v>
      </c>
      <c r="R19" s="167">
        <v>0</v>
      </c>
      <c r="S19" s="167">
        <v>85661</v>
      </c>
      <c r="T19" s="161">
        <v>42841</v>
      </c>
    </row>
    <row r="20" spans="1:20" ht="15" customHeight="1" x14ac:dyDescent="0.2">
      <c r="A20" s="15">
        <v>2017</v>
      </c>
      <c r="B20" s="15" t="s">
        <v>75</v>
      </c>
      <c r="C20" s="15">
        <v>1</v>
      </c>
      <c r="D20" s="39" t="s">
        <v>27</v>
      </c>
      <c r="E20" s="60" t="s">
        <v>4</v>
      </c>
      <c r="F20" s="11" t="s">
        <v>11626</v>
      </c>
      <c r="G20" s="11" t="s">
        <v>7478</v>
      </c>
      <c r="H20" s="12" t="s">
        <v>7479</v>
      </c>
      <c r="I20" s="66">
        <v>1</v>
      </c>
      <c r="J20" s="68" t="s">
        <v>53</v>
      </c>
      <c r="K20" s="167">
        <v>28434</v>
      </c>
      <c r="L20" s="167">
        <v>0</v>
      </c>
      <c r="M20" s="167">
        <v>28434</v>
      </c>
      <c r="N20" s="167">
        <v>7986</v>
      </c>
      <c r="O20" s="167">
        <v>0</v>
      </c>
      <c r="P20" s="167">
        <v>7986</v>
      </c>
      <c r="Q20" s="167">
        <v>36420</v>
      </c>
      <c r="R20" s="167">
        <v>0</v>
      </c>
      <c r="S20" s="167">
        <v>36420</v>
      </c>
      <c r="T20" s="161">
        <v>42871</v>
      </c>
    </row>
    <row r="21" spans="1:20" ht="15" customHeight="1" x14ac:dyDescent="0.2">
      <c r="A21" s="15">
        <v>2017</v>
      </c>
      <c r="B21" s="15" t="s">
        <v>75</v>
      </c>
      <c r="C21" s="15">
        <v>1</v>
      </c>
      <c r="D21" s="39" t="s">
        <v>27</v>
      </c>
      <c r="E21" s="60" t="s">
        <v>4</v>
      </c>
      <c r="F21" s="11" t="s">
        <v>11627</v>
      </c>
      <c r="G21" s="11" t="s">
        <v>7579</v>
      </c>
      <c r="H21" s="12" t="s">
        <v>7580</v>
      </c>
      <c r="I21" s="66">
        <v>1</v>
      </c>
      <c r="J21" s="68" t="s">
        <v>53</v>
      </c>
      <c r="K21" s="167">
        <v>0</v>
      </c>
      <c r="L21" s="167">
        <v>27760</v>
      </c>
      <c r="M21" s="167">
        <v>27760</v>
      </c>
      <c r="N21" s="167">
        <v>0</v>
      </c>
      <c r="O21" s="167">
        <v>8352</v>
      </c>
      <c r="P21" s="167">
        <v>8352</v>
      </c>
      <c r="Q21" s="167">
        <v>0</v>
      </c>
      <c r="R21" s="167">
        <v>36112</v>
      </c>
      <c r="S21" s="167">
        <v>36112</v>
      </c>
      <c r="T21" s="161">
        <v>42856</v>
      </c>
    </row>
    <row r="22" spans="1:20" ht="15" customHeight="1" x14ac:dyDescent="0.2">
      <c r="A22" s="15">
        <v>2017</v>
      </c>
      <c r="B22" s="15" t="s">
        <v>75</v>
      </c>
      <c r="C22" s="15">
        <v>1</v>
      </c>
      <c r="D22" s="67" t="s">
        <v>27</v>
      </c>
      <c r="E22" s="60" t="s">
        <v>5</v>
      </c>
      <c r="F22" s="11" t="s">
        <v>11628</v>
      </c>
      <c r="G22" s="11" t="s">
        <v>6864</v>
      </c>
      <c r="H22" s="12" t="s">
        <v>6865</v>
      </c>
      <c r="I22" s="66">
        <v>1</v>
      </c>
      <c r="J22" s="68" t="s">
        <v>53</v>
      </c>
      <c r="K22" s="167">
        <v>60543</v>
      </c>
      <c r="L22" s="167">
        <v>0</v>
      </c>
      <c r="M22" s="167">
        <v>60543</v>
      </c>
      <c r="N22" s="167">
        <v>3027</v>
      </c>
      <c r="O22" s="167">
        <v>0</v>
      </c>
      <c r="P22" s="167">
        <v>3027</v>
      </c>
      <c r="Q22" s="167">
        <v>63570</v>
      </c>
      <c r="R22" s="167">
        <v>0</v>
      </c>
      <c r="S22" s="167">
        <v>63570</v>
      </c>
      <c r="T22" s="159" t="s">
        <v>6867</v>
      </c>
    </row>
    <row r="23" spans="1:20" ht="15" customHeight="1" x14ac:dyDescent="0.2">
      <c r="A23" s="15">
        <v>2017</v>
      </c>
      <c r="B23" s="15" t="s">
        <v>75</v>
      </c>
      <c r="C23" s="15">
        <v>1</v>
      </c>
      <c r="D23" s="67" t="s">
        <v>27</v>
      </c>
      <c r="E23" s="60" t="s">
        <v>5</v>
      </c>
      <c r="F23" s="11" t="s">
        <v>11629</v>
      </c>
      <c r="G23" s="11" t="s">
        <v>6737</v>
      </c>
      <c r="H23" s="12" t="s">
        <v>7126</v>
      </c>
      <c r="I23" s="66">
        <v>1</v>
      </c>
      <c r="J23" s="68" t="s">
        <v>53</v>
      </c>
      <c r="K23" s="167">
        <v>31973</v>
      </c>
      <c r="L23" s="167">
        <v>0</v>
      </c>
      <c r="M23" s="167">
        <v>31973</v>
      </c>
      <c r="N23" s="167">
        <v>1977</v>
      </c>
      <c r="O23" s="167">
        <v>0</v>
      </c>
      <c r="P23" s="167">
        <v>1977</v>
      </c>
      <c r="Q23" s="167">
        <v>33950</v>
      </c>
      <c r="R23" s="167">
        <v>0</v>
      </c>
      <c r="S23" s="167">
        <v>33950</v>
      </c>
      <c r="T23" s="159" t="s">
        <v>6706</v>
      </c>
    </row>
    <row r="24" spans="1:20" ht="15" customHeight="1" x14ac:dyDescent="0.2">
      <c r="A24" s="15">
        <v>2017</v>
      </c>
      <c r="B24" s="15" t="s">
        <v>75</v>
      </c>
      <c r="C24" s="15">
        <v>1</v>
      </c>
      <c r="D24" s="67" t="s">
        <v>27</v>
      </c>
      <c r="E24" s="60" t="s">
        <v>5</v>
      </c>
      <c r="F24" s="11" t="s">
        <v>11630</v>
      </c>
      <c r="G24" s="11" t="s">
        <v>6620</v>
      </c>
      <c r="H24" s="12" t="s">
        <v>7122</v>
      </c>
      <c r="I24" s="66">
        <v>1</v>
      </c>
      <c r="J24" s="68" t="s">
        <v>53</v>
      </c>
      <c r="K24" s="167">
        <v>41795</v>
      </c>
      <c r="L24" s="167">
        <v>0</v>
      </c>
      <c r="M24" s="167">
        <v>41795</v>
      </c>
      <c r="N24" s="167">
        <v>52760</v>
      </c>
      <c r="O24" s="167">
        <v>0</v>
      </c>
      <c r="P24" s="167">
        <v>52760</v>
      </c>
      <c r="Q24" s="167">
        <v>94555</v>
      </c>
      <c r="R24" s="167">
        <v>0</v>
      </c>
      <c r="S24" s="167">
        <v>94555</v>
      </c>
      <c r="T24" s="159" t="s">
        <v>6706</v>
      </c>
    </row>
    <row r="25" spans="1:20" ht="15" customHeight="1" x14ac:dyDescent="0.2">
      <c r="A25" s="72">
        <v>2017</v>
      </c>
      <c r="B25" s="72" t="s">
        <v>75</v>
      </c>
      <c r="C25" s="15">
        <v>1</v>
      </c>
      <c r="D25" s="67" t="s">
        <v>27</v>
      </c>
      <c r="E25" s="60" t="s">
        <v>10</v>
      </c>
      <c r="F25" s="11" t="s">
        <v>11631</v>
      </c>
      <c r="G25" s="11" t="s">
        <v>4030</v>
      </c>
      <c r="H25" s="12" t="s">
        <v>4031</v>
      </c>
      <c r="I25" s="66">
        <v>1</v>
      </c>
      <c r="J25" s="68" t="s">
        <v>53</v>
      </c>
      <c r="K25" s="167">
        <v>0</v>
      </c>
      <c r="L25" s="167">
        <v>35688</v>
      </c>
      <c r="M25" s="167">
        <v>35688</v>
      </c>
      <c r="N25" s="167">
        <v>37688</v>
      </c>
      <c r="O25" s="167">
        <v>-35688</v>
      </c>
      <c r="P25" s="167">
        <v>2000</v>
      </c>
      <c r="Q25" s="167">
        <v>37688</v>
      </c>
      <c r="R25" s="167">
        <v>0</v>
      </c>
      <c r="S25" s="167">
        <v>37688</v>
      </c>
      <c r="T25" s="162">
        <v>42856</v>
      </c>
    </row>
    <row r="26" spans="1:20" ht="15" customHeight="1" x14ac:dyDescent="0.2">
      <c r="A26" s="72">
        <v>2017</v>
      </c>
      <c r="B26" s="72" t="s">
        <v>75</v>
      </c>
      <c r="C26" s="15">
        <v>1</v>
      </c>
      <c r="D26" s="67" t="s">
        <v>27</v>
      </c>
      <c r="E26" s="60" t="s">
        <v>11</v>
      </c>
      <c r="F26" s="11" t="s">
        <v>11632</v>
      </c>
      <c r="G26" s="11" t="s">
        <v>3887</v>
      </c>
      <c r="H26" s="12" t="s">
        <v>3888</v>
      </c>
      <c r="I26" s="66">
        <v>1</v>
      </c>
      <c r="J26" s="68" t="s">
        <v>53</v>
      </c>
      <c r="K26" s="167">
        <v>50470</v>
      </c>
      <c r="L26" s="167">
        <v>4991</v>
      </c>
      <c r="M26" s="167">
        <v>55461</v>
      </c>
      <c r="N26" s="167">
        <v>13827</v>
      </c>
      <c r="O26" s="167">
        <v>-4991</v>
      </c>
      <c r="P26" s="167">
        <v>8836</v>
      </c>
      <c r="Q26" s="167">
        <v>64297</v>
      </c>
      <c r="R26" s="167">
        <v>0</v>
      </c>
      <c r="S26" s="167">
        <v>64297</v>
      </c>
      <c r="T26" s="159">
        <v>42856</v>
      </c>
    </row>
    <row r="27" spans="1:20" ht="15" customHeight="1" x14ac:dyDescent="0.2">
      <c r="A27" s="72">
        <v>2017</v>
      </c>
      <c r="B27" s="72" t="s">
        <v>75</v>
      </c>
      <c r="C27" s="15">
        <v>1</v>
      </c>
      <c r="D27" s="67" t="s">
        <v>27</v>
      </c>
      <c r="E27" s="60" t="s">
        <v>11</v>
      </c>
      <c r="F27" s="11" t="s">
        <v>11633</v>
      </c>
      <c r="G27" s="11" t="s">
        <v>3570</v>
      </c>
      <c r="H27" s="12" t="s">
        <v>3571</v>
      </c>
      <c r="I27" s="66">
        <v>1</v>
      </c>
      <c r="J27" s="68" t="s">
        <v>53</v>
      </c>
      <c r="K27" s="167">
        <v>32703</v>
      </c>
      <c r="L27" s="167">
        <v>0</v>
      </c>
      <c r="M27" s="167">
        <v>32703</v>
      </c>
      <c r="N27" s="167">
        <v>6540</v>
      </c>
      <c r="O27" s="167">
        <v>0</v>
      </c>
      <c r="P27" s="167">
        <v>6540</v>
      </c>
      <c r="Q27" s="167">
        <v>39243</v>
      </c>
      <c r="R27" s="167">
        <v>0</v>
      </c>
      <c r="S27" s="167">
        <v>39243</v>
      </c>
      <c r="T27" s="159">
        <v>42856</v>
      </c>
    </row>
    <row r="28" spans="1:20" ht="15" customHeight="1" x14ac:dyDescent="0.2">
      <c r="A28" s="72">
        <v>2017</v>
      </c>
      <c r="B28" s="72" t="s">
        <v>75</v>
      </c>
      <c r="C28" s="15">
        <v>1</v>
      </c>
      <c r="D28" s="67" t="s">
        <v>27</v>
      </c>
      <c r="E28" s="60" t="s">
        <v>11</v>
      </c>
      <c r="F28" s="11" t="s">
        <v>11634</v>
      </c>
      <c r="G28" s="11" t="s">
        <v>4019</v>
      </c>
      <c r="H28" s="12" t="s">
        <v>4020</v>
      </c>
      <c r="I28" s="66">
        <v>1</v>
      </c>
      <c r="J28" s="68" t="s">
        <v>53</v>
      </c>
      <c r="K28" s="167">
        <v>36975</v>
      </c>
      <c r="L28" s="167">
        <v>6525</v>
      </c>
      <c r="M28" s="167">
        <v>43500</v>
      </c>
      <c r="N28" s="167">
        <v>12757</v>
      </c>
      <c r="O28" s="167">
        <v>-1616</v>
      </c>
      <c r="P28" s="167">
        <v>11141</v>
      </c>
      <c r="Q28" s="167">
        <v>49732</v>
      </c>
      <c r="R28" s="167">
        <v>4909</v>
      </c>
      <c r="S28" s="167">
        <v>54641</v>
      </c>
      <c r="T28" s="159">
        <v>42870</v>
      </c>
    </row>
    <row r="29" spans="1:20" ht="15" customHeight="1" x14ac:dyDescent="0.2">
      <c r="A29" s="72">
        <v>2017</v>
      </c>
      <c r="B29" s="72" t="s">
        <v>75</v>
      </c>
      <c r="C29" s="15">
        <v>1</v>
      </c>
      <c r="D29" s="67" t="s">
        <v>27</v>
      </c>
      <c r="E29" s="60" t="s">
        <v>11</v>
      </c>
      <c r="F29" s="11" t="s">
        <v>11635</v>
      </c>
      <c r="G29" s="11" t="s">
        <v>3799</v>
      </c>
      <c r="H29" s="12" t="s">
        <v>3800</v>
      </c>
      <c r="I29" s="66">
        <v>1</v>
      </c>
      <c r="J29" s="68" t="s">
        <v>53</v>
      </c>
      <c r="K29" s="167">
        <v>32703</v>
      </c>
      <c r="L29" s="167">
        <v>0</v>
      </c>
      <c r="M29" s="167">
        <v>32703</v>
      </c>
      <c r="N29" s="167">
        <v>24145</v>
      </c>
      <c r="O29" s="167">
        <v>0</v>
      </c>
      <c r="P29" s="167">
        <v>24145</v>
      </c>
      <c r="Q29" s="167">
        <v>56848</v>
      </c>
      <c r="R29" s="167">
        <v>0</v>
      </c>
      <c r="S29" s="167">
        <v>56848</v>
      </c>
      <c r="T29" s="159">
        <v>42884</v>
      </c>
    </row>
    <row r="30" spans="1:20" ht="15" customHeight="1" x14ac:dyDescent="0.2">
      <c r="A30" s="72">
        <v>2017</v>
      </c>
      <c r="B30" s="72" t="s">
        <v>75</v>
      </c>
      <c r="C30" s="15">
        <v>1</v>
      </c>
      <c r="D30" s="67" t="s">
        <v>27</v>
      </c>
      <c r="E30" s="60" t="s">
        <v>11</v>
      </c>
      <c r="F30" s="11" t="s">
        <v>11636</v>
      </c>
      <c r="G30" s="11" t="s">
        <v>3987</v>
      </c>
      <c r="H30" s="12" t="s">
        <v>3988</v>
      </c>
      <c r="I30" s="66">
        <v>1</v>
      </c>
      <c r="J30" s="68" t="s">
        <v>53</v>
      </c>
      <c r="K30" s="167">
        <v>0</v>
      </c>
      <c r="L30" s="167">
        <v>41182</v>
      </c>
      <c r="M30" s="167">
        <v>41182</v>
      </c>
      <c r="N30" s="167">
        <v>49959</v>
      </c>
      <c r="O30" s="167">
        <v>-41182</v>
      </c>
      <c r="P30" s="167">
        <v>8777</v>
      </c>
      <c r="Q30" s="167">
        <v>49959</v>
      </c>
      <c r="R30" s="167">
        <v>0</v>
      </c>
      <c r="S30" s="167">
        <v>49959</v>
      </c>
      <c r="T30" s="159">
        <v>42856</v>
      </c>
    </row>
    <row r="31" spans="1:20" ht="15" customHeight="1" x14ac:dyDescent="0.2">
      <c r="A31" s="72" t="s">
        <v>998</v>
      </c>
      <c r="B31" s="72" t="s">
        <v>75</v>
      </c>
      <c r="C31" s="15">
        <v>1</v>
      </c>
      <c r="D31" s="39" t="s">
        <v>27</v>
      </c>
      <c r="E31" s="60" t="s">
        <v>23</v>
      </c>
      <c r="F31" s="11" t="s">
        <v>11637</v>
      </c>
      <c r="G31" s="11" t="s">
        <v>227</v>
      </c>
      <c r="H31" s="11" t="s">
        <v>1997</v>
      </c>
      <c r="I31" s="66">
        <v>1</v>
      </c>
      <c r="J31" s="11" t="s">
        <v>53</v>
      </c>
      <c r="K31" s="167">
        <v>0</v>
      </c>
      <c r="L31" s="167">
        <v>44800</v>
      </c>
      <c r="M31" s="167">
        <v>44800</v>
      </c>
      <c r="N31" s="167">
        <v>0</v>
      </c>
      <c r="O31" s="167">
        <v>6720</v>
      </c>
      <c r="P31" s="167">
        <v>6720</v>
      </c>
      <c r="Q31" s="167">
        <v>0</v>
      </c>
      <c r="R31" s="167">
        <v>51520</v>
      </c>
      <c r="S31" s="167">
        <v>51520</v>
      </c>
      <c r="T31" s="161">
        <v>42898</v>
      </c>
    </row>
    <row r="32" spans="1:20" ht="15" customHeight="1" x14ac:dyDescent="0.2">
      <c r="A32" s="72" t="s">
        <v>998</v>
      </c>
      <c r="B32" s="72" t="s">
        <v>75</v>
      </c>
      <c r="C32" s="15">
        <v>1</v>
      </c>
      <c r="D32" s="39" t="s">
        <v>27</v>
      </c>
      <c r="E32" s="60" t="s">
        <v>23</v>
      </c>
      <c r="F32" s="11" t="s">
        <v>11638</v>
      </c>
      <c r="G32" s="11" t="s">
        <v>1110</v>
      </c>
      <c r="H32" s="11" t="s">
        <v>1186</v>
      </c>
      <c r="I32" s="66">
        <v>1</v>
      </c>
      <c r="J32" s="11" t="s">
        <v>53</v>
      </c>
      <c r="K32" s="167">
        <v>36933.82</v>
      </c>
      <c r="L32" s="167">
        <v>0</v>
      </c>
      <c r="M32" s="167">
        <v>36933.82</v>
      </c>
      <c r="N32" s="167">
        <v>-36933.82</v>
      </c>
      <c r="O32" s="167">
        <v>47108</v>
      </c>
      <c r="P32" s="167">
        <v>10174.18</v>
      </c>
      <c r="Q32" s="167">
        <v>0</v>
      </c>
      <c r="R32" s="167">
        <v>47108</v>
      </c>
      <c r="S32" s="167">
        <v>47108</v>
      </c>
      <c r="T32" s="161">
        <v>42828</v>
      </c>
    </row>
    <row r="33" spans="1:21" ht="15" customHeight="1" x14ac:dyDescent="0.2">
      <c r="A33" s="72" t="s">
        <v>998</v>
      </c>
      <c r="B33" s="72" t="s">
        <v>75</v>
      </c>
      <c r="C33" s="15">
        <v>1</v>
      </c>
      <c r="D33" s="39" t="s">
        <v>27</v>
      </c>
      <c r="E33" s="60" t="s">
        <v>23</v>
      </c>
      <c r="F33" s="11" t="s">
        <v>11639</v>
      </c>
      <c r="G33" s="11" t="s">
        <v>1312</v>
      </c>
      <c r="H33" s="11" t="s">
        <v>2196</v>
      </c>
      <c r="I33" s="66">
        <v>1</v>
      </c>
      <c r="J33" s="11" t="s">
        <v>53</v>
      </c>
      <c r="K33" s="167">
        <v>0</v>
      </c>
      <c r="L33" s="167">
        <v>70035</v>
      </c>
      <c r="M33" s="167">
        <v>70035</v>
      </c>
      <c r="N33" s="167">
        <v>0</v>
      </c>
      <c r="O33" s="167">
        <v>12565</v>
      </c>
      <c r="P33" s="167">
        <v>12565</v>
      </c>
      <c r="Q33" s="167">
        <v>0</v>
      </c>
      <c r="R33" s="167">
        <v>82600</v>
      </c>
      <c r="S33" s="167">
        <v>82600</v>
      </c>
      <c r="T33" s="161">
        <v>42877</v>
      </c>
    </row>
    <row r="34" spans="1:21" ht="15" customHeight="1" x14ac:dyDescent="0.2">
      <c r="A34" s="15">
        <v>2017</v>
      </c>
      <c r="B34" s="72" t="s">
        <v>75</v>
      </c>
      <c r="C34" s="15">
        <v>1</v>
      </c>
      <c r="D34" s="67" t="s">
        <v>27</v>
      </c>
      <c r="E34" s="60" t="s">
        <v>13</v>
      </c>
      <c r="F34" s="11" t="s">
        <v>11640</v>
      </c>
      <c r="G34" s="11" t="s">
        <v>252</v>
      </c>
      <c r="H34" s="12" t="s">
        <v>816</v>
      </c>
      <c r="I34" s="66">
        <v>1</v>
      </c>
      <c r="J34" s="68" t="s">
        <v>53</v>
      </c>
      <c r="K34" s="167">
        <v>32175</v>
      </c>
      <c r="L34" s="167">
        <v>0</v>
      </c>
      <c r="M34" s="167">
        <v>32175</v>
      </c>
      <c r="N34" s="167">
        <v>6436</v>
      </c>
      <c r="O34" s="167">
        <v>0</v>
      </c>
      <c r="P34" s="167">
        <v>6436</v>
      </c>
      <c r="Q34" s="167">
        <v>38611</v>
      </c>
      <c r="R34" s="167">
        <v>0</v>
      </c>
      <c r="S34" s="167">
        <v>38611</v>
      </c>
      <c r="T34" s="159">
        <v>42885</v>
      </c>
    </row>
    <row r="35" spans="1:21" ht="15" customHeight="1" x14ac:dyDescent="0.2">
      <c r="A35" s="15">
        <v>2017</v>
      </c>
      <c r="B35" s="72" t="s">
        <v>75</v>
      </c>
      <c r="C35" s="15">
        <v>1</v>
      </c>
      <c r="D35" s="67" t="s">
        <v>27</v>
      </c>
      <c r="E35" s="60" t="s">
        <v>13</v>
      </c>
      <c r="F35" s="11" t="s">
        <v>11641</v>
      </c>
      <c r="G35" s="11" t="s">
        <v>925</v>
      </c>
      <c r="H35" s="12" t="s">
        <v>926</v>
      </c>
      <c r="I35" s="66">
        <v>1</v>
      </c>
      <c r="J35" s="68" t="s">
        <v>53</v>
      </c>
      <c r="K35" s="167">
        <v>33834</v>
      </c>
      <c r="L35" s="167">
        <v>0</v>
      </c>
      <c r="M35" s="167">
        <v>33834</v>
      </c>
      <c r="N35" s="167">
        <v>0</v>
      </c>
      <c r="O35" s="167">
        <v>0</v>
      </c>
      <c r="P35" s="167">
        <v>0</v>
      </c>
      <c r="Q35" s="167">
        <v>33834</v>
      </c>
      <c r="R35" s="167">
        <v>0</v>
      </c>
      <c r="S35" s="167">
        <v>33834</v>
      </c>
      <c r="T35" s="159">
        <v>42893</v>
      </c>
    </row>
    <row r="36" spans="1:21" ht="15" customHeight="1" x14ac:dyDescent="0.2">
      <c r="A36" s="15">
        <v>2017</v>
      </c>
      <c r="B36" s="72" t="s">
        <v>75</v>
      </c>
      <c r="C36" s="15">
        <v>1</v>
      </c>
      <c r="D36" s="67" t="s">
        <v>27</v>
      </c>
      <c r="E36" s="60" t="s">
        <v>13</v>
      </c>
      <c r="F36" s="11" t="s">
        <v>11642</v>
      </c>
      <c r="G36" s="11" t="s">
        <v>676</v>
      </c>
      <c r="H36" s="12" t="s">
        <v>713</v>
      </c>
      <c r="I36" s="66">
        <v>1</v>
      </c>
      <c r="J36" s="68" t="s">
        <v>53</v>
      </c>
      <c r="K36" s="167">
        <v>80176</v>
      </c>
      <c r="L36" s="167">
        <v>0</v>
      </c>
      <c r="M36" s="167">
        <v>80176</v>
      </c>
      <c r="N36" s="167">
        <v>-80176</v>
      </c>
      <c r="O36" s="167">
        <v>82727</v>
      </c>
      <c r="P36" s="167">
        <v>2551</v>
      </c>
      <c r="Q36" s="167">
        <v>0</v>
      </c>
      <c r="R36" s="167">
        <v>82727</v>
      </c>
      <c r="S36" s="167">
        <v>82727</v>
      </c>
      <c r="T36" s="159">
        <v>42849</v>
      </c>
    </row>
    <row r="37" spans="1:21" ht="15" customHeight="1" x14ac:dyDescent="0.2">
      <c r="A37" s="15">
        <v>2017</v>
      </c>
      <c r="B37" s="72" t="s">
        <v>75</v>
      </c>
      <c r="C37" s="15">
        <v>1</v>
      </c>
      <c r="D37" s="67" t="s">
        <v>27</v>
      </c>
      <c r="E37" s="60" t="s">
        <v>13</v>
      </c>
      <c r="F37" s="11" t="s">
        <v>11643</v>
      </c>
      <c r="G37" s="11" t="s">
        <v>698</v>
      </c>
      <c r="H37" s="12" t="s">
        <v>699</v>
      </c>
      <c r="I37" s="66">
        <v>1</v>
      </c>
      <c r="J37" s="68" t="s">
        <v>53</v>
      </c>
      <c r="K37" s="167">
        <v>49129</v>
      </c>
      <c r="L37" s="167">
        <v>0</v>
      </c>
      <c r="M37" s="167">
        <v>49129</v>
      </c>
      <c r="N37" s="167">
        <v>1203</v>
      </c>
      <c r="O37" s="167">
        <v>0</v>
      </c>
      <c r="P37" s="167">
        <v>1203</v>
      </c>
      <c r="Q37" s="167">
        <v>50332</v>
      </c>
      <c r="R37" s="167">
        <v>0</v>
      </c>
      <c r="S37" s="167">
        <v>50332</v>
      </c>
      <c r="T37" s="159">
        <v>42835</v>
      </c>
    </row>
    <row r="38" spans="1:21" ht="15" customHeight="1" x14ac:dyDescent="0.2">
      <c r="A38" s="76">
        <v>2017</v>
      </c>
      <c r="B38" s="76" t="s">
        <v>75</v>
      </c>
      <c r="C38" s="15">
        <v>1</v>
      </c>
      <c r="D38" s="77" t="s">
        <v>27</v>
      </c>
      <c r="E38" s="78" t="s">
        <v>15</v>
      </c>
      <c r="F38" s="11" t="s">
        <v>11644</v>
      </c>
      <c r="G38" s="79" t="s">
        <v>245</v>
      </c>
      <c r="H38" s="80" t="s">
        <v>362</v>
      </c>
      <c r="I38" s="66">
        <v>1</v>
      </c>
      <c r="J38" s="81" t="s">
        <v>53</v>
      </c>
      <c r="K38" s="167">
        <v>14763.438900000001</v>
      </c>
      <c r="L38" s="167">
        <v>19949.561099999999</v>
      </c>
      <c r="M38" s="167">
        <v>34713</v>
      </c>
      <c r="N38" s="167">
        <v>2261.7453999999998</v>
      </c>
      <c r="O38" s="167">
        <v>3056.2546000000002</v>
      </c>
      <c r="P38" s="167">
        <v>5318</v>
      </c>
      <c r="Q38" s="167">
        <v>17025.184300000001</v>
      </c>
      <c r="R38" s="167">
        <v>23005.815699999999</v>
      </c>
      <c r="S38" s="167">
        <v>40031</v>
      </c>
      <c r="T38" s="163">
        <v>42832</v>
      </c>
    </row>
    <row r="39" spans="1:21" ht="15" customHeight="1" x14ac:dyDescent="0.2">
      <c r="A39" s="76">
        <v>2017</v>
      </c>
      <c r="B39" s="76" t="s">
        <v>75</v>
      </c>
      <c r="C39" s="15">
        <v>1</v>
      </c>
      <c r="D39" s="77" t="s">
        <v>27</v>
      </c>
      <c r="E39" s="78" t="s">
        <v>15</v>
      </c>
      <c r="F39" s="11" t="s">
        <v>11645</v>
      </c>
      <c r="G39" s="79" t="s">
        <v>368</v>
      </c>
      <c r="H39" s="80" t="s">
        <v>369</v>
      </c>
      <c r="I39" s="66">
        <v>1</v>
      </c>
      <c r="J39" s="81" t="s">
        <v>53</v>
      </c>
      <c r="K39" s="167">
        <v>36033</v>
      </c>
      <c r="L39" s="167">
        <v>0</v>
      </c>
      <c r="M39" s="167">
        <v>36033</v>
      </c>
      <c r="N39" s="167">
        <v>4685</v>
      </c>
      <c r="O39" s="167">
        <v>0</v>
      </c>
      <c r="P39" s="167">
        <v>4685</v>
      </c>
      <c r="Q39" s="167">
        <v>40718</v>
      </c>
      <c r="R39" s="167">
        <v>0</v>
      </c>
      <c r="S39" s="167">
        <v>40718</v>
      </c>
      <c r="T39" s="163">
        <v>42892</v>
      </c>
    </row>
    <row r="40" spans="1:21" ht="15" customHeight="1" x14ac:dyDescent="0.2">
      <c r="A40" s="76">
        <v>2017</v>
      </c>
      <c r="B40" s="76" t="s">
        <v>75</v>
      </c>
      <c r="C40" s="15">
        <v>1</v>
      </c>
      <c r="D40" s="77" t="s">
        <v>27</v>
      </c>
      <c r="E40" s="78" t="s">
        <v>15</v>
      </c>
      <c r="F40" s="11" t="s">
        <v>11646</v>
      </c>
      <c r="G40" s="79" t="s">
        <v>373</v>
      </c>
      <c r="H40" s="80" t="s">
        <v>374</v>
      </c>
      <c r="I40" s="66">
        <v>1</v>
      </c>
      <c r="J40" s="81" t="s">
        <v>53</v>
      </c>
      <c r="K40" s="167">
        <v>0</v>
      </c>
      <c r="L40" s="167">
        <v>57880</v>
      </c>
      <c r="M40" s="167">
        <v>57880</v>
      </c>
      <c r="N40" s="167">
        <v>0</v>
      </c>
      <c r="O40" s="167">
        <v>11460</v>
      </c>
      <c r="P40" s="167">
        <v>11460</v>
      </c>
      <c r="Q40" s="167">
        <v>0</v>
      </c>
      <c r="R40" s="167">
        <v>69340</v>
      </c>
      <c r="S40" s="167">
        <v>69340</v>
      </c>
      <c r="T40" s="163">
        <v>42887</v>
      </c>
    </row>
    <row r="41" spans="1:21" ht="15" customHeight="1" x14ac:dyDescent="0.2">
      <c r="A41" s="76">
        <v>2017</v>
      </c>
      <c r="B41" s="76" t="s">
        <v>75</v>
      </c>
      <c r="C41" s="15">
        <v>1</v>
      </c>
      <c r="D41" s="77" t="s">
        <v>27</v>
      </c>
      <c r="E41" s="78" t="s">
        <v>15</v>
      </c>
      <c r="F41" s="11" t="s">
        <v>11647</v>
      </c>
      <c r="G41" s="79" t="s">
        <v>384</v>
      </c>
      <c r="H41" s="80" t="s">
        <v>385</v>
      </c>
      <c r="I41" s="66">
        <v>1</v>
      </c>
      <c r="J41" s="81" t="s">
        <v>53</v>
      </c>
      <c r="K41" s="167">
        <v>102319</v>
      </c>
      <c r="L41" s="167">
        <v>0</v>
      </c>
      <c r="M41" s="167">
        <v>102319</v>
      </c>
      <c r="N41" s="167">
        <v>8253</v>
      </c>
      <c r="O41" s="167">
        <v>0</v>
      </c>
      <c r="P41" s="167">
        <v>8253</v>
      </c>
      <c r="Q41" s="167">
        <v>110572</v>
      </c>
      <c r="R41" s="167">
        <v>0</v>
      </c>
      <c r="S41" s="167">
        <v>110572</v>
      </c>
      <c r="T41" s="163">
        <v>42826</v>
      </c>
    </row>
    <row r="42" spans="1:21" ht="15" customHeight="1" x14ac:dyDescent="0.2">
      <c r="A42" s="15">
        <v>2017</v>
      </c>
      <c r="B42" s="15" t="s">
        <v>75</v>
      </c>
      <c r="C42" s="15">
        <v>1</v>
      </c>
      <c r="D42" s="67" t="s">
        <v>27</v>
      </c>
      <c r="E42" s="60" t="s">
        <v>18</v>
      </c>
      <c r="F42" s="11" t="s">
        <v>11648</v>
      </c>
      <c r="G42" s="11" t="s">
        <v>164</v>
      </c>
      <c r="H42" s="12" t="s">
        <v>165</v>
      </c>
      <c r="I42" s="66">
        <v>1</v>
      </c>
      <c r="J42" s="68" t="s">
        <v>53</v>
      </c>
      <c r="K42" s="167">
        <v>57797</v>
      </c>
      <c r="L42" s="167">
        <v>0</v>
      </c>
      <c r="M42" s="167">
        <v>57797</v>
      </c>
      <c r="N42" s="167">
        <v>7703</v>
      </c>
      <c r="O42" s="167">
        <v>0</v>
      </c>
      <c r="P42" s="167">
        <v>7703</v>
      </c>
      <c r="Q42" s="167">
        <v>65500</v>
      </c>
      <c r="R42" s="167">
        <v>0</v>
      </c>
      <c r="S42" s="167">
        <v>65500</v>
      </c>
      <c r="T42" s="159">
        <v>42826</v>
      </c>
    </row>
    <row r="43" spans="1:21" ht="15" customHeight="1" x14ac:dyDescent="0.2">
      <c r="A43" s="15">
        <v>2017</v>
      </c>
      <c r="B43" s="15" t="s">
        <v>75</v>
      </c>
      <c r="C43" s="15">
        <v>1</v>
      </c>
      <c r="D43" s="67" t="s">
        <v>27</v>
      </c>
      <c r="E43" s="60" t="s">
        <v>18</v>
      </c>
      <c r="F43" s="11" t="s">
        <v>11649</v>
      </c>
      <c r="G43" s="11" t="s">
        <v>159</v>
      </c>
      <c r="H43" s="12" t="s">
        <v>160</v>
      </c>
      <c r="I43" s="66">
        <v>1</v>
      </c>
      <c r="J43" s="68" t="s">
        <v>53</v>
      </c>
      <c r="K43" s="167">
        <v>54375</v>
      </c>
      <c r="L43" s="167">
        <v>0</v>
      </c>
      <c r="M43" s="167">
        <v>54375</v>
      </c>
      <c r="N43" s="167">
        <v>8156</v>
      </c>
      <c r="O43" s="167">
        <v>0</v>
      </c>
      <c r="P43" s="167">
        <v>8156</v>
      </c>
      <c r="Q43" s="167">
        <v>62531</v>
      </c>
      <c r="R43" s="167">
        <v>0</v>
      </c>
      <c r="S43" s="167">
        <v>62531</v>
      </c>
      <c r="T43" s="159">
        <v>42826</v>
      </c>
    </row>
    <row r="44" spans="1:21" ht="15" customHeight="1" x14ac:dyDescent="0.2">
      <c r="A44" s="15">
        <v>2017</v>
      </c>
      <c r="B44" s="15" t="s">
        <v>75</v>
      </c>
      <c r="C44" s="15">
        <v>1</v>
      </c>
      <c r="D44" s="67" t="s">
        <v>27</v>
      </c>
      <c r="E44" s="60" t="s">
        <v>18</v>
      </c>
      <c r="F44" s="11" t="s">
        <v>11650</v>
      </c>
      <c r="G44" s="11" t="s">
        <v>172</v>
      </c>
      <c r="H44" s="12" t="s">
        <v>173</v>
      </c>
      <c r="I44" s="66">
        <v>1</v>
      </c>
      <c r="J44" s="68" t="s">
        <v>53</v>
      </c>
      <c r="K44" s="167">
        <v>36210</v>
      </c>
      <c r="L44" s="167">
        <v>0</v>
      </c>
      <c r="M44" s="167">
        <v>36210</v>
      </c>
      <c r="N44" s="167">
        <v>1473</v>
      </c>
      <c r="O44" s="167">
        <v>0</v>
      </c>
      <c r="P44" s="167">
        <v>1473</v>
      </c>
      <c r="Q44" s="167">
        <v>37683</v>
      </c>
      <c r="R44" s="167">
        <v>0</v>
      </c>
      <c r="S44" s="167">
        <v>37683</v>
      </c>
      <c r="T44" s="159">
        <v>42826</v>
      </c>
    </row>
    <row r="45" spans="1:21" ht="15" customHeight="1" x14ac:dyDescent="0.2">
      <c r="A45" s="15">
        <v>2017</v>
      </c>
      <c r="B45" s="15" t="s">
        <v>75</v>
      </c>
      <c r="C45" s="15">
        <v>1</v>
      </c>
      <c r="D45" s="67" t="s">
        <v>27</v>
      </c>
      <c r="E45" s="60" t="s">
        <v>18</v>
      </c>
      <c r="F45" s="11" t="s">
        <v>11651</v>
      </c>
      <c r="G45" s="11" t="s">
        <v>148</v>
      </c>
      <c r="H45" s="12" t="s">
        <v>149</v>
      </c>
      <c r="I45" s="66">
        <v>1</v>
      </c>
      <c r="J45" s="68" t="s">
        <v>53</v>
      </c>
      <c r="K45" s="167">
        <v>34315</v>
      </c>
      <c r="L45" s="167">
        <v>3360</v>
      </c>
      <c r="M45" s="167">
        <v>37675</v>
      </c>
      <c r="N45" s="167">
        <v>4804</v>
      </c>
      <c r="O45" s="167">
        <v>471</v>
      </c>
      <c r="P45" s="167">
        <v>5275</v>
      </c>
      <c r="Q45" s="167">
        <v>39119</v>
      </c>
      <c r="R45" s="167">
        <v>3831</v>
      </c>
      <c r="S45" s="167">
        <v>42950</v>
      </c>
      <c r="T45" s="159">
        <v>42826</v>
      </c>
    </row>
    <row r="46" spans="1:21" s="267" customFormat="1" ht="15" customHeight="1" x14ac:dyDescent="0.2">
      <c r="A46" s="15">
        <v>2017</v>
      </c>
      <c r="B46" s="15" t="s">
        <v>3439</v>
      </c>
      <c r="C46" s="15">
        <v>1</v>
      </c>
      <c r="D46" s="39" t="s">
        <v>27</v>
      </c>
      <c r="E46" s="60" t="s">
        <v>4</v>
      </c>
      <c r="F46" s="11" t="s">
        <v>11652</v>
      </c>
      <c r="G46" s="11" t="s">
        <v>9484</v>
      </c>
      <c r="H46" s="12" t="s">
        <v>9484</v>
      </c>
      <c r="I46" s="66">
        <v>1</v>
      </c>
      <c r="J46" s="68" t="s">
        <v>215</v>
      </c>
      <c r="K46" s="167">
        <v>150000</v>
      </c>
      <c r="L46" s="167">
        <v>0</v>
      </c>
      <c r="M46" s="167">
        <v>150000</v>
      </c>
      <c r="N46" s="167">
        <v>4545</v>
      </c>
      <c r="O46" s="167">
        <v>0</v>
      </c>
      <c r="P46" s="167">
        <v>4545</v>
      </c>
      <c r="Q46" s="167">
        <v>154545</v>
      </c>
      <c r="R46" s="167">
        <v>0</v>
      </c>
      <c r="S46" s="167">
        <v>154545</v>
      </c>
      <c r="T46" s="161">
        <v>42736</v>
      </c>
      <c r="U46" s="47"/>
    </row>
    <row r="47" spans="1:21" s="267" customFormat="1" ht="15" customHeight="1" x14ac:dyDescent="0.2">
      <c r="A47" s="15">
        <v>2017</v>
      </c>
      <c r="B47" s="15" t="s">
        <v>3439</v>
      </c>
      <c r="C47" s="15">
        <v>1</v>
      </c>
      <c r="D47" s="39" t="s">
        <v>27</v>
      </c>
      <c r="E47" s="60" t="s">
        <v>4</v>
      </c>
      <c r="F47" s="11" t="s">
        <v>11653</v>
      </c>
      <c r="G47" s="11" t="s">
        <v>9486</v>
      </c>
      <c r="H47" s="12" t="s">
        <v>9486</v>
      </c>
      <c r="I47" s="66">
        <v>1</v>
      </c>
      <c r="J47" s="68" t="s">
        <v>215</v>
      </c>
      <c r="K47" s="167">
        <v>64034</v>
      </c>
      <c r="L47" s="167">
        <v>0</v>
      </c>
      <c r="M47" s="167">
        <v>64034</v>
      </c>
      <c r="N47" s="167">
        <v>35716</v>
      </c>
      <c r="O47" s="167">
        <v>0</v>
      </c>
      <c r="P47" s="167">
        <v>35716</v>
      </c>
      <c r="Q47" s="167">
        <v>99750</v>
      </c>
      <c r="R47" s="167">
        <v>0</v>
      </c>
      <c r="S47" s="167">
        <v>99750</v>
      </c>
      <c r="T47" s="161">
        <v>42736</v>
      </c>
      <c r="U47" s="47"/>
    </row>
    <row r="48" spans="1:21" s="267" customFormat="1" ht="15" customHeight="1" x14ac:dyDescent="0.2">
      <c r="A48" s="15">
        <v>2017</v>
      </c>
      <c r="B48" s="15" t="s">
        <v>3439</v>
      </c>
      <c r="C48" s="15">
        <v>1</v>
      </c>
      <c r="D48" s="39" t="s">
        <v>27</v>
      </c>
      <c r="E48" s="60" t="s">
        <v>4</v>
      </c>
      <c r="F48" s="11" t="s">
        <v>11654</v>
      </c>
      <c r="G48" s="11" t="s">
        <v>3317</v>
      </c>
      <c r="H48" s="12" t="s">
        <v>3317</v>
      </c>
      <c r="I48" s="66">
        <v>1</v>
      </c>
      <c r="J48" s="68" t="s">
        <v>215</v>
      </c>
      <c r="K48" s="167">
        <v>110311</v>
      </c>
      <c r="L48" s="167">
        <v>0</v>
      </c>
      <c r="M48" s="167">
        <v>110311</v>
      </c>
      <c r="N48" s="167">
        <v>8059</v>
      </c>
      <c r="O48" s="167">
        <v>0</v>
      </c>
      <c r="P48" s="167">
        <v>8059</v>
      </c>
      <c r="Q48" s="167">
        <v>118370</v>
      </c>
      <c r="R48" s="167">
        <v>0</v>
      </c>
      <c r="S48" s="167">
        <v>118370</v>
      </c>
      <c r="T48" s="161">
        <v>42736</v>
      </c>
      <c r="U48" s="47"/>
    </row>
    <row r="49" spans="1:21" s="267" customFormat="1" ht="15" customHeight="1" x14ac:dyDescent="0.2">
      <c r="A49" s="15">
        <v>2017</v>
      </c>
      <c r="B49" s="15" t="s">
        <v>3439</v>
      </c>
      <c r="C49" s="15">
        <v>1</v>
      </c>
      <c r="D49" s="67" t="s">
        <v>27</v>
      </c>
      <c r="E49" s="60" t="s">
        <v>4</v>
      </c>
      <c r="F49" s="11" t="s">
        <v>11655</v>
      </c>
      <c r="G49" s="11" t="s">
        <v>9487</v>
      </c>
      <c r="H49" s="12" t="s">
        <v>9487</v>
      </c>
      <c r="I49" s="66">
        <v>1</v>
      </c>
      <c r="J49" s="68" t="s">
        <v>215</v>
      </c>
      <c r="K49" s="167">
        <v>53349</v>
      </c>
      <c r="L49" s="167">
        <v>0</v>
      </c>
      <c r="M49" s="167">
        <v>53349</v>
      </c>
      <c r="N49" s="167">
        <v>18651</v>
      </c>
      <c r="O49" s="167">
        <v>0</v>
      </c>
      <c r="P49" s="167">
        <v>18651</v>
      </c>
      <c r="Q49" s="167">
        <v>72000</v>
      </c>
      <c r="R49" s="167">
        <v>0</v>
      </c>
      <c r="S49" s="167">
        <v>72000</v>
      </c>
      <c r="T49" s="159">
        <v>42767</v>
      </c>
      <c r="U49" s="47"/>
    </row>
    <row r="50" spans="1:21" s="267" customFormat="1" ht="15" customHeight="1" x14ac:dyDescent="0.2">
      <c r="A50" s="15">
        <v>2017</v>
      </c>
      <c r="B50" s="72" t="s">
        <v>3439</v>
      </c>
      <c r="C50" s="15">
        <v>1</v>
      </c>
      <c r="D50" s="67" t="s">
        <v>27</v>
      </c>
      <c r="E50" s="60" t="s">
        <v>4</v>
      </c>
      <c r="F50" s="11" t="s">
        <v>11656</v>
      </c>
      <c r="G50" s="11" t="s">
        <v>698</v>
      </c>
      <c r="H50" s="75"/>
      <c r="I50" s="66">
        <v>1</v>
      </c>
      <c r="J50" s="68" t="s">
        <v>53</v>
      </c>
      <c r="K50" s="167">
        <v>46549</v>
      </c>
      <c r="L50" s="167">
        <v>0</v>
      </c>
      <c r="M50" s="167">
        <v>46549</v>
      </c>
      <c r="N50" s="167">
        <v>4242</v>
      </c>
      <c r="O50" s="167">
        <v>0</v>
      </c>
      <c r="P50" s="167">
        <v>4242</v>
      </c>
      <c r="Q50" s="167">
        <v>50791</v>
      </c>
      <c r="R50" s="167">
        <v>0</v>
      </c>
      <c r="S50" s="167">
        <v>50791</v>
      </c>
      <c r="T50" s="159">
        <v>42797</v>
      </c>
      <c r="U50" s="47"/>
    </row>
    <row r="51" spans="1:21" s="267" customFormat="1" ht="15" customHeight="1" x14ac:dyDescent="0.2">
      <c r="A51" s="15">
        <v>2017</v>
      </c>
      <c r="B51" s="15" t="s">
        <v>3439</v>
      </c>
      <c r="C51" s="15">
        <v>1</v>
      </c>
      <c r="D51" s="39" t="s">
        <v>27</v>
      </c>
      <c r="E51" s="60" t="s">
        <v>4</v>
      </c>
      <c r="F51" s="11" t="s">
        <v>11657</v>
      </c>
      <c r="G51" s="11" t="s">
        <v>2048</v>
      </c>
      <c r="H51" s="12"/>
      <c r="I51" s="66">
        <v>1</v>
      </c>
      <c r="J51" s="68" t="s">
        <v>53</v>
      </c>
      <c r="K51" s="167">
        <v>82819</v>
      </c>
      <c r="L51" s="167">
        <v>0</v>
      </c>
      <c r="M51" s="167">
        <v>82819</v>
      </c>
      <c r="N51" s="167">
        <v>18925</v>
      </c>
      <c r="O51" s="167">
        <v>0</v>
      </c>
      <c r="P51" s="167">
        <v>18925</v>
      </c>
      <c r="Q51" s="167">
        <v>101744</v>
      </c>
      <c r="R51" s="167">
        <v>0</v>
      </c>
      <c r="S51" s="167">
        <v>101744</v>
      </c>
      <c r="T51" s="161">
        <v>42810</v>
      </c>
      <c r="U51" s="47"/>
    </row>
    <row r="52" spans="1:21" s="267" customFormat="1" ht="15" customHeight="1" x14ac:dyDescent="0.2">
      <c r="A52" s="15">
        <v>2017</v>
      </c>
      <c r="B52" s="15" t="s">
        <v>3439</v>
      </c>
      <c r="C52" s="15">
        <v>1</v>
      </c>
      <c r="D52" s="39" t="s">
        <v>27</v>
      </c>
      <c r="E52" s="60" t="s">
        <v>4</v>
      </c>
      <c r="F52" s="11" t="s">
        <v>11658</v>
      </c>
      <c r="G52" s="11" t="s">
        <v>4598</v>
      </c>
      <c r="H52" s="12"/>
      <c r="I52" s="66">
        <v>1</v>
      </c>
      <c r="J52" s="68" t="s">
        <v>53</v>
      </c>
      <c r="K52" s="167">
        <v>0</v>
      </c>
      <c r="L52" s="167">
        <v>35153</v>
      </c>
      <c r="M52" s="167">
        <v>35153</v>
      </c>
      <c r="N52" s="167">
        <v>0</v>
      </c>
      <c r="O52" s="167">
        <v>5192</v>
      </c>
      <c r="P52" s="167">
        <v>5192</v>
      </c>
      <c r="Q52" s="167">
        <v>0</v>
      </c>
      <c r="R52" s="167">
        <v>40345</v>
      </c>
      <c r="S52" s="167">
        <v>40345</v>
      </c>
      <c r="T52" s="161">
        <v>42821</v>
      </c>
      <c r="U52" s="47"/>
    </row>
    <row r="53" spans="1:21" s="267" customFormat="1" ht="15" customHeight="1" x14ac:dyDescent="0.2">
      <c r="A53" s="15">
        <v>2017</v>
      </c>
      <c r="B53" s="15" t="s">
        <v>3439</v>
      </c>
      <c r="C53" s="15">
        <v>1</v>
      </c>
      <c r="D53" s="39" t="s">
        <v>27</v>
      </c>
      <c r="E53" s="60" t="s">
        <v>4</v>
      </c>
      <c r="F53" s="11" t="s">
        <v>11659</v>
      </c>
      <c r="G53" s="11" t="s">
        <v>9485</v>
      </c>
      <c r="H53" s="12" t="s">
        <v>9485</v>
      </c>
      <c r="I53" s="66">
        <v>1</v>
      </c>
      <c r="J53" s="68" t="s">
        <v>53</v>
      </c>
      <c r="K53" s="167">
        <v>36420</v>
      </c>
      <c r="L53" s="167">
        <v>0</v>
      </c>
      <c r="M53" s="167">
        <v>36420</v>
      </c>
      <c r="N53" s="167">
        <v>8256</v>
      </c>
      <c r="O53" s="167">
        <v>0</v>
      </c>
      <c r="P53" s="167">
        <v>8256</v>
      </c>
      <c r="Q53" s="167">
        <v>44676</v>
      </c>
      <c r="R53" s="167">
        <v>0</v>
      </c>
      <c r="S53" s="167">
        <v>44676</v>
      </c>
      <c r="T53" s="161">
        <v>42744</v>
      </c>
      <c r="U53" s="47"/>
    </row>
    <row r="54" spans="1:21" s="267" customFormat="1" ht="15" customHeight="1" x14ac:dyDescent="0.2">
      <c r="A54" s="15">
        <v>2017</v>
      </c>
      <c r="B54" s="15" t="s">
        <v>3439</v>
      </c>
      <c r="C54" s="15">
        <v>1</v>
      </c>
      <c r="D54" s="39" t="s">
        <v>27</v>
      </c>
      <c r="E54" s="60" t="s">
        <v>4</v>
      </c>
      <c r="F54" s="11" t="s">
        <v>11660</v>
      </c>
      <c r="G54" s="11" t="s">
        <v>7478</v>
      </c>
      <c r="H54" s="12"/>
      <c r="I54" s="66">
        <v>1</v>
      </c>
      <c r="J54" s="68" t="s">
        <v>53</v>
      </c>
      <c r="K54" s="167">
        <v>34547</v>
      </c>
      <c r="L54" s="167">
        <v>0</v>
      </c>
      <c r="M54" s="167">
        <v>34547</v>
      </c>
      <c r="N54" s="167">
        <v>3419</v>
      </c>
      <c r="O54" s="167">
        <v>0</v>
      </c>
      <c r="P54" s="167">
        <v>3419</v>
      </c>
      <c r="Q54" s="167">
        <v>37966</v>
      </c>
      <c r="R54" s="167">
        <v>0</v>
      </c>
      <c r="S54" s="167">
        <v>37966</v>
      </c>
      <c r="T54" s="161">
        <v>42793</v>
      </c>
      <c r="U54" s="47"/>
    </row>
    <row r="55" spans="1:21" s="267" customFormat="1" ht="15" customHeight="1" x14ac:dyDescent="0.2">
      <c r="A55" s="15">
        <v>2017</v>
      </c>
      <c r="B55" s="15" t="s">
        <v>3439</v>
      </c>
      <c r="C55" s="15">
        <v>1</v>
      </c>
      <c r="D55" s="67" t="s">
        <v>27</v>
      </c>
      <c r="E55" s="60" t="s">
        <v>4</v>
      </c>
      <c r="F55" s="11" t="s">
        <v>11661</v>
      </c>
      <c r="G55" s="11" t="s">
        <v>1647</v>
      </c>
      <c r="H55" s="12" t="s">
        <v>1647</v>
      </c>
      <c r="I55" s="66">
        <v>1</v>
      </c>
      <c r="J55" s="68" t="s">
        <v>53</v>
      </c>
      <c r="K55" s="167">
        <v>54260</v>
      </c>
      <c r="L55" s="167">
        <v>0</v>
      </c>
      <c r="M55" s="167">
        <v>54260</v>
      </c>
      <c r="N55" s="167">
        <v>10081</v>
      </c>
      <c r="O55" s="167">
        <v>0</v>
      </c>
      <c r="P55" s="167">
        <v>10081</v>
      </c>
      <c r="Q55" s="167">
        <v>64341</v>
      </c>
      <c r="R55" s="167">
        <v>0</v>
      </c>
      <c r="S55" s="167">
        <v>64341</v>
      </c>
      <c r="T55" s="159">
        <v>42738</v>
      </c>
      <c r="U55" s="47"/>
    </row>
    <row r="56" spans="1:21" s="267" customFormat="1" ht="15" customHeight="1" x14ac:dyDescent="0.2">
      <c r="A56" s="15">
        <v>2017</v>
      </c>
      <c r="B56" s="15" t="s">
        <v>3439</v>
      </c>
      <c r="C56" s="15">
        <v>1</v>
      </c>
      <c r="D56" s="39" t="s">
        <v>27</v>
      </c>
      <c r="E56" s="60" t="s">
        <v>4</v>
      </c>
      <c r="F56" s="11" t="s">
        <v>11662</v>
      </c>
      <c r="G56" s="11" t="s">
        <v>299</v>
      </c>
      <c r="H56" s="12"/>
      <c r="I56" s="66">
        <v>1</v>
      </c>
      <c r="J56" s="68" t="s">
        <v>53</v>
      </c>
      <c r="K56" s="167">
        <v>0</v>
      </c>
      <c r="L56" s="167">
        <v>28500</v>
      </c>
      <c r="M56" s="167">
        <v>28500</v>
      </c>
      <c r="N56" s="167">
        <v>0</v>
      </c>
      <c r="O56" s="167">
        <v>16383</v>
      </c>
      <c r="P56" s="167">
        <v>16383</v>
      </c>
      <c r="Q56" s="167">
        <v>0</v>
      </c>
      <c r="R56" s="167">
        <v>44883</v>
      </c>
      <c r="S56" s="167">
        <v>44883</v>
      </c>
      <c r="T56" s="161">
        <v>42791</v>
      </c>
      <c r="U56" s="47"/>
    </row>
    <row r="57" spans="1:21" s="267" customFormat="1" ht="15" customHeight="1" x14ac:dyDescent="0.2">
      <c r="A57" s="15">
        <v>2017</v>
      </c>
      <c r="B57" s="15" t="s">
        <v>3439</v>
      </c>
      <c r="C57" s="15">
        <v>1</v>
      </c>
      <c r="D57" s="39" t="s">
        <v>27</v>
      </c>
      <c r="E57" s="60" t="s">
        <v>4</v>
      </c>
      <c r="F57" s="11" t="s">
        <v>11663</v>
      </c>
      <c r="G57" s="11" t="s">
        <v>698</v>
      </c>
      <c r="H57" s="12"/>
      <c r="I57" s="66">
        <v>1</v>
      </c>
      <c r="J57" s="68" t="s">
        <v>53</v>
      </c>
      <c r="K57" s="167">
        <v>41897</v>
      </c>
      <c r="L57" s="167">
        <v>0</v>
      </c>
      <c r="M57" s="167">
        <v>41897</v>
      </c>
      <c r="N57" s="167">
        <v>4455</v>
      </c>
      <c r="O57" s="167">
        <v>0</v>
      </c>
      <c r="P57" s="167">
        <v>4455</v>
      </c>
      <c r="Q57" s="167">
        <v>46352</v>
      </c>
      <c r="R57" s="167">
        <v>0</v>
      </c>
      <c r="S57" s="167">
        <v>46352</v>
      </c>
      <c r="T57" s="161">
        <v>42817</v>
      </c>
      <c r="U57" s="47"/>
    </row>
    <row r="58" spans="1:21" s="267" customFormat="1" ht="15" customHeight="1" x14ac:dyDescent="0.2">
      <c r="A58" s="15">
        <v>2017</v>
      </c>
      <c r="B58" s="15" t="s">
        <v>3439</v>
      </c>
      <c r="C58" s="15">
        <v>1</v>
      </c>
      <c r="D58" s="39" t="s">
        <v>27</v>
      </c>
      <c r="E58" s="60" t="s">
        <v>8</v>
      </c>
      <c r="F58" s="11" t="s">
        <v>11664</v>
      </c>
      <c r="G58" s="11" t="s">
        <v>299</v>
      </c>
      <c r="H58" s="12" t="s">
        <v>9491</v>
      </c>
      <c r="I58" s="66">
        <v>1</v>
      </c>
      <c r="J58" s="68" t="s">
        <v>53</v>
      </c>
      <c r="K58" s="167">
        <v>52374</v>
      </c>
      <c r="L58" s="167">
        <v>0</v>
      </c>
      <c r="M58" s="167">
        <v>52374</v>
      </c>
      <c r="N58" s="167">
        <v>3048</v>
      </c>
      <c r="O58" s="167">
        <v>0</v>
      </c>
      <c r="P58" s="167">
        <v>3048</v>
      </c>
      <c r="Q58" s="167">
        <v>55422</v>
      </c>
      <c r="R58" s="167">
        <v>0</v>
      </c>
      <c r="S58" s="167">
        <v>55422</v>
      </c>
      <c r="T58" s="161">
        <v>42767</v>
      </c>
      <c r="U58" s="47"/>
    </row>
    <row r="59" spans="1:21" s="267" customFormat="1" ht="15" customHeight="1" x14ac:dyDescent="0.2">
      <c r="A59" s="15">
        <v>2017</v>
      </c>
      <c r="B59" s="15" t="s">
        <v>3439</v>
      </c>
      <c r="C59" s="15">
        <v>1</v>
      </c>
      <c r="D59" s="39" t="s">
        <v>27</v>
      </c>
      <c r="E59" s="60" t="s">
        <v>9</v>
      </c>
      <c r="F59" s="11" t="s">
        <v>11665</v>
      </c>
      <c r="G59" s="11" t="s">
        <v>263</v>
      </c>
      <c r="H59" s="12" t="s">
        <v>9493</v>
      </c>
      <c r="I59" s="66">
        <v>1</v>
      </c>
      <c r="J59" s="68" t="s">
        <v>53</v>
      </c>
      <c r="K59" s="167">
        <v>41412</v>
      </c>
      <c r="L59" s="167">
        <v>0</v>
      </c>
      <c r="M59" s="167">
        <v>41412</v>
      </c>
      <c r="N59" s="167">
        <v>6588</v>
      </c>
      <c r="O59" s="167">
        <v>0</v>
      </c>
      <c r="P59" s="167">
        <v>6588</v>
      </c>
      <c r="Q59" s="167">
        <v>48000</v>
      </c>
      <c r="R59" s="167">
        <v>0</v>
      </c>
      <c r="S59" s="167">
        <v>48000</v>
      </c>
      <c r="T59" s="161">
        <v>42765</v>
      </c>
      <c r="U59" s="47"/>
    </row>
    <row r="60" spans="1:21" s="267" customFormat="1" ht="15" customHeight="1" x14ac:dyDescent="0.2">
      <c r="A60" s="15">
        <v>2017</v>
      </c>
      <c r="B60" s="15" t="s">
        <v>3439</v>
      </c>
      <c r="C60" s="15">
        <v>1</v>
      </c>
      <c r="D60" s="39" t="s">
        <v>27</v>
      </c>
      <c r="E60" s="60" t="s">
        <v>11</v>
      </c>
      <c r="F60" s="11" t="s">
        <v>11666</v>
      </c>
      <c r="G60" s="11" t="s">
        <v>9494</v>
      </c>
      <c r="H60" s="12" t="s">
        <v>9495</v>
      </c>
      <c r="I60" s="66">
        <v>1</v>
      </c>
      <c r="J60" s="68" t="s">
        <v>53</v>
      </c>
      <c r="K60" s="167">
        <v>50891</v>
      </c>
      <c r="L60" s="167">
        <v>4570</v>
      </c>
      <c r="M60" s="167">
        <v>55461</v>
      </c>
      <c r="N60" s="167">
        <v>8108</v>
      </c>
      <c r="O60" s="167">
        <v>728</v>
      </c>
      <c r="P60" s="167">
        <v>8836</v>
      </c>
      <c r="Q60" s="167">
        <v>58999</v>
      </c>
      <c r="R60" s="167">
        <v>5298</v>
      </c>
      <c r="S60" s="167">
        <v>64297</v>
      </c>
      <c r="T60" s="161">
        <v>42814</v>
      </c>
      <c r="U60" s="47"/>
    </row>
    <row r="61" spans="1:21" s="267" customFormat="1" ht="15" customHeight="1" x14ac:dyDescent="0.2">
      <c r="A61" s="15">
        <v>2017</v>
      </c>
      <c r="B61" s="15" t="s">
        <v>3439</v>
      </c>
      <c r="C61" s="15">
        <v>1</v>
      </c>
      <c r="D61" s="39" t="s">
        <v>27</v>
      </c>
      <c r="E61" s="60" t="s">
        <v>11</v>
      </c>
      <c r="F61" s="11" t="s">
        <v>11667</v>
      </c>
      <c r="G61" s="11" t="s">
        <v>4019</v>
      </c>
      <c r="H61" s="12" t="s">
        <v>4020</v>
      </c>
      <c r="I61" s="66">
        <v>1</v>
      </c>
      <c r="J61" s="68" t="s">
        <v>53</v>
      </c>
      <c r="K61" s="167">
        <v>37235</v>
      </c>
      <c r="L61" s="167">
        <v>2963</v>
      </c>
      <c r="M61" s="167">
        <v>40198</v>
      </c>
      <c r="N61" s="167">
        <v>13217</v>
      </c>
      <c r="O61" s="167">
        <v>1226</v>
      </c>
      <c r="P61" s="167">
        <v>14443</v>
      </c>
      <c r="Q61" s="167">
        <v>50452</v>
      </c>
      <c r="R61" s="167">
        <v>4189</v>
      </c>
      <c r="S61" s="167">
        <v>54641</v>
      </c>
      <c r="T61" s="161">
        <v>42814</v>
      </c>
      <c r="U61" s="47"/>
    </row>
    <row r="62" spans="1:21" s="267" customFormat="1" ht="15" customHeight="1" x14ac:dyDescent="0.2">
      <c r="A62" s="15">
        <v>2017</v>
      </c>
      <c r="B62" s="15" t="s">
        <v>3439</v>
      </c>
      <c r="C62" s="15">
        <v>1</v>
      </c>
      <c r="D62" s="39" t="s">
        <v>27</v>
      </c>
      <c r="E62" s="60" t="s">
        <v>11</v>
      </c>
      <c r="F62" s="11" t="s">
        <v>11668</v>
      </c>
      <c r="G62" s="11" t="s">
        <v>4019</v>
      </c>
      <c r="H62" s="12" t="s">
        <v>4020</v>
      </c>
      <c r="I62" s="66">
        <v>1</v>
      </c>
      <c r="J62" s="68" t="s">
        <v>53</v>
      </c>
      <c r="K62" s="167">
        <v>37235</v>
      </c>
      <c r="L62" s="167">
        <v>2963</v>
      </c>
      <c r="M62" s="167">
        <v>40198</v>
      </c>
      <c r="N62" s="167">
        <v>13217</v>
      </c>
      <c r="O62" s="167">
        <v>1226</v>
      </c>
      <c r="P62" s="167">
        <v>14443</v>
      </c>
      <c r="Q62" s="167">
        <v>50452</v>
      </c>
      <c r="R62" s="167">
        <v>4189</v>
      </c>
      <c r="S62" s="167">
        <v>54641</v>
      </c>
      <c r="T62" s="161">
        <v>42814</v>
      </c>
      <c r="U62" s="47"/>
    </row>
    <row r="63" spans="1:21" s="267" customFormat="1" ht="15" customHeight="1" x14ac:dyDescent="0.2">
      <c r="A63" s="15">
        <v>2017</v>
      </c>
      <c r="B63" s="15" t="s">
        <v>3439</v>
      </c>
      <c r="C63" s="15">
        <v>1</v>
      </c>
      <c r="D63" s="39" t="s">
        <v>27</v>
      </c>
      <c r="E63" s="60" t="s">
        <v>11</v>
      </c>
      <c r="F63" s="11" t="s">
        <v>11669</v>
      </c>
      <c r="G63" s="11" t="s">
        <v>4019</v>
      </c>
      <c r="H63" s="12" t="s">
        <v>4020</v>
      </c>
      <c r="I63" s="66">
        <v>1</v>
      </c>
      <c r="J63" s="68" t="s">
        <v>53</v>
      </c>
      <c r="K63" s="167">
        <v>37719</v>
      </c>
      <c r="L63" s="167">
        <v>5781</v>
      </c>
      <c r="M63" s="167">
        <v>43500</v>
      </c>
      <c r="N63" s="167">
        <v>10195</v>
      </c>
      <c r="O63" s="167">
        <v>946</v>
      </c>
      <c r="P63" s="167">
        <v>11141</v>
      </c>
      <c r="Q63" s="167">
        <v>47914</v>
      </c>
      <c r="R63" s="167">
        <v>6727</v>
      </c>
      <c r="S63" s="167">
        <v>54641</v>
      </c>
      <c r="T63" s="161">
        <v>42814</v>
      </c>
      <c r="U63" s="47"/>
    </row>
    <row r="64" spans="1:21" s="267" customFormat="1" ht="15" customHeight="1" x14ac:dyDescent="0.2">
      <c r="A64" s="15">
        <v>2017</v>
      </c>
      <c r="B64" s="15" t="s">
        <v>3439</v>
      </c>
      <c r="C64" s="15">
        <v>1</v>
      </c>
      <c r="D64" s="39" t="s">
        <v>27</v>
      </c>
      <c r="E64" s="60" t="s">
        <v>11</v>
      </c>
      <c r="F64" s="11" t="s">
        <v>11670</v>
      </c>
      <c r="G64" s="11" t="s">
        <v>9496</v>
      </c>
      <c r="H64" s="12" t="s">
        <v>9497</v>
      </c>
      <c r="I64" s="66">
        <v>1</v>
      </c>
      <c r="J64" s="68" t="s">
        <v>53</v>
      </c>
      <c r="K64" s="167">
        <v>45496</v>
      </c>
      <c r="L64" s="167">
        <v>0</v>
      </c>
      <c r="M64" s="167">
        <v>45496</v>
      </c>
      <c r="N64" s="167">
        <v>0</v>
      </c>
      <c r="O64" s="167">
        <v>9099</v>
      </c>
      <c r="P64" s="167">
        <v>9099</v>
      </c>
      <c r="Q64" s="167">
        <v>45496</v>
      </c>
      <c r="R64" s="167">
        <v>9099</v>
      </c>
      <c r="S64" s="167">
        <v>54595</v>
      </c>
      <c r="T64" s="161">
        <v>42793</v>
      </c>
      <c r="U64" s="47"/>
    </row>
    <row r="65" spans="1:21" s="267" customFormat="1" ht="15" customHeight="1" x14ac:dyDescent="0.2">
      <c r="A65" s="15">
        <v>2017</v>
      </c>
      <c r="B65" s="15" t="s">
        <v>3439</v>
      </c>
      <c r="C65" s="15">
        <v>1</v>
      </c>
      <c r="D65" s="39" t="s">
        <v>27</v>
      </c>
      <c r="E65" s="60" t="s">
        <v>23</v>
      </c>
      <c r="F65" s="11" t="s">
        <v>11671</v>
      </c>
      <c r="G65" s="11" t="s">
        <v>9498</v>
      </c>
      <c r="H65" s="12" t="s">
        <v>9499</v>
      </c>
      <c r="I65" s="66">
        <v>1</v>
      </c>
      <c r="J65" s="68" t="s">
        <v>215</v>
      </c>
      <c r="K65" s="167">
        <v>47476</v>
      </c>
      <c r="L65" s="167">
        <v>0</v>
      </c>
      <c r="M65" s="167">
        <v>47476</v>
      </c>
      <c r="N65" s="167">
        <v>2524</v>
      </c>
      <c r="O65" s="167">
        <v>0</v>
      </c>
      <c r="P65" s="167">
        <v>2524</v>
      </c>
      <c r="Q65" s="167">
        <v>50000</v>
      </c>
      <c r="R65" s="167">
        <v>0</v>
      </c>
      <c r="S65" s="167">
        <v>50000</v>
      </c>
      <c r="T65" s="161">
        <v>42779</v>
      </c>
      <c r="U65" s="47"/>
    </row>
    <row r="66" spans="1:21" s="267" customFormat="1" ht="15" customHeight="1" x14ac:dyDescent="0.2">
      <c r="A66" s="15">
        <v>2017</v>
      </c>
      <c r="B66" s="15" t="s">
        <v>3439</v>
      </c>
      <c r="C66" s="15">
        <v>1</v>
      </c>
      <c r="D66" s="67" t="s">
        <v>27</v>
      </c>
      <c r="E66" s="60" t="s">
        <v>23</v>
      </c>
      <c r="F66" s="11" t="s">
        <v>11672</v>
      </c>
      <c r="G66" s="11" t="s">
        <v>3041</v>
      </c>
      <c r="H66" s="12" t="s">
        <v>9500</v>
      </c>
      <c r="I66" s="66">
        <v>1</v>
      </c>
      <c r="J66" s="68" t="s">
        <v>215</v>
      </c>
      <c r="K66" s="167">
        <v>110783.743175</v>
      </c>
      <c r="L66" s="167">
        <v>53138.756824999997</v>
      </c>
      <c r="M66" s="167">
        <v>163922.5</v>
      </c>
      <c r="N66" s="167">
        <v>74941.256825000004</v>
      </c>
      <c r="O66" s="167">
        <v>-53138.756824999997</v>
      </c>
      <c r="P66" s="167">
        <v>21802.500000000007</v>
      </c>
      <c r="Q66" s="167">
        <v>185725</v>
      </c>
      <c r="R66" s="167">
        <v>0</v>
      </c>
      <c r="S66" s="167">
        <v>185725</v>
      </c>
      <c r="T66" s="159">
        <v>42736</v>
      </c>
      <c r="U66" s="47"/>
    </row>
    <row r="67" spans="1:21" s="267" customFormat="1" ht="15" customHeight="1" x14ac:dyDescent="0.2">
      <c r="A67" s="15">
        <v>2017</v>
      </c>
      <c r="B67" s="15" t="s">
        <v>3439</v>
      </c>
      <c r="C67" s="15">
        <v>1</v>
      </c>
      <c r="D67" s="67" t="s">
        <v>27</v>
      </c>
      <c r="E67" s="60" t="s">
        <v>23</v>
      </c>
      <c r="F67" s="11" t="s">
        <v>11673</v>
      </c>
      <c r="G67" s="11" t="s">
        <v>3041</v>
      </c>
      <c r="H67" s="12" t="s">
        <v>9501</v>
      </c>
      <c r="I67" s="66">
        <v>1</v>
      </c>
      <c r="J67" s="68" t="s">
        <v>215</v>
      </c>
      <c r="K67" s="167">
        <v>146054.94750000001</v>
      </c>
      <c r="L67" s="167">
        <v>17867.552500000002</v>
      </c>
      <c r="M67" s="167">
        <v>163922.5</v>
      </c>
      <c r="N67" s="167">
        <v>39670.052499999991</v>
      </c>
      <c r="O67" s="167">
        <v>-17867.552500000002</v>
      </c>
      <c r="P67" s="167">
        <v>21802.499999999989</v>
      </c>
      <c r="Q67" s="167">
        <v>185725</v>
      </c>
      <c r="R67" s="167">
        <v>0</v>
      </c>
      <c r="S67" s="167">
        <v>185725</v>
      </c>
      <c r="T67" s="159">
        <v>42723</v>
      </c>
      <c r="U67" s="47"/>
    </row>
    <row r="68" spans="1:21" s="267" customFormat="1" ht="15" customHeight="1" x14ac:dyDescent="0.2">
      <c r="A68" s="15">
        <v>2017</v>
      </c>
      <c r="B68" s="15" t="s">
        <v>3439</v>
      </c>
      <c r="C68" s="15">
        <v>1</v>
      </c>
      <c r="D68" s="39" t="s">
        <v>27</v>
      </c>
      <c r="E68" s="60" t="s">
        <v>23</v>
      </c>
      <c r="F68" s="11" t="s">
        <v>11674</v>
      </c>
      <c r="G68" s="11" t="s">
        <v>3214</v>
      </c>
      <c r="H68" s="12" t="s">
        <v>9502</v>
      </c>
      <c r="I68" s="66">
        <v>1</v>
      </c>
      <c r="J68" s="68" t="s">
        <v>215</v>
      </c>
      <c r="K68" s="167">
        <v>0</v>
      </c>
      <c r="L68" s="167">
        <v>50000</v>
      </c>
      <c r="M68" s="167">
        <v>50000</v>
      </c>
      <c r="N68" s="167">
        <v>0</v>
      </c>
      <c r="O68" s="167">
        <v>8000</v>
      </c>
      <c r="P68" s="167">
        <v>8000</v>
      </c>
      <c r="Q68" s="167">
        <v>0</v>
      </c>
      <c r="R68" s="167">
        <v>58000</v>
      </c>
      <c r="S68" s="167">
        <v>58000</v>
      </c>
      <c r="T68" s="161">
        <v>42800</v>
      </c>
      <c r="U68" s="47"/>
    </row>
    <row r="69" spans="1:21" s="267" customFormat="1" ht="15" customHeight="1" x14ac:dyDescent="0.2">
      <c r="A69" s="15">
        <v>2017</v>
      </c>
      <c r="B69" s="15" t="s">
        <v>3439</v>
      </c>
      <c r="C69" s="15">
        <v>1</v>
      </c>
      <c r="D69" s="39" t="s">
        <v>27</v>
      </c>
      <c r="E69" s="60" t="s">
        <v>23</v>
      </c>
      <c r="F69" s="11" t="s">
        <v>11675</v>
      </c>
      <c r="G69" s="11" t="s">
        <v>227</v>
      </c>
      <c r="H69" s="12" t="s">
        <v>9503</v>
      </c>
      <c r="I69" s="66">
        <v>1</v>
      </c>
      <c r="J69" s="68" t="s">
        <v>53</v>
      </c>
      <c r="K69" s="167">
        <v>45072</v>
      </c>
      <c r="L69" s="167">
        <v>0</v>
      </c>
      <c r="M69" s="167">
        <v>45072</v>
      </c>
      <c r="N69" s="167">
        <v>4928</v>
      </c>
      <c r="O69" s="167">
        <v>0</v>
      </c>
      <c r="P69" s="167">
        <v>4928</v>
      </c>
      <c r="Q69" s="167">
        <v>50000</v>
      </c>
      <c r="R69" s="167">
        <v>0</v>
      </c>
      <c r="S69" s="167">
        <v>50000</v>
      </c>
      <c r="T69" s="161">
        <v>42758</v>
      </c>
      <c r="U69" s="47"/>
    </row>
    <row r="70" spans="1:21" s="267" customFormat="1" ht="15" customHeight="1" x14ac:dyDescent="0.2">
      <c r="A70" s="15">
        <v>2017</v>
      </c>
      <c r="B70" s="15" t="s">
        <v>3439</v>
      </c>
      <c r="C70" s="15">
        <v>1</v>
      </c>
      <c r="D70" s="39" t="s">
        <v>27</v>
      </c>
      <c r="E70" s="60" t="s">
        <v>23</v>
      </c>
      <c r="F70" s="11" t="s">
        <v>11676</v>
      </c>
      <c r="G70" s="11" t="s">
        <v>133</v>
      </c>
      <c r="H70" s="12" t="s">
        <v>9504</v>
      </c>
      <c r="I70" s="66">
        <v>1</v>
      </c>
      <c r="J70" s="68" t="s">
        <v>53</v>
      </c>
      <c r="K70" s="167">
        <v>0</v>
      </c>
      <c r="L70" s="167">
        <v>44660</v>
      </c>
      <c r="M70" s="167">
        <v>44660</v>
      </c>
      <c r="N70" s="167">
        <v>0</v>
      </c>
      <c r="O70" s="167">
        <v>8340</v>
      </c>
      <c r="P70" s="167">
        <v>8340</v>
      </c>
      <c r="Q70" s="167">
        <v>0</v>
      </c>
      <c r="R70" s="167">
        <v>53000</v>
      </c>
      <c r="S70" s="167">
        <v>53000</v>
      </c>
      <c r="T70" s="161">
        <v>42737</v>
      </c>
      <c r="U70" s="47"/>
    </row>
    <row r="71" spans="1:21" s="267" customFormat="1" ht="15" customHeight="1" x14ac:dyDescent="0.2">
      <c r="A71" s="15">
        <v>2017</v>
      </c>
      <c r="B71" s="15" t="s">
        <v>3439</v>
      </c>
      <c r="C71" s="15">
        <v>1</v>
      </c>
      <c r="D71" s="39" t="s">
        <v>27</v>
      </c>
      <c r="E71" s="60" t="s">
        <v>23</v>
      </c>
      <c r="F71" s="11" t="s">
        <v>11677</v>
      </c>
      <c r="G71" s="11" t="s">
        <v>1110</v>
      </c>
      <c r="H71" s="12" t="s">
        <v>9506</v>
      </c>
      <c r="I71" s="66">
        <v>1</v>
      </c>
      <c r="J71" s="68" t="s">
        <v>53</v>
      </c>
      <c r="K71" s="167">
        <v>49249</v>
      </c>
      <c r="L71" s="167">
        <v>0</v>
      </c>
      <c r="M71" s="167">
        <v>49249</v>
      </c>
      <c r="N71" s="167">
        <v>3852</v>
      </c>
      <c r="O71" s="167">
        <v>0</v>
      </c>
      <c r="P71" s="167">
        <v>3852</v>
      </c>
      <c r="Q71" s="167">
        <v>53101</v>
      </c>
      <c r="R71" s="167">
        <v>0</v>
      </c>
      <c r="S71" s="167">
        <v>53101</v>
      </c>
      <c r="T71" s="161">
        <v>42793</v>
      </c>
      <c r="U71" s="47"/>
    </row>
    <row r="72" spans="1:21" s="267" customFormat="1" ht="15" customHeight="1" x14ac:dyDescent="0.2">
      <c r="A72" s="15">
        <v>2017</v>
      </c>
      <c r="B72" s="72" t="s">
        <v>3439</v>
      </c>
      <c r="C72" s="15">
        <v>1</v>
      </c>
      <c r="D72" s="67" t="s">
        <v>27</v>
      </c>
      <c r="E72" s="60" t="s">
        <v>23</v>
      </c>
      <c r="F72" s="11" t="s">
        <v>11678</v>
      </c>
      <c r="G72" s="11" t="s">
        <v>133</v>
      </c>
      <c r="H72" s="75" t="s">
        <v>9507</v>
      </c>
      <c r="I72" s="66">
        <v>1</v>
      </c>
      <c r="J72" s="68" t="s">
        <v>53</v>
      </c>
      <c r="K72" s="167">
        <v>0</v>
      </c>
      <c r="L72" s="167">
        <v>42371.18</v>
      </c>
      <c r="M72" s="167">
        <v>42371.18</v>
      </c>
      <c r="N72" s="167">
        <v>0</v>
      </c>
      <c r="O72" s="167">
        <v>16970.82</v>
      </c>
      <c r="P72" s="167">
        <v>16970.82</v>
      </c>
      <c r="Q72" s="167">
        <v>0</v>
      </c>
      <c r="R72" s="167">
        <v>59342</v>
      </c>
      <c r="S72" s="167">
        <v>59342</v>
      </c>
      <c r="T72" s="159">
        <v>42772</v>
      </c>
      <c r="U72" s="47"/>
    </row>
    <row r="73" spans="1:21" s="267" customFormat="1" ht="15" customHeight="1" x14ac:dyDescent="0.2">
      <c r="A73" s="15">
        <v>2017</v>
      </c>
      <c r="B73" s="15" t="s">
        <v>3439</v>
      </c>
      <c r="C73" s="15">
        <v>1</v>
      </c>
      <c r="D73" s="39" t="s">
        <v>27</v>
      </c>
      <c r="E73" s="60" t="s">
        <v>23</v>
      </c>
      <c r="F73" s="11" t="s">
        <v>11679</v>
      </c>
      <c r="G73" s="11" t="s">
        <v>1647</v>
      </c>
      <c r="H73" s="12" t="s">
        <v>9508</v>
      </c>
      <c r="I73" s="66">
        <v>1</v>
      </c>
      <c r="J73" s="68" t="s">
        <v>53</v>
      </c>
      <c r="K73" s="167">
        <v>0</v>
      </c>
      <c r="L73" s="167">
        <v>51588.39</v>
      </c>
      <c r="M73" s="167">
        <v>51588.39</v>
      </c>
      <c r="N73" s="167">
        <v>0</v>
      </c>
      <c r="O73" s="167">
        <v>9011.61</v>
      </c>
      <c r="P73" s="167">
        <v>9011.61</v>
      </c>
      <c r="Q73" s="167">
        <v>0</v>
      </c>
      <c r="R73" s="167">
        <v>60600</v>
      </c>
      <c r="S73" s="167">
        <v>60600</v>
      </c>
      <c r="T73" s="161">
        <v>42821</v>
      </c>
      <c r="U73" s="47"/>
    </row>
    <row r="74" spans="1:21" s="267" customFormat="1" ht="15" customHeight="1" x14ac:dyDescent="0.2">
      <c r="A74" s="15">
        <v>2017</v>
      </c>
      <c r="B74" s="15" t="s">
        <v>3439</v>
      </c>
      <c r="C74" s="15">
        <v>1</v>
      </c>
      <c r="D74" s="39" t="s">
        <v>27</v>
      </c>
      <c r="E74" s="60" t="s">
        <v>23</v>
      </c>
      <c r="F74" s="11" t="s">
        <v>11680</v>
      </c>
      <c r="G74" s="11" t="s">
        <v>133</v>
      </c>
      <c r="H74" s="12" t="s">
        <v>9509</v>
      </c>
      <c r="I74" s="66">
        <v>1</v>
      </c>
      <c r="J74" s="68" t="s">
        <v>53</v>
      </c>
      <c r="K74" s="167">
        <v>0</v>
      </c>
      <c r="L74" s="167">
        <v>51643.199999999997</v>
      </c>
      <c r="M74" s="167">
        <v>51643.199999999997</v>
      </c>
      <c r="N74" s="167">
        <v>0</v>
      </c>
      <c r="O74" s="167">
        <v>5163.8000000000029</v>
      </c>
      <c r="P74" s="167">
        <v>5163.8000000000029</v>
      </c>
      <c r="Q74" s="167">
        <v>0</v>
      </c>
      <c r="R74" s="167">
        <v>56807</v>
      </c>
      <c r="S74" s="167">
        <v>56807</v>
      </c>
      <c r="T74" s="161">
        <v>42758</v>
      </c>
      <c r="U74" s="47"/>
    </row>
    <row r="75" spans="1:21" s="267" customFormat="1" ht="15" customHeight="1" x14ac:dyDescent="0.2">
      <c r="A75" s="15">
        <v>2017</v>
      </c>
      <c r="B75" s="15" t="s">
        <v>3439</v>
      </c>
      <c r="C75" s="15">
        <v>1</v>
      </c>
      <c r="D75" s="39" t="s">
        <v>27</v>
      </c>
      <c r="E75" s="60" t="s">
        <v>23</v>
      </c>
      <c r="F75" s="11" t="s">
        <v>11681</v>
      </c>
      <c r="G75" s="11" t="s">
        <v>1110</v>
      </c>
      <c r="H75" s="12" t="s">
        <v>9510</v>
      </c>
      <c r="I75" s="66">
        <v>1</v>
      </c>
      <c r="J75" s="68" t="s">
        <v>53</v>
      </c>
      <c r="K75" s="167">
        <v>0</v>
      </c>
      <c r="L75" s="167">
        <v>48720</v>
      </c>
      <c r="M75" s="167">
        <v>48720</v>
      </c>
      <c r="N75" s="167">
        <v>0</v>
      </c>
      <c r="O75" s="167">
        <v>5177</v>
      </c>
      <c r="P75" s="167">
        <v>5177</v>
      </c>
      <c r="Q75" s="167">
        <v>0</v>
      </c>
      <c r="R75" s="167">
        <v>53897</v>
      </c>
      <c r="S75" s="167">
        <v>53897</v>
      </c>
      <c r="T75" s="161">
        <v>42779</v>
      </c>
      <c r="U75" s="47"/>
    </row>
    <row r="76" spans="1:21" s="267" customFormat="1" ht="15" customHeight="1" x14ac:dyDescent="0.2">
      <c r="A76" s="15">
        <v>2017</v>
      </c>
      <c r="B76" s="15" t="s">
        <v>3439</v>
      </c>
      <c r="C76" s="15">
        <v>1</v>
      </c>
      <c r="D76" s="39" t="s">
        <v>27</v>
      </c>
      <c r="E76" s="60" t="s">
        <v>13</v>
      </c>
      <c r="F76" s="11" t="s">
        <v>11682</v>
      </c>
      <c r="G76" s="11" t="s">
        <v>2974</v>
      </c>
      <c r="H76" s="12" t="s">
        <v>9513</v>
      </c>
      <c r="I76" s="66">
        <v>1</v>
      </c>
      <c r="J76" s="68" t="s">
        <v>215</v>
      </c>
      <c r="K76" s="167">
        <v>43839</v>
      </c>
      <c r="L76" s="167">
        <v>0</v>
      </c>
      <c r="M76" s="167">
        <v>43839</v>
      </c>
      <c r="N76" s="167">
        <v>6575</v>
      </c>
      <c r="O76" s="167">
        <v>0</v>
      </c>
      <c r="P76" s="167">
        <v>6575</v>
      </c>
      <c r="Q76" s="167">
        <v>50414</v>
      </c>
      <c r="R76" s="167">
        <v>0</v>
      </c>
      <c r="S76" s="167">
        <v>50414</v>
      </c>
      <c r="T76" s="161">
        <v>42738</v>
      </c>
      <c r="U76" s="47"/>
    </row>
    <row r="77" spans="1:21" s="267" customFormat="1" ht="15" customHeight="1" x14ac:dyDescent="0.2">
      <c r="A77" s="15">
        <v>2017</v>
      </c>
      <c r="B77" s="15" t="s">
        <v>3439</v>
      </c>
      <c r="C77" s="15">
        <v>1</v>
      </c>
      <c r="D77" s="39" t="s">
        <v>27</v>
      </c>
      <c r="E77" s="60" t="s">
        <v>13</v>
      </c>
      <c r="F77" s="11" t="s">
        <v>11683</v>
      </c>
      <c r="G77" s="11" t="s">
        <v>4812</v>
      </c>
      <c r="H77" s="12" t="s">
        <v>9514</v>
      </c>
      <c r="I77" s="66">
        <v>1</v>
      </c>
      <c r="J77" s="68" t="s">
        <v>215</v>
      </c>
      <c r="K77" s="167">
        <v>44645</v>
      </c>
      <c r="L77" s="167">
        <v>0</v>
      </c>
      <c r="M77" s="167">
        <v>44645</v>
      </c>
      <c r="N77" s="167">
        <v>0</v>
      </c>
      <c r="O77" s="167">
        <v>355</v>
      </c>
      <c r="P77" s="167">
        <v>355</v>
      </c>
      <c r="Q77" s="167">
        <v>44645</v>
      </c>
      <c r="R77" s="167">
        <v>355</v>
      </c>
      <c r="S77" s="167">
        <v>45000</v>
      </c>
      <c r="T77" s="161">
        <v>42738</v>
      </c>
      <c r="U77" s="47"/>
    </row>
    <row r="78" spans="1:21" s="267" customFormat="1" ht="15" customHeight="1" x14ac:dyDescent="0.2">
      <c r="A78" s="15">
        <v>2017</v>
      </c>
      <c r="B78" s="15" t="s">
        <v>3439</v>
      </c>
      <c r="C78" s="15">
        <v>1</v>
      </c>
      <c r="D78" s="39" t="s">
        <v>27</v>
      </c>
      <c r="E78" s="60" t="s">
        <v>13</v>
      </c>
      <c r="F78" s="11" t="s">
        <v>11684</v>
      </c>
      <c r="G78" s="11" t="s">
        <v>805</v>
      </c>
      <c r="H78" s="12" t="s">
        <v>9518</v>
      </c>
      <c r="I78" s="66">
        <v>1</v>
      </c>
      <c r="J78" s="68" t="s">
        <v>215</v>
      </c>
      <c r="K78" s="167">
        <v>40600</v>
      </c>
      <c r="L78" s="167">
        <v>0</v>
      </c>
      <c r="M78" s="167">
        <v>40600</v>
      </c>
      <c r="N78" s="167">
        <v>1400</v>
      </c>
      <c r="O78" s="167">
        <v>0</v>
      </c>
      <c r="P78" s="167">
        <v>1400</v>
      </c>
      <c r="Q78" s="167">
        <v>42000</v>
      </c>
      <c r="R78" s="167">
        <v>0</v>
      </c>
      <c r="S78" s="167">
        <v>42000</v>
      </c>
      <c r="T78" s="161">
        <v>42797</v>
      </c>
      <c r="U78" s="47"/>
    </row>
    <row r="79" spans="1:21" s="267" customFormat="1" ht="15" customHeight="1" x14ac:dyDescent="0.2">
      <c r="A79" s="15">
        <v>2017</v>
      </c>
      <c r="B79" s="15" t="s">
        <v>3439</v>
      </c>
      <c r="C79" s="15">
        <v>1</v>
      </c>
      <c r="D79" s="39" t="s">
        <v>27</v>
      </c>
      <c r="E79" s="60" t="s">
        <v>13</v>
      </c>
      <c r="F79" s="11" t="s">
        <v>11685</v>
      </c>
      <c r="G79" s="11" t="s">
        <v>148</v>
      </c>
      <c r="H79" s="12" t="s">
        <v>3977</v>
      </c>
      <c r="I79" s="66">
        <v>1</v>
      </c>
      <c r="J79" s="68" t="s">
        <v>53</v>
      </c>
      <c r="K79" s="167">
        <v>29183</v>
      </c>
      <c r="L79" s="167">
        <v>0</v>
      </c>
      <c r="M79" s="167">
        <v>29183</v>
      </c>
      <c r="N79" s="167">
        <v>5836</v>
      </c>
      <c r="O79" s="167">
        <v>0</v>
      </c>
      <c r="P79" s="167">
        <v>5836</v>
      </c>
      <c r="Q79" s="167">
        <v>35019</v>
      </c>
      <c r="R79" s="167">
        <v>0</v>
      </c>
      <c r="S79" s="167">
        <v>35019</v>
      </c>
      <c r="T79" s="161">
        <v>42779</v>
      </c>
      <c r="U79" s="47"/>
    </row>
    <row r="80" spans="1:21" s="267" customFormat="1" ht="15" customHeight="1" x14ac:dyDescent="0.2">
      <c r="A80" s="15">
        <v>2017</v>
      </c>
      <c r="B80" s="15" t="s">
        <v>3439</v>
      </c>
      <c r="C80" s="15">
        <v>1</v>
      </c>
      <c r="D80" s="39" t="s">
        <v>27</v>
      </c>
      <c r="E80" s="60" t="s">
        <v>13</v>
      </c>
      <c r="F80" s="11" t="s">
        <v>11686</v>
      </c>
      <c r="G80" s="11" t="s">
        <v>9511</v>
      </c>
      <c r="H80" s="12" t="s">
        <v>9512</v>
      </c>
      <c r="I80" s="66">
        <v>1</v>
      </c>
      <c r="J80" s="68" t="s">
        <v>53</v>
      </c>
      <c r="K80" s="167">
        <v>0</v>
      </c>
      <c r="L80" s="167">
        <v>45675</v>
      </c>
      <c r="M80" s="167">
        <v>45675</v>
      </c>
      <c r="N80" s="167">
        <v>0</v>
      </c>
      <c r="O80" s="167">
        <v>6196</v>
      </c>
      <c r="P80" s="167">
        <v>6196</v>
      </c>
      <c r="Q80" s="167">
        <v>0</v>
      </c>
      <c r="R80" s="167">
        <v>51871</v>
      </c>
      <c r="S80" s="167">
        <v>51871</v>
      </c>
      <c r="T80" s="161">
        <v>42804</v>
      </c>
      <c r="U80" s="47"/>
    </row>
    <row r="81" spans="1:138" s="267" customFormat="1" ht="15" customHeight="1" x14ac:dyDescent="0.2">
      <c r="A81" s="15">
        <v>2017</v>
      </c>
      <c r="B81" s="15" t="s">
        <v>3439</v>
      </c>
      <c r="C81" s="15">
        <v>1</v>
      </c>
      <c r="D81" s="67" t="s">
        <v>27</v>
      </c>
      <c r="E81" s="60" t="s">
        <v>13</v>
      </c>
      <c r="F81" s="11" t="s">
        <v>11687</v>
      </c>
      <c r="G81" s="11" t="s">
        <v>9515</v>
      </c>
      <c r="H81" s="12" t="s">
        <v>9516</v>
      </c>
      <c r="I81" s="66">
        <v>1</v>
      </c>
      <c r="J81" s="68" t="s">
        <v>53</v>
      </c>
      <c r="K81" s="167">
        <v>36298</v>
      </c>
      <c r="L81" s="167">
        <v>0</v>
      </c>
      <c r="M81" s="167">
        <v>36298</v>
      </c>
      <c r="N81" s="167">
        <v>1702</v>
      </c>
      <c r="O81" s="167">
        <v>0</v>
      </c>
      <c r="P81" s="167">
        <v>1702</v>
      </c>
      <c r="Q81" s="167">
        <v>38000</v>
      </c>
      <c r="R81" s="167">
        <v>0</v>
      </c>
      <c r="S81" s="167">
        <v>38000</v>
      </c>
      <c r="T81" s="159">
        <v>42736</v>
      </c>
      <c r="U81" s="47"/>
    </row>
    <row r="82" spans="1:138" s="267" customFormat="1" ht="15" customHeight="1" x14ac:dyDescent="0.2">
      <c r="A82" s="15">
        <v>2017</v>
      </c>
      <c r="B82" s="15" t="s">
        <v>3439</v>
      </c>
      <c r="C82" s="15">
        <v>1</v>
      </c>
      <c r="D82" s="67" t="s">
        <v>27</v>
      </c>
      <c r="E82" s="60" t="s">
        <v>13</v>
      </c>
      <c r="F82" s="11" t="s">
        <v>11688</v>
      </c>
      <c r="G82" s="11" t="s">
        <v>1181</v>
      </c>
      <c r="H82" s="12" t="s">
        <v>9517</v>
      </c>
      <c r="I82" s="66">
        <v>1</v>
      </c>
      <c r="J82" s="68" t="s">
        <v>53</v>
      </c>
      <c r="K82" s="167">
        <v>36705</v>
      </c>
      <c r="L82" s="167">
        <v>0</v>
      </c>
      <c r="M82" s="167">
        <v>36705</v>
      </c>
      <c r="N82" s="167">
        <v>5129</v>
      </c>
      <c r="O82" s="167">
        <v>766</v>
      </c>
      <c r="P82" s="167">
        <v>5895</v>
      </c>
      <c r="Q82" s="167">
        <v>41834</v>
      </c>
      <c r="R82" s="167">
        <v>766</v>
      </c>
      <c r="S82" s="167">
        <v>42600</v>
      </c>
      <c r="T82" s="159">
        <v>42795</v>
      </c>
      <c r="U82" s="47"/>
    </row>
    <row r="83" spans="1:138" s="267" customFormat="1" ht="15" customHeight="1" x14ac:dyDescent="0.2">
      <c r="A83" s="15">
        <v>2017</v>
      </c>
      <c r="B83" s="15" t="s">
        <v>3439</v>
      </c>
      <c r="C83" s="15">
        <v>1</v>
      </c>
      <c r="D83" s="39" t="s">
        <v>27</v>
      </c>
      <c r="E83" s="60" t="s">
        <v>14</v>
      </c>
      <c r="F83" s="11" t="s">
        <v>11689</v>
      </c>
      <c r="G83" s="11" t="s">
        <v>9519</v>
      </c>
      <c r="H83" s="12" t="s">
        <v>9520</v>
      </c>
      <c r="I83" s="66">
        <v>1</v>
      </c>
      <c r="J83" s="68" t="s">
        <v>53</v>
      </c>
      <c r="K83" s="167">
        <v>36877</v>
      </c>
      <c r="L83" s="167">
        <v>0</v>
      </c>
      <c r="M83" s="167">
        <v>36877</v>
      </c>
      <c r="N83" s="167">
        <v>23527</v>
      </c>
      <c r="O83" s="167">
        <v>0</v>
      </c>
      <c r="P83" s="167">
        <v>23527</v>
      </c>
      <c r="Q83" s="167">
        <v>60404</v>
      </c>
      <c r="R83" s="167">
        <v>0</v>
      </c>
      <c r="S83" s="167">
        <v>60404</v>
      </c>
      <c r="T83" s="161">
        <v>42751</v>
      </c>
      <c r="U83" s="47"/>
    </row>
    <row r="84" spans="1:138" s="267" customFormat="1" ht="15" customHeight="1" x14ac:dyDescent="0.2">
      <c r="A84" s="15">
        <v>2017</v>
      </c>
      <c r="B84" s="15" t="s">
        <v>3439</v>
      </c>
      <c r="C84" s="15">
        <v>1</v>
      </c>
      <c r="D84" s="39" t="s">
        <v>27</v>
      </c>
      <c r="E84" s="60" t="s">
        <v>18</v>
      </c>
      <c r="F84" s="11" t="s">
        <v>11648</v>
      </c>
      <c r="G84" s="11" t="s">
        <v>9521</v>
      </c>
      <c r="H84" s="12" t="s">
        <v>9522</v>
      </c>
      <c r="I84" s="66">
        <v>1</v>
      </c>
      <c r="J84" s="68" t="s">
        <v>53</v>
      </c>
      <c r="K84" s="167">
        <v>56943</v>
      </c>
      <c r="L84" s="167">
        <v>0</v>
      </c>
      <c r="M84" s="167">
        <v>56943</v>
      </c>
      <c r="N84" s="167">
        <v>8557</v>
      </c>
      <c r="O84" s="167">
        <v>0</v>
      </c>
      <c r="P84" s="167">
        <v>8557</v>
      </c>
      <c r="Q84" s="167">
        <v>65500</v>
      </c>
      <c r="R84" s="167">
        <v>0</v>
      </c>
      <c r="S84" s="167">
        <v>65500</v>
      </c>
      <c r="T84" s="161">
        <v>42826</v>
      </c>
      <c r="U84" s="47"/>
    </row>
    <row r="85" spans="1:138" ht="15" customHeight="1" thickBot="1" x14ac:dyDescent="0.25">
      <c r="A85" s="196">
        <v>2017</v>
      </c>
      <c r="B85" s="196" t="s">
        <v>75</v>
      </c>
      <c r="C85" s="196">
        <v>1</v>
      </c>
      <c r="D85" s="197" t="s">
        <v>27</v>
      </c>
      <c r="E85" s="198" t="s">
        <v>18</v>
      </c>
      <c r="F85" s="199" t="s">
        <v>11690</v>
      </c>
      <c r="G85" s="199" t="s">
        <v>148</v>
      </c>
      <c r="H85" s="200" t="s">
        <v>156</v>
      </c>
      <c r="I85" s="201">
        <v>1</v>
      </c>
      <c r="J85" s="202" t="s">
        <v>53</v>
      </c>
      <c r="K85" s="203">
        <v>32065</v>
      </c>
      <c r="L85" s="203">
        <v>3164</v>
      </c>
      <c r="M85" s="203">
        <v>35229</v>
      </c>
      <c r="N85" s="203">
        <v>5772</v>
      </c>
      <c r="O85" s="203">
        <v>569</v>
      </c>
      <c r="P85" s="203">
        <v>6341</v>
      </c>
      <c r="Q85" s="203">
        <v>37837</v>
      </c>
      <c r="R85" s="203">
        <v>3733</v>
      </c>
      <c r="S85" s="203">
        <v>41570</v>
      </c>
      <c r="T85" s="235">
        <v>42826</v>
      </c>
    </row>
    <row r="86" spans="1:138" s="42" customFormat="1" ht="20.100000000000001" customHeight="1" thickTop="1" x14ac:dyDescent="0.3">
      <c r="A86" s="157" t="s">
        <v>9454</v>
      </c>
      <c r="B86" s="157"/>
      <c r="C86" s="192"/>
      <c r="D86" s="157"/>
      <c r="E86" s="157"/>
      <c r="F86" s="157"/>
      <c r="G86" s="193"/>
      <c r="H86" s="194"/>
      <c r="I86" s="158">
        <v>83</v>
      </c>
      <c r="J86" s="195"/>
      <c r="K86" s="195">
        <v>3854490.9495749995</v>
      </c>
      <c r="L86" s="195">
        <v>1177167.6404250001</v>
      </c>
      <c r="M86" s="195">
        <v>5031658.59</v>
      </c>
      <c r="N86" s="195">
        <v>682542.23472499999</v>
      </c>
      <c r="O86" s="195">
        <v>178303.17527499999</v>
      </c>
      <c r="P86" s="195">
        <v>860845.40999999992</v>
      </c>
      <c r="Q86" s="195">
        <v>4537033.1842999998</v>
      </c>
      <c r="R86" s="195">
        <v>1355470.8157000002</v>
      </c>
      <c r="S86" s="195">
        <v>5892504</v>
      </c>
      <c r="T86" s="165"/>
      <c r="U86" s="47"/>
      <c r="V86" s="47"/>
      <c r="W86" s="47"/>
      <c r="X86" s="47"/>
      <c r="Y86" s="47"/>
      <c r="Z86" s="47"/>
      <c r="AA86" s="47"/>
      <c r="AB86" s="47"/>
      <c r="AC86" s="47"/>
      <c r="AD86" s="47"/>
      <c r="AE86" s="47"/>
      <c r="AF86" s="47"/>
      <c r="AG86" s="47"/>
      <c r="AH86" s="47"/>
      <c r="AI86" s="47"/>
      <c r="AJ86" s="47"/>
      <c r="AK86" s="47"/>
      <c r="AL86" s="47"/>
      <c r="AM86" s="47"/>
      <c r="AN86" s="47"/>
      <c r="AO86" s="47"/>
      <c r="AP86" s="47"/>
      <c r="AQ86" s="47"/>
      <c r="AR86" s="47"/>
      <c r="AS86" s="47"/>
      <c r="AT86" s="47"/>
      <c r="AU86" s="47"/>
      <c r="AV86" s="47"/>
      <c r="AW86" s="47"/>
      <c r="AX86" s="47"/>
      <c r="AY86" s="47"/>
      <c r="AZ86" s="47"/>
      <c r="BA86" s="47"/>
      <c r="BB86" s="47"/>
      <c r="BC86" s="47"/>
      <c r="BD86" s="47"/>
      <c r="BE86" s="47"/>
      <c r="BF86" s="47"/>
      <c r="BG86" s="47"/>
      <c r="BH86" s="47"/>
      <c r="BI86" s="47"/>
      <c r="BJ86" s="47"/>
      <c r="BK86" s="47"/>
      <c r="BL86" s="47"/>
      <c r="BM86" s="47"/>
      <c r="BN86" s="47"/>
      <c r="BO86" s="47"/>
      <c r="BP86" s="47"/>
      <c r="BQ86" s="47"/>
      <c r="BR86" s="47"/>
      <c r="BS86" s="47"/>
      <c r="BT86" s="47"/>
      <c r="BU86" s="47"/>
      <c r="BV86" s="47"/>
      <c r="BW86" s="47"/>
      <c r="BX86" s="47"/>
      <c r="BY86" s="47"/>
      <c r="BZ86" s="47"/>
      <c r="CA86" s="47"/>
      <c r="CB86" s="47"/>
      <c r="CC86" s="47"/>
      <c r="CD86" s="47"/>
      <c r="CE86" s="47"/>
      <c r="CF86" s="47"/>
      <c r="CG86" s="47"/>
      <c r="CH86" s="47"/>
      <c r="CI86" s="47"/>
      <c r="CJ86" s="47"/>
      <c r="CK86" s="47"/>
      <c r="CL86" s="47"/>
      <c r="CM86" s="47"/>
      <c r="CN86" s="47"/>
      <c r="CO86" s="47"/>
      <c r="CP86" s="47"/>
      <c r="CQ86" s="47"/>
      <c r="CR86" s="47"/>
      <c r="CS86" s="47"/>
      <c r="CT86" s="47"/>
      <c r="CU86" s="47"/>
      <c r="CV86" s="47"/>
      <c r="CW86" s="47"/>
      <c r="CX86" s="47"/>
      <c r="CY86" s="47"/>
      <c r="CZ86" s="47"/>
      <c r="DA86" s="47"/>
      <c r="DB86" s="47"/>
      <c r="DC86" s="47"/>
      <c r="DD86" s="47"/>
      <c r="DE86" s="47"/>
      <c r="DF86" s="47"/>
      <c r="DG86" s="47"/>
      <c r="DH86" s="47"/>
      <c r="DI86" s="47"/>
      <c r="DJ86" s="47"/>
      <c r="DK86" s="47"/>
      <c r="DL86" s="47"/>
      <c r="DM86" s="47"/>
      <c r="DN86" s="47"/>
      <c r="DO86" s="47"/>
      <c r="DP86" s="47"/>
      <c r="DQ86" s="47"/>
      <c r="DR86" s="47"/>
      <c r="DS86" s="47"/>
      <c r="DT86" s="47"/>
      <c r="DU86" s="47"/>
      <c r="DV86" s="47"/>
      <c r="DW86" s="47"/>
      <c r="DX86" s="47"/>
      <c r="DY86" s="47"/>
      <c r="DZ86" s="47"/>
      <c r="EA86" s="47"/>
      <c r="EB86" s="47"/>
      <c r="EC86" s="47"/>
      <c r="ED86" s="47"/>
      <c r="EE86" s="47"/>
      <c r="EF86" s="47"/>
      <c r="EG86" s="47"/>
      <c r="EH86" s="230"/>
    </row>
    <row r="87" spans="1:138" s="47" customFormat="1" ht="15" customHeight="1" x14ac:dyDescent="0.3">
      <c r="A87" s="103"/>
      <c r="B87" s="103"/>
      <c r="C87" s="103"/>
      <c r="D87" s="104"/>
      <c r="E87" s="105"/>
      <c r="H87" s="106"/>
      <c r="I87" s="107"/>
      <c r="J87" s="108"/>
      <c r="K87" s="232"/>
      <c r="L87" s="232"/>
      <c r="M87" s="232"/>
      <c r="N87" s="232"/>
      <c r="O87" s="232"/>
      <c r="P87" s="232"/>
      <c r="Q87" s="232"/>
      <c r="R87" s="232"/>
      <c r="S87" s="232"/>
      <c r="T87" s="164"/>
    </row>
    <row r="88" spans="1:138" s="47" customFormat="1" ht="15" customHeight="1" x14ac:dyDescent="0.2">
      <c r="A88" s="103"/>
      <c r="B88" s="103"/>
      <c r="C88" s="103"/>
      <c r="D88" s="104"/>
      <c r="E88" s="105"/>
      <c r="H88" s="106"/>
      <c r="I88" s="107"/>
      <c r="J88" s="108"/>
      <c r="K88" s="109"/>
      <c r="L88" s="109"/>
      <c r="M88" s="109"/>
      <c r="N88" s="109"/>
      <c r="O88" s="109"/>
      <c r="P88" s="109"/>
      <c r="Q88" s="109"/>
      <c r="R88" s="109"/>
      <c r="S88" s="109"/>
      <c r="T88" s="164"/>
    </row>
    <row r="89" spans="1:138" s="47" customFormat="1" ht="15" customHeight="1" x14ac:dyDescent="0.2">
      <c r="A89" s="103"/>
      <c r="B89" s="103"/>
      <c r="C89" s="103"/>
      <c r="D89" s="104"/>
      <c r="E89" s="105"/>
      <c r="H89" s="106"/>
      <c r="I89" s="107"/>
      <c r="J89" s="108"/>
      <c r="K89" s="109"/>
      <c r="L89" s="109"/>
      <c r="M89" s="109"/>
      <c r="N89" s="109"/>
      <c r="O89" s="109"/>
      <c r="P89" s="109"/>
      <c r="Q89" s="109"/>
      <c r="R89" s="109"/>
      <c r="S89" s="109"/>
      <c r="T89" s="164"/>
    </row>
    <row r="90" spans="1:138" s="36" customFormat="1" ht="15" customHeight="1" x14ac:dyDescent="0.2">
      <c r="A90" s="15">
        <v>2017</v>
      </c>
      <c r="B90" s="15" t="s">
        <v>75</v>
      </c>
      <c r="C90" s="15">
        <v>2</v>
      </c>
      <c r="D90" s="67" t="s">
        <v>28</v>
      </c>
      <c r="E90" s="60" t="s">
        <v>9</v>
      </c>
      <c r="F90" s="11" t="s">
        <v>11691</v>
      </c>
      <c r="G90" s="11" t="s">
        <v>4346</v>
      </c>
      <c r="H90" s="12" t="s">
        <v>4347</v>
      </c>
      <c r="I90" s="66">
        <v>1</v>
      </c>
      <c r="J90" s="68" t="s">
        <v>26</v>
      </c>
      <c r="K90" s="167">
        <v>0</v>
      </c>
      <c r="L90" s="167">
        <v>26383</v>
      </c>
      <c r="M90" s="167">
        <v>26383</v>
      </c>
      <c r="N90" s="167">
        <v>16250</v>
      </c>
      <c r="O90" s="167">
        <v>-10133</v>
      </c>
      <c r="P90" s="167">
        <v>6117</v>
      </c>
      <c r="Q90" s="167">
        <v>16250</v>
      </c>
      <c r="R90" s="167">
        <v>16250</v>
      </c>
      <c r="S90" s="167">
        <v>32500</v>
      </c>
      <c r="T90" s="159">
        <v>42870</v>
      </c>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231"/>
    </row>
    <row r="91" spans="1:138" ht="15" customHeight="1" x14ac:dyDescent="0.2">
      <c r="A91" s="15">
        <v>2017</v>
      </c>
      <c r="B91" s="15" t="s">
        <v>75</v>
      </c>
      <c r="C91" s="15">
        <v>2</v>
      </c>
      <c r="D91" s="67" t="s">
        <v>28</v>
      </c>
      <c r="E91" s="60" t="s">
        <v>5</v>
      </c>
      <c r="F91" s="11" t="s">
        <v>11692</v>
      </c>
      <c r="G91" s="11" t="s">
        <v>6891</v>
      </c>
      <c r="H91" s="12" t="s">
        <v>6892</v>
      </c>
      <c r="I91" s="66">
        <v>1</v>
      </c>
      <c r="J91" s="68" t="s">
        <v>6689</v>
      </c>
      <c r="K91" s="167">
        <v>0</v>
      </c>
      <c r="L91" s="167">
        <v>62646</v>
      </c>
      <c r="M91" s="167">
        <v>62646</v>
      </c>
      <c r="N91" s="167">
        <v>0</v>
      </c>
      <c r="O91" s="167">
        <v>10272</v>
      </c>
      <c r="P91" s="167">
        <v>10272</v>
      </c>
      <c r="Q91" s="167">
        <v>0</v>
      </c>
      <c r="R91" s="167">
        <v>72918</v>
      </c>
      <c r="S91" s="167">
        <v>72918</v>
      </c>
      <c r="T91" s="159" t="s">
        <v>6834</v>
      </c>
    </row>
    <row r="92" spans="1:138" ht="15" customHeight="1" x14ac:dyDescent="0.2">
      <c r="A92" s="15">
        <v>2017</v>
      </c>
      <c r="B92" s="15" t="s">
        <v>75</v>
      </c>
      <c r="C92" s="15">
        <v>2</v>
      </c>
      <c r="D92" s="67" t="s">
        <v>28</v>
      </c>
      <c r="E92" s="60" t="s">
        <v>5</v>
      </c>
      <c r="F92" s="11" t="s">
        <v>11693</v>
      </c>
      <c r="G92" s="11" t="s">
        <v>6685</v>
      </c>
      <c r="H92" s="12" t="s">
        <v>6792</v>
      </c>
      <c r="I92" s="66">
        <v>1</v>
      </c>
      <c r="J92" s="68" t="s">
        <v>6689</v>
      </c>
      <c r="K92" s="167">
        <v>35061</v>
      </c>
      <c r="L92" s="167">
        <v>0</v>
      </c>
      <c r="M92" s="167">
        <v>35061</v>
      </c>
      <c r="N92" s="167">
        <v>-35061</v>
      </c>
      <c r="O92" s="167">
        <v>37000</v>
      </c>
      <c r="P92" s="167">
        <v>1939</v>
      </c>
      <c r="Q92" s="167">
        <v>0</v>
      </c>
      <c r="R92" s="167">
        <v>37000</v>
      </c>
      <c r="S92" s="167">
        <v>37000</v>
      </c>
      <c r="T92" s="159" t="s">
        <v>6643</v>
      </c>
    </row>
    <row r="93" spans="1:138" ht="15" customHeight="1" x14ac:dyDescent="0.2">
      <c r="A93" s="15">
        <v>2017</v>
      </c>
      <c r="B93" s="15" t="s">
        <v>75</v>
      </c>
      <c r="C93" s="15">
        <v>2</v>
      </c>
      <c r="D93" s="67" t="s">
        <v>28</v>
      </c>
      <c r="E93" s="60" t="s">
        <v>5</v>
      </c>
      <c r="F93" s="11" t="s">
        <v>11694</v>
      </c>
      <c r="G93" s="11" t="s">
        <v>6685</v>
      </c>
      <c r="H93" s="12" t="s">
        <v>7034</v>
      </c>
      <c r="I93" s="66">
        <v>1</v>
      </c>
      <c r="J93" s="68" t="s">
        <v>6689</v>
      </c>
      <c r="K93" s="167">
        <v>0</v>
      </c>
      <c r="L93" s="167">
        <v>31831</v>
      </c>
      <c r="M93" s="167">
        <v>31831</v>
      </c>
      <c r="N93" s="167">
        <v>0</v>
      </c>
      <c r="O93" s="167">
        <v>6363</v>
      </c>
      <c r="P93" s="167">
        <v>6363</v>
      </c>
      <c r="Q93" s="167">
        <v>0</v>
      </c>
      <c r="R93" s="167">
        <v>38194</v>
      </c>
      <c r="S93" s="167">
        <v>38194</v>
      </c>
      <c r="T93" s="159" t="s">
        <v>6699</v>
      </c>
    </row>
    <row r="94" spans="1:138" ht="15" customHeight="1" x14ac:dyDescent="0.2">
      <c r="A94" s="15">
        <v>2017</v>
      </c>
      <c r="B94" s="15" t="s">
        <v>75</v>
      </c>
      <c r="C94" s="15">
        <v>2</v>
      </c>
      <c r="D94" s="67" t="s">
        <v>28</v>
      </c>
      <c r="E94" s="60" t="s">
        <v>5</v>
      </c>
      <c r="F94" s="11" t="s">
        <v>11695</v>
      </c>
      <c r="G94" s="11" t="s">
        <v>6685</v>
      </c>
      <c r="H94" s="12" t="s">
        <v>6686</v>
      </c>
      <c r="I94" s="66">
        <v>1</v>
      </c>
      <c r="J94" s="68" t="s">
        <v>6689</v>
      </c>
      <c r="K94" s="167">
        <v>0</v>
      </c>
      <c r="L94" s="167">
        <v>33533</v>
      </c>
      <c r="M94" s="167">
        <v>33533</v>
      </c>
      <c r="N94" s="167">
        <v>0</v>
      </c>
      <c r="O94" s="167">
        <v>2467</v>
      </c>
      <c r="P94" s="167">
        <v>2467</v>
      </c>
      <c r="Q94" s="167">
        <v>0</v>
      </c>
      <c r="R94" s="167">
        <v>36000</v>
      </c>
      <c r="S94" s="167">
        <v>36000</v>
      </c>
      <c r="T94" s="159" t="s">
        <v>6688</v>
      </c>
    </row>
    <row r="95" spans="1:138" ht="15" customHeight="1" x14ac:dyDescent="0.2">
      <c r="A95" s="15">
        <v>2017</v>
      </c>
      <c r="B95" s="15" t="s">
        <v>75</v>
      </c>
      <c r="C95" s="15">
        <v>2</v>
      </c>
      <c r="D95" s="67" t="s">
        <v>28</v>
      </c>
      <c r="E95" s="60" t="s">
        <v>5</v>
      </c>
      <c r="F95" s="11" t="s">
        <v>11696</v>
      </c>
      <c r="G95" s="11" t="s">
        <v>6737</v>
      </c>
      <c r="H95" s="12" t="s">
        <v>6997</v>
      </c>
      <c r="I95" s="66">
        <v>1</v>
      </c>
      <c r="J95" s="68" t="s">
        <v>6689</v>
      </c>
      <c r="K95" s="167">
        <v>31972</v>
      </c>
      <c r="L95" s="167">
        <v>989</v>
      </c>
      <c r="M95" s="167">
        <v>32961</v>
      </c>
      <c r="N95" s="167">
        <v>-31972</v>
      </c>
      <c r="O95" s="167">
        <v>33511</v>
      </c>
      <c r="P95" s="167">
        <v>1539</v>
      </c>
      <c r="Q95" s="167">
        <v>0</v>
      </c>
      <c r="R95" s="167">
        <v>34500</v>
      </c>
      <c r="S95" s="167">
        <v>34500</v>
      </c>
      <c r="T95" s="159" t="s">
        <v>6699</v>
      </c>
    </row>
    <row r="96" spans="1:138" ht="15" customHeight="1" x14ac:dyDescent="0.2">
      <c r="A96" s="15">
        <v>2017</v>
      </c>
      <c r="B96" s="15" t="s">
        <v>75</v>
      </c>
      <c r="C96" s="15">
        <v>2</v>
      </c>
      <c r="D96" s="67" t="s">
        <v>28</v>
      </c>
      <c r="E96" s="60" t="s">
        <v>5</v>
      </c>
      <c r="F96" s="11" t="s">
        <v>11697</v>
      </c>
      <c r="G96" s="11" t="s">
        <v>6937</v>
      </c>
      <c r="H96" s="12" t="s">
        <v>7005</v>
      </c>
      <c r="I96" s="66">
        <v>1</v>
      </c>
      <c r="J96" s="68" t="s">
        <v>6689</v>
      </c>
      <c r="K96" s="167">
        <v>0</v>
      </c>
      <c r="L96" s="167">
        <v>47500</v>
      </c>
      <c r="M96" s="167">
        <v>47500</v>
      </c>
      <c r="N96" s="167">
        <v>0</v>
      </c>
      <c r="O96" s="167">
        <v>6500</v>
      </c>
      <c r="P96" s="167">
        <v>6500</v>
      </c>
      <c r="Q96" s="167">
        <v>0</v>
      </c>
      <c r="R96" s="167">
        <v>54000</v>
      </c>
      <c r="S96" s="167">
        <v>54000</v>
      </c>
      <c r="T96" s="159" t="s">
        <v>6699</v>
      </c>
    </row>
    <row r="97" spans="1:20" ht="15" customHeight="1" x14ac:dyDescent="0.2">
      <c r="A97" s="15">
        <v>2017</v>
      </c>
      <c r="B97" s="15" t="s">
        <v>75</v>
      </c>
      <c r="C97" s="15">
        <v>2</v>
      </c>
      <c r="D97" s="67" t="s">
        <v>28</v>
      </c>
      <c r="E97" s="60" t="s">
        <v>5</v>
      </c>
      <c r="F97" s="11" t="s">
        <v>11698</v>
      </c>
      <c r="G97" s="11" t="s">
        <v>6685</v>
      </c>
      <c r="H97" s="12" t="s">
        <v>7207</v>
      </c>
      <c r="I97" s="66">
        <v>1</v>
      </c>
      <c r="J97" s="68" t="s">
        <v>6689</v>
      </c>
      <c r="K97" s="167">
        <v>29151</v>
      </c>
      <c r="L97" s="167">
        <v>0</v>
      </c>
      <c r="M97" s="167">
        <v>29151</v>
      </c>
      <c r="N97" s="167">
        <v>-29151</v>
      </c>
      <c r="O97" s="167">
        <v>31394</v>
      </c>
      <c r="P97" s="167">
        <v>2243</v>
      </c>
      <c r="Q97" s="167">
        <v>0</v>
      </c>
      <c r="R97" s="167">
        <v>31394</v>
      </c>
      <c r="S97" s="167">
        <v>31394</v>
      </c>
      <c r="T97" s="159" t="s">
        <v>6706</v>
      </c>
    </row>
    <row r="98" spans="1:20" ht="15" customHeight="1" x14ac:dyDescent="0.2">
      <c r="A98" s="15">
        <v>2017</v>
      </c>
      <c r="B98" s="15" t="s">
        <v>75</v>
      </c>
      <c r="C98" s="15">
        <v>2</v>
      </c>
      <c r="D98" s="67" t="s">
        <v>28</v>
      </c>
      <c r="E98" s="60" t="s">
        <v>5</v>
      </c>
      <c r="F98" s="11" t="s">
        <v>11699</v>
      </c>
      <c r="G98" s="11" t="s">
        <v>6685</v>
      </c>
      <c r="H98" s="12" t="s">
        <v>6948</v>
      </c>
      <c r="I98" s="66">
        <v>1</v>
      </c>
      <c r="J98" s="68" t="s">
        <v>6689</v>
      </c>
      <c r="K98" s="167">
        <v>0</v>
      </c>
      <c r="L98" s="167">
        <v>32749</v>
      </c>
      <c r="M98" s="167">
        <v>32749</v>
      </c>
      <c r="N98" s="167">
        <v>0</v>
      </c>
      <c r="O98" s="167">
        <v>3251</v>
      </c>
      <c r="P98" s="167">
        <v>3251</v>
      </c>
      <c r="Q98" s="167">
        <v>0</v>
      </c>
      <c r="R98" s="167">
        <v>36000</v>
      </c>
      <c r="S98" s="167">
        <v>36000</v>
      </c>
      <c r="T98" s="159" t="s">
        <v>6721</v>
      </c>
    </row>
    <row r="99" spans="1:20" ht="15" customHeight="1" x14ac:dyDescent="0.2">
      <c r="A99" s="15">
        <v>2017</v>
      </c>
      <c r="B99" s="15" t="s">
        <v>75</v>
      </c>
      <c r="C99" s="15">
        <v>2</v>
      </c>
      <c r="D99" s="67" t="s">
        <v>28</v>
      </c>
      <c r="E99" s="60" t="s">
        <v>5</v>
      </c>
      <c r="F99" s="11" t="s">
        <v>11700</v>
      </c>
      <c r="G99" s="11" t="s">
        <v>6685</v>
      </c>
      <c r="H99" s="12" t="s">
        <v>7187</v>
      </c>
      <c r="I99" s="66">
        <v>1</v>
      </c>
      <c r="J99" s="68" t="s">
        <v>6689</v>
      </c>
      <c r="K99" s="167">
        <v>0</v>
      </c>
      <c r="L99" s="167">
        <v>31394</v>
      </c>
      <c r="M99" s="167">
        <v>31394</v>
      </c>
      <c r="N99" s="167">
        <v>0</v>
      </c>
      <c r="O99" s="167">
        <v>4048</v>
      </c>
      <c r="P99" s="167">
        <v>4048</v>
      </c>
      <c r="Q99" s="167">
        <v>0</v>
      </c>
      <c r="R99" s="167">
        <v>35442</v>
      </c>
      <c r="S99" s="167">
        <v>35442</v>
      </c>
      <c r="T99" s="159" t="s">
        <v>6643</v>
      </c>
    </row>
    <row r="100" spans="1:20" ht="15" customHeight="1" x14ac:dyDescent="0.2">
      <c r="A100" s="15">
        <v>2017</v>
      </c>
      <c r="B100" s="15" t="s">
        <v>75</v>
      </c>
      <c r="C100" s="15">
        <v>2</v>
      </c>
      <c r="D100" s="67" t="s">
        <v>28</v>
      </c>
      <c r="E100" s="60" t="s">
        <v>5</v>
      </c>
      <c r="F100" s="11" t="s">
        <v>11701</v>
      </c>
      <c r="G100" s="11" t="s">
        <v>7027</v>
      </c>
      <c r="H100" s="12" t="s">
        <v>7028</v>
      </c>
      <c r="I100" s="66">
        <v>1</v>
      </c>
      <c r="J100" s="68" t="s">
        <v>6689</v>
      </c>
      <c r="K100" s="167">
        <v>0</v>
      </c>
      <c r="L100" s="167">
        <v>36404</v>
      </c>
      <c r="M100" s="167">
        <v>36404</v>
      </c>
      <c r="N100" s="167">
        <v>0</v>
      </c>
      <c r="O100" s="167">
        <v>7553</v>
      </c>
      <c r="P100" s="167">
        <v>7553</v>
      </c>
      <c r="Q100" s="167">
        <v>0</v>
      </c>
      <c r="R100" s="167">
        <v>43957</v>
      </c>
      <c r="S100" s="167">
        <v>43957</v>
      </c>
      <c r="T100" s="159" t="s">
        <v>6706</v>
      </c>
    </row>
    <row r="101" spans="1:20" ht="15" customHeight="1" x14ac:dyDescent="0.2">
      <c r="A101" s="15">
        <v>2017</v>
      </c>
      <c r="B101" s="15" t="s">
        <v>75</v>
      </c>
      <c r="C101" s="15">
        <v>2</v>
      </c>
      <c r="D101" s="67" t="s">
        <v>28</v>
      </c>
      <c r="E101" s="60" t="s">
        <v>5</v>
      </c>
      <c r="F101" s="11" t="s">
        <v>11702</v>
      </c>
      <c r="G101" s="11" t="s">
        <v>6981</v>
      </c>
      <c r="H101" s="12" t="s">
        <v>6982</v>
      </c>
      <c r="I101" s="66">
        <v>1</v>
      </c>
      <c r="J101" s="68" t="s">
        <v>6689</v>
      </c>
      <c r="K101" s="167">
        <v>0</v>
      </c>
      <c r="L101" s="167">
        <v>32000</v>
      </c>
      <c r="M101" s="167">
        <v>32000</v>
      </c>
      <c r="N101" s="167">
        <v>0</v>
      </c>
      <c r="O101" s="167">
        <v>3000</v>
      </c>
      <c r="P101" s="167">
        <v>3000</v>
      </c>
      <c r="Q101" s="167">
        <v>0</v>
      </c>
      <c r="R101" s="167">
        <v>35000</v>
      </c>
      <c r="S101" s="167">
        <v>35000</v>
      </c>
      <c r="T101" s="159" t="s">
        <v>6699</v>
      </c>
    </row>
    <row r="102" spans="1:20" ht="15" customHeight="1" x14ac:dyDescent="0.2">
      <c r="A102" s="15">
        <v>2017</v>
      </c>
      <c r="B102" s="15" t="s">
        <v>75</v>
      </c>
      <c r="C102" s="15">
        <v>2</v>
      </c>
      <c r="D102" s="67" t="s">
        <v>28</v>
      </c>
      <c r="E102" s="60" t="s">
        <v>5</v>
      </c>
      <c r="F102" s="11" t="s">
        <v>11703</v>
      </c>
      <c r="G102" s="11" t="s">
        <v>6831</v>
      </c>
      <c r="H102" s="12" t="s">
        <v>6832</v>
      </c>
      <c r="I102" s="66">
        <v>1</v>
      </c>
      <c r="J102" s="68" t="s">
        <v>215</v>
      </c>
      <c r="K102" s="167">
        <v>0</v>
      </c>
      <c r="L102" s="167">
        <v>140552</v>
      </c>
      <c r="M102" s="167">
        <v>140552</v>
      </c>
      <c r="N102" s="167">
        <v>144000</v>
      </c>
      <c r="O102" s="167">
        <v>-140552</v>
      </c>
      <c r="P102" s="167">
        <v>3448</v>
      </c>
      <c r="Q102" s="167">
        <v>144000</v>
      </c>
      <c r="R102" s="167">
        <v>0</v>
      </c>
      <c r="S102" s="167">
        <v>144000</v>
      </c>
      <c r="T102" s="159" t="s">
        <v>6834</v>
      </c>
    </row>
    <row r="103" spans="1:20" ht="15" customHeight="1" x14ac:dyDescent="0.2">
      <c r="A103" s="15">
        <v>2017</v>
      </c>
      <c r="B103" s="15" t="s">
        <v>75</v>
      </c>
      <c r="C103" s="15">
        <v>2</v>
      </c>
      <c r="D103" s="67" t="s">
        <v>28</v>
      </c>
      <c r="E103" s="60" t="s">
        <v>5</v>
      </c>
      <c r="F103" s="11" t="s">
        <v>11704</v>
      </c>
      <c r="G103" s="11" t="s">
        <v>7047</v>
      </c>
      <c r="H103" s="12" t="s">
        <v>7048</v>
      </c>
      <c r="I103" s="66">
        <v>1</v>
      </c>
      <c r="J103" s="68" t="s">
        <v>215</v>
      </c>
      <c r="K103" s="167">
        <v>0</v>
      </c>
      <c r="L103" s="167">
        <v>48236</v>
      </c>
      <c r="M103" s="167">
        <v>48236</v>
      </c>
      <c r="N103" s="167">
        <v>60000</v>
      </c>
      <c r="O103" s="167">
        <v>-48236</v>
      </c>
      <c r="P103" s="167">
        <v>11764</v>
      </c>
      <c r="Q103" s="167">
        <v>60000</v>
      </c>
      <c r="R103" s="167">
        <v>0</v>
      </c>
      <c r="S103" s="167">
        <v>60000</v>
      </c>
      <c r="T103" s="159" t="s">
        <v>6706</v>
      </c>
    </row>
    <row r="104" spans="1:20" ht="15" customHeight="1" x14ac:dyDescent="0.2">
      <c r="A104" s="15">
        <v>2017</v>
      </c>
      <c r="B104" s="15" t="s">
        <v>75</v>
      </c>
      <c r="C104" s="15">
        <v>2</v>
      </c>
      <c r="D104" s="67" t="s">
        <v>28</v>
      </c>
      <c r="E104" s="60" t="s">
        <v>5</v>
      </c>
      <c r="F104" s="11" t="s">
        <v>11705</v>
      </c>
      <c r="G104" s="11" t="s">
        <v>7052</v>
      </c>
      <c r="H104" s="12" t="s">
        <v>7053</v>
      </c>
      <c r="I104" s="66">
        <v>1</v>
      </c>
      <c r="J104" s="68" t="s">
        <v>215</v>
      </c>
      <c r="K104" s="167">
        <v>0</v>
      </c>
      <c r="L104" s="167">
        <v>65552</v>
      </c>
      <c r="M104" s="167">
        <v>65552</v>
      </c>
      <c r="N104" s="167">
        <v>71000</v>
      </c>
      <c r="O104" s="167">
        <v>-65552</v>
      </c>
      <c r="P104" s="167">
        <v>5448</v>
      </c>
      <c r="Q104" s="167">
        <v>71000</v>
      </c>
      <c r="R104" s="167">
        <v>0</v>
      </c>
      <c r="S104" s="167">
        <v>71000</v>
      </c>
      <c r="T104" s="159" t="s">
        <v>7055</v>
      </c>
    </row>
    <row r="105" spans="1:20" ht="15" customHeight="1" x14ac:dyDescent="0.2">
      <c r="A105" s="15">
        <v>2017</v>
      </c>
      <c r="B105" s="15" t="s">
        <v>75</v>
      </c>
      <c r="C105" s="15">
        <v>2</v>
      </c>
      <c r="D105" s="67" t="s">
        <v>28</v>
      </c>
      <c r="E105" s="60" t="s">
        <v>5</v>
      </c>
      <c r="F105" s="11" t="s">
        <v>11706</v>
      </c>
      <c r="G105" s="11" t="s">
        <v>6968</v>
      </c>
      <c r="H105" s="12" t="s">
        <v>6969</v>
      </c>
      <c r="I105" s="66">
        <v>1</v>
      </c>
      <c r="J105" s="68" t="s">
        <v>215</v>
      </c>
      <c r="K105" s="167">
        <v>39226</v>
      </c>
      <c r="L105" s="167">
        <v>0</v>
      </c>
      <c r="M105" s="167">
        <v>39226</v>
      </c>
      <c r="N105" s="167">
        <v>-39226</v>
      </c>
      <c r="O105" s="167">
        <v>51800</v>
      </c>
      <c r="P105" s="167">
        <v>12574</v>
      </c>
      <c r="Q105" s="167">
        <v>0</v>
      </c>
      <c r="R105" s="167">
        <v>51800</v>
      </c>
      <c r="S105" s="167">
        <v>51800</v>
      </c>
      <c r="T105" s="159" t="s">
        <v>6699</v>
      </c>
    </row>
    <row r="106" spans="1:20" ht="15" customHeight="1" x14ac:dyDescent="0.2">
      <c r="A106" s="15">
        <v>2017</v>
      </c>
      <c r="B106" s="15" t="s">
        <v>75</v>
      </c>
      <c r="C106" s="15">
        <v>2</v>
      </c>
      <c r="D106" s="67" t="s">
        <v>28</v>
      </c>
      <c r="E106" s="60" t="s">
        <v>5</v>
      </c>
      <c r="F106" s="11" t="s">
        <v>11707</v>
      </c>
      <c r="G106" s="11" t="s">
        <v>3519</v>
      </c>
      <c r="H106" s="12" t="s">
        <v>6771</v>
      </c>
      <c r="I106" s="66">
        <v>1</v>
      </c>
      <c r="J106" s="68" t="s">
        <v>215</v>
      </c>
      <c r="K106" s="167">
        <v>51476</v>
      </c>
      <c r="L106" s="167">
        <v>0</v>
      </c>
      <c r="M106" s="167">
        <v>51476</v>
      </c>
      <c r="N106" s="167">
        <v>10524</v>
      </c>
      <c r="O106" s="167">
        <v>0</v>
      </c>
      <c r="P106" s="167">
        <v>10524</v>
      </c>
      <c r="Q106" s="167">
        <v>62000</v>
      </c>
      <c r="R106" s="167">
        <v>0</v>
      </c>
      <c r="S106" s="167">
        <v>62000</v>
      </c>
      <c r="T106" s="159" t="s">
        <v>6773</v>
      </c>
    </row>
    <row r="107" spans="1:20" ht="15" customHeight="1" x14ac:dyDescent="0.2">
      <c r="A107" s="15">
        <v>2017</v>
      </c>
      <c r="B107" s="15" t="s">
        <v>75</v>
      </c>
      <c r="C107" s="15">
        <v>2</v>
      </c>
      <c r="D107" s="67" t="s">
        <v>28</v>
      </c>
      <c r="E107" s="60" t="s">
        <v>5</v>
      </c>
      <c r="F107" s="11" t="s">
        <v>11708</v>
      </c>
      <c r="G107" s="11" t="s">
        <v>6676</v>
      </c>
      <c r="H107" s="12" t="s">
        <v>6677</v>
      </c>
      <c r="I107" s="66">
        <v>1</v>
      </c>
      <c r="J107" s="68" t="s">
        <v>215</v>
      </c>
      <c r="K107" s="167">
        <v>23301</v>
      </c>
      <c r="L107" s="167">
        <v>56909</v>
      </c>
      <c r="M107" s="167">
        <v>80210</v>
      </c>
      <c r="N107" s="167">
        <v>-23301</v>
      </c>
      <c r="O107" s="167">
        <v>64091</v>
      </c>
      <c r="P107" s="167">
        <v>40790</v>
      </c>
      <c r="Q107" s="167">
        <v>0</v>
      </c>
      <c r="R107" s="167">
        <v>121000</v>
      </c>
      <c r="S107" s="167">
        <v>121000</v>
      </c>
      <c r="T107" s="159" t="s">
        <v>6680</v>
      </c>
    </row>
    <row r="108" spans="1:20" ht="15" customHeight="1" x14ac:dyDescent="0.2">
      <c r="A108" s="15">
        <v>2017</v>
      </c>
      <c r="B108" s="15" t="s">
        <v>75</v>
      </c>
      <c r="C108" s="15">
        <v>2</v>
      </c>
      <c r="D108" s="67" t="s">
        <v>28</v>
      </c>
      <c r="E108" s="60" t="s">
        <v>5</v>
      </c>
      <c r="F108" s="11" t="s">
        <v>11709</v>
      </c>
      <c r="G108" s="11" t="s">
        <v>6808</v>
      </c>
      <c r="H108" s="12" t="s">
        <v>6809</v>
      </c>
      <c r="I108" s="66">
        <v>1</v>
      </c>
      <c r="J108" s="68" t="s">
        <v>215</v>
      </c>
      <c r="K108" s="167">
        <v>41714</v>
      </c>
      <c r="L108" s="167">
        <v>9157</v>
      </c>
      <c r="M108" s="167">
        <v>50871</v>
      </c>
      <c r="N108" s="167">
        <v>18286</v>
      </c>
      <c r="O108" s="167">
        <v>-9157</v>
      </c>
      <c r="P108" s="167">
        <v>9129</v>
      </c>
      <c r="Q108" s="167">
        <v>60000</v>
      </c>
      <c r="R108" s="167">
        <v>0</v>
      </c>
      <c r="S108" s="167">
        <v>60000</v>
      </c>
      <c r="T108" s="159" t="s">
        <v>6615</v>
      </c>
    </row>
    <row r="109" spans="1:20" ht="15" customHeight="1" x14ac:dyDescent="0.2">
      <c r="A109" s="15">
        <v>2017</v>
      </c>
      <c r="B109" s="15" t="s">
        <v>75</v>
      </c>
      <c r="C109" s="15">
        <v>2</v>
      </c>
      <c r="D109" s="67" t="s">
        <v>28</v>
      </c>
      <c r="E109" s="60" t="s">
        <v>31</v>
      </c>
      <c r="F109" s="11" t="s">
        <v>11710</v>
      </c>
      <c r="G109" s="11" t="s">
        <v>6451</v>
      </c>
      <c r="H109" s="12" t="s">
        <v>6452</v>
      </c>
      <c r="I109" s="66">
        <v>1</v>
      </c>
      <c r="J109" s="68" t="s">
        <v>215</v>
      </c>
      <c r="K109" s="167">
        <v>0</v>
      </c>
      <c r="L109" s="167">
        <v>123262</v>
      </c>
      <c r="M109" s="167">
        <v>123262</v>
      </c>
      <c r="N109" s="167">
        <v>0</v>
      </c>
      <c r="O109" s="167">
        <v>15788</v>
      </c>
      <c r="P109" s="167">
        <v>15788</v>
      </c>
      <c r="Q109" s="167">
        <v>0</v>
      </c>
      <c r="R109" s="167">
        <v>139050</v>
      </c>
      <c r="S109" s="167">
        <v>139050</v>
      </c>
      <c r="T109" s="160">
        <v>42826</v>
      </c>
    </row>
    <row r="110" spans="1:20" ht="15" customHeight="1" x14ac:dyDescent="0.2">
      <c r="A110" s="15">
        <v>2017</v>
      </c>
      <c r="B110" s="15" t="s">
        <v>75</v>
      </c>
      <c r="C110" s="15">
        <v>2</v>
      </c>
      <c r="D110" s="67" t="s">
        <v>28</v>
      </c>
      <c r="E110" s="60" t="s">
        <v>31</v>
      </c>
      <c r="F110" s="11" t="s">
        <v>11711</v>
      </c>
      <c r="G110" s="11" t="s">
        <v>6552</v>
      </c>
      <c r="H110" s="12" t="s">
        <v>6553</v>
      </c>
      <c r="I110" s="66">
        <v>1</v>
      </c>
      <c r="J110" s="68" t="s">
        <v>215</v>
      </c>
      <c r="K110" s="167">
        <v>0</v>
      </c>
      <c r="L110" s="167">
        <v>49417</v>
      </c>
      <c r="M110" s="167">
        <v>49417</v>
      </c>
      <c r="N110" s="167">
        <v>0</v>
      </c>
      <c r="O110" s="167">
        <v>9583</v>
      </c>
      <c r="P110" s="167">
        <v>9583</v>
      </c>
      <c r="Q110" s="167">
        <v>0</v>
      </c>
      <c r="R110" s="167">
        <v>59000</v>
      </c>
      <c r="S110" s="167">
        <v>59000</v>
      </c>
      <c r="T110" s="160">
        <v>42826</v>
      </c>
    </row>
    <row r="111" spans="1:20" ht="15" customHeight="1" x14ac:dyDescent="0.2">
      <c r="A111" s="15">
        <v>2017</v>
      </c>
      <c r="B111" s="15" t="s">
        <v>75</v>
      </c>
      <c r="C111" s="15">
        <v>2</v>
      </c>
      <c r="D111" s="67" t="s">
        <v>28</v>
      </c>
      <c r="E111" s="60" t="s">
        <v>31</v>
      </c>
      <c r="F111" s="11" t="s">
        <v>11712</v>
      </c>
      <c r="G111" s="11" t="s">
        <v>3156</v>
      </c>
      <c r="H111" s="12" t="s">
        <v>6586</v>
      </c>
      <c r="I111" s="66">
        <v>1</v>
      </c>
      <c r="J111" s="68" t="s">
        <v>215</v>
      </c>
      <c r="K111" s="167">
        <v>156815</v>
      </c>
      <c r="L111" s="167">
        <v>0</v>
      </c>
      <c r="M111" s="167">
        <v>156815</v>
      </c>
      <c r="N111" s="167">
        <v>0</v>
      </c>
      <c r="O111" s="167">
        <v>0</v>
      </c>
      <c r="P111" s="167">
        <v>0</v>
      </c>
      <c r="Q111" s="167">
        <v>156815</v>
      </c>
      <c r="R111" s="167">
        <v>0</v>
      </c>
      <c r="S111" s="167">
        <v>156815</v>
      </c>
      <c r="T111" s="160">
        <v>42887</v>
      </c>
    </row>
    <row r="112" spans="1:20" ht="15" customHeight="1" x14ac:dyDescent="0.2">
      <c r="A112" s="15">
        <v>2017</v>
      </c>
      <c r="B112" s="15" t="s">
        <v>75</v>
      </c>
      <c r="C112" s="15">
        <v>2</v>
      </c>
      <c r="D112" s="67" t="s">
        <v>28</v>
      </c>
      <c r="E112" s="60" t="s">
        <v>9</v>
      </c>
      <c r="F112" s="11" t="s">
        <v>11713</v>
      </c>
      <c r="G112" s="11" t="s">
        <v>4229</v>
      </c>
      <c r="H112" s="12" t="s">
        <v>4230</v>
      </c>
      <c r="I112" s="66">
        <v>1</v>
      </c>
      <c r="J112" s="68" t="s">
        <v>215</v>
      </c>
      <c r="K112" s="167">
        <v>50197</v>
      </c>
      <c r="L112" s="167">
        <v>0</v>
      </c>
      <c r="M112" s="167">
        <v>50197</v>
      </c>
      <c r="N112" s="167">
        <v>-50197</v>
      </c>
      <c r="O112" s="167">
        <v>55000</v>
      </c>
      <c r="P112" s="167">
        <v>4803</v>
      </c>
      <c r="Q112" s="167">
        <v>0</v>
      </c>
      <c r="R112" s="167">
        <v>55000</v>
      </c>
      <c r="S112" s="167">
        <v>55000</v>
      </c>
      <c r="T112" s="159">
        <v>42898</v>
      </c>
    </row>
    <row r="113" spans="1:20" ht="15" customHeight="1" x14ac:dyDescent="0.2">
      <c r="A113" s="15">
        <v>2017</v>
      </c>
      <c r="B113" s="15" t="s">
        <v>75</v>
      </c>
      <c r="C113" s="15">
        <v>2</v>
      </c>
      <c r="D113" s="67" t="s">
        <v>28</v>
      </c>
      <c r="E113" s="60" t="s">
        <v>9</v>
      </c>
      <c r="F113" s="11" t="s">
        <v>11714</v>
      </c>
      <c r="G113" s="11" t="s">
        <v>4251</v>
      </c>
      <c r="H113" s="12" t="s">
        <v>4429</v>
      </c>
      <c r="I113" s="66">
        <v>1</v>
      </c>
      <c r="J113" s="68" t="s">
        <v>215</v>
      </c>
      <c r="K113" s="167">
        <v>0</v>
      </c>
      <c r="L113" s="167">
        <v>60225</v>
      </c>
      <c r="M113" s="167">
        <v>60225</v>
      </c>
      <c r="N113" s="167">
        <v>0</v>
      </c>
      <c r="O113" s="167">
        <v>5600</v>
      </c>
      <c r="P113" s="167">
        <v>5600</v>
      </c>
      <c r="Q113" s="167">
        <v>0</v>
      </c>
      <c r="R113" s="167">
        <v>65825</v>
      </c>
      <c r="S113" s="167">
        <v>65825</v>
      </c>
      <c r="T113" s="159">
        <v>42842</v>
      </c>
    </row>
    <row r="114" spans="1:20" ht="15" customHeight="1" x14ac:dyDescent="0.2">
      <c r="A114" s="15">
        <v>2017</v>
      </c>
      <c r="B114" s="15" t="s">
        <v>75</v>
      </c>
      <c r="C114" s="15">
        <v>2</v>
      </c>
      <c r="D114" s="67" t="s">
        <v>28</v>
      </c>
      <c r="E114" s="60" t="s">
        <v>9</v>
      </c>
      <c r="F114" s="11" t="s">
        <v>11715</v>
      </c>
      <c r="G114" s="11" t="s">
        <v>3049</v>
      </c>
      <c r="H114" s="12" t="s">
        <v>4237</v>
      </c>
      <c r="I114" s="66">
        <v>1</v>
      </c>
      <c r="J114" s="68" t="s">
        <v>215</v>
      </c>
      <c r="K114" s="167">
        <v>55825</v>
      </c>
      <c r="L114" s="167">
        <v>0</v>
      </c>
      <c r="M114" s="167">
        <v>55825</v>
      </c>
      <c r="N114" s="167">
        <v>-55825</v>
      </c>
      <c r="O114" s="167">
        <v>65000</v>
      </c>
      <c r="P114" s="167">
        <v>9175</v>
      </c>
      <c r="Q114" s="167">
        <v>0</v>
      </c>
      <c r="R114" s="167">
        <v>65000</v>
      </c>
      <c r="S114" s="167">
        <v>65000</v>
      </c>
      <c r="T114" s="159">
        <v>42912</v>
      </c>
    </row>
    <row r="115" spans="1:20" ht="15" customHeight="1" x14ac:dyDescent="0.2">
      <c r="A115" s="15">
        <v>2017</v>
      </c>
      <c r="B115" s="15" t="s">
        <v>75</v>
      </c>
      <c r="C115" s="15">
        <v>2</v>
      </c>
      <c r="D115" s="67" t="s">
        <v>28</v>
      </c>
      <c r="E115" s="60" t="s">
        <v>9</v>
      </c>
      <c r="F115" s="11" t="s">
        <v>11716</v>
      </c>
      <c r="G115" s="11" t="s">
        <v>3049</v>
      </c>
      <c r="H115" s="12" t="s">
        <v>4439</v>
      </c>
      <c r="I115" s="66">
        <v>1</v>
      </c>
      <c r="J115" s="68" t="s">
        <v>215</v>
      </c>
      <c r="K115" s="167">
        <v>58870</v>
      </c>
      <c r="L115" s="167">
        <v>0</v>
      </c>
      <c r="M115" s="167">
        <v>58870</v>
      </c>
      <c r="N115" s="167">
        <v>7730</v>
      </c>
      <c r="O115" s="167">
        <v>0</v>
      </c>
      <c r="P115" s="167">
        <v>7730</v>
      </c>
      <c r="Q115" s="167">
        <v>66600</v>
      </c>
      <c r="R115" s="167">
        <v>0</v>
      </c>
      <c r="S115" s="167">
        <v>66600</v>
      </c>
      <c r="T115" s="159">
        <v>42828</v>
      </c>
    </row>
    <row r="116" spans="1:20" ht="15" customHeight="1" x14ac:dyDescent="0.2">
      <c r="A116" s="15">
        <v>2017</v>
      </c>
      <c r="B116" s="15" t="s">
        <v>75</v>
      </c>
      <c r="C116" s="15">
        <v>2</v>
      </c>
      <c r="D116" s="67" t="s">
        <v>28</v>
      </c>
      <c r="E116" s="60" t="s">
        <v>9</v>
      </c>
      <c r="F116" s="11" t="s">
        <v>11717</v>
      </c>
      <c r="G116" s="11" t="s">
        <v>4316</v>
      </c>
      <c r="H116" s="12" t="s">
        <v>4317</v>
      </c>
      <c r="I116" s="66">
        <v>1</v>
      </c>
      <c r="J116" s="68" t="s">
        <v>215</v>
      </c>
      <c r="K116" s="167">
        <v>47654</v>
      </c>
      <c r="L116" s="167">
        <v>0</v>
      </c>
      <c r="M116" s="167">
        <v>47654</v>
      </c>
      <c r="N116" s="167">
        <v>-47654</v>
      </c>
      <c r="O116" s="167">
        <v>55000</v>
      </c>
      <c r="P116" s="167">
        <v>7346</v>
      </c>
      <c r="Q116" s="167">
        <v>0</v>
      </c>
      <c r="R116" s="167">
        <v>55000</v>
      </c>
      <c r="S116" s="167">
        <v>55000</v>
      </c>
      <c r="T116" s="159">
        <v>42856</v>
      </c>
    </row>
    <row r="117" spans="1:20" ht="15" customHeight="1" x14ac:dyDescent="0.2">
      <c r="A117" s="15">
        <v>2017</v>
      </c>
      <c r="B117" s="15" t="s">
        <v>75</v>
      </c>
      <c r="C117" s="15">
        <v>2</v>
      </c>
      <c r="D117" s="67" t="s">
        <v>28</v>
      </c>
      <c r="E117" s="60" t="s">
        <v>9</v>
      </c>
      <c r="F117" s="11" t="s">
        <v>11718</v>
      </c>
      <c r="G117" s="11" t="s">
        <v>3049</v>
      </c>
      <c r="H117" s="12" t="s">
        <v>4446</v>
      </c>
      <c r="I117" s="66">
        <v>1</v>
      </c>
      <c r="J117" s="68" t="s">
        <v>215</v>
      </c>
      <c r="K117" s="167">
        <v>0</v>
      </c>
      <c r="L117" s="167">
        <v>82215</v>
      </c>
      <c r="M117" s="167">
        <v>82215</v>
      </c>
      <c r="N117" s="167">
        <v>0</v>
      </c>
      <c r="O117" s="167">
        <v>2785</v>
      </c>
      <c r="P117" s="167">
        <v>2785</v>
      </c>
      <c r="Q117" s="167">
        <v>0</v>
      </c>
      <c r="R117" s="167">
        <v>85000</v>
      </c>
      <c r="S117" s="167">
        <v>85000</v>
      </c>
      <c r="T117" s="159">
        <v>42835</v>
      </c>
    </row>
    <row r="118" spans="1:20" ht="15" customHeight="1" x14ac:dyDescent="0.2">
      <c r="A118" s="15">
        <v>2017</v>
      </c>
      <c r="B118" s="15" t="s">
        <v>75</v>
      </c>
      <c r="C118" s="15">
        <v>2</v>
      </c>
      <c r="D118" s="67" t="s">
        <v>28</v>
      </c>
      <c r="E118" s="60" t="s">
        <v>9</v>
      </c>
      <c r="F118" s="11" t="s">
        <v>11719</v>
      </c>
      <c r="G118" s="11" t="s">
        <v>4322</v>
      </c>
      <c r="H118" s="12" t="s">
        <v>4323</v>
      </c>
      <c r="I118" s="66">
        <v>1</v>
      </c>
      <c r="J118" s="68" t="s">
        <v>215</v>
      </c>
      <c r="K118" s="167">
        <v>51765</v>
      </c>
      <c r="L118" s="167">
        <v>0</v>
      </c>
      <c r="M118" s="167">
        <v>51765</v>
      </c>
      <c r="N118" s="167">
        <v>6735</v>
      </c>
      <c r="O118" s="167">
        <v>0</v>
      </c>
      <c r="P118" s="167">
        <v>6735</v>
      </c>
      <c r="Q118" s="167">
        <v>58500</v>
      </c>
      <c r="R118" s="167">
        <v>0</v>
      </c>
      <c r="S118" s="167">
        <v>58500</v>
      </c>
      <c r="T118" s="159">
        <v>42856</v>
      </c>
    </row>
    <row r="119" spans="1:20" ht="15" customHeight="1" x14ac:dyDescent="0.2">
      <c r="A119" s="15">
        <v>2017</v>
      </c>
      <c r="B119" s="15" t="s">
        <v>75</v>
      </c>
      <c r="C119" s="15">
        <v>2</v>
      </c>
      <c r="D119" s="67" t="s">
        <v>28</v>
      </c>
      <c r="E119" s="60" t="s">
        <v>9</v>
      </c>
      <c r="F119" s="11" t="s">
        <v>11720</v>
      </c>
      <c r="G119" s="11" t="s">
        <v>3049</v>
      </c>
      <c r="H119" s="12" t="s">
        <v>4457</v>
      </c>
      <c r="I119" s="66">
        <v>1</v>
      </c>
      <c r="J119" s="68" t="s">
        <v>215</v>
      </c>
      <c r="K119" s="167">
        <v>0</v>
      </c>
      <c r="L119" s="167">
        <v>128905</v>
      </c>
      <c r="M119" s="167">
        <v>128905</v>
      </c>
      <c r="N119" s="167">
        <v>0</v>
      </c>
      <c r="O119" s="167">
        <v>1095</v>
      </c>
      <c r="P119" s="167">
        <v>1095</v>
      </c>
      <c r="Q119" s="167">
        <v>0</v>
      </c>
      <c r="R119" s="167">
        <v>130000</v>
      </c>
      <c r="S119" s="167">
        <v>130000</v>
      </c>
      <c r="T119" s="159">
        <v>42842</v>
      </c>
    </row>
    <row r="120" spans="1:20" ht="15" customHeight="1" x14ac:dyDescent="0.2">
      <c r="A120" s="15">
        <v>2017</v>
      </c>
      <c r="B120" s="15" t="s">
        <v>75</v>
      </c>
      <c r="C120" s="15">
        <v>2</v>
      </c>
      <c r="D120" s="67" t="s">
        <v>28</v>
      </c>
      <c r="E120" s="60" t="s">
        <v>9</v>
      </c>
      <c r="F120" s="11" t="s">
        <v>11721</v>
      </c>
      <c r="G120" s="11" t="s">
        <v>4251</v>
      </c>
      <c r="H120" s="12" t="s">
        <v>4463</v>
      </c>
      <c r="I120" s="66">
        <v>1</v>
      </c>
      <c r="J120" s="68" t="s">
        <v>215</v>
      </c>
      <c r="K120" s="167">
        <v>0</v>
      </c>
      <c r="L120" s="167">
        <v>29435</v>
      </c>
      <c r="M120" s="167">
        <v>29435</v>
      </c>
      <c r="N120" s="167">
        <v>0</v>
      </c>
      <c r="O120" s="167">
        <v>22565</v>
      </c>
      <c r="P120" s="167">
        <v>22565</v>
      </c>
      <c r="Q120" s="167">
        <v>0</v>
      </c>
      <c r="R120" s="167">
        <v>52000</v>
      </c>
      <c r="S120" s="167">
        <v>52000</v>
      </c>
      <c r="T120" s="159">
        <v>42844</v>
      </c>
    </row>
    <row r="121" spans="1:20" ht="15" customHeight="1" x14ac:dyDescent="0.2">
      <c r="A121" s="15">
        <v>2017</v>
      </c>
      <c r="B121" s="15" t="s">
        <v>75</v>
      </c>
      <c r="C121" s="15">
        <v>2</v>
      </c>
      <c r="D121" s="67" t="s">
        <v>28</v>
      </c>
      <c r="E121" s="60" t="s">
        <v>9</v>
      </c>
      <c r="F121" s="11" t="s">
        <v>11722</v>
      </c>
      <c r="G121" s="11" t="s">
        <v>3049</v>
      </c>
      <c r="H121" s="12" t="s">
        <v>4366</v>
      </c>
      <c r="I121" s="66">
        <v>1</v>
      </c>
      <c r="J121" s="68" t="s">
        <v>215</v>
      </c>
      <c r="K121" s="167">
        <v>0</v>
      </c>
      <c r="L121" s="167">
        <v>67782</v>
      </c>
      <c r="M121" s="167">
        <v>67782</v>
      </c>
      <c r="N121" s="167">
        <v>89000</v>
      </c>
      <c r="O121" s="167">
        <v>-67782</v>
      </c>
      <c r="P121" s="167">
        <v>21218</v>
      </c>
      <c r="Q121" s="167">
        <v>89000</v>
      </c>
      <c r="R121" s="167">
        <v>0</v>
      </c>
      <c r="S121" s="167">
        <v>89000</v>
      </c>
      <c r="T121" s="159">
        <v>42884</v>
      </c>
    </row>
    <row r="122" spans="1:20" ht="15" customHeight="1" x14ac:dyDescent="0.2">
      <c r="A122" s="15">
        <v>2017</v>
      </c>
      <c r="B122" s="15" t="s">
        <v>75</v>
      </c>
      <c r="C122" s="15">
        <v>2</v>
      </c>
      <c r="D122" s="67" t="s">
        <v>28</v>
      </c>
      <c r="E122" s="60" t="s">
        <v>9</v>
      </c>
      <c r="F122" s="11" t="s">
        <v>11723</v>
      </c>
      <c r="G122" s="11" t="s">
        <v>4373</v>
      </c>
      <c r="H122" s="12" t="s">
        <v>4374</v>
      </c>
      <c r="I122" s="66">
        <v>1</v>
      </c>
      <c r="J122" s="68" t="s">
        <v>215</v>
      </c>
      <c r="K122" s="167">
        <v>89372</v>
      </c>
      <c r="L122" s="167">
        <v>0</v>
      </c>
      <c r="M122" s="167">
        <v>89372</v>
      </c>
      <c r="N122" s="167">
        <v>10628</v>
      </c>
      <c r="O122" s="167">
        <v>0</v>
      </c>
      <c r="P122" s="167">
        <v>10628</v>
      </c>
      <c r="Q122" s="167">
        <v>100000</v>
      </c>
      <c r="R122" s="167">
        <v>0</v>
      </c>
      <c r="S122" s="167">
        <v>100000</v>
      </c>
      <c r="T122" s="159">
        <v>42863</v>
      </c>
    </row>
    <row r="123" spans="1:20" ht="15" customHeight="1" x14ac:dyDescent="0.2">
      <c r="A123" s="15">
        <v>2017</v>
      </c>
      <c r="B123" s="15" t="s">
        <v>75</v>
      </c>
      <c r="C123" s="15">
        <v>2</v>
      </c>
      <c r="D123" s="67" t="s">
        <v>28</v>
      </c>
      <c r="E123" s="60" t="s">
        <v>9</v>
      </c>
      <c r="F123" s="11" t="s">
        <v>11724</v>
      </c>
      <c r="G123" s="11" t="s">
        <v>4251</v>
      </c>
      <c r="H123" s="12" t="s">
        <v>4252</v>
      </c>
      <c r="I123" s="66">
        <v>1</v>
      </c>
      <c r="J123" s="68" t="s">
        <v>215</v>
      </c>
      <c r="K123" s="167">
        <v>44697</v>
      </c>
      <c r="L123" s="167">
        <v>0</v>
      </c>
      <c r="M123" s="167">
        <v>44697</v>
      </c>
      <c r="N123" s="167">
        <v>-18554</v>
      </c>
      <c r="O123" s="167">
        <v>33554</v>
      </c>
      <c r="P123" s="167">
        <v>15000</v>
      </c>
      <c r="Q123" s="167">
        <v>26143</v>
      </c>
      <c r="R123" s="167">
        <v>33554</v>
      </c>
      <c r="S123" s="167">
        <v>59697</v>
      </c>
      <c r="T123" s="159">
        <v>42900</v>
      </c>
    </row>
    <row r="124" spans="1:20" ht="15" customHeight="1" x14ac:dyDescent="0.2">
      <c r="A124" s="15">
        <v>2017</v>
      </c>
      <c r="B124" s="15" t="s">
        <v>75</v>
      </c>
      <c r="C124" s="15">
        <v>2</v>
      </c>
      <c r="D124" s="67" t="s">
        <v>28</v>
      </c>
      <c r="E124" s="60" t="s">
        <v>9</v>
      </c>
      <c r="F124" s="11" t="s">
        <v>11725</v>
      </c>
      <c r="G124" s="11" t="s">
        <v>3998</v>
      </c>
      <c r="H124" s="12" t="s">
        <v>4261</v>
      </c>
      <c r="I124" s="66">
        <v>1</v>
      </c>
      <c r="J124" s="68" t="s">
        <v>215</v>
      </c>
      <c r="K124" s="167">
        <v>0</v>
      </c>
      <c r="L124" s="167">
        <v>45947</v>
      </c>
      <c r="M124" s="167">
        <v>45947</v>
      </c>
      <c r="N124" s="167">
        <v>52000</v>
      </c>
      <c r="O124" s="167">
        <v>-45947</v>
      </c>
      <c r="P124" s="167">
        <v>6053</v>
      </c>
      <c r="Q124" s="167">
        <v>52000</v>
      </c>
      <c r="R124" s="167">
        <v>0</v>
      </c>
      <c r="S124" s="167">
        <v>52000</v>
      </c>
      <c r="T124" s="159">
        <v>42901</v>
      </c>
    </row>
    <row r="125" spans="1:20" ht="15" customHeight="1" x14ac:dyDescent="0.2">
      <c r="A125" s="15">
        <v>2017</v>
      </c>
      <c r="B125" s="15" t="s">
        <v>75</v>
      </c>
      <c r="C125" s="15">
        <v>2</v>
      </c>
      <c r="D125" s="67" t="s">
        <v>28</v>
      </c>
      <c r="E125" s="60" t="s">
        <v>9</v>
      </c>
      <c r="F125" s="11" t="s">
        <v>11726</v>
      </c>
      <c r="G125" s="11" t="s">
        <v>3049</v>
      </c>
      <c r="H125" s="12" t="s">
        <v>4480</v>
      </c>
      <c r="I125" s="66">
        <v>1</v>
      </c>
      <c r="J125" s="68" t="s">
        <v>215</v>
      </c>
      <c r="K125" s="167">
        <v>81200</v>
      </c>
      <c r="L125" s="167">
        <v>0</v>
      </c>
      <c r="M125" s="167">
        <v>81200</v>
      </c>
      <c r="N125" s="167">
        <v>16240</v>
      </c>
      <c r="O125" s="167">
        <v>0</v>
      </c>
      <c r="P125" s="167">
        <v>16240</v>
      </c>
      <c r="Q125" s="167">
        <v>97440</v>
      </c>
      <c r="R125" s="167">
        <v>0</v>
      </c>
      <c r="S125" s="167">
        <v>97440</v>
      </c>
      <c r="T125" s="159">
        <v>42849</v>
      </c>
    </row>
    <row r="126" spans="1:20" ht="15" customHeight="1" x14ac:dyDescent="0.2">
      <c r="A126" s="15">
        <v>2017</v>
      </c>
      <c r="B126" s="15" t="s">
        <v>75</v>
      </c>
      <c r="C126" s="15">
        <v>2</v>
      </c>
      <c r="D126" s="67" t="s">
        <v>28</v>
      </c>
      <c r="E126" s="60" t="s">
        <v>9</v>
      </c>
      <c r="F126" s="11" t="s">
        <v>11727</v>
      </c>
      <c r="G126" s="11" t="s">
        <v>4229</v>
      </c>
      <c r="H126" s="12" t="s">
        <v>4267</v>
      </c>
      <c r="I126" s="66">
        <v>1</v>
      </c>
      <c r="J126" s="68" t="s">
        <v>215</v>
      </c>
      <c r="K126" s="167">
        <v>56148</v>
      </c>
      <c r="L126" s="167">
        <v>0</v>
      </c>
      <c r="M126" s="167">
        <v>56148</v>
      </c>
      <c r="N126" s="167">
        <v>13852</v>
      </c>
      <c r="O126" s="167">
        <v>0</v>
      </c>
      <c r="P126" s="167">
        <v>13852</v>
      </c>
      <c r="Q126" s="167">
        <v>70000</v>
      </c>
      <c r="R126" s="167">
        <v>0</v>
      </c>
      <c r="S126" s="167">
        <v>70000</v>
      </c>
      <c r="T126" s="159">
        <v>42909</v>
      </c>
    </row>
    <row r="127" spans="1:20" ht="15" customHeight="1" x14ac:dyDescent="0.2">
      <c r="A127" s="15">
        <v>2017</v>
      </c>
      <c r="B127" s="15" t="s">
        <v>75</v>
      </c>
      <c r="C127" s="15">
        <v>2</v>
      </c>
      <c r="D127" s="67" t="s">
        <v>28</v>
      </c>
      <c r="E127" s="60" t="s">
        <v>9</v>
      </c>
      <c r="F127" s="11" t="s">
        <v>11728</v>
      </c>
      <c r="G127" s="11" t="s">
        <v>4506</v>
      </c>
      <c r="H127" s="12" t="s">
        <v>4507</v>
      </c>
      <c r="I127" s="66">
        <v>1</v>
      </c>
      <c r="J127" s="68" t="s">
        <v>215</v>
      </c>
      <c r="K127" s="167">
        <v>76031</v>
      </c>
      <c r="L127" s="167">
        <v>0</v>
      </c>
      <c r="M127" s="167">
        <v>76031</v>
      </c>
      <c r="N127" s="167">
        <v>33969</v>
      </c>
      <c r="O127" s="167">
        <v>0</v>
      </c>
      <c r="P127" s="167">
        <v>33969</v>
      </c>
      <c r="Q127" s="167">
        <v>110000</v>
      </c>
      <c r="R127" s="167">
        <v>0</v>
      </c>
      <c r="S127" s="167">
        <v>110000</v>
      </c>
      <c r="T127" s="159">
        <v>42826</v>
      </c>
    </row>
    <row r="128" spans="1:20" ht="15" customHeight="1" x14ac:dyDescent="0.2">
      <c r="A128" s="15">
        <v>2017</v>
      </c>
      <c r="B128" s="15" t="s">
        <v>75</v>
      </c>
      <c r="C128" s="15">
        <v>2</v>
      </c>
      <c r="D128" s="67" t="s">
        <v>28</v>
      </c>
      <c r="E128" s="60" t="s">
        <v>9</v>
      </c>
      <c r="F128" s="11" t="s">
        <v>11729</v>
      </c>
      <c r="G128" s="11" t="s">
        <v>4403</v>
      </c>
      <c r="H128" s="12" t="s">
        <v>4404</v>
      </c>
      <c r="I128" s="66">
        <v>1</v>
      </c>
      <c r="J128" s="68" t="s">
        <v>215</v>
      </c>
      <c r="K128" s="167">
        <v>62178</v>
      </c>
      <c r="L128" s="167">
        <v>41181</v>
      </c>
      <c r="M128" s="167">
        <v>103359</v>
      </c>
      <c r="N128" s="167">
        <v>-30468</v>
      </c>
      <c r="O128" s="167">
        <v>78109</v>
      </c>
      <c r="P128" s="167">
        <v>47641</v>
      </c>
      <c r="Q128" s="167">
        <v>31710</v>
      </c>
      <c r="R128" s="167">
        <v>119290</v>
      </c>
      <c r="S128" s="167">
        <v>151000</v>
      </c>
      <c r="T128" s="159">
        <v>42856</v>
      </c>
    </row>
    <row r="129" spans="1:20" ht="15" customHeight="1" x14ac:dyDescent="0.2">
      <c r="A129" s="15">
        <v>2017</v>
      </c>
      <c r="B129" s="15" t="s">
        <v>75</v>
      </c>
      <c r="C129" s="15">
        <v>2</v>
      </c>
      <c r="D129" s="67" t="s">
        <v>28</v>
      </c>
      <c r="E129" s="60" t="s">
        <v>9</v>
      </c>
      <c r="F129" s="11" t="s">
        <v>11730</v>
      </c>
      <c r="G129" s="11" t="s">
        <v>4243</v>
      </c>
      <c r="H129" s="12" t="s">
        <v>4244</v>
      </c>
      <c r="I129" s="66">
        <v>1</v>
      </c>
      <c r="J129" s="68" t="s">
        <v>215</v>
      </c>
      <c r="K129" s="167">
        <v>190728</v>
      </c>
      <c r="L129" s="167">
        <v>0</v>
      </c>
      <c r="M129" s="167">
        <v>190728</v>
      </c>
      <c r="N129" s="167">
        <v>-190728</v>
      </c>
      <c r="O129" s="167">
        <v>204870</v>
      </c>
      <c r="P129" s="167">
        <v>14142</v>
      </c>
      <c r="Q129" s="167">
        <v>0</v>
      </c>
      <c r="R129" s="167">
        <v>204870</v>
      </c>
      <c r="S129" s="167">
        <v>204870</v>
      </c>
      <c r="T129" s="159">
        <v>42905</v>
      </c>
    </row>
    <row r="130" spans="1:20" ht="15" customHeight="1" x14ac:dyDescent="0.2">
      <c r="A130" s="15">
        <v>2017</v>
      </c>
      <c r="B130" s="15" t="s">
        <v>75</v>
      </c>
      <c r="C130" s="15">
        <v>2</v>
      </c>
      <c r="D130" s="67" t="s">
        <v>28</v>
      </c>
      <c r="E130" s="60" t="s">
        <v>9</v>
      </c>
      <c r="F130" s="11" t="s">
        <v>11731</v>
      </c>
      <c r="G130" s="11" t="s">
        <v>4517</v>
      </c>
      <c r="H130" s="12" t="s">
        <v>4518</v>
      </c>
      <c r="I130" s="66">
        <v>1</v>
      </c>
      <c r="J130" s="68" t="s">
        <v>215</v>
      </c>
      <c r="K130" s="167">
        <v>29851</v>
      </c>
      <c r="L130" s="167">
        <v>29325</v>
      </c>
      <c r="M130" s="167">
        <v>59176</v>
      </c>
      <c r="N130" s="167">
        <v>4149</v>
      </c>
      <c r="O130" s="167">
        <v>4675</v>
      </c>
      <c r="P130" s="167">
        <v>8824</v>
      </c>
      <c r="Q130" s="167">
        <v>34000</v>
      </c>
      <c r="R130" s="167">
        <v>34000</v>
      </c>
      <c r="S130" s="167">
        <v>68000</v>
      </c>
      <c r="T130" s="159">
        <v>42826</v>
      </c>
    </row>
    <row r="131" spans="1:20" ht="15" customHeight="1" x14ac:dyDescent="0.2">
      <c r="A131" s="72">
        <v>2017</v>
      </c>
      <c r="B131" s="72" t="s">
        <v>75</v>
      </c>
      <c r="C131" s="15">
        <v>2</v>
      </c>
      <c r="D131" s="39" t="s">
        <v>28</v>
      </c>
      <c r="E131" s="60" t="s">
        <v>23</v>
      </c>
      <c r="F131" s="11" t="s">
        <v>11732</v>
      </c>
      <c r="G131" s="11" t="s">
        <v>2974</v>
      </c>
      <c r="H131" s="11" t="s">
        <v>3131</v>
      </c>
      <c r="I131" s="66">
        <v>1</v>
      </c>
      <c r="J131" s="11" t="s">
        <v>215</v>
      </c>
      <c r="K131" s="167">
        <v>53543.28</v>
      </c>
      <c r="L131" s="167">
        <v>0</v>
      </c>
      <c r="M131" s="167">
        <v>53543.28</v>
      </c>
      <c r="N131" s="167">
        <v>10456.720000000001</v>
      </c>
      <c r="O131" s="167">
        <v>0</v>
      </c>
      <c r="P131" s="167">
        <v>10456.720000000001</v>
      </c>
      <c r="Q131" s="167">
        <v>64000</v>
      </c>
      <c r="R131" s="167">
        <v>0</v>
      </c>
      <c r="S131" s="167">
        <v>64000</v>
      </c>
      <c r="T131" s="161">
        <v>42828</v>
      </c>
    </row>
    <row r="132" spans="1:20" ht="15" customHeight="1" x14ac:dyDescent="0.2">
      <c r="A132" s="72">
        <v>2017</v>
      </c>
      <c r="B132" s="72" t="s">
        <v>75</v>
      </c>
      <c r="C132" s="15">
        <v>2</v>
      </c>
      <c r="D132" s="39" t="s">
        <v>28</v>
      </c>
      <c r="E132" s="60" t="s">
        <v>23</v>
      </c>
      <c r="F132" s="11" t="s">
        <v>11733</v>
      </c>
      <c r="G132" s="11" t="s">
        <v>3205</v>
      </c>
      <c r="H132" s="11" t="s">
        <v>3390</v>
      </c>
      <c r="I132" s="66">
        <v>1</v>
      </c>
      <c r="J132" s="11" t="s">
        <v>215</v>
      </c>
      <c r="K132" s="167">
        <v>0</v>
      </c>
      <c r="L132" s="167">
        <v>72510.585000000006</v>
      </c>
      <c r="M132" s="167">
        <v>72510.585000000006</v>
      </c>
      <c r="N132" s="167">
        <v>0</v>
      </c>
      <c r="O132" s="167">
        <v>2489.4149999999936</v>
      </c>
      <c r="P132" s="167">
        <v>2489.4149999999936</v>
      </c>
      <c r="Q132" s="167">
        <v>0</v>
      </c>
      <c r="R132" s="167">
        <v>75000</v>
      </c>
      <c r="S132" s="167">
        <v>75000</v>
      </c>
      <c r="T132" s="161">
        <v>42870</v>
      </c>
    </row>
    <row r="133" spans="1:20" ht="15" customHeight="1" x14ac:dyDescent="0.2">
      <c r="A133" s="72">
        <v>2017</v>
      </c>
      <c r="B133" s="72" t="s">
        <v>75</v>
      </c>
      <c r="C133" s="15">
        <v>2</v>
      </c>
      <c r="D133" s="39" t="s">
        <v>28</v>
      </c>
      <c r="E133" s="60" t="s">
        <v>23</v>
      </c>
      <c r="F133" s="11" t="s">
        <v>11734</v>
      </c>
      <c r="G133" s="11" t="s">
        <v>3049</v>
      </c>
      <c r="H133" s="11" t="s">
        <v>3149</v>
      </c>
      <c r="I133" s="66">
        <v>1</v>
      </c>
      <c r="J133" s="11" t="s">
        <v>215</v>
      </c>
      <c r="K133" s="167">
        <v>0</v>
      </c>
      <c r="L133" s="167">
        <v>58169.65</v>
      </c>
      <c r="M133" s="167">
        <v>58169.65</v>
      </c>
      <c r="N133" s="167">
        <v>11580.592500000001</v>
      </c>
      <c r="O133" s="167">
        <v>-0.24250000000029104</v>
      </c>
      <c r="P133" s="167">
        <v>11580.35</v>
      </c>
      <c r="Q133" s="167">
        <v>11580.592500000001</v>
      </c>
      <c r="R133" s="167">
        <v>58169.407500000001</v>
      </c>
      <c r="S133" s="167">
        <v>69750</v>
      </c>
      <c r="T133" s="161">
        <v>42826</v>
      </c>
    </row>
    <row r="134" spans="1:20" ht="15" customHeight="1" x14ac:dyDescent="0.2">
      <c r="A134" s="72">
        <v>2017</v>
      </c>
      <c r="B134" s="72" t="s">
        <v>75</v>
      </c>
      <c r="C134" s="15">
        <v>2</v>
      </c>
      <c r="D134" s="39" t="s">
        <v>28</v>
      </c>
      <c r="E134" s="60" t="s">
        <v>23</v>
      </c>
      <c r="F134" s="11" t="s">
        <v>11735</v>
      </c>
      <c r="G134" s="11" t="s">
        <v>2974</v>
      </c>
      <c r="H134" s="11" t="s">
        <v>3141</v>
      </c>
      <c r="I134" s="66">
        <v>1</v>
      </c>
      <c r="J134" s="11" t="s">
        <v>215</v>
      </c>
      <c r="K134" s="167">
        <v>0</v>
      </c>
      <c r="L134" s="167">
        <v>65975</v>
      </c>
      <c r="M134" s="167">
        <v>65975</v>
      </c>
      <c r="N134" s="167">
        <v>73000</v>
      </c>
      <c r="O134" s="167">
        <v>-65975</v>
      </c>
      <c r="P134" s="167">
        <v>7025</v>
      </c>
      <c r="Q134" s="167">
        <v>73000</v>
      </c>
      <c r="R134" s="167">
        <v>0</v>
      </c>
      <c r="S134" s="167">
        <v>73000</v>
      </c>
      <c r="T134" s="161">
        <v>42835</v>
      </c>
    </row>
    <row r="135" spans="1:20" ht="15" customHeight="1" x14ac:dyDescent="0.2">
      <c r="A135" s="72">
        <v>2017</v>
      </c>
      <c r="B135" s="72" t="s">
        <v>75</v>
      </c>
      <c r="C135" s="15">
        <v>2</v>
      </c>
      <c r="D135" s="39" t="s">
        <v>28</v>
      </c>
      <c r="E135" s="60" t="s">
        <v>23</v>
      </c>
      <c r="F135" s="11" t="s">
        <v>11736</v>
      </c>
      <c r="G135" s="11" t="s">
        <v>3049</v>
      </c>
      <c r="H135" s="11" t="s">
        <v>3160</v>
      </c>
      <c r="I135" s="66">
        <v>1</v>
      </c>
      <c r="J135" s="11" t="s">
        <v>215</v>
      </c>
      <c r="K135" s="167">
        <v>74812</v>
      </c>
      <c r="L135" s="167">
        <v>0</v>
      </c>
      <c r="M135" s="167">
        <v>74812</v>
      </c>
      <c r="N135" s="167">
        <v>5188</v>
      </c>
      <c r="O135" s="167">
        <v>0</v>
      </c>
      <c r="P135" s="167">
        <v>5188</v>
      </c>
      <c r="Q135" s="167">
        <v>80000</v>
      </c>
      <c r="R135" s="167">
        <v>0</v>
      </c>
      <c r="S135" s="167">
        <v>80000</v>
      </c>
      <c r="T135" s="161">
        <v>42826</v>
      </c>
    </row>
    <row r="136" spans="1:20" ht="15" customHeight="1" x14ac:dyDescent="0.2">
      <c r="A136" s="72">
        <v>2017</v>
      </c>
      <c r="B136" s="72" t="s">
        <v>75</v>
      </c>
      <c r="C136" s="15">
        <v>2</v>
      </c>
      <c r="D136" s="39" t="s">
        <v>28</v>
      </c>
      <c r="E136" s="60" t="s">
        <v>23</v>
      </c>
      <c r="F136" s="11" t="s">
        <v>11737</v>
      </c>
      <c r="G136" s="11" t="s">
        <v>3291</v>
      </c>
      <c r="H136" s="11" t="s">
        <v>3292</v>
      </c>
      <c r="I136" s="66">
        <v>1</v>
      </c>
      <c r="J136" s="11" t="s">
        <v>215</v>
      </c>
      <c r="K136" s="167">
        <v>66482.5</v>
      </c>
      <c r="L136" s="167">
        <v>0</v>
      </c>
      <c r="M136" s="167">
        <v>66482.5</v>
      </c>
      <c r="N136" s="167">
        <v>4517.5</v>
      </c>
      <c r="O136" s="167">
        <v>0</v>
      </c>
      <c r="P136" s="167">
        <v>4517.5</v>
      </c>
      <c r="Q136" s="167">
        <v>71000</v>
      </c>
      <c r="R136" s="167">
        <v>0</v>
      </c>
      <c r="S136" s="167">
        <v>71000</v>
      </c>
      <c r="T136" s="161">
        <v>42870</v>
      </c>
    </row>
    <row r="137" spans="1:20" ht="15" customHeight="1" x14ac:dyDescent="0.2">
      <c r="A137" s="72">
        <v>2017</v>
      </c>
      <c r="B137" s="72" t="s">
        <v>75</v>
      </c>
      <c r="C137" s="15">
        <v>2</v>
      </c>
      <c r="D137" s="39" t="s">
        <v>28</v>
      </c>
      <c r="E137" s="60" t="s">
        <v>23</v>
      </c>
      <c r="F137" s="11" t="s">
        <v>11738</v>
      </c>
      <c r="G137" s="11" t="s">
        <v>3214</v>
      </c>
      <c r="H137" s="11" t="s">
        <v>3215</v>
      </c>
      <c r="I137" s="66">
        <v>1</v>
      </c>
      <c r="J137" s="11" t="s">
        <v>215</v>
      </c>
      <c r="K137" s="167">
        <v>0</v>
      </c>
      <c r="L137" s="167">
        <v>58870</v>
      </c>
      <c r="M137" s="167">
        <v>58870</v>
      </c>
      <c r="N137" s="167">
        <v>0</v>
      </c>
      <c r="O137" s="167">
        <v>11715</v>
      </c>
      <c r="P137" s="167">
        <v>11715</v>
      </c>
      <c r="Q137" s="167">
        <v>0</v>
      </c>
      <c r="R137" s="167">
        <v>70585</v>
      </c>
      <c r="S137" s="167">
        <v>70585</v>
      </c>
      <c r="T137" s="161">
        <v>42887</v>
      </c>
    </row>
    <row r="138" spans="1:20" ht="15" customHeight="1" x14ac:dyDescent="0.2">
      <c r="A138" s="72">
        <v>2017</v>
      </c>
      <c r="B138" s="72" t="s">
        <v>75</v>
      </c>
      <c r="C138" s="15">
        <v>2</v>
      </c>
      <c r="D138" s="39" t="s">
        <v>28</v>
      </c>
      <c r="E138" s="60" t="s">
        <v>23</v>
      </c>
      <c r="F138" s="11" t="s">
        <v>11739</v>
      </c>
      <c r="G138" s="11" t="s">
        <v>805</v>
      </c>
      <c r="H138" s="11" t="s">
        <v>3145</v>
      </c>
      <c r="I138" s="66">
        <v>1</v>
      </c>
      <c r="J138" s="11" t="s">
        <v>215</v>
      </c>
      <c r="K138" s="167">
        <v>52000</v>
      </c>
      <c r="L138" s="167">
        <v>0</v>
      </c>
      <c r="M138" s="167">
        <v>52000</v>
      </c>
      <c r="N138" s="167">
        <v>7999</v>
      </c>
      <c r="O138" s="167">
        <v>0</v>
      </c>
      <c r="P138" s="167">
        <v>7999</v>
      </c>
      <c r="Q138" s="167">
        <v>59999</v>
      </c>
      <c r="R138" s="167">
        <v>0</v>
      </c>
      <c r="S138" s="167">
        <v>59999</v>
      </c>
      <c r="T138" s="161">
        <v>42887</v>
      </c>
    </row>
    <row r="139" spans="1:20" ht="15" customHeight="1" x14ac:dyDescent="0.2">
      <c r="A139" s="72">
        <v>2017</v>
      </c>
      <c r="B139" s="72" t="s">
        <v>75</v>
      </c>
      <c r="C139" s="15">
        <v>2</v>
      </c>
      <c r="D139" s="39" t="s">
        <v>28</v>
      </c>
      <c r="E139" s="60" t="s">
        <v>23</v>
      </c>
      <c r="F139" s="11" t="s">
        <v>11740</v>
      </c>
      <c r="G139" s="11" t="s">
        <v>2970</v>
      </c>
      <c r="H139" s="11" t="s">
        <v>2971</v>
      </c>
      <c r="I139" s="66">
        <v>1</v>
      </c>
      <c r="J139" s="11" t="s">
        <v>215</v>
      </c>
      <c r="K139" s="167">
        <v>34020.313249999999</v>
      </c>
      <c r="L139" s="167">
        <v>21804.686750000001</v>
      </c>
      <c r="M139" s="167">
        <v>55825</v>
      </c>
      <c r="N139" s="167">
        <v>-641.65324999999575</v>
      </c>
      <c r="O139" s="167">
        <v>7816.6532499999994</v>
      </c>
      <c r="P139" s="167">
        <v>7175.0000000000036</v>
      </c>
      <c r="Q139" s="167">
        <v>33378.660000000003</v>
      </c>
      <c r="R139" s="167">
        <v>29621.34</v>
      </c>
      <c r="S139" s="167">
        <v>63000</v>
      </c>
      <c r="T139" s="161">
        <v>42856</v>
      </c>
    </row>
    <row r="140" spans="1:20" ht="15" customHeight="1" x14ac:dyDescent="0.2">
      <c r="A140" s="72">
        <v>2017</v>
      </c>
      <c r="B140" s="72" t="s">
        <v>75</v>
      </c>
      <c r="C140" s="15">
        <v>2</v>
      </c>
      <c r="D140" s="39" t="s">
        <v>28</v>
      </c>
      <c r="E140" s="60" t="s">
        <v>23</v>
      </c>
      <c r="F140" s="11" t="s">
        <v>11741</v>
      </c>
      <c r="G140" s="11" t="s">
        <v>3049</v>
      </c>
      <c r="H140" s="11" t="s">
        <v>3240</v>
      </c>
      <c r="I140" s="66">
        <v>1</v>
      </c>
      <c r="J140" s="11" t="s">
        <v>215</v>
      </c>
      <c r="K140" s="167">
        <v>0</v>
      </c>
      <c r="L140" s="167">
        <v>81050</v>
      </c>
      <c r="M140" s="167">
        <v>81050</v>
      </c>
      <c r="N140" s="167">
        <v>0</v>
      </c>
      <c r="O140" s="167">
        <v>15250</v>
      </c>
      <c r="P140" s="167">
        <v>15250</v>
      </c>
      <c r="Q140" s="167">
        <v>0</v>
      </c>
      <c r="R140" s="167">
        <v>96300</v>
      </c>
      <c r="S140" s="167">
        <v>96300</v>
      </c>
      <c r="T140" s="161">
        <v>42826</v>
      </c>
    </row>
    <row r="141" spans="1:20" ht="15" customHeight="1" x14ac:dyDescent="0.2">
      <c r="A141" s="72">
        <v>2017</v>
      </c>
      <c r="B141" s="72" t="s">
        <v>75</v>
      </c>
      <c r="C141" s="15">
        <v>2</v>
      </c>
      <c r="D141" s="39" t="s">
        <v>28</v>
      </c>
      <c r="E141" s="60" t="s">
        <v>23</v>
      </c>
      <c r="F141" s="11" t="s">
        <v>11742</v>
      </c>
      <c r="G141" s="11" t="s">
        <v>2974</v>
      </c>
      <c r="H141" s="11" t="s">
        <v>2975</v>
      </c>
      <c r="I141" s="66">
        <v>1</v>
      </c>
      <c r="J141" s="11" t="s">
        <v>215</v>
      </c>
      <c r="K141" s="167">
        <v>0</v>
      </c>
      <c r="L141" s="167">
        <v>72076</v>
      </c>
      <c r="M141" s="167">
        <v>72076</v>
      </c>
      <c r="N141" s="167">
        <v>0</v>
      </c>
      <c r="O141" s="167">
        <v>13391</v>
      </c>
      <c r="P141" s="167">
        <v>13391</v>
      </c>
      <c r="Q141" s="167">
        <v>0</v>
      </c>
      <c r="R141" s="167">
        <v>85467</v>
      </c>
      <c r="S141" s="167">
        <v>85467</v>
      </c>
      <c r="T141" s="161">
        <v>42887</v>
      </c>
    </row>
    <row r="142" spans="1:20" ht="15" customHeight="1" x14ac:dyDescent="0.2">
      <c r="A142" s="72">
        <v>2017</v>
      </c>
      <c r="B142" s="72" t="s">
        <v>75</v>
      </c>
      <c r="C142" s="15">
        <v>2</v>
      </c>
      <c r="D142" s="39" t="s">
        <v>28</v>
      </c>
      <c r="E142" s="60" t="s">
        <v>23</v>
      </c>
      <c r="F142" s="11" t="s">
        <v>11743</v>
      </c>
      <c r="G142" s="11" t="s">
        <v>3156</v>
      </c>
      <c r="H142" s="11" t="s">
        <v>3157</v>
      </c>
      <c r="I142" s="66">
        <v>1</v>
      </c>
      <c r="J142" s="11" t="s">
        <v>215</v>
      </c>
      <c r="K142" s="167">
        <v>69523</v>
      </c>
      <c r="L142" s="167">
        <v>0</v>
      </c>
      <c r="M142" s="167">
        <v>69523</v>
      </c>
      <c r="N142" s="167">
        <v>24571.039999999994</v>
      </c>
      <c r="O142" s="167">
        <v>0</v>
      </c>
      <c r="P142" s="167">
        <v>24571.039999999994</v>
      </c>
      <c r="Q142" s="167">
        <v>94094.04</v>
      </c>
      <c r="R142" s="167">
        <v>0</v>
      </c>
      <c r="S142" s="167">
        <v>94094.04</v>
      </c>
      <c r="T142" s="161">
        <v>42856</v>
      </c>
    </row>
    <row r="143" spans="1:20" ht="15" customHeight="1" x14ac:dyDescent="0.2">
      <c r="A143" s="72">
        <v>2017</v>
      </c>
      <c r="B143" s="72" t="s">
        <v>75</v>
      </c>
      <c r="C143" s="15">
        <v>2</v>
      </c>
      <c r="D143" s="39" t="s">
        <v>28</v>
      </c>
      <c r="E143" s="60" t="s">
        <v>23</v>
      </c>
      <c r="F143" s="11" t="s">
        <v>11744</v>
      </c>
      <c r="G143" s="11" t="s">
        <v>3297</v>
      </c>
      <c r="H143" s="11" t="s">
        <v>3298</v>
      </c>
      <c r="I143" s="66">
        <v>1</v>
      </c>
      <c r="J143" s="11" t="s">
        <v>215</v>
      </c>
      <c r="K143" s="167">
        <v>0</v>
      </c>
      <c r="L143" s="167">
        <v>71050</v>
      </c>
      <c r="M143" s="167">
        <v>71050</v>
      </c>
      <c r="N143" s="167">
        <v>0</v>
      </c>
      <c r="O143" s="167">
        <v>950</v>
      </c>
      <c r="P143" s="167">
        <v>950</v>
      </c>
      <c r="Q143" s="167">
        <v>0</v>
      </c>
      <c r="R143" s="167">
        <v>72000</v>
      </c>
      <c r="S143" s="167">
        <v>72000</v>
      </c>
      <c r="T143" s="161">
        <v>42828</v>
      </c>
    </row>
    <row r="144" spans="1:20" ht="15" customHeight="1" x14ac:dyDescent="0.2">
      <c r="A144" s="72">
        <v>2017</v>
      </c>
      <c r="B144" s="72" t="s">
        <v>75</v>
      </c>
      <c r="C144" s="15">
        <v>2</v>
      </c>
      <c r="D144" s="39" t="s">
        <v>28</v>
      </c>
      <c r="E144" s="60" t="s">
        <v>23</v>
      </c>
      <c r="F144" s="11" t="s">
        <v>11745</v>
      </c>
      <c r="G144" s="11" t="s">
        <v>2974</v>
      </c>
      <c r="H144" s="11" t="s">
        <v>3136</v>
      </c>
      <c r="I144" s="66">
        <v>1</v>
      </c>
      <c r="J144" s="11" t="s">
        <v>215</v>
      </c>
      <c r="K144" s="167">
        <v>0</v>
      </c>
      <c r="L144" s="167">
        <v>51250</v>
      </c>
      <c r="M144" s="167">
        <v>51250</v>
      </c>
      <c r="N144" s="167">
        <v>0</v>
      </c>
      <c r="O144" s="167">
        <v>14498</v>
      </c>
      <c r="P144" s="167">
        <v>14498</v>
      </c>
      <c r="Q144" s="167">
        <v>0</v>
      </c>
      <c r="R144" s="167">
        <v>65748</v>
      </c>
      <c r="S144" s="167">
        <v>65748</v>
      </c>
      <c r="T144" s="161">
        <v>42835</v>
      </c>
    </row>
    <row r="145" spans="1:20" ht="15" customHeight="1" x14ac:dyDescent="0.2">
      <c r="A145" s="72">
        <v>2017</v>
      </c>
      <c r="B145" s="72" t="s">
        <v>75</v>
      </c>
      <c r="C145" s="15">
        <v>2</v>
      </c>
      <c r="D145" s="39" t="s">
        <v>28</v>
      </c>
      <c r="E145" s="60" t="s">
        <v>23</v>
      </c>
      <c r="F145" s="11" t="s">
        <v>11746</v>
      </c>
      <c r="G145" s="11" t="s">
        <v>805</v>
      </c>
      <c r="H145" s="11" t="s">
        <v>3117</v>
      </c>
      <c r="I145" s="66">
        <v>1</v>
      </c>
      <c r="J145" s="11" t="s">
        <v>215</v>
      </c>
      <c r="K145" s="167">
        <v>52690.68</v>
      </c>
      <c r="L145" s="167">
        <v>0</v>
      </c>
      <c r="M145" s="167">
        <v>52690.68</v>
      </c>
      <c r="N145" s="167">
        <v>5269.32</v>
      </c>
      <c r="O145" s="167">
        <v>0</v>
      </c>
      <c r="P145" s="167">
        <v>5269.32</v>
      </c>
      <c r="Q145" s="167">
        <v>57960</v>
      </c>
      <c r="R145" s="167">
        <v>0</v>
      </c>
      <c r="S145" s="167">
        <v>57960</v>
      </c>
      <c r="T145" s="161">
        <v>42887</v>
      </c>
    </row>
    <row r="146" spans="1:20" ht="15" customHeight="1" x14ac:dyDescent="0.2">
      <c r="A146" s="72">
        <v>2017</v>
      </c>
      <c r="B146" s="72" t="s">
        <v>75</v>
      </c>
      <c r="C146" s="15">
        <v>2</v>
      </c>
      <c r="D146" s="39" t="s">
        <v>28</v>
      </c>
      <c r="E146" s="60" t="s">
        <v>23</v>
      </c>
      <c r="F146" s="11" t="s">
        <v>11747</v>
      </c>
      <c r="G146" s="11" t="s">
        <v>3303</v>
      </c>
      <c r="H146" s="11" t="s">
        <v>3304</v>
      </c>
      <c r="I146" s="66">
        <v>1</v>
      </c>
      <c r="J146" s="11" t="s">
        <v>215</v>
      </c>
      <c r="K146" s="167">
        <v>165600</v>
      </c>
      <c r="L146" s="167">
        <v>41400</v>
      </c>
      <c r="M146" s="167">
        <v>207000</v>
      </c>
      <c r="N146" s="167">
        <v>14400</v>
      </c>
      <c r="O146" s="167">
        <v>3600</v>
      </c>
      <c r="P146" s="167">
        <v>18000</v>
      </c>
      <c r="Q146" s="167">
        <v>180000</v>
      </c>
      <c r="R146" s="167">
        <v>45000</v>
      </c>
      <c r="S146" s="167">
        <v>225000</v>
      </c>
      <c r="T146" s="161">
        <v>42887</v>
      </c>
    </row>
    <row r="147" spans="1:20" ht="15" customHeight="1" x14ac:dyDescent="0.2">
      <c r="A147" s="72">
        <v>2017</v>
      </c>
      <c r="B147" s="72" t="s">
        <v>75</v>
      </c>
      <c r="C147" s="15">
        <v>2</v>
      </c>
      <c r="D147" s="39" t="s">
        <v>28</v>
      </c>
      <c r="E147" s="60" t="s">
        <v>23</v>
      </c>
      <c r="F147" s="11" t="s">
        <v>11748</v>
      </c>
      <c r="G147" s="11" t="s">
        <v>3197</v>
      </c>
      <c r="H147" s="11" t="s">
        <v>3198</v>
      </c>
      <c r="I147" s="66">
        <v>1</v>
      </c>
      <c r="J147" s="11" t="s">
        <v>215</v>
      </c>
      <c r="K147" s="167">
        <v>26335.979650000001</v>
      </c>
      <c r="L147" s="167">
        <v>29231.020349999999</v>
      </c>
      <c r="M147" s="167">
        <v>55567</v>
      </c>
      <c r="N147" s="167">
        <v>44231.020349999999</v>
      </c>
      <c r="O147" s="167">
        <v>-29231.020349999999</v>
      </c>
      <c r="P147" s="167">
        <v>15000</v>
      </c>
      <c r="Q147" s="167">
        <v>70567</v>
      </c>
      <c r="R147" s="167">
        <v>0</v>
      </c>
      <c r="S147" s="167">
        <v>70567</v>
      </c>
      <c r="T147" s="161">
        <v>42877</v>
      </c>
    </row>
    <row r="148" spans="1:20" ht="15" customHeight="1" x14ac:dyDescent="0.2">
      <c r="A148" s="72">
        <v>2017</v>
      </c>
      <c r="B148" s="72" t="s">
        <v>75</v>
      </c>
      <c r="C148" s="15">
        <v>2</v>
      </c>
      <c r="D148" s="39" t="s">
        <v>28</v>
      </c>
      <c r="E148" s="60" t="s">
        <v>23</v>
      </c>
      <c r="F148" s="11" t="s">
        <v>11749</v>
      </c>
      <c r="G148" s="11" t="s">
        <v>3226</v>
      </c>
      <c r="H148" s="11" t="s">
        <v>3227</v>
      </c>
      <c r="I148" s="66">
        <v>1</v>
      </c>
      <c r="J148" s="11" t="s">
        <v>215</v>
      </c>
      <c r="K148" s="167">
        <v>0</v>
      </c>
      <c r="L148" s="167">
        <v>60964</v>
      </c>
      <c r="M148" s="167">
        <v>60964</v>
      </c>
      <c r="N148" s="167">
        <v>0</v>
      </c>
      <c r="O148" s="167">
        <v>8636</v>
      </c>
      <c r="P148" s="167">
        <v>8636</v>
      </c>
      <c r="Q148" s="167">
        <v>0</v>
      </c>
      <c r="R148" s="167">
        <v>69600</v>
      </c>
      <c r="S148" s="167">
        <v>69600</v>
      </c>
      <c r="T148" s="161">
        <v>42828</v>
      </c>
    </row>
    <row r="149" spans="1:20" ht="15" customHeight="1" x14ac:dyDescent="0.2">
      <c r="A149" s="72">
        <v>2017</v>
      </c>
      <c r="B149" s="72" t="s">
        <v>75</v>
      </c>
      <c r="C149" s="15">
        <v>2</v>
      </c>
      <c r="D149" s="39" t="s">
        <v>28</v>
      </c>
      <c r="E149" s="60" t="s">
        <v>23</v>
      </c>
      <c r="F149" s="11" t="s">
        <v>11750</v>
      </c>
      <c r="G149" s="11" t="s">
        <v>3064</v>
      </c>
      <c r="H149" s="11" t="s">
        <v>3065</v>
      </c>
      <c r="I149" s="66">
        <v>1</v>
      </c>
      <c r="J149" s="11" t="s">
        <v>215</v>
      </c>
      <c r="K149" s="167">
        <v>0</v>
      </c>
      <c r="L149" s="167">
        <v>84150</v>
      </c>
      <c r="M149" s="167">
        <v>84150</v>
      </c>
      <c r="N149" s="167">
        <v>0</v>
      </c>
      <c r="O149" s="167">
        <v>8415</v>
      </c>
      <c r="P149" s="167">
        <v>8415</v>
      </c>
      <c r="Q149" s="167">
        <v>0</v>
      </c>
      <c r="R149" s="167">
        <v>92565</v>
      </c>
      <c r="S149" s="167">
        <v>92565</v>
      </c>
      <c r="T149" s="161">
        <v>42826</v>
      </c>
    </row>
    <row r="150" spans="1:20" ht="15" customHeight="1" x14ac:dyDescent="0.2">
      <c r="A150" s="72">
        <v>2017</v>
      </c>
      <c r="B150" s="72" t="s">
        <v>75</v>
      </c>
      <c r="C150" s="15">
        <v>2</v>
      </c>
      <c r="D150" s="39" t="s">
        <v>28</v>
      </c>
      <c r="E150" s="60" t="s">
        <v>23</v>
      </c>
      <c r="F150" s="11" t="s">
        <v>11751</v>
      </c>
      <c r="G150" s="11" t="s">
        <v>2974</v>
      </c>
      <c r="H150" s="11" t="s">
        <v>3073</v>
      </c>
      <c r="I150" s="66">
        <v>1</v>
      </c>
      <c r="J150" s="11" t="s">
        <v>215</v>
      </c>
      <c r="K150" s="167">
        <v>48060</v>
      </c>
      <c r="L150" s="167">
        <v>0</v>
      </c>
      <c r="M150" s="167">
        <v>48060</v>
      </c>
      <c r="N150" s="167">
        <v>14940</v>
      </c>
      <c r="O150" s="167">
        <v>0</v>
      </c>
      <c r="P150" s="167">
        <v>14940</v>
      </c>
      <c r="Q150" s="167">
        <v>63000</v>
      </c>
      <c r="R150" s="167">
        <v>0</v>
      </c>
      <c r="S150" s="167">
        <v>63000</v>
      </c>
      <c r="T150" s="161">
        <v>42891</v>
      </c>
    </row>
    <row r="151" spans="1:20" ht="15" customHeight="1" x14ac:dyDescent="0.2">
      <c r="A151" s="72">
        <v>2017</v>
      </c>
      <c r="B151" s="72" t="s">
        <v>75</v>
      </c>
      <c r="C151" s="15">
        <v>2</v>
      </c>
      <c r="D151" s="39" t="s">
        <v>28</v>
      </c>
      <c r="E151" s="60" t="s">
        <v>23</v>
      </c>
      <c r="F151" s="11" t="s">
        <v>11752</v>
      </c>
      <c r="G151" s="11" t="s">
        <v>3380</v>
      </c>
      <c r="H151" s="11" t="s">
        <v>3381</v>
      </c>
      <c r="I151" s="66">
        <v>1</v>
      </c>
      <c r="J151" s="11" t="s">
        <v>215</v>
      </c>
      <c r="K151" s="167">
        <v>0</v>
      </c>
      <c r="L151" s="167">
        <v>60900</v>
      </c>
      <c r="M151" s="167">
        <v>60900</v>
      </c>
      <c r="N151" s="167">
        <v>0</v>
      </c>
      <c r="O151" s="167">
        <v>10000</v>
      </c>
      <c r="P151" s="167">
        <v>10000</v>
      </c>
      <c r="Q151" s="167">
        <v>0</v>
      </c>
      <c r="R151" s="167">
        <v>70900</v>
      </c>
      <c r="S151" s="167">
        <v>70900</v>
      </c>
      <c r="T151" s="161">
        <v>42856</v>
      </c>
    </row>
    <row r="152" spans="1:20" ht="15" customHeight="1" x14ac:dyDescent="0.2">
      <c r="A152" s="72">
        <v>2017</v>
      </c>
      <c r="B152" s="72" t="s">
        <v>75</v>
      </c>
      <c r="C152" s="15">
        <v>2</v>
      </c>
      <c r="D152" s="39" t="s">
        <v>28</v>
      </c>
      <c r="E152" s="60" t="s">
        <v>23</v>
      </c>
      <c r="F152" s="11" t="s">
        <v>11753</v>
      </c>
      <c r="G152" s="11" t="s">
        <v>3317</v>
      </c>
      <c r="H152" s="11" t="s">
        <v>3318</v>
      </c>
      <c r="I152" s="66">
        <v>1</v>
      </c>
      <c r="J152" s="11" t="s">
        <v>215</v>
      </c>
      <c r="K152" s="167">
        <v>100804</v>
      </c>
      <c r="L152" s="167">
        <v>0</v>
      </c>
      <c r="M152" s="167">
        <v>100804</v>
      </c>
      <c r="N152" s="167">
        <v>15000</v>
      </c>
      <c r="O152" s="167">
        <v>0</v>
      </c>
      <c r="P152" s="167">
        <v>15000</v>
      </c>
      <c r="Q152" s="167">
        <v>115804</v>
      </c>
      <c r="R152" s="167">
        <v>0</v>
      </c>
      <c r="S152" s="167">
        <v>115804</v>
      </c>
      <c r="T152" s="161">
        <v>42879</v>
      </c>
    </row>
    <row r="153" spans="1:20" ht="15" customHeight="1" x14ac:dyDescent="0.2">
      <c r="A153" s="72">
        <v>2017</v>
      </c>
      <c r="B153" s="72" t="s">
        <v>75</v>
      </c>
      <c r="C153" s="15">
        <v>2</v>
      </c>
      <c r="D153" s="39" t="s">
        <v>28</v>
      </c>
      <c r="E153" s="60" t="s">
        <v>23</v>
      </c>
      <c r="F153" s="11" t="s">
        <v>11754</v>
      </c>
      <c r="G153" s="11" t="s">
        <v>3214</v>
      </c>
      <c r="H153" s="11" t="s">
        <v>3375</v>
      </c>
      <c r="I153" s="66">
        <v>1</v>
      </c>
      <c r="J153" s="11" t="s">
        <v>215</v>
      </c>
      <c r="K153" s="167">
        <v>25660.734465599999</v>
      </c>
      <c r="L153" s="167">
        <v>38492.705534399996</v>
      </c>
      <c r="M153" s="167">
        <v>64153.440000000002</v>
      </c>
      <c r="N153" s="167">
        <v>39839.265534400001</v>
      </c>
      <c r="O153" s="167">
        <v>-38492.705534399996</v>
      </c>
      <c r="P153" s="167">
        <v>1346.5600000000049</v>
      </c>
      <c r="Q153" s="167">
        <v>65500</v>
      </c>
      <c r="R153" s="167">
        <v>0</v>
      </c>
      <c r="S153" s="167">
        <v>65500</v>
      </c>
      <c r="T153" s="161">
        <v>42870</v>
      </c>
    </row>
    <row r="154" spans="1:20" ht="15" customHeight="1" x14ac:dyDescent="0.2">
      <c r="A154" s="72">
        <v>2017</v>
      </c>
      <c r="B154" s="72" t="s">
        <v>75</v>
      </c>
      <c r="C154" s="15">
        <v>2</v>
      </c>
      <c r="D154" s="39" t="s">
        <v>28</v>
      </c>
      <c r="E154" s="60" t="s">
        <v>23</v>
      </c>
      <c r="F154" s="11" t="s">
        <v>11755</v>
      </c>
      <c r="G154" s="11" t="s">
        <v>218</v>
      </c>
      <c r="H154" s="11" t="s">
        <v>3069</v>
      </c>
      <c r="I154" s="66">
        <v>1</v>
      </c>
      <c r="J154" s="11" t="s">
        <v>215</v>
      </c>
      <c r="K154" s="167">
        <v>0</v>
      </c>
      <c r="L154" s="167">
        <v>40166.6</v>
      </c>
      <c r="M154" s="167">
        <v>40166.6</v>
      </c>
      <c r="N154" s="167">
        <v>0</v>
      </c>
      <c r="O154" s="167">
        <v>7833.4000000000015</v>
      </c>
      <c r="P154" s="167">
        <v>7833.4000000000015</v>
      </c>
      <c r="Q154" s="167">
        <v>0</v>
      </c>
      <c r="R154" s="167">
        <v>48000</v>
      </c>
      <c r="S154" s="167">
        <v>48000</v>
      </c>
      <c r="T154" s="161">
        <v>42863</v>
      </c>
    </row>
    <row r="155" spans="1:20" ht="15" customHeight="1" x14ac:dyDescent="0.2">
      <c r="A155" s="72">
        <v>2017</v>
      </c>
      <c r="B155" s="72" t="s">
        <v>75</v>
      </c>
      <c r="C155" s="15">
        <v>2</v>
      </c>
      <c r="D155" s="39" t="s">
        <v>28</v>
      </c>
      <c r="E155" s="60" t="s">
        <v>23</v>
      </c>
      <c r="F155" s="11" t="s">
        <v>11756</v>
      </c>
      <c r="G155" s="11" t="s">
        <v>3264</v>
      </c>
      <c r="H155" s="11" t="s">
        <v>3265</v>
      </c>
      <c r="I155" s="66">
        <v>1</v>
      </c>
      <c r="J155" s="11" t="s">
        <v>215</v>
      </c>
      <c r="K155" s="167">
        <v>0</v>
      </c>
      <c r="L155" s="167">
        <v>72507</v>
      </c>
      <c r="M155" s="167">
        <v>72507</v>
      </c>
      <c r="N155" s="167">
        <v>0</v>
      </c>
      <c r="O155" s="167">
        <v>8468</v>
      </c>
      <c r="P155" s="167">
        <v>8468</v>
      </c>
      <c r="Q155" s="167">
        <v>0</v>
      </c>
      <c r="R155" s="167">
        <v>80975</v>
      </c>
      <c r="S155" s="167">
        <v>80975</v>
      </c>
      <c r="T155" s="161">
        <v>42898</v>
      </c>
    </row>
    <row r="156" spans="1:20" ht="15" customHeight="1" x14ac:dyDescent="0.2">
      <c r="A156" s="72">
        <v>2017</v>
      </c>
      <c r="B156" s="72" t="s">
        <v>75</v>
      </c>
      <c r="C156" s="15">
        <v>2</v>
      </c>
      <c r="D156" s="39" t="s">
        <v>28</v>
      </c>
      <c r="E156" s="60" t="s">
        <v>23</v>
      </c>
      <c r="F156" s="11" t="s">
        <v>11757</v>
      </c>
      <c r="G156" s="11" t="s">
        <v>3214</v>
      </c>
      <c r="H156" s="11" t="s">
        <v>3269</v>
      </c>
      <c r="I156" s="66">
        <v>1</v>
      </c>
      <c r="J156" s="11" t="s">
        <v>215</v>
      </c>
      <c r="K156" s="167">
        <v>0</v>
      </c>
      <c r="L156" s="167">
        <v>58227.51</v>
      </c>
      <c r="M156" s="167">
        <v>58227.51</v>
      </c>
      <c r="N156" s="167">
        <v>0</v>
      </c>
      <c r="O156" s="167">
        <v>5672.489999999998</v>
      </c>
      <c r="P156" s="167">
        <v>5672.489999999998</v>
      </c>
      <c r="Q156" s="167">
        <v>0</v>
      </c>
      <c r="R156" s="167">
        <v>63900</v>
      </c>
      <c r="S156" s="167">
        <v>63900</v>
      </c>
      <c r="T156" s="161">
        <v>42887</v>
      </c>
    </row>
    <row r="157" spans="1:20" ht="15" customHeight="1" x14ac:dyDescent="0.2">
      <c r="A157" s="76">
        <v>2017</v>
      </c>
      <c r="B157" s="76" t="s">
        <v>75</v>
      </c>
      <c r="C157" s="15">
        <v>2</v>
      </c>
      <c r="D157" s="77" t="s">
        <v>28</v>
      </c>
      <c r="E157" s="78" t="s">
        <v>15</v>
      </c>
      <c r="F157" s="11" t="s">
        <v>11758</v>
      </c>
      <c r="G157" s="79" t="s">
        <v>218</v>
      </c>
      <c r="H157" s="80" t="s">
        <v>219</v>
      </c>
      <c r="I157" s="66">
        <v>1</v>
      </c>
      <c r="J157" s="81" t="s">
        <v>215</v>
      </c>
      <c r="K157" s="167">
        <v>41696</v>
      </c>
      <c r="L157" s="167">
        <v>0</v>
      </c>
      <c r="M157" s="167">
        <v>41696</v>
      </c>
      <c r="N157" s="167">
        <v>8304</v>
      </c>
      <c r="O157" s="167">
        <v>0</v>
      </c>
      <c r="P157" s="167">
        <v>8304</v>
      </c>
      <c r="Q157" s="167">
        <v>50000</v>
      </c>
      <c r="R157" s="167">
        <v>0</v>
      </c>
      <c r="S157" s="167">
        <v>50000</v>
      </c>
      <c r="T157" s="163">
        <v>42887</v>
      </c>
    </row>
    <row r="158" spans="1:20" ht="15" customHeight="1" x14ac:dyDescent="0.2">
      <c r="A158" s="15">
        <v>2017</v>
      </c>
      <c r="B158" s="15" t="s">
        <v>75</v>
      </c>
      <c r="C158" s="15">
        <v>2</v>
      </c>
      <c r="D158" s="39" t="s">
        <v>28</v>
      </c>
      <c r="E158" s="60" t="s">
        <v>4</v>
      </c>
      <c r="F158" s="11" t="s">
        <v>11759</v>
      </c>
      <c r="G158" s="11" t="s">
        <v>7267</v>
      </c>
      <c r="H158" s="12" t="s">
        <v>7268</v>
      </c>
      <c r="I158" s="66">
        <v>1</v>
      </c>
      <c r="J158" s="81" t="s">
        <v>215</v>
      </c>
      <c r="K158" s="167">
        <v>0</v>
      </c>
      <c r="L158" s="167">
        <v>42759</v>
      </c>
      <c r="M158" s="167">
        <v>42759</v>
      </c>
      <c r="N158" s="167">
        <v>0</v>
      </c>
      <c r="O158" s="167">
        <v>1474</v>
      </c>
      <c r="P158" s="167">
        <v>1474</v>
      </c>
      <c r="Q158" s="167">
        <v>0</v>
      </c>
      <c r="R158" s="167">
        <v>44233</v>
      </c>
      <c r="S158" s="167">
        <v>44233</v>
      </c>
      <c r="T158" s="161">
        <v>42856</v>
      </c>
    </row>
    <row r="159" spans="1:20" ht="15" customHeight="1" x14ac:dyDescent="0.2">
      <c r="A159" s="15">
        <v>2017</v>
      </c>
      <c r="B159" s="15" t="s">
        <v>75</v>
      </c>
      <c r="C159" s="15">
        <v>2</v>
      </c>
      <c r="D159" s="39" t="s">
        <v>28</v>
      </c>
      <c r="E159" s="60" t="s">
        <v>4</v>
      </c>
      <c r="F159" s="11" t="s">
        <v>11760</v>
      </c>
      <c r="G159" s="11" t="s">
        <v>3317</v>
      </c>
      <c r="H159" s="12" t="s">
        <v>7286</v>
      </c>
      <c r="I159" s="66">
        <v>1</v>
      </c>
      <c r="J159" s="81" t="s">
        <v>215</v>
      </c>
      <c r="K159" s="167">
        <v>93112</v>
      </c>
      <c r="L159" s="167">
        <v>0</v>
      </c>
      <c r="M159" s="167">
        <v>93112</v>
      </c>
      <c r="N159" s="167">
        <v>7968</v>
      </c>
      <c r="O159" s="167">
        <v>0</v>
      </c>
      <c r="P159" s="167">
        <v>7968</v>
      </c>
      <c r="Q159" s="167">
        <v>101080</v>
      </c>
      <c r="R159" s="167">
        <v>0</v>
      </c>
      <c r="S159" s="167">
        <v>101080</v>
      </c>
      <c r="T159" s="161">
        <v>42856</v>
      </c>
    </row>
    <row r="160" spans="1:20" ht="15" customHeight="1" x14ac:dyDescent="0.2">
      <c r="A160" s="15">
        <v>2017</v>
      </c>
      <c r="B160" s="15" t="s">
        <v>75</v>
      </c>
      <c r="C160" s="15">
        <v>2</v>
      </c>
      <c r="D160" s="39" t="s">
        <v>28</v>
      </c>
      <c r="E160" s="60" t="s">
        <v>4</v>
      </c>
      <c r="F160" s="11" t="s">
        <v>11761</v>
      </c>
      <c r="G160" s="11" t="s">
        <v>7498</v>
      </c>
      <c r="H160" s="12" t="s">
        <v>7499</v>
      </c>
      <c r="I160" s="66">
        <v>1</v>
      </c>
      <c r="J160" s="81" t="s">
        <v>215</v>
      </c>
      <c r="K160" s="167">
        <v>0</v>
      </c>
      <c r="L160" s="167">
        <v>57378</v>
      </c>
      <c r="M160" s="167">
        <v>57378</v>
      </c>
      <c r="N160" s="167">
        <v>0</v>
      </c>
      <c r="O160" s="167">
        <v>12622</v>
      </c>
      <c r="P160" s="167">
        <v>12622</v>
      </c>
      <c r="Q160" s="167">
        <v>0</v>
      </c>
      <c r="R160" s="167">
        <v>70000</v>
      </c>
      <c r="S160" s="167">
        <v>70000</v>
      </c>
      <c r="T160" s="161">
        <v>42870</v>
      </c>
    </row>
    <row r="161" spans="1:20" ht="15" customHeight="1" x14ac:dyDescent="0.2">
      <c r="A161" s="15">
        <v>2017</v>
      </c>
      <c r="B161" s="15" t="s">
        <v>75</v>
      </c>
      <c r="C161" s="15">
        <v>2</v>
      </c>
      <c r="D161" s="39" t="s">
        <v>28</v>
      </c>
      <c r="E161" s="60" t="s">
        <v>4</v>
      </c>
      <c r="F161" s="11" t="s">
        <v>11762</v>
      </c>
      <c r="G161" s="11" t="s">
        <v>7601</v>
      </c>
      <c r="H161" s="12" t="s">
        <v>7602</v>
      </c>
      <c r="I161" s="66">
        <v>1</v>
      </c>
      <c r="J161" s="81" t="s">
        <v>215</v>
      </c>
      <c r="K161" s="167">
        <v>170000</v>
      </c>
      <c r="L161" s="167">
        <v>0</v>
      </c>
      <c r="M161" s="167">
        <v>170000</v>
      </c>
      <c r="N161" s="167">
        <v>16000</v>
      </c>
      <c r="O161" s="167">
        <v>0</v>
      </c>
      <c r="P161" s="167">
        <v>16000</v>
      </c>
      <c r="Q161" s="167">
        <v>186000</v>
      </c>
      <c r="R161" s="167">
        <v>0</v>
      </c>
      <c r="S161" s="167">
        <v>186000</v>
      </c>
      <c r="T161" s="161">
        <v>42856</v>
      </c>
    </row>
    <row r="162" spans="1:20" ht="15" customHeight="1" x14ac:dyDescent="0.2">
      <c r="A162" s="15">
        <v>2017</v>
      </c>
      <c r="B162" s="15" t="s">
        <v>75</v>
      </c>
      <c r="C162" s="15">
        <v>2</v>
      </c>
      <c r="D162" s="67" t="s">
        <v>28</v>
      </c>
      <c r="E162" s="60" t="s">
        <v>6</v>
      </c>
      <c r="F162" s="11" t="s">
        <v>11763</v>
      </c>
      <c r="G162" s="11" t="s">
        <v>7228</v>
      </c>
      <c r="H162" s="12" t="s">
        <v>7229</v>
      </c>
      <c r="I162" s="66">
        <v>1</v>
      </c>
      <c r="J162" s="81" t="s">
        <v>215</v>
      </c>
      <c r="K162" s="167">
        <v>0</v>
      </c>
      <c r="L162" s="167">
        <v>54021</v>
      </c>
      <c r="M162" s="167">
        <v>54021</v>
      </c>
      <c r="N162" s="167">
        <v>0</v>
      </c>
      <c r="O162" s="167">
        <v>15979</v>
      </c>
      <c r="P162" s="167">
        <v>15979</v>
      </c>
      <c r="Q162" s="167">
        <v>0</v>
      </c>
      <c r="R162" s="167">
        <v>70000</v>
      </c>
      <c r="S162" s="167">
        <v>70000</v>
      </c>
      <c r="T162" s="159">
        <v>42828</v>
      </c>
    </row>
    <row r="163" spans="1:20" ht="15" customHeight="1" x14ac:dyDescent="0.2">
      <c r="A163" s="15">
        <v>2017</v>
      </c>
      <c r="B163" s="15" t="s">
        <v>75</v>
      </c>
      <c r="C163" s="15">
        <v>2</v>
      </c>
      <c r="D163" s="67" t="s">
        <v>28</v>
      </c>
      <c r="E163" s="60" t="s">
        <v>31</v>
      </c>
      <c r="F163" s="11" t="s">
        <v>11764</v>
      </c>
      <c r="G163" s="11" t="s">
        <v>6483</v>
      </c>
      <c r="H163" s="12" t="s">
        <v>6484</v>
      </c>
      <c r="I163" s="66">
        <v>1</v>
      </c>
      <c r="J163" s="81" t="s">
        <v>215</v>
      </c>
      <c r="K163" s="167">
        <v>166650</v>
      </c>
      <c r="L163" s="167">
        <v>0</v>
      </c>
      <c r="M163" s="167">
        <v>166650</v>
      </c>
      <c r="N163" s="167">
        <v>3350</v>
      </c>
      <c r="O163" s="167">
        <v>0</v>
      </c>
      <c r="P163" s="167">
        <v>3350</v>
      </c>
      <c r="Q163" s="167">
        <v>170000</v>
      </c>
      <c r="R163" s="167">
        <v>0</v>
      </c>
      <c r="S163" s="167">
        <v>170000</v>
      </c>
      <c r="T163" s="160">
        <v>42887</v>
      </c>
    </row>
    <row r="164" spans="1:20" ht="15" customHeight="1" x14ac:dyDescent="0.2">
      <c r="A164" s="72">
        <v>2017</v>
      </c>
      <c r="B164" s="72" t="s">
        <v>75</v>
      </c>
      <c r="C164" s="15">
        <v>2</v>
      </c>
      <c r="D164" s="67" t="s">
        <v>28</v>
      </c>
      <c r="E164" s="60" t="s">
        <v>8</v>
      </c>
      <c r="F164" s="11" t="s">
        <v>11765</v>
      </c>
      <c r="G164" s="11" t="s">
        <v>4713</v>
      </c>
      <c r="H164" s="12" t="s">
        <v>6335</v>
      </c>
      <c r="I164" s="66">
        <v>1</v>
      </c>
      <c r="J164" s="81" t="s">
        <v>215</v>
      </c>
      <c r="K164" s="167">
        <v>30450</v>
      </c>
      <c r="L164" s="167">
        <v>0</v>
      </c>
      <c r="M164" s="167">
        <v>30450</v>
      </c>
      <c r="N164" s="167">
        <v>12550</v>
      </c>
      <c r="O164" s="167">
        <v>0</v>
      </c>
      <c r="P164" s="167">
        <v>12550</v>
      </c>
      <c r="Q164" s="167">
        <v>43000</v>
      </c>
      <c r="R164" s="167">
        <v>0</v>
      </c>
      <c r="S164" s="167">
        <v>43000</v>
      </c>
      <c r="T164" s="162">
        <v>42856</v>
      </c>
    </row>
    <row r="165" spans="1:20" ht="15" customHeight="1" x14ac:dyDescent="0.2">
      <c r="A165" s="72">
        <v>2017</v>
      </c>
      <c r="B165" s="72" t="s">
        <v>75</v>
      </c>
      <c r="C165" s="15">
        <v>2</v>
      </c>
      <c r="D165" s="67" t="s">
        <v>28</v>
      </c>
      <c r="E165" s="60" t="s">
        <v>8</v>
      </c>
      <c r="F165" s="11" t="s">
        <v>11766</v>
      </c>
      <c r="G165" s="11" t="s">
        <v>6300</v>
      </c>
      <c r="H165" s="12" t="s">
        <v>6301</v>
      </c>
      <c r="I165" s="66">
        <v>1</v>
      </c>
      <c r="J165" s="68" t="s">
        <v>49</v>
      </c>
      <c r="K165" s="167">
        <v>0</v>
      </c>
      <c r="L165" s="167">
        <v>65533</v>
      </c>
      <c r="M165" s="167">
        <v>65533</v>
      </c>
      <c r="N165" s="167">
        <v>0</v>
      </c>
      <c r="O165" s="167">
        <v>26467</v>
      </c>
      <c r="P165" s="167">
        <v>26467</v>
      </c>
      <c r="Q165" s="167">
        <v>0</v>
      </c>
      <c r="R165" s="167">
        <v>92000</v>
      </c>
      <c r="S165" s="167">
        <v>92000</v>
      </c>
      <c r="T165" s="162">
        <v>42826</v>
      </c>
    </row>
    <row r="166" spans="1:20" ht="15" customHeight="1" x14ac:dyDescent="0.2">
      <c r="A166" s="72">
        <v>2017</v>
      </c>
      <c r="B166" s="72" t="s">
        <v>75</v>
      </c>
      <c r="C166" s="15">
        <v>2</v>
      </c>
      <c r="D166" s="67" t="s">
        <v>28</v>
      </c>
      <c r="E166" s="60" t="s">
        <v>8</v>
      </c>
      <c r="F166" s="11" t="s">
        <v>11767</v>
      </c>
      <c r="G166" s="11" t="s">
        <v>4713</v>
      </c>
      <c r="H166" s="12" t="s">
        <v>6398</v>
      </c>
      <c r="I166" s="66">
        <v>1</v>
      </c>
      <c r="J166" s="68" t="s">
        <v>49</v>
      </c>
      <c r="K166" s="167">
        <v>45827</v>
      </c>
      <c r="L166" s="167">
        <v>0</v>
      </c>
      <c r="M166" s="167">
        <v>45827</v>
      </c>
      <c r="N166" s="167">
        <v>8165</v>
      </c>
      <c r="O166" s="167">
        <v>0</v>
      </c>
      <c r="P166" s="167">
        <v>8165</v>
      </c>
      <c r="Q166" s="167">
        <v>53992</v>
      </c>
      <c r="R166" s="167">
        <v>0</v>
      </c>
      <c r="S166" s="167">
        <v>53992</v>
      </c>
      <c r="T166" s="162">
        <v>42856</v>
      </c>
    </row>
    <row r="167" spans="1:20" ht="15" customHeight="1" x14ac:dyDescent="0.2">
      <c r="A167" s="72">
        <v>2017</v>
      </c>
      <c r="B167" s="72" t="s">
        <v>75</v>
      </c>
      <c r="C167" s="15">
        <v>2</v>
      </c>
      <c r="D167" s="67" t="s">
        <v>28</v>
      </c>
      <c r="E167" s="60" t="s">
        <v>11</v>
      </c>
      <c r="F167" s="11" t="s">
        <v>11768</v>
      </c>
      <c r="G167" s="11" t="s">
        <v>805</v>
      </c>
      <c r="H167" s="12" t="s">
        <v>3695</v>
      </c>
      <c r="I167" s="66">
        <v>1</v>
      </c>
      <c r="J167" s="68" t="s">
        <v>49</v>
      </c>
      <c r="K167" s="167">
        <v>46644</v>
      </c>
      <c r="L167" s="167">
        <v>0</v>
      </c>
      <c r="M167" s="167">
        <v>46644</v>
      </c>
      <c r="N167" s="167">
        <v>8356</v>
      </c>
      <c r="O167" s="167">
        <v>0</v>
      </c>
      <c r="P167" s="167">
        <v>8356</v>
      </c>
      <c r="Q167" s="167">
        <v>55000</v>
      </c>
      <c r="R167" s="167">
        <v>0</v>
      </c>
      <c r="S167" s="167">
        <v>55000</v>
      </c>
      <c r="T167" s="159">
        <v>42905</v>
      </c>
    </row>
    <row r="168" spans="1:20" ht="15" customHeight="1" x14ac:dyDescent="0.2">
      <c r="A168" s="72">
        <v>2017</v>
      </c>
      <c r="B168" s="72" t="s">
        <v>75</v>
      </c>
      <c r="C168" s="15">
        <v>2</v>
      </c>
      <c r="D168" s="67" t="s">
        <v>28</v>
      </c>
      <c r="E168" s="60" t="s">
        <v>11</v>
      </c>
      <c r="F168" s="11" t="s">
        <v>11769</v>
      </c>
      <c r="G168" s="11" t="s">
        <v>3998</v>
      </c>
      <c r="H168" s="12" t="s">
        <v>3999</v>
      </c>
      <c r="I168" s="66">
        <v>1</v>
      </c>
      <c r="J168" s="68" t="s">
        <v>49</v>
      </c>
      <c r="K168" s="167">
        <v>62930</v>
      </c>
      <c r="L168" s="167">
        <v>0</v>
      </c>
      <c r="M168" s="167">
        <v>62930</v>
      </c>
      <c r="N168" s="167">
        <v>8070</v>
      </c>
      <c r="O168" s="167">
        <v>0</v>
      </c>
      <c r="P168" s="167">
        <v>8070</v>
      </c>
      <c r="Q168" s="167">
        <v>71000</v>
      </c>
      <c r="R168" s="167">
        <v>0</v>
      </c>
      <c r="S168" s="167">
        <v>71000</v>
      </c>
      <c r="T168" s="159">
        <v>42856</v>
      </c>
    </row>
    <row r="169" spans="1:20" ht="15" customHeight="1" x14ac:dyDescent="0.2">
      <c r="A169" s="72">
        <v>2017</v>
      </c>
      <c r="B169" s="72" t="s">
        <v>75</v>
      </c>
      <c r="C169" s="15">
        <v>2</v>
      </c>
      <c r="D169" s="67" t="s">
        <v>28</v>
      </c>
      <c r="E169" s="60" t="s">
        <v>11</v>
      </c>
      <c r="F169" s="11" t="s">
        <v>11770</v>
      </c>
      <c r="G169" s="11" t="s">
        <v>3603</v>
      </c>
      <c r="H169" s="12" t="s">
        <v>3604</v>
      </c>
      <c r="I169" s="66">
        <v>1</v>
      </c>
      <c r="J169" s="68" t="s">
        <v>49</v>
      </c>
      <c r="K169" s="167">
        <v>41329</v>
      </c>
      <c r="L169" s="167">
        <v>0</v>
      </c>
      <c r="M169" s="167">
        <v>41329</v>
      </c>
      <c r="N169" s="167">
        <v>15000</v>
      </c>
      <c r="O169" s="167">
        <v>0</v>
      </c>
      <c r="P169" s="167">
        <v>15000</v>
      </c>
      <c r="Q169" s="167">
        <v>56329</v>
      </c>
      <c r="R169" s="167">
        <v>0</v>
      </c>
      <c r="S169" s="167">
        <v>56329</v>
      </c>
      <c r="T169" s="159">
        <v>42856</v>
      </c>
    </row>
    <row r="170" spans="1:20" ht="15" customHeight="1" x14ac:dyDescent="0.2">
      <c r="A170" s="72">
        <v>2017</v>
      </c>
      <c r="B170" s="72" t="s">
        <v>75</v>
      </c>
      <c r="C170" s="15">
        <v>2</v>
      </c>
      <c r="D170" s="67" t="s">
        <v>28</v>
      </c>
      <c r="E170" s="60" t="s">
        <v>11</v>
      </c>
      <c r="F170" s="11" t="s">
        <v>11771</v>
      </c>
      <c r="G170" s="11" t="s">
        <v>3608</v>
      </c>
      <c r="H170" s="12" t="s">
        <v>3609</v>
      </c>
      <c r="I170" s="66">
        <v>1</v>
      </c>
      <c r="J170" s="68" t="s">
        <v>49</v>
      </c>
      <c r="K170" s="167">
        <v>59885</v>
      </c>
      <c r="L170" s="167">
        <v>0</v>
      </c>
      <c r="M170" s="167">
        <v>59885</v>
      </c>
      <c r="N170" s="167">
        <v>5115</v>
      </c>
      <c r="O170" s="167">
        <v>0</v>
      </c>
      <c r="P170" s="167">
        <v>5115</v>
      </c>
      <c r="Q170" s="167">
        <v>65000</v>
      </c>
      <c r="R170" s="167">
        <v>0</v>
      </c>
      <c r="S170" s="167">
        <v>65000</v>
      </c>
      <c r="T170" s="159">
        <v>42837</v>
      </c>
    </row>
    <row r="171" spans="1:20" ht="15" customHeight="1" x14ac:dyDescent="0.2">
      <c r="A171" s="72">
        <v>2017</v>
      </c>
      <c r="B171" s="72" t="s">
        <v>75</v>
      </c>
      <c r="C171" s="15">
        <v>2</v>
      </c>
      <c r="D171" s="39" t="s">
        <v>28</v>
      </c>
      <c r="E171" s="19" t="s">
        <v>17</v>
      </c>
      <c r="F171" s="11" t="s">
        <v>11772</v>
      </c>
      <c r="G171" s="16" t="s">
        <v>7793</v>
      </c>
      <c r="H171" s="125" t="s">
        <v>7794</v>
      </c>
      <c r="I171" s="126">
        <v>1</v>
      </c>
      <c r="J171" s="68" t="s">
        <v>49</v>
      </c>
      <c r="K171" s="167">
        <v>35479</v>
      </c>
      <c r="L171" s="167">
        <v>0</v>
      </c>
      <c r="M171" s="167">
        <v>35479</v>
      </c>
      <c r="N171" s="167">
        <v>12628</v>
      </c>
      <c r="O171" s="167">
        <v>0</v>
      </c>
      <c r="P171" s="167">
        <v>12628</v>
      </c>
      <c r="Q171" s="167">
        <v>48107</v>
      </c>
      <c r="R171" s="167">
        <v>0</v>
      </c>
      <c r="S171" s="167">
        <v>48107</v>
      </c>
      <c r="T171" s="161">
        <v>42887</v>
      </c>
    </row>
    <row r="172" spans="1:20" ht="15" customHeight="1" x14ac:dyDescent="0.2">
      <c r="A172" s="72">
        <v>2017</v>
      </c>
      <c r="B172" s="72" t="s">
        <v>75</v>
      </c>
      <c r="C172" s="15">
        <v>2</v>
      </c>
      <c r="D172" s="39" t="s">
        <v>28</v>
      </c>
      <c r="E172" s="19" t="s">
        <v>17</v>
      </c>
      <c r="F172" s="11" t="s">
        <v>11773</v>
      </c>
      <c r="G172" s="16" t="s">
        <v>7803</v>
      </c>
      <c r="H172" s="125" t="s">
        <v>7804</v>
      </c>
      <c r="I172" s="126">
        <v>1</v>
      </c>
      <c r="J172" s="68" t="s">
        <v>49</v>
      </c>
      <c r="K172" s="167">
        <v>87138</v>
      </c>
      <c r="L172" s="167">
        <v>0</v>
      </c>
      <c r="M172" s="167">
        <v>87138</v>
      </c>
      <c r="N172" s="167">
        <v>32862</v>
      </c>
      <c r="O172" s="167">
        <v>0</v>
      </c>
      <c r="P172" s="167">
        <v>32862</v>
      </c>
      <c r="Q172" s="167">
        <v>120000</v>
      </c>
      <c r="R172" s="167">
        <v>0</v>
      </c>
      <c r="S172" s="167">
        <v>120000</v>
      </c>
      <c r="T172" s="161">
        <v>42826</v>
      </c>
    </row>
    <row r="173" spans="1:20" ht="15" customHeight="1" x14ac:dyDescent="0.2">
      <c r="A173" s="72">
        <v>2017</v>
      </c>
      <c r="B173" s="72" t="s">
        <v>75</v>
      </c>
      <c r="C173" s="15">
        <v>2</v>
      </c>
      <c r="D173" s="39" t="s">
        <v>28</v>
      </c>
      <c r="E173" s="19" t="s">
        <v>17</v>
      </c>
      <c r="F173" s="11" t="s">
        <v>11774</v>
      </c>
      <c r="G173" s="16" t="s">
        <v>7817</v>
      </c>
      <c r="H173" s="125" t="s">
        <v>7818</v>
      </c>
      <c r="I173" s="126">
        <v>1</v>
      </c>
      <c r="J173" s="68" t="s">
        <v>49</v>
      </c>
      <c r="K173" s="167">
        <v>52780</v>
      </c>
      <c r="L173" s="167">
        <v>0</v>
      </c>
      <c r="M173" s="167">
        <v>52780</v>
      </c>
      <c r="N173" s="167">
        <v>19220</v>
      </c>
      <c r="O173" s="167">
        <v>0</v>
      </c>
      <c r="P173" s="167">
        <v>19220</v>
      </c>
      <c r="Q173" s="167">
        <v>72000</v>
      </c>
      <c r="R173" s="167">
        <v>0</v>
      </c>
      <c r="S173" s="167">
        <v>72000</v>
      </c>
      <c r="T173" s="161">
        <v>42826</v>
      </c>
    </row>
    <row r="174" spans="1:20" ht="15" customHeight="1" x14ac:dyDescent="0.2">
      <c r="A174" s="72">
        <v>2017</v>
      </c>
      <c r="B174" s="72" t="s">
        <v>75</v>
      </c>
      <c r="C174" s="15">
        <v>2</v>
      </c>
      <c r="D174" s="39" t="s">
        <v>28</v>
      </c>
      <c r="E174" s="19" t="s">
        <v>17</v>
      </c>
      <c r="F174" s="11" t="s">
        <v>11775</v>
      </c>
      <c r="G174" s="16" t="s">
        <v>7835</v>
      </c>
      <c r="H174" s="125" t="s">
        <v>7836</v>
      </c>
      <c r="I174" s="126">
        <v>1</v>
      </c>
      <c r="J174" s="68" t="s">
        <v>49</v>
      </c>
      <c r="K174" s="167">
        <v>0</v>
      </c>
      <c r="L174" s="167">
        <v>43645</v>
      </c>
      <c r="M174" s="167">
        <v>43645</v>
      </c>
      <c r="N174" s="167">
        <v>0</v>
      </c>
      <c r="O174" s="167">
        <v>4355</v>
      </c>
      <c r="P174" s="167">
        <v>4355</v>
      </c>
      <c r="Q174" s="167">
        <v>0</v>
      </c>
      <c r="R174" s="167">
        <v>48000</v>
      </c>
      <c r="S174" s="167">
        <v>48000</v>
      </c>
      <c r="T174" s="161">
        <v>42887</v>
      </c>
    </row>
    <row r="175" spans="1:20" ht="15" customHeight="1" x14ac:dyDescent="0.2">
      <c r="A175" s="72">
        <v>2017</v>
      </c>
      <c r="B175" s="72" t="s">
        <v>75</v>
      </c>
      <c r="C175" s="15">
        <v>2</v>
      </c>
      <c r="D175" s="39" t="s">
        <v>28</v>
      </c>
      <c r="E175" s="19" t="s">
        <v>17</v>
      </c>
      <c r="F175" s="11" t="s">
        <v>11776</v>
      </c>
      <c r="G175" s="16" t="s">
        <v>7847</v>
      </c>
      <c r="H175" s="125" t="s">
        <v>7848</v>
      </c>
      <c r="I175" s="126">
        <v>1</v>
      </c>
      <c r="J175" s="68" t="s">
        <v>49</v>
      </c>
      <c r="K175" s="167">
        <v>26586</v>
      </c>
      <c r="L175" s="167">
        <v>20890</v>
      </c>
      <c r="M175" s="167">
        <v>47476</v>
      </c>
      <c r="N175" s="167">
        <v>61834</v>
      </c>
      <c r="O175" s="167">
        <v>-20890</v>
      </c>
      <c r="P175" s="167">
        <v>40944</v>
      </c>
      <c r="Q175" s="167">
        <v>88420</v>
      </c>
      <c r="R175" s="167">
        <v>0</v>
      </c>
      <c r="S175" s="167">
        <v>88420</v>
      </c>
      <c r="T175" s="161">
        <v>42838</v>
      </c>
    </row>
    <row r="176" spans="1:20" ht="15" customHeight="1" x14ac:dyDescent="0.2">
      <c r="A176" s="72">
        <v>2017</v>
      </c>
      <c r="B176" s="72" t="s">
        <v>75</v>
      </c>
      <c r="C176" s="15">
        <v>2</v>
      </c>
      <c r="D176" s="39" t="s">
        <v>28</v>
      </c>
      <c r="E176" s="19" t="s">
        <v>17</v>
      </c>
      <c r="F176" s="11" t="s">
        <v>11777</v>
      </c>
      <c r="G176" s="16" t="s">
        <v>7880</v>
      </c>
      <c r="H176" s="125" t="s">
        <v>7881</v>
      </c>
      <c r="I176" s="126">
        <v>1</v>
      </c>
      <c r="J176" s="68" t="s">
        <v>49</v>
      </c>
      <c r="K176" s="167">
        <v>91964</v>
      </c>
      <c r="L176" s="167">
        <v>0</v>
      </c>
      <c r="M176" s="167">
        <v>91964</v>
      </c>
      <c r="N176" s="167">
        <v>5036</v>
      </c>
      <c r="O176" s="167">
        <v>0</v>
      </c>
      <c r="P176" s="167">
        <v>5036</v>
      </c>
      <c r="Q176" s="167">
        <v>97000</v>
      </c>
      <c r="R176" s="167">
        <v>0</v>
      </c>
      <c r="S176" s="167">
        <v>97000</v>
      </c>
      <c r="T176" s="161">
        <v>42870</v>
      </c>
    </row>
    <row r="177" spans="1:20" ht="15" customHeight="1" x14ac:dyDescent="0.2">
      <c r="A177" s="15">
        <v>2017</v>
      </c>
      <c r="B177" s="15" t="s">
        <v>75</v>
      </c>
      <c r="C177" s="15">
        <v>2</v>
      </c>
      <c r="D177" s="67" t="s">
        <v>28</v>
      </c>
      <c r="E177" s="60" t="s">
        <v>18</v>
      </c>
      <c r="F177" s="11" t="s">
        <v>11778</v>
      </c>
      <c r="G177" s="11" t="s">
        <v>177</v>
      </c>
      <c r="H177" s="12" t="s">
        <v>178</v>
      </c>
      <c r="I177" s="66">
        <v>1</v>
      </c>
      <c r="J177" s="68" t="s">
        <v>49</v>
      </c>
      <c r="K177" s="167">
        <v>85519</v>
      </c>
      <c r="L177" s="167">
        <v>0</v>
      </c>
      <c r="M177" s="167">
        <v>85519</v>
      </c>
      <c r="N177" s="167">
        <v>38983</v>
      </c>
      <c r="O177" s="167">
        <v>0</v>
      </c>
      <c r="P177" s="167">
        <v>38983</v>
      </c>
      <c r="Q177" s="167">
        <v>124502</v>
      </c>
      <c r="R177" s="167">
        <v>0</v>
      </c>
      <c r="S177" s="167">
        <v>124502</v>
      </c>
      <c r="T177" s="159">
        <v>42887</v>
      </c>
    </row>
    <row r="178" spans="1:20" ht="15" customHeight="1" x14ac:dyDescent="0.2">
      <c r="A178" s="15">
        <v>2017</v>
      </c>
      <c r="B178" s="15" t="s">
        <v>75</v>
      </c>
      <c r="C178" s="15">
        <v>2</v>
      </c>
      <c r="D178" s="39" t="s">
        <v>28</v>
      </c>
      <c r="E178" s="60" t="s">
        <v>4</v>
      </c>
      <c r="F178" s="11" t="s">
        <v>11779</v>
      </c>
      <c r="G178" s="11" t="s">
        <v>504</v>
      </c>
      <c r="H178" s="12" t="s">
        <v>7363</v>
      </c>
      <c r="I178" s="66">
        <v>1</v>
      </c>
      <c r="J178" s="68" t="s">
        <v>53</v>
      </c>
      <c r="K178" s="167">
        <v>0</v>
      </c>
      <c r="L178" s="167">
        <v>29775</v>
      </c>
      <c r="M178" s="167">
        <v>29775</v>
      </c>
      <c r="N178" s="167">
        <v>0</v>
      </c>
      <c r="O178" s="167">
        <v>1225</v>
      </c>
      <c r="P178" s="167">
        <v>1225</v>
      </c>
      <c r="Q178" s="167">
        <v>0</v>
      </c>
      <c r="R178" s="167">
        <v>31000</v>
      </c>
      <c r="S178" s="167">
        <v>31000</v>
      </c>
      <c r="T178" s="161">
        <v>42841</v>
      </c>
    </row>
    <row r="179" spans="1:20" ht="15" customHeight="1" x14ac:dyDescent="0.2">
      <c r="A179" s="15">
        <v>2017</v>
      </c>
      <c r="B179" s="15" t="s">
        <v>75</v>
      </c>
      <c r="C179" s="15">
        <v>2</v>
      </c>
      <c r="D179" s="39" t="s">
        <v>28</v>
      </c>
      <c r="E179" s="60" t="s">
        <v>4</v>
      </c>
      <c r="F179" s="11" t="s">
        <v>11780</v>
      </c>
      <c r="G179" s="11" t="s">
        <v>7386</v>
      </c>
      <c r="H179" s="12" t="s">
        <v>7387</v>
      </c>
      <c r="I179" s="66">
        <v>1</v>
      </c>
      <c r="J179" s="68" t="s">
        <v>53</v>
      </c>
      <c r="K179" s="167">
        <v>0</v>
      </c>
      <c r="L179" s="167">
        <v>25445</v>
      </c>
      <c r="M179" s="167">
        <v>25445</v>
      </c>
      <c r="N179" s="167">
        <v>0</v>
      </c>
      <c r="O179" s="167">
        <v>1714</v>
      </c>
      <c r="P179" s="167">
        <v>1714</v>
      </c>
      <c r="Q179" s="167">
        <v>0</v>
      </c>
      <c r="R179" s="167">
        <v>27159</v>
      </c>
      <c r="S179" s="167">
        <v>27159</v>
      </c>
      <c r="T179" s="161">
        <v>42844</v>
      </c>
    </row>
    <row r="180" spans="1:20" ht="15" customHeight="1" x14ac:dyDescent="0.2">
      <c r="A180" s="15">
        <v>2017</v>
      </c>
      <c r="B180" s="15" t="s">
        <v>75</v>
      </c>
      <c r="C180" s="15">
        <v>2</v>
      </c>
      <c r="D180" s="39" t="s">
        <v>28</v>
      </c>
      <c r="E180" s="60" t="s">
        <v>4</v>
      </c>
      <c r="F180" s="11" t="s">
        <v>11781</v>
      </c>
      <c r="G180" s="11" t="s">
        <v>7248</v>
      </c>
      <c r="H180" s="12" t="s">
        <v>7411</v>
      </c>
      <c r="I180" s="66">
        <v>1</v>
      </c>
      <c r="J180" s="68" t="s">
        <v>53</v>
      </c>
      <c r="K180" s="167">
        <v>0</v>
      </c>
      <c r="L180" s="167">
        <v>24027</v>
      </c>
      <c r="M180" s="167">
        <v>24027</v>
      </c>
      <c r="N180" s="167">
        <v>0</v>
      </c>
      <c r="O180" s="167">
        <v>9113</v>
      </c>
      <c r="P180" s="167">
        <v>9113</v>
      </c>
      <c r="Q180" s="167">
        <v>0</v>
      </c>
      <c r="R180" s="167">
        <v>33140</v>
      </c>
      <c r="S180" s="167">
        <v>33140</v>
      </c>
      <c r="T180" s="161">
        <v>42871</v>
      </c>
    </row>
    <row r="181" spans="1:20" ht="15" customHeight="1" x14ac:dyDescent="0.2">
      <c r="A181" s="15">
        <v>2017</v>
      </c>
      <c r="B181" s="15" t="s">
        <v>75</v>
      </c>
      <c r="C181" s="15">
        <v>2</v>
      </c>
      <c r="D181" s="39" t="s">
        <v>28</v>
      </c>
      <c r="E181" s="60" t="s">
        <v>4</v>
      </c>
      <c r="F181" s="11" t="s">
        <v>11782</v>
      </c>
      <c r="G181" s="11" t="s">
        <v>7423</v>
      </c>
      <c r="H181" s="12" t="s">
        <v>7424</v>
      </c>
      <c r="I181" s="66">
        <v>1</v>
      </c>
      <c r="J181" s="68" t="s">
        <v>53</v>
      </c>
      <c r="K181" s="167">
        <v>0</v>
      </c>
      <c r="L181" s="167">
        <v>38897</v>
      </c>
      <c r="M181" s="167">
        <v>38897</v>
      </c>
      <c r="N181" s="167">
        <v>0</v>
      </c>
      <c r="O181" s="167">
        <v>7478</v>
      </c>
      <c r="P181" s="167">
        <v>7478</v>
      </c>
      <c r="Q181" s="167">
        <v>0</v>
      </c>
      <c r="R181" s="167">
        <v>46375</v>
      </c>
      <c r="S181" s="167">
        <v>46375</v>
      </c>
      <c r="T181" s="161">
        <v>42887</v>
      </c>
    </row>
    <row r="182" spans="1:20" ht="15" customHeight="1" x14ac:dyDescent="0.2">
      <c r="A182" s="15">
        <v>2017</v>
      </c>
      <c r="B182" s="15" t="s">
        <v>75</v>
      </c>
      <c r="C182" s="15">
        <v>2</v>
      </c>
      <c r="D182" s="39" t="s">
        <v>28</v>
      </c>
      <c r="E182" s="60" t="s">
        <v>4</v>
      </c>
      <c r="F182" s="11" t="s">
        <v>11783</v>
      </c>
      <c r="G182" s="11" t="s">
        <v>1181</v>
      </c>
      <c r="H182" s="12" t="s">
        <v>7451</v>
      </c>
      <c r="I182" s="66">
        <v>1</v>
      </c>
      <c r="J182" s="68" t="s">
        <v>53</v>
      </c>
      <c r="K182" s="167">
        <v>34781</v>
      </c>
      <c r="L182" s="167">
        <v>0</v>
      </c>
      <c r="M182" s="167">
        <v>34781</v>
      </c>
      <c r="N182" s="167">
        <v>6879</v>
      </c>
      <c r="O182" s="167">
        <v>0</v>
      </c>
      <c r="P182" s="167">
        <v>6879</v>
      </c>
      <c r="Q182" s="167">
        <v>41660</v>
      </c>
      <c r="R182" s="167">
        <v>0</v>
      </c>
      <c r="S182" s="167">
        <v>41660</v>
      </c>
      <c r="T182" s="161">
        <v>42887</v>
      </c>
    </row>
    <row r="183" spans="1:20" ht="15" customHeight="1" x14ac:dyDescent="0.2">
      <c r="A183" s="15">
        <v>2017</v>
      </c>
      <c r="B183" s="15" t="s">
        <v>75</v>
      </c>
      <c r="C183" s="15">
        <v>2</v>
      </c>
      <c r="D183" s="39" t="s">
        <v>28</v>
      </c>
      <c r="E183" s="60" t="s">
        <v>4</v>
      </c>
      <c r="F183" s="11" t="s">
        <v>11784</v>
      </c>
      <c r="G183" s="11" t="s">
        <v>133</v>
      </c>
      <c r="H183" s="12" t="s">
        <v>7471</v>
      </c>
      <c r="I183" s="66">
        <v>1</v>
      </c>
      <c r="J183" s="68" t="s">
        <v>53</v>
      </c>
      <c r="K183" s="167">
        <v>0</v>
      </c>
      <c r="L183" s="167">
        <v>34781</v>
      </c>
      <c r="M183" s="167">
        <v>34781</v>
      </c>
      <c r="N183" s="167">
        <v>0</v>
      </c>
      <c r="O183" s="167">
        <v>15660</v>
      </c>
      <c r="P183" s="167">
        <v>15660</v>
      </c>
      <c r="Q183" s="167">
        <v>0</v>
      </c>
      <c r="R183" s="167">
        <v>50441</v>
      </c>
      <c r="S183" s="167">
        <v>50441</v>
      </c>
      <c r="T183" s="161">
        <v>42849</v>
      </c>
    </row>
    <row r="184" spans="1:20" ht="15" customHeight="1" x14ac:dyDescent="0.2">
      <c r="A184" s="15">
        <v>2017</v>
      </c>
      <c r="B184" s="15" t="s">
        <v>75</v>
      </c>
      <c r="C184" s="15">
        <v>2</v>
      </c>
      <c r="D184" s="39" t="s">
        <v>28</v>
      </c>
      <c r="E184" s="60" t="s">
        <v>4</v>
      </c>
      <c r="F184" s="11" t="s">
        <v>11785</v>
      </c>
      <c r="G184" s="11" t="s">
        <v>2048</v>
      </c>
      <c r="H184" s="12" t="s">
        <v>7509</v>
      </c>
      <c r="I184" s="66">
        <v>1</v>
      </c>
      <c r="J184" s="68" t="s">
        <v>53</v>
      </c>
      <c r="K184" s="167">
        <v>82819</v>
      </c>
      <c r="L184" s="167">
        <v>0</v>
      </c>
      <c r="M184" s="167">
        <v>82819</v>
      </c>
      <c r="N184" s="167">
        <v>18925</v>
      </c>
      <c r="O184" s="167">
        <v>0</v>
      </c>
      <c r="P184" s="167">
        <v>18925</v>
      </c>
      <c r="Q184" s="167">
        <v>101744</v>
      </c>
      <c r="R184" s="167">
        <v>0</v>
      </c>
      <c r="S184" s="167">
        <v>101744</v>
      </c>
      <c r="T184" s="161">
        <v>42844</v>
      </c>
    </row>
    <row r="185" spans="1:20" ht="15" customHeight="1" x14ac:dyDescent="0.2">
      <c r="A185" s="15">
        <v>2017</v>
      </c>
      <c r="B185" s="15" t="s">
        <v>75</v>
      </c>
      <c r="C185" s="15">
        <v>2</v>
      </c>
      <c r="D185" s="39" t="s">
        <v>28</v>
      </c>
      <c r="E185" s="60" t="s">
        <v>4</v>
      </c>
      <c r="F185" s="11" t="s">
        <v>11786</v>
      </c>
      <c r="G185" s="11" t="s">
        <v>7538</v>
      </c>
      <c r="H185" s="12" t="s">
        <v>7539</v>
      </c>
      <c r="I185" s="66">
        <v>1</v>
      </c>
      <c r="J185" s="68" t="s">
        <v>53</v>
      </c>
      <c r="K185" s="167">
        <v>99164</v>
      </c>
      <c r="L185" s="167">
        <v>0</v>
      </c>
      <c r="M185" s="167">
        <v>99164</v>
      </c>
      <c r="N185" s="167">
        <v>2117</v>
      </c>
      <c r="O185" s="167">
        <v>0</v>
      </c>
      <c r="P185" s="167">
        <v>2117</v>
      </c>
      <c r="Q185" s="167">
        <v>101281</v>
      </c>
      <c r="R185" s="167">
        <v>0</v>
      </c>
      <c r="S185" s="167">
        <v>101281</v>
      </c>
      <c r="T185" s="161">
        <v>42856</v>
      </c>
    </row>
    <row r="186" spans="1:20" ht="15" customHeight="1" x14ac:dyDescent="0.2">
      <c r="A186" s="15">
        <v>2017</v>
      </c>
      <c r="B186" s="15" t="s">
        <v>75</v>
      </c>
      <c r="C186" s="15">
        <v>2</v>
      </c>
      <c r="D186" s="67" t="s">
        <v>28</v>
      </c>
      <c r="E186" s="60" t="s">
        <v>5</v>
      </c>
      <c r="F186" s="11" t="s">
        <v>11787</v>
      </c>
      <c r="G186" s="11" t="s">
        <v>6620</v>
      </c>
      <c r="H186" s="12" t="s">
        <v>6924</v>
      </c>
      <c r="I186" s="66">
        <v>1</v>
      </c>
      <c r="J186" s="68" t="s">
        <v>53</v>
      </c>
      <c r="K186" s="167">
        <v>53061</v>
      </c>
      <c r="L186" s="167">
        <v>0</v>
      </c>
      <c r="M186" s="167">
        <v>53061</v>
      </c>
      <c r="N186" s="167">
        <v>10614</v>
      </c>
      <c r="O186" s="167">
        <v>0</v>
      </c>
      <c r="P186" s="167">
        <v>10614</v>
      </c>
      <c r="Q186" s="167">
        <v>63675</v>
      </c>
      <c r="R186" s="167">
        <v>0</v>
      </c>
      <c r="S186" s="167">
        <v>63675</v>
      </c>
      <c r="T186" s="159" t="s">
        <v>6699</v>
      </c>
    </row>
    <row r="187" spans="1:20" ht="15" customHeight="1" x14ac:dyDescent="0.2">
      <c r="A187" s="15">
        <v>2017</v>
      </c>
      <c r="B187" s="15" t="s">
        <v>75</v>
      </c>
      <c r="C187" s="15">
        <v>2</v>
      </c>
      <c r="D187" s="67" t="s">
        <v>28</v>
      </c>
      <c r="E187" s="60" t="s">
        <v>5</v>
      </c>
      <c r="F187" s="11" t="s">
        <v>11788</v>
      </c>
      <c r="G187" s="11" t="s">
        <v>6777</v>
      </c>
      <c r="H187" s="12" t="s">
        <v>6988</v>
      </c>
      <c r="I187" s="66">
        <v>1</v>
      </c>
      <c r="J187" s="68" t="s">
        <v>53</v>
      </c>
      <c r="K187" s="167">
        <v>0</v>
      </c>
      <c r="L187" s="167">
        <v>30948</v>
      </c>
      <c r="M187" s="167">
        <v>30948</v>
      </c>
      <c r="N187" s="167">
        <v>0</v>
      </c>
      <c r="O187" s="167">
        <v>10514</v>
      </c>
      <c r="P187" s="167">
        <v>10514</v>
      </c>
      <c r="Q187" s="167">
        <v>0</v>
      </c>
      <c r="R187" s="167">
        <v>41462</v>
      </c>
      <c r="S187" s="167">
        <v>41462</v>
      </c>
      <c r="T187" s="159" t="s">
        <v>6706</v>
      </c>
    </row>
    <row r="188" spans="1:20" ht="15" customHeight="1" x14ac:dyDescent="0.2">
      <c r="A188" s="15">
        <v>2017</v>
      </c>
      <c r="B188" s="15" t="s">
        <v>75</v>
      </c>
      <c r="C188" s="15">
        <v>2</v>
      </c>
      <c r="D188" s="67" t="s">
        <v>28</v>
      </c>
      <c r="E188" s="60" t="s">
        <v>5</v>
      </c>
      <c r="F188" s="11" t="s">
        <v>11789</v>
      </c>
      <c r="G188" s="11" t="s">
        <v>6952</v>
      </c>
      <c r="H188" s="12" t="s">
        <v>6953</v>
      </c>
      <c r="I188" s="66">
        <v>1</v>
      </c>
      <c r="J188" s="68" t="s">
        <v>53</v>
      </c>
      <c r="K188" s="167">
        <v>43581</v>
      </c>
      <c r="L188" s="167">
        <v>0</v>
      </c>
      <c r="M188" s="167">
        <v>43581</v>
      </c>
      <c r="N188" s="167">
        <v>-1867</v>
      </c>
      <c r="O188" s="167">
        <v>9107</v>
      </c>
      <c r="P188" s="167">
        <v>7240</v>
      </c>
      <c r="Q188" s="167">
        <v>41714</v>
      </c>
      <c r="R188" s="167">
        <v>9107</v>
      </c>
      <c r="S188" s="167">
        <v>50821</v>
      </c>
      <c r="T188" s="159" t="s">
        <v>6834</v>
      </c>
    </row>
    <row r="189" spans="1:20" ht="15" customHeight="1" x14ac:dyDescent="0.2">
      <c r="A189" s="15">
        <v>2017</v>
      </c>
      <c r="B189" s="15" t="s">
        <v>75</v>
      </c>
      <c r="C189" s="15">
        <v>2</v>
      </c>
      <c r="D189" s="67" t="s">
        <v>28</v>
      </c>
      <c r="E189" s="60" t="s">
        <v>5</v>
      </c>
      <c r="F189" s="11" t="s">
        <v>11790</v>
      </c>
      <c r="G189" s="11" t="s">
        <v>7086</v>
      </c>
      <c r="H189" s="12" t="s">
        <v>7087</v>
      </c>
      <c r="I189" s="66">
        <v>1</v>
      </c>
      <c r="J189" s="68" t="s">
        <v>53</v>
      </c>
      <c r="K189" s="167">
        <v>38812</v>
      </c>
      <c r="L189" s="167">
        <v>0</v>
      </c>
      <c r="M189" s="167">
        <v>38812</v>
      </c>
      <c r="N189" s="167">
        <v>5688</v>
      </c>
      <c r="O189" s="167">
        <v>0</v>
      </c>
      <c r="P189" s="167">
        <v>5688</v>
      </c>
      <c r="Q189" s="167">
        <v>44500</v>
      </c>
      <c r="R189" s="167">
        <v>0</v>
      </c>
      <c r="S189" s="167">
        <v>44500</v>
      </c>
      <c r="T189" s="159" t="s">
        <v>6688</v>
      </c>
    </row>
    <row r="190" spans="1:20" ht="15" customHeight="1" x14ac:dyDescent="0.2">
      <c r="A190" s="15">
        <v>2017</v>
      </c>
      <c r="B190" s="15" t="s">
        <v>75</v>
      </c>
      <c r="C190" s="15">
        <v>2</v>
      </c>
      <c r="D190" s="67" t="s">
        <v>28</v>
      </c>
      <c r="E190" s="60" t="s">
        <v>5</v>
      </c>
      <c r="F190" s="11" t="s">
        <v>11791</v>
      </c>
      <c r="G190" s="11" t="s">
        <v>7016</v>
      </c>
      <c r="H190" s="12" t="s">
        <v>7017</v>
      </c>
      <c r="I190" s="66">
        <v>1</v>
      </c>
      <c r="J190" s="68" t="s">
        <v>53</v>
      </c>
      <c r="K190" s="167">
        <v>0</v>
      </c>
      <c r="L190" s="167">
        <v>26750</v>
      </c>
      <c r="M190" s="167">
        <v>26750</v>
      </c>
      <c r="N190" s="167">
        <v>0</v>
      </c>
      <c r="O190" s="167">
        <v>2750</v>
      </c>
      <c r="P190" s="167">
        <v>2750</v>
      </c>
      <c r="Q190" s="167">
        <v>0</v>
      </c>
      <c r="R190" s="167">
        <v>29500</v>
      </c>
      <c r="S190" s="167">
        <v>29500</v>
      </c>
      <c r="T190" s="159" t="s">
        <v>7019</v>
      </c>
    </row>
    <row r="191" spans="1:20" ht="15" customHeight="1" x14ac:dyDescent="0.2">
      <c r="A191" s="15">
        <v>2017</v>
      </c>
      <c r="B191" s="15" t="s">
        <v>75</v>
      </c>
      <c r="C191" s="15">
        <v>2</v>
      </c>
      <c r="D191" s="67" t="s">
        <v>28</v>
      </c>
      <c r="E191" s="60" t="s">
        <v>5</v>
      </c>
      <c r="F191" s="11" t="s">
        <v>11792</v>
      </c>
      <c r="G191" s="11" t="s">
        <v>6719</v>
      </c>
      <c r="H191" s="12" t="s">
        <v>6872</v>
      </c>
      <c r="I191" s="66">
        <v>1</v>
      </c>
      <c r="J191" s="68" t="s">
        <v>53</v>
      </c>
      <c r="K191" s="167">
        <v>52575</v>
      </c>
      <c r="L191" s="167">
        <v>0</v>
      </c>
      <c r="M191" s="167">
        <v>52575</v>
      </c>
      <c r="N191" s="167">
        <v>207</v>
      </c>
      <c r="O191" s="167">
        <v>8118</v>
      </c>
      <c r="P191" s="167">
        <v>8325</v>
      </c>
      <c r="Q191" s="167">
        <v>52782</v>
      </c>
      <c r="R191" s="167">
        <v>8118</v>
      </c>
      <c r="S191" s="167">
        <v>60900</v>
      </c>
      <c r="T191" s="159" t="s">
        <v>6874</v>
      </c>
    </row>
    <row r="192" spans="1:20" ht="15" customHeight="1" x14ac:dyDescent="0.2">
      <c r="A192" s="15">
        <v>2017</v>
      </c>
      <c r="B192" s="15" t="s">
        <v>75</v>
      </c>
      <c r="C192" s="15">
        <v>2</v>
      </c>
      <c r="D192" s="67" t="s">
        <v>28</v>
      </c>
      <c r="E192" s="60" t="s">
        <v>5</v>
      </c>
      <c r="F192" s="11" t="s">
        <v>11793</v>
      </c>
      <c r="G192" s="11" t="s">
        <v>6730</v>
      </c>
      <c r="H192" s="12" t="s">
        <v>6562</v>
      </c>
      <c r="I192" s="66">
        <v>1</v>
      </c>
      <c r="J192" s="68" t="s">
        <v>53</v>
      </c>
      <c r="K192" s="167">
        <v>0</v>
      </c>
      <c r="L192" s="167">
        <v>36934</v>
      </c>
      <c r="M192" s="167">
        <v>36934</v>
      </c>
      <c r="N192" s="167">
        <v>0</v>
      </c>
      <c r="O192" s="167">
        <v>2562</v>
      </c>
      <c r="P192" s="167">
        <v>2562</v>
      </c>
      <c r="Q192" s="167">
        <v>0</v>
      </c>
      <c r="R192" s="167">
        <v>39496</v>
      </c>
      <c r="S192" s="167">
        <v>39496</v>
      </c>
      <c r="T192" s="159" t="s">
        <v>6680</v>
      </c>
    </row>
    <row r="193" spans="1:20" ht="15" customHeight="1" x14ac:dyDescent="0.2">
      <c r="A193" s="15">
        <v>2017</v>
      </c>
      <c r="B193" s="15" t="s">
        <v>75</v>
      </c>
      <c r="C193" s="15">
        <v>2</v>
      </c>
      <c r="D193" s="67" t="s">
        <v>28</v>
      </c>
      <c r="E193" s="60" t="s">
        <v>5</v>
      </c>
      <c r="F193" s="11" t="s">
        <v>11794</v>
      </c>
      <c r="G193" s="11" t="s">
        <v>7080</v>
      </c>
      <c r="H193" s="12" t="s">
        <v>7081</v>
      </c>
      <c r="I193" s="66">
        <v>1</v>
      </c>
      <c r="J193" s="68" t="s">
        <v>53</v>
      </c>
      <c r="K193" s="167">
        <v>0</v>
      </c>
      <c r="L193" s="167">
        <v>36934</v>
      </c>
      <c r="M193" s="167">
        <v>36934</v>
      </c>
      <c r="N193" s="167">
        <v>0</v>
      </c>
      <c r="O193" s="167">
        <v>1846</v>
      </c>
      <c r="P193" s="167">
        <v>1846</v>
      </c>
      <c r="Q193" s="167">
        <v>0</v>
      </c>
      <c r="R193" s="167">
        <v>38780</v>
      </c>
      <c r="S193" s="167">
        <v>38780</v>
      </c>
      <c r="T193" s="159" t="s">
        <v>6643</v>
      </c>
    </row>
    <row r="194" spans="1:20" ht="15" customHeight="1" x14ac:dyDescent="0.2">
      <c r="A194" s="15">
        <v>2017</v>
      </c>
      <c r="B194" s="15" t="s">
        <v>75</v>
      </c>
      <c r="C194" s="15">
        <v>2</v>
      </c>
      <c r="D194" s="67" t="s">
        <v>28</v>
      </c>
      <c r="E194" s="60" t="s">
        <v>5</v>
      </c>
      <c r="F194" s="11" t="s">
        <v>11795</v>
      </c>
      <c r="G194" s="11" t="s">
        <v>6777</v>
      </c>
      <c r="H194" s="12" t="s">
        <v>6778</v>
      </c>
      <c r="I194" s="66">
        <v>1</v>
      </c>
      <c r="J194" s="68" t="s">
        <v>53</v>
      </c>
      <c r="K194" s="167">
        <v>34982</v>
      </c>
      <c r="L194" s="167">
        <v>0</v>
      </c>
      <c r="M194" s="167">
        <v>34982</v>
      </c>
      <c r="N194" s="167">
        <v>5018</v>
      </c>
      <c r="O194" s="167">
        <v>0</v>
      </c>
      <c r="P194" s="167">
        <v>5018</v>
      </c>
      <c r="Q194" s="167">
        <v>40000</v>
      </c>
      <c r="R194" s="167">
        <v>0</v>
      </c>
      <c r="S194" s="167">
        <v>40000</v>
      </c>
      <c r="T194" s="159" t="s">
        <v>6659</v>
      </c>
    </row>
    <row r="195" spans="1:20" ht="15" customHeight="1" x14ac:dyDescent="0.2">
      <c r="A195" s="15">
        <v>2017</v>
      </c>
      <c r="B195" s="15" t="s">
        <v>75</v>
      </c>
      <c r="C195" s="15">
        <v>2</v>
      </c>
      <c r="D195" s="67" t="s">
        <v>28</v>
      </c>
      <c r="E195" s="60" t="s">
        <v>5</v>
      </c>
      <c r="F195" s="11" t="s">
        <v>11796</v>
      </c>
      <c r="G195" s="11" t="s">
        <v>6685</v>
      </c>
      <c r="H195" s="12" t="s">
        <v>7111</v>
      </c>
      <c r="I195" s="66">
        <v>1</v>
      </c>
      <c r="J195" s="68" t="s">
        <v>53</v>
      </c>
      <c r="K195" s="167">
        <v>30290</v>
      </c>
      <c r="L195" s="167">
        <v>0</v>
      </c>
      <c r="M195" s="167">
        <v>30290</v>
      </c>
      <c r="N195" s="167">
        <v>2078</v>
      </c>
      <c r="O195" s="167">
        <v>0</v>
      </c>
      <c r="P195" s="167">
        <v>2078</v>
      </c>
      <c r="Q195" s="167">
        <v>32368</v>
      </c>
      <c r="R195" s="167">
        <v>0</v>
      </c>
      <c r="S195" s="167">
        <v>32368</v>
      </c>
      <c r="T195" s="159" t="s">
        <v>6706</v>
      </c>
    </row>
    <row r="196" spans="1:20" ht="15" customHeight="1" x14ac:dyDescent="0.2">
      <c r="A196" s="15">
        <v>2017</v>
      </c>
      <c r="B196" s="15" t="s">
        <v>75</v>
      </c>
      <c r="C196" s="15">
        <v>2</v>
      </c>
      <c r="D196" s="67" t="s">
        <v>28</v>
      </c>
      <c r="E196" s="60" t="s">
        <v>5</v>
      </c>
      <c r="F196" s="11" t="s">
        <v>11797</v>
      </c>
      <c r="G196" s="11" t="s">
        <v>6711</v>
      </c>
      <c r="H196" s="12" t="s">
        <v>6712</v>
      </c>
      <c r="I196" s="66">
        <v>1</v>
      </c>
      <c r="J196" s="68" t="s">
        <v>53</v>
      </c>
      <c r="K196" s="167">
        <v>0</v>
      </c>
      <c r="L196" s="167">
        <v>47985</v>
      </c>
      <c r="M196" s="167">
        <v>47985</v>
      </c>
      <c r="N196" s="167">
        <v>0</v>
      </c>
      <c r="O196" s="167">
        <v>7015</v>
      </c>
      <c r="P196" s="167">
        <v>7015</v>
      </c>
      <c r="Q196" s="167">
        <v>0</v>
      </c>
      <c r="R196" s="167">
        <v>55000</v>
      </c>
      <c r="S196" s="167">
        <v>55000</v>
      </c>
      <c r="T196" s="159" t="s">
        <v>6715</v>
      </c>
    </row>
    <row r="197" spans="1:20" ht="15" customHeight="1" x14ac:dyDescent="0.2">
      <c r="A197" s="15">
        <v>2017</v>
      </c>
      <c r="B197" s="15" t="s">
        <v>75</v>
      </c>
      <c r="C197" s="15">
        <v>2</v>
      </c>
      <c r="D197" s="67" t="s">
        <v>28</v>
      </c>
      <c r="E197" s="60" t="s">
        <v>5</v>
      </c>
      <c r="F197" s="11" t="s">
        <v>11798</v>
      </c>
      <c r="G197" s="11" t="s">
        <v>6685</v>
      </c>
      <c r="H197" s="12" t="s">
        <v>6693</v>
      </c>
      <c r="I197" s="66">
        <v>1</v>
      </c>
      <c r="J197" s="68" t="s">
        <v>53</v>
      </c>
      <c r="K197" s="167">
        <v>29975</v>
      </c>
      <c r="L197" s="167">
        <v>0</v>
      </c>
      <c r="M197" s="167">
        <v>29975</v>
      </c>
      <c r="N197" s="167">
        <v>-29975</v>
      </c>
      <c r="O197" s="167">
        <v>34000</v>
      </c>
      <c r="P197" s="167">
        <v>4025</v>
      </c>
      <c r="Q197" s="167">
        <v>0</v>
      </c>
      <c r="R197" s="167">
        <v>34000</v>
      </c>
      <c r="S197" s="167">
        <v>34000</v>
      </c>
      <c r="T197" s="159" t="s">
        <v>6643</v>
      </c>
    </row>
    <row r="198" spans="1:20" ht="15" customHeight="1" x14ac:dyDescent="0.2">
      <c r="A198" s="15">
        <v>2017</v>
      </c>
      <c r="B198" s="15" t="s">
        <v>75</v>
      </c>
      <c r="C198" s="15">
        <v>2</v>
      </c>
      <c r="D198" s="67" t="s">
        <v>28</v>
      </c>
      <c r="E198" s="60" t="s">
        <v>5</v>
      </c>
      <c r="F198" s="11" t="s">
        <v>11799</v>
      </c>
      <c r="G198" s="11" t="s">
        <v>6640</v>
      </c>
      <c r="H198" s="12" t="s">
        <v>6641</v>
      </c>
      <c r="I198" s="66">
        <v>1</v>
      </c>
      <c r="J198" s="68" t="s">
        <v>53</v>
      </c>
      <c r="K198" s="167">
        <v>53788</v>
      </c>
      <c r="L198" s="167">
        <v>0</v>
      </c>
      <c r="M198" s="167">
        <v>53788</v>
      </c>
      <c r="N198" s="167">
        <v>10212</v>
      </c>
      <c r="O198" s="167">
        <v>0</v>
      </c>
      <c r="P198" s="167">
        <v>10212</v>
      </c>
      <c r="Q198" s="167">
        <v>64000</v>
      </c>
      <c r="R198" s="167">
        <v>0</v>
      </c>
      <c r="S198" s="167">
        <v>64000</v>
      </c>
      <c r="T198" s="159" t="s">
        <v>6643</v>
      </c>
    </row>
    <row r="199" spans="1:20" ht="15" customHeight="1" x14ac:dyDescent="0.2">
      <c r="A199" s="15">
        <v>2017</v>
      </c>
      <c r="B199" s="15" t="s">
        <v>75</v>
      </c>
      <c r="C199" s="15">
        <v>2</v>
      </c>
      <c r="D199" s="67" t="s">
        <v>28</v>
      </c>
      <c r="E199" s="60" t="s">
        <v>5</v>
      </c>
      <c r="F199" s="11" t="s">
        <v>11800</v>
      </c>
      <c r="G199" s="11" t="s">
        <v>6719</v>
      </c>
      <c r="H199" s="12" t="s">
        <v>6720</v>
      </c>
      <c r="I199" s="66">
        <v>1</v>
      </c>
      <c r="J199" s="68" t="s">
        <v>53</v>
      </c>
      <c r="K199" s="167">
        <v>64677</v>
      </c>
      <c r="L199" s="167">
        <v>5586</v>
      </c>
      <c r="M199" s="167">
        <v>70263</v>
      </c>
      <c r="N199" s="167">
        <v>13717</v>
      </c>
      <c r="O199" s="167">
        <v>-5586</v>
      </c>
      <c r="P199" s="167">
        <v>8131</v>
      </c>
      <c r="Q199" s="167">
        <v>78394</v>
      </c>
      <c r="R199" s="167">
        <v>0</v>
      </c>
      <c r="S199" s="167">
        <v>78394</v>
      </c>
      <c r="T199" s="159" t="s">
        <v>6721</v>
      </c>
    </row>
    <row r="200" spans="1:20" ht="15" customHeight="1" x14ac:dyDescent="0.2">
      <c r="A200" s="15">
        <v>2017</v>
      </c>
      <c r="B200" s="15" t="s">
        <v>75</v>
      </c>
      <c r="C200" s="15">
        <v>2</v>
      </c>
      <c r="D200" s="67" t="s">
        <v>28</v>
      </c>
      <c r="E200" s="60" t="s">
        <v>5</v>
      </c>
      <c r="F200" s="11" t="s">
        <v>11801</v>
      </c>
      <c r="G200" s="11" t="s">
        <v>6864</v>
      </c>
      <c r="H200" s="12" t="s">
        <v>6978</v>
      </c>
      <c r="I200" s="66">
        <v>1</v>
      </c>
      <c r="J200" s="68" t="s">
        <v>53</v>
      </c>
      <c r="K200" s="167">
        <v>14433</v>
      </c>
      <c r="L200" s="167">
        <v>25660</v>
      </c>
      <c r="M200" s="167">
        <v>40093</v>
      </c>
      <c r="N200" s="167">
        <v>39744</v>
      </c>
      <c r="O200" s="167">
        <v>-25660</v>
      </c>
      <c r="P200" s="167">
        <v>14084</v>
      </c>
      <c r="Q200" s="167">
        <v>54177</v>
      </c>
      <c r="R200" s="167">
        <v>0</v>
      </c>
      <c r="S200" s="167">
        <v>54177</v>
      </c>
      <c r="T200" s="159" t="s">
        <v>6659</v>
      </c>
    </row>
    <row r="201" spans="1:20" ht="15" customHeight="1" x14ac:dyDescent="0.2">
      <c r="A201" s="15">
        <v>2017</v>
      </c>
      <c r="B201" s="15" t="s">
        <v>75</v>
      </c>
      <c r="C201" s="15">
        <v>2</v>
      </c>
      <c r="D201" s="67" t="s">
        <v>28</v>
      </c>
      <c r="E201" s="60" t="s">
        <v>5</v>
      </c>
      <c r="F201" s="11" t="s">
        <v>11802</v>
      </c>
      <c r="G201" s="11" t="s">
        <v>7100</v>
      </c>
      <c r="H201" s="12" t="s">
        <v>7101</v>
      </c>
      <c r="I201" s="66">
        <v>1</v>
      </c>
      <c r="J201" s="68" t="s">
        <v>53</v>
      </c>
      <c r="K201" s="167">
        <v>40600</v>
      </c>
      <c r="L201" s="167">
        <v>0</v>
      </c>
      <c r="M201" s="167">
        <v>40600</v>
      </c>
      <c r="N201" s="167">
        <v>7400</v>
      </c>
      <c r="O201" s="167">
        <v>0</v>
      </c>
      <c r="P201" s="167">
        <v>7400</v>
      </c>
      <c r="Q201" s="167">
        <v>48000</v>
      </c>
      <c r="R201" s="167">
        <v>0</v>
      </c>
      <c r="S201" s="167">
        <v>48000</v>
      </c>
      <c r="T201" s="159" t="s">
        <v>6721</v>
      </c>
    </row>
    <row r="202" spans="1:20" ht="15" customHeight="1" x14ac:dyDescent="0.2">
      <c r="A202" s="15">
        <v>2017</v>
      </c>
      <c r="B202" s="15" t="s">
        <v>75</v>
      </c>
      <c r="C202" s="15">
        <v>2</v>
      </c>
      <c r="D202" s="67" t="s">
        <v>28</v>
      </c>
      <c r="E202" s="60" t="s">
        <v>5</v>
      </c>
      <c r="F202" s="11" t="s">
        <v>11803</v>
      </c>
      <c r="G202" s="11" t="s">
        <v>6627</v>
      </c>
      <c r="H202" s="12" t="s">
        <v>204</v>
      </c>
      <c r="I202" s="66">
        <v>1</v>
      </c>
      <c r="J202" s="68" t="s">
        <v>53</v>
      </c>
      <c r="K202" s="167">
        <v>0</v>
      </c>
      <c r="L202" s="167">
        <v>28471</v>
      </c>
      <c r="M202" s="167">
        <v>28471</v>
      </c>
      <c r="N202" s="167">
        <v>0</v>
      </c>
      <c r="O202" s="167">
        <v>71</v>
      </c>
      <c r="P202" s="167">
        <v>71</v>
      </c>
      <c r="Q202" s="167">
        <v>0</v>
      </c>
      <c r="R202" s="167">
        <v>28542</v>
      </c>
      <c r="S202" s="167">
        <v>28542</v>
      </c>
      <c r="T202" s="159" t="s">
        <v>6822</v>
      </c>
    </row>
    <row r="203" spans="1:20" ht="15" customHeight="1" x14ac:dyDescent="0.2">
      <c r="A203" s="15">
        <v>2017</v>
      </c>
      <c r="B203" s="15" t="s">
        <v>75</v>
      </c>
      <c r="C203" s="15">
        <v>2</v>
      </c>
      <c r="D203" s="67" t="s">
        <v>28</v>
      </c>
      <c r="E203" s="60" t="s">
        <v>5</v>
      </c>
      <c r="F203" s="11" t="s">
        <v>11804</v>
      </c>
      <c r="G203" s="11" t="s">
        <v>6685</v>
      </c>
      <c r="H203" s="12" t="s">
        <v>7196</v>
      </c>
      <c r="I203" s="66">
        <v>1</v>
      </c>
      <c r="J203" s="68" t="s">
        <v>53</v>
      </c>
      <c r="K203" s="167">
        <v>0</v>
      </c>
      <c r="L203" s="167">
        <v>29976</v>
      </c>
      <c r="M203" s="167">
        <v>29976</v>
      </c>
      <c r="N203" s="167">
        <v>0</v>
      </c>
      <c r="O203" s="167">
        <v>4024</v>
      </c>
      <c r="P203" s="167">
        <v>4024</v>
      </c>
      <c r="Q203" s="167">
        <v>0</v>
      </c>
      <c r="R203" s="167">
        <v>34000</v>
      </c>
      <c r="S203" s="167">
        <v>34000</v>
      </c>
      <c r="T203" s="159" t="s">
        <v>6699</v>
      </c>
    </row>
    <row r="204" spans="1:20" ht="15" customHeight="1" x14ac:dyDescent="0.2">
      <c r="A204" s="15">
        <v>2017</v>
      </c>
      <c r="B204" s="15" t="s">
        <v>75</v>
      </c>
      <c r="C204" s="15">
        <v>2</v>
      </c>
      <c r="D204" s="67" t="s">
        <v>28</v>
      </c>
      <c r="E204" s="60" t="s">
        <v>5</v>
      </c>
      <c r="F204" s="11" t="s">
        <v>11805</v>
      </c>
      <c r="G204" s="11" t="s">
        <v>6886</v>
      </c>
      <c r="H204" s="12" t="s">
        <v>6887</v>
      </c>
      <c r="I204" s="66">
        <v>1</v>
      </c>
      <c r="J204" s="68" t="s">
        <v>53</v>
      </c>
      <c r="K204" s="167">
        <v>6855</v>
      </c>
      <c r="L204" s="167">
        <v>50126</v>
      </c>
      <c r="M204" s="167">
        <v>56981</v>
      </c>
      <c r="N204" s="167">
        <v>59891</v>
      </c>
      <c r="O204" s="167">
        <v>-50126</v>
      </c>
      <c r="P204" s="167">
        <v>9765</v>
      </c>
      <c r="Q204" s="167">
        <v>66746</v>
      </c>
      <c r="R204" s="167">
        <v>0</v>
      </c>
      <c r="S204" s="167">
        <v>66746</v>
      </c>
      <c r="T204" s="159" t="s">
        <v>6680</v>
      </c>
    </row>
    <row r="205" spans="1:20" ht="15" customHeight="1" x14ac:dyDescent="0.2">
      <c r="A205" s="15">
        <v>2017</v>
      </c>
      <c r="B205" s="15" t="s">
        <v>75</v>
      </c>
      <c r="C205" s="15">
        <v>2</v>
      </c>
      <c r="D205" s="67" t="s">
        <v>28</v>
      </c>
      <c r="E205" s="60" t="s">
        <v>5</v>
      </c>
      <c r="F205" s="11" t="s">
        <v>11806</v>
      </c>
      <c r="G205" s="11" t="s">
        <v>6711</v>
      </c>
      <c r="H205" s="12" t="s">
        <v>6854</v>
      </c>
      <c r="I205" s="66">
        <v>1</v>
      </c>
      <c r="J205" s="68" t="s">
        <v>53</v>
      </c>
      <c r="K205" s="167">
        <v>51187</v>
      </c>
      <c r="L205" s="167">
        <v>19076</v>
      </c>
      <c r="M205" s="167">
        <v>70263</v>
      </c>
      <c r="N205" s="167">
        <v>24083</v>
      </c>
      <c r="O205" s="167">
        <v>-19076</v>
      </c>
      <c r="P205" s="167">
        <v>5007</v>
      </c>
      <c r="Q205" s="167">
        <v>75270</v>
      </c>
      <c r="R205" s="167">
        <v>0</v>
      </c>
      <c r="S205" s="167">
        <v>75270</v>
      </c>
      <c r="T205" s="159" t="s">
        <v>6856</v>
      </c>
    </row>
    <row r="206" spans="1:20" ht="15" customHeight="1" x14ac:dyDescent="0.2">
      <c r="A206" s="15">
        <v>2017</v>
      </c>
      <c r="B206" s="15" t="s">
        <v>75</v>
      </c>
      <c r="C206" s="15">
        <v>2</v>
      </c>
      <c r="D206" s="67" t="s">
        <v>28</v>
      </c>
      <c r="E206" s="60" t="s">
        <v>5</v>
      </c>
      <c r="F206" s="11" t="s">
        <v>11807</v>
      </c>
      <c r="G206" s="11" t="s">
        <v>6886</v>
      </c>
      <c r="H206" s="12" t="s">
        <v>6929</v>
      </c>
      <c r="I206" s="66">
        <v>1</v>
      </c>
      <c r="J206" s="68" t="s">
        <v>53</v>
      </c>
      <c r="K206" s="167">
        <v>60543</v>
      </c>
      <c r="L206" s="167">
        <v>0</v>
      </c>
      <c r="M206" s="167">
        <v>60543</v>
      </c>
      <c r="N206" s="167">
        <v>12024</v>
      </c>
      <c r="O206" s="167">
        <v>0</v>
      </c>
      <c r="P206" s="167">
        <v>12024</v>
      </c>
      <c r="Q206" s="167">
        <v>72567</v>
      </c>
      <c r="R206" s="167">
        <v>0</v>
      </c>
      <c r="S206" s="167">
        <v>72567</v>
      </c>
      <c r="T206" s="159" t="s">
        <v>6699</v>
      </c>
    </row>
    <row r="207" spans="1:20" ht="15" customHeight="1" x14ac:dyDescent="0.2">
      <c r="A207" s="15">
        <v>2017</v>
      </c>
      <c r="B207" s="15" t="s">
        <v>75</v>
      </c>
      <c r="C207" s="15">
        <v>2</v>
      </c>
      <c r="D207" s="67" t="s">
        <v>28</v>
      </c>
      <c r="E207" s="60" t="s">
        <v>5</v>
      </c>
      <c r="F207" s="11" t="s">
        <v>11808</v>
      </c>
      <c r="G207" s="11" t="s">
        <v>6751</v>
      </c>
      <c r="H207" s="12" t="s">
        <v>6752</v>
      </c>
      <c r="I207" s="66">
        <v>1</v>
      </c>
      <c r="J207" s="68" t="s">
        <v>53</v>
      </c>
      <c r="K207" s="167">
        <v>29262</v>
      </c>
      <c r="L207" s="167">
        <v>2203</v>
      </c>
      <c r="M207" s="167">
        <v>31465</v>
      </c>
      <c r="N207" s="167">
        <v>7974</v>
      </c>
      <c r="O207" s="167">
        <v>-2203</v>
      </c>
      <c r="P207" s="167">
        <v>5771</v>
      </c>
      <c r="Q207" s="167">
        <v>37236</v>
      </c>
      <c r="R207" s="167">
        <v>0</v>
      </c>
      <c r="S207" s="167">
        <v>37236</v>
      </c>
      <c r="T207" s="159" t="s">
        <v>6615</v>
      </c>
    </row>
    <row r="208" spans="1:20" ht="15" customHeight="1" x14ac:dyDescent="0.2">
      <c r="A208" s="15">
        <v>2017</v>
      </c>
      <c r="B208" s="15" t="s">
        <v>75</v>
      </c>
      <c r="C208" s="15">
        <v>2</v>
      </c>
      <c r="D208" s="67" t="s">
        <v>28</v>
      </c>
      <c r="E208" s="60" t="s">
        <v>5</v>
      </c>
      <c r="F208" s="11" t="s">
        <v>11809</v>
      </c>
      <c r="G208" s="11" t="s">
        <v>6908</v>
      </c>
      <c r="H208" s="12" t="s">
        <v>6972</v>
      </c>
      <c r="I208" s="66">
        <v>1</v>
      </c>
      <c r="J208" s="68" t="s">
        <v>53</v>
      </c>
      <c r="K208" s="167">
        <v>0</v>
      </c>
      <c r="L208" s="167">
        <v>26695</v>
      </c>
      <c r="M208" s="167">
        <v>26695</v>
      </c>
      <c r="N208" s="167">
        <v>0</v>
      </c>
      <c r="O208" s="167">
        <v>3112</v>
      </c>
      <c r="P208" s="167">
        <v>3112</v>
      </c>
      <c r="Q208" s="167">
        <v>0</v>
      </c>
      <c r="R208" s="167">
        <v>29807</v>
      </c>
      <c r="S208" s="167">
        <v>29807</v>
      </c>
      <c r="T208" s="159" t="s">
        <v>6874</v>
      </c>
    </row>
    <row r="209" spans="1:20" ht="15" customHeight="1" x14ac:dyDescent="0.2">
      <c r="A209" s="15">
        <v>2017</v>
      </c>
      <c r="B209" s="15" t="s">
        <v>75</v>
      </c>
      <c r="C209" s="15">
        <v>2</v>
      </c>
      <c r="D209" s="67" t="s">
        <v>28</v>
      </c>
      <c r="E209" s="60" t="s">
        <v>5</v>
      </c>
      <c r="F209" s="11" t="s">
        <v>11810</v>
      </c>
      <c r="G209" s="11" t="s">
        <v>6913</v>
      </c>
      <c r="H209" s="12" t="s">
        <v>6914</v>
      </c>
      <c r="I209" s="66">
        <v>1</v>
      </c>
      <c r="J209" s="68" t="s">
        <v>53</v>
      </c>
      <c r="K209" s="167">
        <v>26695</v>
      </c>
      <c r="L209" s="167">
        <v>0</v>
      </c>
      <c r="M209" s="167">
        <v>26695</v>
      </c>
      <c r="N209" s="167">
        <v>4770</v>
      </c>
      <c r="O209" s="167">
        <v>0</v>
      </c>
      <c r="P209" s="167">
        <v>4770</v>
      </c>
      <c r="Q209" s="167">
        <v>31465</v>
      </c>
      <c r="R209" s="167">
        <v>0</v>
      </c>
      <c r="S209" s="167">
        <v>31465</v>
      </c>
      <c r="T209" s="159" t="s">
        <v>6699</v>
      </c>
    </row>
    <row r="210" spans="1:20" ht="15" customHeight="1" x14ac:dyDescent="0.2">
      <c r="A210" s="15">
        <v>2017</v>
      </c>
      <c r="B210" s="15" t="s">
        <v>75</v>
      </c>
      <c r="C210" s="15">
        <v>2</v>
      </c>
      <c r="D210" s="67" t="s">
        <v>28</v>
      </c>
      <c r="E210" s="60" t="s">
        <v>5</v>
      </c>
      <c r="F210" s="11" t="s">
        <v>11811</v>
      </c>
      <c r="G210" s="11" t="s">
        <v>6620</v>
      </c>
      <c r="H210" s="12" t="s">
        <v>6621</v>
      </c>
      <c r="I210" s="66">
        <v>1</v>
      </c>
      <c r="J210" s="68" t="s">
        <v>53</v>
      </c>
      <c r="K210" s="167">
        <v>41795</v>
      </c>
      <c r="L210" s="167">
        <v>0</v>
      </c>
      <c r="M210" s="167">
        <v>41795</v>
      </c>
      <c r="N210" s="167">
        <v>11865</v>
      </c>
      <c r="O210" s="167">
        <v>0</v>
      </c>
      <c r="P210" s="167">
        <v>11865</v>
      </c>
      <c r="Q210" s="167">
        <v>53660</v>
      </c>
      <c r="R210" s="167">
        <v>0</v>
      </c>
      <c r="S210" s="167">
        <v>53660</v>
      </c>
      <c r="T210" s="159" t="s">
        <v>6615</v>
      </c>
    </row>
    <row r="211" spans="1:20" ht="15" customHeight="1" x14ac:dyDescent="0.2">
      <c r="A211" s="15">
        <v>2017</v>
      </c>
      <c r="B211" s="15" t="s">
        <v>75</v>
      </c>
      <c r="C211" s="15">
        <v>2</v>
      </c>
      <c r="D211" s="67" t="s">
        <v>28</v>
      </c>
      <c r="E211" s="60" t="s">
        <v>5</v>
      </c>
      <c r="F211" s="11" t="s">
        <v>11812</v>
      </c>
      <c r="G211" s="11" t="s">
        <v>6908</v>
      </c>
      <c r="H211" s="12" t="s">
        <v>6909</v>
      </c>
      <c r="I211" s="66">
        <v>1</v>
      </c>
      <c r="J211" s="68" t="s">
        <v>53</v>
      </c>
      <c r="K211" s="167">
        <v>26695</v>
      </c>
      <c r="L211" s="167">
        <v>0</v>
      </c>
      <c r="M211" s="167">
        <v>26695</v>
      </c>
      <c r="N211" s="167">
        <v>-26695</v>
      </c>
      <c r="O211" s="167">
        <v>28000</v>
      </c>
      <c r="P211" s="167">
        <v>1305</v>
      </c>
      <c r="Q211" s="167">
        <v>0</v>
      </c>
      <c r="R211" s="167">
        <v>28000</v>
      </c>
      <c r="S211" s="167">
        <v>28000</v>
      </c>
      <c r="T211" s="159" t="s">
        <v>6867</v>
      </c>
    </row>
    <row r="212" spans="1:20" ht="15" customHeight="1" x14ac:dyDescent="0.2">
      <c r="A212" s="15">
        <v>2017</v>
      </c>
      <c r="B212" s="15" t="s">
        <v>75</v>
      </c>
      <c r="C212" s="15">
        <v>2</v>
      </c>
      <c r="D212" s="67" t="s">
        <v>28</v>
      </c>
      <c r="E212" s="60" t="s">
        <v>5</v>
      </c>
      <c r="F212" s="11" t="s">
        <v>11813</v>
      </c>
      <c r="G212" s="11" t="s">
        <v>7080</v>
      </c>
      <c r="H212" s="12" t="s">
        <v>7092</v>
      </c>
      <c r="I212" s="66">
        <v>1</v>
      </c>
      <c r="J212" s="68" t="s">
        <v>53</v>
      </c>
      <c r="K212" s="167">
        <v>0</v>
      </c>
      <c r="L212" s="167">
        <v>33317</v>
      </c>
      <c r="M212" s="167">
        <v>33317</v>
      </c>
      <c r="N212" s="167">
        <v>0</v>
      </c>
      <c r="O212" s="167">
        <v>6297</v>
      </c>
      <c r="P212" s="167">
        <v>6297</v>
      </c>
      <c r="Q212" s="167">
        <v>0</v>
      </c>
      <c r="R212" s="167">
        <v>39614</v>
      </c>
      <c r="S212" s="167">
        <v>39614</v>
      </c>
      <c r="T212" s="159" t="s">
        <v>6652</v>
      </c>
    </row>
    <row r="213" spans="1:20" ht="15" customHeight="1" x14ac:dyDescent="0.2">
      <c r="A213" s="15">
        <v>2017</v>
      </c>
      <c r="B213" s="15" t="s">
        <v>75</v>
      </c>
      <c r="C213" s="15">
        <v>2</v>
      </c>
      <c r="D213" s="67" t="s">
        <v>28</v>
      </c>
      <c r="E213" s="60" t="s">
        <v>5</v>
      </c>
      <c r="F213" s="11" t="s">
        <v>11814</v>
      </c>
      <c r="G213" s="11" t="s">
        <v>6663</v>
      </c>
      <c r="H213" s="12" t="s">
        <v>6664</v>
      </c>
      <c r="I213" s="66">
        <v>1</v>
      </c>
      <c r="J213" s="68" t="s">
        <v>53</v>
      </c>
      <c r="K213" s="167">
        <v>81379</v>
      </c>
      <c r="L213" s="167">
        <v>0</v>
      </c>
      <c r="M213" s="167">
        <v>81379</v>
      </c>
      <c r="N213" s="167">
        <v>3041</v>
      </c>
      <c r="O213" s="167">
        <v>0</v>
      </c>
      <c r="P213" s="167">
        <v>3041</v>
      </c>
      <c r="Q213" s="167">
        <v>84420</v>
      </c>
      <c r="R213" s="167">
        <v>0</v>
      </c>
      <c r="S213" s="167">
        <v>84420</v>
      </c>
      <c r="T213" s="159" t="s">
        <v>6659</v>
      </c>
    </row>
    <row r="214" spans="1:20" ht="15" customHeight="1" x14ac:dyDescent="0.2">
      <c r="A214" s="15">
        <v>2017</v>
      </c>
      <c r="B214" s="15" t="s">
        <v>75</v>
      </c>
      <c r="C214" s="15">
        <v>2</v>
      </c>
      <c r="D214" s="67" t="s">
        <v>28</v>
      </c>
      <c r="E214" s="60" t="s">
        <v>5</v>
      </c>
      <c r="F214" s="11" t="s">
        <v>11815</v>
      </c>
      <c r="G214" s="11" t="s">
        <v>6648</v>
      </c>
      <c r="H214" s="12" t="s">
        <v>6649</v>
      </c>
      <c r="I214" s="66">
        <v>1</v>
      </c>
      <c r="J214" s="68" t="s">
        <v>53</v>
      </c>
      <c r="K214" s="167">
        <v>27722</v>
      </c>
      <c r="L214" s="167">
        <v>0</v>
      </c>
      <c r="M214" s="167">
        <v>27722</v>
      </c>
      <c r="N214" s="167">
        <v>3743</v>
      </c>
      <c r="O214" s="167">
        <v>0</v>
      </c>
      <c r="P214" s="167">
        <v>3743</v>
      </c>
      <c r="Q214" s="167">
        <v>31465</v>
      </c>
      <c r="R214" s="167">
        <v>0</v>
      </c>
      <c r="S214" s="167">
        <v>31465</v>
      </c>
      <c r="T214" s="159" t="s">
        <v>6652</v>
      </c>
    </row>
    <row r="215" spans="1:20" ht="15" customHeight="1" x14ac:dyDescent="0.2">
      <c r="A215" s="15">
        <v>2017</v>
      </c>
      <c r="B215" s="15" t="s">
        <v>75</v>
      </c>
      <c r="C215" s="15">
        <v>2</v>
      </c>
      <c r="D215" s="67" t="s">
        <v>28</v>
      </c>
      <c r="E215" s="60" t="s">
        <v>5</v>
      </c>
      <c r="F215" s="11" t="s">
        <v>11816</v>
      </c>
      <c r="G215" s="11" t="s">
        <v>6685</v>
      </c>
      <c r="H215" s="12" t="s">
        <v>7218</v>
      </c>
      <c r="I215" s="66">
        <v>1</v>
      </c>
      <c r="J215" s="68" t="s">
        <v>53</v>
      </c>
      <c r="K215" s="167">
        <v>0</v>
      </c>
      <c r="L215" s="167">
        <v>31145</v>
      </c>
      <c r="M215" s="167">
        <v>31145</v>
      </c>
      <c r="N215" s="167">
        <v>0</v>
      </c>
      <c r="O215" s="167">
        <v>3424</v>
      </c>
      <c r="P215" s="167">
        <v>3424</v>
      </c>
      <c r="Q215" s="167">
        <v>0</v>
      </c>
      <c r="R215" s="167">
        <v>34569</v>
      </c>
      <c r="S215" s="167">
        <v>34569</v>
      </c>
      <c r="T215" s="159" t="s">
        <v>7219</v>
      </c>
    </row>
    <row r="216" spans="1:20" ht="15" customHeight="1" x14ac:dyDescent="0.2">
      <c r="A216" s="15">
        <v>2017</v>
      </c>
      <c r="B216" s="15" t="s">
        <v>75</v>
      </c>
      <c r="C216" s="15">
        <v>2</v>
      </c>
      <c r="D216" s="67" t="s">
        <v>28</v>
      </c>
      <c r="E216" s="60" t="s">
        <v>5</v>
      </c>
      <c r="F216" s="11" t="s">
        <v>11817</v>
      </c>
      <c r="G216" s="11" t="s">
        <v>6663</v>
      </c>
      <c r="H216" s="12" t="s">
        <v>6846</v>
      </c>
      <c r="I216" s="66">
        <v>1</v>
      </c>
      <c r="J216" s="68" t="s">
        <v>53</v>
      </c>
      <c r="K216" s="167">
        <v>52782</v>
      </c>
      <c r="L216" s="167">
        <v>8118</v>
      </c>
      <c r="M216" s="167">
        <v>60900</v>
      </c>
      <c r="N216" s="167">
        <v>-34210</v>
      </c>
      <c r="O216" s="167">
        <v>57730</v>
      </c>
      <c r="P216" s="167">
        <v>23520</v>
      </c>
      <c r="Q216" s="167">
        <v>18572</v>
      </c>
      <c r="R216" s="167">
        <v>65848</v>
      </c>
      <c r="S216" s="167">
        <v>84420</v>
      </c>
      <c r="T216" s="159" t="s">
        <v>6715</v>
      </c>
    </row>
    <row r="217" spans="1:20" ht="15" customHeight="1" x14ac:dyDescent="0.2">
      <c r="A217" s="15">
        <v>2017</v>
      </c>
      <c r="B217" s="15" t="s">
        <v>75</v>
      </c>
      <c r="C217" s="15">
        <v>2</v>
      </c>
      <c r="D217" s="67" t="s">
        <v>28</v>
      </c>
      <c r="E217" s="60" t="s">
        <v>31</v>
      </c>
      <c r="F217" s="11" t="s">
        <v>11818</v>
      </c>
      <c r="G217" s="11" t="s">
        <v>6419</v>
      </c>
      <c r="H217" s="12" t="s">
        <v>6420</v>
      </c>
      <c r="I217" s="66">
        <v>1</v>
      </c>
      <c r="J217" s="68" t="s">
        <v>53</v>
      </c>
      <c r="K217" s="167">
        <v>41957</v>
      </c>
      <c r="L217" s="167">
        <v>0</v>
      </c>
      <c r="M217" s="167">
        <v>41957</v>
      </c>
      <c r="N217" s="167">
        <v>7849</v>
      </c>
      <c r="O217" s="167">
        <v>0</v>
      </c>
      <c r="P217" s="167">
        <v>7849</v>
      </c>
      <c r="Q217" s="167">
        <v>49806</v>
      </c>
      <c r="R217" s="167">
        <v>0</v>
      </c>
      <c r="S217" s="167">
        <v>49806</v>
      </c>
      <c r="T217" s="160">
        <v>42877</v>
      </c>
    </row>
    <row r="218" spans="1:20" ht="15" customHeight="1" x14ac:dyDescent="0.2">
      <c r="A218" s="15">
        <v>2017</v>
      </c>
      <c r="B218" s="15" t="s">
        <v>75</v>
      </c>
      <c r="C218" s="15">
        <v>2</v>
      </c>
      <c r="D218" s="67" t="s">
        <v>28</v>
      </c>
      <c r="E218" s="60" t="s">
        <v>31</v>
      </c>
      <c r="F218" s="11" t="s">
        <v>11819</v>
      </c>
      <c r="G218" s="11" t="s">
        <v>6447</v>
      </c>
      <c r="H218" s="12" t="s">
        <v>6448</v>
      </c>
      <c r="I218" s="66">
        <v>1</v>
      </c>
      <c r="J218" s="68" t="s">
        <v>53</v>
      </c>
      <c r="K218" s="167">
        <v>25133</v>
      </c>
      <c r="L218" s="167">
        <v>0</v>
      </c>
      <c r="M218" s="167">
        <v>25133</v>
      </c>
      <c r="N218" s="167">
        <v>867</v>
      </c>
      <c r="O218" s="167">
        <v>0</v>
      </c>
      <c r="P218" s="167">
        <v>867</v>
      </c>
      <c r="Q218" s="167">
        <v>26000</v>
      </c>
      <c r="R218" s="167">
        <v>0</v>
      </c>
      <c r="S218" s="167">
        <v>26000</v>
      </c>
      <c r="T218" s="160">
        <v>42887</v>
      </c>
    </row>
    <row r="219" spans="1:20" ht="15" customHeight="1" x14ac:dyDescent="0.2">
      <c r="A219" s="15">
        <v>2017</v>
      </c>
      <c r="B219" s="15" t="s">
        <v>75</v>
      </c>
      <c r="C219" s="15">
        <v>2</v>
      </c>
      <c r="D219" s="67" t="s">
        <v>28</v>
      </c>
      <c r="E219" s="60" t="s">
        <v>31</v>
      </c>
      <c r="F219" s="11" t="s">
        <v>11820</v>
      </c>
      <c r="G219" s="11" t="s">
        <v>443</v>
      </c>
      <c r="H219" s="12" t="s">
        <v>6480</v>
      </c>
      <c r="I219" s="66">
        <v>1</v>
      </c>
      <c r="J219" s="68" t="s">
        <v>53</v>
      </c>
      <c r="K219" s="167">
        <v>0</v>
      </c>
      <c r="L219" s="167">
        <v>27986</v>
      </c>
      <c r="M219" s="167">
        <v>27986</v>
      </c>
      <c r="N219" s="167">
        <v>0</v>
      </c>
      <c r="O219" s="167">
        <v>3070</v>
      </c>
      <c r="P219" s="167">
        <v>3070</v>
      </c>
      <c r="Q219" s="167">
        <v>0</v>
      </c>
      <c r="R219" s="167">
        <v>31056</v>
      </c>
      <c r="S219" s="167">
        <v>31056</v>
      </c>
      <c r="T219" s="160">
        <v>42887</v>
      </c>
    </row>
    <row r="220" spans="1:20" ht="15" customHeight="1" x14ac:dyDescent="0.2">
      <c r="A220" s="15">
        <v>2017</v>
      </c>
      <c r="B220" s="15" t="s">
        <v>75</v>
      </c>
      <c r="C220" s="15">
        <v>2</v>
      </c>
      <c r="D220" s="67" t="s">
        <v>28</v>
      </c>
      <c r="E220" s="60" t="s">
        <v>31</v>
      </c>
      <c r="F220" s="11" t="s">
        <v>11821</v>
      </c>
      <c r="G220" s="11" t="s">
        <v>6489</v>
      </c>
      <c r="H220" s="12" t="s">
        <v>6490</v>
      </c>
      <c r="I220" s="66">
        <v>1</v>
      </c>
      <c r="J220" s="68" t="s">
        <v>53</v>
      </c>
      <c r="K220" s="167">
        <v>31762</v>
      </c>
      <c r="L220" s="167">
        <v>0</v>
      </c>
      <c r="M220" s="167">
        <v>31762</v>
      </c>
      <c r="N220" s="167">
        <v>4695</v>
      </c>
      <c r="O220" s="167">
        <v>0</v>
      </c>
      <c r="P220" s="167">
        <v>4695</v>
      </c>
      <c r="Q220" s="167">
        <v>36457</v>
      </c>
      <c r="R220" s="167">
        <v>0</v>
      </c>
      <c r="S220" s="167">
        <v>36457</v>
      </c>
      <c r="T220" s="160">
        <v>42826</v>
      </c>
    </row>
    <row r="221" spans="1:20" ht="15" customHeight="1" x14ac:dyDescent="0.2">
      <c r="A221" s="15">
        <v>2017</v>
      </c>
      <c r="B221" s="15" t="s">
        <v>75</v>
      </c>
      <c r="C221" s="15">
        <v>2</v>
      </c>
      <c r="D221" s="67" t="s">
        <v>28</v>
      </c>
      <c r="E221" s="60" t="s">
        <v>31</v>
      </c>
      <c r="F221" s="11" t="s">
        <v>11822</v>
      </c>
      <c r="G221" s="11" t="s">
        <v>6493</v>
      </c>
      <c r="H221" s="12" t="s">
        <v>6494</v>
      </c>
      <c r="I221" s="66">
        <v>1</v>
      </c>
      <c r="J221" s="68" t="s">
        <v>53</v>
      </c>
      <c r="K221" s="167">
        <v>49955</v>
      </c>
      <c r="L221" s="167">
        <v>0</v>
      </c>
      <c r="M221" s="167">
        <v>49955</v>
      </c>
      <c r="N221" s="167">
        <v>13550</v>
      </c>
      <c r="O221" s="167">
        <v>0</v>
      </c>
      <c r="P221" s="167">
        <v>13550</v>
      </c>
      <c r="Q221" s="167">
        <v>63505</v>
      </c>
      <c r="R221" s="167">
        <v>0</v>
      </c>
      <c r="S221" s="167">
        <v>63505</v>
      </c>
      <c r="T221" s="160">
        <v>42891</v>
      </c>
    </row>
    <row r="222" spans="1:20" ht="15" customHeight="1" x14ac:dyDescent="0.2">
      <c r="A222" s="15">
        <v>2017</v>
      </c>
      <c r="B222" s="15" t="s">
        <v>75</v>
      </c>
      <c r="C222" s="15">
        <v>2</v>
      </c>
      <c r="D222" s="67" t="s">
        <v>28</v>
      </c>
      <c r="E222" s="60" t="s">
        <v>31</v>
      </c>
      <c r="F222" s="11" t="s">
        <v>11823</v>
      </c>
      <c r="G222" s="11" t="s">
        <v>252</v>
      </c>
      <c r="H222" s="12" t="s">
        <v>6531</v>
      </c>
      <c r="I222" s="66">
        <v>1</v>
      </c>
      <c r="J222" s="68" t="s">
        <v>53</v>
      </c>
      <c r="K222" s="167">
        <v>33261</v>
      </c>
      <c r="L222" s="167">
        <v>0</v>
      </c>
      <c r="M222" s="167">
        <v>33261</v>
      </c>
      <c r="N222" s="167">
        <v>10436</v>
      </c>
      <c r="O222" s="167">
        <v>0</v>
      </c>
      <c r="P222" s="167">
        <v>10436</v>
      </c>
      <c r="Q222" s="167">
        <v>43697</v>
      </c>
      <c r="R222" s="167">
        <v>0</v>
      </c>
      <c r="S222" s="167">
        <v>43697</v>
      </c>
      <c r="T222" s="160">
        <v>42835</v>
      </c>
    </row>
    <row r="223" spans="1:20" ht="15" customHeight="1" x14ac:dyDescent="0.2">
      <c r="A223" s="15">
        <v>2017</v>
      </c>
      <c r="B223" s="15" t="s">
        <v>75</v>
      </c>
      <c r="C223" s="15">
        <v>2</v>
      </c>
      <c r="D223" s="67" t="s">
        <v>28</v>
      </c>
      <c r="E223" s="60" t="s">
        <v>31</v>
      </c>
      <c r="F223" s="11" t="s">
        <v>11824</v>
      </c>
      <c r="G223" s="11" t="s">
        <v>6557</v>
      </c>
      <c r="H223" s="12" t="s">
        <v>699</v>
      </c>
      <c r="I223" s="66">
        <v>1</v>
      </c>
      <c r="J223" s="68" t="s">
        <v>53</v>
      </c>
      <c r="K223" s="167">
        <v>33758</v>
      </c>
      <c r="L223" s="167">
        <v>0</v>
      </c>
      <c r="M223" s="167">
        <v>33758</v>
      </c>
      <c r="N223" s="167">
        <v>12242</v>
      </c>
      <c r="O223" s="167">
        <v>0</v>
      </c>
      <c r="P223" s="167">
        <v>12242</v>
      </c>
      <c r="Q223" s="167">
        <v>46000</v>
      </c>
      <c r="R223" s="167">
        <v>0</v>
      </c>
      <c r="S223" s="167">
        <v>46000</v>
      </c>
      <c r="T223" s="160">
        <v>42887</v>
      </c>
    </row>
    <row r="224" spans="1:20" ht="15" customHeight="1" x14ac:dyDescent="0.2">
      <c r="A224" s="15">
        <v>2017</v>
      </c>
      <c r="B224" s="15" t="s">
        <v>75</v>
      </c>
      <c r="C224" s="15">
        <v>2</v>
      </c>
      <c r="D224" s="67" t="s">
        <v>28</v>
      </c>
      <c r="E224" s="60" t="s">
        <v>31</v>
      </c>
      <c r="F224" s="11" t="s">
        <v>11825</v>
      </c>
      <c r="G224" s="11" t="s">
        <v>6567</v>
      </c>
      <c r="H224" s="12" t="s">
        <v>6568</v>
      </c>
      <c r="I224" s="66">
        <v>1</v>
      </c>
      <c r="J224" s="68" t="s">
        <v>53</v>
      </c>
      <c r="K224" s="167">
        <v>0</v>
      </c>
      <c r="L224" s="167">
        <v>38210</v>
      </c>
      <c r="M224" s="167">
        <v>38210</v>
      </c>
      <c r="N224" s="167">
        <v>0</v>
      </c>
      <c r="O224" s="167">
        <v>3390</v>
      </c>
      <c r="P224" s="167">
        <v>3390</v>
      </c>
      <c r="Q224" s="167">
        <v>0</v>
      </c>
      <c r="R224" s="167">
        <v>41600</v>
      </c>
      <c r="S224" s="167">
        <v>41600</v>
      </c>
      <c r="T224" s="160">
        <v>42887</v>
      </c>
    </row>
    <row r="225" spans="1:20" ht="15" customHeight="1" x14ac:dyDescent="0.2">
      <c r="A225" s="15">
        <v>2017</v>
      </c>
      <c r="B225" s="15" t="s">
        <v>75</v>
      </c>
      <c r="C225" s="15">
        <v>2</v>
      </c>
      <c r="D225" s="67" t="s">
        <v>28</v>
      </c>
      <c r="E225" s="60" t="s">
        <v>31</v>
      </c>
      <c r="F225" s="11" t="s">
        <v>11826</v>
      </c>
      <c r="G225" s="11" t="s">
        <v>6576</v>
      </c>
      <c r="H225" s="12" t="s">
        <v>6577</v>
      </c>
      <c r="I225" s="66">
        <v>1</v>
      </c>
      <c r="J225" s="68" t="s">
        <v>53</v>
      </c>
      <c r="K225" s="167">
        <v>0</v>
      </c>
      <c r="L225" s="167">
        <v>48198</v>
      </c>
      <c r="M225" s="167">
        <v>48198</v>
      </c>
      <c r="N225" s="167">
        <v>0</v>
      </c>
      <c r="O225" s="167">
        <v>5178</v>
      </c>
      <c r="P225" s="167">
        <v>5178</v>
      </c>
      <c r="Q225" s="167">
        <v>0</v>
      </c>
      <c r="R225" s="167">
        <v>53376</v>
      </c>
      <c r="S225" s="167">
        <v>53376</v>
      </c>
      <c r="T225" s="160">
        <v>42826</v>
      </c>
    </row>
    <row r="226" spans="1:20" ht="15" customHeight="1" x14ac:dyDescent="0.2">
      <c r="A226" s="15">
        <v>2017</v>
      </c>
      <c r="B226" s="15" t="s">
        <v>75</v>
      </c>
      <c r="C226" s="15">
        <v>2</v>
      </c>
      <c r="D226" s="67" t="s">
        <v>28</v>
      </c>
      <c r="E226" s="60" t="s">
        <v>31</v>
      </c>
      <c r="F226" s="11" t="s">
        <v>11827</v>
      </c>
      <c r="G226" s="11" t="s">
        <v>1170</v>
      </c>
      <c r="H226" s="12" t="s">
        <v>6582</v>
      </c>
      <c r="I226" s="66">
        <v>1</v>
      </c>
      <c r="J226" s="68" t="s">
        <v>53</v>
      </c>
      <c r="K226" s="167">
        <v>28420</v>
      </c>
      <c r="L226" s="167">
        <v>0</v>
      </c>
      <c r="M226" s="167">
        <v>28420</v>
      </c>
      <c r="N226" s="167">
        <v>4780</v>
      </c>
      <c r="O226" s="167">
        <v>0</v>
      </c>
      <c r="P226" s="167">
        <v>4780</v>
      </c>
      <c r="Q226" s="167">
        <v>33200</v>
      </c>
      <c r="R226" s="167">
        <v>0</v>
      </c>
      <c r="S226" s="167">
        <v>33200</v>
      </c>
      <c r="T226" s="160">
        <v>42856</v>
      </c>
    </row>
    <row r="227" spans="1:20" ht="15" customHeight="1" x14ac:dyDescent="0.2">
      <c r="A227" s="15">
        <v>2017</v>
      </c>
      <c r="B227" s="15" t="s">
        <v>75</v>
      </c>
      <c r="C227" s="15">
        <v>2</v>
      </c>
      <c r="D227" s="67" t="s">
        <v>28</v>
      </c>
      <c r="E227" s="60" t="s">
        <v>31</v>
      </c>
      <c r="F227" s="11" t="s">
        <v>11828</v>
      </c>
      <c r="G227" s="11" t="s">
        <v>443</v>
      </c>
      <c r="H227" s="12" t="s">
        <v>6592</v>
      </c>
      <c r="I227" s="66">
        <v>1</v>
      </c>
      <c r="J227" s="68" t="s">
        <v>53</v>
      </c>
      <c r="K227" s="167">
        <v>0</v>
      </c>
      <c r="L227" s="167">
        <v>27986</v>
      </c>
      <c r="M227" s="167">
        <v>27986</v>
      </c>
      <c r="N227" s="167">
        <v>0</v>
      </c>
      <c r="O227" s="167">
        <v>3070</v>
      </c>
      <c r="P227" s="167">
        <v>3070</v>
      </c>
      <c r="Q227" s="167">
        <v>0</v>
      </c>
      <c r="R227" s="167">
        <v>31056</v>
      </c>
      <c r="S227" s="167">
        <v>31056</v>
      </c>
      <c r="T227" s="160">
        <v>42877</v>
      </c>
    </row>
    <row r="228" spans="1:20" ht="15" customHeight="1" x14ac:dyDescent="0.2">
      <c r="A228" s="15">
        <v>2017</v>
      </c>
      <c r="B228" s="15" t="s">
        <v>75</v>
      </c>
      <c r="C228" s="15">
        <v>2</v>
      </c>
      <c r="D228" s="67" t="s">
        <v>28</v>
      </c>
      <c r="E228" s="60" t="s">
        <v>31</v>
      </c>
      <c r="F228" s="11" t="s">
        <v>11829</v>
      </c>
      <c r="G228" s="11" t="s">
        <v>263</v>
      </c>
      <c r="H228" s="12" t="s">
        <v>6595</v>
      </c>
      <c r="I228" s="66">
        <v>1</v>
      </c>
      <c r="J228" s="68" t="s">
        <v>53</v>
      </c>
      <c r="K228" s="167">
        <v>0</v>
      </c>
      <c r="L228" s="167">
        <v>31516</v>
      </c>
      <c r="M228" s="167">
        <v>31516</v>
      </c>
      <c r="N228" s="167">
        <v>0</v>
      </c>
      <c r="O228" s="167">
        <v>5988</v>
      </c>
      <c r="P228" s="167">
        <v>5988</v>
      </c>
      <c r="Q228" s="167">
        <v>0</v>
      </c>
      <c r="R228" s="167">
        <v>37504</v>
      </c>
      <c r="S228" s="167">
        <v>37504</v>
      </c>
      <c r="T228" s="160">
        <v>42826</v>
      </c>
    </row>
    <row r="229" spans="1:20" ht="15" customHeight="1" x14ac:dyDescent="0.2">
      <c r="A229" s="15">
        <v>2017</v>
      </c>
      <c r="B229" s="15" t="s">
        <v>75</v>
      </c>
      <c r="C229" s="15">
        <v>2</v>
      </c>
      <c r="D229" s="67" t="s">
        <v>28</v>
      </c>
      <c r="E229" s="60" t="s">
        <v>31</v>
      </c>
      <c r="F229" s="11" t="s">
        <v>11830</v>
      </c>
      <c r="G229" s="11" t="s">
        <v>4653</v>
      </c>
      <c r="H229" s="12" t="s">
        <v>6600</v>
      </c>
      <c r="I229" s="66">
        <v>1</v>
      </c>
      <c r="J229" s="68" t="s">
        <v>53</v>
      </c>
      <c r="K229" s="167">
        <v>59507</v>
      </c>
      <c r="L229" s="167">
        <v>0</v>
      </c>
      <c r="M229" s="167">
        <v>59507</v>
      </c>
      <c r="N229" s="167">
        <v>15493</v>
      </c>
      <c r="O229" s="167">
        <v>0</v>
      </c>
      <c r="P229" s="167">
        <v>15493</v>
      </c>
      <c r="Q229" s="167">
        <v>75000</v>
      </c>
      <c r="R229" s="167">
        <v>0</v>
      </c>
      <c r="S229" s="167">
        <v>75000</v>
      </c>
      <c r="T229" s="160">
        <v>42891</v>
      </c>
    </row>
    <row r="230" spans="1:20" ht="15" customHeight="1" x14ac:dyDescent="0.2">
      <c r="A230" s="72">
        <v>2017</v>
      </c>
      <c r="B230" s="72" t="s">
        <v>75</v>
      </c>
      <c r="C230" s="15">
        <v>2</v>
      </c>
      <c r="D230" s="67" t="s">
        <v>28</v>
      </c>
      <c r="E230" s="60" t="s">
        <v>8</v>
      </c>
      <c r="F230" s="11" t="s">
        <v>11831</v>
      </c>
      <c r="G230" s="11" t="s">
        <v>1181</v>
      </c>
      <c r="H230" s="12" t="s">
        <v>6415</v>
      </c>
      <c r="I230" s="66">
        <v>1</v>
      </c>
      <c r="J230" s="68" t="s">
        <v>53</v>
      </c>
      <c r="K230" s="167">
        <v>29305</v>
      </c>
      <c r="L230" s="167">
        <v>0</v>
      </c>
      <c r="M230" s="167">
        <v>29305</v>
      </c>
      <c r="N230" s="167">
        <v>7133</v>
      </c>
      <c r="O230" s="167">
        <v>0</v>
      </c>
      <c r="P230" s="167">
        <v>7133</v>
      </c>
      <c r="Q230" s="167">
        <v>36438</v>
      </c>
      <c r="R230" s="167">
        <v>0</v>
      </c>
      <c r="S230" s="167">
        <v>36438</v>
      </c>
      <c r="T230" s="162">
        <v>42887</v>
      </c>
    </row>
    <row r="231" spans="1:20" ht="15" customHeight="1" x14ac:dyDescent="0.2">
      <c r="A231" s="72">
        <v>2017</v>
      </c>
      <c r="B231" s="72" t="s">
        <v>75</v>
      </c>
      <c r="C231" s="15">
        <v>2</v>
      </c>
      <c r="D231" s="67" t="s">
        <v>28</v>
      </c>
      <c r="E231" s="60" t="s">
        <v>8</v>
      </c>
      <c r="F231" s="11" t="s">
        <v>11832</v>
      </c>
      <c r="G231" s="11" t="s">
        <v>227</v>
      </c>
      <c r="H231" s="12" t="s">
        <v>6368</v>
      </c>
      <c r="I231" s="66">
        <v>1</v>
      </c>
      <c r="J231" s="68" t="s">
        <v>53</v>
      </c>
      <c r="K231" s="167">
        <v>0</v>
      </c>
      <c r="L231" s="167">
        <v>47157</v>
      </c>
      <c r="M231" s="167">
        <v>47157</v>
      </c>
      <c r="N231" s="167">
        <v>0</v>
      </c>
      <c r="O231" s="167">
        <v>9814</v>
      </c>
      <c r="P231" s="167">
        <v>9814</v>
      </c>
      <c r="Q231" s="167">
        <v>0</v>
      </c>
      <c r="R231" s="167">
        <v>56971</v>
      </c>
      <c r="S231" s="167">
        <v>56971</v>
      </c>
      <c r="T231" s="162">
        <v>42856</v>
      </c>
    </row>
    <row r="232" spans="1:20" ht="15" customHeight="1" x14ac:dyDescent="0.2">
      <c r="A232" s="72">
        <v>2017</v>
      </c>
      <c r="B232" s="72" t="s">
        <v>75</v>
      </c>
      <c r="C232" s="15">
        <v>2</v>
      </c>
      <c r="D232" s="67" t="s">
        <v>28</v>
      </c>
      <c r="E232" s="60" t="s">
        <v>8</v>
      </c>
      <c r="F232" s="11" t="s">
        <v>11833</v>
      </c>
      <c r="G232" s="11" t="s">
        <v>368</v>
      </c>
      <c r="H232" s="12" t="s">
        <v>6317</v>
      </c>
      <c r="I232" s="66">
        <v>1</v>
      </c>
      <c r="J232" s="68" t="s">
        <v>53</v>
      </c>
      <c r="K232" s="167">
        <v>36966</v>
      </c>
      <c r="L232" s="167">
        <v>0</v>
      </c>
      <c r="M232" s="167">
        <v>36966</v>
      </c>
      <c r="N232" s="167">
        <v>10385</v>
      </c>
      <c r="O232" s="167">
        <v>0</v>
      </c>
      <c r="P232" s="167">
        <v>10385</v>
      </c>
      <c r="Q232" s="167">
        <v>47351</v>
      </c>
      <c r="R232" s="167">
        <v>0</v>
      </c>
      <c r="S232" s="167">
        <v>47351</v>
      </c>
      <c r="T232" s="162">
        <v>42826</v>
      </c>
    </row>
    <row r="233" spans="1:20" ht="15" customHeight="1" x14ac:dyDescent="0.2">
      <c r="A233" s="72">
        <v>2017</v>
      </c>
      <c r="B233" s="72" t="s">
        <v>75</v>
      </c>
      <c r="C233" s="15">
        <v>2</v>
      </c>
      <c r="D233" s="67" t="s">
        <v>28</v>
      </c>
      <c r="E233" s="60" t="s">
        <v>8</v>
      </c>
      <c r="F233" s="11" t="s">
        <v>11834</v>
      </c>
      <c r="G233" s="11" t="s">
        <v>6323</v>
      </c>
      <c r="H233" s="12" t="s">
        <v>6324</v>
      </c>
      <c r="I233" s="66">
        <v>1</v>
      </c>
      <c r="J233" s="68" t="s">
        <v>53</v>
      </c>
      <c r="K233" s="167">
        <v>33833</v>
      </c>
      <c r="L233" s="167">
        <v>0</v>
      </c>
      <c r="M233" s="167">
        <v>33833</v>
      </c>
      <c r="N233" s="167">
        <v>3133</v>
      </c>
      <c r="O233" s="167">
        <v>0</v>
      </c>
      <c r="P233" s="167">
        <v>3133</v>
      </c>
      <c r="Q233" s="167">
        <v>36966</v>
      </c>
      <c r="R233" s="167">
        <v>0</v>
      </c>
      <c r="S233" s="167">
        <v>36966</v>
      </c>
      <c r="T233" s="162">
        <v>42826</v>
      </c>
    </row>
    <row r="234" spans="1:20" ht="15" customHeight="1" x14ac:dyDescent="0.2">
      <c r="A234" s="15">
        <v>2017</v>
      </c>
      <c r="B234" s="15" t="s">
        <v>75</v>
      </c>
      <c r="C234" s="15">
        <v>2</v>
      </c>
      <c r="D234" s="67" t="s">
        <v>28</v>
      </c>
      <c r="E234" s="60" t="s">
        <v>9</v>
      </c>
      <c r="F234" s="11" t="s">
        <v>11835</v>
      </c>
      <c r="G234" s="11" t="s">
        <v>2533</v>
      </c>
      <c r="H234" s="12" t="s">
        <v>4423</v>
      </c>
      <c r="I234" s="66">
        <v>1</v>
      </c>
      <c r="J234" s="68" t="s">
        <v>53</v>
      </c>
      <c r="K234" s="167">
        <v>0</v>
      </c>
      <c r="L234" s="167">
        <v>34200</v>
      </c>
      <c r="M234" s="167">
        <v>34200</v>
      </c>
      <c r="N234" s="167">
        <v>45000</v>
      </c>
      <c r="O234" s="167">
        <v>-34200</v>
      </c>
      <c r="P234" s="167">
        <v>10800</v>
      </c>
      <c r="Q234" s="167">
        <v>45000</v>
      </c>
      <c r="R234" s="167">
        <v>0</v>
      </c>
      <c r="S234" s="167">
        <v>45000</v>
      </c>
      <c r="T234" s="159">
        <v>42828</v>
      </c>
    </row>
    <row r="235" spans="1:20" ht="15" customHeight="1" x14ac:dyDescent="0.2">
      <c r="A235" s="15">
        <v>2017</v>
      </c>
      <c r="B235" s="15" t="s">
        <v>75</v>
      </c>
      <c r="C235" s="15">
        <v>2</v>
      </c>
      <c r="D235" s="67" t="s">
        <v>28</v>
      </c>
      <c r="E235" s="60" t="s">
        <v>9</v>
      </c>
      <c r="F235" s="11" t="s">
        <v>11836</v>
      </c>
      <c r="G235" s="11" t="s">
        <v>933</v>
      </c>
      <c r="H235" s="12" t="s">
        <v>4275</v>
      </c>
      <c r="I235" s="66">
        <v>1</v>
      </c>
      <c r="J235" s="68" t="s">
        <v>53</v>
      </c>
      <c r="K235" s="167">
        <v>46157</v>
      </c>
      <c r="L235" s="167">
        <v>0</v>
      </c>
      <c r="M235" s="167">
        <v>46157</v>
      </c>
      <c r="N235" s="167">
        <v>843</v>
      </c>
      <c r="O235" s="167">
        <v>0</v>
      </c>
      <c r="P235" s="167">
        <v>843</v>
      </c>
      <c r="Q235" s="167">
        <v>47000</v>
      </c>
      <c r="R235" s="167">
        <v>0</v>
      </c>
      <c r="S235" s="167">
        <v>47000</v>
      </c>
      <c r="T235" s="159">
        <v>42856</v>
      </c>
    </row>
    <row r="236" spans="1:20" ht="15" customHeight="1" x14ac:dyDescent="0.2">
      <c r="A236" s="15">
        <v>2017</v>
      </c>
      <c r="B236" s="15" t="s">
        <v>75</v>
      </c>
      <c r="C236" s="15">
        <v>2</v>
      </c>
      <c r="D236" s="67" t="s">
        <v>28</v>
      </c>
      <c r="E236" s="60" t="s">
        <v>9</v>
      </c>
      <c r="F236" s="11" t="s">
        <v>11837</v>
      </c>
      <c r="G236" s="11" t="s">
        <v>511</v>
      </c>
      <c r="H236" s="12" t="s">
        <v>4434</v>
      </c>
      <c r="I236" s="66">
        <v>1</v>
      </c>
      <c r="J236" s="68" t="s">
        <v>53</v>
      </c>
      <c r="K236" s="167">
        <v>0</v>
      </c>
      <c r="L236" s="167">
        <v>29000</v>
      </c>
      <c r="M236" s="167">
        <v>29000</v>
      </c>
      <c r="N236" s="167">
        <v>0</v>
      </c>
      <c r="O236" s="167">
        <v>3000</v>
      </c>
      <c r="P236" s="167">
        <v>3000</v>
      </c>
      <c r="Q236" s="167">
        <v>0</v>
      </c>
      <c r="R236" s="167">
        <v>32000</v>
      </c>
      <c r="S236" s="167">
        <v>32000</v>
      </c>
      <c r="T236" s="159">
        <v>42831</v>
      </c>
    </row>
    <row r="237" spans="1:20" ht="15" customHeight="1" x14ac:dyDescent="0.2">
      <c r="A237" s="15">
        <v>2017</v>
      </c>
      <c r="B237" s="15" t="s">
        <v>75</v>
      </c>
      <c r="C237" s="15">
        <v>2</v>
      </c>
      <c r="D237" s="67" t="s">
        <v>28</v>
      </c>
      <c r="E237" s="60" t="s">
        <v>9</v>
      </c>
      <c r="F237" s="11" t="s">
        <v>11838</v>
      </c>
      <c r="G237" s="11" t="s">
        <v>4280</v>
      </c>
      <c r="H237" s="12" t="s">
        <v>4281</v>
      </c>
      <c r="I237" s="66">
        <v>1</v>
      </c>
      <c r="J237" s="68" t="s">
        <v>53</v>
      </c>
      <c r="K237" s="167">
        <v>21094</v>
      </c>
      <c r="L237" s="167">
        <v>21094</v>
      </c>
      <c r="M237" s="167">
        <v>42188</v>
      </c>
      <c r="N237" s="167">
        <v>38906</v>
      </c>
      <c r="O237" s="167">
        <v>-21094</v>
      </c>
      <c r="P237" s="167">
        <v>17812</v>
      </c>
      <c r="Q237" s="167">
        <v>60000</v>
      </c>
      <c r="R237" s="167">
        <v>0</v>
      </c>
      <c r="S237" s="167">
        <v>60000</v>
      </c>
      <c r="T237" s="159">
        <v>42856</v>
      </c>
    </row>
    <row r="238" spans="1:20" ht="15" customHeight="1" x14ac:dyDescent="0.2">
      <c r="A238" s="15">
        <v>2017</v>
      </c>
      <c r="B238" s="15" t="s">
        <v>75</v>
      </c>
      <c r="C238" s="15">
        <v>2</v>
      </c>
      <c r="D238" s="67" t="s">
        <v>28</v>
      </c>
      <c r="E238" s="60" t="s">
        <v>9</v>
      </c>
      <c r="F238" s="11" t="s">
        <v>11839</v>
      </c>
      <c r="G238" s="11" t="s">
        <v>1110</v>
      </c>
      <c r="H238" s="12" t="s">
        <v>4289</v>
      </c>
      <c r="I238" s="66">
        <v>1</v>
      </c>
      <c r="J238" s="68" t="s">
        <v>53</v>
      </c>
      <c r="K238" s="167">
        <v>38570</v>
      </c>
      <c r="L238" s="167">
        <v>0</v>
      </c>
      <c r="M238" s="167">
        <v>38570</v>
      </c>
      <c r="N238" s="167">
        <v>7716</v>
      </c>
      <c r="O238" s="167">
        <v>0</v>
      </c>
      <c r="P238" s="167">
        <v>7716</v>
      </c>
      <c r="Q238" s="167">
        <v>46286</v>
      </c>
      <c r="R238" s="167">
        <v>0</v>
      </c>
      <c r="S238" s="167">
        <v>46286</v>
      </c>
      <c r="T238" s="159">
        <v>42857</v>
      </c>
    </row>
    <row r="239" spans="1:20" ht="15" customHeight="1" x14ac:dyDescent="0.2">
      <c r="A239" s="15">
        <v>2017</v>
      </c>
      <c r="B239" s="15" t="s">
        <v>75</v>
      </c>
      <c r="C239" s="15">
        <v>2</v>
      </c>
      <c r="D239" s="67" t="s">
        <v>28</v>
      </c>
      <c r="E239" s="60" t="s">
        <v>9</v>
      </c>
      <c r="F239" s="11" t="s">
        <v>11840</v>
      </c>
      <c r="G239" s="11" t="s">
        <v>1181</v>
      </c>
      <c r="H239" s="12" t="s">
        <v>4297</v>
      </c>
      <c r="I239" s="66">
        <v>1</v>
      </c>
      <c r="J239" s="68" t="s">
        <v>53</v>
      </c>
      <c r="K239" s="167">
        <v>48811</v>
      </c>
      <c r="L239" s="167">
        <v>0</v>
      </c>
      <c r="M239" s="167">
        <v>48811</v>
      </c>
      <c r="N239" s="167">
        <v>89</v>
      </c>
      <c r="O239" s="167">
        <v>0</v>
      </c>
      <c r="P239" s="167">
        <v>89</v>
      </c>
      <c r="Q239" s="167">
        <v>48900</v>
      </c>
      <c r="R239" s="167">
        <v>0</v>
      </c>
      <c r="S239" s="167">
        <v>48900</v>
      </c>
      <c r="T239" s="159">
        <v>42863</v>
      </c>
    </row>
    <row r="240" spans="1:20" ht="15" customHeight="1" x14ac:dyDescent="0.2">
      <c r="A240" s="15">
        <v>2017</v>
      </c>
      <c r="B240" s="15" t="s">
        <v>75</v>
      </c>
      <c r="C240" s="15">
        <v>2</v>
      </c>
      <c r="D240" s="67" t="s">
        <v>28</v>
      </c>
      <c r="E240" s="60" t="s">
        <v>9</v>
      </c>
      <c r="F240" s="11" t="s">
        <v>11841</v>
      </c>
      <c r="G240" s="11" t="s">
        <v>4303</v>
      </c>
      <c r="H240" s="12" t="s">
        <v>4304</v>
      </c>
      <c r="I240" s="66">
        <v>1</v>
      </c>
      <c r="J240" s="68" t="s">
        <v>53</v>
      </c>
      <c r="K240" s="167">
        <v>0</v>
      </c>
      <c r="L240" s="167">
        <v>55981</v>
      </c>
      <c r="M240" s="167">
        <v>55981</v>
      </c>
      <c r="N240" s="167">
        <v>66798</v>
      </c>
      <c r="O240" s="167">
        <v>-55981</v>
      </c>
      <c r="P240" s="167">
        <v>10817</v>
      </c>
      <c r="Q240" s="167">
        <v>66798</v>
      </c>
      <c r="R240" s="167">
        <v>0</v>
      </c>
      <c r="S240" s="167">
        <v>66798</v>
      </c>
      <c r="T240" s="159">
        <v>42877</v>
      </c>
    </row>
    <row r="241" spans="1:20" ht="15" customHeight="1" x14ac:dyDescent="0.2">
      <c r="A241" s="15">
        <v>2017</v>
      </c>
      <c r="B241" s="15" t="s">
        <v>75</v>
      </c>
      <c r="C241" s="15">
        <v>2</v>
      </c>
      <c r="D241" s="67" t="s">
        <v>28</v>
      </c>
      <c r="E241" s="60" t="s">
        <v>9</v>
      </c>
      <c r="F241" s="11" t="s">
        <v>11842</v>
      </c>
      <c r="G241" s="11" t="s">
        <v>252</v>
      </c>
      <c r="H241" s="12" t="s">
        <v>4136</v>
      </c>
      <c r="I241" s="66">
        <v>1</v>
      </c>
      <c r="J241" s="68" t="s">
        <v>53</v>
      </c>
      <c r="K241" s="167">
        <v>34817</v>
      </c>
      <c r="L241" s="167">
        <v>10683</v>
      </c>
      <c r="M241" s="167">
        <v>45500</v>
      </c>
      <c r="N241" s="167">
        <v>15183</v>
      </c>
      <c r="O241" s="167">
        <v>-10683</v>
      </c>
      <c r="P241" s="167">
        <v>4500</v>
      </c>
      <c r="Q241" s="167">
        <v>50000</v>
      </c>
      <c r="R241" s="167">
        <v>0</v>
      </c>
      <c r="S241" s="167">
        <v>50000</v>
      </c>
      <c r="T241" s="159">
        <v>42891</v>
      </c>
    </row>
    <row r="242" spans="1:20" ht="15" customHeight="1" x14ac:dyDescent="0.2">
      <c r="A242" s="15">
        <v>2017</v>
      </c>
      <c r="B242" s="15" t="s">
        <v>75</v>
      </c>
      <c r="C242" s="15">
        <v>2</v>
      </c>
      <c r="D242" s="67" t="s">
        <v>28</v>
      </c>
      <c r="E242" s="60" t="s">
        <v>9</v>
      </c>
      <c r="F242" s="11" t="s">
        <v>11843</v>
      </c>
      <c r="G242" s="11" t="s">
        <v>1181</v>
      </c>
      <c r="H242" s="12" t="s">
        <v>4310</v>
      </c>
      <c r="I242" s="66">
        <v>1</v>
      </c>
      <c r="J242" s="68" t="s">
        <v>53</v>
      </c>
      <c r="K242" s="167">
        <v>40600</v>
      </c>
      <c r="L242" s="167">
        <v>0</v>
      </c>
      <c r="M242" s="167">
        <v>40600</v>
      </c>
      <c r="N242" s="167">
        <v>5400</v>
      </c>
      <c r="O242" s="167">
        <v>0</v>
      </c>
      <c r="P242" s="167">
        <v>5400</v>
      </c>
      <c r="Q242" s="167">
        <v>46000</v>
      </c>
      <c r="R242" s="167">
        <v>0</v>
      </c>
      <c r="S242" s="167">
        <v>46000</v>
      </c>
      <c r="T242" s="159">
        <v>42857</v>
      </c>
    </row>
    <row r="243" spans="1:20" ht="15" customHeight="1" x14ac:dyDescent="0.2">
      <c r="A243" s="15">
        <v>2017</v>
      </c>
      <c r="B243" s="15" t="s">
        <v>75</v>
      </c>
      <c r="C243" s="15">
        <v>2</v>
      </c>
      <c r="D243" s="67" t="s">
        <v>28</v>
      </c>
      <c r="E243" s="60" t="s">
        <v>9</v>
      </c>
      <c r="F243" s="11" t="s">
        <v>11844</v>
      </c>
      <c r="G243" s="11" t="s">
        <v>1181</v>
      </c>
      <c r="H243" s="12" t="s">
        <v>4142</v>
      </c>
      <c r="I243" s="66">
        <v>1</v>
      </c>
      <c r="J243" s="68" t="s">
        <v>53</v>
      </c>
      <c r="K243" s="167">
        <v>0</v>
      </c>
      <c r="L243" s="167">
        <v>40000</v>
      </c>
      <c r="M243" s="167">
        <v>40000</v>
      </c>
      <c r="N243" s="167">
        <v>44000</v>
      </c>
      <c r="O243" s="167">
        <v>-40000</v>
      </c>
      <c r="P243" s="167">
        <v>4000</v>
      </c>
      <c r="Q243" s="167">
        <v>44000</v>
      </c>
      <c r="R243" s="167">
        <v>0</v>
      </c>
      <c r="S243" s="167">
        <v>44000</v>
      </c>
      <c r="T243" s="159">
        <v>42887</v>
      </c>
    </row>
    <row r="244" spans="1:20" ht="15" customHeight="1" x14ac:dyDescent="0.2">
      <c r="A244" s="15">
        <v>2017</v>
      </c>
      <c r="B244" s="15" t="s">
        <v>75</v>
      </c>
      <c r="C244" s="15">
        <v>2</v>
      </c>
      <c r="D244" s="67" t="s">
        <v>28</v>
      </c>
      <c r="E244" s="60" t="s">
        <v>9</v>
      </c>
      <c r="F244" s="11" t="s">
        <v>11845</v>
      </c>
      <c r="G244" s="11" t="s">
        <v>2892</v>
      </c>
      <c r="H244" s="12" t="s">
        <v>4329</v>
      </c>
      <c r="I244" s="66">
        <v>1</v>
      </c>
      <c r="J244" s="68" t="s">
        <v>53</v>
      </c>
      <c r="K244" s="167">
        <v>0</v>
      </c>
      <c r="L244" s="167">
        <v>19775</v>
      </c>
      <c r="M244" s="167">
        <v>19775</v>
      </c>
      <c r="N244" s="167">
        <v>29000</v>
      </c>
      <c r="O244" s="167">
        <v>-19775</v>
      </c>
      <c r="P244" s="167">
        <v>9225</v>
      </c>
      <c r="Q244" s="167">
        <v>29000</v>
      </c>
      <c r="R244" s="167">
        <v>0</v>
      </c>
      <c r="S244" s="167">
        <v>29000</v>
      </c>
      <c r="T244" s="159">
        <v>42885</v>
      </c>
    </row>
    <row r="245" spans="1:20" ht="15" customHeight="1" x14ac:dyDescent="0.2">
      <c r="A245" s="15">
        <v>2017</v>
      </c>
      <c r="B245" s="15" t="s">
        <v>75</v>
      </c>
      <c r="C245" s="15">
        <v>2</v>
      </c>
      <c r="D245" s="67" t="s">
        <v>28</v>
      </c>
      <c r="E245" s="60" t="s">
        <v>9</v>
      </c>
      <c r="F245" s="11" t="s">
        <v>11846</v>
      </c>
      <c r="G245" s="11" t="s">
        <v>1229</v>
      </c>
      <c r="H245" s="12" t="s">
        <v>4453</v>
      </c>
      <c r="I245" s="66">
        <v>1</v>
      </c>
      <c r="J245" s="68" t="s">
        <v>53</v>
      </c>
      <c r="K245" s="167">
        <v>58288</v>
      </c>
      <c r="L245" s="167">
        <v>0</v>
      </c>
      <c r="M245" s="167">
        <v>58288</v>
      </c>
      <c r="N245" s="167">
        <v>10000</v>
      </c>
      <c r="O245" s="167">
        <v>0</v>
      </c>
      <c r="P245" s="167">
        <v>10000</v>
      </c>
      <c r="Q245" s="167">
        <v>68288</v>
      </c>
      <c r="R245" s="167">
        <v>0</v>
      </c>
      <c r="S245" s="167">
        <v>68288</v>
      </c>
      <c r="T245" s="159">
        <v>42828</v>
      </c>
    </row>
    <row r="246" spans="1:20" ht="15" customHeight="1" x14ac:dyDescent="0.2">
      <c r="A246" s="15">
        <v>2017</v>
      </c>
      <c r="B246" s="15" t="s">
        <v>75</v>
      </c>
      <c r="C246" s="15">
        <v>2</v>
      </c>
      <c r="D246" s="67" t="s">
        <v>28</v>
      </c>
      <c r="E246" s="60" t="s">
        <v>9</v>
      </c>
      <c r="F246" s="11" t="s">
        <v>11847</v>
      </c>
      <c r="G246" s="11" t="s">
        <v>4149</v>
      </c>
      <c r="H246" s="12" t="s">
        <v>4150</v>
      </c>
      <c r="I246" s="66">
        <v>1</v>
      </c>
      <c r="J246" s="68" t="s">
        <v>53</v>
      </c>
      <c r="K246" s="167">
        <v>0</v>
      </c>
      <c r="L246" s="167">
        <v>49126</v>
      </c>
      <c r="M246" s="167">
        <v>49126</v>
      </c>
      <c r="N246" s="167">
        <v>54200</v>
      </c>
      <c r="O246" s="167">
        <v>-49126</v>
      </c>
      <c r="P246" s="167">
        <v>5074</v>
      </c>
      <c r="Q246" s="167">
        <v>54200</v>
      </c>
      <c r="R246" s="167">
        <v>0</v>
      </c>
      <c r="S246" s="167">
        <v>54200</v>
      </c>
      <c r="T246" s="159">
        <v>42912</v>
      </c>
    </row>
    <row r="247" spans="1:20" ht="15" customHeight="1" x14ac:dyDescent="0.2">
      <c r="A247" s="15">
        <v>2017</v>
      </c>
      <c r="B247" s="15" t="s">
        <v>75</v>
      </c>
      <c r="C247" s="15">
        <v>2</v>
      </c>
      <c r="D247" s="67" t="s">
        <v>28</v>
      </c>
      <c r="E247" s="60" t="s">
        <v>9</v>
      </c>
      <c r="F247" s="11" t="s">
        <v>11848</v>
      </c>
      <c r="G247" s="11" t="s">
        <v>4335</v>
      </c>
      <c r="H247" s="12" t="s">
        <v>2967</v>
      </c>
      <c r="I247" s="66">
        <v>1</v>
      </c>
      <c r="J247" s="68" t="s">
        <v>53</v>
      </c>
      <c r="K247" s="167">
        <v>0</v>
      </c>
      <c r="L247" s="167">
        <v>25789</v>
      </c>
      <c r="M247" s="167">
        <v>25789</v>
      </c>
      <c r="N247" s="167">
        <v>0</v>
      </c>
      <c r="O247" s="167">
        <v>4840</v>
      </c>
      <c r="P247" s="167">
        <v>4840</v>
      </c>
      <c r="Q247" s="167">
        <v>0</v>
      </c>
      <c r="R247" s="167">
        <v>30629</v>
      </c>
      <c r="S247" s="167">
        <v>30629</v>
      </c>
      <c r="T247" s="159">
        <v>42856</v>
      </c>
    </row>
    <row r="248" spans="1:20" ht="15" customHeight="1" x14ac:dyDescent="0.2">
      <c r="A248" s="15">
        <v>2017</v>
      </c>
      <c r="B248" s="15" t="s">
        <v>75</v>
      </c>
      <c r="C248" s="15">
        <v>2</v>
      </c>
      <c r="D248" s="67" t="s">
        <v>28</v>
      </c>
      <c r="E248" s="60" t="s">
        <v>9</v>
      </c>
      <c r="F248" s="11" t="s">
        <v>11849</v>
      </c>
      <c r="G248" s="11" t="s">
        <v>4335</v>
      </c>
      <c r="H248" s="12" t="s">
        <v>4342</v>
      </c>
      <c r="I248" s="66">
        <v>1</v>
      </c>
      <c r="J248" s="68" t="s">
        <v>53</v>
      </c>
      <c r="K248" s="167">
        <v>0</v>
      </c>
      <c r="L248" s="167">
        <v>37374</v>
      </c>
      <c r="M248" s="167">
        <v>37374</v>
      </c>
      <c r="N248" s="167">
        <v>0</v>
      </c>
      <c r="O248" s="167">
        <v>9316</v>
      </c>
      <c r="P248" s="167">
        <v>9316</v>
      </c>
      <c r="Q248" s="167">
        <v>0</v>
      </c>
      <c r="R248" s="167">
        <v>46690</v>
      </c>
      <c r="S248" s="167">
        <v>46690</v>
      </c>
      <c r="T248" s="159">
        <v>42861</v>
      </c>
    </row>
    <row r="249" spans="1:20" ht="15" customHeight="1" x14ac:dyDescent="0.2">
      <c r="A249" s="15">
        <v>2017</v>
      </c>
      <c r="B249" s="15" t="s">
        <v>75</v>
      </c>
      <c r="C249" s="15">
        <v>2</v>
      </c>
      <c r="D249" s="67" t="s">
        <v>28</v>
      </c>
      <c r="E249" s="60" t="s">
        <v>9</v>
      </c>
      <c r="F249" s="11" t="s">
        <v>11850</v>
      </c>
      <c r="G249" s="11" t="s">
        <v>933</v>
      </c>
      <c r="H249" s="12" t="s">
        <v>4157</v>
      </c>
      <c r="I249" s="66">
        <v>1</v>
      </c>
      <c r="J249" s="68" t="s">
        <v>53</v>
      </c>
      <c r="K249" s="167">
        <v>40662</v>
      </c>
      <c r="L249" s="167">
        <v>0</v>
      </c>
      <c r="M249" s="167">
        <v>40662</v>
      </c>
      <c r="N249" s="167">
        <v>-40662</v>
      </c>
      <c r="O249" s="167">
        <v>42000</v>
      </c>
      <c r="P249" s="167">
        <v>1338</v>
      </c>
      <c r="Q249" s="167">
        <v>0</v>
      </c>
      <c r="R249" s="167">
        <v>42000</v>
      </c>
      <c r="S249" s="167">
        <v>42000</v>
      </c>
      <c r="T249" s="159">
        <v>42898</v>
      </c>
    </row>
    <row r="250" spans="1:20" ht="15" customHeight="1" x14ac:dyDescent="0.2">
      <c r="A250" s="15">
        <v>2017</v>
      </c>
      <c r="B250" s="15" t="s">
        <v>75</v>
      </c>
      <c r="C250" s="15">
        <v>2</v>
      </c>
      <c r="D250" s="67" t="s">
        <v>28</v>
      </c>
      <c r="E250" s="60" t="s">
        <v>9</v>
      </c>
      <c r="F250" s="11" t="s">
        <v>11851</v>
      </c>
      <c r="G250" s="11" t="s">
        <v>4188</v>
      </c>
      <c r="H250" s="12" t="s">
        <v>4354</v>
      </c>
      <c r="I250" s="66">
        <v>1</v>
      </c>
      <c r="J250" s="68" t="s">
        <v>53</v>
      </c>
      <c r="K250" s="167">
        <v>0</v>
      </c>
      <c r="L250" s="167">
        <v>38570</v>
      </c>
      <c r="M250" s="167">
        <v>38570</v>
      </c>
      <c r="N250" s="167">
        <v>0</v>
      </c>
      <c r="O250" s="167">
        <v>3915</v>
      </c>
      <c r="P250" s="167">
        <v>3915</v>
      </c>
      <c r="Q250" s="167">
        <v>0</v>
      </c>
      <c r="R250" s="167">
        <v>42485</v>
      </c>
      <c r="S250" s="167">
        <v>42485</v>
      </c>
      <c r="T250" s="159">
        <v>42856</v>
      </c>
    </row>
    <row r="251" spans="1:20" ht="15" customHeight="1" x14ac:dyDescent="0.2">
      <c r="A251" s="15">
        <v>2017</v>
      </c>
      <c r="B251" s="15" t="s">
        <v>75</v>
      </c>
      <c r="C251" s="15">
        <v>2</v>
      </c>
      <c r="D251" s="67" t="s">
        <v>28</v>
      </c>
      <c r="E251" s="60" t="s">
        <v>9</v>
      </c>
      <c r="F251" s="11" t="s">
        <v>11852</v>
      </c>
      <c r="G251" s="11" t="s">
        <v>933</v>
      </c>
      <c r="H251" s="12" t="s">
        <v>4360</v>
      </c>
      <c r="I251" s="66">
        <v>1</v>
      </c>
      <c r="J251" s="68" t="s">
        <v>53</v>
      </c>
      <c r="K251" s="167">
        <v>39585</v>
      </c>
      <c r="L251" s="167">
        <v>0</v>
      </c>
      <c r="M251" s="167">
        <v>39585</v>
      </c>
      <c r="N251" s="167">
        <v>5415</v>
      </c>
      <c r="O251" s="167">
        <v>0</v>
      </c>
      <c r="P251" s="167">
        <v>5415</v>
      </c>
      <c r="Q251" s="167">
        <v>45000</v>
      </c>
      <c r="R251" s="167">
        <v>0</v>
      </c>
      <c r="S251" s="167">
        <v>45000</v>
      </c>
      <c r="T251" s="159">
        <v>42856</v>
      </c>
    </row>
    <row r="252" spans="1:20" ht="15" customHeight="1" x14ac:dyDescent="0.2">
      <c r="A252" s="15">
        <v>2017</v>
      </c>
      <c r="B252" s="15" t="s">
        <v>75</v>
      </c>
      <c r="C252" s="15">
        <v>2</v>
      </c>
      <c r="D252" s="67" t="s">
        <v>28</v>
      </c>
      <c r="E252" s="60" t="s">
        <v>9</v>
      </c>
      <c r="F252" s="11" t="s">
        <v>11853</v>
      </c>
      <c r="G252" s="11" t="s">
        <v>299</v>
      </c>
      <c r="H252" s="12" t="s">
        <v>4163</v>
      </c>
      <c r="I252" s="66">
        <v>1</v>
      </c>
      <c r="J252" s="68" t="s">
        <v>53</v>
      </c>
      <c r="K252" s="167">
        <v>52490</v>
      </c>
      <c r="L252" s="167">
        <v>0</v>
      </c>
      <c r="M252" s="167">
        <v>52490</v>
      </c>
      <c r="N252" s="167">
        <v>-52490</v>
      </c>
      <c r="O252" s="167">
        <v>54000</v>
      </c>
      <c r="P252" s="167">
        <v>1510</v>
      </c>
      <c r="Q252" s="167">
        <v>0</v>
      </c>
      <c r="R252" s="167">
        <v>54000</v>
      </c>
      <c r="S252" s="167">
        <v>54000</v>
      </c>
      <c r="T252" s="159">
        <v>42887</v>
      </c>
    </row>
    <row r="253" spans="1:20" ht="15" customHeight="1" x14ac:dyDescent="0.2">
      <c r="A253" s="15">
        <v>2017</v>
      </c>
      <c r="B253" s="15" t="s">
        <v>75</v>
      </c>
      <c r="C253" s="15">
        <v>2</v>
      </c>
      <c r="D253" s="67" t="s">
        <v>28</v>
      </c>
      <c r="E253" s="60" t="s">
        <v>9</v>
      </c>
      <c r="F253" s="11" t="s">
        <v>11854</v>
      </c>
      <c r="G253" s="11" t="s">
        <v>227</v>
      </c>
      <c r="H253" s="12" t="s">
        <v>4468</v>
      </c>
      <c r="I253" s="66">
        <v>1</v>
      </c>
      <c r="J253" s="68" t="s">
        <v>53</v>
      </c>
      <c r="K253" s="167">
        <v>15304</v>
      </c>
      <c r="L253" s="167">
        <v>28696</v>
      </c>
      <c r="M253" s="167">
        <v>44000</v>
      </c>
      <c r="N253" s="167">
        <v>35696</v>
      </c>
      <c r="O253" s="167">
        <v>-28696</v>
      </c>
      <c r="P253" s="167">
        <v>7000</v>
      </c>
      <c r="Q253" s="167">
        <v>51000</v>
      </c>
      <c r="R253" s="167">
        <v>0</v>
      </c>
      <c r="S253" s="167">
        <v>51000</v>
      </c>
      <c r="T253" s="159">
        <v>42835</v>
      </c>
    </row>
    <row r="254" spans="1:20" ht="15" customHeight="1" x14ac:dyDescent="0.2">
      <c r="A254" s="15">
        <v>2017</v>
      </c>
      <c r="B254" s="15" t="s">
        <v>75</v>
      </c>
      <c r="C254" s="15">
        <v>2</v>
      </c>
      <c r="D254" s="67" t="s">
        <v>28</v>
      </c>
      <c r="E254" s="60" t="s">
        <v>9</v>
      </c>
      <c r="F254" s="11" t="s">
        <v>11855</v>
      </c>
      <c r="G254" s="11" t="s">
        <v>4149</v>
      </c>
      <c r="H254" s="12" t="s">
        <v>4170</v>
      </c>
      <c r="I254" s="66">
        <v>1</v>
      </c>
      <c r="J254" s="68" t="s">
        <v>53</v>
      </c>
      <c r="K254" s="167">
        <v>47651</v>
      </c>
      <c r="L254" s="167">
        <v>0</v>
      </c>
      <c r="M254" s="167">
        <v>47651</v>
      </c>
      <c r="N254" s="167">
        <v>6549</v>
      </c>
      <c r="O254" s="167">
        <v>0</v>
      </c>
      <c r="P254" s="167">
        <v>6549</v>
      </c>
      <c r="Q254" s="167">
        <v>54200</v>
      </c>
      <c r="R254" s="167">
        <v>0</v>
      </c>
      <c r="S254" s="167">
        <v>54200</v>
      </c>
      <c r="T254" s="159">
        <v>42905</v>
      </c>
    </row>
    <row r="255" spans="1:20" ht="15" customHeight="1" x14ac:dyDescent="0.2">
      <c r="A255" s="15">
        <v>2017</v>
      </c>
      <c r="B255" s="15" t="s">
        <v>75</v>
      </c>
      <c r="C255" s="15">
        <v>2</v>
      </c>
      <c r="D255" s="67" t="s">
        <v>28</v>
      </c>
      <c r="E255" s="60" t="s">
        <v>9</v>
      </c>
      <c r="F255" s="11" t="s">
        <v>11856</v>
      </c>
      <c r="G255" s="11" t="s">
        <v>4176</v>
      </c>
      <c r="H255" s="12" t="s">
        <v>4177</v>
      </c>
      <c r="I255" s="66">
        <v>1</v>
      </c>
      <c r="J255" s="68" t="s">
        <v>53</v>
      </c>
      <c r="K255" s="167">
        <v>0</v>
      </c>
      <c r="L255" s="167">
        <v>56502</v>
      </c>
      <c r="M255" s="167">
        <v>56502</v>
      </c>
      <c r="N255" s="167">
        <v>0</v>
      </c>
      <c r="O255" s="167">
        <v>98</v>
      </c>
      <c r="P255" s="167">
        <v>98</v>
      </c>
      <c r="Q255" s="167">
        <v>0</v>
      </c>
      <c r="R255" s="167">
        <v>56600</v>
      </c>
      <c r="S255" s="167">
        <v>56600</v>
      </c>
      <c r="T255" s="159">
        <v>42891</v>
      </c>
    </row>
    <row r="256" spans="1:20" ht="15" customHeight="1" x14ac:dyDescent="0.2">
      <c r="A256" s="15">
        <v>2017</v>
      </c>
      <c r="B256" s="15" t="s">
        <v>75</v>
      </c>
      <c r="C256" s="15">
        <v>2</v>
      </c>
      <c r="D256" s="67" t="s">
        <v>28</v>
      </c>
      <c r="E256" s="60" t="s">
        <v>9</v>
      </c>
      <c r="F256" s="11" t="s">
        <v>11857</v>
      </c>
      <c r="G256" s="11" t="s">
        <v>4183</v>
      </c>
      <c r="H256" s="12" t="s">
        <v>4184</v>
      </c>
      <c r="I256" s="66">
        <v>1</v>
      </c>
      <c r="J256" s="68" t="s">
        <v>53</v>
      </c>
      <c r="K256" s="167">
        <v>48050</v>
      </c>
      <c r="L256" s="167">
        <v>0</v>
      </c>
      <c r="M256" s="167">
        <v>48050</v>
      </c>
      <c r="N256" s="167">
        <v>5250</v>
      </c>
      <c r="O256" s="167">
        <v>0</v>
      </c>
      <c r="P256" s="167">
        <v>5250</v>
      </c>
      <c r="Q256" s="167">
        <v>53300</v>
      </c>
      <c r="R256" s="167">
        <v>0</v>
      </c>
      <c r="S256" s="167">
        <v>53300</v>
      </c>
      <c r="T256" s="159">
        <v>42895</v>
      </c>
    </row>
    <row r="257" spans="1:20" ht="15" customHeight="1" x14ac:dyDescent="0.2">
      <c r="A257" s="15">
        <v>2017</v>
      </c>
      <c r="B257" s="15" t="s">
        <v>75</v>
      </c>
      <c r="C257" s="15">
        <v>2</v>
      </c>
      <c r="D257" s="67" t="s">
        <v>28</v>
      </c>
      <c r="E257" s="60" t="s">
        <v>9</v>
      </c>
      <c r="F257" s="11" t="s">
        <v>11858</v>
      </c>
      <c r="G257" s="11" t="s">
        <v>4473</v>
      </c>
      <c r="H257" s="12" t="s">
        <v>4474</v>
      </c>
      <c r="I257" s="66">
        <v>1</v>
      </c>
      <c r="J257" s="68" t="s">
        <v>53</v>
      </c>
      <c r="K257" s="167">
        <v>0</v>
      </c>
      <c r="L257" s="167">
        <v>54942</v>
      </c>
      <c r="M257" s="167">
        <v>54942</v>
      </c>
      <c r="N257" s="167">
        <v>63580</v>
      </c>
      <c r="O257" s="167">
        <v>-54942</v>
      </c>
      <c r="P257" s="167">
        <v>8638</v>
      </c>
      <c r="Q257" s="167">
        <v>63580</v>
      </c>
      <c r="R257" s="167">
        <v>0</v>
      </c>
      <c r="S257" s="167">
        <v>63580</v>
      </c>
      <c r="T257" s="159">
        <v>42849</v>
      </c>
    </row>
    <row r="258" spans="1:20" ht="15" customHeight="1" x14ac:dyDescent="0.2">
      <c r="A258" s="15">
        <v>2017</v>
      </c>
      <c r="B258" s="15" t="s">
        <v>75</v>
      </c>
      <c r="C258" s="15">
        <v>2</v>
      </c>
      <c r="D258" s="67" t="s">
        <v>28</v>
      </c>
      <c r="E258" s="60" t="s">
        <v>9</v>
      </c>
      <c r="F258" s="11" t="s">
        <v>11859</v>
      </c>
      <c r="G258" s="11" t="s">
        <v>4188</v>
      </c>
      <c r="H258" s="12" t="s">
        <v>4189</v>
      </c>
      <c r="I258" s="66">
        <v>1</v>
      </c>
      <c r="J258" s="68" t="s">
        <v>53</v>
      </c>
      <c r="K258" s="167">
        <v>0</v>
      </c>
      <c r="L258" s="167">
        <v>40690</v>
      </c>
      <c r="M258" s="167">
        <v>40690</v>
      </c>
      <c r="N258" s="167">
        <v>48800</v>
      </c>
      <c r="O258" s="167">
        <v>-40690</v>
      </c>
      <c r="P258" s="167">
        <v>8110</v>
      </c>
      <c r="Q258" s="167">
        <v>48800</v>
      </c>
      <c r="R258" s="167">
        <v>0</v>
      </c>
      <c r="S258" s="167">
        <v>48800</v>
      </c>
      <c r="T258" s="159">
        <v>42912</v>
      </c>
    </row>
    <row r="259" spans="1:20" ht="15" customHeight="1" x14ac:dyDescent="0.2">
      <c r="A259" s="15">
        <v>2017</v>
      </c>
      <c r="B259" s="15" t="s">
        <v>75</v>
      </c>
      <c r="C259" s="15">
        <v>2</v>
      </c>
      <c r="D259" s="67" t="s">
        <v>28</v>
      </c>
      <c r="E259" s="60" t="s">
        <v>9</v>
      </c>
      <c r="F259" s="11" t="s">
        <v>11860</v>
      </c>
      <c r="G259" s="11" t="s">
        <v>4486</v>
      </c>
      <c r="H259" s="12" t="s">
        <v>4487</v>
      </c>
      <c r="I259" s="66">
        <v>1</v>
      </c>
      <c r="J259" s="68" t="s">
        <v>53</v>
      </c>
      <c r="K259" s="167">
        <v>43356</v>
      </c>
      <c r="L259" s="167">
        <v>0</v>
      </c>
      <c r="M259" s="167">
        <v>43356</v>
      </c>
      <c r="N259" s="167">
        <v>7644</v>
      </c>
      <c r="O259" s="167">
        <v>0</v>
      </c>
      <c r="P259" s="167">
        <v>7644</v>
      </c>
      <c r="Q259" s="167">
        <v>51000</v>
      </c>
      <c r="R259" s="167">
        <v>0</v>
      </c>
      <c r="S259" s="167">
        <v>51000</v>
      </c>
      <c r="T259" s="159">
        <v>42826</v>
      </c>
    </row>
    <row r="260" spans="1:20" ht="15" customHeight="1" x14ac:dyDescent="0.2">
      <c r="A260" s="15">
        <v>2017</v>
      </c>
      <c r="B260" s="15" t="s">
        <v>75</v>
      </c>
      <c r="C260" s="15">
        <v>2</v>
      </c>
      <c r="D260" s="67" t="s">
        <v>28</v>
      </c>
      <c r="E260" s="60" t="s">
        <v>9</v>
      </c>
      <c r="F260" s="11" t="s">
        <v>11861</v>
      </c>
      <c r="G260" s="11" t="s">
        <v>4188</v>
      </c>
      <c r="H260" s="12" t="s">
        <v>4492</v>
      </c>
      <c r="I260" s="66">
        <v>1</v>
      </c>
      <c r="J260" s="68" t="s">
        <v>53</v>
      </c>
      <c r="K260" s="167">
        <v>32480</v>
      </c>
      <c r="L260" s="167">
        <v>0</v>
      </c>
      <c r="M260" s="167">
        <v>32480</v>
      </c>
      <c r="N260" s="167">
        <v>6820</v>
      </c>
      <c r="O260" s="167">
        <v>0</v>
      </c>
      <c r="P260" s="167">
        <v>6820</v>
      </c>
      <c r="Q260" s="167">
        <v>39300</v>
      </c>
      <c r="R260" s="167">
        <v>0</v>
      </c>
      <c r="S260" s="167">
        <v>39300</v>
      </c>
      <c r="T260" s="159">
        <v>42828</v>
      </c>
    </row>
    <row r="261" spans="1:20" ht="15" customHeight="1" x14ac:dyDescent="0.2">
      <c r="A261" s="15">
        <v>2017</v>
      </c>
      <c r="B261" s="15" t="s">
        <v>75</v>
      </c>
      <c r="C261" s="15">
        <v>2</v>
      </c>
      <c r="D261" s="67" t="s">
        <v>28</v>
      </c>
      <c r="E261" s="60" t="s">
        <v>9</v>
      </c>
      <c r="F261" s="11" t="s">
        <v>11862</v>
      </c>
      <c r="G261" s="11" t="s">
        <v>698</v>
      </c>
      <c r="H261" s="12" t="s">
        <v>4192</v>
      </c>
      <c r="I261" s="66">
        <v>1</v>
      </c>
      <c r="J261" s="68" t="s">
        <v>53</v>
      </c>
      <c r="K261" s="167">
        <v>47065</v>
      </c>
      <c r="L261" s="167">
        <v>0</v>
      </c>
      <c r="M261" s="167">
        <v>47065</v>
      </c>
      <c r="N261" s="167">
        <v>8391</v>
      </c>
      <c r="O261" s="167">
        <v>0</v>
      </c>
      <c r="P261" s="167">
        <v>8391</v>
      </c>
      <c r="Q261" s="167">
        <v>55456</v>
      </c>
      <c r="R261" s="167">
        <v>0</v>
      </c>
      <c r="S261" s="167">
        <v>55456</v>
      </c>
      <c r="T261" s="159">
        <v>42905</v>
      </c>
    </row>
    <row r="262" spans="1:20" ht="15" customHeight="1" x14ac:dyDescent="0.2">
      <c r="A262" s="15">
        <v>2017</v>
      </c>
      <c r="B262" s="15" t="s">
        <v>75</v>
      </c>
      <c r="C262" s="15">
        <v>2</v>
      </c>
      <c r="D262" s="67" t="s">
        <v>28</v>
      </c>
      <c r="E262" s="60" t="s">
        <v>9</v>
      </c>
      <c r="F262" s="11" t="s">
        <v>11863</v>
      </c>
      <c r="G262" s="11" t="s">
        <v>4188</v>
      </c>
      <c r="H262" s="12" t="s">
        <v>4382</v>
      </c>
      <c r="I262" s="66">
        <v>1</v>
      </c>
      <c r="J262" s="68" t="s">
        <v>53</v>
      </c>
      <c r="K262" s="167">
        <v>34066</v>
      </c>
      <c r="L262" s="167">
        <v>0</v>
      </c>
      <c r="M262" s="167">
        <v>34066</v>
      </c>
      <c r="N262" s="167">
        <v>6813</v>
      </c>
      <c r="O262" s="167">
        <v>0</v>
      </c>
      <c r="P262" s="167">
        <v>6813</v>
      </c>
      <c r="Q262" s="167">
        <v>40879</v>
      </c>
      <c r="R262" s="167">
        <v>0</v>
      </c>
      <c r="S262" s="167">
        <v>40879</v>
      </c>
      <c r="T262" s="159">
        <v>42847</v>
      </c>
    </row>
    <row r="263" spans="1:20" ht="15" customHeight="1" x14ac:dyDescent="0.2">
      <c r="A263" s="15">
        <v>2017</v>
      </c>
      <c r="B263" s="15" t="s">
        <v>75</v>
      </c>
      <c r="C263" s="15">
        <v>2</v>
      </c>
      <c r="D263" s="67" t="s">
        <v>28</v>
      </c>
      <c r="E263" s="60" t="s">
        <v>9</v>
      </c>
      <c r="F263" s="11" t="s">
        <v>11864</v>
      </c>
      <c r="G263" s="11" t="s">
        <v>133</v>
      </c>
      <c r="H263" s="12" t="s">
        <v>4199</v>
      </c>
      <c r="I263" s="66">
        <v>1</v>
      </c>
      <c r="J263" s="68" t="s">
        <v>53</v>
      </c>
      <c r="K263" s="167">
        <v>0</v>
      </c>
      <c r="L263" s="167">
        <v>45675</v>
      </c>
      <c r="M263" s="167">
        <v>45675</v>
      </c>
      <c r="N263" s="167">
        <v>0</v>
      </c>
      <c r="O263" s="167">
        <v>7825</v>
      </c>
      <c r="P263" s="167">
        <v>7825</v>
      </c>
      <c r="Q263" s="167">
        <v>0</v>
      </c>
      <c r="R263" s="167">
        <v>53500</v>
      </c>
      <c r="S263" s="167">
        <v>53500</v>
      </c>
      <c r="T263" s="159">
        <v>42905</v>
      </c>
    </row>
    <row r="264" spans="1:20" ht="15" customHeight="1" x14ac:dyDescent="0.2">
      <c r="A264" s="15">
        <v>2017</v>
      </c>
      <c r="B264" s="15" t="s">
        <v>75</v>
      </c>
      <c r="C264" s="15">
        <v>2</v>
      </c>
      <c r="D264" s="67" t="s">
        <v>28</v>
      </c>
      <c r="E264" s="60" t="s">
        <v>9</v>
      </c>
      <c r="F264" s="11" t="s">
        <v>11865</v>
      </c>
      <c r="G264" s="11" t="s">
        <v>1181</v>
      </c>
      <c r="H264" s="12" t="s">
        <v>4388</v>
      </c>
      <c r="I264" s="66">
        <v>1</v>
      </c>
      <c r="J264" s="68" t="s">
        <v>53</v>
      </c>
      <c r="K264" s="167">
        <v>32480</v>
      </c>
      <c r="L264" s="167">
        <v>0</v>
      </c>
      <c r="M264" s="167">
        <v>32480</v>
      </c>
      <c r="N264" s="167">
        <v>2305</v>
      </c>
      <c r="O264" s="167">
        <v>0</v>
      </c>
      <c r="P264" s="167">
        <v>2305</v>
      </c>
      <c r="Q264" s="167">
        <v>34785</v>
      </c>
      <c r="R264" s="167">
        <v>0</v>
      </c>
      <c r="S264" s="167">
        <v>34785</v>
      </c>
      <c r="T264" s="159">
        <v>42856</v>
      </c>
    </row>
    <row r="265" spans="1:20" ht="15" customHeight="1" x14ac:dyDescent="0.2">
      <c r="A265" s="15">
        <v>2017</v>
      </c>
      <c r="B265" s="15" t="s">
        <v>75</v>
      </c>
      <c r="C265" s="15">
        <v>2</v>
      </c>
      <c r="D265" s="67" t="s">
        <v>28</v>
      </c>
      <c r="E265" s="60" t="s">
        <v>9</v>
      </c>
      <c r="F265" s="11" t="s">
        <v>11866</v>
      </c>
      <c r="G265" s="11" t="s">
        <v>368</v>
      </c>
      <c r="H265" s="12" t="s">
        <v>4496</v>
      </c>
      <c r="I265" s="66">
        <v>1</v>
      </c>
      <c r="J265" s="68" t="s">
        <v>53</v>
      </c>
      <c r="K265" s="167">
        <v>0</v>
      </c>
      <c r="L265" s="167">
        <v>40000</v>
      </c>
      <c r="M265" s="167">
        <v>40000</v>
      </c>
      <c r="N265" s="167">
        <v>29250</v>
      </c>
      <c r="O265" s="167">
        <v>-24250</v>
      </c>
      <c r="P265" s="167">
        <v>5000</v>
      </c>
      <c r="Q265" s="167">
        <v>29250</v>
      </c>
      <c r="R265" s="167">
        <v>15750</v>
      </c>
      <c r="S265" s="167">
        <v>45000</v>
      </c>
      <c r="T265" s="159">
        <v>42828</v>
      </c>
    </row>
    <row r="266" spans="1:20" ht="15" customHeight="1" x14ac:dyDescent="0.2">
      <c r="A266" s="15">
        <v>2017</v>
      </c>
      <c r="B266" s="15" t="s">
        <v>75</v>
      </c>
      <c r="C266" s="15">
        <v>2</v>
      </c>
      <c r="D266" s="67" t="s">
        <v>28</v>
      </c>
      <c r="E266" s="60" t="s">
        <v>9</v>
      </c>
      <c r="F266" s="11" t="s">
        <v>11867</v>
      </c>
      <c r="G266" s="11" t="s">
        <v>4393</v>
      </c>
      <c r="H266" s="12" t="s">
        <v>4394</v>
      </c>
      <c r="I266" s="66">
        <v>1</v>
      </c>
      <c r="J266" s="68" t="s">
        <v>53</v>
      </c>
      <c r="K266" s="167">
        <v>40112</v>
      </c>
      <c r="L266" s="167">
        <v>4548</v>
      </c>
      <c r="M266" s="167">
        <v>44660</v>
      </c>
      <c r="N266" s="167">
        <v>25888</v>
      </c>
      <c r="O266" s="167">
        <v>-4548</v>
      </c>
      <c r="P266" s="167">
        <v>21340</v>
      </c>
      <c r="Q266" s="167">
        <v>66000</v>
      </c>
      <c r="R266" s="167">
        <v>0</v>
      </c>
      <c r="S266" s="167">
        <v>66000</v>
      </c>
      <c r="T266" s="159">
        <v>42856</v>
      </c>
    </row>
    <row r="267" spans="1:20" ht="15" customHeight="1" x14ac:dyDescent="0.2">
      <c r="A267" s="15">
        <v>2017</v>
      </c>
      <c r="B267" s="15" t="s">
        <v>75</v>
      </c>
      <c r="C267" s="15">
        <v>2</v>
      </c>
      <c r="D267" s="67" t="s">
        <v>28</v>
      </c>
      <c r="E267" s="60" t="s">
        <v>9</v>
      </c>
      <c r="F267" s="11" t="s">
        <v>11868</v>
      </c>
      <c r="G267" s="11" t="s">
        <v>1110</v>
      </c>
      <c r="H267" s="12" t="s">
        <v>4502</v>
      </c>
      <c r="I267" s="66">
        <v>1</v>
      </c>
      <c r="J267" s="68" t="s">
        <v>53</v>
      </c>
      <c r="K267" s="167">
        <v>44153</v>
      </c>
      <c r="L267" s="167">
        <v>0</v>
      </c>
      <c r="M267" s="167">
        <v>44153</v>
      </c>
      <c r="N267" s="167">
        <v>-44153</v>
      </c>
      <c r="O267" s="167">
        <v>47107</v>
      </c>
      <c r="P267" s="167">
        <v>2954</v>
      </c>
      <c r="Q267" s="167">
        <v>0</v>
      </c>
      <c r="R267" s="167">
        <v>47107</v>
      </c>
      <c r="S267" s="167">
        <v>47107</v>
      </c>
      <c r="T267" s="159">
        <v>42849</v>
      </c>
    </row>
    <row r="268" spans="1:20" ht="15" customHeight="1" x14ac:dyDescent="0.2">
      <c r="A268" s="15">
        <v>2017</v>
      </c>
      <c r="B268" s="15" t="s">
        <v>75</v>
      </c>
      <c r="C268" s="15">
        <v>2</v>
      </c>
      <c r="D268" s="67" t="s">
        <v>28</v>
      </c>
      <c r="E268" s="60" t="s">
        <v>9</v>
      </c>
      <c r="F268" s="11" t="s">
        <v>11869</v>
      </c>
      <c r="G268" s="11" t="s">
        <v>1181</v>
      </c>
      <c r="H268" s="12" t="s">
        <v>4205</v>
      </c>
      <c r="I268" s="66">
        <v>1</v>
      </c>
      <c r="J268" s="68" t="s">
        <v>53</v>
      </c>
      <c r="K268" s="167">
        <v>0</v>
      </c>
      <c r="L268" s="167">
        <v>42492</v>
      </c>
      <c r="M268" s="167">
        <v>42492</v>
      </c>
      <c r="N268" s="167">
        <v>0</v>
      </c>
      <c r="O268" s="167">
        <v>508</v>
      </c>
      <c r="P268" s="167">
        <v>508</v>
      </c>
      <c r="Q268" s="167">
        <v>0</v>
      </c>
      <c r="R268" s="167">
        <v>43000</v>
      </c>
      <c r="S268" s="167">
        <v>43000</v>
      </c>
      <c r="T268" s="159">
        <v>42887</v>
      </c>
    </row>
    <row r="269" spans="1:20" ht="15" customHeight="1" x14ac:dyDescent="0.2">
      <c r="A269" s="15">
        <v>2017</v>
      </c>
      <c r="B269" s="15" t="s">
        <v>75</v>
      </c>
      <c r="C269" s="15">
        <v>2</v>
      </c>
      <c r="D269" s="67" t="s">
        <v>28</v>
      </c>
      <c r="E269" s="60" t="s">
        <v>9</v>
      </c>
      <c r="F269" s="11" t="s">
        <v>11870</v>
      </c>
      <c r="G269" s="11" t="s">
        <v>2048</v>
      </c>
      <c r="H269" s="12" t="s">
        <v>4210</v>
      </c>
      <c r="I269" s="66">
        <v>1</v>
      </c>
      <c r="J269" s="68" t="s">
        <v>53</v>
      </c>
      <c r="K269" s="167">
        <v>57745</v>
      </c>
      <c r="L269" s="167">
        <v>3155</v>
      </c>
      <c r="M269" s="167">
        <v>60900</v>
      </c>
      <c r="N269" s="167">
        <v>17255</v>
      </c>
      <c r="O269" s="167">
        <v>-3155</v>
      </c>
      <c r="P269" s="167">
        <v>14100</v>
      </c>
      <c r="Q269" s="167">
        <v>75000</v>
      </c>
      <c r="R269" s="167">
        <v>0</v>
      </c>
      <c r="S269" s="167">
        <v>75000</v>
      </c>
      <c r="T269" s="159">
        <v>42891</v>
      </c>
    </row>
    <row r="270" spans="1:20" ht="15" customHeight="1" x14ac:dyDescent="0.2">
      <c r="A270" s="15">
        <v>2017</v>
      </c>
      <c r="B270" s="15" t="s">
        <v>75</v>
      </c>
      <c r="C270" s="15">
        <v>2</v>
      </c>
      <c r="D270" s="67" t="s">
        <v>28</v>
      </c>
      <c r="E270" s="60" t="s">
        <v>9</v>
      </c>
      <c r="F270" s="11" t="s">
        <v>11871</v>
      </c>
      <c r="G270" s="11" t="s">
        <v>263</v>
      </c>
      <c r="H270" s="12" t="s">
        <v>4409</v>
      </c>
      <c r="I270" s="66">
        <v>1</v>
      </c>
      <c r="J270" s="68" t="s">
        <v>53</v>
      </c>
      <c r="K270" s="167">
        <v>43047</v>
      </c>
      <c r="L270" s="167">
        <v>0</v>
      </c>
      <c r="M270" s="167">
        <v>43047</v>
      </c>
      <c r="N270" s="167">
        <v>3953</v>
      </c>
      <c r="O270" s="167">
        <v>0</v>
      </c>
      <c r="P270" s="167">
        <v>3953</v>
      </c>
      <c r="Q270" s="167">
        <v>47000</v>
      </c>
      <c r="R270" s="167">
        <v>0</v>
      </c>
      <c r="S270" s="167">
        <v>47000</v>
      </c>
      <c r="T270" s="159">
        <v>42881</v>
      </c>
    </row>
    <row r="271" spans="1:20" ht="15" customHeight="1" x14ac:dyDescent="0.2">
      <c r="A271" s="15">
        <v>2017</v>
      </c>
      <c r="B271" s="15" t="s">
        <v>75</v>
      </c>
      <c r="C271" s="15">
        <v>2</v>
      </c>
      <c r="D271" s="67" t="s">
        <v>28</v>
      </c>
      <c r="E271" s="60" t="s">
        <v>9</v>
      </c>
      <c r="F271" s="11" t="s">
        <v>11872</v>
      </c>
      <c r="G271" s="11" t="s">
        <v>1110</v>
      </c>
      <c r="H271" s="12" t="s">
        <v>4218</v>
      </c>
      <c r="I271" s="66">
        <v>1</v>
      </c>
      <c r="J271" s="68" t="s">
        <v>53</v>
      </c>
      <c r="K271" s="167">
        <v>0</v>
      </c>
      <c r="L271" s="167">
        <v>48705</v>
      </c>
      <c r="M271" s="167">
        <v>48705</v>
      </c>
      <c r="N271" s="167">
        <v>50000</v>
      </c>
      <c r="O271" s="167">
        <v>-48705</v>
      </c>
      <c r="P271" s="167">
        <v>1295</v>
      </c>
      <c r="Q271" s="167">
        <v>50000</v>
      </c>
      <c r="R271" s="167">
        <v>0</v>
      </c>
      <c r="S271" s="167">
        <v>50000</v>
      </c>
      <c r="T271" s="159">
        <v>42916</v>
      </c>
    </row>
    <row r="272" spans="1:20" ht="15" customHeight="1" x14ac:dyDescent="0.2">
      <c r="A272" s="15">
        <v>2017</v>
      </c>
      <c r="B272" s="15" t="s">
        <v>75</v>
      </c>
      <c r="C272" s="15">
        <v>2</v>
      </c>
      <c r="D272" s="67" t="s">
        <v>28</v>
      </c>
      <c r="E272" s="60" t="s">
        <v>9</v>
      </c>
      <c r="F272" s="11" t="s">
        <v>11873</v>
      </c>
      <c r="G272" s="11" t="s">
        <v>698</v>
      </c>
      <c r="H272" s="12" t="s">
        <v>4225</v>
      </c>
      <c r="I272" s="66">
        <v>1</v>
      </c>
      <c r="J272" s="68" t="s">
        <v>53</v>
      </c>
      <c r="K272" s="167">
        <v>0</v>
      </c>
      <c r="L272" s="167">
        <v>52624</v>
      </c>
      <c r="M272" s="167">
        <v>52624</v>
      </c>
      <c r="N272" s="167">
        <v>0</v>
      </c>
      <c r="O272" s="167">
        <v>2832</v>
      </c>
      <c r="P272" s="167">
        <v>2832</v>
      </c>
      <c r="Q272" s="167">
        <v>0</v>
      </c>
      <c r="R272" s="167">
        <v>55456</v>
      </c>
      <c r="S272" s="167">
        <v>55456</v>
      </c>
      <c r="T272" s="159">
        <v>42905</v>
      </c>
    </row>
    <row r="273" spans="1:20" ht="15" customHeight="1" x14ac:dyDescent="0.2">
      <c r="A273" s="15">
        <v>2017</v>
      </c>
      <c r="B273" s="15" t="s">
        <v>75</v>
      </c>
      <c r="C273" s="15">
        <v>2</v>
      </c>
      <c r="D273" s="67" t="s">
        <v>28</v>
      </c>
      <c r="E273" s="60" t="s">
        <v>9</v>
      </c>
      <c r="F273" s="11" t="s">
        <v>11874</v>
      </c>
      <c r="G273" s="11" t="s">
        <v>4414</v>
      </c>
      <c r="H273" s="12" t="s">
        <v>4415</v>
      </c>
      <c r="I273" s="66">
        <v>1</v>
      </c>
      <c r="J273" s="68" t="s">
        <v>53</v>
      </c>
      <c r="K273" s="167">
        <v>31714</v>
      </c>
      <c r="L273" s="167">
        <v>0</v>
      </c>
      <c r="M273" s="167">
        <v>31714</v>
      </c>
      <c r="N273" s="167">
        <v>7286</v>
      </c>
      <c r="O273" s="167">
        <v>0</v>
      </c>
      <c r="P273" s="167">
        <v>7286</v>
      </c>
      <c r="Q273" s="167">
        <v>39000</v>
      </c>
      <c r="R273" s="167">
        <v>0</v>
      </c>
      <c r="S273" s="167">
        <v>39000</v>
      </c>
      <c r="T273" s="159">
        <v>42856</v>
      </c>
    </row>
    <row r="274" spans="1:20" ht="15" customHeight="1" x14ac:dyDescent="0.2">
      <c r="A274" s="15">
        <v>2017</v>
      </c>
      <c r="B274" s="15" t="s">
        <v>75</v>
      </c>
      <c r="C274" s="15">
        <v>2</v>
      </c>
      <c r="D274" s="67" t="s">
        <v>28</v>
      </c>
      <c r="E274" s="60" t="s">
        <v>9</v>
      </c>
      <c r="F274" s="11" t="s">
        <v>11875</v>
      </c>
      <c r="G274" s="11" t="s">
        <v>299</v>
      </c>
      <c r="H274" s="12" t="s">
        <v>4514</v>
      </c>
      <c r="I274" s="66">
        <v>1</v>
      </c>
      <c r="J274" s="68" t="s">
        <v>53</v>
      </c>
      <c r="K274" s="167">
        <v>39357</v>
      </c>
      <c r="L274" s="167">
        <v>0</v>
      </c>
      <c r="M274" s="167">
        <v>39357</v>
      </c>
      <c r="N274" s="167">
        <v>10043</v>
      </c>
      <c r="O274" s="167">
        <v>0</v>
      </c>
      <c r="P274" s="167">
        <v>10043</v>
      </c>
      <c r="Q274" s="167">
        <v>49400</v>
      </c>
      <c r="R274" s="167">
        <v>0</v>
      </c>
      <c r="S274" s="167">
        <v>49400</v>
      </c>
      <c r="T274" s="159">
        <v>42828</v>
      </c>
    </row>
    <row r="275" spans="1:20" ht="15" customHeight="1" x14ac:dyDescent="0.2">
      <c r="A275" s="72">
        <v>2017</v>
      </c>
      <c r="B275" s="72" t="s">
        <v>75</v>
      </c>
      <c r="C275" s="15">
        <v>2</v>
      </c>
      <c r="D275" s="67" t="s">
        <v>28</v>
      </c>
      <c r="E275" s="60" t="s">
        <v>10</v>
      </c>
      <c r="F275" s="11" t="s">
        <v>11876</v>
      </c>
      <c r="G275" s="11" t="s">
        <v>4037</v>
      </c>
      <c r="H275" s="12" t="s">
        <v>4038</v>
      </c>
      <c r="I275" s="66">
        <v>1</v>
      </c>
      <c r="J275" s="68" t="s">
        <v>53</v>
      </c>
      <c r="K275" s="167">
        <v>32000</v>
      </c>
      <c r="L275" s="167">
        <v>0</v>
      </c>
      <c r="M275" s="167">
        <v>32000</v>
      </c>
      <c r="N275" s="167">
        <v>845</v>
      </c>
      <c r="O275" s="167">
        <v>0</v>
      </c>
      <c r="P275" s="167">
        <v>845</v>
      </c>
      <c r="Q275" s="167">
        <v>32845</v>
      </c>
      <c r="R275" s="167">
        <v>0</v>
      </c>
      <c r="S275" s="167">
        <v>32845</v>
      </c>
      <c r="T275" s="159">
        <v>42901</v>
      </c>
    </row>
    <row r="276" spans="1:20" ht="15" customHeight="1" x14ac:dyDescent="0.2">
      <c r="A276" s="72">
        <v>2017</v>
      </c>
      <c r="B276" s="72" t="s">
        <v>75</v>
      </c>
      <c r="C276" s="15">
        <v>2</v>
      </c>
      <c r="D276" s="67" t="s">
        <v>28</v>
      </c>
      <c r="E276" s="60" t="s">
        <v>10</v>
      </c>
      <c r="F276" s="11" t="s">
        <v>11877</v>
      </c>
      <c r="G276" s="11" t="s">
        <v>4034</v>
      </c>
      <c r="H276" s="12" t="s">
        <v>4035</v>
      </c>
      <c r="I276" s="66">
        <v>1</v>
      </c>
      <c r="J276" s="68" t="s">
        <v>53</v>
      </c>
      <c r="K276" s="167">
        <v>32480</v>
      </c>
      <c r="L276" s="167">
        <v>0</v>
      </c>
      <c r="M276" s="167">
        <v>32480</v>
      </c>
      <c r="N276" s="167">
        <v>2182</v>
      </c>
      <c r="O276" s="167">
        <v>0</v>
      </c>
      <c r="P276" s="167">
        <v>2182</v>
      </c>
      <c r="Q276" s="167">
        <v>34662</v>
      </c>
      <c r="R276" s="167">
        <v>0</v>
      </c>
      <c r="S276" s="167">
        <v>34662</v>
      </c>
      <c r="T276" s="162">
        <v>42870</v>
      </c>
    </row>
    <row r="277" spans="1:20" ht="15" customHeight="1" x14ac:dyDescent="0.2">
      <c r="A277" s="72">
        <v>2017</v>
      </c>
      <c r="B277" s="72" t="s">
        <v>75</v>
      </c>
      <c r="C277" s="15">
        <v>2</v>
      </c>
      <c r="D277" s="67" t="s">
        <v>28</v>
      </c>
      <c r="E277" s="60" t="s">
        <v>11</v>
      </c>
      <c r="F277" s="11" t="s">
        <v>11878</v>
      </c>
      <c r="G277" s="11" t="s">
        <v>3592</v>
      </c>
      <c r="H277" s="12" t="s">
        <v>3613</v>
      </c>
      <c r="I277" s="66">
        <v>1</v>
      </c>
      <c r="J277" s="68" t="s">
        <v>53</v>
      </c>
      <c r="K277" s="167">
        <v>32703</v>
      </c>
      <c r="L277" s="167">
        <v>0</v>
      </c>
      <c r="M277" s="167">
        <v>32703</v>
      </c>
      <c r="N277" s="167">
        <v>4439</v>
      </c>
      <c r="O277" s="167">
        <v>0</v>
      </c>
      <c r="P277" s="167">
        <v>4439</v>
      </c>
      <c r="Q277" s="167">
        <v>37142</v>
      </c>
      <c r="R277" s="167">
        <v>0</v>
      </c>
      <c r="S277" s="167">
        <v>37142</v>
      </c>
      <c r="T277" s="159">
        <v>42856</v>
      </c>
    </row>
    <row r="278" spans="1:20" ht="15" customHeight="1" x14ac:dyDescent="0.2">
      <c r="A278" s="72">
        <v>2017</v>
      </c>
      <c r="B278" s="72" t="s">
        <v>75</v>
      </c>
      <c r="C278" s="15">
        <v>2</v>
      </c>
      <c r="D278" s="67" t="s">
        <v>28</v>
      </c>
      <c r="E278" s="60" t="s">
        <v>11</v>
      </c>
      <c r="F278" s="11" t="s">
        <v>11879</v>
      </c>
      <c r="G278" s="11" t="s">
        <v>3846</v>
      </c>
      <c r="H278" s="12" t="s">
        <v>3847</v>
      </c>
      <c r="I278" s="66">
        <v>1</v>
      </c>
      <c r="J278" s="68" t="s">
        <v>53</v>
      </c>
      <c r="K278" s="167">
        <v>27159</v>
      </c>
      <c r="L278" s="167">
        <v>0</v>
      </c>
      <c r="M278" s="167">
        <v>27159</v>
      </c>
      <c r="N278" s="167">
        <v>2616</v>
      </c>
      <c r="O278" s="167">
        <v>0</v>
      </c>
      <c r="P278" s="167">
        <v>2616</v>
      </c>
      <c r="Q278" s="167">
        <v>29775</v>
      </c>
      <c r="R278" s="167">
        <v>0</v>
      </c>
      <c r="S278" s="167">
        <v>29775</v>
      </c>
      <c r="T278" s="159">
        <v>42887</v>
      </c>
    </row>
    <row r="279" spans="1:20" ht="15" customHeight="1" x14ac:dyDescent="0.2">
      <c r="A279" s="72">
        <v>2017</v>
      </c>
      <c r="B279" s="72" t="s">
        <v>75</v>
      </c>
      <c r="C279" s="15">
        <v>2</v>
      </c>
      <c r="D279" s="67" t="s">
        <v>28</v>
      </c>
      <c r="E279" s="60" t="s">
        <v>11</v>
      </c>
      <c r="F279" s="11" t="s">
        <v>11880</v>
      </c>
      <c r="G279" s="11" t="s">
        <v>3668</v>
      </c>
      <c r="H279" s="12" t="s">
        <v>3669</v>
      </c>
      <c r="I279" s="66">
        <v>1</v>
      </c>
      <c r="J279" s="68" t="s">
        <v>53</v>
      </c>
      <c r="K279" s="167">
        <v>50200</v>
      </c>
      <c r="L279" s="167">
        <v>0</v>
      </c>
      <c r="M279" s="167">
        <v>50200</v>
      </c>
      <c r="N279" s="167">
        <v>7450</v>
      </c>
      <c r="O279" s="167">
        <v>0</v>
      </c>
      <c r="P279" s="167">
        <v>7450</v>
      </c>
      <c r="Q279" s="167">
        <v>57650</v>
      </c>
      <c r="R279" s="167">
        <v>0</v>
      </c>
      <c r="S279" s="167">
        <v>57650</v>
      </c>
      <c r="T279" s="159">
        <v>42870</v>
      </c>
    </row>
    <row r="280" spans="1:20" ht="15" customHeight="1" x14ac:dyDescent="0.2">
      <c r="A280" s="72">
        <v>2017</v>
      </c>
      <c r="B280" s="72" t="s">
        <v>75</v>
      </c>
      <c r="C280" s="15">
        <v>2</v>
      </c>
      <c r="D280" s="67" t="s">
        <v>28</v>
      </c>
      <c r="E280" s="60" t="s">
        <v>11</v>
      </c>
      <c r="F280" s="11" t="s">
        <v>11881</v>
      </c>
      <c r="G280" s="11" t="s">
        <v>3727</v>
      </c>
      <c r="H280" s="12" t="s">
        <v>3728</v>
      </c>
      <c r="I280" s="66">
        <v>1</v>
      </c>
      <c r="J280" s="68" t="s">
        <v>53</v>
      </c>
      <c r="K280" s="167">
        <v>36388</v>
      </c>
      <c r="L280" s="167">
        <v>0</v>
      </c>
      <c r="M280" s="167">
        <v>36388</v>
      </c>
      <c r="N280" s="167">
        <v>2562</v>
      </c>
      <c r="O280" s="167">
        <v>0</v>
      </c>
      <c r="P280" s="167">
        <v>2562</v>
      </c>
      <c r="Q280" s="167">
        <v>38950</v>
      </c>
      <c r="R280" s="167">
        <v>0</v>
      </c>
      <c r="S280" s="167">
        <v>38950</v>
      </c>
      <c r="T280" s="159">
        <v>42887</v>
      </c>
    </row>
    <row r="281" spans="1:20" ht="15" customHeight="1" x14ac:dyDescent="0.2">
      <c r="A281" s="72">
        <v>2017</v>
      </c>
      <c r="B281" s="72" t="s">
        <v>75</v>
      </c>
      <c r="C281" s="15">
        <v>2</v>
      </c>
      <c r="D281" s="67" t="s">
        <v>28</v>
      </c>
      <c r="E281" s="60" t="s">
        <v>11</v>
      </c>
      <c r="F281" s="11" t="s">
        <v>11882</v>
      </c>
      <c r="G281" s="11" t="s">
        <v>3824</v>
      </c>
      <c r="H281" s="12" t="s">
        <v>3876</v>
      </c>
      <c r="I281" s="66">
        <v>1</v>
      </c>
      <c r="J281" s="68" t="s">
        <v>53</v>
      </c>
      <c r="K281" s="167">
        <v>27567</v>
      </c>
      <c r="L281" s="167">
        <v>0</v>
      </c>
      <c r="M281" s="167">
        <v>27567</v>
      </c>
      <c r="N281" s="167">
        <v>2208</v>
      </c>
      <c r="O281" s="167">
        <v>0</v>
      </c>
      <c r="P281" s="167">
        <v>2208</v>
      </c>
      <c r="Q281" s="167">
        <v>29775</v>
      </c>
      <c r="R281" s="167">
        <v>0</v>
      </c>
      <c r="S281" s="167">
        <v>29775</v>
      </c>
      <c r="T281" s="159">
        <v>42857</v>
      </c>
    </row>
    <row r="282" spans="1:20" ht="15" customHeight="1" x14ac:dyDescent="0.2">
      <c r="A282" s="72">
        <v>2017</v>
      </c>
      <c r="B282" s="72" t="s">
        <v>75</v>
      </c>
      <c r="C282" s="15">
        <v>2</v>
      </c>
      <c r="D282" s="67" t="s">
        <v>28</v>
      </c>
      <c r="E282" s="60" t="s">
        <v>11</v>
      </c>
      <c r="F282" s="11" t="s">
        <v>11883</v>
      </c>
      <c r="G282" s="11" t="s">
        <v>3841</v>
      </c>
      <c r="H282" s="12" t="s">
        <v>3970</v>
      </c>
      <c r="I282" s="66">
        <v>1</v>
      </c>
      <c r="J282" s="68" t="s">
        <v>53</v>
      </c>
      <c r="K282" s="167">
        <v>0</v>
      </c>
      <c r="L282" s="167">
        <v>42485</v>
      </c>
      <c r="M282" s="167">
        <v>42485</v>
      </c>
      <c r="N282" s="167">
        <v>0</v>
      </c>
      <c r="O282" s="167">
        <v>8075</v>
      </c>
      <c r="P282" s="167">
        <v>8075</v>
      </c>
      <c r="Q282" s="167">
        <v>0</v>
      </c>
      <c r="R282" s="167">
        <v>50560</v>
      </c>
      <c r="S282" s="167">
        <v>50560</v>
      </c>
      <c r="T282" s="159">
        <v>42914</v>
      </c>
    </row>
    <row r="283" spans="1:20" ht="15" customHeight="1" x14ac:dyDescent="0.2">
      <c r="A283" s="72">
        <v>2017</v>
      </c>
      <c r="B283" s="72" t="s">
        <v>75</v>
      </c>
      <c r="C283" s="15">
        <v>2</v>
      </c>
      <c r="D283" s="67" t="s">
        <v>28</v>
      </c>
      <c r="E283" s="60" t="s">
        <v>11</v>
      </c>
      <c r="F283" s="11" t="s">
        <v>11884</v>
      </c>
      <c r="G283" s="11" t="s">
        <v>3841</v>
      </c>
      <c r="H283" s="12" t="s">
        <v>3974</v>
      </c>
      <c r="I283" s="66">
        <v>1</v>
      </c>
      <c r="J283" s="68" t="s">
        <v>53</v>
      </c>
      <c r="K283" s="167">
        <v>0</v>
      </c>
      <c r="L283" s="167">
        <v>42485</v>
      </c>
      <c r="M283" s="167">
        <v>42485</v>
      </c>
      <c r="N283" s="167">
        <v>0</v>
      </c>
      <c r="O283" s="167">
        <v>8075</v>
      </c>
      <c r="P283" s="167">
        <v>8075</v>
      </c>
      <c r="Q283" s="167">
        <v>0</v>
      </c>
      <c r="R283" s="167">
        <v>50560</v>
      </c>
      <c r="S283" s="167">
        <v>50560</v>
      </c>
      <c r="T283" s="159">
        <v>42914</v>
      </c>
    </row>
    <row r="284" spans="1:20" ht="15" customHeight="1" x14ac:dyDescent="0.2">
      <c r="A284" s="72">
        <v>2017</v>
      </c>
      <c r="B284" s="72" t="s">
        <v>75</v>
      </c>
      <c r="C284" s="15">
        <v>2</v>
      </c>
      <c r="D284" s="67" t="s">
        <v>28</v>
      </c>
      <c r="E284" s="60" t="s">
        <v>11</v>
      </c>
      <c r="F284" s="11" t="s">
        <v>11885</v>
      </c>
      <c r="G284" s="11" t="s">
        <v>3846</v>
      </c>
      <c r="H284" s="12" t="s">
        <v>3858</v>
      </c>
      <c r="I284" s="66">
        <v>1</v>
      </c>
      <c r="J284" s="68" t="s">
        <v>53</v>
      </c>
      <c r="K284" s="167">
        <v>27159</v>
      </c>
      <c r="L284" s="167">
        <v>0</v>
      </c>
      <c r="M284" s="167">
        <v>27159</v>
      </c>
      <c r="N284" s="167">
        <v>2616</v>
      </c>
      <c r="O284" s="167">
        <v>0</v>
      </c>
      <c r="P284" s="167">
        <v>2616</v>
      </c>
      <c r="Q284" s="167">
        <v>29775</v>
      </c>
      <c r="R284" s="167">
        <v>0</v>
      </c>
      <c r="S284" s="167">
        <v>29775</v>
      </c>
      <c r="T284" s="159">
        <v>42887</v>
      </c>
    </row>
    <row r="285" spans="1:20" ht="15" customHeight="1" x14ac:dyDescent="0.2">
      <c r="A285" s="72">
        <v>2017</v>
      </c>
      <c r="B285" s="72" t="s">
        <v>75</v>
      </c>
      <c r="C285" s="15">
        <v>2</v>
      </c>
      <c r="D285" s="67" t="s">
        <v>28</v>
      </c>
      <c r="E285" s="60" t="s">
        <v>11</v>
      </c>
      <c r="F285" s="11" t="s">
        <v>11886</v>
      </c>
      <c r="G285" s="11" t="s">
        <v>3830</v>
      </c>
      <c r="H285" s="12" t="s">
        <v>3831</v>
      </c>
      <c r="I285" s="66">
        <v>1</v>
      </c>
      <c r="J285" s="68" t="s">
        <v>53</v>
      </c>
      <c r="K285" s="167">
        <v>25000</v>
      </c>
      <c r="L285" s="167">
        <v>0</v>
      </c>
      <c r="M285" s="167">
        <v>25000</v>
      </c>
      <c r="N285" s="167">
        <v>4775</v>
      </c>
      <c r="O285" s="167">
        <v>0</v>
      </c>
      <c r="P285" s="167">
        <v>4775</v>
      </c>
      <c r="Q285" s="167">
        <v>29775</v>
      </c>
      <c r="R285" s="167">
        <v>0</v>
      </c>
      <c r="S285" s="167">
        <v>29775</v>
      </c>
      <c r="T285" s="159">
        <v>42830</v>
      </c>
    </row>
    <row r="286" spans="1:20" ht="15" customHeight="1" x14ac:dyDescent="0.2">
      <c r="A286" s="72">
        <v>2017</v>
      </c>
      <c r="B286" s="72" t="s">
        <v>75</v>
      </c>
      <c r="C286" s="15">
        <v>2</v>
      </c>
      <c r="D286" s="67" t="s">
        <v>28</v>
      </c>
      <c r="E286" s="60" t="s">
        <v>11</v>
      </c>
      <c r="F286" s="11" t="s">
        <v>11887</v>
      </c>
      <c r="G286" s="11" t="s">
        <v>3902</v>
      </c>
      <c r="H286" s="12" t="s">
        <v>3903</v>
      </c>
      <c r="I286" s="66">
        <v>1</v>
      </c>
      <c r="J286" s="68" t="s">
        <v>53</v>
      </c>
      <c r="K286" s="167">
        <v>0</v>
      </c>
      <c r="L286" s="167">
        <v>33194</v>
      </c>
      <c r="M286" s="167">
        <v>33194</v>
      </c>
      <c r="N286" s="167">
        <v>36666</v>
      </c>
      <c r="O286" s="167">
        <v>-33194</v>
      </c>
      <c r="P286" s="167">
        <v>3472</v>
      </c>
      <c r="Q286" s="167">
        <v>36666</v>
      </c>
      <c r="R286" s="167">
        <v>0</v>
      </c>
      <c r="S286" s="167">
        <v>36666</v>
      </c>
      <c r="T286" s="159">
        <v>42828</v>
      </c>
    </row>
    <row r="287" spans="1:20" ht="15" customHeight="1" x14ac:dyDescent="0.2">
      <c r="A287" s="72">
        <v>2017</v>
      </c>
      <c r="B287" s="72" t="s">
        <v>75</v>
      </c>
      <c r="C287" s="15">
        <v>2</v>
      </c>
      <c r="D287" s="67" t="s">
        <v>28</v>
      </c>
      <c r="E287" s="60" t="s">
        <v>11</v>
      </c>
      <c r="F287" s="11" t="s">
        <v>11888</v>
      </c>
      <c r="G287" s="11" t="s">
        <v>3814</v>
      </c>
      <c r="H287" s="12" t="s">
        <v>3815</v>
      </c>
      <c r="I287" s="66">
        <v>1</v>
      </c>
      <c r="J287" s="68" t="s">
        <v>53</v>
      </c>
      <c r="K287" s="167">
        <v>53169</v>
      </c>
      <c r="L287" s="167">
        <v>0</v>
      </c>
      <c r="M287" s="167">
        <v>53169</v>
      </c>
      <c r="N287" s="167">
        <v>3956</v>
      </c>
      <c r="O287" s="167">
        <v>0</v>
      </c>
      <c r="P287" s="167">
        <v>3956</v>
      </c>
      <c r="Q287" s="167">
        <v>57125</v>
      </c>
      <c r="R287" s="167">
        <v>0</v>
      </c>
      <c r="S287" s="167">
        <v>57125</v>
      </c>
      <c r="T287" s="159">
        <v>42870</v>
      </c>
    </row>
    <row r="288" spans="1:20" ht="15" customHeight="1" x14ac:dyDescent="0.2">
      <c r="A288" s="72">
        <v>2017</v>
      </c>
      <c r="B288" s="72" t="s">
        <v>75</v>
      </c>
      <c r="C288" s="15">
        <v>2</v>
      </c>
      <c r="D288" s="67" t="s">
        <v>28</v>
      </c>
      <c r="E288" s="60" t="s">
        <v>11</v>
      </c>
      <c r="F288" s="11" t="s">
        <v>11889</v>
      </c>
      <c r="G288" s="11" t="s">
        <v>3699</v>
      </c>
      <c r="H288" s="12" t="s">
        <v>3700</v>
      </c>
      <c r="I288" s="66">
        <v>1</v>
      </c>
      <c r="J288" s="68" t="s">
        <v>53</v>
      </c>
      <c r="K288" s="167">
        <v>42453</v>
      </c>
      <c r="L288" s="167">
        <v>0</v>
      </c>
      <c r="M288" s="167">
        <v>42453</v>
      </c>
      <c r="N288" s="167">
        <v>9138</v>
      </c>
      <c r="O288" s="167">
        <v>0</v>
      </c>
      <c r="P288" s="167">
        <v>9138</v>
      </c>
      <c r="Q288" s="167">
        <v>51591</v>
      </c>
      <c r="R288" s="167">
        <v>0</v>
      </c>
      <c r="S288" s="167">
        <v>51591</v>
      </c>
      <c r="T288" s="159">
        <v>42856</v>
      </c>
    </row>
    <row r="289" spans="1:20" ht="15" customHeight="1" x14ac:dyDescent="0.2">
      <c r="A289" s="72">
        <v>2017</v>
      </c>
      <c r="B289" s="72" t="s">
        <v>75</v>
      </c>
      <c r="C289" s="15">
        <v>2</v>
      </c>
      <c r="D289" s="67" t="s">
        <v>28</v>
      </c>
      <c r="E289" s="60" t="s">
        <v>11</v>
      </c>
      <c r="F289" s="11" t="s">
        <v>11890</v>
      </c>
      <c r="G289" s="11" t="s">
        <v>3706</v>
      </c>
      <c r="H289" s="12" t="s">
        <v>3707</v>
      </c>
      <c r="I289" s="66">
        <v>1</v>
      </c>
      <c r="J289" s="68" t="s">
        <v>53</v>
      </c>
      <c r="K289" s="167">
        <v>38000</v>
      </c>
      <c r="L289" s="167">
        <v>0</v>
      </c>
      <c r="M289" s="167">
        <v>38000</v>
      </c>
      <c r="N289" s="167">
        <v>15660</v>
      </c>
      <c r="O289" s="167">
        <v>0</v>
      </c>
      <c r="P289" s="167">
        <v>15660</v>
      </c>
      <c r="Q289" s="167">
        <v>53660</v>
      </c>
      <c r="R289" s="167">
        <v>0</v>
      </c>
      <c r="S289" s="167">
        <v>53660</v>
      </c>
      <c r="T289" s="159">
        <v>42849</v>
      </c>
    </row>
    <row r="290" spans="1:20" ht="15" customHeight="1" x14ac:dyDescent="0.2">
      <c r="A290" s="72">
        <v>2017</v>
      </c>
      <c r="B290" s="72" t="s">
        <v>75</v>
      </c>
      <c r="C290" s="15">
        <v>2</v>
      </c>
      <c r="D290" s="67" t="s">
        <v>28</v>
      </c>
      <c r="E290" s="60" t="s">
        <v>11</v>
      </c>
      <c r="F290" s="11" t="s">
        <v>11891</v>
      </c>
      <c r="G290" s="11" t="s">
        <v>3824</v>
      </c>
      <c r="H290" s="12" t="s">
        <v>3871</v>
      </c>
      <c r="I290" s="66">
        <v>1</v>
      </c>
      <c r="J290" s="68" t="s">
        <v>53</v>
      </c>
      <c r="K290" s="167">
        <v>25000</v>
      </c>
      <c r="L290" s="167">
        <v>0</v>
      </c>
      <c r="M290" s="167">
        <v>25000</v>
      </c>
      <c r="N290" s="167">
        <v>4775</v>
      </c>
      <c r="O290" s="167">
        <v>0</v>
      </c>
      <c r="P290" s="167">
        <v>4775</v>
      </c>
      <c r="Q290" s="167">
        <v>29775</v>
      </c>
      <c r="R290" s="167">
        <v>0</v>
      </c>
      <c r="S290" s="167">
        <v>29775</v>
      </c>
      <c r="T290" s="159">
        <v>42891</v>
      </c>
    </row>
    <row r="291" spans="1:20" ht="15" customHeight="1" x14ac:dyDescent="0.2">
      <c r="A291" s="72">
        <v>2017</v>
      </c>
      <c r="B291" s="72" t="s">
        <v>75</v>
      </c>
      <c r="C291" s="15">
        <v>2</v>
      </c>
      <c r="D291" s="67" t="s">
        <v>28</v>
      </c>
      <c r="E291" s="60" t="s">
        <v>11</v>
      </c>
      <c r="F291" s="11" t="s">
        <v>11892</v>
      </c>
      <c r="G291" s="11" t="s">
        <v>3769</v>
      </c>
      <c r="H291" s="12" t="s">
        <v>3770</v>
      </c>
      <c r="I291" s="66">
        <v>1</v>
      </c>
      <c r="J291" s="68" t="s">
        <v>53</v>
      </c>
      <c r="K291" s="167">
        <v>60907</v>
      </c>
      <c r="L291" s="167">
        <v>0</v>
      </c>
      <c r="M291" s="167">
        <v>60907</v>
      </c>
      <c r="N291" s="167">
        <v>12093</v>
      </c>
      <c r="O291" s="167">
        <v>0</v>
      </c>
      <c r="P291" s="167">
        <v>12093</v>
      </c>
      <c r="Q291" s="167">
        <v>73000</v>
      </c>
      <c r="R291" s="167">
        <v>0</v>
      </c>
      <c r="S291" s="167">
        <v>73000</v>
      </c>
      <c r="T291" s="159">
        <v>42915</v>
      </c>
    </row>
    <row r="292" spans="1:20" ht="15" customHeight="1" x14ac:dyDescent="0.2">
      <c r="A292" s="72">
        <v>2017</v>
      </c>
      <c r="B292" s="72" t="s">
        <v>75</v>
      </c>
      <c r="C292" s="15">
        <v>2</v>
      </c>
      <c r="D292" s="67" t="s">
        <v>28</v>
      </c>
      <c r="E292" s="60" t="s">
        <v>11</v>
      </c>
      <c r="F292" s="11" t="s">
        <v>11893</v>
      </c>
      <c r="G292" s="11" t="s">
        <v>3587</v>
      </c>
      <c r="H292" s="12" t="s">
        <v>3588</v>
      </c>
      <c r="I292" s="66">
        <v>1</v>
      </c>
      <c r="J292" s="68" t="s">
        <v>53</v>
      </c>
      <c r="K292" s="167">
        <v>0</v>
      </c>
      <c r="L292" s="167">
        <v>41329</v>
      </c>
      <c r="M292" s="167">
        <v>41329</v>
      </c>
      <c r="N292" s="167">
        <v>47351</v>
      </c>
      <c r="O292" s="167">
        <v>-41329</v>
      </c>
      <c r="P292" s="167">
        <v>6022</v>
      </c>
      <c r="Q292" s="167">
        <v>47351</v>
      </c>
      <c r="R292" s="167">
        <v>0</v>
      </c>
      <c r="S292" s="167">
        <v>47351</v>
      </c>
      <c r="T292" s="159">
        <v>42877</v>
      </c>
    </row>
    <row r="293" spans="1:20" ht="15" customHeight="1" x14ac:dyDescent="0.2">
      <c r="A293" s="72">
        <v>2017</v>
      </c>
      <c r="B293" s="72" t="s">
        <v>75</v>
      </c>
      <c r="C293" s="15">
        <v>2</v>
      </c>
      <c r="D293" s="67" t="s">
        <v>28</v>
      </c>
      <c r="E293" s="60" t="s">
        <v>11</v>
      </c>
      <c r="F293" s="11" t="s">
        <v>11894</v>
      </c>
      <c r="G293" s="11" t="s">
        <v>3882</v>
      </c>
      <c r="H293" s="12" t="s">
        <v>3883</v>
      </c>
      <c r="I293" s="66">
        <v>1</v>
      </c>
      <c r="J293" s="68" t="s">
        <v>53</v>
      </c>
      <c r="K293" s="167">
        <v>30222</v>
      </c>
      <c r="L293" s="167">
        <v>0</v>
      </c>
      <c r="M293" s="167">
        <v>30222</v>
      </c>
      <c r="N293" s="167">
        <v>5863</v>
      </c>
      <c r="O293" s="167">
        <v>0</v>
      </c>
      <c r="P293" s="167">
        <v>5863</v>
      </c>
      <c r="Q293" s="167">
        <v>36085</v>
      </c>
      <c r="R293" s="167">
        <v>0</v>
      </c>
      <c r="S293" s="167">
        <v>36085</v>
      </c>
      <c r="T293" s="159">
        <v>42826</v>
      </c>
    </row>
    <row r="294" spans="1:20" ht="15" customHeight="1" x14ac:dyDescent="0.2">
      <c r="A294" s="72">
        <v>2017</v>
      </c>
      <c r="B294" s="72" t="s">
        <v>75</v>
      </c>
      <c r="C294" s="15">
        <v>2</v>
      </c>
      <c r="D294" s="67" t="s">
        <v>28</v>
      </c>
      <c r="E294" s="60" t="s">
        <v>11</v>
      </c>
      <c r="F294" s="11" t="s">
        <v>11895</v>
      </c>
      <c r="G294" s="11" t="s">
        <v>3933</v>
      </c>
      <c r="H294" s="12" t="s">
        <v>3934</v>
      </c>
      <c r="I294" s="66">
        <v>1</v>
      </c>
      <c r="J294" s="68" t="s">
        <v>53</v>
      </c>
      <c r="K294" s="167">
        <v>0</v>
      </c>
      <c r="L294" s="167">
        <v>43123</v>
      </c>
      <c r="M294" s="167">
        <v>43123</v>
      </c>
      <c r="N294" s="167">
        <v>0</v>
      </c>
      <c r="O294" s="167">
        <v>8377</v>
      </c>
      <c r="P294" s="167">
        <v>8377</v>
      </c>
      <c r="Q294" s="167">
        <v>0</v>
      </c>
      <c r="R294" s="167">
        <v>51500</v>
      </c>
      <c r="S294" s="167">
        <v>51500</v>
      </c>
      <c r="T294" s="159">
        <v>42858</v>
      </c>
    </row>
    <row r="295" spans="1:20" ht="15" customHeight="1" x14ac:dyDescent="0.2">
      <c r="A295" s="72">
        <v>2017</v>
      </c>
      <c r="B295" s="72" t="s">
        <v>75</v>
      </c>
      <c r="C295" s="15">
        <v>2</v>
      </c>
      <c r="D295" s="67" t="s">
        <v>28</v>
      </c>
      <c r="E295" s="60" t="s">
        <v>11</v>
      </c>
      <c r="F295" s="11" t="s">
        <v>11896</v>
      </c>
      <c r="G295" s="11" t="s">
        <v>3675</v>
      </c>
      <c r="H295" s="12" t="s">
        <v>3676</v>
      </c>
      <c r="I295" s="66">
        <v>1</v>
      </c>
      <c r="J295" s="68" t="s">
        <v>53</v>
      </c>
      <c r="K295" s="167">
        <v>39686</v>
      </c>
      <c r="L295" s="167">
        <v>0</v>
      </c>
      <c r="M295" s="167">
        <v>39686</v>
      </c>
      <c r="N295" s="167">
        <v>7723</v>
      </c>
      <c r="O295" s="167">
        <v>0</v>
      </c>
      <c r="P295" s="167">
        <v>7723</v>
      </c>
      <c r="Q295" s="167">
        <v>47409</v>
      </c>
      <c r="R295" s="167">
        <v>0</v>
      </c>
      <c r="S295" s="167">
        <v>47409</v>
      </c>
      <c r="T295" s="159">
        <v>42826</v>
      </c>
    </row>
    <row r="296" spans="1:20" ht="15" customHeight="1" x14ac:dyDescent="0.2">
      <c r="A296" s="72">
        <v>2017</v>
      </c>
      <c r="B296" s="72" t="s">
        <v>75</v>
      </c>
      <c r="C296" s="15">
        <v>2</v>
      </c>
      <c r="D296" s="67" t="s">
        <v>28</v>
      </c>
      <c r="E296" s="60" t="s">
        <v>11</v>
      </c>
      <c r="F296" s="11" t="s">
        <v>11897</v>
      </c>
      <c r="G296" s="11" t="s">
        <v>3949</v>
      </c>
      <c r="H296" s="12" t="s">
        <v>3950</v>
      </c>
      <c r="I296" s="66">
        <v>1</v>
      </c>
      <c r="J296" s="68" t="s">
        <v>53</v>
      </c>
      <c r="K296" s="167">
        <v>0</v>
      </c>
      <c r="L296" s="167">
        <v>37578</v>
      </c>
      <c r="M296" s="167">
        <v>37578</v>
      </c>
      <c r="N296" s="167">
        <v>0</v>
      </c>
      <c r="O296" s="167">
        <v>4907</v>
      </c>
      <c r="P296" s="167">
        <v>4907</v>
      </c>
      <c r="Q296" s="167">
        <v>0</v>
      </c>
      <c r="R296" s="167">
        <v>42485</v>
      </c>
      <c r="S296" s="167">
        <v>42485</v>
      </c>
      <c r="T296" s="159">
        <v>42915</v>
      </c>
    </row>
    <row r="297" spans="1:20" ht="15" customHeight="1" x14ac:dyDescent="0.2">
      <c r="A297" s="72">
        <v>2017</v>
      </c>
      <c r="B297" s="72" t="s">
        <v>75</v>
      </c>
      <c r="C297" s="15">
        <v>2</v>
      </c>
      <c r="D297" s="67" t="s">
        <v>28</v>
      </c>
      <c r="E297" s="60" t="s">
        <v>11</v>
      </c>
      <c r="F297" s="11" t="s">
        <v>11898</v>
      </c>
      <c r="G297" s="11" t="s">
        <v>3592</v>
      </c>
      <c r="H297" s="12" t="s">
        <v>3593</v>
      </c>
      <c r="I297" s="66">
        <v>1</v>
      </c>
      <c r="J297" s="68" t="s">
        <v>53</v>
      </c>
      <c r="K297" s="167">
        <v>0</v>
      </c>
      <c r="L297" s="167">
        <v>32703</v>
      </c>
      <c r="M297" s="167">
        <v>32703</v>
      </c>
      <c r="N297" s="167">
        <v>37142</v>
      </c>
      <c r="O297" s="167">
        <v>-32703</v>
      </c>
      <c r="P297" s="167">
        <v>4439</v>
      </c>
      <c r="Q297" s="167">
        <v>37142</v>
      </c>
      <c r="R297" s="167">
        <v>0</v>
      </c>
      <c r="S297" s="167">
        <v>37142</v>
      </c>
      <c r="T297" s="159">
        <v>42870</v>
      </c>
    </row>
    <row r="298" spans="1:20" ht="15" customHeight="1" x14ac:dyDescent="0.2">
      <c r="A298" s="72">
        <v>2017</v>
      </c>
      <c r="B298" s="72" t="s">
        <v>75</v>
      </c>
      <c r="C298" s="15">
        <v>2</v>
      </c>
      <c r="D298" s="67" t="s">
        <v>28</v>
      </c>
      <c r="E298" s="60" t="s">
        <v>11</v>
      </c>
      <c r="F298" s="11" t="s">
        <v>11899</v>
      </c>
      <c r="G298" s="11" t="s">
        <v>3744</v>
      </c>
      <c r="H298" s="12" t="s">
        <v>3914</v>
      </c>
      <c r="I298" s="66">
        <v>1</v>
      </c>
      <c r="J298" s="68" t="s">
        <v>53</v>
      </c>
      <c r="K298" s="167">
        <v>0</v>
      </c>
      <c r="L298" s="167">
        <v>36934</v>
      </c>
      <c r="M298" s="167">
        <v>36934</v>
      </c>
      <c r="N298" s="167">
        <v>0</v>
      </c>
      <c r="O298" s="167">
        <v>10589</v>
      </c>
      <c r="P298" s="167">
        <v>10589</v>
      </c>
      <c r="Q298" s="167">
        <v>0</v>
      </c>
      <c r="R298" s="167">
        <v>47523</v>
      </c>
      <c r="S298" s="167">
        <v>47523</v>
      </c>
      <c r="T298" s="159">
        <v>42870</v>
      </c>
    </row>
    <row r="299" spans="1:20" ht="15" customHeight="1" x14ac:dyDescent="0.2">
      <c r="A299" s="72">
        <v>2017</v>
      </c>
      <c r="B299" s="72" t="s">
        <v>75</v>
      </c>
      <c r="C299" s="15">
        <v>2</v>
      </c>
      <c r="D299" s="67" t="s">
        <v>28</v>
      </c>
      <c r="E299" s="60" t="s">
        <v>11</v>
      </c>
      <c r="F299" s="11" t="s">
        <v>11900</v>
      </c>
      <c r="G299" s="11" t="s">
        <v>3936</v>
      </c>
      <c r="H299" s="12" t="s">
        <v>3937</v>
      </c>
      <c r="I299" s="66">
        <v>1</v>
      </c>
      <c r="J299" s="68" t="s">
        <v>53</v>
      </c>
      <c r="K299" s="167">
        <v>0</v>
      </c>
      <c r="L299" s="167">
        <v>31307</v>
      </c>
      <c r="M299" s="167">
        <v>31307</v>
      </c>
      <c r="N299" s="167">
        <v>0</v>
      </c>
      <c r="O299" s="167">
        <v>5715</v>
      </c>
      <c r="P299" s="167">
        <v>5715</v>
      </c>
      <c r="Q299" s="167">
        <v>0</v>
      </c>
      <c r="R299" s="167">
        <v>37022</v>
      </c>
      <c r="S299" s="167">
        <v>37022</v>
      </c>
      <c r="T299" s="159">
        <v>42905</v>
      </c>
    </row>
    <row r="300" spans="1:20" ht="15" customHeight="1" x14ac:dyDescent="0.2">
      <c r="A300" s="72">
        <v>2017</v>
      </c>
      <c r="B300" s="72" t="s">
        <v>75</v>
      </c>
      <c r="C300" s="15">
        <v>2</v>
      </c>
      <c r="D300" s="67" t="s">
        <v>28</v>
      </c>
      <c r="E300" s="60" t="s">
        <v>11</v>
      </c>
      <c r="F300" s="11" t="s">
        <v>11901</v>
      </c>
      <c r="G300" s="11" t="s">
        <v>3878</v>
      </c>
      <c r="H300" s="12" t="s">
        <v>3879</v>
      </c>
      <c r="I300" s="66">
        <v>1</v>
      </c>
      <c r="J300" s="68" t="s">
        <v>53</v>
      </c>
      <c r="K300" s="167">
        <v>25375</v>
      </c>
      <c r="L300" s="167">
        <v>0</v>
      </c>
      <c r="M300" s="167">
        <v>25375</v>
      </c>
      <c r="N300" s="167">
        <v>1784</v>
      </c>
      <c r="O300" s="167">
        <v>0</v>
      </c>
      <c r="P300" s="167">
        <v>1784</v>
      </c>
      <c r="Q300" s="167">
        <v>27159</v>
      </c>
      <c r="R300" s="167">
        <v>0</v>
      </c>
      <c r="S300" s="167">
        <v>27159</v>
      </c>
      <c r="T300" s="159">
        <v>42870</v>
      </c>
    </row>
    <row r="301" spans="1:20" ht="15" customHeight="1" x14ac:dyDescent="0.2">
      <c r="A301" s="72" t="s">
        <v>998</v>
      </c>
      <c r="B301" s="72" t="s">
        <v>75</v>
      </c>
      <c r="C301" s="15">
        <v>2</v>
      </c>
      <c r="D301" s="39" t="s">
        <v>28</v>
      </c>
      <c r="E301" s="60" t="s">
        <v>23</v>
      </c>
      <c r="F301" s="11" t="s">
        <v>11902</v>
      </c>
      <c r="G301" s="11" t="s">
        <v>227</v>
      </c>
      <c r="H301" s="11" t="s">
        <v>1159</v>
      </c>
      <c r="I301" s="66">
        <v>1</v>
      </c>
      <c r="J301" s="11" t="s">
        <v>53</v>
      </c>
      <c r="K301" s="167">
        <v>0</v>
      </c>
      <c r="L301" s="167">
        <v>73590</v>
      </c>
      <c r="M301" s="167">
        <v>73590</v>
      </c>
      <c r="N301" s="167">
        <v>0</v>
      </c>
      <c r="O301" s="167">
        <v>8630</v>
      </c>
      <c r="P301" s="167">
        <v>8630</v>
      </c>
      <c r="Q301" s="167">
        <v>0</v>
      </c>
      <c r="R301" s="167">
        <v>82220</v>
      </c>
      <c r="S301" s="167">
        <v>82220</v>
      </c>
      <c r="T301" s="161">
        <v>42856</v>
      </c>
    </row>
    <row r="302" spans="1:20" ht="15" customHeight="1" x14ac:dyDescent="0.2">
      <c r="A302" s="72" t="s">
        <v>998</v>
      </c>
      <c r="B302" s="72" t="s">
        <v>75</v>
      </c>
      <c r="C302" s="15">
        <v>2</v>
      </c>
      <c r="D302" s="39" t="s">
        <v>28</v>
      </c>
      <c r="E302" s="60" t="s">
        <v>23</v>
      </c>
      <c r="F302" s="11" t="s">
        <v>11903</v>
      </c>
      <c r="G302" s="11" t="s">
        <v>1209</v>
      </c>
      <c r="H302" s="11" t="s">
        <v>1216</v>
      </c>
      <c r="I302" s="66">
        <v>1</v>
      </c>
      <c r="J302" s="11" t="s">
        <v>53</v>
      </c>
      <c r="K302" s="167">
        <v>0</v>
      </c>
      <c r="L302" s="167">
        <v>64905</v>
      </c>
      <c r="M302" s="167">
        <v>64905</v>
      </c>
      <c r="N302" s="167">
        <v>0</v>
      </c>
      <c r="O302" s="167">
        <v>9270</v>
      </c>
      <c r="P302" s="167">
        <v>9270</v>
      </c>
      <c r="Q302" s="167">
        <v>0</v>
      </c>
      <c r="R302" s="167">
        <v>74175</v>
      </c>
      <c r="S302" s="167">
        <v>74175</v>
      </c>
      <c r="T302" s="161">
        <v>42856</v>
      </c>
    </row>
    <row r="303" spans="1:20" ht="15" customHeight="1" x14ac:dyDescent="0.2">
      <c r="A303" s="72" t="s">
        <v>998</v>
      </c>
      <c r="B303" s="72" t="s">
        <v>75</v>
      </c>
      <c r="C303" s="15">
        <v>2</v>
      </c>
      <c r="D303" s="39" t="s">
        <v>28</v>
      </c>
      <c r="E303" s="60" t="s">
        <v>23</v>
      </c>
      <c r="F303" s="11" t="s">
        <v>11904</v>
      </c>
      <c r="G303" s="11" t="s">
        <v>227</v>
      </c>
      <c r="H303" s="11" t="s">
        <v>2767</v>
      </c>
      <c r="I303" s="66">
        <v>1</v>
      </c>
      <c r="J303" s="11" t="s">
        <v>53</v>
      </c>
      <c r="K303" s="167">
        <v>0</v>
      </c>
      <c r="L303" s="167">
        <v>54579.6</v>
      </c>
      <c r="M303" s="167">
        <v>54579.6</v>
      </c>
      <c r="N303" s="167">
        <v>57500</v>
      </c>
      <c r="O303" s="167">
        <v>-54579.6</v>
      </c>
      <c r="P303" s="167">
        <v>2920.4000000000015</v>
      </c>
      <c r="Q303" s="167">
        <v>57500</v>
      </c>
      <c r="R303" s="167">
        <v>0</v>
      </c>
      <c r="S303" s="167">
        <v>57500</v>
      </c>
      <c r="T303" s="161">
        <v>42884</v>
      </c>
    </row>
    <row r="304" spans="1:20" ht="15" customHeight="1" x14ac:dyDescent="0.2">
      <c r="A304" s="72" t="s">
        <v>998</v>
      </c>
      <c r="B304" s="72" t="s">
        <v>75</v>
      </c>
      <c r="C304" s="15">
        <v>2</v>
      </c>
      <c r="D304" s="39" t="s">
        <v>28</v>
      </c>
      <c r="E304" s="60" t="s">
        <v>23</v>
      </c>
      <c r="F304" s="11" t="s">
        <v>11905</v>
      </c>
      <c r="G304" s="11" t="s">
        <v>1143</v>
      </c>
      <c r="H304" s="11" t="s">
        <v>2579</v>
      </c>
      <c r="I304" s="66">
        <v>1</v>
      </c>
      <c r="J304" s="11" t="s">
        <v>53</v>
      </c>
      <c r="K304" s="167">
        <v>0</v>
      </c>
      <c r="L304" s="167">
        <v>40600</v>
      </c>
      <c r="M304" s="167">
        <v>40600</v>
      </c>
      <c r="N304" s="167">
        <v>0</v>
      </c>
      <c r="O304" s="167">
        <v>779</v>
      </c>
      <c r="P304" s="167">
        <v>779</v>
      </c>
      <c r="Q304" s="167">
        <v>0</v>
      </c>
      <c r="R304" s="167">
        <v>41379</v>
      </c>
      <c r="S304" s="167">
        <v>41379</v>
      </c>
      <c r="T304" s="161">
        <v>42849</v>
      </c>
    </row>
    <row r="305" spans="1:20" ht="15" customHeight="1" x14ac:dyDescent="0.2">
      <c r="A305" s="72" t="s">
        <v>998</v>
      </c>
      <c r="B305" s="72" t="s">
        <v>75</v>
      </c>
      <c r="C305" s="15">
        <v>2</v>
      </c>
      <c r="D305" s="39" t="s">
        <v>28</v>
      </c>
      <c r="E305" s="60" t="s">
        <v>23</v>
      </c>
      <c r="F305" s="11" t="s">
        <v>11906</v>
      </c>
      <c r="G305" s="11" t="s">
        <v>1062</v>
      </c>
      <c r="H305" s="11" t="s">
        <v>1320</v>
      </c>
      <c r="I305" s="66">
        <v>1</v>
      </c>
      <c r="J305" s="11" t="s">
        <v>53</v>
      </c>
      <c r="K305" s="167">
        <v>0</v>
      </c>
      <c r="L305" s="167">
        <v>36388</v>
      </c>
      <c r="M305" s="167">
        <v>36388</v>
      </c>
      <c r="N305" s="167">
        <v>0</v>
      </c>
      <c r="O305" s="167">
        <v>3612</v>
      </c>
      <c r="P305" s="167">
        <v>3612</v>
      </c>
      <c r="Q305" s="167">
        <v>0</v>
      </c>
      <c r="R305" s="167">
        <v>40000</v>
      </c>
      <c r="S305" s="167">
        <v>40000</v>
      </c>
      <c r="T305" s="161">
        <v>42877</v>
      </c>
    </row>
    <row r="306" spans="1:20" ht="15" customHeight="1" x14ac:dyDescent="0.2">
      <c r="A306" s="72" t="s">
        <v>998</v>
      </c>
      <c r="B306" s="72" t="s">
        <v>75</v>
      </c>
      <c r="C306" s="15">
        <v>2</v>
      </c>
      <c r="D306" s="39" t="s">
        <v>28</v>
      </c>
      <c r="E306" s="60" t="s">
        <v>23</v>
      </c>
      <c r="F306" s="11" t="s">
        <v>11907</v>
      </c>
      <c r="G306" s="11" t="s">
        <v>1043</v>
      </c>
      <c r="H306" s="11" t="s">
        <v>2848</v>
      </c>
      <c r="I306" s="66">
        <v>1</v>
      </c>
      <c r="J306" s="11" t="s">
        <v>53</v>
      </c>
      <c r="K306" s="167">
        <v>73587.5</v>
      </c>
      <c r="L306" s="167">
        <v>0</v>
      </c>
      <c r="M306" s="167">
        <v>73587.5</v>
      </c>
      <c r="N306" s="167">
        <v>7359.5</v>
      </c>
      <c r="O306" s="167">
        <v>0</v>
      </c>
      <c r="P306" s="167">
        <v>7359.5</v>
      </c>
      <c r="Q306" s="167">
        <v>80947</v>
      </c>
      <c r="R306" s="167">
        <v>0</v>
      </c>
      <c r="S306" s="167">
        <v>80947</v>
      </c>
      <c r="T306" s="161">
        <v>42863</v>
      </c>
    </row>
    <row r="307" spans="1:20" ht="15" customHeight="1" x14ac:dyDescent="0.2">
      <c r="A307" s="72" t="s">
        <v>998</v>
      </c>
      <c r="B307" s="72" t="s">
        <v>75</v>
      </c>
      <c r="C307" s="15">
        <v>2</v>
      </c>
      <c r="D307" s="39" t="s">
        <v>28</v>
      </c>
      <c r="E307" s="60" t="s">
        <v>23</v>
      </c>
      <c r="F307" s="11" t="s">
        <v>11908</v>
      </c>
      <c r="G307" s="11" t="s">
        <v>1151</v>
      </c>
      <c r="H307" s="11" t="s">
        <v>1362</v>
      </c>
      <c r="I307" s="66">
        <v>1</v>
      </c>
      <c r="J307" s="11" t="s">
        <v>53</v>
      </c>
      <c r="K307" s="167">
        <v>0</v>
      </c>
      <c r="L307" s="167">
        <v>56749.67</v>
      </c>
      <c r="M307" s="167">
        <v>56749.67</v>
      </c>
      <c r="N307" s="167">
        <v>0</v>
      </c>
      <c r="O307" s="167">
        <v>9783.5800000000017</v>
      </c>
      <c r="P307" s="167">
        <v>9783.5800000000017</v>
      </c>
      <c r="Q307" s="167">
        <v>0</v>
      </c>
      <c r="R307" s="167">
        <v>66533.25</v>
      </c>
      <c r="S307" s="167">
        <v>66533.25</v>
      </c>
      <c r="T307" s="161">
        <v>42828</v>
      </c>
    </row>
    <row r="308" spans="1:20" ht="15" customHeight="1" x14ac:dyDescent="0.2">
      <c r="A308" s="72" t="s">
        <v>998</v>
      </c>
      <c r="B308" s="72" t="s">
        <v>75</v>
      </c>
      <c r="C308" s="15">
        <v>2</v>
      </c>
      <c r="D308" s="39" t="s">
        <v>28</v>
      </c>
      <c r="E308" s="60" t="s">
        <v>23</v>
      </c>
      <c r="F308" s="11" t="s">
        <v>11909</v>
      </c>
      <c r="G308" s="11" t="s">
        <v>1170</v>
      </c>
      <c r="H308" s="11" t="s">
        <v>1171</v>
      </c>
      <c r="I308" s="66">
        <v>1</v>
      </c>
      <c r="J308" s="11" t="s">
        <v>53</v>
      </c>
      <c r="K308" s="167">
        <v>34210.58</v>
      </c>
      <c r="L308" s="167">
        <v>0</v>
      </c>
      <c r="M308" s="167">
        <v>34210.58</v>
      </c>
      <c r="N308" s="167">
        <v>18688.419999999998</v>
      </c>
      <c r="O308" s="167">
        <v>0</v>
      </c>
      <c r="P308" s="167">
        <v>18688.419999999998</v>
      </c>
      <c r="Q308" s="167">
        <v>52899</v>
      </c>
      <c r="R308" s="167">
        <v>0</v>
      </c>
      <c r="S308" s="167">
        <v>52899</v>
      </c>
      <c r="T308" s="161">
        <v>42912</v>
      </c>
    </row>
    <row r="309" spans="1:20" ht="15" customHeight="1" x14ac:dyDescent="0.2">
      <c r="A309" s="72" t="s">
        <v>998</v>
      </c>
      <c r="B309" s="72" t="s">
        <v>75</v>
      </c>
      <c r="C309" s="15">
        <v>2</v>
      </c>
      <c r="D309" s="39" t="s">
        <v>28</v>
      </c>
      <c r="E309" s="60" t="s">
        <v>23</v>
      </c>
      <c r="F309" s="11" t="s">
        <v>11910</v>
      </c>
      <c r="G309" s="11" t="s">
        <v>1170</v>
      </c>
      <c r="H309" s="11" t="s">
        <v>1801</v>
      </c>
      <c r="I309" s="66">
        <v>1</v>
      </c>
      <c r="J309" s="11" t="s">
        <v>53</v>
      </c>
      <c r="K309" s="167">
        <v>0</v>
      </c>
      <c r="L309" s="167">
        <v>42725</v>
      </c>
      <c r="M309" s="167">
        <v>42725</v>
      </c>
      <c r="N309" s="167">
        <v>0</v>
      </c>
      <c r="O309" s="167">
        <v>12775</v>
      </c>
      <c r="P309" s="167">
        <v>12775</v>
      </c>
      <c r="Q309" s="167">
        <v>0</v>
      </c>
      <c r="R309" s="167">
        <v>55500</v>
      </c>
      <c r="S309" s="167">
        <v>55500</v>
      </c>
      <c r="T309" s="161">
        <v>42877</v>
      </c>
    </row>
    <row r="310" spans="1:20" ht="15" customHeight="1" x14ac:dyDescent="0.2">
      <c r="A310" s="72" t="s">
        <v>998</v>
      </c>
      <c r="B310" s="72" t="s">
        <v>75</v>
      </c>
      <c r="C310" s="15">
        <v>2</v>
      </c>
      <c r="D310" s="39" t="s">
        <v>28</v>
      </c>
      <c r="E310" s="60" t="s">
        <v>23</v>
      </c>
      <c r="F310" s="11" t="s">
        <v>11911</v>
      </c>
      <c r="G310" s="11" t="s">
        <v>133</v>
      </c>
      <c r="H310" s="11" t="s">
        <v>2111</v>
      </c>
      <c r="I310" s="66">
        <v>1</v>
      </c>
      <c r="J310" s="11" t="s">
        <v>53</v>
      </c>
      <c r="K310" s="167">
        <v>0</v>
      </c>
      <c r="L310" s="167">
        <v>45675</v>
      </c>
      <c r="M310" s="167">
        <v>45675</v>
      </c>
      <c r="N310" s="167">
        <v>0</v>
      </c>
      <c r="O310" s="167">
        <v>2527</v>
      </c>
      <c r="P310" s="167">
        <v>2527</v>
      </c>
      <c r="Q310" s="167">
        <v>0</v>
      </c>
      <c r="R310" s="167">
        <v>48202</v>
      </c>
      <c r="S310" s="167">
        <v>48202</v>
      </c>
      <c r="T310" s="161">
        <v>42835</v>
      </c>
    </row>
    <row r="311" spans="1:20" ht="15" customHeight="1" x14ac:dyDescent="0.2">
      <c r="A311" s="72" t="s">
        <v>998</v>
      </c>
      <c r="B311" s="72" t="s">
        <v>75</v>
      </c>
      <c r="C311" s="15">
        <v>2</v>
      </c>
      <c r="D311" s="39" t="s">
        <v>28</v>
      </c>
      <c r="E311" s="60" t="s">
        <v>23</v>
      </c>
      <c r="F311" s="11" t="s">
        <v>11912</v>
      </c>
      <c r="G311" s="11" t="s">
        <v>227</v>
      </c>
      <c r="H311" s="11" t="s">
        <v>1276</v>
      </c>
      <c r="I311" s="66">
        <v>1</v>
      </c>
      <c r="J311" s="11" t="s">
        <v>53</v>
      </c>
      <c r="K311" s="167">
        <v>0</v>
      </c>
      <c r="L311" s="167">
        <v>55762.69</v>
      </c>
      <c r="M311" s="167">
        <v>55762.69</v>
      </c>
      <c r="N311" s="167">
        <v>0</v>
      </c>
      <c r="O311" s="167">
        <v>12237.309999999998</v>
      </c>
      <c r="P311" s="167">
        <v>12237.309999999998</v>
      </c>
      <c r="Q311" s="167">
        <v>0</v>
      </c>
      <c r="R311" s="167">
        <v>68000</v>
      </c>
      <c r="S311" s="167">
        <v>68000</v>
      </c>
      <c r="T311" s="161">
        <v>42849</v>
      </c>
    </row>
    <row r="312" spans="1:20" ht="15" customHeight="1" x14ac:dyDescent="0.2">
      <c r="A312" s="72" t="s">
        <v>998</v>
      </c>
      <c r="B312" s="72" t="s">
        <v>75</v>
      </c>
      <c r="C312" s="15">
        <v>2</v>
      </c>
      <c r="D312" s="39" t="s">
        <v>28</v>
      </c>
      <c r="E312" s="60" t="s">
        <v>23</v>
      </c>
      <c r="F312" s="11" t="s">
        <v>11913</v>
      </c>
      <c r="G312" s="11" t="s">
        <v>1262</v>
      </c>
      <c r="H312" s="11" t="s">
        <v>2887</v>
      </c>
      <c r="I312" s="66">
        <v>1</v>
      </c>
      <c r="J312" s="11" t="s">
        <v>53</v>
      </c>
      <c r="K312" s="167">
        <v>0</v>
      </c>
      <c r="L312" s="167">
        <v>33987.279999999999</v>
      </c>
      <c r="M312" s="167">
        <v>33987.279999999999</v>
      </c>
      <c r="N312" s="167">
        <v>0</v>
      </c>
      <c r="O312" s="167">
        <v>679.72000000000116</v>
      </c>
      <c r="P312" s="167">
        <v>679.72000000000116</v>
      </c>
      <c r="Q312" s="167">
        <v>0</v>
      </c>
      <c r="R312" s="167">
        <v>34667</v>
      </c>
      <c r="S312" s="167">
        <v>34667</v>
      </c>
      <c r="T312" s="161">
        <v>42898</v>
      </c>
    </row>
    <row r="313" spans="1:20" ht="15" customHeight="1" x14ac:dyDescent="0.2">
      <c r="A313" s="72" t="s">
        <v>998</v>
      </c>
      <c r="B313" s="72" t="s">
        <v>75</v>
      </c>
      <c r="C313" s="15">
        <v>2</v>
      </c>
      <c r="D313" s="39" t="s">
        <v>28</v>
      </c>
      <c r="E313" s="60" t="s">
        <v>23</v>
      </c>
      <c r="F313" s="11" t="s">
        <v>11914</v>
      </c>
      <c r="G313" s="11" t="s">
        <v>133</v>
      </c>
      <c r="H313" s="11" t="s">
        <v>1636</v>
      </c>
      <c r="I313" s="66">
        <v>1</v>
      </c>
      <c r="J313" s="11" t="s">
        <v>53</v>
      </c>
      <c r="K313" s="167">
        <v>0</v>
      </c>
      <c r="L313" s="167">
        <v>51915.22</v>
      </c>
      <c r="M313" s="167">
        <v>51915.22</v>
      </c>
      <c r="N313" s="167">
        <v>0</v>
      </c>
      <c r="O313" s="167">
        <v>7426.7799999999988</v>
      </c>
      <c r="P313" s="167">
        <v>7426.7799999999988</v>
      </c>
      <c r="Q313" s="167">
        <v>0</v>
      </c>
      <c r="R313" s="167">
        <v>59342</v>
      </c>
      <c r="S313" s="167">
        <v>59342</v>
      </c>
      <c r="T313" s="161">
        <v>42856</v>
      </c>
    </row>
    <row r="314" spans="1:20" ht="15" customHeight="1" x14ac:dyDescent="0.2">
      <c r="A314" s="72" t="s">
        <v>998</v>
      </c>
      <c r="B314" s="72" t="s">
        <v>75</v>
      </c>
      <c r="C314" s="15">
        <v>2</v>
      </c>
      <c r="D314" s="39" t="s">
        <v>28</v>
      </c>
      <c r="E314" s="60" t="s">
        <v>23</v>
      </c>
      <c r="F314" s="11" t="s">
        <v>11915</v>
      </c>
      <c r="G314" s="11" t="s">
        <v>368</v>
      </c>
      <c r="H314" s="11" t="s">
        <v>1197</v>
      </c>
      <c r="I314" s="66">
        <v>1</v>
      </c>
      <c r="J314" s="11" t="s">
        <v>53</v>
      </c>
      <c r="K314" s="167">
        <v>40000</v>
      </c>
      <c r="L314" s="167">
        <v>0</v>
      </c>
      <c r="M314" s="167">
        <v>40000</v>
      </c>
      <c r="N314" s="167">
        <v>-40000</v>
      </c>
      <c r="O314" s="167">
        <v>41411</v>
      </c>
      <c r="P314" s="167">
        <v>1411</v>
      </c>
      <c r="Q314" s="167">
        <v>0</v>
      </c>
      <c r="R314" s="167">
        <v>41411</v>
      </c>
      <c r="S314" s="167">
        <v>41411</v>
      </c>
      <c r="T314" s="161">
        <v>42849</v>
      </c>
    </row>
    <row r="315" spans="1:20" ht="15" customHeight="1" x14ac:dyDescent="0.2">
      <c r="A315" s="72" t="s">
        <v>998</v>
      </c>
      <c r="B315" s="72" t="s">
        <v>75</v>
      </c>
      <c r="C315" s="15">
        <v>2</v>
      </c>
      <c r="D315" s="39" t="s">
        <v>28</v>
      </c>
      <c r="E315" s="60" t="s">
        <v>23</v>
      </c>
      <c r="F315" s="11" t="s">
        <v>11916</v>
      </c>
      <c r="G315" s="11" t="s">
        <v>1062</v>
      </c>
      <c r="H315" s="11" t="s">
        <v>2302</v>
      </c>
      <c r="I315" s="66">
        <v>1</v>
      </c>
      <c r="J315" s="11" t="s">
        <v>53</v>
      </c>
      <c r="K315" s="167">
        <v>0</v>
      </c>
      <c r="L315" s="167">
        <v>36113.699999999997</v>
      </c>
      <c r="M315" s="167">
        <v>36113.699999999997</v>
      </c>
      <c r="N315" s="167">
        <v>0</v>
      </c>
      <c r="O315" s="167">
        <v>2166.3000000000029</v>
      </c>
      <c r="P315" s="167">
        <v>2166.3000000000029</v>
      </c>
      <c r="Q315" s="167">
        <v>0</v>
      </c>
      <c r="R315" s="167">
        <v>38280</v>
      </c>
      <c r="S315" s="167">
        <v>38280</v>
      </c>
      <c r="T315" s="161">
        <v>42842</v>
      </c>
    </row>
    <row r="316" spans="1:20" ht="15" customHeight="1" x14ac:dyDescent="0.2">
      <c r="A316" s="72" t="s">
        <v>998</v>
      </c>
      <c r="B316" s="72" t="s">
        <v>75</v>
      </c>
      <c r="C316" s="15">
        <v>2</v>
      </c>
      <c r="D316" s="39" t="s">
        <v>28</v>
      </c>
      <c r="E316" s="60" t="s">
        <v>23</v>
      </c>
      <c r="F316" s="11" t="s">
        <v>11917</v>
      </c>
      <c r="G316" s="11" t="s">
        <v>1093</v>
      </c>
      <c r="H316" s="11" t="s">
        <v>1094</v>
      </c>
      <c r="I316" s="66">
        <v>1</v>
      </c>
      <c r="J316" s="11" t="s">
        <v>53</v>
      </c>
      <c r="K316" s="167">
        <v>0</v>
      </c>
      <c r="L316" s="167">
        <v>47573</v>
      </c>
      <c r="M316" s="167">
        <v>47573</v>
      </c>
      <c r="N316" s="167">
        <v>0</v>
      </c>
      <c r="O316" s="167">
        <v>9467</v>
      </c>
      <c r="P316" s="167">
        <v>9467</v>
      </c>
      <c r="Q316" s="167">
        <v>0</v>
      </c>
      <c r="R316" s="167">
        <v>57040</v>
      </c>
      <c r="S316" s="167">
        <v>57040</v>
      </c>
      <c r="T316" s="161">
        <v>42828</v>
      </c>
    </row>
    <row r="317" spans="1:20" ht="15" customHeight="1" x14ac:dyDescent="0.2">
      <c r="A317" s="72" t="s">
        <v>998</v>
      </c>
      <c r="B317" s="72" t="s">
        <v>75</v>
      </c>
      <c r="C317" s="15">
        <v>2</v>
      </c>
      <c r="D317" s="39" t="s">
        <v>28</v>
      </c>
      <c r="E317" s="60" t="s">
        <v>23</v>
      </c>
      <c r="F317" s="11" t="s">
        <v>11918</v>
      </c>
      <c r="G317" s="11" t="s">
        <v>1229</v>
      </c>
      <c r="H317" s="11" t="s">
        <v>2648</v>
      </c>
      <c r="I317" s="66">
        <v>1</v>
      </c>
      <c r="J317" s="11" t="s">
        <v>53</v>
      </c>
      <c r="K317" s="167">
        <v>0</v>
      </c>
      <c r="L317" s="167">
        <v>41615</v>
      </c>
      <c r="M317" s="167">
        <v>41615</v>
      </c>
      <c r="N317" s="167">
        <v>0</v>
      </c>
      <c r="O317" s="167">
        <v>3385</v>
      </c>
      <c r="P317" s="167">
        <v>3385</v>
      </c>
      <c r="Q317" s="167">
        <v>0</v>
      </c>
      <c r="R317" s="167">
        <v>45000</v>
      </c>
      <c r="S317" s="167">
        <v>45000</v>
      </c>
      <c r="T317" s="161">
        <v>42842</v>
      </c>
    </row>
    <row r="318" spans="1:20" ht="15" customHeight="1" x14ac:dyDescent="0.2">
      <c r="A318" s="72" t="s">
        <v>998</v>
      </c>
      <c r="B318" s="72" t="s">
        <v>75</v>
      </c>
      <c r="C318" s="15">
        <v>2</v>
      </c>
      <c r="D318" s="39" t="s">
        <v>28</v>
      </c>
      <c r="E318" s="60" t="s">
        <v>23</v>
      </c>
      <c r="F318" s="11" t="s">
        <v>11919</v>
      </c>
      <c r="G318" s="11" t="s">
        <v>252</v>
      </c>
      <c r="H318" s="11" t="s">
        <v>2630</v>
      </c>
      <c r="I318" s="66">
        <v>1</v>
      </c>
      <c r="J318" s="11" t="s">
        <v>53</v>
      </c>
      <c r="K318" s="167">
        <v>42321.440000000002</v>
      </c>
      <c r="L318" s="167">
        <v>0</v>
      </c>
      <c r="M318" s="167">
        <v>42321.440000000002</v>
      </c>
      <c r="N318" s="167">
        <v>7678.5599999999977</v>
      </c>
      <c r="O318" s="167">
        <v>0</v>
      </c>
      <c r="P318" s="167">
        <v>7678.5599999999977</v>
      </c>
      <c r="Q318" s="167">
        <v>50000</v>
      </c>
      <c r="R318" s="167">
        <v>0</v>
      </c>
      <c r="S318" s="167">
        <v>50000</v>
      </c>
      <c r="T318" s="161">
        <v>42835</v>
      </c>
    </row>
    <row r="319" spans="1:20" ht="15" customHeight="1" x14ac:dyDescent="0.2">
      <c r="A319" s="72" t="s">
        <v>998</v>
      </c>
      <c r="B319" s="72" t="s">
        <v>75</v>
      </c>
      <c r="C319" s="15">
        <v>2</v>
      </c>
      <c r="D319" s="39" t="s">
        <v>28</v>
      </c>
      <c r="E319" s="60" t="s">
        <v>23</v>
      </c>
      <c r="F319" s="11" t="s">
        <v>11920</v>
      </c>
      <c r="G319" s="11" t="s">
        <v>227</v>
      </c>
      <c r="H319" s="11" t="s">
        <v>1736</v>
      </c>
      <c r="I319" s="66">
        <v>1</v>
      </c>
      <c r="J319" s="11" t="s">
        <v>53</v>
      </c>
      <c r="K319" s="167">
        <v>56393.4</v>
      </c>
      <c r="L319" s="167">
        <v>0</v>
      </c>
      <c r="M319" s="167">
        <v>56393.4</v>
      </c>
      <c r="N319" s="167">
        <v>5606.7900000000009</v>
      </c>
      <c r="O319" s="167">
        <v>999.81</v>
      </c>
      <c r="P319" s="167">
        <v>6606.6</v>
      </c>
      <c r="Q319" s="167">
        <v>62000.19</v>
      </c>
      <c r="R319" s="167">
        <v>999.81</v>
      </c>
      <c r="S319" s="167">
        <v>63000</v>
      </c>
      <c r="T319" s="161">
        <v>42828</v>
      </c>
    </row>
    <row r="320" spans="1:20" ht="15" customHeight="1" x14ac:dyDescent="0.2">
      <c r="A320" s="72" t="s">
        <v>998</v>
      </c>
      <c r="B320" s="72" t="s">
        <v>75</v>
      </c>
      <c r="C320" s="15">
        <v>2</v>
      </c>
      <c r="D320" s="39" t="s">
        <v>28</v>
      </c>
      <c r="E320" s="60" t="s">
        <v>23</v>
      </c>
      <c r="F320" s="11" t="s">
        <v>11921</v>
      </c>
      <c r="G320" s="11" t="s">
        <v>1181</v>
      </c>
      <c r="H320" s="11" t="s">
        <v>2543</v>
      </c>
      <c r="I320" s="66">
        <v>1</v>
      </c>
      <c r="J320" s="11" t="s">
        <v>53</v>
      </c>
      <c r="K320" s="167">
        <v>0</v>
      </c>
      <c r="L320" s="167">
        <v>41000</v>
      </c>
      <c r="M320" s="167">
        <v>41000</v>
      </c>
      <c r="N320" s="167">
        <v>0</v>
      </c>
      <c r="O320" s="167">
        <v>5000</v>
      </c>
      <c r="P320" s="167">
        <v>5000</v>
      </c>
      <c r="Q320" s="167">
        <v>0</v>
      </c>
      <c r="R320" s="167">
        <v>46000</v>
      </c>
      <c r="S320" s="167">
        <v>46000</v>
      </c>
      <c r="T320" s="161">
        <v>42877</v>
      </c>
    </row>
    <row r="321" spans="1:20" ht="15" customHeight="1" x14ac:dyDescent="0.2">
      <c r="A321" s="72" t="s">
        <v>998</v>
      </c>
      <c r="B321" s="72" t="s">
        <v>75</v>
      </c>
      <c r="C321" s="15">
        <v>2</v>
      </c>
      <c r="D321" s="39" t="s">
        <v>28</v>
      </c>
      <c r="E321" s="60" t="s">
        <v>23</v>
      </c>
      <c r="F321" s="11" t="s">
        <v>11922</v>
      </c>
      <c r="G321" s="11" t="s">
        <v>1229</v>
      </c>
      <c r="H321" s="11" t="s">
        <v>1230</v>
      </c>
      <c r="I321" s="66">
        <v>1</v>
      </c>
      <c r="J321" s="11" t="s">
        <v>53</v>
      </c>
      <c r="K321" s="167">
        <v>30450</v>
      </c>
      <c r="L321" s="167">
        <v>0</v>
      </c>
      <c r="M321" s="167">
        <v>30450</v>
      </c>
      <c r="N321" s="167">
        <v>13550</v>
      </c>
      <c r="O321" s="167">
        <v>0</v>
      </c>
      <c r="P321" s="167">
        <v>13550</v>
      </c>
      <c r="Q321" s="167">
        <v>44000</v>
      </c>
      <c r="R321" s="167">
        <v>0</v>
      </c>
      <c r="S321" s="167">
        <v>44000</v>
      </c>
      <c r="T321" s="161">
        <v>42910</v>
      </c>
    </row>
    <row r="322" spans="1:20" ht="15" customHeight="1" x14ac:dyDescent="0.2">
      <c r="A322" s="72" t="s">
        <v>998</v>
      </c>
      <c r="B322" s="72" t="s">
        <v>75</v>
      </c>
      <c r="C322" s="15">
        <v>2</v>
      </c>
      <c r="D322" s="39" t="s">
        <v>28</v>
      </c>
      <c r="E322" s="60" t="s">
        <v>23</v>
      </c>
      <c r="F322" s="11" t="s">
        <v>11923</v>
      </c>
      <c r="G322" s="11" t="s">
        <v>1093</v>
      </c>
      <c r="H322" s="11" t="s">
        <v>2573</v>
      </c>
      <c r="I322" s="66">
        <v>1</v>
      </c>
      <c r="J322" s="11" t="s">
        <v>53</v>
      </c>
      <c r="K322" s="167">
        <v>0</v>
      </c>
      <c r="L322" s="167">
        <v>54558.28</v>
      </c>
      <c r="M322" s="167">
        <v>54558.28</v>
      </c>
      <c r="N322" s="167">
        <v>0</v>
      </c>
      <c r="O322" s="167">
        <v>9441.7200000000012</v>
      </c>
      <c r="P322" s="167">
        <v>9441.7200000000012</v>
      </c>
      <c r="Q322" s="167">
        <v>0</v>
      </c>
      <c r="R322" s="167">
        <v>64000</v>
      </c>
      <c r="S322" s="167">
        <v>64000</v>
      </c>
      <c r="T322" s="161">
        <v>42898</v>
      </c>
    </row>
    <row r="323" spans="1:20" ht="15" customHeight="1" x14ac:dyDescent="0.2">
      <c r="A323" s="72" t="s">
        <v>998</v>
      </c>
      <c r="B323" s="72" t="s">
        <v>75</v>
      </c>
      <c r="C323" s="15">
        <v>2</v>
      </c>
      <c r="D323" s="39" t="s">
        <v>28</v>
      </c>
      <c r="E323" s="60" t="s">
        <v>23</v>
      </c>
      <c r="F323" s="11" t="s">
        <v>11924</v>
      </c>
      <c r="G323" s="11" t="s">
        <v>1020</v>
      </c>
      <c r="H323" s="11" t="s">
        <v>1021</v>
      </c>
      <c r="I323" s="66">
        <v>1</v>
      </c>
      <c r="J323" s="11" t="s">
        <v>53</v>
      </c>
      <c r="K323" s="167">
        <v>36964.269999999997</v>
      </c>
      <c r="L323" s="167">
        <v>0</v>
      </c>
      <c r="M323" s="167">
        <v>36964.269999999997</v>
      </c>
      <c r="N323" s="167">
        <v>-36964.269999999997</v>
      </c>
      <c r="O323" s="167">
        <v>44356</v>
      </c>
      <c r="P323" s="167">
        <v>7391.7300000000032</v>
      </c>
      <c r="Q323" s="167">
        <v>0</v>
      </c>
      <c r="R323" s="167">
        <v>44356</v>
      </c>
      <c r="S323" s="167">
        <v>44356</v>
      </c>
      <c r="T323" s="161">
        <v>42828</v>
      </c>
    </row>
    <row r="324" spans="1:20" ht="15" customHeight="1" x14ac:dyDescent="0.2">
      <c r="A324" s="72" t="s">
        <v>998</v>
      </c>
      <c r="B324" s="72" t="s">
        <v>75</v>
      </c>
      <c r="C324" s="15">
        <v>2</v>
      </c>
      <c r="D324" s="39" t="s">
        <v>28</v>
      </c>
      <c r="E324" s="60" t="s">
        <v>23</v>
      </c>
      <c r="F324" s="11" t="s">
        <v>11925</v>
      </c>
      <c r="G324" s="11" t="s">
        <v>368</v>
      </c>
      <c r="H324" s="11" t="s">
        <v>2589</v>
      </c>
      <c r="I324" s="66">
        <v>1</v>
      </c>
      <c r="J324" s="11" t="s">
        <v>53</v>
      </c>
      <c r="K324" s="167">
        <v>20706</v>
      </c>
      <c r="L324" s="167">
        <v>13804</v>
      </c>
      <c r="M324" s="167">
        <v>34510</v>
      </c>
      <c r="N324" s="167">
        <v>6244</v>
      </c>
      <c r="O324" s="167">
        <v>-2254</v>
      </c>
      <c r="P324" s="167">
        <v>3990</v>
      </c>
      <c r="Q324" s="167">
        <v>26950</v>
      </c>
      <c r="R324" s="167">
        <v>11550</v>
      </c>
      <c r="S324" s="167">
        <v>38500</v>
      </c>
      <c r="T324" s="161">
        <v>42870</v>
      </c>
    </row>
    <row r="325" spans="1:20" ht="15" customHeight="1" x14ac:dyDescent="0.2">
      <c r="A325" s="72" t="s">
        <v>998</v>
      </c>
      <c r="B325" s="72" t="s">
        <v>75</v>
      </c>
      <c r="C325" s="15">
        <v>2</v>
      </c>
      <c r="D325" s="39" t="s">
        <v>28</v>
      </c>
      <c r="E325" s="60" t="s">
        <v>23</v>
      </c>
      <c r="F325" s="11" t="s">
        <v>11926</v>
      </c>
      <c r="G325" s="11" t="s">
        <v>227</v>
      </c>
      <c r="H325" s="11" t="s">
        <v>1295</v>
      </c>
      <c r="I325" s="66">
        <v>1</v>
      </c>
      <c r="J325" s="11" t="s">
        <v>53</v>
      </c>
      <c r="K325" s="167">
        <v>0</v>
      </c>
      <c r="L325" s="167">
        <v>55756</v>
      </c>
      <c r="M325" s="167">
        <v>55756</v>
      </c>
      <c r="N325" s="167">
        <v>0</v>
      </c>
      <c r="O325" s="167">
        <v>12244</v>
      </c>
      <c r="P325" s="167">
        <v>12244</v>
      </c>
      <c r="Q325" s="167">
        <v>0</v>
      </c>
      <c r="R325" s="167">
        <v>68000</v>
      </c>
      <c r="S325" s="167">
        <v>68000</v>
      </c>
      <c r="T325" s="161">
        <v>42870</v>
      </c>
    </row>
    <row r="326" spans="1:20" ht="15" customHeight="1" x14ac:dyDescent="0.2">
      <c r="A326" s="72" t="s">
        <v>998</v>
      </c>
      <c r="B326" s="72" t="s">
        <v>75</v>
      </c>
      <c r="C326" s="15">
        <v>2</v>
      </c>
      <c r="D326" s="39" t="s">
        <v>28</v>
      </c>
      <c r="E326" s="60" t="s">
        <v>23</v>
      </c>
      <c r="F326" s="11" t="s">
        <v>11927</v>
      </c>
      <c r="G326" s="11" t="s">
        <v>1335</v>
      </c>
      <c r="H326" s="11" t="s">
        <v>1601</v>
      </c>
      <c r="I326" s="66">
        <v>1</v>
      </c>
      <c r="J326" s="11" t="s">
        <v>53</v>
      </c>
      <c r="K326" s="167">
        <v>30221.63</v>
      </c>
      <c r="L326" s="167">
        <v>0</v>
      </c>
      <c r="M326" s="167">
        <v>30221.63</v>
      </c>
      <c r="N326" s="167">
        <v>-30221.63</v>
      </c>
      <c r="O326" s="167">
        <v>30222</v>
      </c>
      <c r="P326" s="167">
        <v>0.36999999999898137</v>
      </c>
      <c r="Q326" s="167">
        <v>0</v>
      </c>
      <c r="R326" s="167">
        <v>30222</v>
      </c>
      <c r="S326" s="167">
        <v>30222</v>
      </c>
      <c r="T326" s="161">
        <v>42912</v>
      </c>
    </row>
    <row r="327" spans="1:20" ht="15" customHeight="1" x14ac:dyDescent="0.2">
      <c r="A327" s="72" t="s">
        <v>998</v>
      </c>
      <c r="B327" s="72" t="s">
        <v>75</v>
      </c>
      <c r="C327" s="15">
        <v>2</v>
      </c>
      <c r="D327" s="39" t="s">
        <v>28</v>
      </c>
      <c r="E327" s="60" t="s">
        <v>23</v>
      </c>
      <c r="F327" s="11" t="s">
        <v>11928</v>
      </c>
      <c r="G327" s="11" t="s">
        <v>227</v>
      </c>
      <c r="H327" s="11" t="s">
        <v>2830</v>
      </c>
      <c r="I327" s="66">
        <v>1</v>
      </c>
      <c r="J327" s="11" t="s">
        <v>53</v>
      </c>
      <c r="K327" s="167">
        <v>80370.75</v>
      </c>
      <c r="L327" s="167">
        <v>0</v>
      </c>
      <c r="M327" s="167">
        <v>80370.75</v>
      </c>
      <c r="N327" s="167">
        <v>-80370.75</v>
      </c>
      <c r="O327" s="167">
        <v>85000</v>
      </c>
      <c r="P327" s="167">
        <v>4629.25</v>
      </c>
      <c r="Q327" s="167">
        <v>0</v>
      </c>
      <c r="R327" s="167">
        <v>85000</v>
      </c>
      <c r="S327" s="167">
        <v>85000</v>
      </c>
      <c r="T327" s="161">
        <v>42856</v>
      </c>
    </row>
    <row r="328" spans="1:20" ht="15" customHeight="1" x14ac:dyDescent="0.2">
      <c r="A328" s="72" t="s">
        <v>998</v>
      </c>
      <c r="B328" s="72" t="s">
        <v>75</v>
      </c>
      <c r="C328" s="15">
        <v>2</v>
      </c>
      <c r="D328" s="39" t="s">
        <v>28</v>
      </c>
      <c r="E328" s="60" t="s">
        <v>23</v>
      </c>
      <c r="F328" s="11" t="s">
        <v>11929</v>
      </c>
      <c r="G328" s="11" t="s">
        <v>227</v>
      </c>
      <c r="H328" s="11" t="s">
        <v>1288</v>
      </c>
      <c r="I328" s="66">
        <v>1</v>
      </c>
      <c r="J328" s="11" t="s">
        <v>53</v>
      </c>
      <c r="K328" s="167">
        <v>0</v>
      </c>
      <c r="L328" s="167">
        <v>72972</v>
      </c>
      <c r="M328" s="167">
        <v>72972</v>
      </c>
      <c r="N328" s="167">
        <v>0</v>
      </c>
      <c r="O328" s="167">
        <v>8846</v>
      </c>
      <c r="P328" s="167">
        <v>8846</v>
      </c>
      <c r="Q328" s="167">
        <v>0</v>
      </c>
      <c r="R328" s="167">
        <v>81818</v>
      </c>
      <c r="S328" s="167">
        <v>81818</v>
      </c>
      <c r="T328" s="161">
        <v>42877</v>
      </c>
    </row>
    <row r="329" spans="1:20" ht="15" customHeight="1" x14ac:dyDescent="0.2">
      <c r="A329" s="72" t="s">
        <v>998</v>
      </c>
      <c r="B329" s="72" t="s">
        <v>75</v>
      </c>
      <c r="C329" s="15">
        <v>2</v>
      </c>
      <c r="D329" s="39" t="s">
        <v>28</v>
      </c>
      <c r="E329" s="60" t="s">
        <v>23</v>
      </c>
      <c r="F329" s="11" t="s">
        <v>11930</v>
      </c>
      <c r="G329" s="11" t="s">
        <v>1075</v>
      </c>
      <c r="H329" s="11" t="s">
        <v>1512</v>
      </c>
      <c r="I329" s="66">
        <v>1</v>
      </c>
      <c r="J329" s="11" t="s">
        <v>53</v>
      </c>
      <c r="K329" s="167">
        <v>37179.449999999997</v>
      </c>
      <c r="L329" s="167">
        <v>0</v>
      </c>
      <c r="M329" s="167">
        <v>37179.449999999997</v>
      </c>
      <c r="N329" s="167">
        <v>-37179.449999999997</v>
      </c>
      <c r="O329" s="167">
        <v>41198</v>
      </c>
      <c r="P329" s="167">
        <v>4018.5500000000029</v>
      </c>
      <c r="Q329" s="167">
        <v>0</v>
      </c>
      <c r="R329" s="167">
        <v>41198</v>
      </c>
      <c r="S329" s="167">
        <v>41198</v>
      </c>
      <c r="T329" s="161">
        <v>42870</v>
      </c>
    </row>
    <row r="330" spans="1:20" ht="15" customHeight="1" x14ac:dyDescent="0.2">
      <c r="A330" s="72" t="s">
        <v>998</v>
      </c>
      <c r="B330" s="72" t="s">
        <v>75</v>
      </c>
      <c r="C330" s="15">
        <v>2</v>
      </c>
      <c r="D330" s="39" t="s">
        <v>28</v>
      </c>
      <c r="E330" s="60" t="s">
        <v>23</v>
      </c>
      <c r="F330" s="11" t="s">
        <v>11931</v>
      </c>
      <c r="G330" s="11" t="s">
        <v>227</v>
      </c>
      <c r="H330" s="11" t="s">
        <v>2209</v>
      </c>
      <c r="I330" s="66">
        <v>1</v>
      </c>
      <c r="J330" s="11" t="s">
        <v>53</v>
      </c>
      <c r="K330" s="167">
        <v>0</v>
      </c>
      <c r="L330" s="167">
        <v>56739.519999999997</v>
      </c>
      <c r="M330" s="167">
        <v>56739.519999999997</v>
      </c>
      <c r="N330" s="167">
        <v>0</v>
      </c>
      <c r="O330" s="167">
        <v>4260.4800000000032</v>
      </c>
      <c r="P330" s="167">
        <v>4260.4800000000032</v>
      </c>
      <c r="Q330" s="167">
        <v>0</v>
      </c>
      <c r="R330" s="167">
        <v>61000</v>
      </c>
      <c r="S330" s="167">
        <v>61000</v>
      </c>
      <c r="T330" s="161">
        <v>42849</v>
      </c>
    </row>
    <row r="331" spans="1:20" ht="15" customHeight="1" x14ac:dyDescent="0.2">
      <c r="A331" s="72" t="s">
        <v>998</v>
      </c>
      <c r="B331" s="72" t="s">
        <v>75</v>
      </c>
      <c r="C331" s="15">
        <v>2</v>
      </c>
      <c r="D331" s="39" t="s">
        <v>28</v>
      </c>
      <c r="E331" s="60" t="s">
        <v>23</v>
      </c>
      <c r="F331" s="11" t="s">
        <v>11932</v>
      </c>
      <c r="G331" s="11" t="s">
        <v>2308</v>
      </c>
      <c r="H331" s="11" t="s">
        <v>2446</v>
      </c>
      <c r="I331" s="66">
        <v>1</v>
      </c>
      <c r="J331" s="11" t="s">
        <v>53</v>
      </c>
      <c r="K331" s="167">
        <v>0</v>
      </c>
      <c r="L331" s="167">
        <v>26695</v>
      </c>
      <c r="M331" s="167">
        <v>26695</v>
      </c>
      <c r="N331" s="167">
        <v>0</v>
      </c>
      <c r="O331" s="167">
        <v>4624</v>
      </c>
      <c r="P331" s="167">
        <v>4624</v>
      </c>
      <c r="Q331" s="167">
        <v>0</v>
      </c>
      <c r="R331" s="167">
        <v>31319</v>
      </c>
      <c r="S331" s="167">
        <v>31319</v>
      </c>
      <c r="T331" s="161">
        <v>42828</v>
      </c>
    </row>
    <row r="332" spans="1:20" ht="15" customHeight="1" x14ac:dyDescent="0.2">
      <c r="A332" s="72" t="s">
        <v>998</v>
      </c>
      <c r="B332" s="72" t="s">
        <v>75</v>
      </c>
      <c r="C332" s="15">
        <v>2</v>
      </c>
      <c r="D332" s="39" t="s">
        <v>28</v>
      </c>
      <c r="E332" s="60" t="s">
        <v>23</v>
      </c>
      <c r="F332" s="11" t="s">
        <v>11933</v>
      </c>
      <c r="G332" s="11" t="s">
        <v>1531</v>
      </c>
      <c r="H332" s="11" t="s">
        <v>1532</v>
      </c>
      <c r="I332" s="66">
        <v>1</v>
      </c>
      <c r="J332" s="11" t="s">
        <v>53</v>
      </c>
      <c r="K332" s="167">
        <v>43122.28</v>
      </c>
      <c r="L332" s="167">
        <v>0</v>
      </c>
      <c r="M332" s="167">
        <v>43122.28</v>
      </c>
      <c r="N332" s="167">
        <v>6467.7200000000012</v>
      </c>
      <c r="O332" s="167">
        <v>0</v>
      </c>
      <c r="P332" s="167">
        <v>6467.7200000000012</v>
      </c>
      <c r="Q332" s="167">
        <v>49590</v>
      </c>
      <c r="R332" s="167">
        <v>0</v>
      </c>
      <c r="S332" s="167">
        <v>49590</v>
      </c>
      <c r="T332" s="161">
        <v>42828</v>
      </c>
    </row>
    <row r="333" spans="1:20" ht="15" customHeight="1" x14ac:dyDescent="0.2">
      <c r="A333" s="72" t="s">
        <v>998</v>
      </c>
      <c r="B333" s="72" t="s">
        <v>75</v>
      </c>
      <c r="C333" s="15">
        <v>2</v>
      </c>
      <c r="D333" s="39" t="s">
        <v>28</v>
      </c>
      <c r="E333" s="60" t="s">
        <v>23</v>
      </c>
      <c r="F333" s="11" t="s">
        <v>11934</v>
      </c>
      <c r="G333" s="11" t="s">
        <v>629</v>
      </c>
      <c r="H333" s="11" t="s">
        <v>2932</v>
      </c>
      <c r="I333" s="66">
        <v>1</v>
      </c>
      <c r="J333" s="11" t="s">
        <v>53</v>
      </c>
      <c r="K333" s="167">
        <v>51346.82</v>
      </c>
      <c r="L333" s="167">
        <v>0</v>
      </c>
      <c r="M333" s="167">
        <v>51346.82</v>
      </c>
      <c r="N333" s="167">
        <v>7539.18</v>
      </c>
      <c r="O333" s="167">
        <v>0</v>
      </c>
      <c r="P333" s="167">
        <v>7539.18</v>
      </c>
      <c r="Q333" s="167">
        <v>58886</v>
      </c>
      <c r="R333" s="167">
        <v>0</v>
      </c>
      <c r="S333" s="167">
        <v>58886</v>
      </c>
      <c r="T333" s="161">
        <v>42884</v>
      </c>
    </row>
    <row r="334" spans="1:20" ht="15" customHeight="1" x14ac:dyDescent="0.2">
      <c r="A334" s="72" t="s">
        <v>998</v>
      </c>
      <c r="B334" s="72" t="s">
        <v>75</v>
      </c>
      <c r="C334" s="15">
        <v>2</v>
      </c>
      <c r="D334" s="39" t="s">
        <v>28</v>
      </c>
      <c r="E334" s="60" t="s">
        <v>23</v>
      </c>
      <c r="F334" s="11" t="s">
        <v>11935</v>
      </c>
      <c r="G334" s="11" t="s">
        <v>1335</v>
      </c>
      <c r="H334" s="11" t="s">
        <v>1572</v>
      </c>
      <c r="I334" s="66">
        <v>1</v>
      </c>
      <c r="J334" s="11" t="s">
        <v>53</v>
      </c>
      <c r="K334" s="167">
        <v>26694.5</v>
      </c>
      <c r="L334" s="167">
        <v>0</v>
      </c>
      <c r="M334" s="167">
        <v>26694.5</v>
      </c>
      <c r="N334" s="167">
        <v>-26694.5</v>
      </c>
      <c r="O334" s="167">
        <v>27566</v>
      </c>
      <c r="P334" s="167">
        <v>871.5</v>
      </c>
      <c r="Q334" s="167">
        <v>0</v>
      </c>
      <c r="R334" s="167">
        <v>27566</v>
      </c>
      <c r="S334" s="167">
        <v>27566</v>
      </c>
      <c r="T334" s="161">
        <v>42870</v>
      </c>
    </row>
    <row r="335" spans="1:20" ht="15" customHeight="1" x14ac:dyDescent="0.2">
      <c r="A335" s="72" t="s">
        <v>998</v>
      </c>
      <c r="B335" s="72" t="s">
        <v>75</v>
      </c>
      <c r="C335" s="15">
        <v>2</v>
      </c>
      <c r="D335" s="39" t="s">
        <v>28</v>
      </c>
      <c r="E335" s="60" t="s">
        <v>23</v>
      </c>
      <c r="F335" s="11" t="s">
        <v>11936</v>
      </c>
      <c r="G335" s="11" t="s">
        <v>1381</v>
      </c>
      <c r="H335" s="11" t="s">
        <v>1519</v>
      </c>
      <c r="I335" s="66">
        <v>1</v>
      </c>
      <c r="J335" s="11" t="s">
        <v>53</v>
      </c>
      <c r="K335" s="167">
        <v>0</v>
      </c>
      <c r="L335" s="167">
        <v>51254</v>
      </c>
      <c r="M335" s="167">
        <v>51254</v>
      </c>
      <c r="N335" s="167">
        <v>0</v>
      </c>
      <c r="O335" s="167">
        <v>1915</v>
      </c>
      <c r="P335" s="167">
        <v>1915</v>
      </c>
      <c r="Q335" s="167">
        <v>0</v>
      </c>
      <c r="R335" s="167">
        <v>53169</v>
      </c>
      <c r="S335" s="167">
        <v>53169</v>
      </c>
      <c r="T335" s="161">
        <v>42884</v>
      </c>
    </row>
    <row r="336" spans="1:20" ht="15" customHeight="1" x14ac:dyDescent="0.2">
      <c r="A336" s="72" t="s">
        <v>998</v>
      </c>
      <c r="B336" s="72" t="s">
        <v>75</v>
      </c>
      <c r="C336" s="15">
        <v>2</v>
      </c>
      <c r="D336" s="39" t="s">
        <v>28</v>
      </c>
      <c r="E336" s="60" t="s">
        <v>23</v>
      </c>
      <c r="F336" s="11" t="s">
        <v>11937</v>
      </c>
      <c r="G336" s="11" t="s">
        <v>2308</v>
      </c>
      <c r="H336" s="11" t="s">
        <v>2440</v>
      </c>
      <c r="I336" s="66">
        <v>1</v>
      </c>
      <c r="J336" s="11" t="s">
        <v>53</v>
      </c>
      <c r="K336" s="167">
        <v>2669.45</v>
      </c>
      <c r="L336" s="167">
        <v>24025.05</v>
      </c>
      <c r="M336" s="167">
        <v>26694.5</v>
      </c>
      <c r="N336" s="167">
        <v>462.45000000000027</v>
      </c>
      <c r="O336" s="167">
        <v>4162.0499999999993</v>
      </c>
      <c r="P336" s="167">
        <v>4624.5</v>
      </c>
      <c r="Q336" s="167">
        <v>3131.9</v>
      </c>
      <c r="R336" s="167">
        <v>28187.1</v>
      </c>
      <c r="S336" s="167">
        <v>31319</v>
      </c>
      <c r="T336" s="161">
        <v>42870</v>
      </c>
    </row>
    <row r="337" spans="1:20" ht="15" customHeight="1" x14ac:dyDescent="0.2">
      <c r="A337" s="72" t="s">
        <v>998</v>
      </c>
      <c r="B337" s="72" t="s">
        <v>75</v>
      </c>
      <c r="C337" s="15">
        <v>2</v>
      </c>
      <c r="D337" s="39" t="s">
        <v>28</v>
      </c>
      <c r="E337" s="60" t="s">
        <v>23</v>
      </c>
      <c r="F337" s="11" t="s">
        <v>11938</v>
      </c>
      <c r="G337" s="11" t="s">
        <v>1075</v>
      </c>
      <c r="H337" s="11" t="s">
        <v>2901</v>
      </c>
      <c r="I337" s="66">
        <v>1</v>
      </c>
      <c r="J337" s="11" t="s">
        <v>53</v>
      </c>
      <c r="K337" s="167">
        <v>0</v>
      </c>
      <c r="L337" s="167">
        <v>27510.560000000001</v>
      </c>
      <c r="M337" s="167">
        <v>27510.560000000001</v>
      </c>
      <c r="N337" s="167">
        <v>0</v>
      </c>
      <c r="O337" s="167">
        <v>3333.4399999999987</v>
      </c>
      <c r="P337" s="167">
        <v>3333.4399999999987</v>
      </c>
      <c r="Q337" s="167">
        <v>0</v>
      </c>
      <c r="R337" s="167">
        <v>30844</v>
      </c>
      <c r="S337" s="167">
        <v>30844</v>
      </c>
      <c r="T337" s="161">
        <v>42870</v>
      </c>
    </row>
    <row r="338" spans="1:20" ht="15" customHeight="1" x14ac:dyDescent="0.2">
      <c r="A338" s="72" t="s">
        <v>998</v>
      </c>
      <c r="B338" s="72" t="s">
        <v>75</v>
      </c>
      <c r="C338" s="15">
        <v>2</v>
      </c>
      <c r="D338" s="39" t="s">
        <v>28</v>
      </c>
      <c r="E338" s="60" t="s">
        <v>23</v>
      </c>
      <c r="F338" s="11" t="s">
        <v>11939</v>
      </c>
      <c r="G338" s="11" t="s">
        <v>133</v>
      </c>
      <c r="H338" s="11" t="s">
        <v>2361</v>
      </c>
      <c r="I338" s="66">
        <v>1</v>
      </c>
      <c r="J338" s="11" t="s">
        <v>53</v>
      </c>
      <c r="K338" s="167">
        <v>0</v>
      </c>
      <c r="L338" s="167">
        <v>51635.08</v>
      </c>
      <c r="M338" s="167">
        <v>51635.08</v>
      </c>
      <c r="N338" s="167">
        <v>10780</v>
      </c>
      <c r="O338" s="167">
        <v>-8515.0800000000017</v>
      </c>
      <c r="P338" s="167">
        <v>2264.9199999999983</v>
      </c>
      <c r="Q338" s="167">
        <v>10780</v>
      </c>
      <c r="R338" s="167">
        <v>43120</v>
      </c>
      <c r="S338" s="167">
        <v>53900</v>
      </c>
      <c r="T338" s="161">
        <v>42835</v>
      </c>
    </row>
    <row r="339" spans="1:20" ht="15" customHeight="1" x14ac:dyDescent="0.2">
      <c r="A339" s="72" t="s">
        <v>998</v>
      </c>
      <c r="B339" s="72" t="s">
        <v>75</v>
      </c>
      <c r="C339" s="15">
        <v>2</v>
      </c>
      <c r="D339" s="39" t="s">
        <v>28</v>
      </c>
      <c r="E339" s="60" t="s">
        <v>23</v>
      </c>
      <c r="F339" s="11" t="s">
        <v>11940</v>
      </c>
      <c r="G339" s="11" t="s">
        <v>1143</v>
      </c>
      <c r="H339" s="11" t="s">
        <v>1930</v>
      </c>
      <c r="I339" s="66">
        <v>1</v>
      </c>
      <c r="J339" s="11" t="s">
        <v>53</v>
      </c>
      <c r="K339" s="167">
        <v>0</v>
      </c>
      <c r="L339" s="167">
        <v>46943.75</v>
      </c>
      <c r="M339" s="167">
        <v>46943.75</v>
      </c>
      <c r="N339" s="167">
        <v>0</v>
      </c>
      <c r="O339" s="167">
        <v>0.25</v>
      </c>
      <c r="P339" s="167">
        <v>0.25</v>
      </c>
      <c r="Q339" s="167">
        <v>0</v>
      </c>
      <c r="R339" s="167">
        <v>46944</v>
      </c>
      <c r="S339" s="167">
        <v>46944</v>
      </c>
      <c r="T339" s="161">
        <v>42912</v>
      </c>
    </row>
    <row r="340" spans="1:20" ht="15" customHeight="1" x14ac:dyDescent="0.2">
      <c r="A340" s="72" t="s">
        <v>998</v>
      </c>
      <c r="B340" s="72" t="s">
        <v>75</v>
      </c>
      <c r="C340" s="15">
        <v>2</v>
      </c>
      <c r="D340" s="39" t="s">
        <v>28</v>
      </c>
      <c r="E340" s="60" t="s">
        <v>23</v>
      </c>
      <c r="F340" s="11" t="s">
        <v>11941</v>
      </c>
      <c r="G340" s="11" t="s">
        <v>227</v>
      </c>
      <c r="H340" s="11" t="s">
        <v>1067</v>
      </c>
      <c r="I340" s="66">
        <v>1</v>
      </c>
      <c r="J340" s="11" t="s">
        <v>53</v>
      </c>
      <c r="K340" s="167">
        <v>47523</v>
      </c>
      <c r="L340" s="167">
        <v>0</v>
      </c>
      <c r="M340" s="167">
        <v>47523</v>
      </c>
      <c r="N340" s="167">
        <v>9077</v>
      </c>
      <c r="O340" s="167">
        <v>0</v>
      </c>
      <c r="P340" s="167">
        <v>9077</v>
      </c>
      <c r="Q340" s="167">
        <v>56600</v>
      </c>
      <c r="R340" s="167">
        <v>0</v>
      </c>
      <c r="S340" s="167">
        <v>56600</v>
      </c>
      <c r="T340" s="161">
        <v>42891</v>
      </c>
    </row>
    <row r="341" spans="1:20" ht="15" customHeight="1" x14ac:dyDescent="0.2">
      <c r="A341" s="72" t="s">
        <v>998</v>
      </c>
      <c r="B341" s="72" t="s">
        <v>75</v>
      </c>
      <c r="C341" s="15">
        <v>2</v>
      </c>
      <c r="D341" s="39" t="s">
        <v>28</v>
      </c>
      <c r="E341" s="60" t="s">
        <v>23</v>
      </c>
      <c r="F341" s="11" t="s">
        <v>11942</v>
      </c>
      <c r="G341" s="11" t="s">
        <v>1335</v>
      </c>
      <c r="H341" s="11" t="s">
        <v>1582</v>
      </c>
      <c r="I341" s="66">
        <v>1</v>
      </c>
      <c r="J341" s="11" t="s">
        <v>53</v>
      </c>
      <c r="K341" s="167">
        <v>27566.39</v>
      </c>
      <c r="L341" s="167">
        <v>0</v>
      </c>
      <c r="M341" s="167">
        <v>27566.39</v>
      </c>
      <c r="N341" s="167">
        <v>2655.6100000000006</v>
      </c>
      <c r="O341" s="167">
        <v>0</v>
      </c>
      <c r="P341" s="167">
        <v>2655.6100000000006</v>
      </c>
      <c r="Q341" s="167">
        <v>30222</v>
      </c>
      <c r="R341" s="167">
        <v>0</v>
      </c>
      <c r="S341" s="167">
        <v>30222</v>
      </c>
      <c r="T341" s="161">
        <v>42912</v>
      </c>
    </row>
    <row r="342" spans="1:20" ht="15" customHeight="1" x14ac:dyDescent="0.2">
      <c r="A342" s="72" t="s">
        <v>998</v>
      </c>
      <c r="B342" s="72" t="s">
        <v>75</v>
      </c>
      <c r="C342" s="15">
        <v>2</v>
      </c>
      <c r="D342" s="39" t="s">
        <v>28</v>
      </c>
      <c r="E342" s="60" t="s">
        <v>23</v>
      </c>
      <c r="F342" s="11" t="s">
        <v>11943</v>
      </c>
      <c r="G342" s="11" t="s">
        <v>1335</v>
      </c>
      <c r="H342" s="11" t="s">
        <v>1614</v>
      </c>
      <c r="I342" s="66">
        <v>1</v>
      </c>
      <c r="J342" s="11" t="s">
        <v>53</v>
      </c>
      <c r="K342" s="167">
        <v>26694.5</v>
      </c>
      <c r="L342" s="167">
        <v>0</v>
      </c>
      <c r="M342" s="167">
        <v>26694.5</v>
      </c>
      <c r="N342" s="167">
        <v>3527.5</v>
      </c>
      <c r="O342" s="167">
        <v>0</v>
      </c>
      <c r="P342" s="167">
        <v>3527.5</v>
      </c>
      <c r="Q342" s="167">
        <v>30222</v>
      </c>
      <c r="R342" s="167">
        <v>0</v>
      </c>
      <c r="S342" s="167">
        <v>30222</v>
      </c>
      <c r="T342" s="161">
        <v>42898</v>
      </c>
    </row>
    <row r="343" spans="1:20" ht="15" customHeight="1" x14ac:dyDescent="0.2">
      <c r="A343" s="72" t="s">
        <v>998</v>
      </c>
      <c r="B343" s="72" t="s">
        <v>75</v>
      </c>
      <c r="C343" s="15">
        <v>2</v>
      </c>
      <c r="D343" s="39" t="s">
        <v>28</v>
      </c>
      <c r="E343" s="60" t="s">
        <v>23</v>
      </c>
      <c r="F343" s="11" t="s">
        <v>11944</v>
      </c>
      <c r="G343" s="11" t="s">
        <v>1326</v>
      </c>
      <c r="H343" s="11" t="s">
        <v>2213</v>
      </c>
      <c r="I343" s="66">
        <v>1</v>
      </c>
      <c r="J343" s="11" t="s">
        <v>53</v>
      </c>
      <c r="K343" s="167">
        <v>40600</v>
      </c>
      <c r="L343" s="167">
        <v>0</v>
      </c>
      <c r="M343" s="167">
        <v>40600</v>
      </c>
      <c r="N343" s="167">
        <v>4400</v>
      </c>
      <c r="O343" s="167">
        <v>0</v>
      </c>
      <c r="P343" s="167">
        <v>4400</v>
      </c>
      <c r="Q343" s="167">
        <v>45000</v>
      </c>
      <c r="R343" s="167">
        <v>0</v>
      </c>
      <c r="S343" s="167">
        <v>45000</v>
      </c>
      <c r="T343" s="161">
        <v>42828</v>
      </c>
    </row>
    <row r="344" spans="1:20" ht="15" customHeight="1" x14ac:dyDescent="0.2">
      <c r="A344" s="72" t="s">
        <v>998</v>
      </c>
      <c r="B344" s="72" t="s">
        <v>75</v>
      </c>
      <c r="C344" s="15">
        <v>2</v>
      </c>
      <c r="D344" s="39" t="s">
        <v>28</v>
      </c>
      <c r="E344" s="60" t="s">
        <v>23</v>
      </c>
      <c r="F344" s="11" t="s">
        <v>11945</v>
      </c>
      <c r="G344" s="11" t="s">
        <v>1181</v>
      </c>
      <c r="H344" s="11" t="s">
        <v>2546</v>
      </c>
      <c r="I344" s="66">
        <v>1</v>
      </c>
      <c r="J344" s="11" t="s">
        <v>53</v>
      </c>
      <c r="K344" s="167">
        <v>28500</v>
      </c>
      <c r="L344" s="167">
        <v>9500</v>
      </c>
      <c r="M344" s="167">
        <v>38000</v>
      </c>
      <c r="N344" s="167">
        <v>11500</v>
      </c>
      <c r="O344" s="167">
        <v>-9500</v>
      </c>
      <c r="P344" s="167">
        <v>2000</v>
      </c>
      <c r="Q344" s="167">
        <v>40000</v>
      </c>
      <c r="R344" s="167">
        <v>0</v>
      </c>
      <c r="S344" s="167">
        <v>40000</v>
      </c>
      <c r="T344" s="161">
        <v>42849</v>
      </c>
    </row>
    <row r="345" spans="1:20" ht="15" customHeight="1" x14ac:dyDescent="0.2">
      <c r="A345" s="72" t="s">
        <v>998</v>
      </c>
      <c r="B345" s="72" t="s">
        <v>75</v>
      </c>
      <c r="C345" s="15">
        <v>2</v>
      </c>
      <c r="D345" s="39" t="s">
        <v>28</v>
      </c>
      <c r="E345" s="60" t="s">
        <v>23</v>
      </c>
      <c r="F345" s="11" t="s">
        <v>11946</v>
      </c>
      <c r="G345" s="11" t="s">
        <v>1335</v>
      </c>
      <c r="H345" s="11" t="s">
        <v>1608</v>
      </c>
      <c r="I345" s="66">
        <v>1</v>
      </c>
      <c r="J345" s="11" t="s">
        <v>53</v>
      </c>
      <c r="K345" s="167">
        <v>0</v>
      </c>
      <c r="L345" s="167">
        <v>26695</v>
      </c>
      <c r="M345" s="167">
        <v>26695</v>
      </c>
      <c r="N345" s="167">
        <v>0</v>
      </c>
      <c r="O345" s="167">
        <v>3527</v>
      </c>
      <c r="P345" s="167">
        <v>3527</v>
      </c>
      <c r="Q345" s="167">
        <v>0</v>
      </c>
      <c r="R345" s="167">
        <v>30222</v>
      </c>
      <c r="S345" s="167">
        <v>30222</v>
      </c>
      <c r="T345" s="161">
        <v>42898</v>
      </c>
    </row>
    <row r="346" spans="1:20" ht="15" customHeight="1" x14ac:dyDescent="0.2">
      <c r="A346" s="72" t="s">
        <v>998</v>
      </c>
      <c r="B346" s="72" t="s">
        <v>75</v>
      </c>
      <c r="C346" s="15">
        <v>2</v>
      </c>
      <c r="D346" s="39" t="s">
        <v>28</v>
      </c>
      <c r="E346" s="60" t="s">
        <v>23</v>
      </c>
      <c r="F346" s="11" t="s">
        <v>11947</v>
      </c>
      <c r="G346" s="11" t="s">
        <v>1062</v>
      </c>
      <c r="H346" s="11" t="s">
        <v>2487</v>
      </c>
      <c r="I346" s="66">
        <v>1</v>
      </c>
      <c r="J346" s="11" t="s">
        <v>53</v>
      </c>
      <c r="K346" s="167">
        <v>16265.58</v>
      </c>
      <c r="L346" s="167">
        <v>24398.37</v>
      </c>
      <c r="M346" s="167">
        <v>40663.949999999997</v>
      </c>
      <c r="N346" s="167">
        <v>26034.42</v>
      </c>
      <c r="O346" s="167">
        <v>-24398.37</v>
      </c>
      <c r="P346" s="167">
        <v>1636.0499999999993</v>
      </c>
      <c r="Q346" s="167">
        <v>42300</v>
      </c>
      <c r="R346" s="167">
        <v>0</v>
      </c>
      <c r="S346" s="167">
        <v>42300</v>
      </c>
      <c r="T346" s="161">
        <v>42863</v>
      </c>
    </row>
    <row r="347" spans="1:20" ht="15" customHeight="1" x14ac:dyDescent="0.2">
      <c r="A347" s="72" t="s">
        <v>998</v>
      </c>
      <c r="B347" s="72" t="s">
        <v>75</v>
      </c>
      <c r="C347" s="15">
        <v>2</v>
      </c>
      <c r="D347" s="39" t="s">
        <v>28</v>
      </c>
      <c r="E347" s="60" t="s">
        <v>23</v>
      </c>
      <c r="F347" s="11" t="s">
        <v>11948</v>
      </c>
      <c r="G347" s="11" t="s">
        <v>1500</v>
      </c>
      <c r="H347" s="11" t="s">
        <v>1501</v>
      </c>
      <c r="I347" s="66">
        <v>1</v>
      </c>
      <c r="J347" s="11" t="s">
        <v>53</v>
      </c>
      <c r="K347" s="167">
        <v>45063.97</v>
      </c>
      <c r="L347" s="167">
        <v>0</v>
      </c>
      <c r="M347" s="167">
        <v>45063.97</v>
      </c>
      <c r="N347" s="167">
        <v>2220.0299999999988</v>
      </c>
      <c r="O347" s="167">
        <v>0</v>
      </c>
      <c r="P347" s="167">
        <v>2220.0299999999988</v>
      </c>
      <c r="Q347" s="167">
        <v>47284</v>
      </c>
      <c r="R347" s="167">
        <v>0</v>
      </c>
      <c r="S347" s="167">
        <v>47284</v>
      </c>
      <c r="T347" s="161">
        <v>42870</v>
      </c>
    </row>
    <row r="348" spans="1:20" ht="15" customHeight="1" x14ac:dyDescent="0.2">
      <c r="A348" s="72" t="s">
        <v>998</v>
      </c>
      <c r="B348" s="72" t="s">
        <v>75</v>
      </c>
      <c r="C348" s="15">
        <v>2</v>
      </c>
      <c r="D348" s="39" t="s">
        <v>28</v>
      </c>
      <c r="E348" s="60" t="s">
        <v>23</v>
      </c>
      <c r="F348" s="11" t="s">
        <v>11949</v>
      </c>
      <c r="G348" s="11" t="s">
        <v>904</v>
      </c>
      <c r="H348" s="11" t="s">
        <v>1488</v>
      </c>
      <c r="I348" s="66">
        <v>1</v>
      </c>
      <c r="J348" s="11" t="s">
        <v>53</v>
      </c>
      <c r="K348" s="167">
        <v>0</v>
      </c>
      <c r="L348" s="167">
        <v>36540</v>
      </c>
      <c r="M348" s="167">
        <v>36540</v>
      </c>
      <c r="N348" s="167">
        <v>0</v>
      </c>
      <c r="O348" s="167">
        <v>2960</v>
      </c>
      <c r="P348" s="167">
        <v>2960</v>
      </c>
      <c r="Q348" s="167">
        <v>0</v>
      </c>
      <c r="R348" s="167">
        <v>39500</v>
      </c>
      <c r="S348" s="167">
        <v>39500</v>
      </c>
      <c r="T348" s="161">
        <v>42905</v>
      </c>
    </row>
    <row r="349" spans="1:20" ht="15" customHeight="1" x14ac:dyDescent="0.2">
      <c r="A349" s="72" t="s">
        <v>998</v>
      </c>
      <c r="B349" s="72" t="s">
        <v>75</v>
      </c>
      <c r="C349" s="15">
        <v>2</v>
      </c>
      <c r="D349" s="39" t="s">
        <v>28</v>
      </c>
      <c r="E349" s="60" t="s">
        <v>23</v>
      </c>
      <c r="F349" s="11" t="s">
        <v>11950</v>
      </c>
      <c r="G349" s="11" t="s">
        <v>1062</v>
      </c>
      <c r="H349" s="11" t="s">
        <v>1103</v>
      </c>
      <c r="I349" s="66">
        <v>1</v>
      </c>
      <c r="J349" s="11" t="s">
        <v>53</v>
      </c>
      <c r="K349" s="167">
        <v>35275.31</v>
      </c>
      <c r="L349" s="167">
        <v>0</v>
      </c>
      <c r="M349" s="167">
        <v>35275.31</v>
      </c>
      <c r="N349" s="167">
        <v>-35275.31</v>
      </c>
      <c r="O349" s="167">
        <v>42000</v>
      </c>
      <c r="P349" s="167">
        <v>6724.6900000000023</v>
      </c>
      <c r="Q349" s="167">
        <v>0</v>
      </c>
      <c r="R349" s="167">
        <v>42000</v>
      </c>
      <c r="S349" s="167">
        <v>42000</v>
      </c>
      <c r="T349" s="161">
        <v>42877</v>
      </c>
    </row>
    <row r="350" spans="1:20" ht="15" customHeight="1" x14ac:dyDescent="0.2">
      <c r="A350" s="72" t="s">
        <v>998</v>
      </c>
      <c r="B350" s="72" t="s">
        <v>75</v>
      </c>
      <c r="C350" s="15">
        <v>2</v>
      </c>
      <c r="D350" s="39" t="s">
        <v>28</v>
      </c>
      <c r="E350" s="60" t="s">
        <v>23</v>
      </c>
      <c r="F350" s="11" t="s">
        <v>11951</v>
      </c>
      <c r="G350" s="11" t="s">
        <v>368</v>
      </c>
      <c r="H350" s="11" t="s">
        <v>1833</v>
      </c>
      <c r="I350" s="66">
        <v>1</v>
      </c>
      <c r="J350" s="11" t="s">
        <v>53</v>
      </c>
      <c r="K350" s="167">
        <v>0</v>
      </c>
      <c r="L350" s="167">
        <v>42773.120000000003</v>
      </c>
      <c r="M350" s="167">
        <v>42773.120000000003</v>
      </c>
      <c r="N350" s="167">
        <v>0</v>
      </c>
      <c r="O350" s="167">
        <v>4577.8799999999974</v>
      </c>
      <c r="P350" s="167">
        <v>4577.8799999999974</v>
      </c>
      <c r="Q350" s="167">
        <v>0</v>
      </c>
      <c r="R350" s="167">
        <v>47351</v>
      </c>
      <c r="S350" s="167">
        <v>47351</v>
      </c>
      <c r="T350" s="161">
        <v>42842</v>
      </c>
    </row>
    <row r="351" spans="1:20" ht="15" customHeight="1" x14ac:dyDescent="0.2">
      <c r="A351" s="72" t="s">
        <v>998</v>
      </c>
      <c r="B351" s="72" t="s">
        <v>75</v>
      </c>
      <c r="C351" s="15">
        <v>2</v>
      </c>
      <c r="D351" s="39" t="s">
        <v>28</v>
      </c>
      <c r="E351" s="60" t="s">
        <v>23</v>
      </c>
      <c r="F351" s="11" t="s">
        <v>11952</v>
      </c>
      <c r="G351" s="11" t="s">
        <v>1312</v>
      </c>
      <c r="H351" s="11" t="s">
        <v>2954</v>
      </c>
      <c r="I351" s="66">
        <v>1</v>
      </c>
      <c r="J351" s="11" t="s">
        <v>53</v>
      </c>
      <c r="K351" s="167">
        <v>36861.876799999998</v>
      </c>
      <c r="L351" s="167">
        <v>19978.123200000002</v>
      </c>
      <c r="M351" s="167">
        <v>56840</v>
      </c>
      <c r="N351" s="167">
        <v>26138.123200000002</v>
      </c>
      <c r="O351" s="167">
        <v>-19978.123200000002</v>
      </c>
      <c r="P351" s="167">
        <v>6160</v>
      </c>
      <c r="Q351" s="167">
        <v>63000</v>
      </c>
      <c r="R351" s="167">
        <v>0</v>
      </c>
      <c r="S351" s="167">
        <v>63000</v>
      </c>
      <c r="T351" s="161">
        <v>42912</v>
      </c>
    </row>
    <row r="352" spans="1:20" ht="15" customHeight="1" x14ac:dyDescent="0.2">
      <c r="A352" s="72" t="s">
        <v>998</v>
      </c>
      <c r="B352" s="72" t="s">
        <v>75</v>
      </c>
      <c r="C352" s="15">
        <v>2</v>
      </c>
      <c r="D352" s="39" t="s">
        <v>28</v>
      </c>
      <c r="E352" s="60" t="s">
        <v>23</v>
      </c>
      <c r="F352" s="11" t="s">
        <v>11953</v>
      </c>
      <c r="G352" s="11" t="s">
        <v>1818</v>
      </c>
      <c r="H352" s="11" t="s">
        <v>1819</v>
      </c>
      <c r="I352" s="66">
        <v>1</v>
      </c>
      <c r="J352" s="11" t="s">
        <v>53</v>
      </c>
      <c r="K352" s="167">
        <v>0</v>
      </c>
      <c r="L352" s="167">
        <v>36959.199999999997</v>
      </c>
      <c r="M352" s="167">
        <v>36959.199999999997</v>
      </c>
      <c r="N352" s="167">
        <v>0</v>
      </c>
      <c r="O352" s="167">
        <v>2311.8000000000029</v>
      </c>
      <c r="P352" s="167">
        <v>2311.8000000000029</v>
      </c>
      <c r="Q352" s="167">
        <v>0</v>
      </c>
      <c r="R352" s="167">
        <v>39271</v>
      </c>
      <c r="S352" s="167">
        <v>39271</v>
      </c>
      <c r="T352" s="161">
        <v>42849</v>
      </c>
    </row>
    <row r="353" spans="1:20" ht="15" customHeight="1" x14ac:dyDescent="0.2">
      <c r="A353" s="72" t="s">
        <v>998</v>
      </c>
      <c r="B353" s="72" t="s">
        <v>75</v>
      </c>
      <c r="C353" s="15">
        <v>2</v>
      </c>
      <c r="D353" s="39" t="s">
        <v>28</v>
      </c>
      <c r="E353" s="60" t="s">
        <v>23</v>
      </c>
      <c r="F353" s="11" t="s">
        <v>11954</v>
      </c>
      <c r="G353" s="11" t="s">
        <v>1181</v>
      </c>
      <c r="H353" s="11" t="s">
        <v>2129</v>
      </c>
      <c r="I353" s="66">
        <v>1</v>
      </c>
      <c r="J353" s="11" t="s">
        <v>53</v>
      </c>
      <c r="K353" s="167">
        <v>0</v>
      </c>
      <c r="L353" s="167">
        <v>41615</v>
      </c>
      <c r="M353" s="167">
        <v>41615</v>
      </c>
      <c r="N353" s="167">
        <v>0</v>
      </c>
      <c r="O353" s="167">
        <v>4060</v>
      </c>
      <c r="P353" s="167">
        <v>4060</v>
      </c>
      <c r="Q353" s="167">
        <v>0</v>
      </c>
      <c r="R353" s="167">
        <v>45675</v>
      </c>
      <c r="S353" s="167">
        <v>45675</v>
      </c>
      <c r="T353" s="161">
        <v>42856</v>
      </c>
    </row>
    <row r="354" spans="1:20" ht="15" customHeight="1" x14ac:dyDescent="0.2">
      <c r="A354" s="72" t="s">
        <v>998</v>
      </c>
      <c r="B354" s="72" t="s">
        <v>75</v>
      </c>
      <c r="C354" s="15">
        <v>2</v>
      </c>
      <c r="D354" s="39" t="s">
        <v>28</v>
      </c>
      <c r="E354" s="60" t="s">
        <v>23</v>
      </c>
      <c r="F354" s="11" t="s">
        <v>11955</v>
      </c>
      <c r="G354" s="11" t="s">
        <v>1229</v>
      </c>
      <c r="H354" s="11" t="s">
        <v>1236</v>
      </c>
      <c r="I354" s="66">
        <v>1</v>
      </c>
      <c r="J354" s="11" t="s">
        <v>53</v>
      </c>
      <c r="K354" s="167">
        <v>0</v>
      </c>
      <c r="L354" s="167">
        <v>36540</v>
      </c>
      <c r="M354" s="167">
        <v>36540</v>
      </c>
      <c r="N354" s="167">
        <v>0</v>
      </c>
      <c r="O354" s="167">
        <v>18460</v>
      </c>
      <c r="P354" s="167">
        <v>18460</v>
      </c>
      <c r="Q354" s="167">
        <v>0</v>
      </c>
      <c r="R354" s="167">
        <v>55000</v>
      </c>
      <c r="S354" s="167">
        <v>55000</v>
      </c>
      <c r="T354" s="161">
        <v>42849</v>
      </c>
    </row>
    <row r="355" spans="1:20" ht="15" customHeight="1" x14ac:dyDescent="0.2">
      <c r="A355" s="72" t="s">
        <v>998</v>
      </c>
      <c r="B355" s="72" t="s">
        <v>75</v>
      </c>
      <c r="C355" s="15">
        <v>2</v>
      </c>
      <c r="D355" s="39" t="s">
        <v>28</v>
      </c>
      <c r="E355" s="60" t="s">
        <v>23</v>
      </c>
      <c r="F355" s="11" t="s">
        <v>11956</v>
      </c>
      <c r="G355" s="11" t="s">
        <v>1062</v>
      </c>
      <c r="H355" s="11" t="s">
        <v>1991</v>
      </c>
      <c r="I355" s="66">
        <v>1</v>
      </c>
      <c r="J355" s="11" t="s">
        <v>53</v>
      </c>
      <c r="K355" s="167">
        <v>0</v>
      </c>
      <c r="L355" s="167">
        <v>39225.69</v>
      </c>
      <c r="M355" s="167">
        <v>39225.69</v>
      </c>
      <c r="N355" s="167">
        <v>0</v>
      </c>
      <c r="O355" s="167">
        <v>4774.3099999999977</v>
      </c>
      <c r="P355" s="167">
        <v>4774.3099999999977</v>
      </c>
      <c r="Q355" s="167">
        <v>0</v>
      </c>
      <c r="R355" s="167">
        <v>44000</v>
      </c>
      <c r="S355" s="167">
        <v>44000</v>
      </c>
      <c r="T355" s="161">
        <v>42912</v>
      </c>
    </row>
    <row r="356" spans="1:20" ht="15" customHeight="1" x14ac:dyDescent="0.2">
      <c r="A356" s="72" t="s">
        <v>998</v>
      </c>
      <c r="B356" s="72" t="s">
        <v>75</v>
      </c>
      <c r="C356" s="15">
        <v>2</v>
      </c>
      <c r="D356" s="39" t="s">
        <v>28</v>
      </c>
      <c r="E356" s="60" t="s">
        <v>23</v>
      </c>
      <c r="F356" s="11" t="s">
        <v>11957</v>
      </c>
      <c r="G356" s="11" t="s">
        <v>227</v>
      </c>
      <c r="H356" s="11" t="s">
        <v>1165</v>
      </c>
      <c r="I356" s="66">
        <v>1</v>
      </c>
      <c r="J356" s="11" t="s">
        <v>53</v>
      </c>
      <c r="K356" s="167">
        <v>50999.69</v>
      </c>
      <c r="L356" s="167">
        <v>0</v>
      </c>
      <c r="M356" s="167">
        <v>50999.69</v>
      </c>
      <c r="N356" s="167">
        <v>10149.309999999998</v>
      </c>
      <c r="O356" s="167">
        <v>0</v>
      </c>
      <c r="P356" s="167">
        <v>10149.309999999998</v>
      </c>
      <c r="Q356" s="167">
        <v>61149</v>
      </c>
      <c r="R356" s="167">
        <v>0</v>
      </c>
      <c r="S356" s="167">
        <v>61149</v>
      </c>
      <c r="T356" s="161">
        <v>42828</v>
      </c>
    </row>
    <row r="357" spans="1:20" ht="15" customHeight="1" x14ac:dyDescent="0.2">
      <c r="A357" s="72" t="s">
        <v>998</v>
      </c>
      <c r="B357" s="72" t="s">
        <v>75</v>
      </c>
      <c r="C357" s="15">
        <v>2</v>
      </c>
      <c r="D357" s="39" t="s">
        <v>28</v>
      </c>
      <c r="E357" s="60" t="s">
        <v>23</v>
      </c>
      <c r="F357" s="11" t="s">
        <v>11958</v>
      </c>
      <c r="G357" s="11" t="s">
        <v>1181</v>
      </c>
      <c r="H357" s="11" t="s">
        <v>1754</v>
      </c>
      <c r="I357" s="66">
        <v>1</v>
      </c>
      <c r="J357" s="11" t="s">
        <v>53</v>
      </c>
      <c r="K357" s="167">
        <v>0</v>
      </c>
      <c r="L357" s="167">
        <v>36933.82</v>
      </c>
      <c r="M357" s="167">
        <v>36933.82</v>
      </c>
      <c r="N357" s="167">
        <v>38646</v>
      </c>
      <c r="O357" s="167">
        <v>-36933.82</v>
      </c>
      <c r="P357" s="167">
        <v>1712.1800000000003</v>
      </c>
      <c r="Q357" s="167">
        <v>38646</v>
      </c>
      <c r="R357" s="167">
        <v>0</v>
      </c>
      <c r="S357" s="167">
        <v>38646</v>
      </c>
      <c r="T357" s="161">
        <v>42884</v>
      </c>
    </row>
    <row r="358" spans="1:20" ht="15" customHeight="1" x14ac:dyDescent="0.2">
      <c r="A358" s="72" t="s">
        <v>998</v>
      </c>
      <c r="B358" s="72" t="s">
        <v>75</v>
      </c>
      <c r="C358" s="15">
        <v>2</v>
      </c>
      <c r="D358" s="39" t="s">
        <v>28</v>
      </c>
      <c r="E358" s="60" t="s">
        <v>23</v>
      </c>
      <c r="F358" s="11" t="s">
        <v>11959</v>
      </c>
      <c r="G358" s="11" t="s">
        <v>133</v>
      </c>
      <c r="H358" s="11" t="s">
        <v>2133</v>
      </c>
      <c r="I358" s="66">
        <v>1</v>
      </c>
      <c r="J358" s="11" t="s">
        <v>53</v>
      </c>
      <c r="K358" s="167">
        <v>0</v>
      </c>
      <c r="L358" s="167">
        <v>47250</v>
      </c>
      <c r="M358" s="167">
        <v>47250</v>
      </c>
      <c r="N358" s="167">
        <v>0</v>
      </c>
      <c r="O358" s="167">
        <v>6038</v>
      </c>
      <c r="P358" s="167">
        <v>6038</v>
      </c>
      <c r="Q358" s="167">
        <v>0</v>
      </c>
      <c r="R358" s="167">
        <v>53288</v>
      </c>
      <c r="S358" s="167">
        <v>53288</v>
      </c>
      <c r="T358" s="161">
        <v>42877</v>
      </c>
    </row>
    <row r="359" spans="1:20" ht="15" customHeight="1" x14ac:dyDescent="0.2">
      <c r="A359" s="72" t="s">
        <v>998</v>
      </c>
      <c r="B359" s="72" t="s">
        <v>75</v>
      </c>
      <c r="C359" s="15">
        <v>2</v>
      </c>
      <c r="D359" s="39" t="s">
        <v>28</v>
      </c>
      <c r="E359" s="60" t="s">
        <v>23</v>
      </c>
      <c r="F359" s="11" t="s">
        <v>11960</v>
      </c>
      <c r="G359" s="11" t="s">
        <v>368</v>
      </c>
      <c r="H359" s="11" t="s">
        <v>1203</v>
      </c>
      <c r="I359" s="66">
        <v>1</v>
      </c>
      <c r="J359" s="11" t="s">
        <v>53</v>
      </c>
      <c r="K359" s="167">
        <v>38646</v>
      </c>
      <c r="L359" s="167">
        <v>0</v>
      </c>
      <c r="M359" s="167">
        <v>38646</v>
      </c>
      <c r="N359" s="167">
        <v>-38646</v>
      </c>
      <c r="O359" s="167">
        <v>43665</v>
      </c>
      <c r="P359" s="167">
        <v>5019</v>
      </c>
      <c r="Q359" s="167">
        <v>0</v>
      </c>
      <c r="R359" s="167">
        <v>43665</v>
      </c>
      <c r="S359" s="167">
        <v>43665</v>
      </c>
      <c r="T359" s="161">
        <v>42863</v>
      </c>
    </row>
    <row r="360" spans="1:20" ht="15" customHeight="1" x14ac:dyDescent="0.2">
      <c r="A360" s="72" t="s">
        <v>998</v>
      </c>
      <c r="B360" s="72" t="s">
        <v>75</v>
      </c>
      <c r="C360" s="15">
        <v>2</v>
      </c>
      <c r="D360" s="39" t="s">
        <v>28</v>
      </c>
      <c r="E360" s="60" t="s">
        <v>23</v>
      </c>
      <c r="F360" s="11" t="s">
        <v>11961</v>
      </c>
      <c r="G360" s="11" t="s">
        <v>990</v>
      </c>
      <c r="H360" s="11" t="s">
        <v>991</v>
      </c>
      <c r="I360" s="66">
        <v>1</v>
      </c>
      <c r="J360" s="11" t="s">
        <v>53</v>
      </c>
      <c r="K360" s="167">
        <v>0</v>
      </c>
      <c r="L360" s="167">
        <v>27912.5</v>
      </c>
      <c r="M360" s="167">
        <v>27912.5</v>
      </c>
      <c r="N360" s="167">
        <v>0</v>
      </c>
      <c r="O360" s="167">
        <v>6587.5</v>
      </c>
      <c r="P360" s="167">
        <v>6587.5</v>
      </c>
      <c r="Q360" s="167">
        <v>0</v>
      </c>
      <c r="R360" s="167">
        <v>34500</v>
      </c>
      <c r="S360" s="167">
        <v>34500</v>
      </c>
      <c r="T360" s="161">
        <v>42842</v>
      </c>
    </row>
    <row r="361" spans="1:20" ht="15" customHeight="1" x14ac:dyDescent="0.2">
      <c r="A361" s="72" t="s">
        <v>998</v>
      </c>
      <c r="B361" s="72" t="s">
        <v>75</v>
      </c>
      <c r="C361" s="15">
        <v>2</v>
      </c>
      <c r="D361" s="39" t="s">
        <v>28</v>
      </c>
      <c r="E361" s="60" t="s">
        <v>23</v>
      </c>
      <c r="F361" s="11" t="s">
        <v>11962</v>
      </c>
      <c r="G361" s="11" t="s">
        <v>1062</v>
      </c>
      <c r="H361" s="11" t="s">
        <v>1063</v>
      </c>
      <c r="I361" s="66">
        <v>1</v>
      </c>
      <c r="J361" s="11" t="s">
        <v>53</v>
      </c>
      <c r="K361" s="167">
        <v>33667</v>
      </c>
      <c r="L361" s="167">
        <v>0</v>
      </c>
      <c r="M361" s="167">
        <v>33667</v>
      </c>
      <c r="N361" s="167">
        <v>7633</v>
      </c>
      <c r="O361" s="167">
        <v>0</v>
      </c>
      <c r="P361" s="167">
        <v>7633</v>
      </c>
      <c r="Q361" s="167">
        <v>41300</v>
      </c>
      <c r="R361" s="167">
        <v>0</v>
      </c>
      <c r="S361" s="167">
        <v>41300</v>
      </c>
      <c r="T361" s="161">
        <v>42863</v>
      </c>
    </row>
    <row r="362" spans="1:20" ht="15" customHeight="1" x14ac:dyDescent="0.2">
      <c r="A362" s="72" t="s">
        <v>998</v>
      </c>
      <c r="B362" s="72" t="s">
        <v>75</v>
      </c>
      <c r="C362" s="15">
        <v>2</v>
      </c>
      <c r="D362" s="39" t="s">
        <v>28</v>
      </c>
      <c r="E362" s="60" t="s">
        <v>23</v>
      </c>
      <c r="F362" s="11" t="s">
        <v>11963</v>
      </c>
      <c r="G362" s="11" t="s">
        <v>1554</v>
      </c>
      <c r="H362" s="11" t="s">
        <v>1555</v>
      </c>
      <c r="I362" s="66">
        <v>1</v>
      </c>
      <c r="J362" s="11" t="s">
        <v>53</v>
      </c>
      <c r="K362" s="167">
        <v>45363.4</v>
      </c>
      <c r="L362" s="167">
        <v>0</v>
      </c>
      <c r="M362" s="167">
        <v>45363.4</v>
      </c>
      <c r="N362" s="167">
        <v>-45363.4</v>
      </c>
      <c r="O362" s="167">
        <v>49491</v>
      </c>
      <c r="P362" s="167">
        <v>4127.5999999999985</v>
      </c>
      <c r="Q362" s="167">
        <v>0</v>
      </c>
      <c r="R362" s="167">
        <v>49491</v>
      </c>
      <c r="S362" s="167">
        <v>49491</v>
      </c>
      <c r="T362" s="161">
        <v>42870</v>
      </c>
    </row>
    <row r="363" spans="1:20" ht="15" customHeight="1" x14ac:dyDescent="0.2">
      <c r="A363" s="72" t="s">
        <v>998</v>
      </c>
      <c r="B363" s="72" t="s">
        <v>75</v>
      </c>
      <c r="C363" s="15">
        <v>2</v>
      </c>
      <c r="D363" s="39" t="s">
        <v>28</v>
      </c>
      <c r="E363" s="60" t="s">
        <v>23</v>
      </c>
      <c r="F363" s="11" t="s">
        <v>11964</v>
      </c>
      <c r="G363" s="11" t="s">
        <v>1335</v>
      </c>
      <c r="H363" s="11" t="s">
        <v>1596</v>
      </c>
      <c r="I363" s="66">
        <v>1</v>
      </c>
      <c r="J363" s="11" t="s">
        <v>53</v>
      </c>
      <c r="K363" s="167">
        <v>26694.5</v>
      </c>
      <c r="L363" s="167">
        <v>0</v>
      </c>
      <c r="M363" s="167">
        <v>26694.5</v>
      </c>
      <c r="N363" s="167">
        <v>3527.5</v>
      </c>
      <c r="O363" s="167">
        <v>0</v>
      </c>
      <c r="P363" s="167">
        <v>3527.5</v>
      </c>
      <c r="Q363" s="167">
        <v>30222</v>
      </c>
      <c r="R363" s="167">
        <v>0</v>
      </c>
      <c r="S363" s="167">
        <v>30222</v>
      </c>
      <c r="T363" s="161">
        <v>42898</v>
      </c>
    </row>
    <row r="364" spans="1:20" ht="15" customHeight="1" x14ac:dyDescent="0.2">
      <c r="A364" s="72" t="s">
        <v>998</v>
      </c>
      <c r="B364" s="72" t="s">
        <v>75</v>
      </c>
      <c r="C364" s="15">
        <v>2</v>
      </c>
      <c r="D364" s="39" t="s">
        <v>28</v>
      </c>
      <c r="E364" s="60" t="s">
        <v>23</v>
      </c>
      <c r="F364" s="11" t="s">
        <v>11965</v>
      </c>
      <c r="G364" s="11" t="s">
        <v>133</v>
      </c>
      <c r="H364" s="11" t="s">
        <v>2104</v>
      </c>
      <c r="I364" s="66">
        <v>1</v>
      </c>
      <c r="J364" s="11" t="s">
        <v>53</v>
      </c>
      <c r="K364" s="167">
        <v>0</v>
      </c>
      <c r="L364" s="167">
        <v>45675</v>
      </c>
      <c r="M364" s="167">
        <v>45675</v>
      </c>
      <c r="N364" s="167">
        <v>0</v>
      </c>
      <c r="O364" s="167">
        <v>2527</v>
      </c>
      <c r="P364" s="167">
        <v>2527</v>
      </c>
      <c r="Q364" s="167">
        <v>0</v>
      </c>
      <c r="R364" s="167">
        <v>48202</v>
      </c>
      <c r="S364" s="167">
        <v>48202</v>
      </c>
      <c r="T364" s="161">
        <v>42884</v>
      </c>
    </row>
    <row r="365" spans="1:20" ht="15" customHeight="1" x14ac:dyDescent="0.2">
      <c r="A365" s="72" t="s">
        <v>998</v>
      </c>
      <c r="B365" s="72" t="s">
        <v>75</v>
      </c>
      <c r="C365" s="15">
        <v>2</v>
      </c>
      <c r="D365" s="39" t="s">
        <v>28</v>
      </c>
      <c r="E365" s="60" t="s">
        <v>23</v>
      </c>
      <c r="F365" s="11" t="s">
        <v>11966</v>
      </c>
      <c r="G365" s="11" t="s">
        <v>1500</v>
      </c>
      <c r="H365" s="11" t="s">
        <v>1539</v>
      </c>
      <c r="I365" s="66">
        <v>1</v>
      </c>
      <c r="J365" s="11" t="s">
        <v>53</v>
      </c>
      <c r="K365" s="167">
        <v>36036.559999999998</v>
      </c>
      <c r="L365" s="167">
        <v>0</v>
      </c>
      <c r="M365" s="167">
        <v>36036.559999999998</v>
      </c>
      <c r="N365" s="167">
        <v>-36036.559999999998</v>
      </c>
      <c r="O365" s="167">
        <v>40676</v>
      </c>
      <c r="P365" s="167">
        <v>4639.4400000000023</v>
      </c>
      <c r="Q365" s="167">
        <v>0</v>
      </c>
      <c r="R365" s="167">
        <v>40676</v>
      </c>
      <c r="S365" s="167">
        <v>40676</v>
      </c>
      <c r="T365" s="161">
        <v>42842</v>
      </c>
    </row>
    <row r="366" spans="1:20" ht="15" customHeight="1" x14ac:dyDescent="0.2">
      <c r="A366" s="15">
        <v>2017</v>
      </c>
      <c r="B366" s="72" t="s">
        <v>75</v>
      </c>
      <c r="C366" s="15">
        <v>2</v>
      </c>
      <c r="D366" s="67" t="s">
        <v>28</v>
      </c>
      <c r="E366" s="60" t="s">
        <v>13</v>
      </c>
      <c r="F366" s="11" t="s">
        <v>11967</v>
      </c>
      <c r="G366" s="11" t="s">
        <v>691</v>
      </c>
      <c r="H366" s="12" t="s">
        <v>710</v>
      </c>
      <c r="I366" s="66">
        <v>1</v>
      </c>
      <c r="J366" s="68" t="s">
        <v>53</v>
      </c>
      <c r="K366" s="167">
        <v>37518</v>
      </c>
      <c r="L366" s="167">
        <v>0</v>
      </c>
      <c r="M366" s="167">
        <v>37518</v>
      </c>
      <c r="N366" s="167">
        <v>-2076</v>
      </c>
      <c r="O366" s="167">
        <v>6254</v>
      </c>
      <c r="P366" s="167">
        <v>4178</v>
      </c>
      <c r="Q366" s="167">
        <v>35442</v>
      </c>
      <c r="R366" s="167">
        <v>6254</v>
      </c>
      <c r="S366" s="167">
        <v>41696</v>
      </c>
      <c r="T366" s="159">
        <v>42849</v>
      </c>
    </row>
    <row r="367" spans="1:20" ht="15" customHeight="1" x14ac:dyDescent="0.2">
      <c r="A367" s="15">
        <v>2017</v>
      </c>
      <c r="B367" s="72" t="s">
        <v>75</v>
      </c>
      <c r="C367" s="15">
        <v>2</v>
      </c>
      <c r="D367" s="67" t="s">
        <v>28</v>
      </c>
      <c r="E367" s="60" t="s">
        <v>13</v>
      </c>
      <c r="F367" s="11" t="s">
        <v>11968</v>
      </c>
      <c r="G367" s="11" t="s">
        <v>133</v>
      </c>
      <c r="H367" s="12" t="s">
        <v>682</v>
      </c>
      <c r="I367" s="66">
        <v>1</v>
      </c>
      <c r="J367" s="68" t="s">
        <v>53</v>
      </c>
      <c r="K367" s="167">
        <v>0</v>
      </c>
      <c r="L367" s="167">
        <v>60047</v>
      </c>
      <c r="M367" s="167">
        <v>60047</v>
      </c>
      <c r="N367" s="167">
        <v>0</v>
      </c>
      <c r="O367" s="167">
        <v>7953</v>
      </c>
      <c r="P367" s="167">
        <v>7953</v>
      </c>
      <c r="Q367" s="167">
        <v>0</v>
      </c>
      <c r="R367" s="167">
        <v>68000</v>
      </c>
      <c r="S367" s="167">
        <v>68000</v>
      </c>
      <c r="T367" s="159">
        <v>42828</v>
      </c>
    </row>
    <row r="368" spans="1:20" ht="15" customHeight="1" x14ac:dyDescent="0.2">
      <c r="A368" s="15">
        <v>2017</v>
      </c>
      <c r="B368" s="72" t="s">
        <v>75</v>
      </c>
      <c r="C368" s="15">
        <v>2</v>
      </c>
      <c r="D368" s="67" t="s">
        <v>28</v>
      </c>
      <c r="E368" s="60" t="s">
        <v>13</v>
      </c>
      <c r="F368" s="11" t="s">
        <v>11969</v>
      </c>
      <c r="G368" s="11" t="s">
        <v>840</v>
      </c>
      <c r="H368" s="12" t="s">
        <v>968</v>
      </c>
      <c r="I368" s="66">
        <v>1</v>
      </c>
      <c r="J368" s="68" t="s">
        <v>53</v>
      </c>
      <c r="K368" s="167">
        <v>43138</v>
      </c>
      <c r="L368" s="167">
        <v>0</v>
      </c>
      <c r="M368" s="167">
        <v>43138</v>
      </c>
      <c r="N368" s="167">
        <v>8050</v>
      </c>
      <c r="O368" s="167">
        <v>0</v>
      </c>
      <c r="P368" s="167">
        <v>8050</v>
      </c>
      <c r="Q368" s="167">
        <v>51188</v>
      </c>
      <c r="R368" s="167">
        <v>0</v>
      </c>
      <c r="S368" s="167">
        <v>51188</v>
      </c>
      <c r="T368" s="159">
        <v>42912</v>
      </c>
    </row>
    <row r="369" spans="1:20" ht="15" customHeight="1" x14ac:dyDescent="0.2">
      <c r="A369" s="15">
        <v>2017</v>
      </c>
      <c r="B369" s="72" t="s">
        <v>75</v>
      </c>
      <c r="C369" s="15">
        <v>2</v>
      </c>
      <c r="D369" s="67" t="s">
        <v>28</v>
      </c>
      <c r="E369" s="60" t="s">
        <v>13</v>
      </c>
      <c r="F369" s="11" t="s">
        <v>11970</v>
      </c>
      <c r="G369" s="11" t="s">
        <v>227</v>
      </c>
      <c r="H369" s="12" t="s">
        <v>687</v>
      </c>
      <c r="I369" s="66">
        <v>1</v>
      </c>
      <c r="J369" s="68" t="s">
        <v>53</v>
      </c>
      <c r="K369" s="167">
        <v>60233</v>
      </c>
      <c r="L369" s="167">
        <v>0</v>
      </c>
      <c r="M369" s="167">
        <v>60233</v>
      </c>
      <c r="N369" s="167">
        <v>1487</v>
      </c>
      <c r="O369" s="167">
        <v>0</v>
      </c>
      <c r="P369" s="167">
        <v>1487</v>
      </c>
      <c r="Q369" s="167">
        <v>61720</v>
      </c>
      <c r="R369" s="167">
        <v>0</v>
      </c>
      <c r="S369" s="167">
        <v>61720</v>
      </c>
      <c r="T369" s="159">
        <v>42828</v>
      </c>
    </row>
    <row r="370" spans="1:20" ht="15" customHeight="1" x14ac:dyDescent="0.2">
      <c r="A370" s="15">
        <v>2017</v>
      </c>
      <c r="B370" s="72" t="s">
        <v>75</v>
      </c>
      <c r="C370" s="15">
        <v>2</v>
      </c>
      <c r="D370" s="67" t="s">
        <v>28</v>
      </c>
      <c r="E370" s="60" t="s">
        <v>13</v>
      </c>
      <c r="F370" s="11" t="s">
        <v>11971</v>
      </c>
      <c r="G370" s="11" t="s">
        <v>412</v>
      </c>
      <c r="H370" s="12" t="s">
        <v>706</v>
      </c>
      <c r="I370" s="66">
        <v>1</v>
      </c>
      <c r="J370" s="68" t="s">
        <v>53</v>
      </c>
      <c r="K370" s="167">
        <v>0</v>
      </c>
      <c r="L370" s="167">
        <v>29000</v>
      </c>
      <c r="M370" s="167">
        <v>29000</v>
      </c>
      <c r="N370" s="167">
        <v>0</v>
      </c>
      <c r="O370" s="167">
        <v>4313</v>
      </c>
      <c r="P370" s="167">
        <v>4313</v>
      </c>
      <c r="Q370" s="167">
        <v>0</v>
      </c>
      <c r="R370" s="167">
        <v>33313</v>
      </c>
      <c r="S370" s="167">
        <v>33313</v>
      </c>
      <c r="T370" s="159">
        <v>42846</v>
      </c>
    </row>
    <row r="371" spans="1:20" ht="15" customHeight="1" x14ac:dyDescent="0.2">
      <c r="A371" s="15">
        <v>2017</v>
      </c>
      <c r="B371" s="72" t="s">
        <v>75</v>
      </c>
      <c r="C371" s="15">
        <v>2</v>
      </c>
      <c r="D371" s="67" t="s">
        <v>28</v>
      </c>
      <c r="E371" s="60" t="s">
        <v>13</v>
      </c>
      <c r="F371" s="11" t="s">
        <v>11972</v>
      </c>
      <c r="G371" s="11" t="s">
        <v>933</v>
      </c>
      <c r="H371" s="12" t="s">
        <v>934</v>
      </c>
      <c r="I371" s="66">
        <v>1</v>
      </c>
      <c r="J371" s="68" t="s">
        <v>53</v>
      </c>
      <c r="K371" s="167">
        <v>0</v>
      </c>
      <c r="L371" s="167">
        <v>34780</v>
      </c>
      <c r="M371" s="167">
        <v>34780</v>
      </c>
      <c r="N371" s="167">
        <v>0</v>
      </c>
      <c r="O371" s="167">
        <v>1295</v>
      </c>
      <c r="P371" s="167">
        <v>1295</v>
      </c>
      <c r="Q371" s="167">
        <v>0</v>
      </c>
      <c r="R371" s="167">
        <v>36075</v>
      </c>
      <c r="S371" s="167">
        <v>36075</v>
      </c>
      <c r="T371" s="159">
        <v>42898</v>
      </c>
    </row>
    <row r="372" spans="1:20" ht="15" customHeight="1" x14ac:dyDescent="0.2">
      <c r="A372" s="15">
        <v>2017</v>
      </c>
      <c r="B372" s="72" t="s">
        <v>75</v>
      </c>
      <c r="C372" s="15">
        <v>2</v>
      </c>
      <c r="D372" s="67" t="s">
        <v>28</v>
      </c>
      <c r="E372" s="60" t="s">
        <v>13</v>
      </c>
      <c r="F372" s="11" t="s">
        <v>11973</v>
      </c>
      <c r="G372" s="11" t="s">
        <v>691</v>
      </c>
      <c r="H372" s="12" t="s">
        <v>692</v>
      </c>
      <c r="I372" s="66">
        <v>1</v>
      </c>
      <c r="J372" s="68" t="s">
        <v>53</v>
      </c>
      <c r="K372" s="167">
        <v>36037</v>
      </c>
      <c r="L372" s="167">
        <v>0</v>
      </c>
      <c r="M372" s="167">
        <v>36037</v>
      </c>
      <c r="N372" s="167">
        <v>6284</v>
      </c>
      <c r="O372" s="167">
        <v>0</v>
      </c>
      <c r="P372" s="167">
        <v>6284</v>
      </c>
      <c r="Q372" s="167">
        <v>42321</v>
      </c>
      <c r="R372" s="167">
        <v>0</v>
      </c>
      <c r="S372" s="167">
        <v>42321</v>
      </c>
      <c r="T372" s="159">
        <v>42829</v>
      </c>
    </row>
    <row r="373" spans="1:20" ht="15" customHeight="1" x14ac:dyDescent="0.2">
      <c r="A373" s="15">
        <v>2017</v>
      </c>
      <c r="B373" s="72" t="s">
        <v>75</v>
      </c>
      <c r="C373" s="15">
        <v>2</v>
      </c>
      <c r="D373" s="67" t="s">
        <v>28</v>
      </c>
      <c r="E373" s="60" t="s">
        <v>13</v>
      </c>
      <c r="F373" s="11" t="s">
        <v>11974</v>
      </c>
      <c r="G373" s="11" t="s">
        <v>553</v>
      </c>
      <c r="H373" s="12" t="s">
        <v>554</v>
      </c>
      <c r="I373" s="66">
        <v>1</v>
      </c>
      <c r="J373" s="68" t="s">
        <v>53</v>
      </c>
      <c r="K373" s="167">
        <v>87143</v>
      </c>
      <c r="L373" s="167">
        <v>0</v>
      </c>
      <c r="M373" s="167">
        <v>87143</v>
      </c>
      <c r="N373" s="167">
        <v>7255</v>
      </c>
      <c r="O373" s="167">
        <v>0</v>
      </c>
      <c r="P373" s="167">
        <v>7255</v>
      </c>
      <c r="Q373" s="167">
        <v>94398</v>
      </c>
      <c r="R373" s="167">
        <v>0</v>
      </c>
      <c r="S373" s="167">
        <v>94398</v>
      </c>
      <c r="T373" s="159">
        <v>42822</v>
      </c>
    </row>
    <row r="374" spans="1:20" ht="15" customHeight="1" x14ac:dyDescent="0.2">
      <c r="A374" s="15">
        <v>2017</v>
      </c>
      <c r="B374" s="72" t="s">
        <v>75</v>
      </c>
      <c r="C374" s="15">
        <v>2</v>
      </c>
      <c r="D374" s="67" t="s">
        <v>28</v>
      </c>
      <c r="E374" s="60" t="s">
        <v>13</v>
      </c>
      <c r="F374" s="11" t="s">
        <v>11975</v>
      </c>
      <c r="G374" s="11" t="s">
        <v>940</v>
      </c>
      <c r="H374" s="12" t="s">
        <v>941</v>
      </c>
      <c r="I374" s="66">
        <v>1</v>
      </c>
      <c r="J374" s="68" t="s">
        <v>53</v>
      </c>
      <c r="K374" s="167">
        <v>32692</v>
      </c>
      <c r="L374" s="167">
        <v>0</v>
      </c>
      <c r="M374" s="167">
        <v>32692</v>
      </c>
      <c r="N374" s="167">
        <v>12865</v>
      </c>
      <c r="O374" s="167">
        <v>0</v>
      </c>
      <c r="P374" s="167">
        <v>12865</v>
      </c>
      <c r="Q374" s="167">
        <v>45557</v>
      </c>
      <c r="R374" s="167">
        <v>0</v>
      </c>
      <c r="S374" s="167">
        <v>45557</v>
      </c>
      <c r="T374" s="159">
        <v>42898</v>
      </c>
    </row>
    <row r="375" spans="1:20" ht="15" customHeight="1" x14ac:dyDescent="0.2">
      <c r="A375" s="15">
        <v>2017</v>
      </c>
      <c r="B375" s="72" t="s">
        <v>75</v>
      </c>
      <c r="C375" s="15">
        <v>2</v>
      </c>
      <c r="D375" s="67" t="s">
        <v>28</v>
      </c>
      <c r="E375" s="60" t="s">
        <v>13</v>
      </c>
      <c r="F375" s="11" t="s">
        <v>11976</v>
      </c>
      <c r="G375" s="11" t="s">
        <v>511</v>
      </c>
      <c r="H375" s="12" t="s">
        <v>947</v>
      </c>
      <c r="I375" s="66">
        <v>1</v>
      </c>
      <c r="J375" s="68" t="s">
        <v>53</v>
      </c>
      <c r="K375" s="167">
        <v>32623</v>
      </c>
      <c r="L375" s="167">
        <v>0</v>
      </c>
      <c r="M375" s="167">
        <v>32623</v>
      </c>
      <c r="N375" s="167">
        <v>2377</v>
      </c>
      <c r="O375" s="167">
        <v>0</v>
      </c>
      <c r="P375" s="167">
        <v>2377</v>
      </c>
      <c r="Q375" s="167">
        <v>35000</v>
      </c>
      <c r="R375" s="167">
        <v>0</v>
      </c>
      <c r="S375" s="167">
        <v>35000</v>
      </c>
      <c r="T375" s="159">
        <v>42898</v>
      </c>
    </row>
    <row r="376" spans="1:20" ht="15" customHeight="1" x14ac:dyDescent="0.2">
      <c r="A376" s="15">
        <v>2017</v>
      </c>
      <c r="B376" s="72" t="s">
        <v>75</v>
      </c>
      <c r="C376" s="15">
        <v>2</v>
      </c>
      <c r="D376" s="67" t="s">
        <v>28</v>
      </c>
      <c r="E376" s="60" t="s">
        <v>13</v>
      </c>
      <c r="F376" s="11" t="s">
        <v>11977</v>
      </c>
      <c r="G376" s="11" t="s">
        <v>778</v>
      </c>
      <c r="H376" s="12" t="s">
        <v>779</v>
      </c>
      <c r="I376" s="66">
        <v>1</v>
      </c>
      <c r="J376" s="68" t="s">
        <v>53</v>
      </c>
      <c r="K376" s="167">
        <v>45557</v>
      </c>
      <c r="L376" s="167">
        <v>0</v>
      </c>
      <c r="M376" s="167">
        <v>45557</v>
      </c>
      <c r="N376" s="167">
        <v>9110</v>
      </c>
      <c r="O376" s="167">
        <v>0</v>
      </c>
      <c r="P376" s="167">
        <v>9110</v>
      </c>
      <c r="Q376" s="167">
        <v>54667</v>
      </c>
      <c r="R376" s="167">
        <v>0</v>
      </c>
      <c r="S376" s="167">
        <v>54667</v>
      </c>
      <c r="T376" s="159">
        <v>42856</v>
      </c>
    </row>
    <row r="377" spans="1:20" ht="15" customHeight="1" x14ac:dyDescent="0.2">
      <c r="A377" s="15">
        <v>2017</v>
      </c>
      <c r="B377" s="72" t="s">
        <v>75</v>
      </c>
      <c r="C377" s="15">
        <v>2</v>
      </c>
      <c r="D377" s="67" t="s">
        <v>28</v>
      </c>
      <c r="E377" s="60" t="s">
        <v>13</v>
      </c>
      <c r="F377" s="11" t="s">
        <v>11978</v>
      </c>
      <c r="G377" s="11" t="s">
        <v>904</v>
      </c>
      <c r="H377" s="12" t="s">
        <v>957</v>
      </c>
      <c r="I377" s="66">
        <v>1</v>
      </c>
      <c r="J377" s="68" t="s">
        <v>53</v>
      </c>
      <c r="K377" s="167">
        <v>24640</v>
      </c>
      <c r="L377" s="167">
        <v>0</v>
      </c>
      <c r="M377" s="167">
        <v>24640</v>
      </c>
      <c r="N377" s="167">
        <v>8858</v>
      </c>
      <c r="O377" s="167">
        <v>3722</v>
      </c>
      <c r="P377" s="167">
        <v>12580</v>
      </c>
      <c r="Q377" s="167">
        <v>33498</v>
      </c>
      <c r="R377" s="167">
        <v>3722</v>
      </c>
      <c r="S377" s="167">
        <v>37220</v>
      </c>
      <c r="T377" s="159">
        <v>42905</v>
      </c>
    </row>
    <row r="378" spans="1:20" ht="15" customHeight="1" x14ac:dyDescent="0.2">
      <c r="A378" s="15">
        <v>2017</v>
      </c>
      <c r="B378" s="72" t="s">
        <v>75</v>
      </c>
      <c r="C378" s="15">
        <v>2</v>
      </c>
      <c r="D378" s="67" t="s">
        <v>28</v>
      </c>
      <c r="E378" s="60" t="s">
        <v>13</v>
      </c>
      <c r="F378" s="11" t="s">
        <v>11979</v>
      </c>
      <c r="G378" s="11" t="s">
        <v>950</v>
      </c>
      <c r="H378" s="12" t="s">
        <v>951</v>
      </c>
      <c r="I378" s="66">
        <v>1</v>
      </c>
      <c r="J378" s="68" t="s">
        <v>53</v>
      </c>
      <c r="K378" s="167">
        <v>0</v>
      </c>
      <c r="L378" s="167">
        <v>41681</v>
      </c>
      <c r="M378" s="167">
        <v>41681</v>
      </c>
      <c r="N378" s="167">
        <v>0</v>
      </c>
      <c r="O378" s="167">
        <v>11979</v>
      </c>
      <c r="P378" s="167">
        <v>11979</v>
      </c>
      <c r="Q378" s="167">
        <v>0</v>
      </c>
      <c r="R378" s="167">
        <v>53660</v>
      </c>
      <c r="S378" s="167">
        <v>53660</v>
      </c>
      <c r="T378" s="159">
        <v>42898</v>
      </c>
    </row>
    <row r="379" spans="1:20" ht="15" customHeight="1" x14ac:dyDescent="0.2">
      <c r="A379" s="72">
        <v>2017</v>
      </c>
      <c r="B379" s="72" t="s">
        <v>75</v>
      </c>
      <c r="C379" s="15">
        <v>2</v>
      </c>
      <c r="D379" s="67" t="s">
        <v>28</v>
      </c>
      <c r="E379" s="60" t="s">
        <v>14</v>
      </c>
      <c r="F379" s="11" t="s">
        <v>11980</v>
      </c>
      <c r="G379" s="11" t="s">
        <v>7778</v>
      </c>
      <c r="H379" s="12" t="s">
        <v>7779</v>
      </c>
      <c r="I379" s="66">
        <v>1</v>
      </c>
      <c r="J379" s="68" t="s">
        <v>53</v>
      </c>
      <c r="K379" s="167">
        <v>26300</v>
      </c>
      <c r="L379" s="167">
        <v>0</v>
      </c>
      <c r="M379" s="167">
        <v>26300</v>
      </c>
      <c r="N379" s="167">
        <v>5734</v>
      </c>
      <c r="O379" s="167">
        <v>0</v>
      </c>
      <c r="P379" s="167">
        <v>5734</v>
      </c>
      <c r="Q379" s="167">
        <v>32034</v>
      </c>
      <c r="R379" s="167">
        <v>0</v>
      </c>
      <c r="S379" s="167">
        <v>32034</v>
      </c>
      <c r="T379" s="159">
        <v>42913</v>
      </c>
    </row>
    <row r="380" spans="1:20" ht="15" customHeight="1" x14ac:dyDescent="0.2">
      <c r="A380" s="72">
        <v>2017</v>
      </c>
      <c r="B380" s="72" t="s">
        <v>75</v>
      </c>
      <c r="C380" s="15">
        <v>2</v>
      </c>
      <c r="D380" s="67" t="s">
        <v>28</v>
      </c>
      <c r="E380" s="60" t="s">
        <v>14</v>
      </c>
      <c r="F380" s="11" t="s">
        <v>11981</v>
      </c>
      <c r="G380" s="11" t="s">
        <v>1181</v>
      </c>
      <c r="H380" s="12" t="s">
        <v>7755</v>
      </c>
      <c r="I380" s="66">
        <v>1</v>
      </c>
      <c r="J380" s="68" t="s">
        <v>53</v>
      </c>
      <c r="K380" s="167">
        <v>33001</v>
      </c>
      <c r="L380" s="167">
        <v>0</v>
      </c>
      <c r="M380" s="167">
        <v>33001</v>
      </c>
      <c r="N380" s="167">
        <v>8659</v>
      </c>
      <c r="O380" s="167">
        <v>0</v>
      </c>
      <c r="P380" s="167">
        <v>8659</v>
      </c>
      <c r="Q380" s="167">
        <v>41660</v>
      </c>
      <c r="R380" s="167">
        <v>0</v>
      </c>
      <c r="S380" s="167">
        <v>41660</v>
      </c>
      <c r="T380" s="159">
        <v>42828</v>
      </c>
    </row>
    <row r="381" spans="1:20" ht="15" customHeight="1" x14ac:dyDescent="0.2">
      <c r="A381" s="76">
        <v>2017</v>
      </c>
      <c r="B381" s="76" t="s">
        <v>75</v>
      </c>
      <c r="C381" s="15">
        <v>2</v>
      </c>
      <c r="D381" s="77" t="s">
        <v>28</v>
      </c>
      <c r="E381" s="78" t="s">
        <v>15</v>
      </c>
      <c r="F381" s="11" t="s">
        <v>11982</v>
      </c>
      <c r="G381" s="79" t="s">
        <v>252</v>
      </c>
      <c r="H381" s="80" t="s">
        <v>253</v>
      </c>
      <c r="I381" s="66">
        <v>1</v>
      </c>
      <c r="J381" s="81" t="s">
        <v>53</v>
      </c>
      <c r="K381" s="167">
        <v>34708</v>
      </c>
      <c r="L381" s="167">
        <v>0</v>
      </c>
      <c r="M381" s="167">
        <v>34708</v>
      </c>
      <c r="N381" s="167">
        <v>4903</v>
      </c>
      <c r="O381" s="167">
        <v>0</v>
      </c>
      <c r="P381" s="167">
        <v>4903</v>
      </c>
      <c r="Q381" s="167">
        <v>39611</v>
      </c>
      <c r="R381" s="167">
        <v>0</v>
      </c>
      <c r="S381" s="167">
        <v>39611</v>
      </c>
      <c r="T381" s="163">
        <v>42905</v>
      </c>
    </row>
    <row r="382" spans="1:20" ht="15" customHeight="1" x14ac:dyDescent="0.2">
      <c r="A382" s="76">
        <v>2017</v>
      </c>
      <c r="B382" s="76" t="s">
        <v>75</v>
      </c>
      <c r="C382" s="15">
        <v>2</v>
      </c>
      <c r="D382" s="77" t="s">
        <v>28</v>
      </c>
      <c r="E382" s="78" t="s">
        <v>15</v>
      </c>
      <c r="F382" s="11" t="s">
        <v>11983</v>
      </c>
      <c r="G382" s="79" t="s">
        <v>164</v>
      </c>
      <c r="H382" s="80" t="s">
        <v>270</v>
      </c>
      <c r="I382" s="66">
        <v>1</v>
      </c>
      <c r="J382" s="81" t="s">
        <v>53</v>
      </c>
      <c r="K382" s="167">
        <v>42237</v>
      </c>
      <c r="L382" s="167">
        <v>0</v>
      </c>
      <c r="M382" s="167">
        <v>42237</v>
      </c>
      <c r="N382" s="167">
        <v>9175</v>
      </c>
      <c r="O382" s="167">
        <v>0</v>
      </c>
      <c r="P382" s="167">
        <v>9175</v>
      </c>
      <c r="Q382" s="167">
        <v>51412</v>
      </c>
      <c r="R382" s="167">
        <v>0</v>
      </c>
      <c r="S382" s="167">
        <v>51412</v>
      </c>
      <c r="T382" s="163">
        <v>42887</v>
      </c>
    </row>
    <row r="383" spans="1:20" ht="15" customHeight="1" x14ac:dyDescent="0.2">
      <c r="A383" s="76">
        <v>2017</v>
      </c>
      <c r="B383" s="76" t="s">
        <v>75</v>
      </c>
      <c r="C383" s="15">
        <v>2</v>
      </c>
      <c r="D383" s="77" t="s">
        <v>28</v>
      </c>
      <c r="E383" s="78" t="s">
        <v>15</v>
      </c>
      <c r="F383" s="11" t="s">
        <v>11984</v>
      </c>
      <c r="G383" s="79" t="s">
        <v>291</v>
      </c>
      <c r="H383" s="80" t="s">
        <v>292</v>
      </c>
      <c r="I383" s="66">
        <v>1</v>
      </c>
      <c r="J383" s="81" t="s">
        <v>53</v>
      </c>
      <c r="K383" s="167">
        <v>0</v>
      </c>
      <c r="L383" s="167">
        <v>40600</v>
      </c>
      <c r="M383" s="167">
        <v>40600</v>
      </c>
      <c r="N383" s="167">
        <v>0</v>
      </c>
      <c r="O383" s="167">
        <v>14400</v>
      </c>
      <c r="P383" s="167">
        <v>14400</v>
      </c>
      <c r="Q383" s="167">
        <v>0</v>
      </c>
      <c r="R383" s="167">
        <v>55000</v>
      </c>
      <c r="S383" s="167">
        <v>55000</v>
      </c>
      <c r="T383" s="163">
        <v>42831</v>
      </c>
    </row>
    <row r="384" spans="1:20" ht="15" customHeight="1" x14ac:dyDescent="0.2">
      <c r="A384" s="76">
        <v>2017</v>
      </c>
      <c r="B384" s="76" t="s">
        <v>75</v>
      </c>
      <c r="C384" s="15">
        <v>2</v>
      </c>
      <c r="D384" s="77" t="s">
        <v>28</v>
      </c>
      <c r="E384" s="78" t="s">
        <v>15</v>
      </c>
      <c r="F384" s="11" t="s">
        <v>11985</v>
      </c>
      <c r="G384" s="79" t="s">
        <v>330</v>
      </c>
      <c r="H384" s="80" t="s">
        <v>331</v>
      </c>
      <c r="I384" s="66">
        <v>1</v>
      </c>
      <c r="J384" s="81" t="s">
        <v>53</v>
      </c>
      <c r="K384" s="167">
        <v>30564</v>
      </c>
      <c r="L384" s="167">
        <v>0</v>
      </c>
      <c r="M384" s="167">
        <v>30564</v>
      </c>
      <c r="N384" s="167">
        <v>5864</v>
      </c>
      <c r="O384" s="167">
        <v>0</v>
      </c>
      <c r="P384" s="167">
        <v>5864</v>
      </c>
      <c r="Q384" s="167">
        <v>36428</v>
      </c>
      <c r="R384" s="167">
        <v>0</v>
      </c>
      <c r="S384" s="167">
        <v>36428</v>
      </c>
      <c r="T384" s="163">
        <v>42899</v>
      </c>
    </row>
    <row r="385" spans="1:21" ht="15" customHeight="1" x14ac:dyDescent="0.2">
      <c r="A385" s="76">
        <v>2017</v>
      </c>
      <c r="B385" s="76" t="s">
        <v>75</v>
      </c>
      <c r="C385" s="15">
        <v>2</v>
      </c>
      <c r="D385" s="77" t="s">
        <v>28</v>
      </c>
      <c r="E385" s="78" t="s">
        <v>15</v>
      </c>
      <c r="F385" s="11" t="s">
        <v>11986</v>
      </c>
      <c r="G385" s="79" t="s">
        <v>203</v>
      </c>
      <c r="H385" s="80" t="s">
        <v>342</v>
      </c>
      <c r="I385" s="66">
        <v>1</v>
      </c>
      <c r="J385" s="81" t="s">
        <v>53</v>
      </c>
      <c r="K385" s="167">
        <v>35018</v>
      </c>
      <c r="L385" s="167">
        <v>0</v>
      </c>
      <c r="M385" s="167">
        <v>35018</v>
      </c>
      <c r="N385" s="167">
        <v>5982</v>
      </c>
      <c r="O385" s="167">
        <v>0</v>
      </c>
      <c r="P385" s="167">
        <v>5982</v>
      </c>
      <c r="Q385" s="167">
        <v>41000</v>
      </c>
      <c r="R385" s="167">
        <v>0</v>
      </c>
      <c r="S385" s="167">
        <v>41000</v>
      </c>
      <c r="T385" s="163">
        <v>42887</v>
      </c>
    </row>
    <row r="386" spans="1:21" ht="15" customHeight="1" x14ac:dyDescent="0.2">
      <c r="A386" s="72">
        <v>2017</v>
      </c>
      <c r="B386" s="72" t="s">
        <v>75</v>
      </c>
      <c r="C386" s="15">
        <v>2</v>
      </c>
      <c r="D386" s="39" t="s">
        <v>28</v>
      </c>
      <c r="E386" s="19" t="s">
        <v>17</v>
      </c>
      <c r="F386" s="11" t="s">
        <v>11987</v>
      </c>
      <c r="G386" s="16" t="s">
        <v>7785</v>
      </c>
      <c r="H386" s="125" t="s">
        <v>7786</v>
      </c>
      <c r="I386" s="126">
        <v>1</v>
      </c>
      <c r="J386" s="81" t="s">
        <v>53</v>
      </c>
      <c r="K386" s="167">
        <v>40100</v>
      </c>
      <c r="L386" s="167">
        <v>0</v>
      </c>
      <c r="M386" s="167">
        <v>40100</v>
      </c>
      <c r="N386" s="167">
        <v>7970</v>
      </c>
      <c r="O386" s="167">
        <v>0</v>
      </c>
      <c r="P386" s="167">
        <v>7970</v>
      </c>
      <c r="Q386" s="167">
        <v>48070</v>
      </c>
      <c r="R386" s="167">
        <v>0</v>
      </c>
      <c r="S386" s="167">
        <v>48070</v>
      </c>
      <c r="T386" s="161">
        <v>42856</v>
      </c>
    </row>
    <row r="387" spans="1:21" ht="15" customHeight="1" x14ac:dyDescent="0.2">
      <c r="A387" s="72">
        <v>2017</v>
      </c>
      <c r="B387" s="72" t="s">
        <v>75</v>
      </c>
      <c r="C387" s="15">
        <v>2</v>
      </c>
      <c r="D387" s="39" t="s">
        <v>28</v>
      </c>
      <c r="E387" s="19" t="s">
        <v>17</v>
      </c>
      <c r="F387" s="11" t="s">
        <v>11988</v>
      </c>
      <c r="G387" s="16" t="s">
        <v>7823</v>
      </c>
      <c r="H387" s="125" t="s">
        <v>7838</v>
      </c>
      <c r="I387" s="126">
        <v>1</v>
      </c>
      <c r="J387" s="81" t="s">
        <v>53</v>
      </c>
      <c r="K387" s="167">
        <v>28241</v>
      </c>
      <c r="L387" s="167">
        <v>2947</v>
      </c>
      <c r="M387" s="167">
        <v>31188</v>
      </c>
      <c r="N387" s="167">
        <v>5149</v>
      </c>
      <c r="O387" s="167">
        <v>2652</v>
      </c>
      <c r="P387" s="167">
        <v>7801</v>
      </c>
      <c r="Q387" s="167">
        <v>33390</v>
      </c>
      <c r="R387" s="167">
        <v>5599</v>
      </c>
      <c r="S387" s="167">
        <v>38989</v>
      </c>
      <c r="T387" s="161">
        <v>42817</v>
      </c>
    </row>
    <row r="388" spans="1:21" ht="15" customHeight="1" x14ac:dyDescent="0.2">
      <c r="A388" s="72">
        <v>2017</v>
      </c>
      <c r="B388" s="72" t="s">
        <v>75</v>
      </c>
      <c r="C388" s="15">
        <v>2</v>
      </c>
      <c r="D388" s="39" t="s">
        <v>28</v>
      </c>
      <c r="E388" s="19" t="s">
        <v>17</v>
      </c>
      <c r="F388" s="11" t="s">
        <v>11989</v>
      </c>
      <c r="G388" s="16" t="s">
        <v>7840</v>
      </c>
      <c r="H388" s="125" t="s">
        <v>7841</v>
      </c>
      <c r="I388" s="126">
        <v>1</v>
      </c>
      <c r="J388" s="81" t="s">
        <v>53</v>
      </c>
      <c r="K388" s="167">
        <v>0</v>
      </c>
      <c r="L388" s="167">
        <v>38197</v>
      </c>
      <c r="M388" s="167">
        <v>38197</v>
      </c>
      <c r="N388" s="167">
        <v>0</v>
      </c>
      <c r="O388" s="167">
        <v>7601</v>
      </c>
      <c r="P388" s="167">
        <v>7601</v>
      </c>
      <c r="Q388" s="167">
        <v>0</v>
      </c>
      <c r="R388" s="167">
        <v>45798</v>
      </c>
      <c r="S388" s="167">
        <v>45798</v>
      </c>
      <c r="T388" s="161">
        <v>42916</v>
      </c>
    </row>
    <row r="389" spans="1:21" ht="15" customHeight="1" x14ac:dyDescent="0.2">
      <c r="A389" s="72">
        <v>2017</v>
      </c>
      <c r="B389" s="72" t="s">
        <v>75</v>
      </c>
      <c r="C389" s="15">
        <v>2</v>
      </c>
      <c r="D389" s="39" t="s">
        <v>28</v>
      </c>
      <c r="E389" s="19" t="s">
        <v>17</v>
      </c>
      <c r="F389" s="11" t="s">
        <v>11990</v>
      </c>
      <c r="G389" s="16" t="s">
        <v>7873</v>
      </c>
      <c r="H389" s="125" t="s">
        <v>7874</v>
      </c>
      <c r="I389" s="126">
        <v>1</v>
      </c>
      <c r="J389" s="81" t="s">
        <v>53</v>
      </c>
      <c r="K389" s="167">
        <v>23682</v>
      </c>
      <c r="L389" s="167">
        <v>0</v>
      </c>
      <c r="M389" s="167">
        <v>23682</v>
      </c>
      <c r="N389" s="167">
        <v>-23682</v>
      </c>
      <c r="O389" s="167">
        <v>33000</v>
      </c>
      <c r="P389" s="167">
        <v>9318</v>
      </c>
      <c r="Q389" s="167">
        <v>0</v>
      </c>
      <c r="R389" s="167">
        <v>33000</v>
      </c>
      <c r="S389" s="167">
        <v>33000</v>
      </c>
      <c r="T389" s="161">
        <v>42856</v>
      </c>
    </row>
    <row r="390" spans="1:21" ht="15" customHeight="1" x14ac:dyDescent="0.2">
      <c r="A390" s="72">
        <v>2017</v>
      </c>
      <c r="B390" s="72" t="s">
        <v>75</v>
      </c>
      <c r="C390" s="15">
        <v>2</v>
      </c>
      <c r="D390" s="39" t="s">
        <v>28</v>
      </c>
      <c r="E390" s="19" t="s">
        <v>17</v>
      </c>
      <c r="F390" s="11" t="s">
        <v>11991</v>
      </c>
      <c r="G390" s="16" t="s">
        <v>7883</v>
      </c>
      <c r="H390" s="125" t="s">
        <v>7884</v>
      </c>
      <c r="I390" s="126">
        <v>1</v>
      </c>
      <c r="J390" s="81" t="s">
        <v>53</v>
      </c>
      <c r="K390" s="167">
        <v>0</v>
      </c>
      <c r="L390" s="167">
        <v>42317</v>
      </c>
      <c r="M390" s="167">
        <v>42317</v>
      </c>
      <c r="N390" s="167">
        <v>0</v>
      </c>
      <c r="O390" s="167">
        <v>25183</v>
      </c>
      <c r="P390" s="167">
        <v>25183</v>
      </c>
      <c r="Q390" s="167">
        <v>0</v>
      </c>
      <c r="R390" s="167">
        <v>67500</v>
      </c>
      <c r="S390" s="167">
        <v>67500</v>
      </c>
      <c r="T390" s="161">
        <v>42821</v>
      </c>
    </row>
    <row r="391" spans="1:21" ht="15" customHeight="1" x14ac:dyDescent="0.2">
      <c r="A391" s="15">
        <v>2017</v>
      </c>
      <c r="B391" s="15" t="s">
        <v>75</v>
      </c>
      <c r="C391" s="15">
        <v>2</v>
      </c>
      <c r="D391" s="67" t="s">
        <v>28</v>
      </c>
      <c r="E391" s="60" t="s">
        <v>18</v>
      </c>
      <c r="F391" s="11" t="s">
        <v>11992</v>
      </c>
      <c r="G391" s="11" t="s">
        <v>140</v>
      </c>
      <c r="H391" s="12" t="s">
        <v>141</v>
      </c>
      <c r="I391" s="66">
        <v>1</v>
      </c>
      <c r="J391" s="81" t="s">
        <v>53</v>
      </c>
      <c r="K391" s="167">
        <v>40525</v>
      </c>
      <c r="L391" s="167">
        <v>0</v>
      </c>
      <c r="M391" s="167">
        <v>40525</v>
      </c>
      <c r="N391" s="167">
        <v>9692</v>
      </c>
      <c r="O391" s="167">
        <v>0</v>
      </c>
      <c r="P391" s="167">
        <v>9692</v>
      </c>
      <c r="Q391" s="167">
        <v>50217</v>
      </c>
      <c r="R391" s="167">
        <v>0</v>
      </c>
      <c r="S391" s="167">
        <v>50217</v>
      </c>
      <c r="T391" s="159">
        <v>42856</v>
      </c>
    </row>
    <row r="392" spans="1:21" s="267" customFormat="1" ht="15" customHeight="1" x14ac:dyDescent="0.2">
      <c r="A392" s="15">
        <v>2017</v>
      </c>
      <c r="B392" s="15" t="s">
        <v>3439</v>
      </c>
      <c r="C392" s="15">
        <v>2</v>
      </c>
      <c r="D392" s="39" t="s">
        <v>28</v>
      </c>
      <c r="E392" s="60" t="s">
        <v>4</v>
      </c>
      <c r="F392" s="11" t="s">
        <v>11993</v>
      </c>
      <c r="G392" s="11" t="s">
        <v>10070</v>
      </c>
      <c r="H392" s="12" t="s">
        <v>10070</v>
      </c>
      <c r="I392" s="66">
        <v>1</v>
      </c>
      <c r="J392" s="68" t="s">
        <v>215</v>
      </c>
      <c r="K392" s="167">
        <v>29433</v>
      </c>
      <c r="L392" s="167">
        <v>0</v>
      </c>
      <c r="M392" s="167">
        <v>29433</v>
      </c>
      <c r="N392" s="167">
        <v>5067</v>
      </c>
      <c r="O392" s="167">
        <v>0</v>
      </c>
      <c r="P392" s="167">
        <v>5067</v>
      </c>
      <c r="Q392" s="167">
        <v>34500</v>
      </c>
      <c r="R392" s="167">
        <v>0</v>
      </c>
      <c r="S392" s="167">
        <v>34500</v>
      </c>
      <c r="T392" s="161">
        <v>42751</v>
      </c>
      <c r="U392" s="47"/>
    </row>
    <row r="393" spans="1:21" s="267" customFormat="1" ht="15" customHeight="1" x14ac:dyDescent="0.2">
      <c r="A393" s="15">
        <v>2017</v>
      </c>
      <c r="B393" s="15" t="s">
        <v>3439</v>
      </c>
      <c r="C393" s="15">
        <v>2</v>
      </c>
      <c r="D393" s="39" t="s">
        <v>28</v>
      </c>
      <c r="E393" s="60" t="s">
        <v>4</v>
      </c>
      <c r="F393" s="11" t="s">
        <v>11994</v>
      </c>
      <c r="G393" s="11" t="s">
        <v>10069</v>
      </c>
      <c r="H393" s="12" t="s">
        <v>10069</v>
      </c>
      <c r="I393" s="66">
        <v>1</v>
      </c>
      <c r="J393" s="68" t="s">
        <v>215</v>
      </c>
      <c r="K393" s="167">
        <v>34487</v>
      </c>
      <c r="L393" s="167">
        <v>0</v>
      </c>
      <c r="M393" s="167">
        <v>34487</v>
      </c>
      <c r="N393" s="167">
        <v>11513</v>
      </c>
      <c r="O393" s="167">
        <v>0</v>
      </c>
      <c r="P393" s="167">
        <v>11513</v>
      </c>
      <c r="Q393" s="167">
        <v>46000</v>
      </c>
      <c r="R393" s="167">
        <v>0</v>
      </c>
      <c r="S393" s="167">
        <v>46000</v>
      </c>
      <c r="T393" s="161">
        <v>42736</v>
      </c>
      <c r="U393" s="47"/>
    </row>
    <row r="394" spans="1:21" s="267" customFormat="1" ht="15" customHeight="1" x14ac:dyDescent="0.2">
      <c r="A394" s="15">
        <v>2017</v>
      </c>
      <c r="B394" s="15" t="s">
        <v>3439</v>
      </c>
      <c r="C394" s="15">
        <v>2</v>
      </c>
      <c r="D394" s="39" t="s">
        <v>28</v>
      </c>
      <c r="E394" s="60" t="s">
        <v>4</v>
      </c>
      <c r="F394" s="11" t="s">
        <v>11995</v>
      </c>
      <c r="G394" s="11" t="s">
        <v>10068</v>
      </c>
      <c r="H394" s="12" t="s">
        <v>10068</v>
      </c>
      <c r="I394" s="66">
        <v>1</v>
      </c>
      <c r="J394" s="68" t="s">
        <v>215</v>
      </c>
      <c r="K394" s="167">
        <v>115000</v>
      </c>
      <c r="L394" s="167">
        <v>0</v>
      </c>
      <c r="M394" s="167">
        <v>115000</v>
      </c>
      <c r="N394" s="167">
        <v>10000</v>
      </c>
      <c r="O394" s="167">
        <v>0</v>
      </c>
      <c r="P394" s="167">
        <v>10000</v>
      </c>
      <c r="Q394" s="167">
        <v>125000</v>
      </c>
      <c r="R394" s="167">
        <v>0</v>
      </c>
      <c r="S394" s="167">
        <v>125000</v>
      </c>
      <c r="T394" s="161" t="s">
        <v>10067</v>
      </c>
      <c r="U394" s="47"/>
    </row>
    <row r="395" spans="1:21" s="267" customFormat="1" ht="15" customHeight="1" x14ac:dyDescent="0.2">
      <c r="A395" s="15">
        <v>2017</v>
      </c>
      <c r="B395" s="72" t="s">
        <v>3439</v>
      </c>
      <c r="C395" s="15">
        <v>2</v>
      </c>
      <c r="D395" s="67" t="s">
        <v>28</v>
      </c>
      <c r="E395" s="60" t="s">
        <v>4</v>
      </c>
      <c r="F395" s="11" t="s">
        <v>11996</v>
      </c>
      <c r="G395" s="11" t="s">
        <v>3317</v>
      </c>
      <c r="H395" s="75"/>
      <c r="I395" s="66">
        <v>1</v>
      </c>
      <c r="J395" s="68" t="s">
        <v>215</v>
      </c>
      <c r="K395" s="167">
        <v>58566</v>
      </c>
      <c r="L395" s="167">
        <v>0</v>
      </c>
      <c r="M395" s="167">
        <v>58566</v>
      </c>
      <c r="N395" s="167">
        <v>31874</v>
      </c>
      <c r="O395" s="167">
        <v>0</v>
      </c>
      <c r="P395" s="167">
        <v>31874</v>
      </c>
      <c r="Q395" s="167">
        <v>90440</v>
      </c>
      <c r="R395" s="167">
        <v>0</v>
      </c>
      <c r="S395" s="167">
        <v>90440</v>
      </c>
      <c r="T395" s="159">
        <v>42736</v>
      </c>
      <c r="U395" s="47"/>
    </row>
    <row r="396" spans="1:21" s="267" customFormat="1" ht="15" customHeight="1" x14ac:dyDescent="0.2">
      <c r="A396" s="15">
        <v>2017</v>
      </c>
      <c r="B396" s="15" t="s">
        <v>3439</v>
      </c>
      <c r="C396" s="15">
        <v>2</v>
      </c>
      <c r="D396" s="39" t="s">
        <v>28</v>
      </c>
      <c r="E396" s="60" t="s">
        <v>4</v>
      </c>
      <c r="F396" s="11" t="s">
        <v>11997</v>
      </c>
      <c r="G396" s="11" t="s">
        <v>263</v>
      </c>
      <c r="H396" s="12" t="s">
        <v>263</v>
      </c>
      <c r="I396" s="66">
        <v>1</v>
      </c>
      <c r="J396" s="68" t="s">
        <v>53</v>
      </c>
      <c r="K396" s="167">
        <v>32749</v>
      </c>
      <c r="L396" s="167">
        <v>0</v>
      </c>
      <c r="M396" s="167">
        <v>32749</v>
      </c>
      <c r="N396" s="167">
        <v>7150</v>
      </c>
      <c r="O396" s="167">
        <v>0</v>
      </c>
      <c r="P396" s="167">
        <v>7150</v>
      </c>
      <c r="Q396" s="167">
        <v>39899</v>
      </c>
      <c r="R396" s="167">
        <v>0</v>
      </c>
      <c r="S396" s="167">
        <v>39899</v>
      </c>
      <c r="T396" s="161">
        <v>42744</v>
      </c>
      <c r="U396" s="47"/>
    </row>
    <row r="397" spans="1:21" s="267" customFormat="1" ht="15" customHeight="1" x14ac:dyDescent="0.2">
      <c r="A397" s="15">
        <v>2017</v>
      </c>
      <c r="B397" s="15" t="s">
        <v>3439</v>
      </c>
      <c r="C397" s="15">
        <v>2</v>
      </c>
      <c r="D397" s="39" t="s">
        <v>28</v>
      </c>
      <c r="E397" s="60" t="s">
        <v>4</v>
      </c>
      <c r="F397" s="11" t="s">
        <v>11998</v>
      </c>
      <c r="G397" s="11" t="s">
        <v>10066</v>
      </c>
      <c r="H397" s="12" t="s">
        <v>10066</v>
      </c>
      <c r="I397" s="66">
        <v>1</v>
      </c>
      <c r="J397" s="68" t="s">
        <v>53</v>
      </c>
      <c r="K397" s="167">
        <v>0</v>
      </c>
      <c r="L397" s="167">
        <v>69239</v>
      </c>
      <c r="M397" s="167">
        <v>69239</v>
      </c>
      <c r="N397" s="167">
        <v>0</v>
      </c>
      <c r="O397" s="167">
        <v>18956</v>
      </c>
      <c r="P397" s="167">
        <v>18956</v>
      </c>
      <c r="Q397" s="167">
        <v>0</v>
      </c>
      <c r="R397" s="167">
        <v>88195</v>
      </c>
      <c r="S397" s="167">
        <v>88195</v>
      </c>
      <c r="T397" s="161">
        <v>42736</v>
      </c>
      <c r="U397" s="47"/>
    </row>
    <row r="398" spans="1:21" s="267" customFormat="1" ht="15" customHeight="1" x14ac:dyDescent="0.2">
      <c r="A398" s="15">
        <v>2017</v>
      </c>
      <c r="B398" s="72" t="s">
        <v>3439</v>
      </c>
      <c r="C398" s="15">
        <v>2</v>
      </c>
      <c r="D398" s="67" t="s">
        <v>28</v>
      </c>
      <c r="E398" s="60" t="s">
        <v>4</v>
      </c>
      <c r="F398" s="11" t="s">
        <v>11999</v>
      </c>
      <c r="G398" s="11" t="s">
        <v>7377</v>
      </c>
      <c r="H398" s="75" t="s">
        <v>7377</v>
      </c>
      <c r="I398" s="66">
        <v>1</v>
      </c>
      <c r="J398" s="68" t="s">
        <v>53</v>
      </c>
      <c r="K398" s="167">
        <v>24027</v>
      </c>
      <c r="L398" s="167">
        <v>0</v>
      </c>
      <c r="M398" s="167">
        <v>24027</v>
      </c>
      <c r="N398" s="167">
        <v>1381</v>
      </c>
      <c r="O398" s="167">
        <v>0</v>
      </c>
      <c r="P398" s="167">
        <v>1381</v>
      </c>
      <c r="Q398" s="167">
        <v>25408</v>
      </c>
      <c r="R398" s="167">
        <v>0</v>
      </c>
      <c r="S398" s="167">
        <v>25408</v>
      </c>
      <c r="T398" s="159">
        <v>42782</v>
      </c>
      <c r="U398" s="47"/>
    </row>
    <row r="399" spans="1:21" s="267" customFormat="1" ht="15" customHeight="1" x14ac:dyDescent="0.2">
      <c r="A399" s="15">
        <v>2017</v>
      </c>
      <c r="B399" s="15" t="s">
        <v>3439</v>
      </c>
      <c r="C399" s="15">
        <v>2</v>
      </c>
      <c r="D399" s="39" t="s">
        <v>28</v>
      </c>
      <c r="E399" s="60" t="s">
        <v>4</v>
      </c>
      <c r="F399" s="11" t="s">
        <v>12000</v>
      </c>
      <c r="G399" s="11" t="s">
        <v>10065</v>
      </c>
      <c r="H399" s="12" t="s">
        <v>10065</v>
      </c>
      <c r="I399" s="66">
        <v>1</v>
      </c>
      <c r="J399" s="68" t="s">
        <v>53</v>
      </c>
      <c r="K399" s="167">
        <v>26548</v>
      </c>
      <c r="L399" s="167">
        <v>0</v>
      </c>
      <c r="M399" s="167">
        <v>26548</v>
      </c>
      <c r="N399" s="167">
        <v>11452</v>
      </c>
      <c r="O399" s="167">
        <v>0</v>
      </c>
      <c r="P399" s="167">
        <v>11452</v>
      </c>
      <c r="Q399" s="167">
        <v>38000</v>
      </c>
      <c r="R399" s="167">
        <v>0</v>
      </c>
      <c r="S399" s="167">
        <v>38000</v>
      </c>
      <c r="T399" s="161">
        <v>42782</v>
      </c>
      <c r="U399" s="47"/>
    </row>
    <row r="400" spans="1:21" s="267" customFormat="1" ht="15" customHeight="1" x14ac:dyDescent="0.2">
      <c r="A400" s="15">
        <v>2017</v>
      </c>
      <c r="B400" s="15" t="s">
        <v>3439</v>
      </c>
      <c r="C400" s="15">
        <v>2</v>
      </c>
      <c r="D400" s="39" t="s">
        <v>28</v>
      </c>
      <c r="E400" s="60" t="s">
        <v>4</v>
      </c>
      <c r="F400" s="11" t="s">
        <v>12001</v>
      </c>
      <c r="G400" s="11" t="s">
        <v>10064</v>
      </c>
      <c r="H400" s="12" t="s">
        <v>10064</v>
      </c>
      <c r="I400" s="66">
        <v>1</v>
      </c>
      <c r="J400" s="68" t="s">
        <v>53</v>
      </c>
      <c r="K400" s="167">
        <v>100240</v>
      </c>
      <c r="L400" s="167">
        <v>0</v>
      </c>
      <c r="M400" s="167">
        <v>100240</v>
      </c>
      <c r="N400" s="167">
        <v>10332</v>
      </c>
      <c r="O400" s="167">
        <v>0</v>
      </c>
      <c r="P400" s="167">
        <v>10332</v>
      </c>
      <c r="Q400" s="167">
        <v>110572</v>
      </c>
      <c r="R400" s="167">
        <v>0</v>
      </c>
      <c r="S400" s="167">
        <v>110572</v>
      </c>
      <c r="T400" s="161">
        <v>42751</v>
      </c>
      <c r="U400" s="47"/>
    </row>
    <row r="401" spans="1:21" s="267" customFormat="1" ht="15" customHeight="1" x14ac:dyDescent="0.2">
      <c r="A401" s="15">
        <v>2017</v>
      </c>
      <c r="B401" s="15" t="s">
        <v>3439</v>
      </c>
      <c r="C401" s="15">
        <v>2</v>
      </c>
      <c r="D401" s="39" t="s">
        <v>28</v>
      </c>
      <c r="E401" s="60" t="s">
        <v>4</v>
      </c>
      <c r="F401" s="11" t="s">
        <v>12002</v>
      </c>
      <c r="G401" s="11" t="s">
        <v>7239</v>
      </c>
      <c r="H401" s="12" t="s">
        <v>7239</v>
      </c>
      <c r="I401" s="66">
        <v>1</v>
      </c>
      <c r="J401" s="68" t="s">
        <v>53</v>
      </c>
      <c r="K401" s="167">
        <v>25445</v>
      </c>
      <c r="L401" s="167">
        <v>0</v>
      </c>
      <c r="M401" s="167">
        <v>25445</v>
      </c>
      <c r="N401" s="167">
        <v>5485</v>
      </c>
      <c r="O401" s="167">
        <v>0</v>
      </c>
      <c r="P401" s="167">
        <v>5485</v>
      </c>
      <c r="Q401" s="167">
        <v>30930</v>
      </c>
      <c r="R401" s="167">
        <v>0</v>
      </c>
      <c r="S401" s="167">
        <v>30930</v>
      </c>
      <c r="T401" s="161">
        <v>42738</v>
      </c>
      <c r="U401" s="47"/>
    </row>
    <row r="402" spans="1:21" s="267" customFormat="1" ht="15" customHeight="1" x14ac:dyDescent="0.2">
      <c r="A402" s="15">
        <v>2017</v>
      </c>
      <c r="B402" s="15" t="s">
        <v>3439</v>
      </c>
      <c r="C402" s="15">
        <v>2</v>
      </c>
      <c r="D402" s="39" t="s">
        <v>28</v>
      </c>
      <c r="E402" s="60" t="s">
        <v>4</v>
      </c>
      <c r="F402" s="11" t="s">
        <v>12003</v>
      </c>
      <c r="G402" s="11" t="s">
        <v>904</v>
      </c>
      <c r="H402" s="12" t="s">
        <v>904</v>
      </c>
      <c r="I402" s="66">
        <v>1</v>
      </c>
      <c r="J402" s="68" t="s">
        <v>53</v>
      </c>
      <c r="K402" s="167">
        <v>0</v>
      </c>
      <c r="L402" s="167">
        <v>23332</v>
      </c>
      <c r="M402" s="167">
        <v>23332</v>
      </c>
      <c r="N402" s="167">
        <v>0</v>
      </c>
      <c r="O402" s="167">
        <v>2113</v>
      </c>
      <c r="P402" s="167">
        <v>2113</v>
      </c>
      <c r="Q402" s="167">
        <v>0</v>
      </c>
      <c r="R402" s="167">
        <v>25445</v>
      </c>
      <c r="S402" s="167">
        <v>25445</v>
      </c>
      <c r="T402" s="161">
        <v>42370</v>
      </c>
      <c r="U402" s="47"/>
    </row>
    <row r="403" spans="1:21" s="267" customFormat="1" ht="15" customHeight="1" x14ac:dyDescent="0.2">
      <c r="A403" s="15">
        <v>2017</v>
      </c>
      <c r="B403" s="15" t="s">
        <v>3439</v>
      </c>
      <c r="C403" s="15">
        <v>2</v>
      </c>
      <c r="D403" s="39" t="s">
        <v>28</v>
      </c>
      <c r="E403" s="60" t="s">
        <v>4</v>
      </c>
      <c r="F403" s="11" t="s">
        <v>12004</v>
      </c>
      <c r="G403" s="11" t="s">
        <v>10063</v>
      </c>
      <c r="H403" s="12" t="s">
        <v>10063</v>
      </c>
      <c r="I403" s="66">
        <v>1</v>
      </c>
      <c r="J403" s="68" t="s">
        <v>53</v>
      </c>
      <c r="K403" s="167">
        <v>0</v>
      </c>
      <c r="L403" s="167">
        <v>51591</v>
      </c>
      <c r="M403" s="167">
        <v>51591</v>
      </c>
      <c r="N403" s="167">
        <v>0</v>
      </c>
      <c r="O403" s="167">
        <v>15207</v>
      </c>
      <c r="P403" s="167">
        <v>15207</v>
      </c>
      <c r="Q403" s="167">
        <v>0</v>
      </c>
      <c r="R403" s="167">
        <v>66798</v>
      </c>
      <c r="S403" s="167">
        <v>66798</v>
      </c>
      <c r="T403" s="161">
        <v>42776</v>
      </c>
      <c r="U403" s="47"/>
    </row>
    <row r="404" spans="1:21" s="268" customFormat="1" ht="15" customHeight="1" x14ac:dyDescent="0.2">
      <c r="A404" s="15">
        <v>2017</v>
      </c>
      <c r="B404" s="15" t="s">
        <v>3439</v>
      </c>
      <c r="C404" s="15">
        <v>2</v>
      </c>
      <c r="D404" s="67" t="s">
        <v>28</v>
      </c>
      <c r="E404" s="60" t="s">
        <v>4</v>
      </c>
      <c r="F404" s="11" t="s">
        <v>11781</v>
      </c>
      <c r="G404" s="11" t="s">
        <v>904</v>
      </c>
      <c r="H404" s="12"/>
      <c r="I404" s="66">
        <v>1</v>
      </c>
      <c r="J404" s="68" t="s">
        <v>53</v>
      </c>
      <c r="K404" s="167">
        <v>0</v>
      </c>
      <c r="L404" s="167">
        <v>24027</v>
      </c>
      <c r="M404" s="167">
        <v>24027</v>
      </c>
      <c r="N404" s="167">
        <v>0</v>
      </c>
      <c r="O404" s="167">
        <v>1418</v>
      </c>
      <c r="P404" s="167">
        <v>1418</v>
      </c>
      <c r="Q404" s="167">
        <v>0</v>
      </c>
      <c r="R404" s="167">
        <v>25445</v>
      </c>
      <c r="S404" s="167">
        <v>25445</v>
      </c>
      <c r="T404" s="159">
        <v>42790</v>
      </c>
      <c r="U404" s="47"/>
    </row>
    <row r="405" spans="1:21" s="268" customFormat="1" ht="15" customHeight="1" x14ac:dyDescent="0.2">
      <c r="A405" s="15">
        <v>2017</v>
      </c>
      <c r="B405" s="15" t="s">
        <v>3439</v>
      </c>
      <c r="C405" s="15">
        <v>2</v>
      </c>
      <c r="D405" s="67" t="s">
        <v>28</v>
      </c>
      <c r="E405" s="60" t="s">
        <v>4</v>
      </c>
      <c r="F405" s="11" t="s">
        <v>12005</v>
      </c>
      <c r="G405" s="11" t="s">
        <v>263</v>
      </c>
      <c r="H405" s="12" t="s">
        <v>263</v>
      </c>
      <c r="I405" s="66">
        <v>1</v>
      </c>
      <c r="J405" s="68" t="s">
        <v>53</v>
      </c>
      <c r="K405" s="167">
        <v>37526</v>
      </c>
      <c r="L405" s="167">
        <v>0</v>
      </c>
      <c r="M405" s="167">
        <v>37526</v>
      </c>
      <c r="N405" s="167">
        <v>2363</v>
      </c>
      <c r="O405" s="167">
        <v>0</v>
      </c>
      <c r="P405" s="167">
        <v>2363</v>
      </c>
      <c r="Q405" s="167">
        <v>39889</v>
      </c>
      <c r="R405" s="167">
        <v>0</v>
      </c>
      <c r="S405" s="167">
        <v>39889</v>
      </c>
      <c r="T405" s="159">
        <v>42747</v>
      </c>
      <c r="U405" s="47"/>
    </row>
    <row r="406" spans="1:21" s="267" customFormat="1" ht="15" customHeight="1" x14ac:dyDescent="0.2">
      <c r="A406" s="15">
        <v>2017</v>
      </c>
      <c r="B406" s="15" t="s">
        <v>3439</v>
      </c>
      <c r="C406" s="15">
        <v>2</v>
      </c>
      <c r="D406" s="39" t="s">
        <v>28</v>
      </c>
      <c r="E406" s="60" t="s">
        <v>4</v>
      </c>
      <c r="F406" s="11" t="s">
        <v>12006</v>
      </c>
      <c r="G406" s="11" t="s">
        <v>299</v>
      </c>
      <c r="H406" s="12"/>
      <c r="I406" s="66">
        <v>1</v>
      </c>
      <c r="J406" s="68" t="s">
        <v>53</v>
      </c>
      <c r="K406" s="167">
        <v>0</v>
      </c>
      <c r="L406" s="167">
        <v>34637</v>
      </c>
      <c r="M406" s="167">
        <v>34637</v>
      </c>
      <c r="N406" s="167">
        <v>0</v>
      </c>
      <c r="O406" s="167">
        <v>10246</v>
      </c>
      <c r="P406" s="167">
        <v>10246</v>
      </c>
      <c r="Q406" s="167">
        <v>0</v>
      </c>
      <c r="R406" s="167">
        <v>44883</v>
      </c>
      <c r="S406" s="167">
        <v>44883</v>
      </c>
      <c r="T406" s="161">
        <v>42791</v>
      </c>
      <c r="U406" s="47"/>
    </row>
    <row r="407" spans="1:21" s="268" customFormat="1" ht="15" customHeight="1" x14ac:dyDescent="0.2">
      <c r="A407" s="15">
        <v>2017</v>
      </c>
      <c r="B407" s="15" t="s">
        <v>3439</v>
      </c>
      <c r="C407" s="15">
        <v>2</v>
      </c>
      <c r="D407" s="39" t="s">
        <v>28</v>
      </c>
      <c r="E407" s="60" t="s">
        <v>4</v>
      </c>
      <c r="F407" s="11" t="s">
        <v>12007</v>
      </c>
      <c r="G407" s="11" t="s">
        <v>10062</v>
      </c>
      <c r="H407" s="12" t="s">
        <v>10062</v>
      </c>
      <c r="I407" s="66">
        <v>1</v>
      </c>
      <c r="J407" s="68" t="s">
        <v>53</v>
      </c>
      <c r="K407" s="167">
        <v>100240</v>
      </c>
      <c r="L407" s="167">
        <v>0</v>
      </c>
      <c r="M407" s="167">
        <v>100240</v>
      </c>
      <c r="N407" s="167">
        <v>10332</v>
      </c>
      <c r="O407" s="167">
        <v>0</v>
      </c>
      <c r="P407" s="167">
        <v>10332</v>
      </c>
      <c r="Q407" s="167">
        <v>110572</v>
      </c>
      <c r="R407" s="167">
        <v>0</v>
      </c>
      <c r="S407" s="167">
        <v>110572</v>
      </c>
      <c r="T407" s="161">
        <v>42751</v>
      </c>
      <c r="U407" s="47"/>
    </row>
    <row r="408" spans="1:21" s="268" customFormat="1" ht="15" customHeight="1" x14ac:dyDescent="0.2">
      <c r="A408" s="15">
        <v>2017</v>
      </c>
      <c r="B408" s="15" t="s">
        <v>3439</v>
      </c>
      <c r="C408" s="15">
        <v>2</v>
      </c>
      <c r="D408" s="39" t="s">
        <v>28</v>
      </c>
      <c r="E408" s="60" t="s">
        <v>4</v>
      </c>
      <c r="F408" s="11" t="s">
        <v>12008</v>
      </c>
      <c r="G408" s="11" t="s">
        <v>7478</v>
      </c>
      <c r="H408" s="12" t="s">
        <v>7478</v>
      </c>
      <c r="I408" s="66">
        <v>1</v>
      </c>
      <c r="J408" s="68" t="s">
        <v>53</v>
      </c>
      <c r="K408" s="167">
        <v>25445</v>
      </c>
      <c r="L408" s="167">
        <v>0</v>
      </c>
      <c r="M408" s="167">
        <v>25445</v>
      </c>
      <c r="N408" s="167">
        <v>2569</v>
      </c>
      <c r="O408" s="167">
        <v>0</v>
      </c>
      <c r="P408" s="167">
        <v>2569</v>
      </c>
      <c r="Q408" s="167">
        <v>28014</v>
      </c>
      <c r="R408" s="167">
        <v>0</v>
      </c>
      <c r="S408" s="167">
        <v>28014</v>
      </c>
      <c r="T408" s="161">
        <v>42772</v>
      </c>
      <c r="U408" s="47"/>
    </row>
    <row r="409" spans="1:21" s="268" customFormat="1" ht="15" customHeight="1" x14ac:dyDescent="0.2">
      <c r="A409" s="15">
        <v>2017</v>
      </c>
      <c r="B409" s="15" t="s">
        <v>3439</v>
      </c>
      <c r="C409" s="15">
        <v>2</v>
      </c>
      <c r="D409" s="39" t="s">
        <v>28</v>
      </c>
      <c r="E409" s="60" t="s">
        <v>4</v>
      </c>
      <c r="F409" s="11" t="s">
        <v>12009</v>
      </c>
      <c r="G409" s="11" t="s">
        <v>10061</v>
      </c>
      <c r="H409" s="12" t="s">
        <v>10061</v>
      </c>
      <c r="I409" s="66">
        <v>1</v>
      </c>
      <c r="J409" s="68" t="s">
        <v>53</v>
      </c>
      <c r="K409" s="167">
        <v>0</v>
      </c>
      <c r="L409" s="167">
        <v>26231</v>
      </c>
      <c r="M409" s="167">
        <v>26231</v>
      </c>
      <c r="N409" s="167">
        <v>0</v>
      </c>
      <c r="O409" s="167">
        <v>2106</v>
      </c>
      <c r="P409" s="167">
        <v>2106</v>
      </c>
      <c r="Q409" s="167">
        <v>0</v>
      </c>
      <c r="R409" s="167">
        <v>28337</v>
      </c>
      <c r="S409" s="167">
        <v>28337</v>
      </c>
      <c r="T409" s="161">
        <v>42738</v>
      </c>
      <c r="U409" s="47"/>
    </row>
    <row r="410" spans="1:21" s="268" customFormat="1" ht="15" customHeight="1" x14ac:dyDescent="0.2">
      <c r="A410" s="15">
        <v>2017</v>
      </c>
      <c r="B410" s="15" t="s">
        <v>3439</v>
      </c>
      <c r="C410" s="15">
        <v>2</v>
      </c>
      <c r="D410" s="39" t="s">
        <v>28</v>
      </c>
      <c r="E410" s="60" t="s">
        <v>4</v>
      </c>
      <c r="F410" s="11" t="s">
        <v>12010</v>
      </c>
      <c r="G410" s="11" t="s">
        <v>1647</v>
      </c>
      <c r="H410" s="12" t="s">
        <v>1647</v>
      </c>
      <c r="I410" s="66">
        <v>1</v>
      </c>
      <c r="J410" s="68" t="s">
        <v>53</v>
      </c>
      <c r="K410" s="167">
        <v>42668</v>
      </c>
      <c r="L410" s="167">
        <v>0</v>
      </c>
      <c r="M410" s="167">
        <v>42668</v>
      </c>
      <c r="N410" s="167">
        <v>18982</v>
      </c>
      <c r="O410" s="167">
        <v>0</v>
      </c>
      <c r="P410" s="167">
        <v>18982</v>
      </c>
      <c r="Q410" s="167">
        <v>61650</v>
      </c>
      <c r="R410" s="167">
        <v>0</v>
      </c>
      <c r="S410" s="167">
        <v>61650</v>
      </c>
      <c r="T410" s="161">
        <v>42762</v>
      </c>
      <c r="U410" s="47"/>
    </row>
    <row r="411" spans="1:21" s="268" customFormat="1" ht="15" customHeight="1" x14ac:dyDescent="0.2">
      <c r="A411" s="15">
        <v>2017</v>
      </c>
      <c r="B411" s="15" t="s">
        <v>3439</v>
      </c>
      <c r="C411" s="15">
        <v>2</v>
      </c>
      <c r="D411" s="39" t="s">
        <v>28</v>
      </c>
      <c r="E411" s="60" t="s">
        <v>4</v>
      </c>
      <c r="F411" s="11" t="s">
        <v>12011</v>
      </c>
      <c r="G411" s="11" t="s">
        <v>10060</v>
      </c>
      <c r="H411" s="12"/>
      <c r="I411" s="66">
        <v>1</v>
      </c>
      <c r="J411" s="68" t="s">
        <v>53</v>
      </c>
      <c r="K411" s="167">
        <v>0</v>
      </c>
      <c r="L411" s="167">
        <v>31449</v>
      </c>
      <c r="M411" s="167">
        <v>31449</v>
      </c>
      <c r="N411" s="167">
        <v>0</v>
      </c>
      <c r="O411" s="167">
        <v>8254</v>
      </c>
      <c r="P411" s="167">
        <v>8254</v>
      </c>
      <c r="Q411" s="167">
        <v>0</v>
      </c>
      <c r="R411" s="167">
        <v>39703</v>
      </c>
      <c r="S411" s="167">
        <v>39703</v>
      </c>
      <c r="T411" s="161">
        <v>42810</v>
      </c>
      <c r="U411" s="47"/>
    </row>
    <row r="412" spans="1:21" s="268" customFormat="1" ht="15" customHeight="1" x14ac:dyDescent="0.2">
      <c r="A412" s="15">
        <v>2017</v>
      </c>
      <c r="B412" s="15" t="s">
        <v>3439</v>
      </c>
      <c r="C412" s="15">
        <v>2</v>
      </c>
      <c r="D412" s="39" t="s">
        <v>28</v>
      </c>
      <c r="E412" s="60" t="s">
        <v>6</v>
      </c>
      <c r="F412" s="11" t="s">
        <v>12012</v>
      </c>
      <c r="G412" s="11" t="s">
        <v>10059</v>
      </c>
      <c r="H412" s="12" t="s">
        <v>10058</v>
      </c>
      <c r="I412" s="66">
        <v>1</v>
      </c>
      <c r="J412" s="68" t="s">
        <v>215</v>
      </c>
      <c r="K412" s="167">
        <v>105560</v>
      </c>
      <c r="L412" s="167">
        <v>0</v>
      </c>
      <c r="M412" s="167">
        <v>105560</v>
      </c>
      <c r="N412" s="167">
        <v>4440</v>
      </c>
      <c r="O412" s="167">
        <v>0</v>
      </c>
      <c r="P412" s="167">
        <v>4440</v>
      </c>
      <c r="Q412" s="167">
        <v>110000</v>
      </c>
      <c r="R412" s="167">
        <v>0</v>
      </c>
      <c r="S412" s="167">
        <v>110000</v>
      </c>
      <c r="T412" s="161">
        <v>42767</v>
      </c>
      <c r="U412" s="47"/>
    </row>
    <row r="413" spans="1:21" s="267" customFormat="1" ht="15" customHeight="1" x14ac:dyDescent="0.2">
      <c r="A413" s="15">
        <v>2017</v>
      </c>
      <c r="B413" s="15" t="s">
        <v>3439</v>
      </c>
      <c r="C413" s="15">
        <v>2</v>
      </c>
      <c r="D413" s="67" t="s">
        <v>28</v>
      </c>
      <c r="E413" s="60" t="s">
        <v>5</v>
      </c>
      <c r="F413" s="11" t="s">
        <v>12013</v>
      </c>
      <c r="G413" s="11" t="s">
        <v>7080</v>
      </c>
      <c r="H413" s="12" t="s">
        <v>10057</v>
      </c>
      <c r="I413" s="66">
        <v>1</v>
      </c>
      <c r="J413" s="68" t="s">
        <v>6689</v>
      </c>
      <c r="K413" s="167">
        <v>0</v>
      </c>
      <c r="L413" s="167">
        <v>31394</v>
      </c>
      <c r="M413" s="167">
        <v>31394</v>
      </c>
      <c r="N413" s="167">
        <v>0</v>
      </c>
      <c r="O413" s="167">
        <v>4056</v>
      </c>
      <c r="P413" s="167">
        <v>4056</v>
      </c>
      <c r="Q413" s="167">
        <v>0</v>
      </c>
      <c r="R413" s="167">
        <v>35450</v>
      </c>
      <c r="S413" s="167">
        <v>35450</v>
      </c>
      <c r="T413" s="159" t="s">
        <v>10056</v>
      </c>
      <c r="U413" s="47"/>
    </row>
    <row r="414" spans="1:21" s="267" customFormat="1" ht="15" customHeight="1" x14ac:dyDescent="0.2">
      <c r="A414" s="15">
        <v>2017</v>
      </c>
      <c r="B414" s="15" t="s">
        <v>3439</v>
      </c>
      <c r="C414" s="15">
        <v>2</v>
      </c>
      <c r="D414" s="39" t="s">
        <v>28</v>
      </c>
      <c r="E414" s="60" t="s">
        <v>5</v>
      </c>
      <c r="F414" s="11" t="s">
        <v>12014</v>
      </c>
      <c r="G414" s="11" t="s">
        <v>6685</v>
      </c>
      <c r="H414" s="12" t="s">
        <v>10055</v>
      </c>
      <c r="I414" s="66">
        <v>1</v>
      </c>
      <c r="J414" s="68" t="s">
        <v>6689</v>
      </c>
      <c r="K414" s="167">
        <v>0</v>
      </c>
      <c r="L414" s="167">
        <v>35850</v>
      </c>
      <c r="M414" s="167">
        <v>35850</v>
      </c>
      <c r="N414" s="167">
        <v>0</v>
      </c>
      <c r="O414" s="167">
        <v>1622</v>
      </c>
      <c r="P414" s="167">
        <v>1622</v>
      </c>
      <c r="Q414" s="167">
        <v>0</v>
      </c>
      <c r="R414" s="167">
        <v>37472</v>
      </c>
      <c r="S414" s="167">
        <v>37472</v>
      </c>
      <c r="T414" s="161" t="s">
        <v>9703</v>
      </c>
      <c r="U414" s="47"/>
    </row>
    <row r="415" spans="1:21" s="267" customFormat="1" ht="15" customHeight="1" x14ac:dyDescent="0.2">
      <c r="A415" s="15">
        <v>2017</v>
      </c>
      <c r="B415" s="15" t="s">
        <v>3439</v>
      </c>
      <c r="C415" s="15">
        <v>2</v>
      </c>
      <c r="D415" s="39" t="s">
        <v>28</v>
      </c>
      <c r="E415" s="60" t="s">
        <v>5</v>
      </c>
      <c r="F415" s="11" t="s">
        <v>12015</v>
      </c>
      <c r="G415" s="11" t="s">
        <v>6730</v>
      </c>
      <c r="H415" s="12" t="s">
        <v>10054</v>
      </c>
      <c r="I415" s="66">
        <v>1</v>
      </c>
      <c r="J415" s="68" t="s">
        <v>6689</v>
      </c>
      <c r="K415" s="167">
        <v>0</v>
      </c>
      <c r="L415" s="167">
        <v>38063</v>
      </c>
      <c r="M415" s="167">
        <v>38063</v>
      </c>
      <c r="N415" s="167">
        <v>40000</v>
      </c>
      <c r="O415" s="167">
        <v>-38063</v>
      </c>
      <c r="P415" s="167">
        <v>1937</v>
      </c>
      <c r="Q415" s="167">
        <v>40000</v>
      </c>
      <c r="R415" s="167">
        <v>0</v>
      </c>
      <c r="S415" s="167">
        <v>40000</v>
      </c>
      <c r="T415" s="161" t="s">
        <v>10053</v>
      </c>
      <c r="U415" s="47"/>
    </row>
    <row r="416" spans="1:21" s="267" customFormat="1" ht="15" customHeight="1" x14ac:dyDescent="0.2">
      <c r="A416" s="15">
        <v>2017</v>
      </c>
      <c r="B416" s="15" t="s">
        <v>3439</v>
      </c>
      <c r="C416" s="15">
        <v>2</v>
      </c>
      <c r="D416" s="39" t="s">
        <v>28</v>
      </c>
      <c r="E416" s="60" t="s">
        <v>5</v>
      </c>
      <c r="F416" s="11" t="s">
        <v>12016</v>
      </c>
      <c r="G416" s="11" t="s">
        <v>7080</v>
      </c>
      <c r="H416" s="12" t="s">
        <v>10052</v>
      </c>
      <c r="I416" s="66">
        <v>1</v>
      </c>
      <c r="J416" s="68" t="s">
        <v>6689</v>
      </c>
      <c r="K416" s="167">
        <v>0</v>
      </c>
      <c r="L416" s="167">
        <v>35974</v>
      </c>
      <c r="M416" s="167">
        <v>35974</v>
      </c>
      <c r="N416" s="167">
        <v>0</v>
      </c>
      <c r="O416" s="167">
        <v>1526</v>
      </c>
      <c r="P416" s="167">
        <v>1526</v>
      </c>
      <c r="Q416" s="167">
        <v>0</v>
      </c>
      <c r="R416" s="167">
        <v>37500</v>
      </c>
      <c r="S416" s="167">
        <v>37500</v>
      </c>
      <c r="T416" s="161" t="s">
        <v>6741</v>
      </c>
      <c r="U416" s="47"/>
    </row>
    <row r="417" spans="1:21" s="267" customFormat="1" ht="15" customHeight="1" x14ac:dyDescent="0.2">
      <c r="A417" s="15">
        <v>2017</v>
      </c>
      <c r="B417" s="15" t="s">
        <v>3439</v>
      </c>
      <c r="C417" s="15">
        <v>2</v>
      </c>
      <c r="D417" s="39" t="s">
        <v>28</v>
      </c>
      <c r="E417" s="60" t="s">
        <v>5</v>
      </c>
      <c r="F417" s="11" t="s">
        <v>12017</v>
      </c>
      <c r="G417" s="11" t="s">
        <v>6685</v>
      </c>
      <c r="H417" s="12" t="s">
        <v>10051</v>
      </c>
      <c r="I417" s="66">
        <v>1</v>
      </c>
      <c r="J417" s="68" t="s">
        <v>6689</v>
      </c>
      <c r="K417" s="167">
        <v>31695</v>
      </c>
      <c r="L417" s="167">
        <v>0</v>
      </c>
      <c r="M417" s="167">
        <v>31695</v>
      </c>
      <c r="N417" s="167">
        <v>-31695</v>
      </c>
      <c r="O417" s="167">
        <v>39731</v>
      </c>
      <c r="P417" s="167">
        <v>8036</v>
      </c>
      <c r="Q417" s="167">
        <v>0</v>
      </c>
      <c r="R417" s="167">
        <v>39731</v>
      </c>
      <c r="S417" s="167">
        <v>39731</v>
      </c>
      <c r="T417" s="161" t="s">
        <v>10050</v>
      </c>
      <c r="U417" s="47"/>
    </row>
    <row r="418" spans="1:21" s="267" customFormat="1" ht="15" customHeight="1" x14ac:dyDescent="0.2">
      <c r="A418" s="15">
        <v>2017</v>
      </c>
      <c r="B418" s="15" t="s">
        <v>3439</v>
      </c>
      <c r="C418" s="15">
        <v>2</v>
      </c>
      <c r="D418" s="39" t="s">
        <v>28</v>
      </c>
      <c r="E418" s="60" t="s">
        <v>5</v>
      </c>
      <c r="F418" s="11" t="s">
        <v>12018</v>
      </c>
      <c r="G418" s="11" t="s">
        <v>6737</v>
      </c>
      <c r="H418" s="12" t="s">
        <v>10049</v>
      </c>
      <c r="I418" s="66">
        <v>1</v>
      </c>
      <c r="J418" s="68" t="s">
        <v>6689</v>
      </c>
      <c r="K418" s="167">
        <v>0</v>
      </c>
      <c r="L418" s="167">
        <v>31427</v>
      </c>
      <c r="M418" s="167">
        <v>31427</v>
      </c>
      <c r="N418" s="167">
        <v>0</v>
      </c>
      <c r="O418" s="167">
        <v>573</v>
      </c>
      <c r="P418" s="167">
        <v>573</v>
      </c>
      <c r="Q418" s="167">
        <v>0</v>
      </c>
      <c r="R418" s="167">
        <v>32000</v>
      </c>
      <c r="S418" s="167">
        <v>32000</v>
      </c>
      <c r="T418" s="161" t="s">
        <v>10048</v>
      </c>
      <c r="U418" s="47"/>
    </row>
    <row r="419" spans="1:21" s="267" customFormat="1" ht="15" customHeight="1" x14ac:dyDescent="0.2">
      <c r="A419" s="15">
        <v>2017</v>
      </c>
      <c r="B419" s="15" t="s">
        <v>3439</v>
      </c>
      <c r="C419" s="15">
        <v>2</v>
      </c>
      <c r="D419" s="67" t="s">
        <v>28</v>
      </c>
      <c r="E419" s="60" t="s">
        <v>5</v>
      </c>
      <c r="F419" s="11" t="s">
        <v>12019</v>
      </c>
      <c r="G419" s="11" t="s">
        <v>6891</v>
      </c>
      <c r="H419" s="12" t="s">
        <v>10047</v>
      </c>
      <c r="I419" s="66">
        <v>1</v>
      </c>
      <c r="J419" s="68" t="s">
        <v>6689</v>
      </c>
      <c r="K419" s="167">
        <v>30277</v>
      </c>
      <c r="L419" s="167">
        <v>37006</v>
      </c>
      <c r="M419" s="167">
        <v>67283</v>
      </c>
      <c r="N419" s="167">
        <v>6182</v>
      </c>
      <c r="O419" s="167">
        <v>-547</v>
      </c>
      <c r="P419" s="167">
        <v>5635</v>
      </c>
      <c r="Q419" s="167">
        <v>36459</v>
      </c>
      <c r="R419" s="167">
        <v>36459</v>
      </c>
      <c r="S419" s="167">
        <v>72918</v>
      </c>
      <c r="T419" s="159" t="s">
        <v>10046</v>
      </c>
      <c r="U419" s="47"/>
    </row>
    <row r="420" spans="1:21" s="267" customFormat="1" ht="15" customHeight="1" x14ac:dyDescent="0.2">
      <c r="A420" s="15">
        <v>2017</v>
      </c>
      <c r="B420" s="15" t="s">
        <v>3439</v>
      </c>
      <c r="C420" s="15">
        <v>2</v>
      </c>
      <c r="D420" s="39" t="s">
        <v>28</v>
      </c>
      <c r="E420" s="60" t="s">
        <v>5</v>
      </c>
      <c r="F420" s="11" t="s">
        <v>12020</v>
      </c>
      <c r="G420" s="11" t="s">
        <v>6685</v>
      </c>
      <c r="H420" s="12" t="s">
        <v>10045</v>
      </c>
      <c r="I420" s="66">
        <v>1</v>
      </c>
      <c r="J420" s="68" t="s">
        <v>6689</v>
      </c>
      <c r="K420" s="167">
        <v>32344</v>
      </c>
      <c r="L420" s="167">
        <v>0</v>
      </c>
      <c r="M420" s="167">
        <v>32344</v>
      </c>
      <c r="N420" s="167">
        <v>5094</v>
      </c>
      <c r="O420" s="167">
        <v>0</v>
      </c>
      <c r="P420" s="167">
        <v>5094</v>
      </c>
      <c r="Q420" s="167">
        <v>37438</v>
      </c>
      <c r="R420" s="167">
        <v>0</v>
      </c>
      <c r="S420" s="167">
        <v>37438</v>
      </c>
      <c r="T420" s="161" t="s">
        <v>10044</v>
      </c>
      <c r="U420" s="47"/>
    </row>
    <row r="421" spans="1:21" s="268" customFormat="1" ht="15" customHeight="1" x14ac:dyDescent="0.2">
      <c r="A421" s="15">
        <v>2017</v>
      </c>
      <c r="B421" s="72" t="s">
        <v>3439</v>
      </c>
      <c r="C421" s="15">
        <v>2</v>
      </c>
      <c r="D421" s="67" t="s">
        <v>28</v>
      </c>
      <c r="E421" s="60" t="s">
        <v>5</v>
      </c>
      <c r="F421" s="11" t="s">
        <v>12021</v>
      </c>
      <c r="G421" s="11" t="s">
        <v>6685</v>
      </c>
      <c r="H421" s="75" t="s">
        <v>10043</v>
      </c>
      <c r="I421" s="66">
        <v>1</v>
      </c>
      <c r="J421" s="68" t="s">
        <v>6689</v>
      </c>
      <c r="K421" s="167">
        <v>0</v>
      </c>
      <c r="L421" s="167">
        <v>31394</v>
      </c>
      <c r="M421" s="167">
        <v>31394</v>
      </c>
      <c r="N421" s="167">
        <v>0</v>
      </c>
      <c r="O421" s="167">
        <v>6132</v>
      </c>
      <c r="P421" s="167">
        <v>6132</v>
      </c>
      <c r="Q421" s="167">
        <v>0</v>
      </c>
      <c r="R421" s="167">
        <v>37526</v>
      </c>
      <c r="S421" s="167">
        <v>37526</v>
      </c>
      <c r="T421" s="159" t="s">
        <v>10042</v>
      </c>
      <c r="U421" s="47"/>
    </row>
    <row r="422" spans="1:21" s="267" customFormat="1" ht="15" customHeight="1" x14ac:dyDescent="0.2">
      <c r="A422" s="15">
        <v>2017</v>
      </c>
      <c r="B422" s="15" t="s">
        <v>3439</v>
      </c>
      <c r="C422" s="15">
        <v>2</v>
      </c>
      <c r="D422" s="39" t="s">
        <v>28</v>
      </c>
      <c r="E422" s="60" t="s">
        <v>5</v>
      </c>
      <c r="F422" s="11" t="s">
        <v>12022</v>
      </c>
      <c r="G422" s="11" t="s">
        <v>7100</v>
      </c>
      <c r="H422" s="12" t="s">
        <v>10041</v>
      </c>
      <c r="I422" s="66">
        <v>1</v>
      </c>
      <c r="J422" s="68" t="s">
        <v>6689</v>
      </c>
      <c r="K422" s="167">
        <v>35703</v>
      </c>
      <c r="L422" s="167">
        <v>0</v>
      </c>
      <c r="M422" s="167">
        <v>35703</v>
      </c>
      <c r="N422" s="167">
        <v>4354</v>
      </c>
      <c r="O422" s="167">
        <v>1669</v>
      </c>
      <c r="P422" s="167">
        <v>6023</v>
      </c>
      <c r="Q422" s="167">
        <v>40057</v>
      </c>
      <c r="R422" s="167">
        <v>1669</v>
      </c>
      <c r="S422" s="167">
        <v>41726</v>
      </c>
      <c r="T422" s="161" t="s">
        <v>10040</v>
      </c>
      <c r="U422" s="47"/>
    </row>
    <row r="423" spans="1:21" s="267" customFormat="1" ht="15" customHeight="1" x14ac:dyDescent="0.2">
      <c r="A423" s="15">
        <v>2017</v>
      </c>
      <c r="B423" s="15" t="s">
        <v>3439</v>
      </c>
      <c r="C423" s="15">
        <v>2</v>
      </c>
      <c r="D423" s="39" t="s">
        <v>28</v>
      </c>
      <c r="E423" s="60" t="s">
        <v>5</v>
      </c>
      <c r="F423" s="11" t="s">
        <v>12023</v>
      </c>
      <c r="G423" s="11" t="s">
        <v>10039</v>
      </c>
      <c r="H423" s="12" t="s">
        <v>10038</v>
      </c>
      <c r="I423" s="66">
        <v>1</v>
      </c>
      <c r="J423" s="68" t="s">
        <v>6689</v>
      </c>
      <c r="K423" s="167">
        <v>0</v>
      </c>
      <c r="L423" s="167">
        <v>57305</v>
      </c>
      <c r="M423" s="167">
        <v>57305</v>
      </c>
      <c r="N423" s="167">
        <v>0</v>
      </c>
      <c r="O423" s="167">
        <v>5195</v>
      </c>
      <c r="P423" s="167">
        <v>5195</v>
      </c>
      <c r="Q423" s="167">
        <v>0</v>
      </c>
      <c r="R423" s="167">
        <v>62500</v>
      </c>
      <c r="S423" s="167">
        <v>62500</v>
      </c>
      <c r="T423" s="161" t="s">
        <v>10032</v>
      </c>
      <c r="U423" s="47"/>
    </row>
    <row r="424" spans="1:21" s="268" customFormat="1" ht="15" customHeight="1" x14ac:dyDescent="0.2">
      <c r="A424" s="15">
        <v>2017</v>
      </c>
      <c r="B424" s="15" t="s">
        <v>3439</v>
      </c>
      <c r="C424" s="15">
        <v>2</v>
      </c>
      <c r="D424" s="39" t="s">
        <v>28</v>
      </c>
      <c r="E424" s="60" t="s">
        <v>5</v>
      </c>
      <c r="F424" s="11" t="s">
        <v>12024</v>
      </c>
      <c r="G424" s="11" t="s">
        <v>10037</v>
      </c>
      <c r="H424" s="12" t="s">
        <v>9516</v>
      </c>
      <c r="I424" s="66">
        <v>1</v>
      </c>
      <c r="J424" s="68" t="s">
        <v>6689</v>
      </c>
      <c r="K424" s="167">
        <v>35525</v>
      </c>
      <c r="L424" s="167">
        <v>0</v>
      </c>
      <c r="M424" s="167">
        <v>35525</v>
      </c>
      <c r="N424" s="167">
        <v>-35525</v>
      </c>
      <c r="O424" s="167">
        <v>37000</v>
      </c>
      <c r="P424" s="167">
        <v>1475</v>
      </c>
      <c r="Q424" s="167">
        <v>0</v>
      </c>
      <c r="R424" s="167">
        <v>37000</v>
      </c>
      <c r="S424" s="167">
        <v>37000</v>
      </c>
      <c r="T424" s="161" t="s">
        <v>9995</v>
      </c>
      <c r="U424" s="47"/>
    </row>
    <row r="425" spans="1:21" s="267" customFormat="1" ht="15" customHeight="1" x14ac:dyDescent="0.2">
      <c r="A425" s="15">
        <v>2017</v>
      </c>
      <c r="B425" s="15" t="s">
        <v>3439</v>
      </c>
      <c r="C425" s="15">
        <v>2</v>
      </c>
      <c r="D425" s="39" t="s">
        <v>28</v>
      </c>
      <c r="E425" s="60" t="s">
        <v>5</v>
      </c>
      <c r="F425" s="11" t="s">
        <v>12025</v>
      </c>
      <c r="G425" s="11" t="s">
        <v>6981</v>
      </c>
      <c r="H425" s="12" t="s">
        <v>10036</v>
      </c>
      <c r="I425" s="66">
        <v>1</v>
      </c>
      <c r="J425" s="68" t="s">
        <v>6689</v>
      </c>
      <c r="K425" s="167">
        <v>0</v>
      </c>
      <c r="L425" s="167">
        <v>40347</v>
      </c>
      <c r="M425" s="167">
        <v>40347</v>
      </c>
      <c r="N425" s="167">
        <v>0</v>
      </c>
      <c r="O425" s="167">
        <v>4653</v>
      </c>
      <c r="P425" s="167">
        <v>4653</v>
      </c>
      <c r="Q425" s="167">
        <v>0</v>
      </c>
      <c r="R425" s="167">
        <v>45000</v>
      </c>
      <c r="S425" s="167">
        <v>45000</v>
      </c>
      <c r="T425" s="161" t="s">
        <v>9997</v>
      </c>
      <c r="U425" s="47"/>
    </row>
    <row r="426" spans="1:21" s="267" customFormat="1" ht="15" customHeight="1" x14ac:dyDescent="0.2">
      <c r="A426" s="15">
        <v>2017</v>
      </c>
      <c r="B426" s="15" t="s">
        <v>3439</v>
      </c>
      <c r="C426" s="15">
        <v>2</v>
      </c>
      <c r="D426" s="67" t="s">
        <v>28</v>
      </c>
      <c r="E426" s="60" t="s">
        <v>5</v>
      </c>
      <c r="F426" s="11" t="s">
        <v>12026</v>
      </c>
      <c r="G426" s="11" t="s">
        <v>10035</v>
      </c>
      <c r="H426" s="12" t="s">
        <v>10034</v>
      </c>
      <c r="I426" s="66">
        <v>1</v>
      </c>
      <c r="J426" s="68" t="s">
        <v>215</v>
      </c>
      <c r="K426" s="167">
        <v>48888</v>
      </c>
      <c r="L426" s="167">
        <v>0</v>
      </c>
      <c r="M426" s="167">
        <v>48888</v>
      </c>
      <c r="N426" s="167">
        <v>9612</v>
      </c>
      <c r="O426" s="167">
        <v>0</v>
      </c>
      <c r="P426" s="167">
        <v>9612</v>
      </c>
      <c r="Q426" s="167">
        <v>58500</v>
      </c>
      <c r="R426" s="167">
        <v>0</v>
      </c>
      <c r="S426" s="167">
        <v>58500</v>
      </c>
      <c r="T426" s="159" t="s">
        <v>9706</v>
      </c>
      <c r="U426" s="47"/>
    </row>
    <row r="427" spans="1:21" s="267" customFormat="1" ht="15" customHeight="1" x14ac:dyDescent="0.2">
      <c r="A427" s="15">
        <v>2017</v>
      </c>
      <c r="B427" s="15" t="s">
        <v>3439</v>
      </c>
      <c r="C427" s="15">
        <v>2</v>
      </c>
      <c r="D427" s="39" t="s">
        <v>28</v>
      </c>
      <c r="E427" s="60" t="s">
        <v>5</v>
      </c>
      <c r="F427" s="11" t="s">
        <v>12027</v>
      </c>
      <c r="G427" s="11" t="s">
        <v>218</v>
      </c>
      <c r="H427" s="12" t="s">
        <v>10033</v>
      </c>
      <c r="I427" s="66">
        <v>1</v>
      </c>
      <c r="J427" s="68" t="s">
        <v>215</v>
      </c>
      <c r="K427" s="167">
        <v>0</v>
      </c>
      <c r="L427" s="167">
        <v>33495</v>
      </c>
      <c r="M427" s="167">
        <v>33495</v>
      </c>
      <c r="N427" s="167">
        <v>42500</v>
      </c>
      <c r="O427" s="167">
        <v>-33495</v>
      </c>
      <c r="P427" s="167">
        <v>9005</v>
      </c>
      <c r="Q427" s="167">
        <v>42500</v>
      </c>
      <c r="R427" s="167">
        <v>0</v>
      </c>
      <c r="S427" s="167">
        <v>42500</v>
      </c>
      <c r="T427" s="161" t="s">
        <v>10032</v>
      </c>
      <c r="U427" s="47"/>
    </row>
    <row r="428" spans="1:21" s="267" customFormat="1" ht="15" customHeight="1" x14ac:dyDescent="0.2">
      <c r="A428" s="15">
        <v>2017</v>
      </c>
      <c r="B428" s="15" t="s">
        <v>3439</v>
      </c>
      <c r="C428" s="15">
        <v>2</v>
      </c>
      <c r="D428" s="39" t="s">
        <v>28</v>
      </c>
      <c r="E428" s="60" t="s">
        <v>5</v>
      </c>
      <c r="F428" s="11" t="s">
        <v>12028</v>
      </c>
      <c r="G428" s="11" t="s">
        <v>10031</v>
      </c>
      <c r="H428" s="12" t="s">
        <v>10030</v>
      </c>
      <c r="I428" s="66">
        <v>1</v>
      </c>
      <c r="J428" s="68" t="s">
        <v>215</v>
      </c>
      <c r="K428" s="167">
        <v>41329</v>
      </c>
      <c r="L428" s="167">
        <v>0</v>
      </c>
      <c r="M428" s="167">
        <v>41329</v>
      </c>
      <c r="N428" s="167">
        <v>8265</v>
      </c>
      <c r="O428" s="167">
        <v>0</v>
      </c>
      <c r="P428" s="167">
        <v>8265</v>
      </c>
      <c r="Q428" s="167">
        <v>49594</v>
      </c>
      <c r="R428" s="167">
        <v>0</v>
      </c>
      <c r="S428" s="167">
        <v>49594</v>
      </c>
      <c r="T428" s="161" t="s">
        <v>9703</v>
      </c>
      <c r="U428" s="47"/>
    </row>
    <row r="429" spans="1:21" s="267" customFormat="1" ht="15" customHeight="1" x14ac:dyDescent="0.2">
      <c r="A429" s="15">
        <v>2017</v>
      </c>
      <c r="B429" s="15" t="s">
        <v>3439</v>
      </c>
      <c r="C429" s="15">
        <v>2</v>
      </c>
      <c r="D429" s="39" t="s">
        <v>28</v>
      </c>
      <c r="E429" s="60" t="s">
        <v>5</v>
      </c>
      <c r="F429" s="11" t="s">
        <v>12029</v>
      </c>
      <c r="G429" s="11" t="s">
        <v>3049</v>
      </c>
      <c r="H429" s="12" t="s">
        <v>10029</v>
      </c>
      <c r="I429" s="66">
        <v>1</v>
      </c>
      <c r="J429" s="68" t="s">
        <v>215</v>
      </c>
      <c r="K429" s="167">
        <v>54810</v>
      </c>
      <c r="L429" s="167">
        <v>0</v>
      </c>
      <c r="M429" s="167">
        <v>54810</v>
      </c>
      <c r="N429" s="167">
        <v>16240</v>
      </c>
      <c r="O429" s="167">
        <v>0</v>
      </c>
      <c r="P429" s="167">
        <v>16240</v>
      </c>
      <c r="Q429" s="167">
        <v>71050</v>
      </c>
      <c r="R429" s="167">
        <v>0</v>
      </c>
      <c r="S429" s="167">
        <v>71050</v>
      </c>
      <c r="T429" s="161" t="s">
        <v>9708</v>
      </c>
      <c r="U429" s="47"/>
    </row>
    <row r="430" spans="1:21" s="268" customFormat="1" ht="15" customHeight="1" x14ac:dyDescent="0.2">
      <c r="A430" s="15">
        <v>2017</v>
      </c>
      <c r="B430" s="15" t="s">
        <v>3439</v>
      </c>
      <c r="C430" s="15">
        <v>2</v>
      </c>
      <c r="D430" s="39" t="s">
        <v>28</v>
      </c>
      <c r="E430" s="60" t="s">
        <v>5</v>
      </c>
      <c r="F430" s="11" t="s">
        <v>12030</v>
      </c>
      <c r="G430" s="11" t="s">
        <v>6685</v>
      </c>
      <c r="H430" s="12" t="s">
        <v>10028</v>
      </c>
      <c r="I430" s="66">
        <v>1</v>
      </c>
      <c r="J430" s="68" t="s">
        <v>53</v>
      </c>
      <c r="K430" s="167">
        <v>33950</v>
      </c>
      <c r="L430" s="167">
        <v>0</v>
      </c>
      <c r="M430" s="167">
        <v>33950</v>
      </c>
      <c r="N430" s="167">
        <v>-33950</v>
      </c>
      <c r="O430" s="167">
        <v>34500</v>
      </c>
      <c r="P430" s="167">
        <v>550</v>
      </c>
      <c r="Q430" s="167">
        <v>0</v>
      </c>
      <c r="R430" s="167">
        <v>34500</v>
      </c>
      <c r="S430" s="167">
        <v>34500</v>
      </c>
      <c r="T430" s="161" t="s">
        <v>9703</v>
      </c>
      <c r="U430" s="47"/>
    </row>
    <row r="431" spans="1:21" s="268" customFormat="1" ht="15" customHeight="1" x14ac:dyDescent="0.2">
      <c r="A431" s="15">
        <v>2017</v>
      </c>
      <c r="B431" s="15" t="s">
        <v>3439</v>
      </c>
      <c r="C431" s="15">
        <v>2</v>
      </c>
      <c r="D431" s="39" t="s">
        <v>28</v>
      </c>
      <c r="E431" s="60" t="s">
        <v>5</v>
      </c>
      <c r="F431" s="11" t="s">
        <v>12031</v>
      </c>
      <c r="G431" s="11" t="s">
        <v>6711</v>
      </c>
      <c r="H431" s="12" t="s">
        <v>9969</v>
      </c>
      <c r="I431" s="66">
        <v>1</v>
      </c>
      <c r="J431" s="68" t="s">
        <v>53</v>
      </c>
      <c r="K431" s="167">
        <v>47890</v>
      </c>
      <c r="L431" s="167">
        <v>0</v>
      </c>
      <c r="M431" s="167">
        <v>47890</v>
      </c>
      <c r="N431" s="167">
        <v>8629</v>
      </c>
      <c r="O431" s="167">
        <v>0</v>
      </c>
      <c r="P431" s="167">
        <v>8629</v>
      </c>
      <c r="Q431" s="167">
        <v>56519</v>
      </c>
      <c r="R431" s="167">
        <v>0</v>
      </c>
      <c r="S431" s="167">
        <v>56519</v>
      </c>
      <c r="T431" s="161" t="s">
        <v>9596</v>
      </c>
      <c r="U431" s="47"/>
    </row>
    <row r="432" spans="1:21" s="268" customFormat="1" ht="15" customHeight="1" x14ac:dyDescent="0.2">
      <c r="A432" s="15">
        <v>2017</v>
      </c>
      <c r="B432" s="15" t="s">
        <v>3439</v>
      </c>
      <c r="C432" s="15">
        <v>2</v>
      </c>
      <c r="D432" s="39" t="s">
        <v>28</v>
      </c>
      <c r="E432" s="60" t="s">
        <v>5</v>
      </c>
      <c r="F432" s="11" t="s">
        <v>12032</v>
      </c>
      <c r="G432" s="11" t="s">
        <v>6730</v>
      </c>
      <c r="H432" s="12" t="s">
        <v>10027</v>
      </c>
      <c r="I432" s="66">
        <v>1</v>
      </c>
      <c r="J432" s="68" t="s">
        <v>53</v>
      </c>
      <c r="K432" s="167">
        <v>37236</v>
      </c>
      <c r="L432" s="167">
        <v>0</v>
      </c>
      <c r="M432" s="167">
        <v>37236</v>
      </c>
      <c r="N432" s="167">
        <v>3114</v>
      </c>
      <c r="O432" s="167">
        <v>0</v>
      </c>
      <c r="P432" s="167">
        <v>3114</v>
      </c>
      <c r="Q432" s="167">
        <v>40350</v>
      </c>
      <c r="R432" s="167">
        <v>0</v>
      </c>
      <c r="S432" s="167">
        <v>40350</v>
      </c>
      <c r="T432" s="161" t="s">
        <v>9596</v>
      </c>
      <c r="U432" s="47"/>
    </row>
    <row r="433" spans="1:21" s="268" customFormat="1" ht="15" customHeight="1" x14ac:dyDescent="0.2">
      <c r="A433" s="15">
        <v>2017</v>
      </c>
      <c r="B433" s="72" t="s">
        <v>3439</v>
      </c>
      <c r="C433" s="15">
        <v>2</v>
      </c>
      <c r="D433" s="67" t="s">
        <v>28</v>
      </c>
      <c r="E433" s="60" t="s">
        <v>5</v>
      </c>
      <c r="F433" s="11" t="s">
        <v>12033</v>
      </c>
      <c r="G433" s="11" t="s">
        <v>10017</v>
      </c>
      <c r="H433" s="75" t="s">
        <v>10026</v>
      </c>
      <c r="I433" s="66">
        <v>1</v>
      </c>
      <c r="J433" s="68" t="s">
        <v>53</v>
      </c>
      <c r="K433" s="167">
        <v>90067</v>
      </c>
      <c r="L433" s="167">
        <v>0</v>
      </c>
      <c r="M433" s="167">
        <v>90067</v>
      </c>
      <c r="N433" s="167">
        <v>5959</v>
      </c>
      <c r="O433" s="167">
        <v>0</v>
      </c>
      <c r="P433" s="167">
        <v>5959</v>
      </c>
      <c r="Q433" s="167">
        <v>96026</v>
      </c>
      <c r="R433" s="167">
        <v>0</v>
      </c>
      <c r="S433" s="167">
        <v>96026</v>
      </c>
      <c r="T433" s="159" t="s">
        <v>6741</v>
      </c>
      <c r="U433" s="47"/>
    </row>
    <row r="434" spans="1:21" s="268" customFormat="1" ht="15" customHeight="1" x14ac:dyDescent="0.2">
      <c r="A434" s="15">
        <v>2017</v>
      </c>
      <c r="B434" s="15" t="s">
        <v>3439</v>
      </c>
      <c r="C434" s="15">
        <v>2</v>
      </c>
      <c r="D434" s="39" t="s">
        <v>28</v>
      </c>
      <c r="E434" s="60" t="s">
        <v>5</v>
      </c>
      <c r="F434" s="11" t="s">
        <v>12034</v>
      </c>
      <c r="G434" s="11" t="s">
        <v>6777</v>
      </c>
      <c r="H434" s="12" t="s">
        <v>10025</v>
      </c>
      <c r="I434" s="66">
        <v>1</v>
      </c>
      <c r="J434" s="68" t="s">
        <v>53</v>
      </c>
      <c r="K434" s="167">
        <v>35139</v>
      </c>
      <c r="L434" s="167">
        <v>0</v>
      </c>
      <c r="M434" s="167">
        <v>35139</v>
      </c>
      <c r="N434" s="167">
        <v>6361</v>
      </c>
      <c r="O434" s="167">
        <v>0</v>
      </c>
      <c r="P434" s="167">
        <v>6361</v>
      </c>
      <c r="Q434" s="167">
        <v>41500</v>
      </c>
      <c r="R434" s="167">
        <v>0</v>
      </c>
      <c r="S434" s="167">
        <v>41500</v>
      </c>
      <c r="T434" s="161" t="s">
        <v>9596</v>
      </c>
      <c r="U434" s="47"/>
    </row>
    <row r="435" spans="1:21" s="268" customFormat="1" ht="15" customHeight="1" x14ac:dyDescent="0.2">
      <c r="A435" s="15">
        <v>2017</v>
      </c>
      <c r="B435" s="15" t="s">
        <v>3439</v>
      </c>
      <c r="C435" s="15">
        <v>2</v>
      </c>
      <c r="D435" s="39" t="s">
        <v>28</v>
      </c>
      <c r="E435" s="60" t="s">
        <v>5</v>
      </c>
      <c r="F435" s="11" t="s">
        <v>12035</v>
      </c>
      <c r="G435" s="11" t="s">
        <v>10024</v>
      </c>
      <c r="H435" s="12" t="s">
        <v>10023</v>
      </c>
      <c r="I435" s="66">
        <v>1</v>
      </c>
      <c r="J435" s="68" t="s">
        <v>53</v>
      </c>
      <c r="K435" s="167">
        <v>74204</v>
      </c>
      <c r="L435" s="167">
        <v>0</v>
      </c>
      <c r="M435" s="167">
        <v>74204</v>
      </c>
      <c r="N435" s="167">
        <v>-74204</v>
      </c>
      <c r="O435" s="167">
        <v>75306</v>
      </c>
      <c r="P435" s="167">
        <v>1102</v>
      </c>
      <c r="Q435" s="167">
        <v>0</v>
      </c>
      <c r="R435" s="167">
        <v>75306</v>
      </c>
      <c r="S435" s="167">
        <v>75306</v>
      </c>
      <c r="T435" s="161" t="s">
        <v>10022</v>
      </c>
      <c r="U435" s="47"/>
    </row>
    <row r="436" spans="1:21" s="268" customFormat="1" ht="15" customHeight="1" x14ac:dyDescent="0.2">
      <c r="A436" s="15">
        <v>2017</v>
      </c>
      <c r="B436" s="15" t="s">
        <v>3439</v>
      </c>
      <c r="C436" s="15">
        <v>2</v>
      </c>
      <c r="D436" s="39" t="s">
        <v>28</v>
      </c>
      <c r="E436" s="60" t="s">
        <v>5</v>
      </c>
      <c r="F436" s="11" t="s">
        <v>12036</v>
      </c>
      <c r="G436" s="11" t="s">
        <v>6685</v>
      </c>
      <c r="H436" s="12" t="s">
        <v>10021</v>
      </c>
      <c r="I436" s="66">
        <v>1</v>
      </c>
      <c r="J436" s="68" t="s">
        <v>53</v>
      </c>
      <c r="K436" s="167">
        <v>33241</v>
      </c>
      <c r="L436" s="167">
        <v>0</v>
      </c>
      <c r="M436" s="167">
        <v>33241</v>
      </c>
      <c r="N436" s="167">
        <v>1899</v>
      </c>
      <c r="O436" s="167">
        <v>0</v>
      </c>
      <c r="P436" s="167">
        <v>1899</v>
      </c>
      <c r="Q436" s="167">
        <v>35140</v>
      </c>
      <c r="R436" s="167">
        <v>0</v>
      </c>
      <c r="S436" s="167">
        <v>35140</v>
      </c>
      <c r="T436" s="161" t="s">
        <v>9703</v>
      </c>
      <c r="U436" s="47"/>
    </row>
    <row r="437" spans="1:21" s="268" customFormat="1" ht="15" customHeight="1" x14ac:dyDescent="0.2">
      <c r="A437" s="15">
        <v>2017</v>
      </c>
      <c r="B437" s="15" t="s">
        <v>3439</v>
      </c>
      <c r="C437" s="15">
        <v>2</v>
      </c>
      <c r="D437" s="39" t="s">
        <v>28</v>
      </c>
      <c r="E437" s="60" t="s">
        <v>5</v>
      </c>
      <c r="F437" s="11" t="s">
        <v>12037</v>
      </c>
      <c r="G437" s="11" t="s">
        <v>7100</v>
      </c>
      <c r="H437" s="12" t="s">
        <v>10020</v>
      </c>
      <c r="I437" s="66">
        <v>1</v>
      </c>
      <c r="J437" s="68" t="s">
        <v>53</v>
      </c>
      <c r="K437" s="167">
        <v>33495</v>
      </c>
      <c r="L437" s="167">
        <v>0</v>
      </c>
      <c r="M437" s="167">
        <v>33495</v>
      </c>
      <c r="N437" s="167">
        <v>10305</v>
      </c>
      <c r="O437" s="167">
        <v>0</v>
      </c>
      <c r="P437" s="167">
        <v>10305</v>
      </c>
      <c r="Q437" s="167">
        <v>43800</v>
      </c>
      <c r="R437" s="167">
        <v>0</v>
      </c>
      <c r="S437" s="167">
        <v>43800</v>
      </c>
      <c r="T437" s="161" t="s">
        <v>9703</v>
      </c>
      <c r="U437" s="47"/>
    </row>
    <row r="438" spans="1:21" s="268" customFormat="1" ht="15" customHeight="1" x14ac:dyDescent="0.2">
      <c r="A438" s="15">
        <v>2017</v>
      </c>
      <c r="B438" s="15" t="s">
        <v>3439</v>
      </c>
      <c r="C438" s="15">
        <v>2</v>
      </c>
      <c r="D438" s="67" t="s">
        <v>28</v>
      </c>
      <c r="E438" s="60" t="s">
        <v>5</v>
      </c>
      <c r="F438" s="11" t="s">
        <v>12038</v>
      </c>
      <c r="G438" s="11" t="s">
        <v>6685</v>
      </c>
      <c r="H438" s="12" t="s">
        <v>10019</v>
      </c>
      <c r="I438" s="66">
        <v>1</v>
      </c>
      <c r="J438" s="68" t="s">
        <v>53</v>
      </c>
      <c r="K438" s="167">
        <v>0</v>
      </c>
      <c r="L438" s="167">
        <v>32858</v>
      </c>
      <c r="M438" s="167">
        <v>32858</v>
      </c>
      <c r="N438" s="167">
        <v>38858</v>
      </c>
      <c r="O438" s="167">
        <v>-32858</v>
      </c>
      <c r="P438" s="167">
        <v>6000</v>
      </c>
      <c r="Q438" s="167">
        <v>38858</v>
      </c>
      <c r="R438" s="167">
        <v>0</v>
      </c>
      <c r="S438" s="167">
        <v>38858</v>
      </c>
      <c r="T438" s="159" t="s">
        <v>9708</v>
      </c>
      <c r="U438" s="47"/>
    </row>
    <row r="439" spans="1:21" s="268" customFormat="1" ht="15" customHeight="1" x14ac:dyDescent="0.2">
      <c r="A439" s="15">
        <v>2017</v>
      </c>
      <c r="B439" s="15" t="s">
        <v>3439</v>
      </c>
      <c r="C439" s="15">
        <v>2</v>
      </c>
      <c r="D439" s="39" t="s">
        <v>28</v>
      </c>
      <c r="E439" s="60" t="s">
        <v>5</v>
      </c>
      <c r="F439" s="11" t="s">
        <v>12039</v>
      </c>
      <c r="G439" s="11" t="s">
        <v>6685</v>
      </c>
      <c r="H439" s="12" t="s">
        <v>10018</v>
      </c>
      <c r="I439" s="66">
        <v>0.8</v>
      </c>
      <c r="J439" s="68" t="s">
        <v>53</v>
      </c>
      <c r="K439" s="167">
        <v>25024</v>
      </c>
      <c r="L439" s="167">
        <v>0</v>
      </c>
      <c r="M439" s="167">
        <v>25024</v>
      </c>
      <c r="N439" s="167">
        <v>4086</v>
      </c>
      <c r="O439" s="167">
        <v>0</v>
      </c>
      <c r="P439" s="167">
        <v>4086</v>
      </c>
      <c r="Q439" s="167">
        <v>29110</v>
      </c>
      <c r="R439" s="167">
        <v>0</v>
      </c>
      <c r="S439" s="167">
        <v>29110</v>
      </c>
      <c r="T439" s="161" t="s">
        <v>9596</v>
      </c>
      <c r="U439" s="47"/>
    </row>
    <row r="440" spans="1:21" s="267" customFormat="1" ht="15" customHeight="1" x14ac:dyDescent="0.2">
      <c r="A440" s="15">
        <v>2017</v>
      </c>
      <c r="B440" s="15" t="s">
        <v>3439</v>
      </c>
      <c r="C440" s="15">
        <v>2</v>
      </c>
      <c r="D440" s="39" t="s">
        <v>28</v>
      </c>
      <c r="E440" s="60" t="s">
        <v>5</v>
      </c>
      <c r="F440" s="11" t="s">
        <v>12040</v>
      </c>
      <c r="G440" s="11" t="s">
        <v>10017</v>
      </c>
      <c r="H440" s="12" t="s">
        <v>10016</v>
      </c>
      <c r="I440" s="66">
        <v>1</v>
      </c>
      <c r="J440" s="68" t="s">
        <v>53</v>
      </c>
      <c r="K440" s="167">
        <v>75118</v>
      </c>
      <c r="L440" s="167">
        <v>0</v>
      </c>
      <c r="M440" s="167">
        <v>75118</v>
      </c>
      <c r="N440" s="167">
        <v>12566</v>
      </c>
      <c r="O440" s="167">
        <v>0</v>
      </c>
      <c r="P440" s="167">
        <v>12566</v>
      </c>
      <c r="Q440" s="167">
        <v>87684</v>
      </c>
      <c r="R440" s="167">
        <v>0</v>
      </c>
      <c r="S440" s="167">
        <v>87684</v>
      </c>
      <c r="T440" s="161" t="s">
        <v>9596</v>
      </c>
      <c r="U440" s="47"/>
    </row>
    <row r="441" spans="1:21" s="267" customFormat="1" ht="15" customHeight="1" x14ac:dyDescent="0.2">
      <c r="A441" s="15">
        <v>2017</v>
      </c>
      <c r="B441" s="15" t="s">
        <v>3439</v>
      </c>
      <c r="C441" s="15">
        <v>2</v>
      </c>
      <c r="D441" s="39" t="s">
        <v>28</v>
      </c>
      <c r="E441" s="60" t="s">
        <v>5</v>
      </c>
      <c r="F441" s="11" t="s">
        <v>12041</v>
      </c>
      <c r="G441" s="11" t="s">
        <v>10015</v>
      </c>
      <c r="H441" s="12" t="s">
        <v>10014</v>
      </c>
      <c r="I441" s="66">
        <v>1</v>
      </c>
      <c r="J441" s="68" t="s">
        <v>53</v>
      </c>
      <c r="K441" s="167">
        <v>52533</v>
      </c>
      <c r="L441" s="167">
        <v>0</v>
      </c>
      <c r="M441" s="167">
        <v>52533</v>
      </c>
      <c r="N441" s="167">
        <v>6484</v>
      </c>
      <c r="O441" s="167">
        <v>3888</v>
      </c>
      <c r="P441" s="167">
        <v>10372</v>
      </c>
      <c r="Q441" s="167">
        <v>59017</v>
      </c>
      <c r="R441" s="167">
        <v>3888</v>
      </c>
      <c r="S441" s="167">
        <v>62905</v>
      </c>
      <c r="T441" s="161" t="s">
        <v>9596</v>
      </c>
      <c r="U441" s="47"/>
    </row>
    <row r="442" spans="1:21" s="267" customFormat="1" ht="15" customHeight="1" x14ac:dyDescent="0.2">
      <c r="A442" s="15">
        <v>2017</v>
      </c>
      <c r="B442" s="15" t="s">
        <v>3439</v>
      </c>
      <c r="C442" s="15">
        <v>2</v>
      </c>
      <c r="D442" s="39" t="s">
        <v>28</v>
      </c>
      <c r="E442" s="60" t="s">
        <v>5</v>
      </c>
      <c r="F442" s="11" t="s">
        <v>12042</v>
      </c>
      <c r="G442" s="11" t="s">
        <v>6737</v>
      </c>
      <c r="H442" s="12" t="s">
        <v>10013</v>
      </c>
      <c r="I442" s="66">
        <v>1</v>
      </c>
      <c r="J442" s="68" t="s">
        <v>53</v>
      </c>
      <c r="K442" s="167">
        <v>32000</v>
      </c>
      <c r="L442" s="167">
        <v>0</v>
      </c>
      <c r="M442" s="167">
        <v>32000</v>
      </c>
      <c r="N442" s="167">
        <v>2358</v>
      </c>
      <c r="O442" s="167">
        <v>0</v>
      </c>
      <c r="P442" s="167">
        <v>2358</v>
      </c>
      <c r="Q442" s="167">
        <v>34358</v>
      </c>
      <c r="R442" s="167">
        <v>0</v>
      </c>
      <c r="S442" s="167">
        <v>34358</v>
      </c>
      <c r="T442" s="161" t="s">
        <v>10012</v>
      </c>
      <c r="U442" s="47"/>
    </row>
    <row r="443" spans="1:21" s="268" customFormat="1" ht="15" customHeight="1" x14ac:dyDescent="0.2">
      <c r="A443" s="15">
        <v>2017</v>
      </c>
      <c r="B443" s="15" t="s">
        <v>3439</v>
      </c>
      <c r="C443" s="15">
        <v>2</v>
      </c>
      <c r="D443" s="39" t="s">
        <v>28</v>
      </c>
      <c r="E443" s="60" t="s">
        <v>5</v>
      </c>
      <c r="F443" s="11" t="s">
        <v>12043</v>
      </c>
      <c r="G443" s="11" t="s">
        <v>6864</v>
      </c>
      <c r="H443" s="12" t="s">
        <v>10011</v>
      </c>
      <c r="I443" s="66">
        <v>1</v>
      </c>
      <c r="J443" s="68" t="s">
        <v>53</v>
      </c>
      <c r="K443" s="167">
        <v>11577</v>
      </c>
      <c r="L443" s="167">
        <v>46307</v>
      </c>
      <c r="M443" s="167">
        <v>57884</v>
      </c>
      <c r="N443" s="167">
        <v>54965</v>
      </c>
      <c r="O443" s="167">
        <v>-46307</v>
      </c>
      <c r="P443" s="167">
        <v>8658</v>
      </c>
      <c r="Q443" s="167">
        <v>66542</v>
      </c>
      <c r="R443" s="167">
        <v>0</v>
      </c>
      <c r="S443" s="167">
        <v>66542</v>
      </c>
      <c r="T443" s="161" t="s">
        <v>6741</v>
      </c>
      <c r="U443" s="47"/>
    </row>
    <row r="444" spans="1:21" s="268" customFormat="1" ht="15" customHeight="1" x14ac:dyDescent="0.2">
      <c r="A444" s="15">
        <v>2017</v>
      </c>
      <c r="B444" s="15" t="s">
        <v>3439</v>
      </c>
      <c r="C444" s="15">
        <v>2</v>
      </c>
      <c r="D444" s="39" t="s">
        <v>28</v>
      </c>
      <c r="E444" s="60" t="s">
        <v>5</v>
      </c>
      <c r="F444" s="11" t="s">
        <v>12044</v>
      </c>
      <c r="G444" s="11" t="s">
        <v>6685</v>
      </c>
      <c r="H444" s="12" t="s">
        <v>10010</v>
      </c>
      <c r="I444" s="66">
        <v>1</v>
      </c>
      <c r="J444" s="68" t="s">
        <v>53</v>
      </c>
      <c r="K444" s="167">
        <v>0</v>
      </c>
      <c r="L444" s="167">
        <v>33573</v>
      </c>
      <c r="M444" s="167">
        <v>33573</v>
      </c>
      <c r="N444" s="167">
        <v>29964</v>
      </c>
      <c r="O444" s="167">
        <v>-28285</v>
      </c>
      <c r="P444" s="167">
        <v>1679</v>
      </c>
      <c r="Q444" s="167">
        <v>29964</v>
      </c>
      <c r="R444" s="167">
        <v>5288</v>
      </c>
      <c r="S444" s="167">
        <v>35252</v>
      </c>
      <c r="T444" s="161" t="s">
        <v>9596</v>
      </c>
      <c r="U444" s="47"/>
    </row>
    <row r="445" spans="1:21" s="268" customFormat="1" ht="15" customHeight="1" x14ac:dyDescent="0.2">
      <c r="A445" s="15">
        <v>2017</v>
      </c>
      <c r="B445" s="15" t="s">
        <v>3439</v>
      </c>
      <c r="C445" s="15">
        <v>2</v>
      </c>
      <c r="D445" s="39" t="s">
        <v>28</v>
      </c>
      <c r="E445" s="60" t="s">
        <v>5</v>
      </c>
      <c r="F445" s="11" t="s">
        <v>12045</v>
      </c>
      <c r="G445" s="11" t="s">
        <v>6737</v>
      </c>
      <c r="H445" s="12" t="s">
        <v>10009</v>
      </c>
      <c r="I445" s="66">
        <v>1</v>
      </c>
      <c r="J445" s="68" t="s">
        <v>53</v>
      </c>
      <c r="K445" s="167">
        <v>26695</v>
      </c>
      <c r="L445" s="167">
        <v>0</v>
      </c>
      <c r="M445" s="167">
        <v>26695</v>
      </c>
      <c r="N445" s="167">
        <v>3182</v>
      </c>
      <c r="O445" s="167">
        <v>0</v>
      </c>
      <c r="P445" s="167">
        <v>3182</v>
      </c>
      <c r="Q445" s="167">
        <v>29877</v>
      </c>
      <c r="R445" s="167">
        <v>0</v>
      </c>
      <c r="S445" s="167">
        <v>29877</v>
      </c>
      <c r="T445" s="161" t="s">
        <v>9997</v>
      </c>
      <c r="U445" s="47"/>
    </row>
    <row r="446" spans="1:21" s="267" customFormat="1" ht="15" customHeight="1" x14ac:dyDescent="0.2">
      <c r="A446" s="15">
        <v>2017</v>
      </c>
      <c r="B446" s="15" t="s">
        <v>3439</v>
      </c>
      <c r="C446" s="15">
        <v>2</v>
      </c>
      <c r="D446" s="67" t="s">
        <v>28</v>
      </c>
      <c r="E446" s="60" t="s">
        <v>5</v>
      </c>
      <c r="F446" s="11" t="s">
        <v>12046</v>
      </c>
      <c r="G446" s="11" t="s">
        <v>6737</v>
      </c>
      <c r="H446" s="12" t="s">
        <v>10008</v>
      </c>
      <c r="I446" s="66">
        <v>1</v>
      </c>
      <c r="J446" s="68" t="s">
        <v>53</v>
      </c>
      <c r="K446" s="167">
        <v>0</v>
      </c>
      <c r="L446" s="167">
        <v>33194</v>
      </c>
      <c r="M446" s="167">
        <v>33194</v>
      </c>
      <c r="N446" s="167">
        <v>0</v>
      </c>
      <c r="O446" s="167">
        <v>3948</v>
      </c>
      <c r="P446" s="167">
        <v>3948</v>
      </c>
      <c r="Q446" s="167">
        <v>0</v>
      </c>
      <c r="R446" s="167">
        <v>37142</v>
      </c>
      <c r="S446" s="167">
        <v>37142</v>
      </c>
      <c r="T446" s="159" t="s">
        <v>10007</v>
      </c>
      <c r="U446" s="47"/>
    </row>
    <row r="447" spans="1:21" s="268" customFormat="1" ht="15" customHeight="1" x14ac:dyDescent="0.2">
      <c r="A447" s="15">
        <v>2017</v>
      </c>
      <c r="B447" s="15" t="s">
        <v>3439</v>
      </c>
      <c r="C447" s="15">
        <v>2</v>
      </c>
      <c r="D447" s="67" t="s">
        <v>28</v>
      </c>
      <c r="E447" s="60" t="s">
        <v>5</v>
      </c>
      <c r="F447" s="11" t="s">
        <v>12047</v>
      </c>
      <c r="G447" s="11" t="s">
        <v>10006</v>
      </c>
      <c r="H447" s="12" t="s">
        <v>10005</v>
      </c>
      <c r="I447" s="66">
        <v>1</v>
      </c>
      <c r="J447" s="68" t="s">
        <v>53</v>
      </c>
      <c r="K447" s="167">
        <v>36654</v>
      </c>
      <c r="L447" s="167">
        <v>0</v>
      </c>
      <c r="M447" s="167">
        <v>36654</v>
      </c>
      <c r="N447" s="167">
        <v>7146</v>
      </c>
      <c r="O447" s="167">
        <v>0</v>
      </c>
      <c r="P447" s="167">
        <v>7146</v>
      </c>
      <c r="Q447" s="167">
        <v>43800</v>
      </c>
      <c r="R447" s="167">
        <v>0</v>
      </c>
      <c r="S447" s="167">
        <v>43800</v>
      </c>
      <c r="T447" s="159" t="s">
        <v>9995</v>
      </c>
      <c r="U447" s="47"/>
    </row>
    <row r="448" spans="1:21" s="267" customFormat="1" ht="15" customHeight="1" x14ac:dyDescent="0.2">
      <c r="A448" s="15">
        <v>2017</v>
      </c>
      <c r="B448" s="15" t="s">
        <v>3439</v>
      </c>
      <c r="C448" s="15">
        <v>2</v>
      </c>
      <c r="D448" s="39" t="s">
        <v>28</v>
      </c>
      <c r="E448" s="60" t="s">
        <v>5</v>
      </c>
      <c r="F448" s="11" t="s">
        <v>12048</v>
      </c>
      <c r="G448" s="11" t="s">
        <v>6737</v>
      </c>
      <c r="H448" s="12" t="s">
        <v>10004</v>
      </c>
      <c r="I448" s="66">
        <v>1</v>
      </c>
      <c r="J448" s="68" t="s">
        <v>53</v>
      </c>
      <c r="K448" s="167">
        <v>0</v>
      </c>
      <c r="L448" s="167">
        <v>31933</v>
      </c>
      <c r="M448" s="167">
        <v>31933</v>
      </c>
      <c r="N448" s="167">
        <v>32376</v>
      </c>
      <c r="O448" s="167">
        <v>-31933</v>
      </c>
      <c r="P448" s="167">
        <v>443</v>
      </c>
      <c r="Q448" s="167">
        <v>32376</v>
      </c>
      <c r="R448" s="167">
        <v>0</v>
      </c>
      <c r="S448" s="167">
        <v>32376</v>
      </c>
      <c r="T448" s="161" t="s">
        <v>10003</v>
      </c>
      <c r="U448" s="47"/>
    </row>
    <row r="449" spans="1:21" s="268" customFormat="1" ht="15" customHeight="1" x14ac:dyDescent="0.2">
      <c r="A449" s="15">
        <v>2017</v>
      </c>
      <c r="B449" s="15" t="s">
        <v>3439</v>
      </c>
      <c r="C449" s="15">
        <v>2</v>
      </c>
      <c r="D449" s="39" t="s">
        <v>28</v>
      </c>
      <c r="E449" s="60" t="s">
        <v>5</v>
      </c>
      <c r="F449" s="11" t="s">
        <v>12049</v>
      </c>
      <c r="G449" s="11" t="s">
        <v>6737</v>
      </c>
      <c r="H449" s="12" t="s">
        <v>10002</v>
      </c>
      <c r="I449" s="66">
        <v>1</v>
      </c>
      <c r="J449" s="68" t="s">
        <v>53</v>
      </c>
      <c r="K449" s="167">
        <v>26695</v>
      </c>
      <c r="L449" s="167">
        <v>0</v>
      </c>
      <c r="M449" s="167">
        <v>26695</v>
      </c>
      <c r="N449" s="167">
        <v>3595</v>
      </c>
      <c r="O449" s="167">
        <v>0</v>
      </c>
      <c r="P449" s="167">
        <v>3595</v>
      </c>
      <c r="Q449" s="167">
        <v>30290</v>
      </c>
      <c r="R449" s="167">
        <v>0</v>
      </c>
      <c r="S449" s="167">
        <v>30290</v>
      </c>
      <c r="T449" s="161" t="s">
        <v>10001</v>
      </c>
      <c r="U449" s="47"/>
    </row>
    <row r="450" spans="1:21" s="267" customFormat="1" ht="15" customHeight="1" x14ac:dyDescent="0.2">
      <c r="A450" s="15">
        <v>2017</v>
      </c>
      <c r="B450" s="15" t="s">
        <v>3439</v>
      </c>
      <c r="C450" s="15">
        <v>2</v>
      </c>
      <c r="D450" s="39" t="s">
        <v>28</v>
      </c>
      <c r="E450" s="60" t="s">
        <v>5</v>
      </c>
      <c r="F450" s="11" t="s">
        <v>12050</v>
      </c>
      <c r="G450" s="11" t="s">
        <v>7145</v>
      </c>
      <c r="H450" s="12" t="s">
        <v>10000</v>
      </c>
      <c r="I450" s="66">
        <v>1</v>
      </c>
      <c r="J450" s="68" t="s">
        <v>53</v>
      </c>
      <c r="K450" s="167">
        <v>57798</v>
      </c>
      <c r="L450" s="167">
        <v>0</v>
      </c>
      <c r="M450" s="167">
        <v>57798</v>
      </c>
      <c r="N450" s="167">
        <v>4739</v>
      </c>
      <c r="O450" s="167">
        <v>0</v>
      </c>
      <c r="P450" s="167">
        <v>4739</v>
      </c>
      <c r="Q450" s="167">
        <v>62537</v>
      </c>
      <c r="R450" s="167">
        <v>0</v>
      </c>
      <c r="S450" s="167">
        <v>62537</v>
      </c>
      <c r="T450" s="161" t="s">
        <v>9706</v>
      </c>
      <c r="U450" s="47"/>
    </row>
    <row r="451" spans="1:21" s="267" customFormat="1" ht="15" customHeight="1" x14ac:dyDescent="0.2">
      <c r="A451" s="15">
        <v>2017</v>
      </c>
      <c r="B451" s="15" t="s">
        <v>3439</v>
      </c>
      <c r="C451" s="15">
        <v>2</v>
      </c>
      <c r="D451" s="39" t="s">
        <v>28</v>
      </c>
      <c r="E451" s="60" t="s">
        <v>5</v>
      </c>
      <c r="F451" s="11" t="s">
        <v>12051</v>
      </c>
      <c r="G451" s="11" t="s">
        <v>6730</v>
      </c>
      <c r="H451" s="12" t="s">
        <v>9999</v>
      </c>
      <c r="I451" s="66">
        <v>1</v>
      </c>
      <c r="J451" s="68" t="s">
        <v>53</v>
      </c>
      <c r="K451" s="167">
        <v>0</v>
      </c>
      <c r="L451" s="167">
        <v>41696</v>
      </c>
      <c r="M451" s="167">
        <v>41696</v>
      </c>
      <c r="N451" s="167">
        <v>46500</v>
      </c>
      <c r="O451" s="167">
        <v>-41696</v>
      </c>
      <c r="P451" s="167">
        <v>4804</v>
      </c>
      <c r="Q451" s="167">
        <v>46500</v>
      </c>
      <c r="R451" s="167">
        <v>0</v>
      </c>
      <c r="S451" s="167">
        <v>46500</v>
      </c>
      <c r="T451" s="161" t="s">
        <v>9995</v>
      </c>
      <c r="U451" s="47"/>
    </row>
    <row r="452" spans="1:21" s="267" customFormat="1" ht="15" customHeight="1" x14ac:dyDescent="0.2">
      <c r="A452" s="15">
        <v>2017</v>
      </c>
      <c r="B452" s="72" t="s">
        <v>3439</v>
      </c>
      <c r="C452" s="15">
        <v>2</v>
      </c>
      <c r="D452" s="67" t="s">
        <v>28</v>
      </c>
      <c r="E452" s="60" t="s">
        <v>5</v>
      </c>
      <c r="F452" s="11" t="s">
        <v>12052</v>
      </c>
      <c r="G452" s="11" t="s">
        <v>6730</v>
      </c>
      <c r="H452" s="75" t="s">
        <v>9998</v>
      </c>
      <c r="I452" s="66">
        <v>1</v>
      </c>
      <c r="J452" s="68" t="s">
        <v>53</v>
      </c>
      <c r="K452" s="167">
        <v>0</v>
      </c>
      <c r="L452" s="167">
        <v>35940</v>
      </c>
      <c r="M452" s="167">
        <v>35940</v>
      </c>
      <c r="N452" s="167">
        <v>36719</v>
      </c>
      <c r="O452" s="167">
        <v>-31941</v>
      </c>
      <c r="P452" s="167">
        <v>4778</v>
      </c>
      <c r="Q452" s="167">
        <v>36719</v>
      </c>
      <c r="R452" s="167">
        <v>3999</v>
      </c>
      <c r="S452" s="167">
        <v>40718</v>
      </c>
      <c r="T452" s="159" t="s">
        <v>9997</v>
      </c>
      <c r="U452" s="47"/>
    </row>
    <row r="453" spans="1:21" s="267" customFormat="1" ht="15" customHeight="1" x14ac:dyDescent="0.2">
      <c r="A453" s="15">
        <v>2017</v>
      </c>
      <c r="B453" s="15" t="s">
        <v>3439</v>
      </c>
      <c r="C453" s="15">
        <v>2</v>
      </c>
      <c r="D453" s="39" t="s">
        <v>28</v>
      </c>
      <c r="E453" s="60" t="s">
        <v>5</v>
      </c>
      <c r="F453" s="11" t="s">
        <v>12053</v>
      </c>
      <c r="G453" s="11" t="s">
        <v>7100</v>
      </c>
      <c r="H453" s="12" t="s">
        <v>9996</v>
      </c>
      <c r="I453" s="66">
        <v>1</v>
      </c>
      <c r="J453" s="68" t="s">
        <v>53</v>
      </c>
      <c r="K453" s="167">
        <v>34358</v>
      </c>
      <c r="L453" s="167">
        <v>0</v>
      </c>
      <c r="M453" s="167">
        <v>34358</v>
      </c>
      <c r="N453" s="167">
        <v>-34358</v>
      </c>
      <c r="O453" s="167">
        <v>42000</v>
      </c>
      <c r="P453" s="167">
        <v>7642</v>
      </c>
      <c r="Q453" s="167">
        <v>0</v>
      </c>
      <c r="R453" s="167">
        <v>42000</v>
      </c>
      <c r="S453" s="167">
        <v>42000</v>
      </c>
      <c r="T453" s="161" t="s">
        <v>9995</v>
      </c>
      <c r="U453" s="47"/>
    </row>
    <row r="454" spans="1:21" s="268" customFormat="1" ht="15" customHeight="1" x14ac:dyDescent="0.2">
      <c r="A454" s="15">
        <v>2017</v>
      </c>
      <c r="B454" s="15" t="s">
        <v>3439</v>
      </c>
      <c r="C454" s="15">
        <v>2</v>
      </c>
      <c r="D454" s="39" t="s">
        <v>28</v>
      </c>
      <c r="E454" s="60" t="s">
        <v>7</v>
      </c>
      <c r="F454" s="11" t="s">
        <v>12054</v>
      </c>
      <c r="G454" s="11" t="s">
        <v>7735</v>
      </c>
      <c r="H454" s="12" t="s">
        <v>9994</v>
      </c>
      <c r="I454" s="66">
        <v>1</v>
      </c>
      <c r="J454" s="68" t="s">
        <v>53</v>
      </c>
      <c r="K454" s="167">
        <v>27997</v>
      </c>
      <c r="L454" s="167">
        <v>0</v>
      </c>
      <c r="M454" s="167">
        <v>27997</v>
      </c>
      <c r="N454" s="167">
        <v>1003</v>
      </c>
      <c r="O454" s="167">
        <v>0</v>
      </c>
      <c r="P454" s="167">
        <v>1003</v>
      </c>
      <c r="Q454" s="167">
        <v>29000</v>
      </c>
      <c r="R454" s="167">
        <v>0</v>
      </c>
      <c r="S454" s="167">
        <v>29000</v>
      </c>
      <c r="T454" s="161">
        <v>42800</v>
      </c>
      <c r="U454" s="47"/>
    </row>
    <row r="455" spans="1:21" s="267" customFormat="1" ht="15" customHeight="1" x14ac:dyDescent="0.2">
      <c r="A455" s="15">
        <v>2017</v>
      </c>
      <c r="B455" s="15" t="s">
        <v>3439</v>
      </c>
      <c r="C455" s="15">
        <v>2</v>
      </c>
      <c r="D455" s="39" t="s">
        <v>28</v>
      </c>
      <c r="E455" s="60" t="s">
        <v>7</v>
      </c>
      <c r="F455" s="11" t="s">
        <v>12055</v>
      </c>
      <c r="G455" s="11" t="s">
        <v>1062</v>
      </c>
      <c r="H455" s="12" t="s">
        <v>9993</v>
      </c>
      <c r="I455" s="66">
        <v>1</v>
      </c>
      <c r="J455" s="68" t="s">
        <v>53</v>
      </c>
      <c r="K455" s="167">
        <v>28779</v>
      </c>
      <c r="L455" s="167">
        <v>0</v>
      </c>
      <c r="M455" s="167">
        <v>28779</v>
      </c>
      <c r="N455" s="167">
        <v>4758</v>
      </c>
      <c r="O455" s="167">
        <v>0</v>
      </c>
      <c r="P455" s="167">
        <v>4758</v>
      </c>
      <c r="Q455" s="167">
        <v>33537</v>
      </c>
      <c r="R455" s="167">
        <v>0</v>
      </c>
      <c r="S455" s="167">
        <v>33537</v>
      </c>
      <c r="T455" s="161">
        <v>42826</v>
      </c>
      <c r="U455" s="47"/>
    </row>
    <row r="456" spans="1:21" s="268" customFormat="1" ht="15" customHeight="1" x14ac:dyDescent="0.2">
      <c r="A456" s="15">
        <v>2017</v>
      </c>
      <c r="B456" s="15" t="s">
        <v>3439</v>
      </c>
      <c r="C456" s="15">
        <v>2</v>
      </c>
      <c r="D456" s="39" t="s">
        <v>28</v>
      </c>
      <c r="E456" s="60" t="s">
        <v>7</v>
      </c>
      <c r="F456" s="11" t="s">
        <v>12056</v>
      </c>
      <c r="G456" s="11" t="s">
        <v>1110</v>
      </c>
      <c r="H456" s="12" t="s">
        <v>9992</v>
      </c>
      <c r="I456" s="66">
        <v>1</v>
      </c>
      <c r="J456" s="68" t="s">
        <v>53</v>
      </c>
      <c r="K456" s="167">
        <v>0</v>
      </c>
      <c r="L456" s="167">
        <v>29143.69</v>
      </c>
      <c r="M456" s="167">
        <v>29143.69</v>
      </c>
      <c r="N456" s="167">
        <v>0</v>
      </c>
      <c r="O456" s="167">
        <v>5827.3100000000013</v>
      </c>
      <c r="P456" s="167">
        <v>5827.3100000000013</v>
      </c>
      <c r="Q456" s="167">
        <v>0</v>
      </c>
      <c r="R456" s="167">
        <v>34971</v>
      </c>
      <c r="S456" s="167">
        <v>34971</v>
      </c>
      <c r="T456" s="161">
        <v>42814</v>
      </c>
      <c r="U456" s="47"/>
    </row>
    <row r="457" spans="1:21" s="268" customFormat="1" ht="15" customHeight="1" x14ac:dyDescent="0.2">
      <c r="A457" s="15">
        <v>2017</v>
      </c>
      <c r="B457" s="15" t="s">
        <v>3439</v>
      </c>
      <c r="C457" s="15">
        <v>2</v>
      </c>
      <c r="D457" s="67" t="s">
        <v>28</v>
      </c>
      <c r="E457" s="60" t="s">
        <v>31</v>
      </c>
      <c r="F457" s="11" t="s">
        <v>12057</v>
      </c>
      <c r="G457" s="11" t="s">
        <v>9991</v>
      </c>
      <c r="H457" s="12" t="s">
        <v>9990</v>
      </c>
      <c r="I457" s="66">
        <v>1</v>
      </c>
      <c r="J457" s="68" t="s">
        <v>215</v>
      </c>
      <c r="K457" s="167">
        <v>0</v>
      </c>
      <c r="L457" s="167">
        <v>28920</v>
      </c>
      <c r="M457" s="167">
        <v>28920</v>
      </c>
      <c r="N457" s="167">
        <v>0</v>
      </c>
      <c r="O457" s="167">
        <v>12445</v>
      </c>
      <c r="P457" s="167">
        <v>12445</v>
      </c>
      <c r="Q457" s="167">
        <v>0</v>
      </c>
      <c r="R457" s="167">
        <v>41365</v>
      </c>
      <c r="S457" s="167">
        <v>41365</v>
      </c>
      <c r="T457" s="159"/>
      <c r="U457" s="47"/>
    </row>
    <row r="458" spans="1:21" s="267" customFormat="1" ht="15" customHeight="1" x14ac:dyDescent="0.2">
      <c r="A458" s="15">
        <v>2017</v>
      </c>
      <c r="B458" s="15" t="s">
        <v>3439</v>
      </c>
      <c r="C458" s="15">
        <v>2</v>
      </c>
      <c r="D458" s="39" t="s">
        <v>28</v>
      </c>
      <c r="E458" s="60" t="s">
        <v>31</v>
      </c>
      <c r="F458" s="11" t="s">
        <v>12058</v>
      </c>
      <c r="G458" s="11" t="s">
        <v>917</v>
      </c>
      <c r="H458" s="12" t="s">
        <v>9989</v>
      </c>
      <c r="I458" s="66">
        <v>1</v>
      </c>
      <c r="J458" s="68" t="s">
        <v>215</v>
      </c>
      <c r="K458" s="167">
        <v>0</v>
      </c>
      <c r="L458" s="167">
        <v>47476</v>
      </c>
      <c r="M458" s="167">
        <v>47476</v>
      </c>
      <c r="N458" s="167">
        <v>0</v>
      </c>
      <c r="O458" s="167">
        <v>15524</v>
      </c>
      <c r="P458" s="167">
        <v>15524</v>
      </c>
      <c r="Q458" s="167">
        <v>0</v>
      </c>
      <c r="R458" s="167">
        <v>63000</v>
      </c>
      <c r="S458" s="167">
        <v>63000</v>
      </c>
      <c r="T458" s="161"/>
      <c r="U458" s="47"/>
    </row>
    <row r="459" spans="1:21" s="267" customFormat="1" ht="15" customHeight="1" x14ac:dyDescent="0.2">
      <c r="A459" s="15">
        <v>2017</v>
      </c>
      <c r="B459" s="15" t="s">
        <v>3439</v>
      </c>
      <c r="C459" s="15">
        <v>2</v>
      </c>
      <c r="D459" s="39" t="s">
        <v>28</v>
      </c>
      <c r="E459" s="60" t="s">
        <v>31</v>
      </c>
      <c r="F459" s="11" t="s">
        <v>12059</v>
      </c>
      <c r="G459" s="11" t="s">
        <v>9988</v>
      </c>
      <c r="H459" s="12" t="s">
        <v>3962</v>
      </c>
      <c r="I459" s="66">
        <v>1</v>
      </c>
      <c r="J459" s="68" t="s">
        <v>215</v>
      </c>
      <c r="K459" s="167">
        <v>38501</v>
      </c>
      <c r="L459" s="167">
        <v>0</v>
      </c>
      <c r="M459" s="167">
        <v>38501</v>
      </c>
      <c r="N459" s="167">
        <v>7499</v>
      </c>
      <c r="O459" s="167">
        <v>0</v>
      </c>
      <c r="P459" s="167">
        <v>7499</v>
      </c>
      <c r="Q459" s="167">
        <v>46000</v>
      </c>
      <c r="R459" s="167">
        <v>0</v>
      </c>
      <c r="S459" s="167">
        <v>46000</v>
      </c>
      <c r="T459" s="161"/>
      <c r="U459" s="47"/>
    </row>
    <row r="460" spans="1:21" s="268" customFormat="1" ht="15" customHeight="1" x14ac:dyDescent="0.2">
      <c r="A460" s="15">
        <v>2017</v>
      </c>
      <c r="B460" s="15" t="s">
        <v>3439</v>
      </c>
      <c r="C460" s="15">
        <v>2</v>
      </c>
      <c r="D460" s="67" t="s">
        <v>28</v>
      </c>
      <c r="E460" s="60" t="s">
        <v>31</v>
      </c>
      <c r="F460" s="11" t="s">
        <v>12060</v>
      </c>
      <c r="G460" s="11" t="s">
        <v>9987</v>
      </c>
      <c r="H460" s="12" t="s">
        <v>9986</v>
      </c>
      <c r="I460" s="66">
        <v>1</v>
      </c>
      <c r="J460" s="68" t="s">
        <v>215</v>
      </c>
      <c r="K460" s="167">
        <v>43645</v>
      </c>
      <c r="L460" s="167">
        <v>0</v>
      </c>
      <c r="M460" s="167">
        <v>43645</v>
      </c>
      <c r="N460" s="167">
        <v>3355</v>
      </c>
      <c r="O460" s="167">
        <v>0</v>
      </c>
      <c r="P460" s="167">
        <v>3355</v>
      </c>
      <c r="Q460" s="167">
        <v>47000</v>
      </c>
      <c r="R460" s="167">
        <v>0</v>
      </c>
      <c r="S460" s="167">
        <v>47000</v>
      </c>
      <c r="T460" s="159"/>
      <c r="U460" s="47"/>
    </row>
    <row r="461" spans="1:21" s="267" customFormat="1" ht="15" customHeight="1" x14ac:dyDescent="0.2">
      <c r="A461" s="15">
        <v>2017</v>
      </c>
      <c r="B461" s="15" t="s">
        <v>3439</v>
      </c>
      <c r="C461" s="15">
        <v>2</v>
      </c>
      <c r="D461" s="67" t="s">
        <v>28</v>
      </c>
      <c r="E461" s="60" t="s">
        <v>31</v>
      </c>
      <c r="F461" s="11" t="s">
        <v>12061</v>
      </c>
      <c r="G461" s="11" t="s">
        <v>9985</v>
      </c>
      <c r="H461" s="12" t="s">
        <v>9984</v>
      </c>
      <c r="I461" s="66">
        <v>1</v>
      </c>
      <c r="J461" s="68" t="s">
        <v>53</v>
      </c>
      <c r="K461" s="167">
        <v>25466</v>
      </c>
      <c r="L461" s="167">
        <v>0</v>
      </c>
      <c r="M461" s="167">
        <v>25466</v>
      </c>
      <c r="N461" s="167">
        <v>1834</v>
      </c>
      <c r="O461" s="167">
        <v>0</v>
      </c>
      <c r="P461" s="167">
        <v>1834</v>
      </c>
      <c r="Q461" s="167">
        <v>27300</v>
      </c>
      <c r="R461" s="167">
        <v>0</v>
      </c>
      <c r="S461" s="167">
        <v>27300</v>
      </c>
      <c r="T461" s="159"/>
      <c r="U461" s="47"/>
    </row>
    <row r="462" spans="1:21" s="267" customFormat="1" ht="15" customHeight="1" x14ac:dyDescent="0.2">
      <c r="A462" s="15">
        <v>2017</v>
      </c>
      <c r="B462" s="15" t="s">
        <v>3439</v>
      </c>
      <c r="C462" s="15">
        <v>2</v>
      </c>
      <c r="D462" s="39" t="s">
        <v>28</v>
      </c>
      <c r="E462" s="60" t="s">
        <v>31</v>
      </c>
      <c r="F462" s="11" t="s">
        <v>12062</v>
      </c>
      <c r="G462" s="11" t="s">
        <v>133</v>
      </c>
      <c r="H462" s="12" t="s">
        <v>9983</v>
      </c>
      <c r="I462" s="66">
        <v>1</v>
      </c>
      <c r="J462" s="68" t="s">
        <v>53</v>
      </c>
      <c r="K462" s="167">
        <v>40048</v>
      </c>
      <c r="L462" s="167">
        <v>0</v>
      </c>
      <c r="M462" s="167">
        <v>40048</v>
      </c>
      <c r="N462" s="167">
        <v>5952</v>
      </c>
      <c r="O462" s="167">
        <v>0</v>
      </c>
      <c r="P462" s="167">
        <v>5952</v>
      </c>
      <c r="Q462" s="167">
        <v>46000</v>
      </c>
      <c r="R462" s="167">
        <v>0</v>
      </c>
      <c r="S462" s="167">
        <v>46000</v>
      </c>
      <c r="T462" s="161"/>
      <c r="U462" s="47"/>
    </row>
    <row r="463" spans="1:21" s="267" customFormat="1" ht="15" customHeight="1" x14ac:dyDescent="0.2">
      <c r="A463" s="15">
        <v>2017</v>
      </c>
      <c r="B463" s="15" t="s">
        <v>3439</v>
      </c>
      <c r="C463" s="15">
        <v>2</v>
      </c>
      <c r="D463" s="39" t="s">
        <v>28</v>
      </c>
      <c r="E463" s="60" t="s">
        <v>31</v>
      </c>
      <c r="F463" s="11" t="s">
        <v>12063</v>
      </c>
      <c r="G463" s="11" t="s">
        <v>9982</v>
      </c>
      <c r="H463" s="12" t="s">
        <v>9981</v>
      </c>
      <c r="I463" s="66">
        <v>1</v>
      </c>
      <c r="J463" s="68" t="s">
        <v>53</v>
      </c>
      <c r="K463" s="167">
        <v>46618</v>
      </c>
      <c r="L463" s="167">
        <v>0</v>
      </c>
      <c r="M463" s="167">
        <v>46618</v>
      </c>
      <c r="N463" s="167">
        <v>7382</v>
      </c>
      <c r="O463" s="167">
        <v>0</v>
      </c>
      <c r="P463" s="167">
        <v>7382</v>
      </c>
      <c r="Q463" s="167">
        <v>54000</v>
      </c>
      <c r="R463" s="167">
        <v>0</v>
      </c>
      <c r="S463" s="167">
        <v>54000</v>
      </c>
      <c r="T463" s="161"/>
      <c r="U463" s="47"/>
    </row>
    <row r="464" spans="1:21" s="267" customFormat="1" ht="15" customHeight="1" x14ac:dyDescent="0.2">
      <c r="A464" s="15">
        <v>2017</v>
      </c>
      <c r="B464" s="15" t="s">
        <v>3439</v>
      </c>
      <c r="C464" s="15">
        <v>2</v>
      </c>
      <c r="D464" s="39" t="s">
        <v>28</v>
      </c>
      <c r="E464" s="60" t="s">
        <v>31</v>
      </c>
      <c r="F464" s="11" t="s">
        <v>12064</v>
      </c>
      <c r="G464" s="11" t="s">
        <v>9980</v>
      </c>
      <c r="H464" s="12" t="s">
        <v>9979</v>
      </c>
      <c r="I464" s="66">
        <v>1</v>
      </c>
      <c r="J464" s="68" t="s">
        <v>53</v>
      </c>
      <c r="K464" s="167">
        <v>31964</v>
      </c>
      <c r="L464" s="167">
        <v>0</v>
      </c>
      <c r="M464" s="167">
        <v>31964</v>
      </c>
      <c r="N464" s="167">
        <v>10441</v>
      </c>
      <c r="O464" s="167">
        <v>0</v>
      </c>
      <c r="P464" s="167">
        <v>10441</v>
      </c>
      <c r="Q464" s="167">
        <v>42405</v>
      </c>
      <c r="R464" s="167">
        <v>0</v>
      </c>
      <c r="S464" s="167">
        <v>42405</v>
      </c>
      <c r="T464" s="161"/>
      <c r="U464" s="47"/>
    </row>
    <row r="465" spans="1:21" s="268" customFormat="1" ht="15" customHeight="1" x14ac:dyDescent="0.2">
      <c r="A465" s="15">
        <v>2017</v>
      </c>
      <c r="B465" s="72" t="s">
        <v>3439</v>
      </c>
      <c r="C465" s="15">
        <v>2</v>
      </c>
      <c r="D465" s="67" t="s">
        <v>28</v>
      </c>
      <c r="E465" s="60" t="s">
        <v>31</v>
      </c>
      <c r="F465" s="11" t="s">
        <v>12065</v>
      </c>
      <c r="G465" s="11" t="s">
        <v>698</v>
      </c>
      <c r="H465" s="75" t="s">
        <v>9978</v>
      </c>
      <c r="I465" s="66">
        <v>1</v>
      </c>
      <c r="J465" s="68" t="s">
        <v>53</v>
      </c>
      <c r="K465" s="167">
        <v>42139.37</v>
      </c>
      <c r="L465" s="167">
        <v>4167.63</v>
      </c>
      <c r="M465" s="167">
        <v>46307</v>
      </c>
      <c r="N465" s="167">
        <v>2353.260000000002</v>
      </c>
      <c r="O465" s="167">
        <v>232.73999999999978</v>
      </c>
      <c r="P465" s="167">
        <v>2586.0000000000018</v>
      </c>
      <c r="Q465" s="167">
        <v>44492.630000000005</v>
      </c>
      <c r="R465" s="167">
        <v>4400.37</v>
      </c>
      <c r="S465" s="167">
        <v>48893</v>
      </c>
      <c r="T465" s="159"/>
      <c r="U465" s="47"/>
    </row>
    <row r="466" spans="1:21" s="268" customFormat="1" ht="15" customHeight="1" x14ac:dyDescent="0.2">
      <c r="A466" s="15">
        <v>2017</v>
      </c>
      <c r="B466" s="15" t="s">
        <v>3439</v>
      </c>
      <c r="C466" s="15">
        <v>2</v>
      </c>
      <c r="D466" s="39" t="s">
        <v>28</v>
      </c>
      <c r="E466" s="60" t="s">
        <v>31</v>
      </c>
      <c r="F466" s="11" t="s">
        <v>12066</v>
      </c>
      <c r="G466" s="11" t="s">
        <v>1652</v>
      </c>
      <c r="H466" s="12" t="s">
        <v>149</v>
      </c>
      <c r="I466" s="66">
        <v>1</v>
      </c>
      <c r="J466" s="68" t="s">
        <v>53</v>
      </c>
      <c r="K466" s="167">
        <v>0</v>
      </c>
      <c r="L466" s="167">
        <v>42778</v>
      </c>
      <c r="M466" s="167">
        <v>42778</v>
      </c>
      <c r="N466" s="167">
        <v>0</v>
      </c>
      <c r="O466" s="167">
        <v>17222</v>
      </c>
      <c r="P466" s="167">
        <v>17222</v>
      </c>
      <c r="Q466" s="167">
        <v>0</v>
      </c>
      <c r="R466" s="167">
        <v>60000</v>
      </c>
      <c r="S466" s="167">
        <v>60000</v>
      </c>
      <c r="T466" s="161"/>
      <c r="U466" s="47"/>
    </row>
    <row r="467" spans="1:21" s="268" customFormat="1" ht="15" customHeight="1" x14ac:dyDescent="0.2">
      <c r="A467" s="15">
        <v>2017</v>
      </c>
      <c r="B467" s="15" t="s">
        <v>3439</v>
      </c>
      <c r="C467" s="15">
        <v>2</v>
      </c>
      <c r="D467" s="39" t="s">
        <v>28</v>
      </c>
      <c r="E467" s="60" t="s">
        <v>31</v>
      </c>
      <c r="F467" s="11" t="s">
        <v>12067</v>
      </c>
      <c r="G467" s="11" t="s">
        <v>1170</v>
      </c>
      <c r="H467" s="12" t="s">
        <v>9977</v>
      </c>
      <c r="I467" s="66">
        <v>1</v>
      </c>
      <c r="J467" s="68" t="s">
        <v>53</v>
      </c>
      <c r="K467" s="167">
        <v>0</v>
      </c>
      <c r="L467" s="167">
        <v>39248</v>
      </c>
      <c r="M467" s="167">
        <v>39248</v>
      </c>
      <c r="N467" s="167">
        <v>0</v>
      </c>
      <c r="O467" s="167">
        <v>7252</v>
      </c>
      <c r="P467" s="167">
        <v>7252</v>
      </c>
      <c r="Q467" s="167">
        <v>0</v>
      </c>
      <c r="R467" s="167">
        <v>46500</v>
      </c>
      <c r="S467" s="167">
        <v>46500</v>
      </c>
      <c r="T467" s="161"/>
      <c r="U467" s="47"/>
    </row>
    <row r="468" spans="1:21" s="267" customFormat="1" ht="15" customHeight="1" x14ac:dyDescent="0.2">
      <c r="A468" s="15">
        <v>2017</v>
      </c>
      <c r="B468" s="15" t="s">
        <v>3439</v>
      </c>
      <c r="C468" s="15">
        <v>2</v>
      </c>
      <c r="D468" s="39" t="s">
        <v>28</v>
      </c>
      <c r="E468" s="60" t="s">
        <v>31</v>
      </c>
      <c r="F468" s="11" t="s">
        <v>12068</v>
      </c>
      <c r="G468" s="11" t="s">
        <v>9976</v>
      </c>
      <c r="H468" s="12" t="s">
        <v>9975</v>
      </c>
      <c r="I468" s="66">
        <v>1</v>
      </c>
      <c r="J468" s="68" t="s">
        <v>53</v>
      </c>
      <c r="K468" s="167">
        <v>65975</v>
      </c>
      <c r="L468" s="167">
        <v>0</v>
      </c>
      <c r="M468" s="167">
        <v>65975</v>
      </c>
      <c r="N468" s="167">
        <v>9896</v>
      </c>
      <c r="O468" s="167">
        <v>0</v>
      </c>
      <c r="P468" s="167">
        <v>9896</v>
      </c>
      <c r="Q468" s="167">
        <v>75871</v>
      </c>
      <c r="R468" s="167">
        <v>0</v>
      </c>
      <c r="S468" s="167">
        <v>75871</v>
      </c>
      <c r="T468" s="161"/>
      <c r="U468" s="47"/>
    </row>
    <row r="469" spans="1:21" s="267" customFormat="1" ht="15" customHeight="1" x14ac:dyDescent="0.2">
      <c r="A469" s="15">
        <v>2017</v>
      </c>
      <c r="B469" s="15" t="s">
        <v>3439</v>
      </c>
      <c r="C469" s="15">
        <v>2</v>
      </c>
      <c r="D469" s="39" t="s">
        <v>28</v>
      </c>
      <c r="E469" s="60" t="s">
        <v>31</v>
      </c>
      <c r="F469" s="11" t="s">
        <v>12069</v>
      </c>
      <c r="G469" s="11" t="s">
        <v>9974</v>
      </c>
      <c r="H469" s="12" t="s">
        <v>9973</v>
      </c>
      <c r="I469" s="66">
        <v>1</v>
      </c>
      <c r="J469" s="68" t="s">
        <v>53</v>
      </c>
      <c r="K469" s="167">
        <v>40143</v>
      </c>
      <c r="L469" s="167">
        <v>0</v>
      </c>
      <c r="M469" s="167">
        <v>40143</v>
      </c>
      <c r="N469" s="167">
        <v>4799</v>
      </c>
      <c r="O469" s="167">
        <v>0</v>
      </c>
      <c r="P469" s="167">
        <v>4799</v>
      </c>
      <c r="Q469" s="167">
        <v>44942</v>
      </c>
      <c r="R469" s="167">
        <v>0</v>
      </c>
      <c r="S469" s="167">
        <v>44942</v>
      </c>
      <c r="T469" s="161"/>
      <c r="U469" s="47"/>
    </row>
    <row r="470" spans="1:21" s="267" customFormat="1" ht="15" customHeight="1" x14ac:dyDescent="0.2">
      <c r="A470" s="15">
        <v>2017</v>
      </c>
      <c r="B470" s="15" t="s">
        <v>3439</v>
      </c>
      <c r="C470" s="15">
        <v>2</v>
      </c>
      <c r="D470" s="39" t="s">
        <v>28</v>
      </c>
      <c r="E470" s="60" t="s">
        <v>31</v>
      </c>
      <c r="F470" s="11" t="s">
        <v>12070</v>
      </c>
      <c r="G470" s="11" t="s">
        <v>263</v>
      </c>
      <c r="H470" s="12" t="s">
        <v>9972</v>
      </c>
      <c r="I470" s="66">
        <v>1</v>
      </c>
      <c r="J470" s="68" t="s">
        <v>53</v>
      </c>
      <c r="K470" s="167">
        <v>39960</v>
      </c>
      <c r="L470" s="167">
        <v>0</v>
      </c>
      <c r="M470" s="167">
        <v>39960</v>
      </c>
      <c r="N470" s="167">
        <v>6109</v>
      </c>
      <c r="O470" s="167">
        <v>0</v>
      </c>
      <c r="P470" s="167">
        <v>6109</v>
      </c>
      <c r="Q470" s="167">
        <v>46069</v>
      </c>
      <c r="R470" s="167">
        <v>0</v>
      </c>
      <c r="S470" s="167">
        <v>46069</v>
      </c>
      <c r="T470" s="161"/>
      <c r="U470" s="47"/>
    </row>
    <row r="471" spans="1:21" s="267" customFormat="1" ht="15" customHeight="1" x14ac:dyDescent="0.2">
      <c r="A471" s="15">
        <v>2017</v>
      </c>
      <c r="B471" s="15" t="s">
        <v>3439</v>
      </c>
      <c r="C471" s="15">
        <v>2</v>
      </c>
      <c r="D471" s="39" t="s">
        <v>28</v>
      </c>
      <c r="E471" s="60" t="s">
        <v>31</v>
      </c>
      <c r="F471" s="11" t="s">
        <v>12071</v>
      </c>
      <c r="G471" s="11" t="s">
        <v>698</v>
      </c>
      <c r="H471" s="12" t="s">
        <v>9971</v>
      </c>
      <c r="I471" s="66">
        <v>1</v>
      </c>
      <c r="J471" s="68" t="s">
        <v>53</v>
      </c>
      <c r="K471" s="167">
        <v>35837.620000000003</v>
      </c>
      <c r="L471" s="167">
        <v>3544.38</v>
      </c>
      <c r="M471" s="167">
        <v>39382</v>
      </c>
      <c r="N471" s="167">
        <v>8655.010000000002</v>
      </c>
      <c r="O471" s="167">
        <v>855.98999999999978</v>
      </c>
      <c r="P471" s="167">
        <v>9511.0000000000018</v>
      </c>
      <c r="Q471" s="167">
        <v>44492.630000000005</v>
      </c>
      <c r="R471" s="167">
        <v>4400.37</v>
      </c>
      <c r="S471" s="167">
        <v>48893</v>
      </c>
      <c r="T471" s="161"/>
      <c r="U471" s="47"/>
    </row>
    <row r="472" spans="1:21" s="267" customFormat="1" ht="15" customHeight="1" x14ac:dyDescent="0.2">
      <c r="A472" s="15">
        <v>2017</v>
      </c>
      <c r="B472" s="15" t="s">
        <v>3439</v>
      </c>
      <c r="C472" s="15">
        <v>2</v>
      </c>
      <c r="D472" s="39" t="s">
        <v>28</v>
      </c>
      <c r="E472" s="60" t="s">
        <v>31</v>
      </c>
      <c r="F472" s="11" t="s">
        <v>12072</v>
      </c>
      <c r="G472" s="11" t="s">
        <v>9970</v>
      </c>
      <c r="H472" s="12" t="s">
        <v>9969</v>
      </c>
      <c r="I472" s="66">
        <v>1</v>
      </c>
      <c r="J472" s="68" t="s">
        <v>53</v>
      </c>
      <c r="K472" s="167">
        <v>39341</v>
      </c>
      <c r="L472" s="167">
        <v>0</v>
      </c>
      <c r="M472" s="167">
        <v>39341</v>
      </c>
      <c r="N472" s="167">
        <v>5659</v>
      </c>
      <c r="O472" s="167">
        <v>0</v>
      </c>
      <c r="P472" s="167">
        <v>5659</v>
      </c>
      <c r="Q472" s="167">
        <v>45000</v>
      </c>
      <c r="R472" s="167">
        <v>0</v>
      </c>
      <c r="S472" s="167">
        <v>45000</v>
      </c>
      <c r="T472" s="161"/>
      <c r="U472" s="47"/>
    </row>
    <row r="473" spans="1:21" s="268" customFormat="1" ht="15" customHeight="1" x14ac:dyDescent="0.2">
      <c r="A473" s="15">
        <v>2017</v>
      </c>
      <c r="B473" s="15" t="s">
        <v>3439</v>
      </c>
      <c r="C473" s="15">
        <v>2</v>
      </c>
      <c r="D473" s="39" t="s">
        <v>28</v>
      </c>
      <c r="E473" s="60" t="s">
        <v>8</v>
      </c>
      <c r="F473" s="11" t="s">
        <v>12073</v>
      </c>
      <c r="G473" s="11" t="s">
        <v>9968</v>
      </c>
      <c r="H473" s="12" t="s">
        <v>9967</v>
      </c>
      <c r="I473" s="66">
        <v>1</v>
      </c>
      <c r="J473" s="68" t="s">
        <v>215</v>
      </c>
      <c r="K473" s="167">
        <v>0</v>
      </c>
      <c r="L473" s="167">
        <v>40600</v>
      </c>
      <c r="M473" s="167">
        <v>40600</v>
      </c>
      <c r="N473" s="167">
        <v>0</v>
      </c>
      <c r="O473" s="167">
        <v>15060</v>
      </c>
      <c r="P473" s="167">
        <v>15060</v>
      </c>
      <c r="Q473" s="167">
        <v>0</v>
      </c>
      <c r="R473" s="167">
        <v>55660</v>
      </c>
      <c r="S473" s="167">
        <v>55660</v>
      </c>
      <c r="T473" s="161">
        <v>42795</v>
      </c>
      <c r="U473" s="47"/>
    </row>
    <row r="474" spans="1:21" s="267" customFormat="1" ht="15" customHeight="1" x14ac:dyDescent="0.2">
      <c r="A474" s="15">
        <v>2017</v>
      </c>
      <c r="B474" s="15" t="s">
        <v>3439</v>
      </c>
      <c r="C474" s="15">
        <v>2</v>
      </c>
      <c r="D474" s="39" t="s">
        <v>28</v>
      </c>
      <c r="E474" s="60" t="s">
        <v>8</v>
      </c>
      <c r="F474" s="11" t="s">
        <v>12074</v>
      </c>
      <c r="G474" s="11" t="s">
        <v>9966</v>
      </c>
      <c r="H474" s="12" t="s">
        <v>9965</v>
      </c>
      <c r="I474" s="66">
        <v>1</v>
      </c>
      <c r="J474" s="68" t="s">
        <v>215</v>
      </c>
      <c r="K474" s="167">
        <v>57855</v>
      </c>
      <c r="L474" s="167">
        <v>0</v>
      </c>
      <c r="M474" s="167">
        <v>57855</v>
      </c>
      <c r="N474" s="167">
        <v>4145</v>
      </c>
      <c r="O474" s="167">
        <v>0</v>
      </c>
      <c r="P474" s="167">
        <v>4145</v>
      </c>
      <c r="Q474" s="167">
        <v>62000</v>
      </c>
      <c r="R474" s="167">
        <v>0</v>
      </c>
      <c r="S474" s="167">
        <v>62000</v>
      </c>
      <c r="T474" s="161">
        <v>42767</v>
      </c>
      <c r="U474" s="47"/>
    </row>
    <row r="475" spans="1:21" s="267" customFormat="1" ht="15" customHeight="1" x14ac:dyDescent="0.2">
      <c r="A475" s="15">
        <v>2017</v>
      </c>
      <c r="B475" s="15" t="s">
        <v>3439</v>
      </c>
      <c r="C475" s="15">
        <v>2</v>
      </c>
      <c r="D475" s="39" t="s">
        <v>28</v>
      </c>
      <c r="E475" s="60" t="s">
        <v>8</v>
      </c>
      <c r="F475" s="11" t="s">
        <v>12075</v>
      </c>
      <c r="G475" s="11" t="s">
        <v>9964</v>
      </c>
      <c r="H475" s="12" t="s">
        <v>9963</v>
      </c>
      <c r="I475" s="66">
        <v>1</v>
      </c>
      <c r="J475" s="68" t="s">
        <v>215</v>
      </c>
      <c r="K475" s="167">
        <v>0</v>
      </c>
      <c r="L475" s="167">
        <v>48000</v>
      </c>
      <c r="M475" s="167">
        <v>48000</v>
      </c>
      <c r="N475" s="167">
        <v>17000</v>
      </c>
      <c r="O475" s="167">
        <v>0</v>
      </c>
      <c r="P475" s="167">
        <v>17000</v>
      </c>
      <c r="Q475" s="167">
        <v>17000</v>
      </c>
      <c r="R475" s="167">
        <v>48000</v>
      </c>
      <c r="S475" s="167">
        <v>65000</v>
      </c>
      <c r="T475" s="161">
        <v>42767</v>
      </c>
      <c r="U475" s="47"/>
    </row>
    <row r="476" spans="1:21" s="267" customFormat="1" ht="15" customHeight="1" x14ac:dyDescent="0.2">
      <c r="A476" s="15">
        <v>2017</v>
      </c>
      <c r="B476" s="15" t="s">
        <v>3439</v>
      </c>
      <c r="C476" s="15">
        <v>2</v>
      </c>
      <c r="D476" s="39" t="s">
        <v>28</v>
      </c>
      <c r="E476" s="60" t="s">
        <v>8</v>
      </c>
      <c r="F476" s="11" t="s">
        <v>12076</v>
      </c>
      <c r="G476" s="11" t="s">
        <v>5224</v>
      </c>
      <c r="H476" s="12" t="s">
        <v>9962</v>
      </c>
      <c r="I476" s="66">
        <v>1</v>
      </c>
      <c r="J476" s="68" t="s">
        <v>215</v>
      </c>
      <c r="K476" s="167">
        <v>57994</v>
      </c>
      <c r="L476" s="167">
        <v>0</v>
      </c>
      <c r="M476" s="167">
        <v>57994</v>
      </c>
      <c r="N476" s="167">
        <v>0</v>
      </c>
      <c r="O476" s="167">
        <v>16498</v>
      </c>
      <c r="P476" s="167">
        <v>16498</v>
      </c>
      <c r="Q476" s="167">
        <v>57994</v>
      </c>
      <c r="R476" s="167">
        <v>16498</v>
      </c>
      <c r="S476" s="167">
        <v>74492</v>
      </c>
      <c r="T476" s="161">
        <v>42795</v>
      </c>
      <c r="U476" s="47"/>
    </row>
    <row r="477" spans="1:21" s="267" customFormat="1" ht="15" customHeight="1" x14ac:dyDescent="0.2">
      <c r="A477" s="15">
        <v>2017</v>
      </c>
      <c r="B477" s="15" t="s">
        <v>3439</v>
      </c>
      <c r="C477" s="15">
        <v>2</v>
      </c>
      <c r="D477" s="39" t="s">
        <v>28</v>
      </c>
      <c r="E477" s="60" t="s">
        <v>8</v>
      </c>
      <c r="F477" s="11" t="s">
        <v>12077</v>
      </c>
      <c r="G477" s="11" t="s">
        <v>252</v>
      </c>
      <c r="H477" s="12" t="s">
        <v>9961</v>
      </c>
      <c r="I477" s="66">
        <v>1</v>
      </c>
      <c r="J477" s="68" t="s">
        <v>53</v>
      </c>
      <c r="K477" s="167">
        <v>33194</v>
      </c>
      <c r="L477" s="167">
        <v>0</v>
      </c>
      <c r="M477" s="167">
        <v>33194</v>
      </c>
      <c r="N477" s="167">
        <v>5806</v>
      </c>
      <c r="O477" s="167">
        <v>0</v>
      </c>
      <c r="P477" s="167">
        <v>5806</v>
      </c>
      <c r="Q477" s="167">
        <v>39000</v>
      </c>
      <c r="R477" s="167">
        <v>0</v>
      </c>
      <c r="S477" s="167">
        <v>39000</v>
      </c>
      <c r="T477" s="161">
        <v>42807</v>
      </c>
      <c r="U477" s="47"/>
    </row>
    <row r="478" spans="1:21" s="267" customFormat="1" ht="15" customHeight="1" x14ac:dyDescent="0.2">
      <c r="A478" s="15">
        <v>2017</v>
      </c>
      <c r="B478" s="72" t="s">
        <v>3439</v>
      </c>
      <c r="C478" s="15">
        <v>2</v>
      </c>
      <c r="D478" s="67" t="s">
        <v>28</v>
      </c>
      <c r="E478" s="60" t="s">
        <v>9</v>
      </c>
      <c r="F478" s="11" t="s">
        <v>12078</v>
      </c>
      <c r="G478" s="11" t="s">
        <v>5236</v>
      </c>
      <c r="H478" s="75" t="s">
        <v>9960</v>
      </c>
      <c r="I478" s="66">
        <v>1</v>
      </c>
      <c r="J478" s="68" t="s">
        <v>215</v>
      </c>
      <c r="K478" s="167">
        <v>14145</v>
      </c>
      <c r="L478" s="167">
        <v>28085</v>
      </c>
      <c r="M478" s="167">
        <v>42230</v>
      </c>
      <c r="N478" s="167">
        <v>-6920</v>
      </c>
      <c r="O478" s="167">
        <v>7190</v>
      </c>
      <c r="P478" s="167">
        <v>270</v>
      </c>
      <c r="Q478" s="167">
        <v>7225</v>
      </c>
      <c r="R478" s="167">
        <v>35275</v>
      </c>
      <c r="S478" s="167">
        <v>42500</v>
      </c>
      <c r="T478" s="159">
        <v>42738</v>
      </c>
      <c r="U478" s="47"/>
    </row>
    <row r="479" spans="1:21" s="267" customFormat="1" ht="15" customHeight="1" x14ac:dyDescent="0.2">
      <c r="A479" s="15">
        <v>2017</v>
      </c>
      <c r="B479" s="15" t="s">
        <v>3439</v>
      </c>
      <c r="C479" s="15">
        <v>2</v>
      </c>
      <c r="D479" s="39" t="s">
        <v>28</v>
      </c>
      <c r="E479" s="60" t="s">
        <v>9</v>
      </c>
      <c r="F479" s="11" t="s">
        <v>12079</v>
      </c>
      <c r="G479" s="11" t="s">
        <v>4812</v>
      </c>
      <c r="H479" s="12" t="s">
        <v>9959</v>
      </c>
      <c r="I479" s="66">
        <v>1</v>
      </c>
      <c r="J479" s="68" t="s">
        <v>215</v>
      </c>
      <c r="K479" s="167">
        <v>54428</v>
      </c>
      <c r="L479" s="167">
        <v>0</v>
      </c>
      <c r="M479" s="167">
        <v>54428</v>
      </c>
      <c r="N479" s="167">
        <v>12572</v>
      </c>
      <c r="O479" s="167">
        <v>0</v>
      </c>
      <c r="P479" s="167">
        <v>12572</v>
      </c>
      <c r="Q479" s="167">
        <v>67000</v>
      </c>
      <c r="R479" s="167">
        <v>0</v>
      </c>
      <c r="S479" s="167">
        <v>67000</v>
      </c>
      <c r="T479" s="161">
        <v>42736</v>
      </c>
      <c r="U479" s="47"/>
    </row>
    <row r="480" spans="1:21" s="267" customFormat="1" ht="15" customHeight="1" x14ac:dyDescent="0.2">
      <c r="A480" s="15">
        <v>2017</v>
      </c>
      <c r="B480" s="15" t="s">
        <v>3439</v>
      </c>
      <c r="C480" s="15">
        <v>2</v>
      </c>
      <c r="D480" s="67" t="s">
        <v>28</v>
      </c>
      <c r="E480" s="60" t="s">
        <v>9</v>
      </c>
      <c r="F480" s="11" t="s">
        <v>12080</v>
      </c>
      <c r="G480" s="11" t="s">
        <v>3049</v>
      </c>
      <c r="H480" s="12" t="s">
        <v>4480</v>
      </c>
      <c r="I480" s="66">
        <v>1</v>
      </c>
      <c r="J480" s="68" t="s">
        <v>215</v>
      </c>
      <c r="K480" s="167">
        <v>79170</v>
      </c>
      <c r="L480" s="167">
        <v>0</v>
      </c>
      <c r="M480" s="167">
        <v>79170</v>
      </c>
      <c r="N480" s="167">
        <v>18830</v>
      </c>
      <c r="O480" s="167">
        <v>0</v>
      </c>
      <c r="P480" s="167">
        <v>18830</v>
      </c>
      <c r="Q480" s="167">
        <v>98000</v>
      </c>
      <c r="R480" s="167">
        <v>0</v>
      </c>
      <c r="S480" s="167">
        <v>98000</v>
      </c>
      <c r="T480" s="159">
        <v>42800</v>
      </c>
      <c r="U480" s="47"/>
    </row>
    <row r="481" spans="1:21" s="267" customFormat="1" ht="15" customHeight="1" x14ac:dyDescent="0.2">
      <c r="A481" s="15">
        <v>2017</v>
      </c>
      <c r="B481" s="15" t="s">
        <v>3439</v>
      </c>
      <c r="C481" s="15">
        <v>2</v>
      </c>
      <c r="D481" s="67" t="s">
        <v>28</v>
      </c>
      <c r="E481" s="60" t="s">
        <v>9</v>
      </c>
      <c r="F481" s="11" t="s">
        <v>12081</v>
      </c>
      <c r="G481" s="11" t="s">
        <v>4719</v>
      </c>
      <c r="H481" s="12" t="s">
        <v>9958</v>
      </c>
      <c r="I481" s="66">
        <v>1</v>
      </c>
      <c r="J481" s="68" t="s">
        <v>215</v>
      </c>
      <c r="K481" s="167">
        <v>42321</v>
      </c>
      <c r="L481" s="167">
        <v>0</v>
      </c>
      <c r="M481" s="167">
        <v>42321</v>
      </c>
      <c r="N481" s="167">
        <v>-42321</v>
      </c>
      <c r="O481" s="167">
        <v>60000</v>
      </c>
      <c r="P481" s="167">
        <v>17679</v>
      </c>
      <c r="Q481" s="167">
        <v>0</v>
      </c>
      <c r="R481" s="167">
        <v>60000</v>
      </c>
      <c r="S481" s="167">
        <v>60000</v>
      </c>
      <c r="T481" s="159">
        <v>42767</v>
      </c>
      <c r="U481" s="47"/>
    </row>
    <row r="482" spans="1:21" s="267" customFormat="1" ht="15" customHeight="1" x14ac:dyDescent="0.2">
      <c r="A482" s="15">
        <v>2017</v>
      </c>
      <c r="B482" s="15" t="s">
        <v>3439</v>
      </c>
      <c r="C482" s="15">
        <v>2</v>
      </c>
      <c r="D482" s="39" t="s">
        <v>28</v>
      </c>
      <c r="E482" s="60" t="s">
        <v>9</v>
      </c>
      <c r="F482" s="11" t="s">
        <v>12082</v>
      </c>
      <c r="G482" s="11" t="s">
        <v>4229</v>
      </c>
      <c r="H482" s="12" t="s">
        <v>9957</v>
      </c>
      <c r="I482" s="66">
        <v>1</v>
      </c>
      <c r="J482" s="68" t="s">
        <v>215</v>
      </c>
      <c r="K482" s="167">
        <v>0</v>
      </c>
      <c r="L482" s="167">
        <v>41615</v>
      </c>
      <c r="M482" s="167">
        <v>41615</v>
      </c>
      <c r="N482" s="167">
        <v>0</v>
      </c>
      <c r="O482" s="167">
        <v>13385</v>
      </c>
      <c r="P482" s="167">
        <v>13385</v>
      </c>
      <c r="Q482" s="167">
        <v>0</v>
      </c>
      <c r="R482" s="167">
        <v>55000</v>
      </c>
      <c r="S482" s="167">
        <v>55000</v>
      </c>
      <c r="T482" s="161">
        <v>42795</v>
      </c>
      <c r="U482" s="47"/>
    </row>
    <row r="483" spans="1:21" s="267" customFormat="1" ht="15" customHeight="1" x14ac:dyDescent="0.2">
      <c r="A483" s="15">
        <v>2017</v>
      </c>
      <c r="B483" s="15" t="s">
        <v>3439</v>
      </c>
      <c r="C483" s="15">
        <v>2</v>
      </c>
      <c r="D483" s="39" t="s">
        <v>28</v>
      </c>
      <c r="E483" s="60" t="s">
        <v>9</v>
      </c>
      <c r="F483" s="11" t="s">
        <v>12083</v>
      </c>
      <c r="G483" s="11" t="s">
        <v>4322</v>
      </c>
      <c r="H483" s="12" t="s">
        <v>9956</v>
      </c>
      <c r="I483" s="66">
        <v>1</v>
      </c>
      <c r="J483" s="68" t="s">
        <v>215</v>
      </c>
      <c r="K483" s="167">
        <v>50750</v>
      </c>
      <c r="L483" s="167">
        <v>0</v>
      </c>
      <c r="M483" s="167">
        <v>50750</v>
      </c>
      <c r="N483" s="167">
        <v>9250</v>
      </c>
      <c r="O483" s="167">
        <v>0</v>
      </c>
      <c r="P483" s="167">
        <v>9250</v>
      </c>
      <c r="Q483" s="167">
        <v>60000</v>
      </c>
      <c r="R483" s="167">
        <v>0</v>
      </c>
      <c r="S483" s="167">
        <v>60000</v>
      </c>
      <c r="T483" s="161">
        <v>42744</v>
      </c>
      <c r="U483" s="47"/>
    </row>
    <row r="484" spans="1:21" s="267" customFormat="1" ht="15" customHeight="1" x14ac:dyDescent="0.2">
      <c r="A484" s="15">
        <v>2017</v>
      </c>
      <c r="B484" s="15" t="s">
        <v>3439</v>
      </c>
      <c r="C484" s="15">
        <v>2</v>
      </c>
      <c r="D484" s="39" t="s">
        <v>28</v>
      </c>
      <c r="E484" s="60" t="s">
        <v>9</v>
      </c>
      <c r="F484" s="11" t="s">
        <v>12084</v>
      </c>
      <c r="G484" s="11" t="s">
        <v>4517</v>
      </c>
      <c r="H484" s="12" t="s">
        <v>9955</v>
      </c>
      <c r="I484" s="66">
        <v>1</v>
      </c>
      <c r="J484" s="68" t="s">
        <v>215</v>
      </c>
      <c r="K484" s="167">
        <v>33942</v>
      </c>
      <c r="L484" s="167">
        <v>33440</v>
      </c>
      <c r="M484" s="167">
        <v>67382</v>
      </c>
      <c r="N484" s="167">
        <v>6058</v>
      </c>
      <c r="O484" s="167">
        <v>6560</v>
      </c>
      <c r="P484" s="167">
        <v>12618</v>
      </c>
      <c r="Q484" s="167">
        <v>40000</v>
      </c>
      <c r="R484" s="167">
        <v>40000</v>
      </c>
      <c r="S484" s="167">
        <v>85000</v>
      </c>
      <c r="T484" s="161">
        <v>42795</v>
      </c>
      <c r="U484" s="47"/>
    </row>
    <row r="485" spans="1:21" s="267" customFormat="1" ht="15" customHeight="1" x14ac:dyDescent="0.2">
      <c r="A485" s="15">
        <v>2017</v>
      </c>
      <c r="B485" s="15" t="s">
        <v>3439</v>
      </c>
      <c r="C485" s="15">
        <v>2</v>
      </c>
      <c r="D485" s="39" t="s">
        <v>28</v>
      </c>
      <c r="E485" s="60" t="s">
        <v>9</v>
      </c>
      <c r="F485" s="11" t="s">
        <v>12085</v>
      </c>
      <c r="G485" s="11" t="s">
        <v>5236</v>
      </c>
      <c r="H485" s="12" t="s">
        <v>9954</v>
      </c>
      <c r="I485" s="66">
        <v>1</v>
      </c>
      <c r="J485" s="68" t="s">
        <v>215</v>
      </c>
      <c r="K485" s="167">
        <v>18270</v>
      </c>
      <c r="L485" s="167">
        <v>18270</v>
      </c>
      <c r="M485" s="167">
        <v>36540</v>
      </c>
      <c r="N485" s="167">
        <v>730</v>
      </c>
      <c r="O485" s="167">
        <v>730</v>
      </c>
      <c r="P485" s="167">
        <v>1460</v>
      </c>
      <c r="Q485" s="167">
        <v>19000</v>
      </c>
      <c r="R485" s="167">
        <v>19000</v>
      </c>
      <c r="S485" s="167">
        <v>38000</v>
      </c>
      <c r="T485" s="161">
        <v>42795</v>
      </c>
      <c r="U485" s="47"/>
    </row>
    <row r="486" spans="1:21" s="267" customFormat="1" ht="15" customHeight="1" x14ac:dyDescent="0.2">
      <c r="A486" s="15">
        <v>2017</v>
      </c>
      <c r="B486" s="15" t="s">
        <v>3439</v>
      </c>
      <c r="C486" s="15">
        <v>2</v>
      </c>
      <c r="D486" s="67" t="s">
        <v>28</v>
      </c>
      <c r="E486" s="60" t="s">
        <v>9</v>
      </c>
      <c r="F486" s="11" t="s">
        <v>12086</v>
      </c>
      <c r="G486" s="11" t="s">
        <v>6190</v>
      </c>
      <c r="H486" s="12" t="s">
        <v>9953</v>
      </c>
      <c r="I486" s="66">
        <v>1</v>
      </c>
      <c r="J486" s="68" t="s">
        <v>215</v>
      </c>
      <c r="K486" s="167">
        <v>0</v>
      </c>
      <c r="L486" s="167">
        <v>109366</v>
      </c>
      <c r="M486" s="167">
        <v>109366</v>
      </c>
      <c r="N486" s="167">
        <v>135000</v>
      </c>
      <c r="O486" s="167">
        <v>-109366</v>
      </c>
      <c r="P486" s="167">
        <v>25634</v>
      </c>
      <c r="Q486" s="167">
        <v>135000</v>
      </c>
      <c r="R486" s="167">
        <v>0</v>
      </c>
      <c r="S486" s="167">
        <v>135000</v>
      </c>
      <c r="T486" s="159">
        <v>42795</v>
      </c>
      <c r="U486" s="47"/>
    </row>
    <row r="487" spans="1:21" s="267" customFormat="1" ht="15" customHeight="1" x14ac:dyDescent="0.2">
      <c r="A487" s="15">
        <v>2017</v>
      </c>
      <c r="B487" s="15" t="s">
        <v>3439</v>
      </c>
      <c r="C487" s="15">
        <v>2</v>
      </c>
      <c r="D487" s="39" t="s">
        <v>28</v>
      </c>
      <c r="E487" s="60" t="s">
        <v>9</v>
      </c>
      <c r="F487" s="11" t="s">
        <v>12087</v>
      </c>
      <c r="G487" s="11" t="s">
        <v>9952</v>
      </c>
      <c r="H487" s="12" t="s">
        <v>9951</v>
      </c>
      <c r="I487" s="66">
        <v>1</v>
      </c>
      <c r="J487" s="68" t="s">
        <v>215</v>
      </c>
      <c r="K487" s="167">
        <v>0</v>
      </c>
      <c r="L487" s="167">
        <v>45675</v>
      </c>
      <c r="M487" s="167">
        <v>45675</v>
      </c>
      <c r="N487" s="167">
        <v>0</v>
      </c>
      <c r="O487" s="167">
        <v>9325</v>
      </c>
      <c r="P487" s="167">
        <v>9325</v>
      </c>
      <c r="Q487" s="167">
        <v>0</v>
      </c>
      <c r="R487" s="167">
        <v>55000</v>
      </c>
      <c r="S487" s="167">
        <v>55000</v>
      </c>
      <c r="T487" s="161">
        <v>42788</v>
      </c>
      <c r="U487" s="47"/>
    </row>
    <row r="488" spans="1:21" s="267" customFormat="1" ht="15" customHeight="1" x14ac:dyDescent="0.2">
      <c r="A488" s="15">
        <v>2017</v>
      </c>
      <c r="B488" s="15" t="s">
        <v>3439</v>
      </c>
      <c r="C488" s="15">
        <v>2</v>
      </c>
      <c r="D488" s="39" t="s">
        <v>28</v>
      </c>
      <c r="E488" s="60" t="s">
        <v>9</v>
      </c>
      <c r="F488" s="11" t="s">
        <v>12088</v>
      </c>
      <c r="G488" s="11" t="s">
        <v>4932</v>
      </c>
      <c r="H488" s="12" t="s">
        <v>9950</v>
      </c>
      <c r="I488" s="66">
        <v>1</v>
      </c>
      <c r="J488" s="68" t="s">
        <v>215</v>
      </c>
      <c r="K488" s="167">
        <v>46690</v>
      </c>
      <c r="L488" s="167">
        <v>0</v>
      </c>
      <c r="M488" s="167">
        <v>46690</v>
      </c>
      <c r="N488" s="167">
        <v>-46690</v>
      </c>
      <c r="O488" s="167">
        <v>50000</v>
      </c>
      <c r="P488" s="167">
        <v>3310</v>
      </c>
      <c r="Q488" s="167">
        <v>0</v>
      </c>
      <c r="R488" s="167">
        <v>50000</v>
      </c>
      <c r="S488" s="167">
        <v>50000</v>
      </c>
      <c r="T488" s="161">
        <v>42793</v>
      </c>
      <c r="U488" s="47"/>
    </row>
    <row r="489" spans="1:21" s="267" customFormat="1" ht="15" customHeight="1" x14ac:dyDescent="0.2">
      <c r="A489" s="15">
        <v>2017</v>
      </c>
      <c r="B489" s="72" t="s">
        <v>3439</v>
      </c>
      <c r="C489" s="15">
        <v>2</v>
      </c>
      <c r="D489" s="67" t="s">
        <v>28</v>
      </c>
      <c r="E489" s="60" t="s">
        <v>9</v>
      </c>
      <c r="F489" s="11" t="s">
        <v>12089</v>
      </c>
      <c r="G489" s="11" t="s">
        <v>4251</v>
      </c>
      <c r="H489" s="75" t="s">
        <v>9949</v>
      </c>
      <c r="I489" s="66">
        <v>1</v>
      </c>
      <c r="J489" s="68" t="s">
        <v>215</v>
      </c>
      <c r="K489" s="167">
        <v>63543</v>
      </c>
      <c r="L489" s="167">
        <v>0</v>
      </c>
      <c r="M489" s="167">
        <v>63543</v>
      </c>
      <c r="N489" s="167">
        <v>457</v>
      </c>
      <c r="O489" s="167">
        <v>0</v>
      </c>
      <c r="P489" s="167">
        <v>457</v>
      </c>
      <c r="Q489" s="167">
        <v>64000</v>
      </c>
      <c r="R489" s="167">
        <v>0</v>
      </c>
      <c r="S489" s="167">
        <v>64000</v>
      </c>
      <c r="T489" s="159">
        <v>42736</v>
      </c>
      <c r="U489" s="47"/>
    </row>
    <row r="490" spans="1:21" s="267" customFormat="1" ht="15" customHeight="1" x14ac:dyDescent="0.2">
      <c r="A490" s="15">
        <v>2017</v>
      </c>
      <c r="B490" s="15" t="s">
        <v>3439</v>
      </c>
      <c r="C490" s="15">
        <v>2</v>
      </c>
      <c r="D490" s="39" t="s">
        <v>28</v>
      </c>
      <c r="E490" s="60" t="s">
        <v>9</v>
      </c>
      <c r="F490" s="11" t="s">
        <v>12090</v>
      </c>
      <c r="G490" s="11" t="s">
        <v>218</v>
      </c>
      <c r="H490" s="12" t="s">
        <v>9948</v>
      </c>
      <c r="I490" s="66">
        <v>1</v>
      </c>
      <c r="J490" s="68" t="s">
        <v>215</v>
      </c>
      <c r="K490" s="167">
        <v>41108</v>
      </c>
      <c r="L490" s="167">
        <v>0</v>
      </c>
      <c r="M490" s="167">
        <v>41108</v>
      </c>
      <c r="N490" s="167">
        <v>5892</v>
      </c>
      <c r="O490" s="167">
        <v>0</v>
      </c>
      <c r="P490" s="167">
        <v>5892</v>
      </c>
      <c r="Q490" s="167">
        <v>47000</v>
      </c>
      <c r="R490" s="167">
        <v>0</v>
      </c>
      <c r="S490" s="167">
        <v>47000</v>
      </c>
      <c r="T490" s="161">
        <v>42795</v>
      </c>
      <c r="U490" s="47"/>
    </row>
    <row r="491" spans="1:21" s="267" customFormat="1" ht="15" customHeight="1" x14ac:dyDescent="0.2">
      <c r="A491" s="15">
        <v>2017</v>
      </c>
      <c r="B491" s="15" t="s">
        <v>3439</v>
      </c>
      <c r="C491" s="15">
        <v>2</v>
      </c>
      <c r="D491" s="39" t="s">
        <v>28</v>
      </c>
      <c r="E491" s="60" t="s">
        <v>9</v>
      </c>
      <c r="F491" s="11" t="s">
        <v>12091</v>
      </c>
      <c r="G491" s="11" t="s">
        <v>4229</v>
      </c>
      <c r="H491" s="12" t="s">
        <v>9947</v>
      </c>
      <c r="I491" s="66">
        <v>1</v>
      </c>
      <c r="J491" s="68" t="s">
        <v>215</v>
      </c>
      <c r="K491" s="167">
        <v>45675</v>
      </c>
      <c r="L491" s="167">
        <v>0</v>
      </c>
      <c r="M491" s="167">
        <v>45675</v>
      </c>
      <c r="N491" s="167">
        <v>8120</v>
      </c>
      <c r="O491" s="167">
        <v>0</v>
      </c>
      <c r="P491" s="167">
        <v>8120</v>
      </c>
      <c r="Q491" s="167">
        <v>53795</v>
      </c>
      <c r="R491" s="167">
        <v>0</v>
      </c>
      <c r="S491" s="167">
        <v>53795</v>
      </c>
      <c r="T491" s="161">
        <v>42795</v>
      </c>
      <c r="U491" s="47"/>
    </row>
    <row r="492" spans="1:21" s="267" customFormat="1" ht="15" customHeight="1" x14ac:dyDescent="0.2">
      <c r="A492" s="15">
        <v>2017</v>
      </c>
      <c r="B492" s="15" t="s">
        <v>3439</v>
      </c>
      <c r="C492" s="15">
        <v>2</v>
      </c>
      <c r="D492" s="39" t="s">
        <v>28</v>
      </c>
      <c r="E492" s="60" t="s">
        <v>9</v>
      </c>
      <c r="F492" s="11" t="s">
        <v>12092</v>
      </c>
      <c r="G492" s="11" t="s">
        <v>4229</v>
      </c>
      <c r="H492" s="12" t="s">
        <v>9946</v>
      </c>
      <c r="I492" s="66">
        <v>1</v>
      </c>
      <c r="J492" s="68" t="s">
        <v>215</v>
      </c>
      <c r="K492" s="167">
        <v>44812</v>
      </c>
      <c r="L492" s="167">
        <v>0</v>
      </c>
      <c r="M492" s="167">
        <v>44812</v>
      </c>
      <c r="N492" s="167">
        <v>8188</v>
      </c>
      <c r="O492" s="167">
        <v>0</v>
      </c>
      <c r="P492" s="167">
        <v>8188</v>
      </c>
      <c r="Q492" s="167">
        <v>53000</v>
      </c>
      <c r="R492" s="167">
        <v>0</v>
      </c>
      <c r="S492" s="167">
        <v>53000</v>
      </c>
      <c r="T492" s="161">
        <v>42821</v>
      </c>
      <c r="U492" s="47"/>
    </row>
    <row r="493" spans="1:21" s="267" customFormat="1" ht="15" customHeight="1" x14ac:dyDescent="0.2">
      <c r="A493" s="15">
        <v>2017</v>
      </c>
      <c r="B493" s="15" t="s">
        <v>3439</v>
      </c>
      <c r="C493" s="15">
        <v>2</v>
      </c>
      <c r="D493" s="67" t="s">
        <v>28</v>
      </c>
      <c r="E493" s="60" t="s">
        <v>9</v>
      </c>
      <c r="F493" s="11" t="s">
        <v>12093</v>
      </c>
      <c r="G493" s="11" t="s">
        <v>4517</v>
      </c>
      <c r="H493" s="12" t="s">
        <v>9945</v>
      </c>
      <c r="I493" s="66">
        <v>1</v>
      </c>
      <c r="J493" s="68" t="s">
        <v>215</v>
      </c>
      <c r="K493" s="167">
        <v>22838</v>
      </c>
      <c r="L493" s="167">
        <v>22500</v>
      </c>
      <c r="M493" s="167">
        <v>45338</v>
      </c>
      <c r="N493" s="167">
        <v>6162</v>
      </c>
      <c r="O493" s="167">
        <v>6500</v>
      </c>
      <c r="P493" s="167">
        <v>12662</v>
      </c>
      <c r="Q493" s="167">
        <v>29000</v>
      </c>
      <c r="R493" s="167">
        <v>29000</v>
      </c>
      <c r="S493" s="167">
        <v>63000</v>
      </c>
      <c r="T493" s="159">
        <v>42807</v>
      </c>
      <c r="U493" s="47"/>
    </row>
    <row r="494" spans="1:21" s="267" customFormat="1" ht="15" customHeight="1" x14ac:dyDescent="0.2">
      <c r="A494" s="15">
        <v>2017</v>
      </c>
      <c r="B494" s="15" t="s">
        <v>3439</v>
      </c>
      <c r="C494" s="15">
        <v>2</v>
      </c>
      <c r="D494" s="39" t="s">
        <v>28</v>
      </c>
      <c r="E494" s="60" t="s">
        <v>9</v>
      </c>
      <c r="F494" s="11" t="s">
        <v>12094</v>
      </c>
      <c r="G494" s="11" t="s">
        <v>982</v>
      </c>
      <c r="H494" s="12" t="s">
        <v>9944</v>
      </c>
      <c r="I494" s="66">
        <v>1</v>
      </c>
      <c r="J494" s="68" t="s">
        <v>215</v>
      </c>
      <c r="K494" s="167">
        <v>0</v>
      </c>
      <c r="L494" s="167">
        <v>107879</v>
      </c>
      <c r="M494" s="167">
        <v>107879</v>
      </c>
      <c r="N494" s="167">
        <v>120000</v>
      </c>
      <c r="O494" s="167">
        <v>-107879</v>
      </c>
      <c r="P494" s="167">
        <v>12121</v>
      </c>
      <c r="Q494" s="167">
        <v>120000</v>
      </c>
      <c r="R494" s="167">
        <v>0</v>
      </c>
      <c r="S494" s="167">
        <v>120000</v>
      </c>
      <c r="T494" s="161">
        <v>42818</v>
      </c>
      <c r="U494" s="47"/>
    </row>
    <row r="495" spans="1:21" s="267" customFormat="1" ht="15" customHeight="1" x14ac:dyDescent="0.2">
      <c r="A495" s="15">
        <v>2017</v>
      </c>
      <c r="B495" s="15" t="s">
        <v>3439</v>
      </c>
      <c r="C495" s="15">
        <v>2</v>
      </c>
      <c r="D495" s="39" t="s">
        <v>28</v>
      </c>
      <c r="E495" s="60" t="s">
        <v>9</v>
      </c>
      <c r="F495" s="11" t="s">
        <v>12095</v>
      </c>
      <c r="G495" s="11" t="s">
        <v>3049</v>
      </c>
      <c r="H495" s="12" t="s">
        <v>9943</v>
      </c>
      <c r="I495" s="66">
        <v>1</v>
      </c>
      <c r="J495" s="68" t="s">
        <v>215</v>
      </c>
      <c r="K495" s="167">
        <v>71936</v>
      </c>
      <c r="L495" s="167">
        <v>583</v>
      </c>
      <c r="M495" s="167">
        <v>72519</v>
      </c>
      <c r="N495" s="167">
        <v>3114</v>
      </c>
      <c r="O495" s="167">
        <v>3367</v>
      </c>
      <c r="P495" s="167">
        <v>6481</v>
      </c>
      <c r="Q495" s="167">
        <v>75050</v>
      </c>
      <c r="R495" s="167">
        <v>3950</v>
      </c>
      <c r="S495" s="167">
        <v>79000</v>
      </c>
      <c r="T495" s="161">
        <v>42781</v>
      </c>
      <c r="U495" s="47"/>
    </row>
    <row r="496" spans="1:21" s="267" customFormat="1" ht="15" customHeight="1" x14ac:dyDescent="0.2">
      <c r="A496" s="15">
        <v>2017</v>
      </c>
      <c r="B496" s="15" t="s">
        <v>3439</v>
      </c>
      <c r="C496" s="15">
        <v>2</v>
      </c>
      <c r="D496" s="39" t="s">
        <v>28</v>
      </c>
      <c r="E496" s="60" t="s">
        <v>9</v>
      </c>
      <c r="F496" s="11" t="s">
        <v>12096</v>
      </c>
      <c r="G496" s="11" t="s">
        <v>9942</v>
      </c>
      <c r="H496" s="12" t="s">
        <v>9941</v>
      </c>
      <c r="I496" s="66">
        <v>1</v>
      </c>
      <c r="J496" s="68" t="s">
        <v>215</v>
      </c>
      <c r="K496" s="167">
        <v>18844</v>
      </c>
      <c r="L496" s="167">
        <v>35285</v>
      </c>
      <c r="M496" s="167">
        <v>54129</v>
      </c>
      <c r="N496" s="167">
        <v>41156</v>
      </c>
      <c r="O496" s="167">
        <v>-35285</v>
      </c>
      <c r="P496" s="167">
        <v>5871</v>
      </c>
      <c r="Q496" s="167">
        <v>60000</v>
      </c>
      <c r="R496" s="167">
        <v>0</v>
      </c>
      <c r="S496" s="167">
        <v>60000</v>
      </c>
      <c r="T496" s="161">
        <v>42767</v>
      </c>
      <c r="U496" s="47"/>
    </row>
    <row r="497" spans="1:21" s="267" customFormat="1" ht="15" customHeight="1" x14ac:dyDescent="0.2">
      <c r="A497" s="15">
        <v>2017</v>
      </c>
      <c r="B497" s="15" t="s">
        <v>3439</v>
      </c>
      <c r="C497" s="15">
        <v>2</v>
      </c>
      <c r="D497" s="39" t="s">
        <v>28</v>
      </c>
      <c r="E497" s="60" t="s">
        <v>9</v>
      </c>
      <c r="F497" s="11" t="s">
        <v>12097</v>
      </c>
      <c r="G497" s="11" t="s">
        <v>9940</v>
      </c>
      <c r="H497" s="12" t="s">
        <v>9939</v>
      </c>
      <c r="I497" s="66">
        <v>1</v>
      </c>
      <c r="J497" s="68" t="s">
        <v>215</v>
      </c>
      <c r="K497" s="167">
        <v>161205</v>
      </c>
      <c r="L497" s="167">
        <v>37943</v>
      </c>
      <c r="M497" s="167">
        <v>199148</v>
      </c>
      <c r="N497" s="167">
        <v>33795</v>
      </c>
      <c r="O497" s="167">
        <v>-37943</v>
      </c>
      <c r="P497" s="167">
        <v>-4148</v>
      </c>
      <c r="Q497" s="167">
        <v>195000</v>
      </c>
      <c r="R497" s="167">
        <v>0</v>
      </c>
      <c r="S497" s="167">
        <v>185000</v>
      </c>
      <c r="T497" s="161">
        <v>42736</v>
      </c>
      <c r="U497" s="47"/>
    </row>
    <row r="498" spans="1:21" s="268" customFormat="1" ht="15" customHeight="1" x14ac:dyDescent="0.2">
      <c r="A498" s="15">
        <v>2017</v>
      </c>
      <c r="B498" s="15" t="s">
        <v>3439</v>
      </c>
      <c r="C498" s="15">
        <v>2</v>
      </c>
      <c r="D498" s="39" t="s">
        <v>28</v>
      </c>
      <c r="E498" s="60" t="s">
        <v>9</v>
      </c>
      <c r="F498" s="11" t="s">
        <v>12098</v>
      </c>
      <c r="G498" s="11" t="s">
        <v>2892</v>
      </c>
      <c r="H498" s="12" t="s">
        <v>9938</v>
      </c>
      <c r="I498" s="66">
        <v>1</v>
      </c>
      <c r="J498" s="68" t="s">
        <v>53</v>
      </c>
      <c r="K498" s="167">
        <v>0</v>
      </c>
      <c r="L498" s="167">
        <v>37048</v>
      </c>
      <c r="M498" s="167">
        <v>37048</v>
      </c>
      <c r="N498" s="167">
        <v>0</v>
      </c>
      <c r="O498" s="167">
        <v>452</v>
      </c>
      <c r="P498" s="167">
        <v>452</v>
      </c>
      <c r="Q498" s="167">
        <v>0</v>
      </c>
      <c r="R498" s="167">
        <v>37500</v>
      </c>
      <c r="S498" s="167">
        <v>37500</v>
      </c>
      <c r="T498" s="161">
        <v>42772</v>
      </c>
      <c r="U498" s="47"/>
    </row>
    <row r="499" spans="1:21" s="268" customFormat="1" ht="15" customHeight="1" x14ac:dyDescent="0.2">
      <c r="A499" s="15">
        <v>2017</v>
      </c>
      <c r="B499" s="15" t="s">
        <v>3439</v>
      </c>
      <c r="C499" s="15">
        <v>2</v>
      </c>
      <c r="D499" s="39" t="s">
        <v>28</v>
      </c>
      <c r="E499" s="60" t="s">
        <v>9</v>
      </c>
      <c r="F499" s="11" t="s">
        <v>12099</v>
      </c>
      <c r="G499" s="11" t="s">
        <v>227</v>
      </c>
      <c r="H499" s="12" t="s">
        <v>9937</v>
      </c>
      <c r="I499" s="66">
        <v>1</v>
      </c>
      <c r="J499" s="68" t="s">
        <v>53</v>
      </c>
      <c r="K499" s="167">
        <v>55283</v>
      </c>
      <c r="L499" s="167">
        <v>0</v>
      </c>
      <c r="M499" s="167">
        <v>55283</v>
      </c>
      <c r="N499" s="167">
        <v>-9683</v>
      </c>
      <c r="O499" s="167">
        <v>11400</v>
      </c>
      <c r="P499" s="167">
        <v>1717</v>
      </c>
      <c r="Q499" s="167">
        <v>45600</v>
      </c>
      <c r="R499" s="167">
        <v>11400</v>
      </c>
      <c r="S499" s="167">
        <v>57000</v>
      </c>
      <c r="T499" s="161">
        <v>42752</v>
      </c>
      <c r="U499" s="47"/>
    </row>
    <row r="500" spans="1:21" s="268" customFormat="1" ht="15" customHeight="1" x14ac:dyDescent="0.2">
      <c r="A500" s="15">
        <v>2017</v>
      </c>
      <c r="B500" s="15" t="s">
        <v>3439</v>
      </c>
      <c r="C500" s="15">
        <v>2</v>
      </c>
      <c r="D500" s="39" t="s">
        <v>28</v>
      </c>
      <c r="E500" s="60" t="s">
        <v>9</v>
      </c>
      <c r="F500" s="11" t="s">
        <v>12100</v>
      </c>
      <c r="G500" s="11" t="s">
        <v>9936</v>
      </c>
      <c r="H500" s="12" t="s">
        <v>9935</v>
      </c>
      <c r="I500" s="66">
        <v>1</v>
      </c>
      <c r="J500" s="68" t="s">
        <v>53</v>
      </c>
      <c r="K500" s="167">
        <v>53495</v>
      </c>
      <c r="L500" s="167">
        <v>0</v>
      </c>
      <c r="M500" s="167">
        <v>53495</v>
      </c>
      <c r="N500" s="167">
        <v>6505</v>
      </c>
      <c r="O500" s="167">
        <v>0</v>
      </c>
      <c r="P500" s="167">
        <v>6505</v>
      </c>
      <c r="Q500" s="167">
        <v>60000</v>
      </c>
      <c r="R500" s="167">
        <v>0</v>
      </c>
      <c r="S500" s="167">
        <v>60000</v>
      </c>
      <c r="T500" s="161">
        <v>42767</v>
      </c>
      <c r="U500" s="47"/>
    </row>
    <row r="501" spans="1:21" s="268" customFormat="1" ht="15" customHeight="1" x14ac:dyDescent="0.2">
      <c r="A501" s="15">
        <v>2017</v>
      </c>
      <c r="B501" s="15" t="s">
        <v>3439</v>
      </c>
      <c r="C501" s="15">
        <v>2</v>
      </c>
      <c r="D501" s="39" t="s">
        <v>28</v>
      </c>
      <c r="E501" s="60" t="s">
        <v>9</v>
      </c>
      <c r="F501" s="11" t="s">
        <v>12101</v>
      </c>
      <c r="G501" s="11" t="s">
        <v>4414</v>
      </c>
      <c r="H501" s="12" t="s">
        <v>9934</v>
      </c>
      <c r="I501" s="66">
        <v>1</v>
      </c>
      <c r="J501" s="68" t="s">
        <v>53</v>
      </c>
      <c r="K501" s="167">
        <v>0</v>
      </c>
      <c r="L501" s="167">
        <v>37048</v>
      </c>
      <c r="M501" s="167">
        <v>37048</v>
      </c>
      <c r="N501" s="167">
        <v>42000</v>
      </c>
      <c r="O501" s="167">
        <v>-37048</v>
      </c>
      <c r="P501" s="167">
        <v>4952</v>
      </c>
      <c r="Q501" s="167">
        <v>42000</v>
      </c>
      <c r="R501" s="167">
        <v>0</v>
      </c>
      <c r="S501" s="167">
        <v>42000</v>
      </c>
      <c r="T501" s="161">
        <v>42807</v>
      </c>
      <c r="U501" s="47"/>
    </row>
    <row r="502" spans="1:21" s="268" customFormat="1" ht="15" customHeight="1" x14ac:dyDescent="0.2">
      <c r="A502" s="15">
        <v>2017</v>
      </c>
      <c r="B502" s="15" t="s">
        <v>3439</v>
      </c>
      <c r="C502" s="15">
        <v>2</v>
      </c>
      <c r="D502" s="39" t="s">
        <v>28</v>
      </c>
      <c r="E502" s="60" t="s">
        <v>9</v>
      </c>
      <c r="F502" s="11" t="s">
        <v>12102</v>
      </c>
      <c r="G502" s="11" t="s">
        <v>2892</v>
      </c>
      <c r="H502" s="12" t="s">
        <v>9933</v>
      </c>
      <c r="I502" s="66">
        <v>1</v>
      </c>
      <c r="J502" s="68" t="s">
        <v>53</v>
      </c>
      <c r="K502" s="167">
        <v>0</v>
      </c>
      <c r="L502" s="167">
        <v>35525</v>
      </c>
      <c r="M502" s="167">
        <v>35525</v>
      </c>
      <c r="N502" s="167">
        <v>36500</v>
      </c>
      <c r="O502" s="167">
        <v>-35525</v>
      </c>
      <c r="P502" s="167">
        <v>975</v>
      </c>
      <c r="Q502" s="167">
        <v>36500</v>
      </c>
      <c r="R502" s="167">
        <v>0</v>
      </c>
      <c r="S502" s="167">
        <v>36500</v>
      </c>
      <c r="T502" s="161">
        <v>42793</v>
      </c>
      <c r="U502" s="47"/>
    </row>
    <row r="503" spans="1:21" s="268" customFormat="1" ht="15" customHeight="1" x14ac:dyDescent="0.2">
      <c r="A503" s="15">
        <v>2017</v>
      </c>
      <c r="B503" s="15" t="s">
        <v>3439</v>
      </c>
      <c r="C503" s="15">
        <v>2</v>
      </c>
      <c r="D503" s="39" t="s">
        <v>28</v>
      </c>
      <c r="E503" s="60" t="s">
        <v>9</v>
      </c>
      <c r="F503" s="11" t="s">
        <v>12103</v>
      </c>
      <c r="G503" s="11" t="s">
        <v>511</v>
      </c>
      <c r="H503" s="12" t="s">
        <v>9932</v>
      </c>
      <c r="I503" s="66">
        <v>1</v>
      </c>
      <c r="J503" s="68" t="s">
        <v>53</v>
      </c>
      <c r="K503" s="167">
        <v>33194</v>
      </c>
      <c r="L503" s="167">
        <v>0</v>
      </c>
      <c r="M503" s="167">
        <v>33194</v>
      </c>
      <c r="N503" s="167">
        <v>806</v>
      </c>
      <c r="O503" s="167">
        <v>0</v>
      </c>
      <c r="P503" s="167">
        <v>806</v>
      </c>
      <c r="Q503" s="167">
        <v>34000</v>
      </c>
      <c r="R503" s="167">
        <v>0</v>
      </c>
      <c r="S503" s="167">
        <v>34000</v>
      </c>
      <c r="T503" s="161">
        <v>42752</v>
      </c>
      <c r="U503" s="47"/>
    </row>
    <row r="504" spans="1:21" s="267" customFormat="1" ht="15" customHeight="1" x14ac:dyDescent="0.2">
      <c r="A504" s="15">
        <v>2017</v>
      </c>
      <c r="B504" s="15" t="s">
        <v>3439</v>
      </c>
      <c r="C504" s="15">
        <v>2</v>
      </c>
      <c r="D504" s="39" t="s">
        <v>28</v>
      </c>
      <c r="E504" s="60" t="s">
        <v>9</v>
      </c>
      <c r="F504" s="11" t="s">
        <v>12104</v>
      </c>
      <c r="G504" s="11" t="s">
        <v>5291</v>
      </c>
      <c r="H504" s="12" t="s">
        <v>9931</v>
      </c>
      <c r="I504" s="66">
        <v>1</v>
      </c>
      <c r="J504" s="68" t="s">
        <v>53</v>
      </c>
      <c r="K504" s="167">
        <v>0</v>
      </c>
      <c r="L504" s="167">
        <v>46690</v>
      </c>
      <c r="M504" s="167">
        <v>46690</v>
      </c>
      <c r="N504" s="167">
        <v>0</v>
      </c>
      <c r="O504" s="167">
        <v>8310</v>
      </c>
      <c r="P504" s="167">
        <v>8310</v>
      </c>
      <c r="Q504" s="167">
        <v>0</v>
      </c>
      <c r="R504" s="167">
        <v>55000</v>
      </c>
      <c r="S504" s="167">
        <v>55000</v>
      </c>
      <c r="T504" s="161">
        <v>42737</v>
      </c>
      <c r="U504" s="47"/>
    </row>
    <row r="505" spans="1:21" s="267" customFormat="1" ht="15" customHeight="1" x14ac:dyDescent="0.2">
      <c r="A505" s="15">
        <v>2017</v>
      </c>
      <c r="B505" s="15" t="s">
        <v>3439</v>
      </c>
      <c r="C505" s="15">
        <v>2</v>
      </c>
      <c r="D505" s="39" t="s">
        <v>28</v>
      </c>
      <c r="E505" s="60" t="s">
        <v>9</v>
      </c>
      <c r="F505" s="11" t="s">
        <v>12105</v>
      </c>
      <c r="G505" s="11" t="s">
        <v>933</v>
      </c>
      <c r="H505" s="12" t="s">
        <v>9930</v>
      </c>
      <c r="I505" s="66">
        <v>1</v>
      </c>
      <c r="J505" s="68" t="s">
        <v>53</v>
      </c>
      <c r="K505" s="167">
        <v>0</v>
      </c>
      <c r="L505" s="167">
        <v>34998</v>
      </c>
      <c r="M505" s="167">
        <v>34998</v>
      </c>
      <c r="N505" s="167">
        <v>0</v>
      </c>
      <c r="O505" s="167">
        <v>2002</v>
      </c>
      <c r="P505" s="167">
        <v>2002</v>
      </c>
      <c r="Q505" s="167">
        <v>0</v>
      </c>
      <c r="R505" s="167">
        <v>37000</v>
      </c>
      <c r="S505" s="167">
        <v>37000</v>
      </c>
      <c r="T505" s="161">
        <v>42793</v>
      </c>
      <c r="U505" s="47"/>
    </row>
    <row r="506" spans="1:21" s="267" customFormat="1" ht="15" customHeight="1" x14ac:dyDescent="0.2">
      <c r="A506" s="15">
        <v>2017</v>
      </c>
      <c r="B506" s="15" t="s">
        <v>3439</v>
      </c>
      <c r="C506" s="15">
        <v>2</v>
      </c>
      <c r="D506" s="39" t="s">
        <v>28</v>
      </c>
      <c r="E506" s="60" t="s">
        <v>9</v>
      </c>
      <c r="F506" s="11" t="s">
        <v>12106</v>
      </c>
      <c r="G506" s="11" t="s">
        <v>252</v>
      </c>
      <c r="H506" s="12" t="s">
        <v>9929</v>
      </c>
      <c r="I506" s="66">
        <v>1</v>
      </c>
      <c r="J506" s="68" t="s">
        <v>53</v>
      </c>
      <c r="K506" s="167">
        <v>40600</v>
      </c>
      <c r="L506" s="167">
        <v>0</v>
      </c>
      <c r="M506" s="167">
        <v>40600</v>
      </c>
      <c r="N506" s="167">
        <v>15400</v>
      </c>
      <c r="O506" s="167">
        <v>0</v>
      </c>
      <c r="P506" s="167">
        <v>15400</v>
      </c>
      <c r="Q506" s="167">
        <v>56000</v>
      </c>
      <c r="R506" s="167">
        <v>0</v>
      </c>
      <c r="S506" s="167">
        <v>56000</v>
      </c>
      <c r="T506" s="161">
        <v>42793</v>
      </c>
      <c r="U506" s="47"/>
    </row>
    <row r="507" spans="1:21" s="267" customFormat="1" ht="15" customHeight="1" x14ac:dyDescent="0.2">
      <c r="A507" s="15">
        <v>2017</v>
      </c>
      <c r="B507" s="72" t="s">
        <v>3439</v>
      </c>
      <c r="C507" s="15">
        <v>2</v>
      </c>
      <c r="D507" s="67" t="s">
        <v>28</v>
      </c>
      <c r="E507" s="60" t="s">
        <v>9</v>
      </c>
      <c r="F507" s="11" t="s">
        <v>12107</v>
      </c>
      <c r="G507" s="11" t="s">
        <v>1110</v>
      </c>
      <c r="H507" s="75" t="s">
        <v>9928</v>
      </c>
      <c r="I507" s="66">
        <v>1</v>
      </c>
      <c r="J507" s="68" t="s">
        <v>53</v>
      </c>
      <c r="K507" s="167">
        <v>50000</v>
      </c>
      <c r="L507" s="167">
        <v>0</v>
      </c>
      <c r="M507" s="167">
        <v>50000</v>
      </c>
      <c r="N507" s="167">
        <v>-50000</v>
      </c>
      <c r="O507" s="167">
        <v>54000</v>
      </c>
      <c r="P507" s="167">
        <v>4000</v>
      </c>
      <c r="Q507" s="167">
        <v>0</v>
      </c>
      <c r="R507" s="167">
        <v>54000</v>
      </c>
      <c r="S507" s="167">
        <v>54000</v>
      </c>
      <c r="T507" s="159">
        <v>42765</v>
      </c>
      <c r="U507" s="47"/>
    </row>
    <row r="508" spans="1:21" s="267" customFormat="1" ht="15" customHeight="1" x14ac:dyDescent="0.2">
      <c r="A508" s="15">
        <v>2017</v>
      </c>
      <c r="B508" s="15" t="s">
        <v>3439</v>
      </c>
      <c r="C508" s="15">
        <v>2</v>
      </c>
      <c r="D508" s="39" t="s">
        <v>28</v>
      </c>
      <c r="E508" s="60" t="s">
        <v>9</v>
      </c>
      <c r="F508" s="11" t="s">
        <v>12108</v>
      </c>
      <c r="G508" s="11" t="s">
        <v>4578</v>
      </c>
      <c r="H508" s="12" t="s">
        <v>9927</v>
      </c>
      <c r="I508" s="66">
        <v>1</v>
      </c>
      <c r="J508" s="68" t="s">
        <v>53</v>
      </c>
      <c r="K508" s="167">
        <v>81956</v>
      </c>
      <c r="L508" s="167">
        <v>0</v>
      </c>
      <c r="M508" s="167">
        <v>81956</v>
      </c>
      <c r="N508" s="167">
        <v>14752</v>
      </c>
      <c r="O508" s="167">
        <v>0</v>
      </c>
      <c r="P508" s="167">
        <v>14752</v>
      </c>
      <c r="Q508" s="167">
        <v>96708</v>
      </c>
      <c r="R508" s="167">
        <v>0</v>
      </c>
      <c r="S508" s="167">
        <v>96708</v>
      </c>
      <c r="T508" s="161">
        <v>42800</v>
      </c>
      <c r="U508" s="47"/>
    </row>
    <row r="509" spans="1:21" s="267" customFormat="1" ht="15" customHeight="1" x14ac:dyDescent="0.2">
      <c r="A509" s="15">
        <v>2017</v>
      </c>
      <c r="B509" s="15" t="s">
        <v>3439</v>
      </c>
      <c r="C509" s="15">
        <v>2</v>
      </c>
      <c r="D509" s="39" t="s">
        <v>28</v>
      </c>
      <c r="E509" s="60" t="s">
        <v>9</v>
      </c>
      <c r="F509" s="11" t="s">
        <v>12109</v>
      </c>
      <c r="G509" s="11" t="s">
        <v>291</v>
      </c>
      <c r="H509" s="12" t="s">
        <v>9926</v>
      </c>
      <c r="I509" s="66">
        <v>1</v>
      </c>
      <c r="J509" s="68" t="s">
        <v>53</v>
      </c>
      <c r="K509" s="167">
        <v>0</v>
      </c>
      <c r="L509" s="167">
        <v>54366</v>
      </c>
      <c r="M509" s="167">
        <v>54366</v>
      </c>
      <c r="N509" s="167">
        <v>0</v>
      </c>
      <c r="O509" s="167">
        <v>20855</v>
      </c>
      <c r="P509" s="167">
        <v>20855</v>
      </c>
      <c r="Q509" s="167">
        <v>0</v>
      </c>
      <c r="R509" s="167">
        <v>75221</v>
      </c>
      <c r="S509" s="167">
        <v>75221</v>
      </c>
      <c r="T509" s="161">
        <v>42781</v>
      </c>
      <c r="U509" s="47"/>
    </row>
    <row r="510" spans="1:21" s="267" customFormat="1" ht="15" customHeight="1" x14ac:dyDescent="0.2">
      <c r="A510" s="15">
        <v>2017</v>
      </c>
      <c r="B510" s="15" t="s">
        <v>3439</v>
      </c>
      <c r="C510" s="15">
        <v>2</v>
      </c>
      <c r="D510" s="39" t="s">
        <v>28</v>
      </c>
      <c r="E510" s="60" t="s">
        <v>9</v>
      </c>
      <c r="F510" s="11" t="s">
        <v>12110</v>
      </c>
      <c r="G510" s="11" t="s">
        <v>1229</v>
      </c>
      <c r="H510" s="12" t="s">
        <v>9925</v>
      </c>
      <c r="I510" s="66">
        <v>1</v>
      </c>
      <c r="J510" s="68" t="s">
        <v>53</v>
      </c>
      <c r="K510" s="167">
        <v>46619</v>
      </c>
      <c r="L510" s="167">
        <v>0</v>
      </c>
      <c r="M510" s="167">
        <v>46619</v>
      </c>
      <c r="N510" s="167">
        <v>8381</v>
      </c>
      <c r="O510" s="167">
        <v>0</v>
      </c>
      <c r="P510" s="167">
        <v>8381</v>
      </c>
      <c r="Q510" s="167">
        <v>55000</v>
      </c>
      <c r="R510" s="167">
        <v>0</v>
      </c>
      <c r="S510" s="167">
        <v>55000</v>
      </c>
      <c r="T510" s="161">
        <v>42781</v>
      </c>
      <c r="U510" s="47"/>
    </row>
    <row r="511" spans="1:21" s="267" customFormat="1" ht="15" customHeight="1" x14ac:dyDescent="0.2">
      <c r="A511" s="15">
        <v>2017</v>
      </c>
      <c r="B511" s="15" t="s">
        <v>3439</v>
      </c>
      <c r="C511" s="15">
        <v>2</v>
      </c>
      <c r="D511" s="39" t="s">
        <v>28</v>
      </c>
      <c r="E511" s="60" t="s">
        <v>9</v>
      </c>
      <c r="F511" s="11" t="s">
        <v>12111</v>
      </c>
      <c r="G511" s="11" t="s">
        <v>4188</v>
      </c>
      <c r="H511" s="12" t="s">
        <v>9924</v>
      </c>
      <c r="I511" s="66">
        <v>1</v>
      </c>
      <c r="J511" s="68" t="s">
        <v>53</v>
      </c>
      <c r="K511" s="167">
        <v>34317</v>
      </c>
      <c r="L511" s="167">
        <v>0</v>
      </c>
      <c r="M511" s="167">
        <v>34317</v>
      </c>
      <c r="N511" s="167">
        <v>-34317</v>
      </c>
      <c r="O511" s="167">
        <v>41600</v>
      </c>
      <c r="P511" s="167">
        <v>7283</v>
      </c>
      <c r="Q511" s="167">
        <v>0</v>
      </c>
      <c r="R511" s="167">
        <v>41600</v>
      </c>
      <c r="S511" s="167">
        <v>41600</v>
      </c>
      <c r="T511" s="161">
        <v>42816</v>
      </c>
      <c r="U511" s="47"/>
    </row>
    <row r="512" spans="1:21" s="267" customFormat="1" ht="15" customHeight="1" x14ac:dyDescent="0.2">
      <c r="A512" s="15">
        <v>2017</v>
      </c>
      <c r="B512" s="15" t="s">
        <v>3439</v>
      </c>
      <c r="C512" s="15">
        <v>2</v>
      </c>
      <c r="D512" s="39" t="s">
        <v>28</v>
      </c>
      <c r="E512" s="60" t="s">
        <v>9</v>
      </c>
      <c r="F512" s="11" t="s">
        <v>12112</v>
      </c>
      <c r="G512" s="11" t="s">
        <v>1312</v>
      </c>
      <c r="H512" s="12" t="s">
        <v>9923</v>
      </c>
      <c r="I512" s="66">
        <v>1</v>
      </c>
      <c r="J512" s="68" t="s">
        <v>53</v>
      </c>
      <c r="K512" s="167">
        <v>0</v>
      </c>
      <c r="L512" s="167">
        <v>51400</v>
      </c>
      <c r="M512" s="167">
        <v>51400</v>
      </c>
      <c r="N512" s="167">
        <v>60000</v>
      </c>
      <c r="O512" s="167">
        <v>-51400</v>
      </c>
      <c r="P512" s="167">
        <v>8600</v>
      </c>
      <c r="Q512" s="167">
        <v>60000</v>
      </c>
      <c r="R512" s="167">
        <v>0</v>
      </c>
      <c r="S512" s="167">
        <v>60000</v>
      </c>
      <c r="T512" s="161">
        <v>42738</v>
      </c>
      <c r="U512" s="47"/>
    </row>
    <row r="513" spans="1:21" s="267" customFormat="1" ht="15" customHeight="1" x14ac:dyDescent="0.2">
      <c r="A513" s="15">
        <v>2017</v>
      </c>
      <c r="B513" s="15" t="s">
        <v>3439</v>
      </c>
      <c r="C513" s="15">
        <v>2</v>
      </c>
      <c r="D513" s="67" t="s">
        <v>28</v>
      </c>
      <c r="E513" s="60" t="s">
        <v>9</v>
      </c>
      <c r="F513" s="11" t="s">
        <v>12113</v>
      </c>
      <c r="G513" s="11" t="s">
        <v>1110</v>
      </c>
      <c r="H513" s="12" t="s">
        <v>9922</v>
      </c>
      <c r="I513" s="66">
        <v>1</v>
      </c>
      <c r="J513" s="68" t="s">
        <v>53</v>
      </c>
      <c r="K513" s="167">
        <v>51258</v>
      </c>
      <c r="L513" s="167">
        <v>0</v>
      </c>
      <c r="M513" s="167">
        <v>51258</v>
      </c>
      <c r="N513" s="167">
        <v>742</v>
      </c>
      <c r="O513" s="167">
        <v>0</v>
      </c>
      <c r="P513" s="167">
        <v>742</v>
      </c>
      <c r="Q513" s="167">
        <v>52000</v>
      </c>
      <c r="R513" s="167">
        <v>0</v>
      </c>
      <c r="S513" s="167">
        <v>52000</v>
      </c>
      <c r="T513" s="159">
        <v>42814</v>
      </c>
      <c r="U513" s="47"/>
    </row>
    <row r="514" spans="1:21" s="267" customFormat="1" ht="15" customHeight="1" x14ac:dyDescent="0.2">
      <c r="A514" s="15">
        <v>2017</v>
      </c>
      <c r="B514" s="15" t="s">
        <v>3439</v>
      </c>
      <c r="C514" s="15">
        <v>2</v>
      </c>
      <c r="D514" s="39" t="s">
        <v>28</v>
      </c>
      <c r="E514" s="60" t="s">
        <v>9</v>
      </c>
      <c r="F514" s="11" t="s">
        <v>12114</v>
      </c>
      <c r="G514" s="11" t="s">
        <v>4303</v>
      </c>
      <c r="H514" s="12" t="s">
        <v>9921</v>
      </c>
      <c r="I514" s="66">
        <v>1</v>
      </c>
      <c r="J514" s="68" t="s">
        <v>53</v>
      </c>
      <c r="K514" s="167">
        <v>44356</v>
      </c>
      <c r="L514" s="167">
        <v>0</v>
      </c>
      <c r="M514" s="167">
        <v>44356</v>
      </c>
      <c r="N514" s="167">
        <v>8871</v>
      </c>
      <c r="O514" s="167">
        <v>0</v>
      </c>
      <c r="P514" s="167">
        <v>8871</v>
      </c>
      <c r="Q514" s="167">
        <v>53227</v>
      </c>
      <c r="R514" s="167">
        <v>0</v>
      </c>
      <c r="S514" s="167">
        <v>53227</v>
      </c>
      <c r="T514" s="161">
        <v>42746</v>
      </c>
      <c r="U514" s="47"/>
    </row>
    <row r="515" spans="1:21" s="267" customFormat="1" ht="15" customHeight="1" x14ac:dyDescent="0.2">
      <c r="A515" s="15">
        <v>2017</v>
      </c>
      <c r="B515" s="15" t="s">
        <v>3439</v>
      </c>
      <c r="C515" s="15">
        <v>2</v>
      </c>
      <c r="D515" s="39" t="s">
        <v>28</v>
      </c>
      <c r="E515" s="60" t="s">
        <v>9</v>
      </c>
      <c r="F515" s="11" t="s">
        <v>12115</v>
      </c>
      <c r="G515" s="11" t="s">
        <v>5105</v>
      </c>
      <c r="H515" s="12" t="s">
        <v>9920</v>
      </c>
      <c r="I515" s="66">
        <v>1</v>
      </c>
      <c r="J515" s="68" t="s">
        <v>53</v>
      </c>
      <c r="K515" s="167">
        <v>46690</v>
      </c>
      <c r="L515" s="167">
        <v>0</v>
      </c>
      <c r="M515" s="167">
        <v>46690</v>
      </c>
      <c r="N515" s="167">
        <v>-46690</v>
      </c>
      <c r="O515" s="167">
        <v>48000</v>
      </c>
      <c r="P515" s="167">
        <v>1310</v>
      </c>
      <c r="Q515" s="167">
        <v>0</v>
      </c>
      <c r="R515" s="167">
        <v>48000</v>
      </c>
      <c r="S515" s="167">
        <v>48000</v>
      </c>
      <c r="T515" s="161">
        <v>42751</v>
      </c>
      <c r="U515" s="47"/>
    </row>
    <row r="516" spans="1:21" s="267" customFormat="1" ht="15" customHeight="1" x14ac:dyDescent="0.2">
      <c r="A516" s="15">
        <v>2017</v>
      </c>
      <c r="B516" s="15" t="s">
        <v>3439</v>
      </c>
      <c r="C516" s="15">
        <v>2</v>
      </c>
      <c r="D516" s="39" t="s">
        <v>28</v>
      </c>
      <c r="E516" s="60" t="s">
        <v>9</v>
      </c>
      <c r="F516" s="11" t="s">
        <v>12116</v>
      </c>
      <c r="G516" s="11" t="s">
        <v>1181</v>
      </c>
      <c r="H516" s="12" t="s">
        <v>9919</v>
      </c>
      <c r="I516" s="66">
        <v>1</v>
      </c>
      <c r="J516" s="68" t="s">
        <v>53</v>
      </c>
      <c r="K516" s="167">
        <v>35307</v>
      </c>
      <c r="L516" s="167">
        <v>0</v>
      </c>
      <c r="M516" s="167">
        <v>35307</v>
      </c>
      <c r="N516" s="167">
        <v>5296</v>
      </c>
      <c r="O516" s="167">
        <v>0</v>
      </c>
      <c r="P516" s="167">
        <v>5296</v>
      </c>
      <c r="Q516" s="167">
        <v>40603</v>
      </c>
      <c r="R516" s="167">
        <v>0</v>
      </c>
      <c r="S516" s="167">
        <v>40603</v>
      </c>
      <c r="T516" s="161">
        <v>42744</v>
      </c>
      <c r="U516" s="47"/>
    </row>
    <row r="517" spans="1:21" s="267" customFormat="1" ht="15" customHeight="1" x14ac:dyDescent="0.2">
      <c r="A517" s="15">
        <v>2017</v>
      </c>
      <c r="B517" s="15" t="s">
        <v>3439</v>
      </c>
      <c r="C517" s="15">
        <v>2</v>
      </c>
      <c r="D517" s="39" t="s">
        <v>28</v>
      </c>
      <c r="E517" s="60" t="s">
        <v>9</v>
      </c>
      <c r="F517" s="11" t="s">
        <v>12117</v>
      </c>
      <c r="G517" s="11" t="s">
        <v>1326</v>
      </c>
      <c r="H517" s="12" t="s">
        <v>9918</v>
      </c>
      <c r="I517" s="66">
        <v>1</v>
      </c>
      <c r="J517" s="68" t="s">
        <v>53</v>
      </c>
      <c r="K517" s="167">
        <v>0</v>
      </c>
      <c r="L517" s="167">
        <v>63918</v>
      </c>
      <c r="M517" s="167">
        <v>63918</v>
      </c>
      <c r="N517" s="167">
        <v>0</v>
      </c>
      <c r="O517" s="167">
        <v>6392</v>
      </c>
      <c r="P517" s="167">
        <v>6392</v>
      </c>
      <c r="Q517" s="167">
        <v>0</v>
      </c>
      <c r="R517" s="167">
        <v>70310</v>
      </c>
      <c r="S517" s="167">
        <v>70310</v>
      </c>
      <c r="T517" s="161">
        <v>42738</v>
      </c>
      <c r="U517" s="47"/>
    </row>
    <row r="518" spans="1:21" s="267" customFormat="1" ht="15" customHeight="1" x14ac:dyDescent="0.2">
      <c r="A518" s="15">
        <v>2017</v>
      </c>
      <c r="B518" s="15" t="s">
        <v>3439</v>
      </c>
      <c r="C518" s="15">
        <v>2</v>
      </c>
      <c r="D518" s="39" t="s">
        <v>28</v>
      </c>
      <c r="E518" s="60" t="s">
        <v>9</v>
      </c>
      <c r="F518" s="11" t="s">
        <v>12118</v>
      </c>
      <c r="G518" s="11" t="s">
        <v>1170</v>
      </c>
      <c r="H518" s="12" t="s">
        <v>9917</v>
      </c>
      <c r="I518" s="66">
        <v>1</v>
      </c>
      <c r="J518" s="68" t="s">
        <v>53</v>
      </c>
      <c r="K518" s="167">
        <v>34510</v>
      </c>
      <c r="L518" s="167">
        <v>0</v>
      </c>
      <c r="M518" s="167">
        <v>34510</v>
      </c>
      <c r="N518" s="167">
        <v>6902</v>
      </c>
      <c r="O518" s="167">
        <v>0</v>
      </c>
      <c r="P518" s="167">
        <v>6902</v>
      </c>
      <c r="Q518" s="167">
        <v>41412</v>
      </c>
      <c r="R518" s="167">
        <v>0</v>
      </c>
      <c r="S518" s="167">
        <v>41412</v>
      </c>
      <c r="T518" s="161">
        <v>42738</v>
      </c>
      <c r="U518" s="47"/>
    </row>
    <row r="519" spans="1:21" s="267" customFormat="1" ht="15" customHeight="1" x14ac:dyDescent="0.2">
      <c r="A519" s="15">
        <v>2017</v>
      </c>
      <c r="B519" s="15" t="s">
        <v>3439</v>
      </c>
      <c r="C519" s="15">
        <v>2</v>
      </c>
      <c r="D519" s="39" t="s">
        <v>28</v>
      </c>
      <c r="E519" s="60" t="s">
        <v>9</v>
      </c>
      <c r="F519" s="11" t="s">
        <v>12119</v>
      </c>
      <c r="G519" s="11" t="s">
        <v>1373</v>
      </c>
      <c r="H519" s="12" t="s">
        <v>9916</v>
      </c>
      <c r="I519" s="66">
        <v>1</v>
      </c>
      <c r="J519" s="68" t="s">
        <v>53</v>
      </c>
      <c r="K519" s="167">
        <v>29961</v>
      </c>
      <c r="L519" s="167">
        <v>0</v>
      </c>
      <c r="M519" s="167">
        <v>29961</v>
      </c>
      <c r="N519" s="167">
        <v>-29961</v>
      </c>
      <c r="O519" s="167">
        <v>35953</v>
      </c>
      <c r="P519" s="167">
        <v>5992</v>
      </c>
      <c r="Q519" s="167">
        <v>0</v>
      </c>
      <c r="R519" s="167">
        <v>35953</v>
      </c>
      <c r="S519" s="167">
        <v>35953</v>
      </c>
      <c r="T519" s="161">
        <v>42769</v>
      </c>
      <c r="U519" s="47"/>
    </row>
    <row r="520" spans="1:21" s="267" customFormat="1" ht="15" customHeight="1" x14ac:dyDescent="0.2">
      <c r="A520" s="15">
        <v>2017</v>
      </c>
      <c r="B520" s="15" t="s">
        <v>3439</v>
      </c>
      <c r="C520" s="15">
        <v>2</v>
      </c>
      <c r="D520" s="67" t="s">
        <v>28</v>
      </c>
      <c r="E520" s="60" t="s">
        <v>9</v>
      </c>
      <c r="F520" s="11" t="s">
        <v>12120</v>
      </c>
      <c r="G520" s="11" t="s">
        <v>4857</v>
      </c>
      <c r="H520" s="12" t="s">
        <v>9915</v>
      </c>
      <c r="I520" s="66">
        <v>1</v>
      </c>
      <c r="J520" s="68" t="s">
        <v>53</v>
      </c>
      <c r="K520" s="167">
        <v>0</v>
      </c>
      <c r="L520" s="167">
        <v>32480</v>
      </c>
      <c r="M520" s="167">
        <v>32480</v>
      </c>
      <c r="N520" s="167">
        <v>0</v>
      </c>
      <c r="O520" s="167">
        <v>5520</v>
      </c>
      <c r="P520" s="167">
        <v>5520</v>
      </c>
      <c r="Q520" s="167">
        <v>0</v>
      </c>
      <c r="R520" s="167">
        <v>38000</v>
      </c>
      <c r="S520" s="167">
        <v>38000</v>
      </c>
      <c r="T520" s="159">
        <v>42765</v>
      </c>
      <c r="U520" s="47"/>
    </row>
    <row r="521" spans="1:21" s="267" customFormat="1" ht="15" customHeight="1" x14ac:dyDescent="0.2">
      <c r="A521" s="15">
        <v>2017</v>
      </c>
      <c r="B521" s="15" t="s">
        <v>3439</v>
      </c>
      <c r="C521" s="15">
        <v>2</v>
      </c>
      <c r="D521" s="39" t="s">
        <v>28</v>
      </c>
      <c r="E521" s="60" t="s">
        <v>9</v>
      </c>
      <c r="F521" s="11" t="s">
        <v>12121</v>
      </c>
      <c r="G521" s="11" t="s">
        <v>2048</v>
      </c>
      <c r="H521" s="12" t="s">
        <v>9914</v>
      </c>
      <c r="I521" s="66">
        <v>1</v>
      </c>
      <c r="J521" s="68" t="s">
        <v>53</v>
      </c>
      <c r="K521" s="167">
        <v>0</v>
      </c>
      <c r="L521" s="167">
        <v>74095</v>
      </c>
      <c r="M521" s="167">
        <v>74095</v>
      </c>
      <c r="N521" s="167">
        <v>11000</v>
      </c>
      <c r="O521" s="167">
        <v>-6095</v>
      </c>
      <c r="P521" s="167">
        <v>4905</v>
      </c>
      <c r="Q521" s="167">
        <v>11000</v>
      </c>
      <c r="R521" s="167">
        <v>68000</v>
      </c>
      <c r="S521" s="167">
        <v>79000</v>
      </c>
      <c r="T521" s="161">
        <v>42739</v>
      </c>
      <c r="U521" s="47"/>
    </row>
    <row r="522" spans="1:21" s="267" customFormat="1" ht="15" customHeight="1" x14ac:dyDescent="0.2">
      <c r="A522" s="15">
        <v>2017</v>
      </c>
      <c r="B522" s="15" t="s">
        <v>3439</v>
      </c>
      <c r="C522" s="15">
        <v>2</v>
      </c>
      <c r="D522" s="39" t="s">
        <v>28</v>
      </c>
      <c r="E522" s="60" t="s">
        <v>9</v>
      </c>
      <c r="F522" s="11" t="s">
        <v>12122</v>
      </c>
      <c r="G522" s="11" t="s">
        <v>1110</v>
      </c>
      <c r="H522" s="12" t="s">
        <v>9913</v>
      </c>
      <c r="I522" s="66">
        <v>1</v>
      </c>
      <c r="J522" s="68" t="s">
        <v>53</v>
      </c>
      <c r="K522" s="167">
        <v>49943</v>
      </c>
      <c r="L522" s="167">
        <v>0</v>
      </c>
      <c r="M522" s="167">
        <v>49943</v>
      </c>
      <c r="N522" s="167">
        <v>3158</v>
      </c>
      <c r="O522" s="167">
        <v>0</v>
      </c>
      <c r="P522" s="167">
        <v>3158</v>
      </c>
      <c r="Q522" s="167">
        <v>53101</v>
      </c>
      <c r="R522" s="167">
        <v>0</v>
      </c>
      <c r="S522" s="167">
        <v>53101</v>
      </c>
      <c r="T522" s="161">
        <v>42795</v>
      </c>
      <c r="U522" s="47"/>
    </row>
    <row r="523" spans="1:21" s="268" customFormat="1" ht="15" customHeight="1" x14ac:dyDescent="0.2">
      <c r="A523" s="15">
        <v>2017</v>
      </c>
      <c r="B523" s="15" t="s">
        <v>3439</v>
      </c>
      <c r="C523" s="15">
        <v>2</v>
      </c>
      <c r="D523" s="39" t="s">
        <v>28</v>
      </c>
      <c r="E523" s="60" t="s">
        <v>9</v>
      </c>
      <c r="F523" s="11" t="s">
        <v>12123</v>
      </c>
      <c r="G523" s="11" t="s">
        <v>1652</v>
      </c>
      <c r="H523" s="12" t="s">
        <v>9912</v>
      </c>
      <c r="I523" s="66">
        <v>1</v>
      </c>
      <c r="J523" s="68" t="s">
        <v>53</v>
      </c>
      <c r="K523" s="167">
        <v>43442</v>
      </c>
      <c r="L523" s="167">
        <v>0</v>
      </c>
      <c r="M523" s="167">
        <v>43442</v>
      </c>
      <c r="N523" s="167">
        <v>-43442</v>
      </c>
      <c r="O523" s="167">
        <v>54000</v>
      </c>
      <c r="P523" s="167">
        <v>10558</v>
      </c>
      <c r="Q523" s="167">
        <v>0</v>
      </c>
      <c r="R523" s="167">
        <v>54000</v>
      </c>
      <c r="S523" s="167">
        <v>54000</v>
      </c>
      <c r="T523" s="161">
        <v>42800</v>
      </c>
      <c r="U523" s="47"/>
    </row>
    <row r="524" spans="1:21" s="267" customFormat="1" ht="15" customHeight="1" x14ac:dyDescent="0.2">
      <c r="A524" s="15">
        <v>2017</v>
      </c>
      <c r="B524" s="72" t="s">
        <v>3439</v>
      </c>
      <c r="C524" s="15">
        <v>2</v>
      </c>
      <c r="D524" s="67" t="s">
        <v>28</v>
      </c>
      <c r="E524" s="60" t="s">
        <v>9</v>
      </c>
      <c r="F524" s="11" t="s">
        <v>11979</v>
      </c>
      <c r="G524" s="11" t="s">
        <v>4188</v>
      </c>
      <c r="H524" s="75" t="s">
        <v>9911</v>
      </c>
      <c r="I524" s="66">
        <v>1</v>
      </c>
      <c r="J524" s="68" t="s">
        <v>53</v>
      </c>
      <c r="K524" s="167">
        <v>30450</v>
      </c>
      <c r="L524" s="167">
        <v>0</v>
      </c>
      <c r="M524" s="167">
        <v>30450</v>
      </c>
      <c r="N524" s="167">
        <v>210</v>
      </c>
      <c r="O524" s="167">
        <v>0</v>
      </c>
      <c r="P524" s="167">
        <v>210</v>
      </c>
      <c r="Q524" s="167">
        <v>30660</v>
      </c>
      <c r="R524" s="167">
        <v>0</v>
      </c>
      <c r="S524" s="167">
        <v>30660</v>
      </c>
      <c r="T524" s="159">
        <v>42767</v>
      </c>
      <c r="U524" s="47"/>
    </row>
    <row r="525" spans="1:21" s="267" customFormat="1" ht="15" customHeight="1" x14ac:dyDescent="0.2">
      <c r="A525" s="15">
        <v>2017</v>
      </c>
      <c r="B525" s="15" t="s">
        <v>3439</v>
      </c>
      <c r="C525" s="15">
        <v>2</v>
      </c>
      <c r="D525" s="39" t="s">
        <v>28</v>
      </c>
      <c r="E525" s="60" t="s">
        <v>9</v>
      </c>
      <c r="F525" s="11" t="s">
        <v>12124</v>
      </c>
      <c r="G525" s="11" t="s">
        <v>4335</v>
      </c>
      <c r="H525" s="12" t="s">
        <v>9910</v>
      </c>
      <c r="I525" s="66">
        <v>1</v>
      </c>
      <c r="J525" s="68" t="s">
        <v>53</v>
      </c>
      <c r="K525" s="167">
        <v>0</v>
      </c>
      <c r="L525" s="167">
        <v>31088</v>
      </c>
      <c r="M525" s="167">
        <v>31088</v>
      </c>
      <c r="N525" s="167">
        <v>0</v>
      </c>
      <c r="O525" s="167">
        <v>912</v>
      </c>
      <c r="P525" s="167">
        <v>912</v>
      </c>
      <c r="Q525" s="167">
        <v>0</v>
      </c>
      <c r="R525" s="167">
        <v>32000</v>
      </c>
      <c r="S525" s="167">
        <v>32000</v>
      </c>
      <c r="T525" s="161">
        <v>42795</v>
      </c>
      <c r="U525" s="47"/>
    </row>
    <row r="526" spans="1:21" s="267" customFormat="1" ht="15" customHeight="1" x14ac:dyDescent="0.2">
      <c r="A526" s="15">
        <v>2017</v>
      </c>
      <c r="B526" s="15" t="s">
        <v>3439</v>
      </c>
      <c r="C526" s="15">
        <v>2</v>
      </c>
      <c r="D526" s="39" t="s">
        <v>28</v>
      </c>
      <c r="E526" s="60" t="s">
        <v>9</v>
      </c>
      <c r="F526" s="11" t="s">
        <v>12125</v>
      </c>
      <c r="G526" s="11" t="s">
        <v>4335</v>
      </c>
      <c r="H526" s="12" t="s">
        <v>9909</v>
      </c>
      <c r="I526" s="66">
        <v>1</v>
      </c>
      <c r="J526" s="68" t="s">
        <v>53</v>
      </c>
      <c r="K526" s="167">
        <v>0</v>
      </c>
      <c r="L526" s="167">
        <v>33785</v>
      </c>
      <c r="M526" s="167">
        <v>33785</v>
      </c>
      <c r="N526" s="167">
        <v>0</v>
      </c>
      <c r="O526" s="167">
        <v>3589</v>
      </c>
      <c r="P526" s="167">
        <v>3589</v>
      </c>
      <c r="Q526" s="167">
        <v>0</v>
      </c>
      <c r="R526" s="167">
        <v>37374</v>
      </c>
      <c r="S526" s="167">
        <v>37374</v>
      </c>
      <c r="T526" s="161">
        <v>42750</v>
      </c>
      <c r="U526" s="47"/>
    </row>
    <row r="527" spans="1:21" s="267" customFormat="1" ht="15" customHeight="1" x14ac:dyDescent="0.2">
      <c r="A527" s="15">
        <v>2017</v>
      </c>
      <c r="B527" s="15" t="s">
        <v>3439</v>
      </c>
      <c r="C527" s="15">
        <v>2</v>
      </c>
      <c r="D527" s="39" t="s">
        <v>28</v>
      </c>
      <c r="E527" s="60" t="s">
        <v>9</v>
      </c>
      <c r="F527" s="11" t="s">
        <v>12126</v>
      </c>
      <c r="G527" s="11" t="s">
        <v>933</v>
      </c>
      <c r="H527" s="12" t="s">
        <v>9908</v>
      </c>
      <c r="I527" s="66">
        <v>1</v>
      </c>
      <c r="J527" s="68" t="s">
        <v>53</v>
      </c>
      <c r="K527" s="167">
        <v>35300</v>
      </c>
      <c r="L527" s="167">
        <v>0</v>
      </c>
      <c r="M527" s="167">
        <v>35300</v>
      </c>
      <c r="N527" s="167">
        <v>4700</v>
      </c>
      <c r="O527" s="167">
        <v>0</v>
      </c>
      <c r="P527" s="167">
        <v>4700</v>
      </c>
      <c r="Q527" s="167">
        <v>40000</v>
      </c>
      <c r="R527" s="167">
        <v>0</v>
      </c>
      <c r="S527" s="167">
        <v>40000</v>
      </c>
      <c r="T527" s="161">
        <v>42802</v>
      </c>
      <c r="U527" s="47"/>
    </row>
    <row r="528" spans="1:21" s="267" customFormat="1" ht="15" customHeight="1" x14ac:dyDescent="0.2">
      <c r="A528" s="15">
        <v>2017</v>
      </c>
      <c r="B528" s="15" t="s">
        <v>3439</v>
      </c>
      <c r="C528" s="15">
        <v>2</v>
      </c>
      <c r="D528" s="39" t="s">
        <v>28</v>
      </c>
      <c r="E528" s="60" t="s">
        <v>9</v>
      </c>
      <c r="F528" s="11" t="s">
        <v>12127</v>
      </c>
      <c r="G528" s="11" t="s">
        <v>4857</v>
      </c>
      <c r="H528" s="12" t="s">
        <v>9907</v>
      </c>
      <c r="I528" s="66">
        <v>1</v>
      </c>
      <c r="J528" s="68" t="s">
        <v>53</v>
      </c>
      <c r="K528" s="167">
        <v>0</v>
      </c>
      <c r="L528" s="167">
        <v>41615</v>
      </c>
      <c r="M528" s="167">
        <v>41615</v>
      </c>
      <c r="N528" s="167">
        <v>0</v>
      </c>
      <c r="O528" s="167">
        <v>385</v>
      </c>
      <c r="P528" s="167">
        <v>385</v>
      </c>
      <c r="Q528" s="167">
        <v>0</v>
      </c>
      <c r="R528" s="167">
        <v>42000</v>
      </c>
      <c r="S528" s="167">
        <v>42000</v>
      </c>
      <c r="T528" s="161">
        <v>42809</v>
      </c>
      <c r="U528" s="47"/>
    </row>
    <row r="529" spans="1:21" s="267" customFormat="1" ht="15" customHeight="1" x14ac:dyDescent="0.2">
      <c r="A529" s="15">
        <v>2017</v>
      </c>
      <c r="B529" s="15" t="s">
        <v>3439</v>
      </c>
      <c r="C529" s="15">
        <v>2</v>
      </c>
      <c r="D529" s="39" t="s">
        <v>28</v>
      </c>
      <c r="E529" s="60" t="s">
        <v>9</v>
      </c>
      <c r="F529" s="11" t="s">
        <v>12128</v>
      </c>
      <c r="G529" s="11" t="s">
        <v>4188</v>
      </c>
      <c r="H529" s="12" t="s">
        <v>9906</v>
      </c>
      <c r="I529" s="66">
        <v>1</v>
      </c>
      <c r="J529" s="68" t="s">
        <v>53</v>
      </c>
      <c r="K529" s="167">
        <v>42275</v>
      </c>
      <c r="L529" s="167">
        <v>0</v>
      </c>
      <c r="M529" s="167">
        <v>42275</v>
      </c>
      <c r="N529" s="167">
        <v>6825</v>
      </c>
      <c r="O529" s="167">
        <v>0</v>
      </c>
      <c r="P529" s="167">
        <v>6825</v>
      </c>
      <c r="Q529" s="167">
        <v>49100</v>
      </c>
      <c r="R529" s="167">
        <v>0</v>
      </c>
      <c r="S529" s="167">
        <v>49100</v>
      </c>
      <c r="T529" s="161">
        <v>42796</v>
      </c>
      <c r="U529" s="47"/>
    </row>
    <row r="530" spans="1:21" s="267" customFormat="1" ht="15" customHeight="1" x14ac:dyDescent="0.2">
      <c r="A530" s="15">
        <v>2017</v>
      </c>
      <c r="B530" s="15" t="s">
        <v>3439</v>
      </c>
      <c r="C530" s="15">
        <v>2</v>
      </c>
      <c r="D530" s="39" t="s">
        <v>28</v>
      </c>
      <c r="E530" s="60" t="s">
        <v>9</v>
      </c>
      <c r="F530" s="11" t="s">
        <v>12129</v>
      </c>
      <c r="G530" s="11" t="s">
        <v>1181</v>
      </c>
      <c r="H530" s="12" t="s">
        <v>9905</v>
      </c>
      <c r="I530" s="66">
        <v>1</v>
      </c>
      <c r="J530" s="68" t="s">
        <v>53</v>
      </c>
      <c r="K530" s="167">
        <v>40600</v>
      </c>
      <c r="L530" s="167">
        <v>0</v>
      </c>
      <c r="M530" s="167">
        <v>40600</v>
      </c>
      <c r="N530" s="167">
        <v>5400</v>
      </c>
      <c r="O530" s="167">
        <v>0</v>
      </c>
      <c r="P530" s="167">
        <v>5400</v>
      </c>
      <c r="Q530" s="167">
        <v>46000</v>
      </c>
      <c r="R530" s="167">
        <v>0</v>
      </c>
      <c r="S530" s="167">
        <v>46000</v>
      </c>
      <c r="T530" s="161">
        <v>42814</v>
      </c>
      <c r="U530" s="47"/>
    </row>
    <row r="531" spans="1:21" s="267" customFormat="1" ht="15" customHeight="1" x14ac:dyDescent="0.2">
      <c r="A531" s="15">
        <v>2017</v>
      </c>
      <c r="B531" s="15" t="s">
        <v>3439</v>
      </c>
      <c r="C531" s="15">
        <v>2</v>
      </c>
      <c r="D531" s="67" t="s">
        <v>28</v>
      </c>
      <c r="E531" s="60" t="s">
        <v>9</v>
      </c>
      <c r="F531" s="11" t="s">
        <v>12130</v>
      </c>
      <c r="G531" s="11" t="s">
        <v>9904</v>
      </c>
      <c r="H531" s="12" t="s">
        <v>9903</v>
      </c>
      <c r="I531" s="66">
        <v>1</v>
      </c>
      <c r="J531" s="68" t="s">
        <v>53</v>
      </c>
      <c r="K531" s="167">
        <v>24381</v>
      </c>
      <c r="L531" s="167">
        <v>24381</v>
      </c>
      <c r="M531" s="167">
        <v>48762</v>
      </c>
      <c r="N531" s="167">
        <v>24902</v>
      </c>
      <c r="O531" s="167">
        <v>-24381</v>
      </c>
      <c r="P531" s="167">
        <v>521</v>
      </c>
      <c r="Q531" s="167">
        <v>49283</v>
      </c>
      <c r="R531" s="167">
        <v>0</v>
      </c>
      <c r="S531" s="167">
        <v>49283</v>
      </c>
      <c r="T531" s="159">
        <v>42738</v>
      </c>
      <c r="U531" s="47"/>
    </row>
    <row r="532" spans="1:21" s="267" customFormat="1" ht="15" customHeight="1" x14ac:dyDescent="0.2">
      <c r="A532" s="15">
        <v>2017</v>
      </c>
      <c r="B532" s="15" t="s">
        <v>3439</v>
      </c>
      <c r="C532" s="15">
        <v>2</v>
      </c>
      <c r="D532" s="67" t="s">
        <v>28</v>
      </c>
      <c r="E532" s="60" t="s">
        <v>9</v>
      </c>
      <c r="F532" s="11" t="s">
        <v>12131</v>
      </c>
      <c r="G532" s="11" t="s">
        <v>1151</v>
      </c>
      <c r="H532" s="12" t="s">
        <v>9902</v>
      </c>
      <c r="I532" s="66">
        <v>1</v>
      </c>
      <c r="J532" s="68" t="s">
        <v>53</v>
      </c>
      <c r="K532" s="167">
        <v>44993</v>
      </c>
      <c r="L532" s="167">
        <v>0</v>
      </c>
      <c r="M532" s="167">
        <v>44993</v>
      </c>
      <c r="N532" s="167">
        <v>-44993</v>
      </c>
      <c r="O532" s="167">
        <v>54000</v>
      </c>
      <c r="P532" s="167">
        <v>9007</v>
      </c>
      <c r="Q532" s="167">
        <v>0</v>
      </c>
      <c r="R532" s="167">
        <v>54000</v>
      </c>
      <c r="S532" s="167">
        <v>54000</v>
      </c>
      <c r="T532" s="159">
        <v>42767</v>
      </c>
      <c r="U532" s="47"/>
    </row>
    <row r="533" spans="1:21" s="267" customFormat="1" ht="15" customHeight="1" x14ac:dyDescent="0.2">
      <c r="A533" s="15">
        <v>2017</v>
      </c>
      <c r="B533" s="15" t="s">
        <v>3439</v>
      </c>
      <c r="C533" s="15">
        <v>2</v>
      </c>
      <c r="D533" s="39" t="s">
        <v>28</v>
      </c>
      <c r="E533" s="60" t="s">
        <v>9</v>
      </c>
      <c r="F533" s="11" t="s">
        <v>12132</v>
      </c>
      <c r="G533" s="11" t="s">
        <v>2533</v>
      </c>
      <c r="H533" s="12" t="s">
        <v>9901</v>
      </c>
      <c r="I533" s="66">
        <v>1</v>
      </c>
      <c r="J533" s="68" t="s">
        <v>53</v>
      </c>
      <c r="K533" s="167">
        <v>36281</v>
      </c>
      <c r="L533" s="167">
        <v>0</v>
      </c>
      <c r="M533" s="167">
        <v>36281</v>
      </c>
      <c r="N533" s="167">
        <v>9719</v>
      </c>
      <c r="O533" s="167">
        <v>0</v>
      </c>
      <c r="P533" s="167">
        <v>9719</v>
      </c>
      <c r="Q533" s="167">
        <v>46000</v>
      </c>
      <c r="R533" s="167">
        <v>0</v>
      </c>
      <c r="S533" s="167">
        <v>46000</v>
      </c>
      <c r="T533" s="161">
        <v>42767</v>
      </c>
      <c r="U533" s="47"/>
    </row>
    <row r="534" spans="1:21" s="267" customFormat="1" ht="15" customHeight="1" x14ac:dyDescent="0.2">
      <c r="A534" s="15">
        <v>2017</v>
      </c>
      <c r="B534" s="15" t="s">
        <v>3439</v>
      </c>
      <c r="C534" s="15">
        <v>2</v>
      </c>
      <c r="D534" s="39" t="s">
        <v>28</v>
      </c>
      <c r="E534" s="60" t="s">
        <v>9</v>
      </c>
      <c r="F534" s="11" t="s">
        <v>12133</v>
      </c>
      <c r="G534" s="11" t="s">
        <v>4149</v>
      </c>
      <c r="H534" s="12" t="s">
        <v>9900</v>
      </c>
      <c r="I534" s="66">
        <v>1</v>
      </c>
      <c r="J534" s="68" t="s">
        <v>53</v>
      </c>
      <c r="K534" s="167">
        <v>48789</v>
      </c>
      <c r="L534" s="167">
        <v>0</v>
      </c>
      <c r="M534" s="167">
        <v>48789</v>
      </c>
      <c r="N534" s="167">
        <v>5511</v>
      </c>
      <c r="O534" s="167">
        <v>0</v>
      </c>
      <c r="P534" s="167">
        <v>5511</v>
      </c>
      <c r="Q534" s="167">
        <v>54300</v>
      </c>
      <c r="R534" s="167">
        <v>0</v>
      </c>
      <c r="S534" s="167">
        <v>54300</v>
      </c>
      <c r="T534" s="161">
        <v>42767</v>
      </c>
      <c r="U534" s="47"/>
    </row>
    <row r="535" spans="1:21" s="267" customFormat="1" ht="15" customHeight="1" x14ac:dyDescent="0.2">
      <c r="A535" s="15">
        <v>2017</v>
      </c>
      <c r="B535" s="15" t="s">
        <v>3439</v>
      </c>
      <c r="C535" s="15">
        <v>2</v>
      </c>
      <c r="D535" s="39" t="s">
        <v>28</v>
      </c>
      <c r="E535" s="60" t="s">
        <v>9</v>
      </c>
      <c r="F535" s="11" t="s">
        <v>12134</v>
      </c>
      <c r="G535" s="11" t="s">
        <v>4303</v>
      </c>
      <c r="H535" s="12" t="s">
        <v>9899</v>
      </c>
      <c r="I535" s="66">
        <v>1</v>
      </c>
      <c r="J535" s="68" t="s">
        <v>53</v>
      </c>
      <c r="K535" s="167">
        <v>0</v>
      </c>
      <c r="L535" s="167">
        <v>76125</v>
      </c>
      <c r="M535" s="167">
        <v>76125</v>
      </c>
      <c r="N535" s="167">
        <v>80000</v>
      </c>
      <c r="O535" s="167">
        <v>-76125</v>
      </c>
      <c r="P535" s="167">
        <v>3875</v>
      </c>
      <c r="Q535" s="167">
        <v>80000</v>
      </c>
      <c r="R535" s="167">
        <v>0</v>
      </c>
      <c r="S535" s="167">
        <v>80000</v>
      </c>
      <c r="T535" s="161">
        <v>42752</v>
      </c>
      <c r="U535" s="47"/>
    </row>
    <row r="536" spans="1:21" s="267" customFormat="1" ht="15" customHeight="1" x14ac:dyDescent="0.2">
      <c r="A536" s="15">
        <v>2017</v>
      </c>
      <c r="B536" s="15" t="s">
        <v>3439</v>
      </c>
      <c r="C536" s="15">
        <v>2</v>
      </c>
      <c r="D536" s="39" t="s">
        <v>28</v>
      </c>
      <c r="E536" s="60" t="s">
        <v>9</v>
      </c>
      <c r="F536" s="11" t="s">
        <v>12135</v>
      </c>
      <c r="G536" s="11" t="s">
        <v>133</v>
      </c>
      <c r="H536" s="12" t="s">
        <v>9898</v>
      </c>
      <c r="I536" s="66">
        <v>1</v>
      </c>
      <c r="J536" s="68" t="s">
        <v>53</v>
      </c>
      <c r="K536" s="167">
        <v>38367</v>
      </c>
      <c r="L536" s="167">
        <v>4263</v>
      </c>
      <c r="M536" s="167">
        <v>42630</v>
      </c>
      <c r="N536" s="167">
        <v>-38367</v>
      </c>
      <c r="O536" s="167">
        <v>50737</v>
      </c>
      <c r="P536" s="167">
        <v>12370</v>
      </c>
      <c r="Q536" s="167">
        <v>0</v>
      </c>
      <c r="R536" s="167">
        <v>55000</v>
      </c>
      <c r="S536" s="167">
        <v>55000</v>
      </c>
      <c r="T536" s="161">
        <v>42744</v>
      </c>
      <c r="U536" s="47"/>
    </row>
    <row r="537" spans="1:21" s="267" customFormat="1" ht="15" customHeight="1" x14ac:dyDescent="0.2">
      <c r="A537" s="15">
        <v>2017</v>
      </c>
      <c r="B537" s="72" t="s">
        <v>3439</v>
      </c>
      <c r="C537" s="15">
        <v>2</v>
      </c>
      <c r="D537" s="67" t="s">
        <v>28</v>
      </c>
      <c r="E537" s="60" t="s">
        <v>9</v>
      </c>
      <c r="F537" s="11" t="s">
        <v>12136</v>
      </c>
      <c r="G537" s="11" t="s">
        <v>4414</v>
      </c>
      <c r="H537" s="75" t="s">
        <v>9897</v>
      </c>
      <c r="I537" s="66">
        <v>1</v>
      </c>
      <c r="J537" s="68" t="s">
        <v>53</v>
      </c>
      <c r="K537" s="167">
        <v>0</v>
      </c>
      <c r="L537" s="167">
        <v>38361</v>
      </c>
      <c r="M537" s="167">
        <v>38361</v>
      </c>
      <c r="N537" s="167">
        <v>0</v>
      </c>
      <c r="O537" s="167">
        <v>1639</v>
      </c>
      <c r="P537" s="167">
        <v>1639</v>
      </c>
      <c r="Q537" s="167">
        <v>0</v>
      </c>
      <c r="R537" s="167">
        <v>40000</v>
      </c>
      <c r="S537" s="167">
        <v>40000</v>
      </c>
      <c r="T537" s="159">
        <v>42786</v>
      </c>
      <c r="U537" s="47"/>
    </row>
    <row r="538" spans="1:21" s="267" customFormat="1" ht="15" customHeight="1" x14ac:dyDescent="0.2">
      <c r="A538" s="15">
        <v>2017</v>
      </c>
      <c r="B538" s="15" t="s">
        <v>3439</v>
      </c>
      <c r="C538" s="15">
        <v>2</v>
      </c>
      <c r="D538" s="39" t="s">
        <v>28</v>
      </c>
      <c r="E538" s="60" t="s">
        <v>10</v>
      </c>
      <c r="F538" s="11" t="s">
        <v>12137</v>
      </c>
      <c r="G538" s="11" t="s">
        <v>4405</v>
      </c>
      <c r="H538" s="12" t="s">
        <v>976</v>
      </c>
      <c r="I538" s="66">
        <v>1</v>
      </c>
      <c r="J538" s="68" t="s">
        <v>215</v>
      </c>
      <c r="K538" s="167">
        <v>81200</v>
      </c>
      <c r="L538" s="167">
        <v>0</v>
      </c>
      <c r="M538" s="167">
        <v>81200</v>
      </c>
      <c r="N538" s="167">
        <v>34800</v>
      </c>
      <c r="O538" s="167">
        <v>0</v>
      </c>
      <c r="P538" s="167">
        <v>34800</v>
      </c>
      <c r="Q538" s="167">
        <v>116000</v>
      </c>
      <c r="R538" s="167">
        <v>0</v>
      </c>
      <c r="S538" s="167">
        <v>116000</v>
      </c>
      <c r="T538" s="161">
        <v>42809</v>
      </c>
      <c r="U538" s="47"/>
    </row>
    <row r="539" spans="1:21" s="267" customFormat="1" ht="15" customHeight="1" x14ac:dyDescent="0.2">
      <c r="A539" s="15">
        <v>2017</v>
      </c>
      <c r="B539" s="15" t="s">
        <v>3439</v>
      </c>
      <c r="C539" s="15">
        <v>2</v>
      </c>
      <c r="D539" s="39" t="s">
        <v>28</v>
      </c>
      <c r="E539" s="60" t="s">
        <v>10</v>
      </c>
      <c r="F539" s="11" t="s">
        <v>12138</v>
      </c>
      <c r="G539" s="11" t="s">
        <v>9896</v>
      </c>
      <c r="H539" s="12" t="s">
        <v>9895</v>
      </c>
      <c r="I539" s="66">
        <v>1</v>
      </c>
      <c r="J539" s="68" t="s">
        <v>53</v>
      </c>
      <c r="K539" s="167">
        <v>26390</v>
      </c>
      <c r="L539" s="167">
        <v>0</v>
      </c>
      <c r="M539" s="167">
        <v>26390</v>
      </c>
      <c r="N539" s="167">
        <v>1886</v>
      </c>
      <c r="O539" s="167">
        <v>0</v>
      </c>
      <c r="P539" s="167">
        <v>1886</v>
      </c>
      <c r="Q539" s="167">
        <v>28276</v>
      </c>
      <c r="R539" s="167">
        <v>0</v>
      </c>
      <c r="S539" s="167">
        <v>28276</v>
      </c>
      <c r="T539" s="161">
        <v>42779</v>
      </c>
      <c r="U539" s="47"/>
    </row>
    <row r="540" spans="1:21" s="267" customFormat="1" ht="15" customHeight="1" x14ac:dyDescent="0.2">
      <c r="A540" s="15">
        <v>2017</v>
      </c>
      <c r="B540" s="15" t="s">
        <v>3439</v>
      </c>
      <c r="C540" s="15">
        <v>2</v>
      </c>
      <c r="D540" s="39" t="s">
        <v>28</v>
      </c>
      <c r="E540" s="60" t="s">
        <v>11</v>
      </c>
      <c r="F540" s="11" t="s">
        <v>12139</v>
      </c>
      <c r="G540" s="11" t="s">
        <v>3752</v>
      </c>
      <c r="H540" s="12" t="s">
        <v>9894</v>
      </c>
      <c r="I540" s="66">
        <v>1</v>
      </c>
      <c r="J540" s="68" t="s">
        <v>53</v>
      </c>
      <c r="K540" s="167">
        <v>0</v>
      </c>
      <c r="L540" s="167">
        <v>34211</v>
      </c>
      <c r="M540" s="167">
        <v>34211</v>
      </c>
      <c r="N540" s="167">
        <v>0</v>
      </c>
      <c r="O540" s="167">
        <v>6362</v>
      </c>
      <c r="P540" s="167">
        <v>6362</v>
      </c>
      <c r="Q540" s="167">
        <v>0</v>
      </c>
      <c r="R540" s="167">
        <v>40573</v>
      </c>
      <c r="S540" s="167">
        <v>40573</v>
      </c>
      <c r="T540" s="161">
        <v>42744</v>
      </c>
      <c r="U540" s="47"/>
    </row>
    <row r="541" spans="1:21" s="267" customFormat="1" ht="15" customHeight="1" x14ac:dyDescent="0.2">
      <c r="A541" s="15">
        <v>2017</v>
      </c>
      <c r="B541" s="15" t="s">
        <v>3439</v>
      </c>
      <c r="C541" s="15">
        <v>2</v>
      </c>
      <c r="D541" s="39" t="s">
        <v>28</v>
      </c>
      <c r="E541" s="60" t="s">
        <v>11</v>
      </c>
      <c r="F541" s="11" t="s">
        <v>12140</v>
      </c>
      <c r="G541" s="11" t="s">
        <v>9893</v>
      </c>
      <c r="H541" s="12" t="s">
        <v>9892</v>
      </c>
      <c r="I541" s="66">
        <v>1</v>
      </c>
      <c r="J541" s="68" t="s">
        <v>53</v>
      </c>
      <c r="K541" s="167">
        <v>33194</v>
      </c>
      <c r="L541" s="167">
        <v>0</v>
      </c>
      <c r="M541" s="167">
        <v>33194</v>
      </c>
      <c r="N541" s="167">
        <v>3948</v>
      </c>
      <c r="O541" s="167">
        <v>0</v>
      </c>
      <c r="P541" s="167">
        <v>3948</v>
      </c>
      <c r="Q541" s="167">
        <v>37142</v>
      </c>
      <c r="R541" s="167">
        <v>0</v>
      </c>
      <c r="S541" s="167">
        <v>37142</v>
      </c>
      <c r="T541" s="161">
        <v>42772</v>
      </c>
      <c r="U541" s="47"/>
    </row>
    <row r="542" spans="1:21" s="267" customFormat="1" ht="15" customHeight="1" x14ac:dyDescent="0.2">
      <c r="A542" s="15">
        <v>2017</v>
      </c>
      <c r="B542" s="15" t="s">
        <v>3439</v>
      </c>
      <c r="C542" s="15">
        <v>2</v>
      </c>
      <c r="D542" s="39" t="s">
        <v>28</v>
      </c>
      <c r="E542" s="60" t="s">
        <v>11</v>
      </c>
      <c r="F542" s="11" t="s">
        <v>12141</v>
      </c>
      <c r="G542" s="11" t="s">
        <v>3713</v>
      </c>
      <c r="H542" s="12" t="s">
        <v>9891</v>
      </c>
      <c r="I542" s="66">
        <v>1</v>
      </c>
      <c r="J542" s="68" t="s">
        <v>53</v>
      </c>
      <c r="K542" s="167">
        <v>36000</v>
      </c>
      <c r="L542" s="167">
        <v>0</v>
      </c>
      <c r="M542" s="167">
        <v>36000</v>
      </c>
      <c r="N542" s="167">
        <v>4191</v>
      </c>
      <c r="O542" s="167">
        <v>0</v>
      </c>
      <c r="P542" s="167">
        <v>4191</v>
      </c>
      <c r="Q542" s="167">
        <v>40191</v>
      </c>
      <c r="R542" s="167">
        <v>0</v>
      </c>
      <c r="S542" s="167">
        <v>40191</v>
      </c>
      <c r="T542" s="161">
        <v>42738</v>
      </c>
      <c r="U542" s="47"/>
    </row>
    <row r="543" spans="1:21" s="268" customFormat="1" ht="15" customHeight="1" x14ac:dyDescent="0.2">
      <c r="A543" s="15">
        <v>2017</v>
      </c>
      <c r="B543" s="15" t="s">
        <v>3439</v>
      </c>
      <c r="C543" s="15">
        <v>2</v>
      </c>
      <c r="D543" s="67" t="s">
        <v>28</v>
      </c>
      <c r="E543" s="60" t="s">
        <v>11</v>
      </c>
      <c r="F543" s="11" t="s">
        <v>12142</v>
      </c>
      <c r="G543" s="11" t="s">
        <v>3878</v>
      </c>
      <c r="H543" s="12" t="s">
        <v>9890</v>
      </c>
      <c r="I543" s="66">
        <v>1</v>
      </c>
      <c r="J543" s="68" t="s">
        <v>53</v>
      </c>
      <c r="K543" s="167">
        <v>25398</v>
      </c>
      <c r="L543" s="167">
        <v>0</v>
      </c>
      <c r="M543" s="167">
        <v>25398</v>
      </c>
      <c r="N543" s="167">
        <v>1761</v>
      </c>
      <c r="O543" s="167">
        <v>0</v>
      </c>
      <c r="P543" s="167">
        <v>1761</v>
      </c>
      <c r="Q543" s="167">
        <v>27159</v>
      </c>
      <c r="R543" s="167">
        <v>0</v>
      </c>
      <c r="S543" s="167">
        <v>27159</v>
      </c>
      <c r="T543" s="159">
        <v>42780</v>
      </c>
      <c r="U543" s="47"/>
    </row>
    <row r="544" spans="1:21" s="267" customFormat="1" ht="15" customHeight="1" x14ac:dyDescent="0.2">
      <c r="A544" s="15">
        <v>2017</v>
      </c>
      <c r="B544" s="15" t="s">
        <v>3439</v>
      </c>
      <c r="C544" s="15">
        <v>2</v>
      </c>
      <c r="D544" s="67" t="s">
        <v>28</v>
      </c>
      <c r="E544" s="60" t="s">
        <v>11</v>
      </c>
      <c r="F544" s="11" t="s">
        <v>12143</v>
      </c>
      <c r="G544" s="11" t="s">
        <v>3587</v>
      </c>
      <c r="H544" s="12" t="s">
        <v>9889</v>
      </c>
      <c r="I544" s="66">
        <v>1</v>
      </c>
      <c r="J544" s="68" t="s">
        <v>53</v>
      </c>
      <c r="K544" s="167">
        <v>42322</v>
      </c>
      <c r="L544" s="167">
        <v>0</v>
      </c>
      <c r="M544" s="167">
        <v>42322</v>
      </c>
      <c r="N544" s="167">
        <v>2468</v>
      </c>
      <c r="O544" s="167">
        <v>0</v>
      </c>
      <c r="P544" s="167">
        <v>2468</v>
      </c>
      <c r="Q544" s="167">
        <v>44790</v>
      </c>
      <c r="R544" s="167">
        <v>0</v>
      </c>
      <c r="S544" s="167">
        <v>44790</v>
      </c>
      <c r="T544" s="159">
        <v>42752</v>
      </c>
      <c r="U544" s="47"/>
    </row>
    <row r="545" spans="1:21" s="268" customFormat="1" ht="15" customHeight="1" x14ac:dyDescent="0.2">
      <c r="A545" s="15">
        <v>2017</v>
      </c>
      <c r="B545" s="15" t="s">
        <v>3439</v>
      </c>
      <c r="C545" s="15">
        <v>2</v>
      </c>
      <c r="D545" s="39" t="s">
        <v>28</v>
      </c>
      <c r="E545" s="60" t="s">
        <v>11</v>
      </c>
      <c r="F545" s="11" t="s">
        <v>12144</v>
      </c>
      <c r="G545" s="11" t="s">
        <v>3739</v>
      </c>
      <c r="H545" s="12" t="s">
        <v>9888</v>
      </c>
      <c r="I545" s="66">
        <v>1</v>
      </c>
      <c r="J545" s="68" t="s">
        <v>53</v>
      </c>
      <c r="K545" s="167">
        <v>29114</v>
      </c>
      <c r="L545" s="167">
        <v>0</v>
      </c>
      <c r="M545" s="167">
        <v>29114</v>
      </c>
      <c r="N545" s="167">
        <v>0</v>
      </c>
      <c r="O545" s="167">
        <v>5786</v>
      </c>
      <c r="P545" s="167">
        <v>5786</v>
      </c>
      <c r="Q545" s="167">
        <v>29114</v>
      </c>
      <c r="R545" s="167">
        <v>5786</v>
      </c>
      <c r="S545" s="167">
        <v>34900</v>
      </c>
      <c r="T545" s="161">
        <v>42796</v>
      </c>
      <c r="U545" s="47"/>
    </row>
    <row r="546" spans="1:21" s="267" customFormat="1" ht="15" customHeight="1" x14ac:dyDescent="0.2">
      <c r="A546" s="15">
        <v>2017</v>
      </c>
      <c r="B546" s="15" t="s">
        <v>3439</v>
      </c>
      <c r="C546" s="15">
        <v>2</v>
      </c>
      <c r="D546" s="39" t="s">
        <v>28</v>
      </c>
      <c r="E546" s="60" t="s">
        <v>11</v>
      </c>
      <c r="F546" s="11" t="s">
        <v>12145</v>
      </c>
      <c r="G546" s="11" t="s">
        <v>9887</v>
      </c>
      <c r="H546" s="12" t="s">
        <v>7653</v>
      </c>
      <c r="I546" s="66">
        <v>1</v>
      </c>
      <c r="J546" s="68" t="s">
        <v>53</v>
      </c>
      <c r="K546" s="167">
        <v>37700</v>
      </c>
      <c r="L546" s="167">
        <v>0</v>
      </c>
      <c r="M546" s="167">
        <v>37700</v>
      </c>
      <c r="N546" s="167">
        <v>2300</v>
      </c>
      <c r="O546" s="167">
        <v>0</v>
      </c>
      <c r="P546" s="167">
        <v>2300</v>
      </c>
      <c r="Q546" s="167">
        <v>40000</v>
      </c>
      <c r="R546" s="167">
        <v>0</v>
      </c>
      <c r="S546" s="167">
        <v>40000</v>
      </c>
      <c r="T546" s="161">
        <v>42810</v>
      </c>
      <c r="U546" s="47"/>
    </row>
    <row r="547" spans="1:21" s="267" customFormat="1" ht="15" customHeight="1" x14ac:dyDescent="0.2">
      <c r="A547" s="15">
        <v>2017</v>
      </c>
      <c r="B547" s="15" t="s">
        <v>3439</v>
      </c>
      <c r="C547" s="15">
        <v>2</v>
      </c>
      <c r="D547" s="39" t="s">
        <v>28</v>
      </c>
      <c r="E547" s="60" t="s">
        <v>11</v>
      </c>
      <c r="F547" s="11" t="s">
        <v>12146</v>
      </c>
      <c r="G547" s="11" t="s">
        <v>3570</v>
      </c>
      <c r="H547" s="12" t="s">
        <v>9886</v>
      </c>
      <c r="I547" s="66">
        <v>1</v>
      </c>
      <c r="J547" s="68" t="s">
        <v>53</v>
      </c>
      <c r="K547" s="167">
        <v>33194</v>
      </c>
      <c r="L547" s="167">
        <v>0</v>
      </c>
      <c r="M547" s="167">
        <v>33194</v>
      </c>
      <c r="N547" s="167">
        <v>6417</v>
      </c>
      <c r="O547" s="167">
        <v>0</v>
      </c>
      <c r="P547" s="167">
        <v>6417</v>
      </c>
      <c r="Q547" s="167">
        <v>39611</v>
      </c>
      <c r="R547" s="167">
        <v>0</v>
      </c>
      <c r="S547" s="167">
        <v>39611</v>
      </c>
      <c r="T547" s="161">
        <v>42738</v>
      </c>
      <c r="U547" s="47"/>
    </row>
    <row r="548" spans="1:21" s="267" customFormat="1" ht="15" customHeight="1" x14ac:dyDescent="0.2">
      <c r="A548" s="15">
        <v>2017</v>
      </c>
      <c r="B548" s="15" t="s">
        <v>3439</v>
      </c>
      <c r="C548" s="15">
        <v>2</v>
      </c>
      <c r="D548" s="39" t="s">
        <v>28</v>
      </c>
      <c r="E548" s="60" t="s">
        <v>11</v>
      </c>
      <c r="F548" s="11" t="s">
        <v>12147</v>
      </c>
      <c r="G548" s="11" t="s">
        <v>9885</v>
      </c>
      <c r="H548" s="12" t="s">
        <v>9884</v>
      </c>
      <c r="I548" s="66">
        <v>1</v>
      </c>
      <c r="J548" s="68" t="s">
        <v>53</v>
      </c>
      <c r="K548" s="167">
        <v>37498</v>
      </c>
      <c r="L548" s="167">
        <v>0</v>
      </c>
      <c r="M548" s="167">
        <v>37498</v>
      </c>
      <c r="N548" s="167">
        <v>6502</v>
      </c>
      <c r="O548" s="167">
        <v>0</v>
      </c>
      <c r="P548" s="167">
        <v>6502</v>
      </c>
      <c r="Q548" s="167">
        <v>44000</v>
      </c>
      <c r="R548" s="167">
        <v>0</v>
      </c>
      <c r="S548" s="167">
        <v>44000</v>
      </c>
      <c r="T548" s="161">
        <v>42786</v>
      </c>
      <c r="U548" s="47"/>
    </row>
    <row r="549" spans="1:21" s="267" customFormat="1" ht="15" customHeight="1" x14ac:dyDescent="0.2">
      <c r="A549" s="15">
        <v>2017</v>
      </c>
      <c r="B549" s="15" t="s">
        <v>3439</v>
      </c>
      <c r="C549" s="15">
        <v>2</v>
      </c>
      <c r="D549" s="39" t="s">
        <v>28</v>
      </c>
      <c r="E549" s="60" t="s">
        <v>11</v>
      </c>
      <c r="F549" s="11" t="s">
        <v>12148</v>
      </c>
      <c r="G549" s="11" t="s">
        <v>3633</v>
      </c>
      <c r="H549" s="12" t="s">
        <v>9883</v>
      </c>
      <c r="I549" s="66">
        <v>1</v>
      </c>
      <c r="J549" s="68" t="s">
        <v>53</v>
      </c>
      <c r="K549" s="167">
        <v>43359</v>
      </c>
      <c r="L549" s="167">
        <v>0</v>
      </c>
      <c r="M549" s="167">
        <v>43359</v>
      </c>
      <c r="N549" s="167">
        <v>6875</v>
      </c>
      <c r="O549" s="167">
        <v>0</v>
      </c>
      <c r="P549" s="167">
        <v>6875</v>
      </c>
      <c r="Q549" s="167">
        <v>50234</v>
      </c>
      <c r="R549" s="167">
        <v>0</v>
      </c>
      <c r="S549" s="167">
        <v>50234</v>
      </c>
      <c r="T549" s="161">
        <v>42775</v>
      </c>
      <c r="U549" s="47"/>
    </row>
    <row r="550" spans="1:21" s="267" customFormat="1" ht="15" customHeight="1" x14ac:dyDescent="0.2">
      <c r="A550" s="15">
        <v>2017</v>
      </c>
      <c r="B550" s="72" t="s">
        <v>3439</v>
      </c>
      <c r="C550" s="15">
        <v>2</v>
      </c>
      <c r="D550" s="67" t="s">
        <v>28</v>
      </c>
      <c r="E550" s="60" t="s">
        <v>11</v>
      </c>
      <c r="F550" s="11" t="s">
        <v>12149</v>
      </c>
      <c r="G550" s="11" t="s">
        <v>9882</v>
      </c>
      <c r="H550" s="75" t="s">
        <v>9881</v>
      </c>
      <c r="I550" s="66">
        <v>1</v>
      </c>
      <c r="J550" s="68" t="s">
        <v>53</v>
      </c>
      <c r="K550" s="167">
        <v>0</v>
      </c>
      <c r="L550" s="167">
        <v>37578</v>
      </c>
      <c r="M550" s="167">
        <v>37578</v>
      </c>
      <c r="N550" s="167">
        <v>0</v>
      </c>
      <c r="O550" s="167">
        <v>4907</v>
      </c>
      <c r="P550" s="167">
        <v>4907</v>
      </c>
      <c r="Q550" s="167">
        <v>0</v>
      </c>
      <c r="R550" s="167">
        <v>42485</v>
      </c>
      <c r="S550" s="167">
        <v>42485</v>
      </c>
      <c r="T550" s="159">
        <v>42810</v>
      </c>
      <c r="U550" s="47"/>
    </row>
    <row r="551" spans="1:21" s="267" customFormat="1" ht="15" customHeight="1" x14ac:dyDescent="0.2">
      <c r="A551" s="15">
        <v>2017</v>
      </c>
      <c r="B551" s="15" t="s">
        <v>3439</v>
      </c>
      <c r="C551" s="15">
        <v>2</v>
      </c>
      <c r="D551" s="39" t="s">
        <v>28</v>
      </c>
      <c r="E551" s="60" t="s">
        <v>11</v>
      </c>
      <c r="F551" s="11" t="s">
        <v>12150</v>
      </c>
      <c r="G551" s="11" t="s">
        <v>3739</v>
      </c>
      <c r="H551" s="12" t="s">
        <v>9880</v>
      </c>
      <c r="I551" s="66">
        <v>1</v>
      </c>
      <c r="J551" s="68" t="s">
        <v>53</v>
      </c>
      <c r="K551" s="167">
        <v>33194</v>
      </c>
      <c r="L551" s="167">
        <v>0</v>
      </c>
      <c r="M551" s="167">
        <v>33194</v>
      </c>
      <c r="N551" s="167">
        <v>3194</v>
      </c>
      <c r="O551" s="167">
        <v>0</v>
      </c>
      <c r="P551" s="167">
        <v>3194</v>
      </c>
      <c r="Q551" s="167">
        <v>36388</v>
      </c>
      <c r="R551" s="167">
        <v>0</v>
      </c>
      <c r="S551" s="167">
        <v>36388</v>
      </c>
      <c r="T551" s="161">
        <v>42814</v>
      </c>
      <c r="U551" s="47"/>
    </row>
    <row r="552" spans="1:21" s="267" customFormat="1" ht="15" customHeight="1" x14ac:dyDescent="0.2">
      <c r="A552" s="15">
        <v>2017</v>
      </c>
      <c r="B552" s="15" t="s">
        <v>3439</v>
      </c>
      <c r="C552" s="15">
        <v>2</v>
      </c>
      <c r="D552" s="39" t="s">
        <v>28</v>
      </c>
      <c r="E552" s="60" t="s">
        <v>23</v>
      </c>
      <c r="F552" s="11" t="s">
        <v>12151</v>
      </c>
      <c r="G552" s="11" t="s">
        <v>2974</v>
      </c>
      <c r="H552" s="12" t="s">
        <v>9879</v>
      </c>
      <c r="I552" s="66">
        <v>1</v>
      </c>
      <c r="J552" s="68" t="s">
        <v>215</v>
      </c>
      <c r="K552" s="167">
        <v>91350</v>
      </c>
      <c r="L552" s="167">
        <v>0</v>
      </c>
      <c r="M552" s="167">
        <v>91350</v>
      </c>
      <c r="N552" s="167">
        <v>-91350</v>
      </c>
      <c r="O552" s="167">
        <v>109529</v>
      </c>
      <c r="P552" s="167">
        <v>18179</v>
      </c>
      <c r="Q552" s="167">
        <v>0</v>
      </c>
      <c r="R552" s="167">
        <v>109529</v>
      </c>
      <c r="S552" s="167">
        <v>109529</v>
      </c>
      <c r="T552" s="161">
        <v>42779</v>
      </c>
      <c r="U552" s="47"/>
    </row>
    <row r="553" spans="1:21" s="267" customFormat="1" ht="15" customHeight="1" x14ac:dyDescent="0.2">
      <c r="A553" s="15">
        <v>2017</v>
      </c>
      <c r="B553" s="15" t="s">
        <v>3439</v>
      </c>
      <c r="C553" s="15">
        <v>2</v>
      </c>
      <c r="D553" s="39" t="s">
        <v>28</v>
      </c>
      <c r="E553" s="60" t="s">
        <v>23</v>
      </c>
      <c r="F553" s="11" t="s">
        <v>12152</v>
      </c>
      <c r="G553" s="11" t="s">
        <v>3156</v>
      </c>
      <c r="H553" s="12" t="s">
        <v>9878</v>
      </c>
      <c r="I553" s="66">
        <v>1</v>
      </c>
      <c r="J553" s="68" t="s">
        <v>215</v>
      </c>
      <c r="K553" s="167">
        <v>0</v>
      </c>
      <c r="L553" s="167">
        <v>68867.75</v>
      </c>
      <c r="M553" s="167">
        <v>68867.75</v>
      </c>
      <c r="N553" s="167">
        <v>73000</v>
      </c>
      <c r="O553" s="167">
        <v>-68867.75</v>
      </c>
      <c r="P553" s="167">
        <v>4132.25</v>
      </c>
      <c r="Q553" s="167">
        <v>73000</v>
      </c>
      <c r="R553" s="167">
        <v>0</v>
      </c>
      <c r="S553" s="167">
        <v>73000</v>
      </c>
      <c r="T553" s="161">
        <v>42744</v>
      </c>
      <c r="U553" s="47"/>
    </row>
    <row r="554" spans="1:21" s="267" customFormat="1" ht="15" customHeight="1" x14ac:dyDescent="0.2">
      <c r="A554" s="15">
        <v>2017</v>
      </c>
      <c r="B554" s="15" t="s">
        <v>3439</v>
      </c>
      <c r="C554" s="15">
        <v>2</v>
      </c>
      <c r="D554" s="39" t="s">
        <v>28</v>
      </c>
      <c r="E554" s="60" t="s">
        <v>23</v>
      </c>
      <c r="F554" s="11" t="s">
        <v>12153</v>
      </c>
      <c r="G554" s="11" t="s">
        <v>3049</v>
      </c>
      <c r="H554" s="12" t="s">
        <v>9877</v>
      </c>
      <c r="I554" s="66">
        <v>1</v>
      </c>
      <c r="J554" s="68" t="s">
        <v>215</v>
      </c>
      <c r="K554" s="167">
        <v>0</v>
      </c>
      <c r="L554" s="167">
        <v>50196.824999999997</v>
      </c>
      <c r="M554" s="167">
        <v>50196.824999999997</v>
      </c>
      <c r="N554" s="167">
        <v>0</v>
      </c>
      <c r="O554" s="167">
        <v>9803.1750000000029</v>
      </c>
      <c r="P554" s="167">
        <v>9803.1750000000029</v>
      </c>
      <c r="Q554" s="167">
        <v>0</v>
      </c>
      <c r="R554" s="167">
        <v>60000</v>
      </c>
      <c r="S554" s="167">
        <v>60000</v>
      </c>
      <c r="T554" s="161">
        <v>42767</v>
      </c>
      <c r="U554" s="47"/>
    </row>
    <row r="555" spans="1:21" s="267" customFormat="1" ht="15" customHeight="1" x14ac:dyDescent="0.2">
      <c r="A555" s="15">
        <v>2017</v>
      </c>
      <c r="B555" s="15" t="s">
        <v>3439</v>
      </c>
      <c r="C555" s="15">
        <v>2</v>
      </c>
      <c r="D555" s="39" t="s">
        <v>28</v>
      </c>
      <c r="E555" s="60" t="s">
        <v>23</v>
      </c>
      <c r="F555" s="11" t="s">
        <v>12154</v>
      </c>
      <c r="G555" s="11" t="s">
        <v>2974</v>
      </c>
      <c r="H555" s="12" t="s">
        <v>9876</v>
      </c>
      <c r="I555" s="66">
        <v>1</v>
      </c>
      <c r="J555" s="68" t="s">
        <v>215</v>
      </c>
      <c r="K555" s="167">
        <v>76125</v>
      </c>
      <c r="L555" s="167">
        <v>0</v>
      </c>
      <c r="M555" s="167">
        <v>76125</v>
      </c>
      <c r="N555" s="167">
        <v>15149</v>
      </c>
      <c r="O555" s="167">
        <v>0</v>
      </c>
      <c r="P555" s="167">
        <v>15149</v>
      </c>
      <c r="Q555" s="167">
        <v>91274</v>
      </c>
      <c r="R555" s="167">
        <v>0</v>
      </c>
      <c r="S555" s="167">
        <v>91274</v>
      </c>
      <c r="T555" s="161">
        <v>42814</v>
      </c>
      <c r="U555" s="47"/>
    </row>
    <row r="556" spans="1:21" s="267" customFormat="1" ht="15" customHeight="1" x14ac:dyDescent="0.2">
      <c r="A556" s="15">
        <v>2017</v>
      </c>
      <c r="B556" s="15" t="s">
        <v>3439</v>
      </c>
      <c r="C556" s="15">
        <v>2</v>
      </c>
      <c r="D556" s="39" t="s">
        <v>28</v>
      </c>
      <c r="E556" s="60" t="s">
        <v>23</v>
      </c>
      <c r="F556" s="11" t="s">
        <v>12155</v>
      </c>
      <c r="G556" s="11" t="s">
        <v>3191</v>
      </c>
      <c r="H556" s="12" t="s">
        <v>9875</v>
      </c>
      <c r="I556" s="66">
        <v>1</v>
      </c>
      <c r="J556" s="68" t="s">
        <v>215</v>
      </c>
      <c r="K556" s="167">
        <v>67063.960000000006</v>
      </c>
      <c r="L556" s="167">
        <v>0</v>
      </c>
      <c r="M556" s="167">
        <v>67063.960000000006</v>
      </c>
      <c r="N556" s="167">
        <v>4936.0399999999936</v>
      </c>
      <c r="O556" s="167">
        <v>0</v>
      </c>
      <c r="P556" s="167">
        <v>4936.0399999999936</v>
      </c>
      <c r="Q556" s="167">
        <v>72000</v>
      </c>
      <c r="R556" s="167">
        <v>0</v>
      </c>
      <c r="S556" s="167">
        <v>66500.039999999994</v>
      </c>
      <c r="T556" s="161">
        <v>42767</v>
      </c>
      <c r="U556" s="47"/>
    </row>
    <row r="557" spans="1:21" s="267" customFormat="1" ht="15" customHeight="1" x14ac:dyDescent="0.2">
      <c r="A557" s="15">
        <v>2017</v>
      </c>
      <c r="B557" s="15" t="s">
        <v>3439</v>
      </c>
      <c r="C557" s="15">
        <v>2</v>
      </c>
      <c r="D557" s="39" t="s">
        <v>28</v>
      </c>
      <c r="E557" s="60" t="s">
        <v>23</v>
      </c>
      <c r="F557" s="11" t="s">
        <v>12156</v>
      </c>
      <c r="G557" s="11" t="s">
        <v>805</v>
      </c>
      <c r="H557" s="12" t="s">
        <v>9874</v>
      </c>
      <c r="I557" s="66">
        <v>1</v>
      </c>
      <c r="J557" s="68" t="s">
        <v>215</v>
      </c>
      <c r="K557" s="167">
        <v>0</v>
      </c>
      <c r="L557" s="167">
        <v>40253.89</v>
      </c>
      <c r="M557" s="167">
        <v>40253.89</v>
      </c>
      <c r="N557" s="167">
        <v>0</v>
      </c>
      <c r="O557" s="167">
        <v>7746.1100000000006</v>
      </c>
      <c r="P557" s="167">
        <v>7746.1100000000006</v>
      </c>
      <c r="Q557" s="167">
        <v>0</v>
      </c>
      <c r="R557" s="167">
        <v>48000</v>
      </c>
      <c r="S557" s="167">
        <v>48000</v>
      </c>
      <c r="T557" s="161">
        <v>42736</v>
      </c>
      <c r="U557" s="47"/>
    </row>
    <row r="558" spans="1:21" s="267" customFormat="1" ht="15" customHeight="1" x14ac:dyDescent="0.2">
      <c r="A558" s="15">
        <v>2017</v>
      </c>
      <c r="B558" s="15" t="s">
        <v>3439</v>
      </c>
      <c r="C558" s="15">
        <v>2</v>
      </c>
      <c r="D558" s="67" t="s">
        <v>28</v>
      </c>
      <c r="E558" s="60" t="s">
        <v>23</v>
      </c>
      <c r="F558" s="11" t="s">
        <v>12157</v>
      </c>
      <c r="G558" s="11" t="s">
        <v>3049</v>
      </c>
      <c r="H558" s="12" t="s">
        <v>9873</v>
      </c>
      <c r="I558" s="66">
        <v>1</v>
      </c>
      <c r="J558" s="68" t="s">
        <v>215</v>
      </c>
      <c r="K558" s="167">
        <v>15624.839062499999</v>
      </c>
      <c r="L558" s="167">
        <v>84374.130937499998</v>
      </c>
      <c r="M558" s="167">
        <v>99998.97</v>
      </c>
      <c r="N558" s="167">
        <v>-15624.839062499999</v>
      </c>
      <c r="O558" s="167">
        <v>32553.869062500002</v>
      </c>
      <c r="P558" s="167">
        <v>16929.030000000002</v>
      </c>
      <c r="Q558" s="167">
        <v>0</v>
      </c>
      <c r="R558" s="167">
        <v>116928</v>
      </c>
      <c r="S558" s="167">
        <v>116928</v>
      </c>
      <c r="T558" s="159">
        <v>42758</v>
      </c>
      <c r="U558" s="47"/>
    </row>
    <row r="559" spans="1:21" s="267" customFormat="1" ht="15" customHeight="1" x14ac:dyDescent="0.2">
      <c r="A559" s="15">
        <v>2017</v>
      </c>
      <c r="B559" s="15" t="s">
        <v>3439</v>
      </c>
      <c r="C559" s="15">
        <v>2</v>
      </c>
      <c r="D559" s="67" t="s">
        <v>28</v>
      </c>
      <c r="E559" s="60" t="s">
        <v>23</v>
      </c>
      <c r="F559" s="11" t="s">
        <v>12158</v>
      </c>
      <c r="G559" s="11" t="s">
        <v>3049</v>
      </c>
      <c r="H559" s="12" t="s">
        <v>9872</v>
      </c>
      <c r="I559" s="66">
        <v>1</v>
      </c>
      <c r="J559" s="68" t="s">
        <v>215</v>
      </c>
      <c r="K559" s="167">
        <v>0</v>
      </c>
      <c r="L559" s="167">
        <v>76282.5</v>
      </c>
      <c r="M559" s="167">
        <v>76282.5</v>
      </c>
      <c r="N559" s="167">
        <v>0</v>
      </c>
      <c r="O559" s="167">
        <v>20017.5</v>
      </c>
      <c r="P559" s="167">
        <v>20017.5</v>
      </c>
      <c r="Q559" s="167">
        <v>0</v>
      </c>
      <c r="R559" s="167">
        <v>96300</v>
      </c>
      <c r="S559" s="167">
        <v>96300</v>
      </c>
      <c r="T559" s="159">
        <v>42800</v>
      </c>
      <c r="U559" s="47"/>
    </row>
    <row r="560" spans="1:21" s="267" customFormat="1" ht="15" customHeight="1" x14ac:dyDescent="0.2">
      <c r="A560" s="15">
        <v>2017</v>
      </c>
      <c r="B560" s="15" t="s">
        <v>3439</v>
      </c>
      <c r="C560" s="15">
        <v>2</v>
      </c>
      <c r="D560" s="39" t="s">
        <v>28</v>
      </c>
      <c r="E560" s="60" t="s">
        <v>23</v>
      </c>
      <c r="F560" s="11" t="s">
        <v>12159</v>
      </c>
      <c r="G560" s="11" t="s">
        <v>3264</v>
      </c>
      <c r="H560" s="12" t="s">
        <v>9871</v>
      </c>
      <c r="I560" s="66">
        <v>1</v>
      </c>
      <c r="J560" s="68" t="s">
        <v>215</v>
      </c>
      <c r="K560" s="167">
        <v>0</v>
      </c>
      <c r="L560" s="167">
        <v>58362.5</v>
      </c>
      <c r="M560" s="167">
        <v>58362.5</v>
      </c>
      <c r="N560" s="167">
        <v>0</v>
      </c>
      <c r="O560" s="167">
        <v>14998.5</v>
      </c>
      <c r="P560" s="167">
        <v>14998.5</v>
      </c>
      <c r="Q560" s="167">
        <v>0</v>
      </c>
      <c r="R560" s="167">
        <v>73361</v>
      </c>
      <c r="S560" s="167">
        <v>73361</v>
      </c>
      <c r="T560" s="161">
        <v>42814</v>
      </c>
      <c r="U560" s="47"/>
    </row>
    <row r="561" spans="1:21" s="267" customFormat="1" ht="15" customHeight="1" x14ac:dyDescent="0.2">
      <c r="A561" s="15">
        <v>2017</v>
      </c>
      <c r="B561" s="15" t="s">
        <v>3439</v>
      </c>
      <c r="C561" s="15">
        <v>2</v>
      </c>
      <c r="D561" s="39" t="s">
        <v>28</v>
      </c>
      <c r="E561" s="60" t="s">
        <v>23</v>
      </c>
      <c r="F561" s="11" t="s">
        <v>12160</v>
      </c>
      <c r="G561" s="11" t="s">
        <v>3205</v>
      </c>
      <c r="H561" s="12" t="s">
        <v>9870</v>
      </c>
      <c r="I561" s="66">
        <v>1</v>
      </c>
      <c r="J561" s="68" t="s">
        <v>215</v>
      </c>
      <c r="K561" s="167">
        <v>0</v>
      </c>
      <c r="L561" s="167">
        <v>67840</v>
      </c>
      <c r="M561" s="167">
        <v>67840</v>
      </c>
      <c r="N561" s="167">
        <v>0</v>
      </c>
      <c r="O561" s="167">
        <v>6784</v>
      </c>
      <c r="P561" s="167">
        <v>6784</v>
      </c>
      <c r="Q561" s="167">
        <v>0</v>
      </c>
      <c r="R561" s="167">
        <v>74624</v>
      </c>
      <c r="S561" s="167">
        <v>74624</v>
      </c>
      <c r="T561" s="161">
        <v>42779</v>
      </c>
      <c r="U561" s="47"/>
    </row>
    <row r="562" spans="1:21" s="267" customFormat="1" ht="15" customHeight="1" x14ac:dyDescent="0.2">
      <c r="A562" s="15">
        <v>2017</v>
      </c>
      <c r="B562" s="15" t="s">
        <v>3439</v>
      </c>
      <c r="C562" s="15">
        <v>2</v>
      </c>
      <c r="D562" s="39" t="s">
        <v>28</v>
      </c>
      <c r="E562" s="60" t="s">
        <v>23</v>
      </c>
      <c r="F562" s="11" t="s">
        <v>12161</v>
      </c>
      <c r="G562" s="11" t="s">
        <v>3210</v>
      </c>
      <c r="H562" s="12" t="s">
        <v>9869</v>
      </c>
      <c r="I562" s="66">
        <v>1</v>
      </c>
      <c r="J562" s="68" t="s">
        <v>215</v>
      </c>
      <c r="K562" s="167">
        <v>0</v>
      </c>
      <c r="L562" s="167">
        <v>82479.92</v>
      </c>
      <c r="M562" s="167">
        <v>82479.92</v>
      </c>
      <c r="N562" s="167">
        <v>0</v>
      </c>
      <c r="O562" s="167">
        <v>22520.080000000002</v>
      </c>
      <c r="P562" s="167">
        <v>22520.080000000002</v>
      </c>
      <c r="Q562" s="167">
        <v>0</v>
      </c>
      <c r="R562" s="167">
        <v>105000</v>
      </c>
      <c r="S562" s="167">
        <v>105000</v>
      </c>
      <c r="T562" s="161">
        <v>42758</v>
      </c>
      <c r="U562" s="47"/>
    </row>
    <row r="563" spans="1:21" s="267" customFormat="1" ht="15" customHeight="1" x14ac:dyDescent="0.2">
      <c r="A563" s="15">
        <v>2017</v>
      </c>
      <c r="B563" s="15" t="s">
        <v>3439</v>
      </c>
      <c r="C563" s="15">
        <v>2</v>
      </c>
      <c r="D563" s="39" t="s">
        <v>28</v>
      </c>
      <c r="E563" s="60" t="s">
        <v>23</v>
      </c>
      <c r="F563" s="11" t="s">
        <v>11756</v>
      </c>
      <c r="G563" s="11" t="s">
        <v>9868</v>
      </c>
      <c r="H563" s="12" t="s">
        <v>9867</v>
      </c>
      <c r="I563" s="66">
        <v>1</v>
      </c>
      <c r="J563" s="68" t="s">
        <v>215</v>
      </c>
      <c r="K563" s="167">
        <v>0</v>
      </c>
      <c r="L563" s="167">
        <v>65975</v>
      </c>
      <c r="M563" s="167">
        <v>65975</v>
      </c>
      <c r="N563" s="167">
        <v>0</v>
      </c>
      <c r="O563" s="167">
        <v>6532</v>
      </c>
      <c r="P563" s="167">
        <v>6532</v>
      </c>
      <c r="Q563" s="167">
        <v>0</v>
      </c>
      <c r="R563" s="167">
        <v>72507</v>
      </c>
      <c r="S563" s="167">
        <v>72507</v>
      </c>
      <c r="T563" s="161">
        <v>42767</v>
      </c>
      <c r="U563" s="47"/>
    </row>
    <row r="564" spans="1:21" s="267" customFormat="1" ht="15" customHeight="1" x14ac:dyDescent="0.2">
      <c r="A564" s="15">
        <v>2017</v>
      </c>
      <c r="B564" s="15" t="s">
        <v>3439</v>
      </c>
      <c r="C564" s="15">
        <v>2</v>
      </c>
      <c r="D564" s="39" t="s">
        <v>28</v>
      </c>
      <c r="E564" s="60" t="s">
        <v>23</v>
      </c>
      <c r="F564" s="11" t="s">
        <v>12162</v>
      </c>
      <c r="G564" s="11" t="s">
        <v>3214</v>
      </c>
      <c r="H564" s="12" t="s">
        <v>9866</v>
      </c>
      <c r="I564" s="66">
        <v>1</v>
      </c>
      <c r="J564" s="68" t="s">
        <v>215</v>
      </c>
      <c r="K564" s="167">
        <v>0</v>
      </c>
      <c r="L564" s="167">
        <v>48930</v>
      </c>
      <c r="M564" s="167">
        <v>48930</v>
      </c>
      <c r="N564" s="167">
        <v>0</v>
      </c>
      <c r="O564" s="167">
        <v>11070</v>
      </c>
      <c r="P564" s="167">
        <v>11070</v>
      </c>
      <c r="Q564" s="167">
        <v>0</v>
      </c>
      <c r="R564" s="167">
        <v>60000</v>
      </c>
      <c r="S564" s="167">
        <v>60000</v>
      </c>
      <c r="T564" s="161">
        <v>42767</v>
      </c>
      <c r="U564" s="47"/>
    </row>
    <row r="565" spans="1:21" s="267" customFormat="1" ht="15" customHeight="1" x14ac:dyDescent="0.2">
      <c r="A565" s="15">
        <v>2017</v>
      </c>
      <c r="B565" s="72" t="s">
        <v>3439</v>
      </c>
      <c r="C565" s="15">
        <v>2</v>
      </c>
      <c r="D565" s="67" t="s">
        <v>28</v>
      </c>
      <c r="E565" s="60" t="s">
        <v>23</v>
      </c>
      <c r="F565" s="11" t="s">
        <v>12163</v>
      </c>
      <c r="G565" s="11" t="s">
        <v>9865</v>
      </c>
      <c r="H565" s="75" t="s">
        <v>9864</v>
      </c>
      <c r="I565" s="66">
        <v>1</v>
      </c>
      <c r="J565" s="68" t="s">
        <v>215</v>
      </c>
      <c r="K565" s="167">
        <v>0</v>
      </c>
      <c r="L565" s="167">
        <v>55317.5</v>
      </c>
      <c r="M565" s="167">
        <v>55317.5</v>
      </c>
      <c r="N565" s="167">
        <v>75000</v>
      </c>
      <c r="O565" s="167">
        <v>-55317.5</v>
      </c>
      <c r="P565" s="167">
        <v>19682.5</v>
      </c>
      <c r="Q565" s="167">
        <v>75000</v>
      </c>
      <c r="R565" s="167">
        <v>0</v>
      </c>
      <c r="S565" s="167">
        <v>75000</v>
      </c>
      <c r="T565" s="159">
        <v>42793</v>
      </c>
      <c r="U565" s="47"/>
    </row>
    <row r="566" spans="1:21" s="267" customFormat="1" ht="15" customHeight="1" x14ac:dyDescent="0.2">
      <c r="A566" s="15">
        <v>2017</v>
      </c>
      <c r="B566" s="15" t="s">
        <v>3439</v>
      </c>
      <c r="C566" s="15">
        <v>2</v>
      </c>
      <c r="D566" s="39" t="s">
        <v>28</v>
      </c>
      <c r="E566" s="60" t="s">
        <v>23</v>
      </c>
      <c r="F566" s="11" t="s">
        <v>12164</v>
      </c>
      <c r="G566" s="11" t="s">
        <v>3205</v>
      </c>
      <c r="H566" s="12" t="s">
        <v>9863</v>
      </c>
      <c r="I566" s="66">
        <v>1</v>
      </c>
      <c r="J566" s="68" t="s">
        <v>215</v>
      </c>
      <c r="K566" s="167">
        <v>0</v>
      </c>
      <c r="L566" s="167">
        <v>51878.68</v>
      </c>
      <c r="M566" s="167">
        <v>51878.68</v>
      </c>
      <c r="N566" s="167">
        <v>0</v>
      </c>
      <c r="O566" s="167">
        <v>9337.32</v>
      </c>
      <c r="P566" s="167">
        <v>9337.32</v>
      </c>
      <c r="Q566" s="167">
        <v>0</v>
      </c>
      <c r="R566" s="167">
        <v>61216</v>
      </c>
      <c r="S566" s="167">
        <v>61216</v>
      </c>
      <c r="T566" s="161">
        <v>42767</v>
      </c>
      <c r="U566" s="47"/>
    </row>
    <row r="567" spans="1:21" s="267" customFormat="1" ht="15" customHeight="1" x14ac:dyDescent="0.2">
      <c r="A567" s="15">
        <v>2017</v>
      </c>
      <c r="B567" s="15" t="s">
        <v>3439</v>
      </c>
      <c r="C567" s="15">
        <v>2</v>
      </c>
      <c r="D567" s="39" t="s">
        <v>28</v>
      </c>
      <c r="E567" s="60" t="s">
        <v>23</v>
      </c>
      <c r="F567" s="11" t="s">
        <v>12165</v>
      </c>
      <c r="G567" s="11" t="s">
        <v>133</v>
      </c>
      <c r="H567" s="12" t="s">
        <v>9862</v>
      </c>
      <c r="I567" s="66">
        <v>1</v>
      </c>
      <c r="J567" s="68" t="s">
        <v>53</v>
      </c>
      <c r="K567" s="167">
        <v>35500.558799999999</v>
      </c>
      <c r="L567" s="167">
        <v>7129.4412000000002</v>
      </c>
      <c r="M567" s="167">
        <v>42630</v>
      </c>
      <c r="N567" s="167">
        <v>-35500.558799999999</v>
      </c>
      <c r="O567" s="167">
        <v>43870.558799999999</v>
      </c>
      <c r="P567" s="167">
        <v>8370</v>
      </c>
      <c r="Q567" s="167">
        <v>0</v>
      </c>
      <c r="R567" s="167">
        <v>51000</v>
      </c>
      <c r="S567" s="167">
        <v>51000</v>
      </c>
      <c r="T567" s="161">
        <v>42765</v>
      </c>
      <c r="U567" s="47"/>
    </row>
    <row r="568" spans="1:21" s="267" customFormat="1" ht="15" customHeight="1" x14ac:dyDescent="0.2">
      <c r="A568" s="15">
        <v>2017</v>
      </c>
      <c r="B568" s="15" t="s">
        <v>3439</v>
      </c>
      <c r="C568" s="15">
        <v>2</v>
      </c>
      <c r="D568" s="39" t="s">
        <v>28</v>
      </c>
      <c r="E568" s="60" t="s">
        <v>23</v>
      </c>
      <c r="F568" s="11" t="s">
        <v>12166</v>
      </c>
      <c r="G568" s="11" t="s">
        <v>1312</v>
      </c>
      <c r="H568" s="12" t="s">
        <v>9861</v>
      </c>
      <c r="I568" s="66">
        <v>1</v>
      </c>
      <c r="J568" s="68" t="s">
        <v>53</v>
      </c>
      <c r="K568" s="167">
        <v>49249</v>
      </c>
      <c r="L568" s="167">
        <v>0</v>
      </c>
      <c r="M568" s="167">
        <v>49249</v>
      </c>
      <c r="N568" s="167">
        <v>-49249</v>
      </c>
      <c r="O568" s="167">
        <v>60000</v>
      </c>
      <c r="P568" s="167">
        <v>10751</v>
      </c>
      <c r="Q568" s="167">
        <v>0</v>
      </c>
      <c r="R568" s="167">
        <v>60000</v>
      </c>
      <c r="S568" s="167">
        <v>60000</v>
      </c>
      <c r="T568" s="161">
        <v>42814</v>
      </c>
      <c r="U568" s="47"/>
    </row>
    <row r="569" spans="1:21" s="267" customFormat="1" ht="15" customHeight="1" x14ac:dyDescent="0.2">
      <c r="A569" s="15">
        <v>2017</v>
      </c>
      <c r="B569" s="15" t="s">
        <v>3439</v>
      </c>
      <c r="C569" s="15">
        <v>2</v>
      </c>
      <c r="D569" s="39" t="s">
        <v>28</v>
      </c>
      <c r="E569" s="60" t="s">
        <v>23</v>
      </c>
      <c r="F569" s="11" t="s">
        <v>12167</v>
      </c>
      <c r="G569" s="11" t="s">
        <v>1312</v>
      </c>
      <c r="H569" s="12" t="s">
        <v>9860</v>
      </c>
      <c r="I569" s="66">
        <v>1</v>
      </c>
      <c r="J569" s="68" t="s">
        <v>53</v>
      </c>
      <c r="K569" s="167">
        <v>56596.4</v>
      </c>
      <c r="L569" s="167">
        <v>0</v>
      </c>
      <c r="M569" s="167">
        <v>56596.4</v>
      </c>
      <c r="N569" s="167">
        <v>-56596.4</v>
      </c>
      <c r="O569" s="167">
        <v>61853</v>
      </c>
      <c r="P569" s="167">
        <v>5256.5999999999985</v>
      </c>
      <c r="Q569" s="167">
        <v>0</v>
      </c>
      <c r="R569" s="167">
        <v>61853</v>
      </c>
      <c r="S569" s="167">
        <v>61853</v>
      </c>
      <c r="T569" s="161">
        <v>42765</v>
      </c>
      <c r="U569" s="47"/>
    </row>
    <row r="570" spans="1:21" s="267" customFormat="1" ht="15" customHeight="1" x14ac:dyDescent="0.2">
      <c r="A570" s="15">
        <v>2017</v>
      </c>
      <c r="B570" s="15" t="s">
        <v>3439</v>
      </c>
      <c r="C570" s="15">
        <v>2</v>
      </c>
      <c r="D570" s="39" t="s">
        <v>28</v>
      </c>
      <c r="E570" s="60" t="s">
        <v>23</v>
      </c>
      <c r="F570" s="11" t="s">
        <v>12168</v>
      </c>
      <c r="G570" s="11" t="s">
        <v>1229</v>
      </c>
      <c r="H570" s="12" t="s">
        <v>9859</v>
      </c>
      <c r="I570" s="66">
        <v>1</v>
      </c>
      <c r="J570" s="68" t="s">
        <v>53</v>
      </c>
      <c r="K570" s="167">
        <v>53557.428348900001</v>
      </c>
      <c r="L570" s="167">
        <v>48.781651099999998</v>
      </c>
      <c r="M570" s="167">
        <v>53606.21</v>
      </c>
      <c r="N570" s="167">
        <v>-53557.428348900001</v>
      </c>
      <c r="O570" s="167">
        <v>54951.218348900002</v>
      </c>
      <c r="P570" s="167">
        <v>1393.7900000000009</v>
      </c>
      <c r="Q570" s="167">
        <v>0</v>
      </c>
      <c r="R570" s="167">
        <v>55000</v>
      </c>
      <c r="S570" s="167">
        <v>55000</v>
      </c>
      <c r="T570" s="161">
        <v>42793</v>
      </c>
      <c r="U570" s="47"/>
    </row>
    <row r="571" spans="1:21" s="267" customFormat="1" ht="15" customHeight="1" x14ac:dyDescent="0.2">
      <c r="A571" s="15">
        <v>2017</v>
      </c>
      <c r="B571" s="15" t="s">
        <v>3439</v>
      </c>
      <c r="C571" s="15">
        <v>2</v>
      </c>
      <c r="D571" s="39" t="s">
        <v>28</v>
      </c>
      <c r="E571" s="60" t="s">
        <v>23</v>
      </c>
      <c r="F571" s="11" t="s">
        <v>12169</v>
      </c>
      <c r="G571" s="11" t="s">
        <v>227</v>
      </c>
      <c r="H571" s="12" t="s">
        <v>9858</v>
      </c>
      <c r="I571" s="66">
        <v>1</v>
      </c>
      <c r="J571" s="68" t="s">
        <v>53</v>
      </c>
      <c r="K571" s="167">
        <v>37590.668060000004</v>
      </c>
      <c r="L571" s="167">
        <v>1635.33194</v>
      </c>
      <c r="M571" s="167">
        <v>39226</v>
      </c>
      <c r="N571" s="167">
        <v>17957.331939999996</v>
      </c>
      <c r="O571" s="167">
        <v>-1635.33194</v>
      </c>
      <c r="P571" s="167">
        <v>16321.999999999996</v>
      </c>
      <c r="Q571" s="167">
        <v>55548</v>
      </c>
      <c r="R571" s="167">
        <v>0</v>
      </c>
      <c r="S571" s="167">
        <v>55548</v>
      </c>
      <c r="T571" s="161">
        <v>42814</v>
      </c>
      <c r="U571" s="47"/>
    </row>
    <row r="572" spans="1:21" s="267" customFormat="1" ht="15" customHeight="1" x14ac:dyDescent="0.2">
      <c r="A572" s="15">
        <v>2017</v>
      </c>
      <c r="B572" s="15" t="s">
        <v>3439</v>
      </c>
      <c r="C572" s="15">
        <v>2</v>
      </c>
      <c r="D572" s="39" t="s">
        <v>28</v>
      </c>
      <c r="E572" s="60" t="s">
        <v>23</v>
      </c>
      <c r="F572" s="11" t="s">
        <v>12170</v>
      </c>
      <c r="G572" s="11" t="s">
        <v>1229</v>
      </c>
      <c r="H572" s="12" t="s">
        <v>9857</v>
      </c>
      <c r="I572" s="66">
        <v>1</v>
      </c>
      <c r="J572" s="68" t="s">
        <v>53</v>
      </c>
      <c r="K572" s="167">
        <v>0</v>
      </c>
      <c r="L572" s="167">
        <v>41181.599999999999</v>
      </c>
      <c r="M572" s="167">
        <v>41181.599999999999</v>
      </c>
      <c r="N572" s="167">
        <v>11875</v>
      </c>
      <c r="O572" s="167">
        <v>-5556.5999999999985</v>
      </c>
      <c r="P572" s="167">
        <v>6318.4000000000015</v>
      </c>
      <c r="Q572" s="167">
        <v>11875</v>
      </c>
      <c r="R572" s="167">
        <v>35625</v>
      </c>
      <c r="S572" s="167">
        <v>47500</v>
      </c>
      <c r="T572" s="161">
        <v>42786</v>
      </c>
      <c r="U572" s="47"/>
    </row>
    <row r="573" spans="1:21" s="267" customFormat="1" ht="15" customHeight="1" x14ac:dyDescent="0.2">
      <c r="A573" s="15">
        <v>2017</v>
      </c>
      <c r="B573" s="15" t="s">
        <v>3439</v>
      </c>
      <c r="C573" s="15">
        <v>2</v>
      </c>
      <c r="D573" s="67" t="s">
        <v>28</v>
      </c>
      <c r="E573" s="60" t="s">
        <v>23</v>
      </c>
      <c r="F573" s="11" t="s">
        <v>12171</v>
      </c>
      <c r="G573" s="11" t="s">
        <v>1170</v>
      </c>
      <c r="H573" s="12" t="s">
        <v>9856</v>
      </c>
      <c r="I573" s="66">
        <v>1</v>
      </c>
      <c r="J573" s="68" t="s">
        <v>53</v>
      </c>
      <c r="K573" s="167">
        <v>0</v>
      </c>
      <c r="L573" s="167">
        <v>36540</v>
      </c>
      <c r="M573" s="167">
        <v>36540</v>
      </c>
      <c r="N573" s="167">
        <v>42000</v>
      </c>
      <c r="O573" s="167">
        <v>-36540</v>
      </c>
      <c r="P573" s="167">
        <v>5460</v>
      </c>
      <c r="Q573" s="167">
        <v>42000</v>
      </c>
      <c r="R573" s="167">
        <v>0</v>
      </c>
      <c r="S573" s="167">
        <v>42000</v>
      </c>
      <c r="T573" s="159">
        <v>42772</v>
      </c>
      <c r="U573" s="47"/>
    </row>
    <row r="574" spans="1:21" s="267" customFormat="1" ht="15" customHeight="1" x14ac:dyDescent="0.2">
      <c r="A574" s="15">
        <v>2017</v>
      </c>
      <c r="B574" s="15" t="s">
        <v>3439</v>
      </c>
      <c r="C574" s="15">
        <v>2</v>
      </c>
      <c r="D574" s="39" t="s">
        <v>28</v>
      </c>
      <c r="E574" s="60" t="s">
        <v>23</v>
      </c>
      <c r="F574" s="11" t="s">
        <v>12172</v>
      </c>
      <c r="G574" s="11" t="s">
        <v>1262</v>
      </c>
      <c r="H574" s="12" t="s">
        <v>9855</v>
      </c>
      <c r="I574" s="66">
        <v>1</v>
      </c>
      <c r="J574" s="68" t="s">
        <v>53</v>
      </c>
      <c r="K574" s="167">
        <v>33705.019310000003</v>
      </c>
      <c r="L574" s="167">
        <v>505.98068999999998</v>
      </c>
      <c r="M574" s="167">
        <v>34211</v>
      </c>
      <c r="N574" s="167">
        <v>3436.9806899999967</v>
      </c>
      <c r="O574" s="167">
        <v>-505.98068999999998</v>
      </c>
      <c r="P574" s="167">
        <v>2930.9999999999968</v>
      </c>
      <c r="Q574" s="167">
        <v>37142</v>
      </c>
      <c r="R574" s="167">
        <v>0</v>
      </c>
      <c r="S574" s="167">
        <v>37142</v>
      </c>
      <c r="T574" s="161">
        <v>42814</v>
      </c>
      <c r="U574" s="47"/>
    </row>
    <row r="575" spans="1:21" s="267" customFormat="1" ht="15" customHeight="1" x14ac:dyDescent="0.2">
      <c r="A575" s="15">
        <v>2017</v>
      </c>
      <c r="B575" s="15" t="s">
        <v>3439</v>
      </c>
      <c r="C575" s="15">
        <v>2</v>
      </c>
      <c r="D575" s="39" t="s">
        <v>28</v>
      </c>
      <c r="E575" s="60" t="s">
        <v>23</v>
      </c>
      <c r="F575" s="11" t="s">
        <v>12173</v>
      </c>
      <c r="G575" s="11" t="s">
        <v>227</v>
      </c>
      <c r="H575" s="12" t="s">
        <v>9854</v>
      </c>
      <c r="I575" s="66">
        <v>1</v>
      </c>
      <c r="J575" s="68" t="s">
        <v>53</v>
      </c>
      <c r="K575" s="167">
        <v>58634.198935200002</v>
      </c>
      <c r="L575" s="167">
        <v>5822.3610648000003</v>
      </c>
      <c r="M575" s="167">
        <v>64456.560000000005</v>
      </c>
      <c r="N575" s="167">
        <v>-58634.198935200002</v>
      </c>
      <c r="O575" s="167">
        <v>69177.638935199997</v>
      </c>
      <c r="P575" s="167">
        <v>10543.439999999995</v>
      </c>
      <c r="Q575" s="167">
        <v>0</v>
      </c>
      <c r="R575" s="167">
        <v>75000</v>
      </c>
      <c r="S575" s="167">
        <v>75000</v>
      </c>
      <c r="T575" s="161">
        <v>42821</v>
      </c>
      <c r="U575" s="47"/>
    </row>
    <row r="576" spans="1:21" s="267" customFormat="1" ht="15" customHeight="1" x14ac:dyDescent="0.2">
      <c r="A576" s="15">
        <v>2017</v>
      </c>
      <c r="B576" s="15" t="s">
        <v>3439</v>
      </c>
      <c r="C576" s="15">
        <v>2</v>
      </c>
      <c r="D576" s="39" t="s">
        <v>28</v>
      </c>
      <c r="E576" s="60" t="s">
        <v>23</v>
      </c>
      <c r="F576" s="11" t="s">
        <v>12174</v>
      </c>
      <c r="G576" s="11" t="s">
        <v>1110</v>
      </c>
      <c r="H576" s="12" t="s">
        <v>9853</v>
      </c>
      <c r="I576" s="66">
        <v>1</v>
      </c>
      <c r="J576" s="68" t="s">
        <v>53</v>
      </c>
      <c r="K576" s="167">
        <v>36316.887824400001</v>
      </c>
      <c r="L576" s="167">
        <v>7014.4821756000001</v>
      </c>
      <c r="M576" s="167">
        <v>43331.37</v>
      </c>
      <c r="N576" s="167">
        <v>9847.1121755999993</v>
      </c>
      <c r="O576" s="167">
        <v>-7014.4821756000001</v>
      </c>
      <c r="P576" s="167">
        <v>2832.6299999999992</v>
      </c>
      <c r="Q576" s="167">
        <v>46164</v>
      </c>
      <c r="R576" s="167">
        <v>0</v>
      </c>
      <c r="S576" s="167">
        <v>46164</v>
      </c>
      <c r="T576" s="161">
        <v>42800</v>
      </c>
      <c r="U576" s="47"/>
    </row>
    <row r="577" spans="1:21" s="267" customFormat="1" ht="15" customHeight="1" x14ac:dyDescent="0.2">
      <c r="A577" s="15">
        <v>2017</v>
      </c>
      <c r="B577" s="15" t="s">
        <v>3439</v>
      </c>
      <c r="C577" s="15">
        <v>2</v>
      </c>
      <c r="D577" s="39" t="s">
        <v>28</v>
      </c>
      <c r="E577" s="60" t="s">
        <v>23</v>
      </c>
      <c r="F577" s="11" t="s">
        <v>12175</v>
      </c>
      <c r="G577" s="11" t="s">
        <v>1093</v>
      </c>
      <c r="H577" s="12" t="s">
        <v>9852</v>
      </c>
      <c r="I577" s="66">
        <v>1</v>
      </c>
      <c r="J577" s="68" t="s">
        <v>53</v>
      </c>
      <c r="K577" s="167">
        <v>0</v>
      </c>
      <c r="L577" s="167">
        <v>44660</v>
      </c>
      <c r="M577" s="167">
        <v>44660</v>
      </c>
      <c r="N577" s="167">
        <v>0</v>
      </c>
      <c r="O577" s="167">
        <v>8890</v>
      </c>
      <c r="P577" s="167">
        <v>8890</v>
      </c>
      <c r="Q577" s="167">
        <v>0</v>
      </c>
      <c r="R577" s="167">
        <v>53550</v>
      </c>
      <c r="S577" s="167">
        <v>53550</v>
      </c>
      <c r="T577" s="161">
        <v>42772</v>
      </c>
      <c r="U577" s="47"/>
    </row>
    <row r="578" spans="1:21" s="267" customFormat="1" ht="15" customHeight="1" x14ac:dyDescent="0.2">
      <c r="A578" s="15">
        <v>2017</v>
      </c>
      <c r="B578" s="15" t="s">
        <v>3439</v>
      </c>
      <c r="C578" s="15">
        <v>2</v>
      </c>
      <c r="D578" s="39" t="s">
        <v>28</v>
      </c>
      <c r="E578" s="60" t="s">
        <v>23</v>
      </c>
      <c r="F578" s="11" t="s">
        <v>12176</v>
      </c>
      <c r="G578" s="11" t="s">
        <v>1335</v>
      </c>
      <c r="H578" s="12" t="s">
        <v>9851</v>
      </c>
      <c r="I578" s="66">
        <v>1</v>
      </c>
      <c r="J578" s="68" t="s">
        <v>53</v>
      </c>
      <c r="K578" s="167">
        <v>0</v>
      </c>
      <c r="L578" s="167">
        <v>27566.39</v>
      </c>
      <c r="M578" s="167">
        <v>27566.39</v>
      </c>
      <c r="N578" s="167">
        <v>0</v>
      </c>
      <c r="O578" s="167">
        <v>2655.6100000000006</v>
      </c>
      <c r="P578" s="167">
        <v>2655.6100000000006</v>
      </c>
      <c r="Q578" s="167">
        <v>0</v>
      </c>
      <c r="R578" s="167">
        <v>30222</v>
      </c>
      <c r="S578" s="167">
        <v>30222</v>
      </c>
      <c r="T578" s="161">
        <v>42786</v>
      </c>
      <c r="U578" s="47"/>
    </row>
    <row r="579" spans="1:21" s="267" customFormat="1" ht="15" customHeight="1" x14ac:dyDescent="0.2">
      <c r="A579" s="15">
        <v>2017</v>
      </c>
      <c r="B579" s="72" t="s">
        <v>3439</v>
      </c>
      <c r="C579" s="15">
        <v>2</v>
      </c>
      <c r="D579" s="67" t="s">
        <v>28</v>
      </c>
      <c r="E579" s="60" t="s">
        <v>23</v>
      </c>
      <c r="F579" s="11" t="s">
        <v>12177</v>
      </c>
      <c r="G579" s="11" t="s">
        <v>9840</v>
      </c>
      <c r="H579" s="75" t="s">
        <v>9850</v>
      </c>
      <c r="I579" s="66">
        <v>1</v>
      </c>
      <c r="J579" s="68" t="s">
        <v>53</v>
      </c>
      <c r="K579" s="167">
        <v>107786.91</v>
      </c>
      <c r="L579" s="167">
        <v>0</v>
      </c>
      <c r="M579" s="167">
        <v>107786.91</v>
      </c>
      <c r="N579" s="167">
        <v>213.08999999999651</v>
      </c>
      <c r="O579" s="167">
        <v>0</v>
      </c>
      <c r="P579" s="167">
        <v>213.08999999999651</v>
      </c>
      <c r="Q579" s="167">
        <v>108000</v>
      </c>
      <c r="R579" s="167">
        <v>0</v>
      </c>
      <c r="S579" s="167">
        <v>108000</v>
      </c>
      <c r="T579" s="159">
        <v>42744</v>
      </c>
      <c r="U579" s="47"/>
    </row>
    <row r="580" spans="1:21" s="267" customFormat="1" ht="15" customHeight="1" x14ac:dyDescent="0.2">
      <c r="A580" s="15">
        <v>2017</v>
      </c>
      <c r="B580" s="15" t="s">
        <v>3439</v>
      </c>
      <c r="C580" s="15">
        <v>2</v>
      </c>
      <c r="D580" s="39" t="s">
        <v>28</v>
      </c>
      <c r="E580" s="60" t="s">
        <v>23</v>
      </c>
      <c r="F580" s="11" t="s">
        <v>12178</v>
      </c>
      <c r="G580" s="11" t="s">
        <v>1093</v>
      </c>
      <c r="H580" s="12" t="s">
        <v>9849</v>
      </c>
      <c r="I580" s="66">
        <v>1</v>
      </c>
      <c r="J580" s="68" t="s">
        <v>53</v>
      </c>
      <c r="K580" s="167">
        <v>0</v>
      </c>
      <c r="L580" s="167">
        <v>44660</v>
      </c>
      <c r="M580" s="167">
        <v>44660</v>
      </c>
      <c r="N580" s="167">
        <v>0</v>
      </c>
      <c r="O580" s="167">
        <v>8890</v>
      </c>
      <c r="P580" s="167">
        <v>8890</v>
      </c>
      <c r="Q580" s="167">
        <v>0</v>
      </c>
      <c r="R580" s="167">
        <v>53550</v>
      </c>
      <c r="S580" s="167">
        <v>53550</v>
      </c>
      <c r="T580" s="161">
        <v>42765</v>
      </c>
      <c r="U580" s="47"/>
    </row>
    <row r="581" spans="1:21" s="267" customFormat="1" ht="15" customHeight="1" x14ac:dyDescent="0.2">
      <c r="A581" s="15">
        <v>2017</v>
      </c>
      <c r="B581" s="15" t="s">
        <v>3439</v>
      </c>
      <c r="C581" s="15">
        <v>2</v>
      </c>
      <c r="D581" s="39" t="s">
        <v>28</v>
      </c>
      <c r="E581" s="60" t="s">
        <v>23</v>
      </c>
      <c r="F581" s="11" t="s">
        <v>12179</v>
      </c>
      <c r="G581" s="11" t="s">
        <v>227</v>
      </c>
      <c r="H581" s="12" t="s">
        <v>9848</v>
      </c>
      <c r="I581" s="66">
        <v>1</v>
      </c>
      <c r="J581" s="68" t="s">
        <v>53</v>
      </c>
      <c r="K581" s="167">
        <v>0</v>
      </c>
      <c r="L581" s="167">
        <v>54812.03</v>
      </c>
      <c r="M581" s="167">
        <v>54812.03</v>
      </c>
      <c r="N581" s="167">
        <v>0</v>
      </c>
      <c r="O581" s="167">
        <v>5187.9700000000012</v>
      </c>
      <c r="P581" s="167">
        <v>5187.9700000000012</v>
      </c>
      <c r="Q581" s="167">
        <v>0</v>
      </c>
      <c r="R581" s="167">
        <v>60000</v>
      </c>
      <c r="S581" s="167">
        <v>60000</v>
      </c>
      <c r="T581" s="161">
        <v>42800</v>
      </c>
      <c r="U581" s="47"/>
    </row>
    <row r="582" spans="1:21" s="268" customFormat="1" ht="15" customHeight="1" x14ac:dyDescent="0.2">
      <c r="A582" s="15">
        <v>2017</v>
      </c>
      <c r="B582" s="15" t="s">
        <v>3439</v>
      </c>
      <c r="C582" s="15">
        <v>2</v>
      </c>
      <c r="D582" s="39" t="s">
        <v>28</v>
      </c>
      <c r="E582" s="60" t="s">
        <v>23</v>
      </c>
      <c r="F582" s="11" t="s">
        <v>12180</v>
      </c>
      <c r="G582" s="11" t="s">
        <v>1312</v>
      </c>
      <c r="H582" s="12" t="s">
        <v>9847</v>
      </c>
      <c r="I582" s="66">
        <v>1</v>
      </c>
      <c r="J582" s="68" t="s">
        <v>53</v>
      </c>
      <c r="K582" s="167">
        <v>52575</v>
      </c>
      <c r="L582" s="167">
        <v>0</v>
      </c>
      <c r="M582" s="167">
        <v>52575</v>
      </c>
      <c r="N582" s="167">
        <v>3925</v>
      </c>
      <c r="O582" s="167">
        <v>0</v>
      </c>
      <c r="P582" s="167">
        <v>3925</v>
      </c>
      <c r="Q582" s="167">
        <v>56500</v>
      </c>
      <c r="R582" s="167">
        <v>0</v>
      </c>
      <c r="S582" s="167">
        <v>56500</v>
      </c>
      <c r="T582" s="161">
        <v>42779</v>
      </c>
      <c r="U582" s="47"/>
    </row>
    <row r="583" spans="1:21" s="268" customFormat="1" ht="15" customHeight="1" x14ac:dyDescent="0.2">
      <c r="A583" s="15">
        <v>2017</v>
      </c>
      <c r="B583" s="15" t="s">
        <v>3439</v>
      </c>
      <c r="C583" s="15">
        <v>2</v>
      </c>
      <c r="D583" s="39" t="s">
        <v>28</v>
      </c>
      <c r="E583" s="60" t="s">
        <v>23</v>
      </c>
      <c r="F583" s="11" t="s">
        <v>12181</v>
      </c>
      <c r="G583" s="11" t="s">
        <v>1262</v>
      </c>
      <c r="H583" s="12" t="s">
        <v>9846</v>
      </c>
      <c r="I583" s="66">
        <v>1</v>
      </c>
      <c r="J583" s="68" t="s">
        <v>53</v>
      </c>
      <c r="K583" s="167">
        <v>0</v>
      </c>
      <c r="L583" s="167">
        <v>34390.230000000003</v>
      </c>
      <c r="M583" s="167">
        <v>34390.230000000003</v>
      </c>
      <c r="N583" s="167">
        <v>0</v>
      </c>
      <c r="O583" s="167">
        <v>1055.7699999999968</v>
      </c>
      <c r="P583" s="167">
        <v>1055.7699999999968</v>
      </c>
      <c r="Q583" s="167">
        <v>0</v>
      </c>
      <c r="R583" s="167">
        <v>35446</v>
      </c>
      <c r="S583" s="167">
        <v>35446</v>
      </c>
      <c r="T583" s="161">
        <v>42738</v>
      </c>
      <c r="U583" s="47"/>
    </row>
    <row r="584" spans="1:21" s="268" customFormat="1" ht="15" customHeight="1" x14ac:dyDescent="0.2">
      <c r="A584" s="15">
        <v>2017</v>
      </c>
      <c r="B584" s="15" t="s">
        <v>3439</v>
      </c>
      <c r="C584" s="15">
        <v>2</v>
      </c>
      <c r="D584" s="39" t="s">
        <v>28</v>
      </c>
      <c r="E584" s="60" t="s">
        <v>23</v>
      </c>
      <c r="F584" s="11" t="s">
        <v>12182</v>
      </c>
      <c r="G584" s="11" t="s">
        <v>1531</v>
      </c>
      <c r="H584" s="12" t="s">
        <v>9845</v>
      </c>
      <c r="I584" s="66">
        <v>1</v>
      </c>
      <c r="J584" s="68" t="s">
        <v>53</v>
      </c>
      <c r="K584" s="167">
        <v>52450.13</v>
      </c>
      <c r="L584" s="167">
        <v>0</v>
      </c>
      <c r="M584" s="167">
        <v>52450.13</v>
      </c>
      <c r="N584" s="167">
        <v>5080.8700000000026</v>
      </c>
      <c r="O584" s="167">
        <v>0</v>
      </c>
      <c r="P584" s="167">
        <v>5080.8700000000026</v>
      </c>
      <c r="Q584" s="167">
        <v>57531</v>
      </c>
      <c r="R584" s="167">
        <v>0</v>
      </c>
      <c r="S584" s="167">
        <v>57531</v>
      </c>
      <c r="T584" s="161">
        <v>42786</v>
      </c>
      <c r="U584" s="47"/>
    </row>
    <row r="585" spans="1:21" s="268" customFormat="1" ht="15" customHeight="1" x14ac:dyDescent="0.2">
      <c r="A585" s="15">
        <v>2017</v>
      </c>
      <c r="B585" s="15" t="s">
        <v>3439</v>
      </c>
      <c r="C585" s="15">
        <v>2</v>
      </c>
      <c r="D585" s="39" t="s">
        <v>28</v>
      </c>
      <c r="E585" s="60" t="s">
        <v>23</v>
      </c>
      <c r="F585" s="11" t="s">
        <v>12183</v>
      </c>
      <c r="G585" s="11" t="s">
        <v>1181</v>
      </c>
      <c r="H585" s="12" t="s">
        <v>9844</v>
      </c>
      <c r="I585" s="66">
        <v>1</v>
      </c>
      <c r="J585" s="68" t="s">
        <v>53</v>
      </c>
      <c r="K585" s="167">
        <v>39225.69</v>
      </c>
      <c r="L585" s="167">
        <v>0</v>
      </c>
      <c r="M585" s="167">
        <v>39225.69</v>
      </c>
      <c r="N585" s="167">
        <v>7063.3099999999977</v>
      </c>
      <c r="O585" s="167">
        <v>0</v>
      </c>
      <c r="P585" s="167">
        <v>7063.3099999999977</v>
      </c>
      <c r="Q585" s="167">
        <v>46289</v>
      </c>
      <c r="R585" s="167">
        <v>0</v>
      </c>
      <c r="S585" s="167">
        <v>46289</v>
      </c>
      <c r="T585" s="161">
        <v>42786</v>
      </c>
      <c r="U585" s="47"/>
    </row>
    <row r="586" spans="1:21" s="268" customFormat="1" ht="15" customHeight="1" x14ac:dyDescent="0.2">
      <c r="A586" s="15">
        <v>2017</v>
      </c>
      <c r="B586" s="15" t="s">
        <v>3439</v>
      </c>
      <c r="C586" s="15">
        <v>2</v>
      </c>
      <c r="D586" s="67" t="s">
        <v>28</v>
      </c>
      <c r="E586" s="60" t="s">
        <v>23</v>
      </c>
      <c r="F586" s="11" t="s">
        <v>12184</v>
      </c>
      <c r="G586" s="11" t="s">
        <v>9843</v>
      </c>
      <c r="H586" s="12" t="s">
        <v>9842</v>
      </c>
      <c r="I586" s="66">
        <v>1</v>
      </c>
      <c r="J586" s="68" t="s">
        <v>53</v>
      </c>
      <c r="K586" s="167">
        <v>0</v>
      </c>
      <c r="L586" s="167">
        <v>39585</v>
      </c>
      <c r="M586" s="167">
        <v>39585</v>
      </c>
      <c r="N586" s="167">
        <v>0</v>
      </c>
      <c r="O586" s="167">
        <v>3045</v>
      </c>
      <c r="P586" s="167">
        <v>3045</v>
      </c>
      <c r="Q586" s="167">
        <v>0</v>
      </c>
      <c r="R586" s="167">
        <v>42630</v>
      </c>
      <c r="S586" s="167">
        <v>42630</v>
      </c>
      <c r="T586" s="159">
        <v>42786</v>
      </c>
      <c r="U586" s="47"/>
    </row>
    <row r="587" spans="1:21" s="268" customFormat="1" ht="15" customHeight="1" x14ac:dyDescent="0.2">
      <c r="A587" s="15">
        <v>2017</v>
      </c>
      <c r="B587" s="15" t="s">
        <v>3439</v>
      </c>
      <c r="C587" s="15">
        <v>2</v>
      </c>
      <c r="D587" s="39" t="s">
        <v>28</v>
      </c>
      <c r="E587" s="60" t="s">
        <v>23</v>
      </c>
      <c r="F587" s="11" t="s">
        <v>12185</v>
      </c>
      <c r="G587" s="11" t="s">
        <v>227</v>
      </c>
      <c r="H587" s="12" t="s">
        <v>9841</v>
      </c>
      <c r="I587" s="66">
        <v>1</v>
      </c>
      <c r="J587" s="68" t="s">
        <v>53</v>
      </c>
      <c r="K587" s="167">
        <v>0</v>
      </c>
      <c r="L587" s="167">
        <v>86275</v>
      </c>
      <c r="M587" s="167">
        <v>86275</v>
      </c>
      <c r="N587" s="167">
        <v>0</v>
      </c>
      <c r="O587" s="167">
        <v>9576</v>
      </c>
      <c r="P587" s="167">
        <v>9576</v>
      </c>
      <c r="Q587" s="167">
        <v>0</v>
      </c>
      <c r="R587" s="167">
        <v>95851</v>
      </c>
      <c r="S587" s="167">
        <v>95851</v>
      </c>
      <c r="T587" s="161">
        <v>42772</v>
      </c>
      <c r="U587" s="47"/>
    </row>
    <row r="588" spans="1:21" s="267" customFormat="1" ht="15" customHeight="1" x14ac:dyDescent="0.2">
      <c r="A588" s="15">
        <v>2017</v>
      </c>
      <c r="B588" s="15" t="s">
        <v>3439</v>
      </c>
      <c r="C588" s="15">
        <v>2</v>
      </c>
      <c r="D588" s="39" t="s">
        <v>28</v>
      </c>
      <c r="E588" s="60" t="s">
        <v>23</v>
      </c>
      <c r="F588" s="11" t="s">
        <v>12186</v>
      </c>
      <c r="G588" s="11" t="s">
        <v>9840</v>
      </c>
      <c r="H588" s="12" t="s">
        <v>9839</v>
      </c>
      <c r="I588" s="66">
        <v>1</v>
      </c>
      <c r="J588" s="68" t="s">
        <v>53</v>
      </c>
      <c r="K588" s="167">
        <v>104375.5</v>
      </c>
      <c r="L588" s="167">
        <v>0</v>
      </c>
      <c r="M588" s="167">
        <v>104375.5</v>
      </c>
      <c r="N588" s="167">
        <v>10000.5</v>
      </c>
      <c r="O588" s="167">
        <v>0</v>
      </c>
      <c r="P588" s="167">
        <v>10000.5</v>
      </c>
      <c r="Q588" s="167">
        <v>114376</v>
      </c>
      <c r="R588" s="167">
        <v>0</v>
      </c>
      <c r="S588" s="167">
        <v>114376</v>
      </c>
      <c r="T588" s="161">
        <v>42751</v>
      </c>
      <c r="U588" s="47"/>
    </row>
    <row r="589" spans="1:21" s="267" customFormat="1" ht="15" customHeight="1" x14ac:dyDescent="0.2">
      <c r="A589" s="15">
        <v>2017</v>
      </c>
      <c r="B589" s="15" t="s">
        <v>3439</v>
      </c>
      <c r="C589" s="15">
        <v>2</v>
      </c>
      <c r="D589" s="39" t="s">
        <v>28</v>
      </c>
      <c r="E589" s="60" t="s">
        <v>23</v>
      </c>
      <c r="F589" s="11" t="s">
        <v>12187</v>
      </c>
      <c r="G589" s="11" t="s">
        <v>1922</v>
      </c>
      <c r="H589" s="12" t="s">
        <v>9838</v>
      </c>
      <c r="I589" s="66">
        <v>1</v>
      </c>
      <c r="J589" s="68" t="s">
        <v>53</v>
      </c>
      <c r="K589" s="167">
        <v>0</v>
      </c>
      <c r="L589" s="167">
        <v>31584.77</v>
      </c>
      <c r="M589" s="167">
        <v>31584.77</v>
      </c>
      <c r="N589" s="167">
        <v>38355.551579999999</v>
      </c>
      <c r="O589" s="167">
        <v>-29241.32158</v>
      </c>
      <c r="P589" s="167">
        <v>9114.23</v>
      </c>
      <c r="Q589" s="167">
        <v>38355.551579999999</v>
      </c>
      <c r="R589" s="167">
        <v>2343.4484200000006</v>
      </c>
      <c r="S589" s="167">
        <v>40699</v>
      </c>
      <c r="T589" s="161">
        <v>42786</v>
      </c>
      <c r="U589" s="47"/>
    </row>
    <row r="590" spans="1:21" s="268" customFormat="1" ht="15" customHeight="1" x14ac:dyDescent="0.2">
      <c r="A590" s="15">
        <v>2017</v>
      </c>
      <c r="B590" s="15" t="s">
        <v>3439</v>
      </c>
      <c r="C590" s="15">
        <v>2</v>
      </c>
      <c r="D590" s="39" t="s">
        <v>28</v>
      </c>
      <c r="E590" s="60" t="s">
        <v>23</v>
      </c>
      <c r="F590" s="11" t="s">
        <v>12188</v>
      </c>
      <c r="G590" s="11" t="s">
        <v>1262</v>
      </c>
      <c r="H590" s="12" t="s">
        <v>1263</v>
      </c>
      <c r="I590" s="66">
        <v>1</v>
      </c>
      <c r="J590" s="68" t="s">
        <v>53</v>
      </c>
      <c r="K590" s="167">
        <v>0</v>
      </c>
      <c r="L590" s="167">
        <v>34510</v>
      </c>
      <c r="M590" s="167">
        <v>34510</v>
      </c>
      <c r="N590" s="167">
        <v>0</v>
      </c>
      <c r="O590" s="167">
        <v>3490</v>
      </c>
      <c r="P590" s="167">
        <v>3490</v>
      </c>
      <c r="Q590" s="167">
        <v>0</v>
      </c>
      <c r="R590" s="167">
        <v>38000</v>
      </c>
      <c r="S590" s="167">
        <v>38000</v>
      </c>
      <c r="T590" s="161">
        <v>42737</v>
      </c>
      <c r="U590" s="47"/>
    </row>
    <row r="591" spans="1:21" s="267" customFormat="1" ht="15" customHeight="1" x14ac:dyDescent="0.2">
      <c r="A591" s="15">
        <v>2017</v>
      </c>
      <c r="B591" s="15" t="s">
        <v>3439</v>
      </c>
      <c r="C591" s="15">
        <v>2</v>
      </c>
      <c r="D591" s="39" t="s">
        <v>28</v>
      </c>
      <c r="E591" s="60" t="s">
        <v>23</v>
      </c>
      <c r="F591" s="11" t="s">
        <v>12189</v>
      </c>
      <c r="G591" s="11" t="s">
        <v>1170</v>
      </c>
      <c r="H591" s="12" t="s">
        <v>9837</v>
      </c>
      <c r="I591" s="66">
        <v>1</v>
      </c>
      <c r="J591" s="68" t="s">
        <v>53</v>
      </c>
      <c r="K591" s="167">
        <v>42630</v>
      </c>
      <c r="L591" s="167">
        <v>0</v>
      </c>
      <c r="M591" s="167">
        <v>42630</v>
      </c>
      <c r="N591" s="167">
        <v>-42630</v>
      </c>
      <c r="O591" s="167">
        <v>50000</v>
      </c>
      <c r="P591" s="167">
        <v>7370</v>
      </c>
      <c r="Q591" s="167">
        <v>0</v>
      </c>
      <c r="R591" s="167">
        <v>50000</v>
      </c>
      <c r="S591" s="167">
        <v>50000</v>
      </c>
      <c r="T591" s="161">
        <v>42744</v>
      </c>
      <c r="U591" s="47"/>
    </row>
    <row r="592" spans="1:21" s="268" customFormat="1" ht="15" customHeight="1" x14ac:dyDescent="0.2">
      <c r="A592" s="15">
        <v>2017</v>
      </c>
      <c r="B592" s="72" t="s">
        <v>3439</v>
      </c>
      <c r="C592" s="15">
        <v>2</v>
      </c>
      <c r="D592" s="67" t="s">
        <v>28</v>
      </c>
      <c r="E592" s="60" t="s">
        <v>23</v>
      </c>
      <c r="F592" s="11" t="s">
        <v>12190</v>
      </c>
      <c r="G592" s="11" t="s">
        <v>2308</v>
      </c>
      <c r="H592" s="75" t="s">
        <v>9836</v>
      </c>
      <c r="I592" s="66">
        <v>1</v>
      </c>
      <c r="J592" s="68" t="s">
        <v>53</v>
      </c>
      <c r="K592" s="167">
        <v>0</v>
      </c>
      <c r="L592" s="167">
        <v>26694.5</v>
      </c>
      <c r="M592" s="167">
        <v>26694.5</v>
      </c>
      <c r="N592" s="167">
        <v>6264.11319</v>
      </c>
      <c r="O592" s="167">
        <v>-1639.61319</v>
      </c>
      <c r="P592" s="167">
        <v>4624.5</v>
      </c>
      <c r="Q592" s="167">
        <v>6264.11319</v>
      </c>
      <c r="R592" s="167">
        <v>25054.88681</v>
      </c>
      <c r="S592" s="167">
        <v>31319.000000000004</v>
      </c>
      <c r="T592" s="159">
        <v>42814</v>
      </c>
      <c r="U592" s="47"/>
    </row>
    <row r="593" spans="1:21" s="268" customFormat="1" ht="15" customHeight="1" x14ac:dyDescent="0.2">
      <c r="A593" s="15">
        <v>2017</v>
      </c>
      <c r="B593" s="15" t="s">
        <v>3439</v>
      </c>
      <c r="C593" s="15">
        <v>2</v>
      </c>
      <c r="D593" s="39" t="s">
        <v>28</v>
      </c>
      <c r="E593" s="60" t="s">
        <v>23</v>
      </c>
      <c r="F593" s="11" t="s">
        <v>12191</v>
      </c>
      <c r="G593" s="11" t="s">
        <v>1093</v>
      </c>
      <c r="H593" s="12" t="s">
        <v>9835</v>
      </c>
      <c r="I593" s="66">
        <v>1</v>
      </c>
      <c r="J593" s="68" t="s">
        <v>53</v>
      </c>
      <c r="K593" s="167">
        <v>0</v>
      </c>
      <c r="L593" s="167">
        <v>38570</v>
      </c>
      <c r="M593" s="167">
        <v>38570</v>
      </c>
      <c r="N593" s="167">
        <v>0</v>
      </c>
      <c r="O593" s="167">
        <v>6430</v>
      </c>
      <c r="P593" s="167">
        <v>6430</v>
      </c>
      <c r="Q593" s="167">
        <v>0</v>
      </c>
      <c r="R593" s="167">
        <v>45000</v>
      </c>
      <c r="S593" s="167">
        <v>45000</v>
      </c>
      <c r="T593" s="161">
        <v>42814</v>
      </c>
      <c r="U593" s="47"/>
    </row>
    <row r="594" spans="1:21" s="268" customFormat="1" ht="15" customHeight="1" x14ac:dyDescent="0.2">
      <c r="A594" s="15">
        <v>2017</v>
      </c>
      <c r="B594" s="15" t="s">
        <v>3439</v>
      </c>
      <c r="C594" s="15">
        <v>2</v>
      </c>
      <c r="D594" s="39" t="s">
        <v>28</v>
      </c>
      <c r="E594" s="60" t="s">
        <v>23</v>
      </c>
      <c r="F594" s="11" t="s">
        <v>12192</v>
      </c>
      <c r="G594" s="11" t="s">
        <v>299</v>
      </c>
      <c r="H594" s="12" t="s">
        <v>9834</v>
      </c>
      <c r="I594" s="66">
        <v>1</v>
      </c>
      <c r="J594" s="68" t="s">
        <v>53</v>
      </c>
      <c r="K594" s="167">
        <v>0</v>
      </c>
      <c r="L594" s="167">
        <v>42321.440000000002</v>
      </c>
      <c r="M594" s="167">
        <v>42321.440000000002</v>
      </c>
      <c r="N594" s="167">
        <v>0</v>
      </c>
      <c r="O594" s="167">
        <v>12678.559999999998</v>
      </c>
      <c r="P594" s="167">
        <v>12678.559999999998</v>
      </c>
      <c r="Q594" s="167">
        <v>0</v>
      </c>
      <c r="R594" s="167">
        <v>55000</v>
      </c>
      <c r="S594" s="167">
        <v>55000</v>
      </c>
      <c r="T594" s="161">
        <v>42814</v>
      </c>
      <c r="U594" s="47"/>
    </row>
    <row r="595" spans="1:21" s="267" customFormat="1" ht="15" customHeight="1" x14ac:dyDescent="0.2">
      <c r="A595" s="15">
        <v>2017</v>
      </c>
      <c r="B595" s="15" t="s">
        <v>3439</v>
      </c>
      <c r="C595" s="15">
        <v>2</v>
      </c>
      <c r="D595" s="39" t="s">
        <v>28</v>
      </c>
      <c r="E595" s="60" t="s">
        <v>23</v>
      </c>
      <c r="F595" s="11" t="s">
        <v>12193</v>
      </c>
      <c r="G595" s="11" t="s">
        <v>1181</v>
      </c>
      <c r="H595" s="12" t="s">
        <v>9833</v>
      </c>
      <c r="I595" s="66">
        <v>1</v>
      </c>
      <c r="J595" s="68" t="s">
        <v>53</v>
      </c>
      <c r="K595" s="167">
        <v>0</v>
      </c>
      <c r="L595" s="167">
        <v>43109.08</v>
      </c>
      <c r="M595" s="167">
        <v>43109.08</v>
      </c>
      <c r="N595" s="167">
        <v>31976.04</v>
      </c>
      <c r="O595" s="167">
        <v>-27685.119999999999</v>
      </c>
      <c r="P595" s="167">
        <v>4290.9200000000019</v>
      </c>
      <c r="Q595" s="167">
        <v>31976.04</v>
      </c>
      <c r="R595" s="167">
        <v>15423.960000000003</v>
      </c>
      <c r="S595" s="167">
        <v>47400</v>
      </c>
      <c r="T595" s="161">
        <v>42786</v>
      </c>
      <c r="U595" s="47"/>
    </row>
    <row r="596" spans="1:21" s="267" customFormat="1" ht="15" customHeight="1" x14ac:dyDescent="0.2">
      <c r="A596" s="15">
        <v>2017</v>
      </c>
      <c r="B596" s="15" t="s">
        <v>3439</v>
      </c>
      <c r="C596" s="15">
        <v>2</v>
      </c>
      <c r="D596" s="39" t="s">
        <v>28</v>
      </c>
      <c r="E596" s="60" t="s">
        <v>23</v>
      </c>
      <c r="F596" s="11" t="s">
        <v>12194</v>
      </c>
      <c r="G596" s="11" t="s">
        <v>252</v>
      </c>
      <c r="H596" s="12" t="s">
        <v>9832</v>
      </c>
      <c r="I596" s="66">
        <v>1</v>
      </c>
      <c r="J596" s="68" t="s">
        <v>53</v>
      </c>
      <c r="K596" s="167">
        <v>45707</v>
      </c>
      <c r="L596" s="167">
        <v>0</v>
      </c>
      <c r="M596" s="167">
        <v>45707</v>
      </c>
      <c r="N596" s="167">
        <v>-45707</v>
      </c>
      <c r="O596" s="167">
        <v>50750</v>
      </c>
      <c r="P596" s="167">
        <v>5043</v>
      </c>
      <c r="Q596" s="167">
        <v>0</v>
      </c>
      <c r="R596" s="167">
        <v>50750</v>
      </c>
      <c r="S596" s="167">
        <v>50750</v>
      </c>
      <c r="T596" s="161">
        <v>42814</v>
      </c>
      <c r="U596" s="47"/>
    </row>
    <row r="597" spans="1:21" s="267" customFormat="1" ht="15" customHeight="1" x14ac:dyDescent="0.2">
      <c r="A597" s="15">
        <v>2017</v>
      </c>
      <c r="B597" s="15" t="s">
        <v>3439</v>
      </c>
      <c r="C597" s="15">
        <v>2</v>
      </c>
      <c r="D597" s="39" t="s">
        <v>28</v>
      </c>
      <c r="E597" s="60" t="s">
        <v>23</v>
      </c>
      <c r="F597" s="11" t="s">
        <v>12195</v>
      </c>
      <c r="G597" s="11" t="s">
        <v>252</v>
      </c>
      <c r="H597" s="12" t="s">
        <v>9831</v>
      </c>
      <c r="I597" s="66">
        <v>1</v>
      </c>
      <c r="J597" s="68" t="s">
        <v>53</v>
      </c>
      <c r="K597" s="167">
        <v>46760.04</v>
      </c>
      <c r="L597" s="167">
        <v>0</v>
      </c>
      <c r="M597" s="167">
        <v>46760.04</v>
      </c>
      <c r="N597" s="167">
        <v>5239.9599999999991</v>
      </c>
      <c r="O597" s="167">
        <v>0</v>
      </c>
      <c r="P597" s="167">
        <v>5239.9599999999991</v>
      </c>
      <c r="Q597" s="167">
        <v>52000</v>
      </c>
      <c r="R597" s="167">
        <v>0</v>
      </c>
      <c r="S597" s="167">
        <v>52000</v>
      </c>
      <c r="T597" s="161">
        <v>42772</v>
      </c>
      <c r="U597" s="47"/>
    </row>
    <row r="598" spans="1:21" s="267" customFormat="1" ht="15" customHeight="1" x14ac:dyDescent="0.2">
      <c r="A598" s="15">
        <v>2017</v>
      </c>
      <c r="B598" s="15" t="s">
        <v>3439</v>
      </c>
      <c r="C598" s="15">
        <v>2</v>
      </c>
      <c r="D598" s="39" t="s">
        <v>28</v>
      </c>
      <c r="E598" s="60" t="s">
        <v>23</v>
      </c>
      <c r="F598" s="11" t="s">
        <v>12196</v>
      </c>
      <c r="G598" s="11" t="s">
        <v>1312</v>
      </c>
      <c r="H598" s="12" t="s">
        <v>9830</v>
      </c>
      <c r="I598" s="66">
        <v>1</v>
      </c>
      <c r="J598" s="68" t="s">
        <v>53</v>
      </c>
      <c r="K598" s="167">
        <v>47813.61</v>
      </c>
      <c r="L598" s="167">
        <v>0</v>
      </c>
      <c r="M598" s="167">
        <v>47813.61</v>
      </c>
      <c r="N598" s="167">
        <v>9186.39</v>
      </c>
      <c r="O598" s="167">
        <v>0</v>
      </c>
      <c r="P598" s="167">
        <v>9186.39</v>
      </c>
      <c r="Q598" s="167">
        <v>57000</v>
      </c>
      <c r="R598" s="167">
        <v>0</v>
      </c>
      <c r="S598" s="167">
        <v>57000</v>
      </c>
      <c r="T598" s="161">
        <v>42793</v>
      </c>
      <c r="U598" s="47"/>
    </row>
    <row r="599" spans="1:21" s="267" customFormat="1" ht="15" customHeight="1" x14ac:dyDescent="0.2">
      <c r="A599" s="15">
        <v>2017</v>
      </c>
      <c r="B599" s="15" t="s">
        <v>3439</v>
      </c>
      <c r="C599" s="15">
        <v>2</v>
      </c>
      <c r="D599" s="39" t="s">
        <v>28</v>
      </c>
      <c r="E599" s="60" t="s">
        <v>23</v>
      </c>
      <c r="F599" s="11" t="s">
        <v>12197</v>
      </c>
      <c r="G599" s="11" t="s">
        <v>252</v>
      </c>
      <c r="H599" s="12" t="s">
        <v>9829</v>
      </c>
      <c r="I599" s="66">
        <v>1</v>
      </c>
      <c r="J599" s="68" t="s">
        <v>53</v>
      </c>
      <c r="K599" s="167">
        <v>34338</v>
      </c>
      <c r="L599" s="167">
        <v>0</v>
      </c>
      <c r="M599" s="167">
        <v>34338</v>
      </c>
      <c r="N599" s="167">
        <v>-34338</v>
      </c>
      <c r="O599" s="167">
        <v>41000</v>
      </c>
      <c r="P599" s="167">
        <v>6662</v>
      </c>
      <c r="Q599" s="167">
        <v>0</v>
      </c>
      <c r="R599" s="167">
        <v>41000</v>
      </c>
      <c r="S599" s="167">
        <v>41000</v>
      </c>
      <c r="T599" s="161">
        <v>42737</v>
      </c>
      <c r="U599" s="47"/>
    </row>
    <row r="600" spans="1:21" s="267" customFormat="1" ht="15" customHeight="1" x14ac:dyDescent="0.2">
      <c r="A600" s="15">
        <v>2017</v>
      </c>
      <c r="B600" s="15" t="s">
        <v>3439</v>
      </c>
      <c r="C600" s="15">
        <v>2</v>
      </c>
      <c r="D600" s="39" t="s">
        <v>28</v>
      </c>
      <c r="E600" s="60" t="s">
        <v>23</v>
      </c>
      <c r="F600" s="11" t="s">
        <v>12198</v>
      </c>
      <c r="G600" s="11" t="s">
        <v>1262</v>
      </c>
      <c r="H600" s="12" t="s">
        <v>9828</v>
      </c>
      <c r="I600" s="66">
        <v>1</v>
      </c>
      <c r="J600" s="68" t="s">
        <v>53</v>
      </c>
      <c r="K600" s="167">
        <v>0</v>
      </c>
      <c r="L600" s="167">
        <v>33193.550000000003</v>
      </c>
      <c r="M600" s="167">
        <v>33193.550000000003</v>
      </c>
      <c r="N600" s="167">
        <v>0</v>
      </c>
      <c r="O600" s="167">
        <v>3318.4499999999971</v>
      </c>
      <c r="P600" s="167">
        <v>3318.4499999999971</v>
      </c>
      <c r="Q600" s="167">
        <v>0</v>
      </c>
      <c r="R600" s="167">
        <v>36512</v>
      </c>
      <c r="S600" s="167">
        <v>36512</v>
      </c>
      <c r="T600" s="161">
        <v>42758</v>
      </c>
      <c r="U600" s="47"/>
    </row>
    <row r="601" spans="1:21" s="267" customFormat="1" ht="15" customHeight="1" x14ac:dyDescent="0.2">
      <c r="A601" s="15">
        <v>2017</v>
      </c>
      <c r="B601" s="15" t="s">
        <v>3439</v>
      </c>
      <c r="C601" s="15">
        <v>2</v>
      </c>
      <c r="D601" s="39" t="s">
        <v>28</v>
      </c>
      <c r="E601" s="60" t="s">
        <v>23</v>
      </c>
      <c r="F601" s="11" t="s">
        <v>12199</v>
      </c>
      <c r="G601" s="11" t="s">
        <v>2048</v>
      </c>
      <c r="H601" s="12" t="s">
        <v>9827</v>
      </c>
      <c r="I601" s="66">
        <v>1</v>
      </c>
      <c r="J601" s="68" t="s">
        <v>53</v>
      </c>
      <c r="K601" s="167">
        <v>0</v>
      </c>
      <c r="L601" s="167">
        <v>74095</v>
      </c>
      <c r="M601" s="167">
        <v>74095</v>
      </c>
      <c r="N601" s="167">
        <v>85000</v>
      </c>
      <c r="O601" s="167">
        <v>-74095</v>
      </c>
      <c r="P601" s="167">
        <v>10905</v>
      </c>
      <c r="Q601" s="167">
        <v>85000</v>
      </c>
      <c r="R601" s="167">
        <v>0</v>
      </c>
      <c r="S601" s="167">
        <v>85000</v>
      </c>
      <c r="T601" s="161">
        <v>42800</v>
      </c>
      <c r="U601" s="47"/>
    </row>
    <row r="602" spans="1:21" s="267" customFormat="1" ht="15" customHeight="1" x14ac:dyDescent="0.2">
      <c r="A602" s="15">
        <v>2017</v>
      </c>
      <c r="B602" s="15" t="s">
        <v>3439</v>
      </c>
      <c r="C602" s="15">
        <v>2</v>
      </c>
      <c r="D602" s="39" t="s">
        <v>28</v>
      </c>
      <c r="E602" s="60" t="s">
        <v>23</v>
      </c>
      <c r="F602" s="11" t="s">
        <v>12200</v>
      </c>
      <c r="G602" s="11" t="s">
        <v>291</v>
      </c>
      <c r="H602" s="12" t="s">
        <v>9826</v>
      </c>
      <c r="I602" s="66">
        <v>1</v>
      </c>
      <c r="J602" s="68" t="s">
        <v>53</v>
      </c>
      <c r="K602" s="167">
        <v>60747.75</v>
      </c>
      <c r="L602" s="167">
        <v>0</v>
      </c>
      <c r="M602" s="167">
        <v>60747.75</v>
      </c>
      <c r="N602" s="167">
        <v>15752.25</v>
      </c>
      <c r="O602" s="167">
        <v>0</v>
      </c>
      <c r="P602" s="167">
        <v>15752.25</v>
      </c>
      <c r="Q602" s="167">
        <v>76500</v>
      </c>
      <c r="R602" s="167">
        <v>0</v>
      </c>
      <c r="S602" s="167">
        <v>76500</v>
      </c>
      <c r="T602" s="161">
        <v>42814</v>
      </c>
      <c r="U602" s="47"/>
    </row>
    <row r="603" spans="1:21" s="267" customFormat="1" ht="15" customHeight="1" x14ac:dyDescent="0.2">
      <c r="A603" s="15">
        <v>2017</v>
      </c>
      <c r="B603" s="15" t="s">
        <v>3439</v>
      </c>
      <c r="C603" s="15">
        <v>2</v>
      </c>
      <c r="D603" s="39" t="s">
        <v>28</v>
      </c>
      <c r="E603" s="60" t="s">
        <v>23</v>
      </c>
      <c r="F603" s="11" t="s">
        <v>12201</v>
      </c>
      <c r="G603" s="11" t="s">
        <v>1181</v>
      </c>
      <c r="H603" s="12" t="s">
        <v>9825</v>
      </c>
      <c r="I603" s="66">
        <v>1</v>
      </c>
      <c r="J603" s="68" t="s">
        <v>53</v>
      </c>
      <c r="K603" s="167">
        <v>0</v>
      </c>
      <c r="L603" s="167">
        <v>38042</v>
      </c>
      <c r="M603" s="167">
        <v>38042</v>
      </c>
      <c r="N603" s="167">
        <v>0</v>
      </c>
      <c r="O603" s="167">
        <v>4958</v>
      </c>
      <c r="P603" s="167">
        <v>4958</v>
      </c>
      <c r="Q603" s="167">
        <v>0</v>
      </c>
      <c r="R603" s="167">
        <v>43000</v>
      </c>
      <c r="S603" s="167">
        <v>43000</v>
      </c>
      <c r="T603" s="161">
        <v>42807</v>
      </c>
      <c r="U603" s="47"/>
    </row>
    <row r="604" spans="1:21" s="267" customFormat="1" ht="15" customHeight="1" x14ac:dyDescent="0.2">
      <c r="A604" s="15">
        <v>2017</v>
      </c>
      <c r="B604" s="15" t="s">
        <v>3439</v>
      </c>
      <c r="C604" s="15">
        <v>2</v>
      </c>
      <c r="D604" s="39" t="s">
        <v>28</v>
      </c>
      <c r="E604" s="60" t="s">
        <v>23</v>
      </c>
      <c r="F604" s="11" t="s">
        <v>12202</v>
      </c>
      <c r="G604" s="11" t="s">
        <v>925</v>
      </c>
      <c r="H604" s="12" t="s">
        <v>9824</v>
      </c>
      <c r="I604" s="66">
        <v>1</v>
      </c>
      <c r="J604" s="68" t="s">
        <v>53</v>
      </c>
      <c r="K604" s="167">
        <v>0</v>
      </c>
      <c r="L604" s="167">
        <v>28748.86</v>
      </c>
      <c r="M604" s="167">
        <v>28748.86</v>
      </c>
      <c r="N604" s="167">
        <v>31973</v>
      </c>
      <c r="O604" s="167">
        <v>-28748.86</v>
      </c>
      <c r="P604" s="167">
        <v>3224.1399999999994</v>
      </c>
      <c r="Q604" s="167">
        <v>31973</v>
      </c>
      <c r="R604" s="167">
        <v>0</v>
      </c>
      <c r="S604" s="167">
        <v>31973</v>
      </c>
      <c r="T604" s="161">
        <v>42779</v>
      </c>
      <c r="U604" s="47"/>
    </row>
    <row r="605" spans="1:21" s="267" customFormat="1" ht="15" customHeight="1" x14ac:dyDescent="0.2">
      <c r="A605" s="15">
        <v>2017</v>
      </c>
      <c r="B605" s="72" t="s">
        <v>3439</v>
      </c>
      <c r="C605" s="15">
        <v>2</v>
      </c>
      <c r="D605" s="67" t="s">
        <v>28</v>
      </c>
      <c r="E605" s="60" t="s">
        <v>23</v>
      </c>
      <c r="F605" s="11" t="s">
        <v>12203</v>
      </c>
      <c r="G605" s="11" t="s">
        <v>1652</v>
      </c>
      <c r="H605" s="75" t="s">
        <v>9823</v>
      </c>
      <c r="I605" s="66">
        <v>1</v>
      </c>
      <c r="J605" s="68" t="s">
        <v>53</v>
      </c>
      <c r="K605" s="167">
        <v>0</v>
      </c>
      <c r="L605" s="167">
        <v>45895.26</v>
      </c>
      <c r="M605" s="167">
        <v>45895.26</v>
      </c>
      <c r="N605" s="167">
        <v>24139.484939999998</v>
      </c>
      <c r="O605" s="167">
        <v>-14960.74494</v>
      </c>
      <c r="P605" s="167">
        <v>9178.739999999998</v>
      </c>
      <c r="Q605" s="167">
        <v>24139.484939999998</v>
      </c>
      <c r="R605" s="167">
        <v>30934.515060000002</v>
      </c>
      <c r="S605" s="167">
        <v>55074</v>
      </c>
      <c r="T605" s="159">
        <v>42800</v>
      </c>
      <c r="U605" s="47"/>
    </row>
    <row r="606" spans="1:21" s="268" customFormat="1" ht="15" customHeight="1" x14ac:dyDescent="0.2">
      <c r="A606" s="15">
        <v>2017</v>
      </c>
      <c r="B606" s="15" t="s">
        <v>3439</v>
      </c>
      <c r="C606" s="15">
        <v>2</v>
      </c>
      <c r="D606" s="39" t="s">
        <v>28</v>
      </c>
      <c r="E606" s="60" t="s">
        <v>23</v>
      </c>
      <c r="F606" s="11" t="s">
        <v>12204</v>
      </c>
      <c r="G606" s="11" t="s">
        <v>133</v>
      </c>
      <c r="H606" s="12" t="s">
        <v>9822</v>
      </c>
      <c r="I606" s="66">
        <v>1</v>
      </c>
      <c r="J606" s="68" t="s">
        <v>53</v>
      </c>
      <c r="K606" s="167">
        <v>57855</v>
      </c>
      <c r="L606" s="167">
        <v>0</v>
      </c>
      <c r="M606" s="167">
        <v>57855</v>
      </c>
      <c r="N606" s="167">
        <v>-57855</v>
      </c>
      <c r="O606" s="167">
        <v>69395</v>
      </c>
      <c r="P606" s="167">
        <v>11540</v>
      </c>
      <c r="Q606" s="167">
        <v>0</v>
      </c>
      <c r="R606" s="167">
        <v>69395</v>
      </c>
      <c r="S606" s="167">
        <v>69395</v>
      </c>
      <c r="T606" s="161">
        <v>42772</v>
      </c>
      <c r="U606" s="47"/>
    </row>
    <row r="607" spans="1:21" s="268" customFormat="1" ht="15" customHeight="1" x14ac:dyDescent="0.2">
      <c r="A607" s="15">
        <v>2017</v>
      </c>
      <c r="B607" s="15" t="s">
        <v>3439</v>
      </c>
      <c r="C607" s="15">
        <v>2</v>
      </c>
      <c r="D607" s="39" t="s">
        <v>28</v>
      </c>
      <c r="E607" s="60" t="s">
        <v>23</v>
      </c>
      <c r="F607" s="11" t="s">
        <v>12205</v>
      </c>
      <c r="G607" s="11" t="s">
        <v>227</v>
      </c>
      <c r="H607" s="12" t="s">
        <v>9821</v>
      </c>
      <c r="I607" s="66">
        <v>1</v>
      </c>
      <c r="J607" s="68" t="s">
        <v>53</v>
      </c>
      <c r="K607" s="167">
        <v>0</v>
      </c>
      <c r="L607" s="167">
        <v>43442</v>
      </c>
      <c r="M607" s="167">
        <v>43442</v>
      </c>
      <c r="N607" s="167">
        <v>0</v>
      </c>
      <c r="O607" s="167">
        <v>6804</v>
      </c>
      <c r="P607" s="167">
        <v>6804</v>
      </c>
      <c r="Q607" s="167">
        <v>0</v>
      </c>
      <c r="R607" s="167">
        <v>50246</v>
      </c>
      <c r="S607" s="167">
        <v>50246</v>
      </c>
      <c r="T607" s="161">
        <v>42779</v>
      </c>
      <c r="U607" s="47"/>
    </row>
    <row r="608" spans="1:21" s="267" customFormat="1" ht="15" customHeight="1" x14ac:dyDescent="0.2">
      <c r="A608" s="15">
        <v>2017</v>
      </c>
      <c r="B608" s="15" t="s">
        <v>3439</v>
      </c>
      <c r="C608" s="15">
        <v>2</v>
      </c>
      <c r="D608" s="39" t="s">
        <v>28</v>
      </c>
      <c r="E608" s="60" t="s">
        <v>23</v>
      </c>
      <c r="F608" s="11" t="s">
        <v>12206</v>
      </c>
      <c r="G608" s="11" t="s">
        <v>299</v>
      </c>
      <c r="H608" s="12" t="s">
        <v>9820</v>
      </c>
      <c r="I608" s="66">
        <v>1</v>
      </c>
      <c r="J608" s="68" t="s">
        <v>53</v>
      </c>
      <c r="K608" s="167">
        <v>52803</v>
      </c>
      <c r="L608" s="167">
        <v>0</v>
      </c>
      <c r="M608" s="167">
        <v>52803</v>
      </c>
      <c r="N608" s="167">
        <v>6829</v>
      </c>
      <c r="O608" s="167">
        <v>0</v>
      </c>
      <c r="P608" s="167">
        <v>6829</v>
      </c>
      <c r="Q608" s="167">
        <v>59632</v>
      </c>
      <c r="R608" s="167">
        <v>0</v>
      </c>
      <c r="S608" s="167">
        <v>59632</v>
      </c>
      <c r="T608" s="161">
        <v>42772</v>
      </c>
      <c r="U608" s="47"/>
    </row>
    <row r="609" spans="1:21" s="267" customFormat="1" ht="15" customHeight="1" x14ac:dyDescent="0.2">
      <c r="A609" s="15">
        <v>2017</v>
      </c>
      <c r="B609" s="15" t="s">
        <v>3439</v>
      </c>
      <c r="C609" s="15">
        <v>2</v>
      </c>
      <c r="D609" s="39" t="s">
        <v>28</v>
      </c>
      <c r="E609" s="60" t="s">
        <v>23</v>
      </c>
      <c r="F609" s="11" t="s">
        <v>12207</v>
      </c>
      <c r="G609" s="11" t="s">
        <v>2679</v>
      </c>
      <c r="H609" s="12" t="s">
        <v>9819</v>
      </c>
      <c r="I609" s="66">
        <v>1</v>
      </c>
      <c r="J609" s="68" t="s">
        <v>53</v>
      </c>
      <c r="K609" s="167">
        <v>74603</v>
      </c>
      <c r="L609" s="167">
        <v>0</v>
      </c>
      <c r="M609" s="167">
        <v>74603</v>
      </c>
      <c r="N609" s="167">
        <v>11675</v>
      </c>
      <c r="O609" s="167">
        <v>0</v>
      </c>
      <c r="P609" s="167">
        <v>11675</v>
      </c>
      <c r="Q609" s="167">
        <v>86278</v>
      </c>
      <c r="R609" s="167">
        <v>0</v>
      </c>
      <c r="S609" s="167">
        <v>86278</v>
      </c>
      <c r="T609" s="161">
        <v>42800</v>
      </c>
      <c r="U609" s="47"/>
    </row>
    <row r="610" spans="1:21" s="267" customFormat="1" ht="15" customHeight="1" x14ac:dyDescent="0.2">
      <c r="A610" s="15">
        <v>2017</v>
      </c>
      <c r="B610" s="15" t="s">
        <v>3439</v>
      </c>
      <c r="C610" s="15">
        <v>2</v>
      </c>
      <c r="D610" s="39" t="s">
        <v>28</v>
      </c>
      <c r="E610" s="60" t="s">
        <v>23</v>
      </c>
      <c r="F610" s="11" t="s">
        <v>12208</v>
      </c>
      <c r="G610" s="11" t="s">
        <v>1335</v>
      </c>
      <c r="H610" s="12" t="s">
        <v>9818</v>
      </c>
      <c r="I610" s="66">
        <v>1</v>
      </c>
      <c r="J610" s="68" t="s">
        <v>53</v>
      </c>
      <c r="K610" s="167">
        <v>0</v>
      </c>
      <c r="L610" s="167">
        <v>27566.39</v>
      </c>
      <c r="M610" s="167">
        <v>27566.39</v>
      </c>
      <c r="N610" s="167">
        <v>30222</v>
      </c>
      <c r="O610" s="167">
        <v>-27566.39</v>
      </c>
      <c r="P610" s="167">
        <v>2655.6100000000006</v>
      </c>
      <c r="Q610" s="167">
        <v>30222</v>
      </c>
      <c r="R610" s="167">
        <v>0</v>
      </c>
      <c r="S610" s="167">
        <v>30222</v>
      </c>
      <c r="T610" s="161">
        <v>42744</v>
      </c>
      <c r="U610" s="47"/>
    </row>
    <row r="611" spans="1:21" s="267" customFormat="1" ht="15" customHeight="1" x14ac:dyDescent="0.2">
      <c r="A611" s="15">
        <v>2017</v>
      </c>
      <c r="B611" s="15" t="s">
        <v>3439</v>
      </c>
      <c r="C611" s="15">
        <v>2</v>
      </c>
      <c r="D611" s="39" t="s">
        <v>28</v>
      </c>
      <c r="E611" s="60" t="s">
        <v>23</v>
      </c>
      <c r="F611" s="11" t="s">
        <v>12209</v>
      </c>
      <c r="G611" s="11" t="s">
        <v>2533</v>
      </c>
      <c r="H611" s="12" t="s">
        <v>9817</v>
      </c>
      <c r="I611" s="66">
        <v>1</v>
      </c>
      <c r="J611" s="68" t="s">
        <v>53</v>
      </c>
      <c r="K611" s="167">
        <v>0</v>
      </c>
      <c r="L611" s="167">
        <v>34510</v>
      </c>
      <c r="M611" s="167">
        <v>34510</v>
      </c>
      <c r="N611" s="167">
        <v>0</v>
      </c>
      <c r="O611" s="167">
        <v>3416</v>
      </c>
      <c r="P611" s="167">
        <v>3416</v>
      </c>
      <c r="Q611" s="167">
        <v>0</v>
      </c>
      <c r="R611" s="167">
        <v>37926</v>
      </c>
      <c r="S611" s="167">
        <v>37926</v>
      </c>
      <c r="T611" s="161">
        <v>42814</v>
      </c>
      <c r="U611" s="47"/>
    </row>
    <row r="612" spans="1:21" s="267" customFormat="1" ht="15" customHeight="1" x14ac:dyDescent="0.2">
      <c r="A612" s="15">
        <v>2017</v>
      </c>
      <c r="B612" s="15" t="s">
        <v>3439</v>
      </c>
      <c r="C612" s="15">
        <v>2</v>
      </c>
      <c r="D612" s="67" t="s">
        <v>28</v>
      </c>
      <c r="E612" s="60" t="s">
        <v>23</v>
      </c>
      <c r="F612" s="11" t="s">
        <v>12210</v>
      </c>
      <c r="G612" s="11" t="s">
        <v>133</v>
      </c>
      <c r="H612" s="12" t="s">
        <v>9816</v>
      </c>
      <c r="I612" s="66">
        <v>1</v>
      </c>
      <c r="J612" s="68" t="s">
        <v>53</v>
      </c>
      <c r="K612" s="167">
        <v>0</v>
      </c>
      <c r="L612" s="167">
        <v>46983.34</v>
      </c>
      <c r="M612" s="167">
        <v>46983.34</v>
      </c>
      <c r="N612" s="167">
        <v>0</v>
      </c>
      <c r="O612" s="167">
        <v>8016.6600000000035</v>
      </c>
      <c r="P612" s="167">
        <v>8016.6600000000035</v>
      </c>
      <c r="Q612" s="167">
        <v>0</v>
      </c>
      <c r="R612" s="167">
        <v>55000</v>
      </c>
      <c r="S612" s="167">
        <v>55000</v>
      </c>
      <c r="T612" s="159">
        <v>42752</v>
      </c>
      <c r="U612" s="47"/>
    </row>
    <row r="613" spans="1:21" s="268" customFormat="1" ht="15" customHeight="1" x14ac:dyDescent="0.2">
      <c r="A613" s="15">
        <v>2017</v>
      </c>
      <c r="B613" s="15" t="s">
        <v>3439</v>
      </c>
      <c r="C613" s="15">
        <v>2</v>
      </c>
      <c r="D613" s="67" t="s">
        <v>28</v>
      </c>
      <c r="E613" s="60" t="s">
        <v>23</v>
      </c>
      <c r="F613" s="11" t="s">
        <v>12211</v>
      </c>
      <c r="G613" s="11" t="s">
        <v>1567</v>
      </c>
      <c r="H613" s="12" t="s">
        <v>9815</v>
      </c>
      <c r="I613" s="66">
        <v>1</v>
      </c>
      <c r="J613" s="68" t="s">
        <v>53</v>
      </c>
      <c r="K613" s="167">
        <v>0</v>
      </c>
      <c r="L613" s="167">
        <v>71973.649999999994</v>
      </c>
      <c r="M613" s="167">
        <v>71973.649999999994</v>
      </c>
      <c r="N613" s="167">
        <v>0</v>
      </c>
      <c r="O613" s="167">
        <v>10580.350000000006</v>
      </c>
      <c r="P613" s="167">
        <v>10580.350000000006</v>
      </c>
      <c r="Q613" s="167">
        <v>0</v>
      </c>
      <c r="R613" s="167">
        <v>82554</v>
      </c>
      <c r="S613" s="167">
        <v>82554</v>
      </c>
      <c r="T613" s="159">
        <v>42786</v>
      </c>
      <c r="U613" s="47"/>
    </row>
    <row r="614" spans="1:21" s="267" customFormat="1" ht="15" customHeight="1" x14ac:dyDescent="0.2">
      <c r="A614" s="15">
        <v>2017</v>
      </c>
      <c r="B614" s="15" t="s">
        <v>3439</v>
      </c>
      <c r="C614" s="15">
        <v>2</v>
      </c>
      <c r="D614" s="39" t="s">
        <v>28</v>
      </c>
      <c r="E614" s="60" t="s">
        <v>23</v>
      </c>
      <c r="F614" s="11" t="s">
        <v>12212</v>
      </c>
      <c r="G614" s="11" t="s">
        <v>1500</v>
      </c>
      <c r="H614" s="12" t="s">
        <v>9814</v>
      </c>
      <c r="I614" s="66">
        <v>1</v>
      </c>
      <c r="J614" s="68" t="s">
        <v>53</v>
      </c>
      <c r="K614" s="167">
        <v>39519.03</v>
      </c>
      <c r="L614" s="167">
        <v>0</v>
      </c>
      <c r="M614" s="167">
        <v>39519.03</v>
      </c>
      <c r="N614" s="167">
        <v>5544.9700000000012</v>
      </c>
      <c r="O614" s="167">
        <v>0</v>
      </c>
      <c r="P614" s="167">
        <v>5544.9700000000012</v>
      </c>
      <c r="Q614" s="167">
        <v>45064</v>
      </c>
      <c r="R614" s="167">
        <v>0</v>
      </c>
      <c r="S614" s="167">
        <v>45064</v>
      </c>
      <c r="T614" s="161">
        <v>42786</v>
      </c>
      <c r="U614" s="47"/>
    </row>
    <row r="615" spans="1:21" s="267" customFormat="1" ht="15" customHeight="1" x14ac:dyDescent="0.2">
      <c r="A615" s="15">
        <v>2017</v>
      </c>
      <c r="B615" s="15" t="s">
        <v>3439</v>
      </c>
      <c r="C615" s="15">
        <v>2</v>
      </c>
      <c r="D615" s="39" t="s">
        <v>28</v>
      </c>
      <c r="E615" s="60" t="s">
        <v>23</v>
      </c>
      <c r="F615" s="11" t="s">
        <v>12213</v>
      </c>
      <c r="G615" s="11" t="s">
        <v>885</v>
      </c>
      <c r="H615" s="12" t="s">
        <v>9813</v>
      </c>
      <c r="I615" s="66">
        <v>1</v>
      </c>
      <c r="J615" s="68" t="s">
        <v>53</v>
      </c>
      <c r="K615" s="167">
        <v>28009</v>
      </c>
      <c r="L615" s="167">
        <v>0</v>
      </c>
      <c r="M615" s="167">
        <v>28009</v>
      </c>
      <c r="N615" s="167">
        <v>7762</v>
      </c>
      <c r="O615" s="167">
        <v>0</v>
      </c>
      <c r="P615" s="167">
        <v>7762</v>
      </c>
      <c r="Q615" s="167">
        <v>35771</v>
      </c>
      <c r="R615" s="167">
        <v>0</v>
      </c>
      <c r="S615" s="167">
        <v>35771</v>
      </c>
      <c r="T615" s="161">
        <v>42772</v>
      </c>
      <c r="U615" s="47"/>
    </row>
    <row r="616" spans="1:21" s="267" customFormat="1" ht="15" customHeight="1" x14ac:dyDescent="0.2">
      <c r="A616" s="15">
        <v>2017</v>
      </c>
      <c r="B616" s="15" t="s">
        <v>3439</v>
      </c>
      <c r="C616" s="15">
        <v>2</v>
      </c>
      <c r="D616" s="39" t="s">
        <v>28</v>
      </c>
      <c r="E616" s="60" t="s">
        <v>23</v>
      </c>
      <c r="F616" s="11" t="s">
        <v>12214</v>
      </c>
      <c r="G616" s="11" t="s">
        <v>1062</v>
      </c>
      <c r="H616" s="12" t="s">
        <v>9812</v>
      </c>
      <c r="I616" s="66">
        <v>1</v>
      </c>
      <c r="J616" s="68" t="s">
        <v>53</v>
      </c>
      <c r="K616" s="167">
        <v>36849.58</v>
      </c>
      <c r="L616" s="167">
        <v>0</v>
      </c>
      <c r="M616" s="167">
        <v>36849.58</v>
      </c>
      <c r="N616" s="167">
        <v>-36849.58</v>
      </c>
      <c r="O616" s="167">
        <v>43000</v>
      </c>
      <c r="P616" s="167">
        <v>6150.4199999999983</v>
      </c>
      <c r="Q616" s="167">
        <v>0</v>
      </c>
      <c r="R616" s="167">
        <v>43000</v>
      </c>
      <c r="S616" s="167">
        <v>43000</v>
      </c>
      <c r="T616" s="161">
        <v>42738</v>
      </c>
      <c r="U616" s="47"/>
    </row>
    <row r="617" spans="1:21" s="267" customFormat="1" ht="15" customHeight="1" x14ac:dyDescent="0.2">
      <c r="A617" s="15">
        <v>2017</v>
      </c>
      <c r="B617" s="15" t="s">
        <v>3439</v>
      </c>
      <c r="C617" s="15">
        <v>2</v>
      </c>
      <c r="D617" s="39" t="s">
        <v>28</v>
      </c>
      <c r="E617" s="60" t="s">
        <v>23</v>
      </c>
      <c r="F617" s="11" t="s">
        <v>12215</v>
      </c>
      <c r="G617" s="11" t="s">
        <v>227</v>
      </c>
      <c r="H617" s="12" t="s">
        <v>9811</v>
      </c>
      <c r="I617" s="66">
        <v>1</v>
      </c>
      <c r="J617" s="68" t="s">
        <v>53</v>
      </c>
      <c r="K617" s="167">
        <v>62645.8</v>
      </c>
      <c r="L617" s="167">
        <v>0</v>
      </c>
      <c r="M617" s="167">
        <v>62645.8</v>
      </c>
      <c r="N617" s="167">
        <v>12529.199999999997</v>
      </c>
      <c r="O617" s="167">
        <v>0</v>
      </c>
      <c r="P617" s="167">
        <v>12529.199999999997</v>
      </c>
      <c r="Q617" s="167">
        <v>75175</v>
      </c>
      <c r="R617" s="167">
        <v>0</v>
      </c>
      <c r="S617" s="167">
        <v>75175</v>
      </c>
      <c r="T617" s="161">
        <v>42772</v>
      </c>
      <c r="U617" s="47"/>
    </row>
    <row r="618" spans="1:21" s="267" customFormat="1" ht="15" customHeight="1" x14ac:dyDescent="0.2">
      <c r="A618" s="15">
        <v>2017</v>
      </c>
      <c r="B618" s="72" t="s">
        <v>3439</v>
      </c>
      <c r="C618" s="15">
        <v>2</v>
      </c>
      <c r="D618" s="67" t="s">
        <v>28</v>
      </c>
      <c r="E618" s="60" t="s">
        <v>23</v>
      </c>
      <c r="F618" s="11" t="s">
        <v>12216</v>
      </c>
      <c r="G618" s="11" t="s">
        <v>1335</v>
      </c>
      <c r="H618" s="75" t="s">
        <v>9810</v>
      </c>
      <c r="I618" s="66">
        <v>1</v>
      </c>
      <c r="J618" s="68" t="s">
        <v>53</v>
      </c>
      <c r="K618" s="167">
        <v>0</v>
      </c>
      <c r="L618" s="167">
        <v>27566.39</v>
      </c>
      <c r="M618" s="167">
        <v>27566.39</v>
      </c>
      <c r="N618" s="167">
        <v>30500</v>
      </c>
      <c r="O618" s="167">
        <v>-27566.39</v>
      </c>
      <c r="P618" s="167">
        <v>2933.6100000000006</v>
      </c>
      <c r="Q618" s="167">
        <v>30500</v>
      </c>
      <c r="R618" s="167">
        <v>0</v>
      </c>
      <c r="S618" s="167">
        <v>30500</v>
      </c>
      <c r="T618" s="159">
        <v>42786</v>
      </c>
      <c r="U618" s="47"/>
    </row>
    <row r="619" spans="1:21" s="268" customFormat="1" ht="15" customHeight="1" x14ac:dyDescent="0.2">
      <c r="A619" s="15">
        <v>2017</v>
      </c>
      <c r="B619" s="15" t="s">
        <v>3439</v>
      </c>
      <c r="C619" s="15">
        <v>2</v>
      </c>
      <c r="D619" s="39" t="s">
        <v>28</v>
      </c>
      <c r="E619" s="60" t="s">
        <v>23</v>
      </c>
      <c r="F619" s="11" t="s">
        <v>12217</v>
      </c>
      <c r="G619" s="11" t="s">
        <v>252</v>
      </c>
      <c r="H619" s="12" t="s">
        <v>9809</v>
      </c>
      <c r="I619" s="66">
        <v>1</v>
      </c>
      <c r="J619" s="68" t="s">
        <v>53</v>
      </c>
      <c r="K619" s="167">
        <v>0</v>
      </c>
      <c r="L619" s="167">
        <v>36933.82</v>
      </c>
      <c r="M619" s="167">
        <v>36933.82</v>
      </c>
      <c r="N619" s="167">
        <v>0</v>
      </c>
      <c r="O619" s="167">
        <v>7385.18</v>
      </c>
      <c r="P619" s="167">
        <v>7385.18</v>
      </c>
      <c r="Q619" s="167">
        <v>0</v>
      </c>
      <c r="R619" s="167">
        <v>44319</v>
      </c>
      <c r="S619" s="167">
        <v>44319</v>
      </c>
      <c r="T619" s="161">
        <v>42744</v>
      </c>
      <c r="U619" s="47"/>
    </row>
    <row r="620" spans="1:21" s="268" customFormat="1" ht="15" customHeight="1" x14ac:dyDescent="0.2">
      <c r="A620" s="15">
        <v>2017</v>
      </c>
      <c r="B620" s="15" t="s">
        <v>3439</v>
      </c>
      <c r="C620" s="15">
        <v>2</v>
      </c>
      <c r="D620" s="39" t="s">
        <v>28</v>
      </c>
      <c r="E620" s="60" t="s">
        <v>23</v>
      </c>
      <c r="F620" s="11" t="s">
        <v>12218</v>
      </c>
      <c r="G620" s="11" t="s">
        <v>1043</v>
      </c>
      <c r="H620" s="12" t="s">
        <v>9808</v>
      </c>
      <c r="I620" s="66">
        <v>1</v>
      </c>
      <c r="J620" s="68" t="s">
        <v>53</v>
      </c>
      <c r="K620" s="167">
        <v>0</v>
      </c>
      <c r="L620" s="167">
        <v>66990</v>
      </c>
      <c r="M620" s="167">
        <v>66990</v>
      </c>
      <c r="N620" s="167">
        <v>0</v>
      </c>
      <c r="O620" s="167">
        <v>17430</v>
      </c>
      <c r="P620" s="167">
        <v>17430</v>
      </c>
      <c r="Q620" s="167">
        <v>0</v>
      </c>
      <c r="R620" s="167">
        <v>84420</v>
      </c>
      <c r="S620" s="167">
        <v>84420</v>
      </c>
      <c r="T620" s="161">
        <v>42793</v>
      </c>
      <c r="U620" s="47"/>
    </row>
    <row r="621" spans="1:21" s="267" customFormat="1" ht="15" customHeight="1" x14ac:dyDescent="0.2">
      <c r="A621" s="15">
        <v>2017</v>
      </c>
      <c r="B621" s="15" t="s">
        <v>3439</v>
      </c>
      <c r="C621" s="15">
        <v>2</v>
      </c>
      <c r="D621" s="39" t="s">
        <v>28</v>
      </c>
      <c r="E621" s="60" t="s">
        <v>23</v>
      </c>
      <c r="F621" s="11" t="s">
        <v>12219</v>
      </c>
      <c r="G621" s="11" t="s">
        <v>227</v>
      </c>
      <c r="H621" s="12" t="s">
        <v>9807</v>
      </c>
      <c r="I621" s="66">
        <v>1</v>
      </c>
      <c r="J621" s="68" t="s">
        <v>53</v>
      </c>
      <c r="K621" s="167">
        <v>0</v>
      </c>
      <c r="L621" s="167">
        <v>42000</v>
      </c>
      <c r="M621" s="167">
        <v>42000</v>
      </c>
      <c r="N621" s="167">
        <v>0</v>
      </c>
      <c r="O621" s="167">
        <v>8246</v>
      </c>
      <c r="P621" s="167">
        <v>8246</v>
      </c>
      <c r="Q621" s="167">
        <v>0</v>
      </c>
      <c r="R621" s="167">
        <v>50246</v>
      </c>
      <c r="S621" s="167">
        <v>50246</v>
      </c>
      <c r="T621" s="161">
        <v>42786</v>
      </c>
      <c r="U621" s="47"/>
    </row>
    <row r="622" spans="1:21" s="267" customFormat="1" ht="15" customHeight="1" x14ac:dyDescent="0.2">
      <c r="A622" s="15">
        <v>2017</v>
      </c>
      <c r="B622" s="15" t="s">
        <v>3439</v>
      </c>
      <c r="C622" s="15">
        <v>2</v>
      </c>
      <c r="D622" s="39" t="s">
        <v>28</v>
      </c>
      <c r="E622" s="60" t="s">
        <v>23</v>
      </c>
      <c r="F622" s="11" t="s">
        <v>12220</v>
      </c>
      <c r="G622" s="11" t="s">
        <v>291</v>
      </c>
      <c r="H622" s="12" t="s">
        <v>9806</v>
      </c>
      <c r="I622" s="66">
        <v>1</v>
      </c>
      <c r="J622" s="68" t="s">
        <v>53</v>
      </c>
      <c r="K622" s="167">
        <v>0</v>
      </c>
      <c r="L622" s="167">
        <v>54231.45</v>
      </c>
      <c r="M622" s="167">
        <v>54231.45</v>
      </c>
      <c r="N622" s="167">
        <v>0</v>
      </c>
      <c r="O622" s="167">
        <v>21268.550000000003</v>
      </c>
      <c r="P622" s="167">
        <v>21268.550000000003</v>
      </c>
      <c r="Q622" s="167">
        <v>0</v>
      </c>
      <c r="R622" s="167">
        <v>75500</v>
      </c>
      <c r="S622" s="167">
        <v>75500</v>
      </c>
      <c r="T622" s="161">
        <v>42786</v>
      </c>
      <c r="U622" s="47"/>
    </row>
    <row r="623" spans="1:21" s="267" customFormat="1" ht="15" customHeight="1" x14ac:dyDescent="0.2">
      <c r="A623" s="15">
        <v>2017</v>
      </c>
      <c r="B623" s="15" t="s">
        <v>3439</v>
      </c>
      <c r="C623" s="15">
        <v>2</v>
      </c>
      <c r="D623" s="39" t="s">
        <v>28</v>
      </c>
      <c r="E623" s="60" t="s">
        <v>23</v>
      </c>
      <c r="F623" s="11" t="s">
        <v>12221</v>
      </c>
      <c r="G623" s="11" t="s">
        <v>1093</v>
      </c>
      <c r="H623" s="12" t="s">
        <v>9805</v>
      </c>
      <c r="I623" s="66">
        <v>1</v>
      </c>
      <c r="J623" s="68" t="s">
        <v>53</v>
      </c>
      <c r="K623" s="167">
        <v>0</v>
      </c>
      <c r="L623" s="167">
        <v>35866.04</v>
      </c>
      <c r="M623" s="167">
        <v>35866.04</v>
      </c>
      <c r="N623" s="167">
        <v>0</v>
      </c>
      <c r="O623" s="167">
        <v>9844.9599999999991</v>
      </c>
      <c r="P623" s="167">
        <v>9844.9599999999991</v>
      </c>
      <c r="Q623" s="167">
        <v>0</v>
      </c>
      <c r="R623" s="167">
        <v>45711</v>
      </c>
      <c r="S623" s="167">
        <v>45711</v>
      </c>
      <c r="T623" s="161">
        <v>42793</v>
      </c>
      <c r="U623" s="47"/>
    </row>
    <row r="624" spans="1:21" s="267" customFormat="1" ht="15" customHeight="1" x14ac:dyDescent="0.2">
      <c r="A624" s="15">
        <v>2017</v>
      </c>
      <c r="B624" s="15" t="s">
        <v>3439</v>
      </c>
      <c r="C624" s="15">
        <v>2</v>
      </c>
      <c r="D624" s="39" t="s">
        <v>28</v>
      </c>
      <c r="E624" s="60" t="s">
        <v>23</v>
      </c>
      <c r="F624" s="11" t="s">
        <v>12222</v>
      </c>
      <c r="G624" s="11" t="s">
        <v>1500</v>
      </c>
      <c r="H624" s="12" t="s">
        <v>9804</v>
      </c>
      <c r="I624" s="66">
        <v>1</v>
      </c>
      <c r="J624" s="68" t="s">
        <v>53</v>
      </c>
      <c r="K624" s="167">
        <v>45063.97</v>
      </c>
      <c r="L624" s="167">
        <v>0</v>
      </c>
      <c r="M624" s="167">
        <v>45063.97</v>
      </c>
      <c r="N624" s="167">
        <v>2220.0299999999988</v>
      </c>
      <c r="O624" s="167">
        <v>0</v>
      </c>
      <c r="P624" s="167">
        <v>2220.0299999999988</v>
      </c>
      <c r="Q624" s="167">
        <v>47284</v>
      </c>
      <c r="R624" s="167">
        <v>0</v>
      </c>
      <c r="S624" s="167">
        <v>47284</v>
      </c>
      <c r="T624" s="161">
        <v>42786</v>
      </c>
      <c r="U624" s="47"/>
    </row>
    <row r="625" spans="1:21" s="267" customFormat="1" ht="15" customHeight="1" x14ac:dyDescent="0.2">
      <c r="A625" s="15">
        <v>2017</v>
      </c>
      <c r="B625" s="15" t="s">
        <v>3439</v>
      </c>
      <c r="C625" s="15">
        <v>2</v>
      </c>
      <c r="D625" s="39" t="s">
        <v>28</v>
      </c>
      <c r="E625" s="60" t="s">
        <v>23</v>
      </c>
      <c r="F625" s="11" t="s">
        <v>12223</v>
      </c>
      <c r="G625" s="11" t="s">
        <v>1151</v>
      </c>
      <c r="H625" s="12" t="s">
        <v>9803</v>
      </c>
      <c r="I625" s="66">
        <v>1</v>
      </c>
      <c r="J625" s="68" t="s">
        <v>53</v>
      </c>
      <c r="K625" s="167">
        <v>0</v>
      </c>
      <c r="L625" s="167">
        <v>70297.89</v>
      </c>
      <c r="M625" s="167">
        <v>70297.89</v>
      </c>
      <c r="N625" s="167">
        <v>79647</v>
      </c>
      <c r="O625" s="167">
        <v>-70297.89</v>
      </c>
      <c r="P625" s="167">
        <v>9349.11</v>
      </c>
      <c r="Q625" s="167">
        <v>79647</v>
      </c>
      <c r="R625" s="167">
        <v>0</v>
      </c>
      <c r="S625" s="167">
        <v>79647.000000000015</v>
      </c>
      <c r="T625" s="161">
        <v>42772</v>
      </c>
      <c r="U625" s="47"/>
    </row>
    <row r="626" spans="1:21" s="267" customFormat="1" ht="15" customHeight="1" x14ac:dyDescent="0.2">
      <c r="A626" s="15">
        <v>2017</v>
      </c>
      <c r="B626" s="15" t="s">
        <v>3439</v>
      </c>
      <c r="C626" s="15">
        <v>2</v>
      </c>
      <c r="D626" s="67" t="s">
        <v>28</v>
      </c>
      <c r="E626" s="60" t="s">
        <v>23</v>
      </c>
      <c r="F626" s="11" t="s">
        <v>12224</v>
      </c>
      <c r="G626" s="11" t="s">
        <v>743</v>
      </c>
      <c r="H626" s="12" t="s">
        <v>9802</v>
      </c>
      <c r="I626" s="66">
        <v>1</v>
      </c>
      <c r="J626" s="68" t="s">
        <v>53</v>
      </c>
      <c r="K626" s="167">
        <v>0</v>
      </c>
      <c r="L626" s="167">
        <v>44512.83</v>
      </c>
      <c r="M626" s="167">
        <v>44512.83</v>
      </c>
      <c r="N626" s="167">
        <v>44513</v>
      </c>
      <c r="O626" s="167">
        <v>-44512.83</v>
      </c>
      <c r="P626" s="167">
        <v>0.16999999999825377</v>
      </c>
      <c r="Q626" s="167">
        <v>44513</v>
      </c>
      <c r="R626" s="167">
        <v>0</v>
      </c>
      <c r="S626" s="167">
        <v>44513</v>
      </c>
      <c r="T626" s="159">
        <v>42786</v>
      </c>
      <c r="U626" s="47"/>
    </row>
    <row r="627" spans="1:21" s="267" customFormat="1" ht="15" customHeight="1" x14ac:dyDescent="0.2">
      <c r="A627" s="15">
        <v>2017</v>
      </c>
      <c r="B627" s="15" t="s">
        <v>3439</v>
      </c>
      <c r="C627" s="15">
        <v>2</v>
      </c>
      <c r="D627" s="67" t="s">
        <v>28</v>
      </c>
      <c r="E627" s="60" t="s">
        <v>23</v>
      </c>
      <c r="F627" s="11" t="s">
        <v>12225</v>
      </c>
      <c r="G627" s="11" t="s">
        <v>1312</v>
      </c>
      <c r="H627" s="12" t="s">
        <v>9801</v>
      </c>
      <c r="I627" s="66">
        <v>1</v>
      </c>
      <c r="J627" s="68" t="s">
        <v>53</v>
      </c>
      <c r="K627" s="167">
        <v>47813.61</v>
      </c>
      <c r="L627" s="167">
        <v>0</v>
      </c>
      <c r="M627" s="167">
        <v>47813.61</v>
      </c>
      <c r="N627" s="167">
        <v>-47813.61</v>
      </c>
      <c r="O627" s="167">
        <v>60000</v>
      </c>
      <c r="P627" s="167">
        <v>12186.39</v>
      </c>
      <c r="Q627" s="167">
        <v>0</v>
      </c>
      <c r="R627" s="167">
        <v>60000</v>
      </c>
      <c r="S627" s="167">
        <v>60000</v>
      </c>
      <c r="T627" s="159">
        <v>42814</v>
      </c>
      <c r="U627" s="47"/>
    </row>
    <row r="628" spans="1:21" s="267" customFormat="1" ht="15" customHeight="1" x14ac:dyDescent="0.2">
      <c r="A628" s="15">
        <v>2017</v>
      </c>
      <c r="B628" s="15" t="s">
        <v>3439</v>
      </c>
      <c r="C628" s="15">
        <v>2</v>
      </c>
      <c r="D628" s="39" t="s">
        <v>28</v>
      </c>
      <c r="E628" s="60" t="s">
        <v>23</v>
      </c>
      <c r="F628" s="11" t="s">
        <v>12226</v>
      </c>
      <c r="G628" s="11" t="s">
        <v>148</v>
      </c>
      <c r="H628" s="12" t="s">
        <v>9800</v>
      </c>
      <c r="I628" s="66">
        <v>1</v>
      </c>
      <c r="J628" s="68" t="s">
        <v>53</v>
      </c>
      <c r="K628" s="167">
        <v>44301.71</v>
      </c>
      <c r="L628" s="167">
        <v>0</v>
      </c>
      <c r="M628" s="167">
        <v>44301.71</v>
      </c>
      <c r="N628" s="167">
        <v>7558.2900000000009</v>
      </c>
      <c r="O628" s="167">
        <v>0</v>
      </c>
      <c r="P628" s="167">
        <v>7558.2900000000009</v>
      </c>
      <c r="Q628" s="167">
        <v>51860</v>
      </c>
      <c r="R628" s="167">
        <v>0</v>
      </c>
      <c r="S628" s="167">
        <v>51860</v>
      </c>
      <c r="T628" s="161">
        <v>42786</v>
      </c>
      <c r="U628" s="47"/>
    </row>
    <row r="629" spans="1:21" s="267" customFormat="1" ht="15" customHeight="1" x14ac:dyDescent="0.2">
      <c r="A629" s="15">
        <v>2017</v>
      </c>
      <c r="B629" s="15" t="s">
        <v>3439</v>
      </c>
      <c r="C629" s="15">
        <v>2</v>
      </c>
      <c r="D629" s="39" t="s">
        <v>28</v>
      </c>
      <c r="E629" s="60" t="s">
        <v>23</v>
      </c>
      <c r="F629" s="11" t="s">
        <v>12227</v>
      </c>
      <c r="G629" s="11" t="s">
        <v>148</v>
      </c>
      <c r="H629" s="12" t="s">
        <v>9799</v>
      </c>
      <c r="I629" s="66">
        <v>1</v>
      </c>
      <c r="J629" s="68" t="s">
        <v>53</v>
      </c>
      <c r="K629" s="167">
        <v>0</v>
      </c>
      <c r="L629" s="167">
        <v>35224</v>
      </c>
      <c r="M629" s="167">
        <v>35224</v>
      </c>
      <c r="N629" s="167">
        <v>36540</v>
      </c>
      <c r="O629" s="167">
        <v>-35224</v>
      </c>
      <c r="P629" s="167">
        <v>1316</v>
      </c>
      <c r="Q629" s="167">
        <v>36540</v>
      </c>
      <c r="R629" s="167">
        <v>0</v>
      </c>
      <c r="S629" s="167">
        <v>36540</v>
      </c>
      <c r="T629" s="161">
        <v>42779</v>
      </c>
      <c r="U629" s="47"/>
    </row>
    <row r="630" spans="1:21" s="267" customFormat="1" ht="15" customHeight="1" x14ac:dyDescent="0.2">
      <c r="A630" s="15">
        <v>2017</v>
      </c>
      <c r="B630" s="15" t="s">
        <v>3439</v>
      </c>
      <c r="C630" s="15">
        <v>2</v>
      </c>
      <c r="D630" s="39" t="s">
        <v>28</v>
      </c>
      <c r="E630" s="60" t="s">
        <v>23</v>
      </c>
      <c r="F630" s="11" t="s">
        <v>12228</v>
      </c>
      <c r="G630" s="11" t="s">
        <v>227</v>
      </c>
      <c r="H630" s="12" t="s">
        <v>9798</v>
      </c>
      <c r="I630" s="66">
        <v>1</v>
      </c>
      <c r="J630" s="68" t="s">
        <v>53</v>
      </c>
      <c r="K630" s="167">
        <v>62441.79</v>
      </c>
      <c r="L630" s="167">
        <v>0</v>
      </c>
      <c r="M630" s="167">
        <v>62441.79</v>
      </c>
      <c r="N630" s="167">
        <v>16936.397239999998</v>
      </c>
      <c r="O630" s="167">
        <v>2439.8127599999998</v>
      </c>
      <c r="P630" s="167">
        <v>19376.21</v>
      </c>
      <c r="Q630" s="167">
        <v>79378.187239999999</v>
      </c>
      <c r="R630" s="167">
        <v>2439.8127599999998</v>
      </c>
      <c r="S630" s="167">
        <v>81818</v>
      </c>
      <c r="T630" s="161">
        <v>42772</v>
      </c>
      <c r="U630" s="47"/>
    </row>
    <row r="631" spans="1:21" s="267" customFormat="1" ht="15" customHeight="1" x14ac:dyDescent="0.2">
      <c r="A631" s="15">
        <v>2017</v>
      </c>
      <c r="B631" s="15" t="s">
        <v>3439</v>
      </c>
      <c r="C631" s="15">
        <v>2</v>
      </c>
      <c r="D631" s="39" t="s">
        <v>28</v>
      </c>
      <c r="E631" s="60" t="s">
        <v>23</v>
      </c>
      <c r="F631" s="11" t="s">
        <v>12229</v>
      </c>
      <c r="G631" s="11" t="s">
        <v>1312</v>
      </c>
      <c r="H631" s="12" t="s">
        <v>9797</v>
      </c>
      <c r="I631" s="66">
        <v>1</v>
      </c>
      <c r="J631" s="68" t="s">
        <v>53</v>
      </c>
      <c r="K631" s="167">
        <v>4553.5234499999997</v>
      </c>
      <c r="L631" s="167">
        <v>59391.476549999999</v>
      </c>
      <c r="M631" s="167">
        <v>63945</v>
      </c>
      <c r="N631" s="167">
        <v>65446.476549999999</v>
      </c>
      <c r="O631" s="167">
        <v>-59391.476549999999</v>
      </c>
      <c r="P631" s="167">
        <v>6055</v>
      </c>
      <c r="Q631" s="167">
        <v>70000</v>
      </c>
      <c r="R631" s="167">
        <v>0</v>
      </c>
      <c r="S631" s="167">
        <v>70000</v>
      </c>
      <c r="T631" s="161">
        <v>42793</v>
      </c>
      <c r="U631" s="47"/>
    </row>
    <row r="632" spans="1:21" s="267" customFormat="1" ht="15" customHeight="1" x14ac:dyDescent="0.2">
      <c r="A632" s="15">
        <v>2017</v>
      </c>
      <c r="B632" s="72" t="s">
        <v>3439</v>
      </c>
      <c r="C632" s="15">
        <v>2</v>
      </c>
      <c r="D632" s="67" t="s">
        <v>28</v>
      </c>
      <c r="E632" s="60" t="s">
        <v>13</v>
      </c>
      <c r="F632" s="11" t="s">
        <v>12230</v>
      </c>
      <c r="G632" s="11" t="s">
        <v>4389</v>
      </c>
      <c r="H632" s="75" t="s">
        <v>9796</v>
      </c>
      <c r="I632" s="66">
        <v>1</v>
      </c>
      <c r="J632" s="68" t="s">
        <v>215</v>
      </c>
      <c r="K632" s="167">
        <v>117934</v>
      </c>
      <c r="L632" s="167">
        <v>0</v>
      </c>
      <c r="M632" s="167">
        <v>117934</v>
      </c>
      <c r="N632" s="167">
        <v>14066</v>
      </c>
      <c r="O632" s="167">
        <v>0</v>
      </c>
      <c r="P632" s="167">
        <v>14066</v>
      </c>
      <c r="Q632" s="167">
        <v>132000</v>
      </c>
      <c r="R632" s="167">
        <v>0</v>
      </c>
      <c r="S632" s="167">
        <v>132000</v>
      </c>
      <c r="T632" s="159">
        <v>42783</v>
      </c>
      <c r="U632" s="47"/>
    </row>
    <row r="633" spans="1:21" s="267" customFormat="1" ht="15" customHeight="1" x14ac:dyDescent="0.2">
      <c r="A633" s="15">
        <v>2017</v>
      </c>
      <c r="B633" s="15" t="s">
        <v>3439</v>
      </c>
      <c r="C633" s="15">
        <v>2</v>
      </c>
      <c r="D633" s="39" t="s">
        <v>28</v>
      </c>
      <c r="E633" s="60" t="s">
        <v>13</v>
      </c>
      <c r="F633" s="11" t="s">
        <v>12231</v>
      </c>
      <c r="G633" s="11" t="s">
        <v>805</v>
      </c>
      <c r="H633" s="12" t="s">
        <v>9795</v>
      </c>
      <c r="I633" s="66">
        <v>1</v>
      </c>
      <c r="J633" s="68" t="s">
        <v>215</v>
      </c>
      <c r="K633" s="167">
        <v>48420</v>
      </c>
      <c r="L633" s="167">
        <v>0</v>
      </c>
      <c r="M633" s="167">
        <v>48420</v>
      </c>
      <c r="N633" s="167">
        <v>0</v>
      </c>
      <c r="O633" s="167">
        <v>3580</v>
      </c>
      <c r="P633" s="167">
        <v>3580</v>
      </c>
      <c r="Q633" s="167">
        <v>48420</v>
      </c>
      <c r="R633" s="167">
        <v>3580</v>
      </c>
      <c r="S633" s="167">
        <v>52000</v>
      </c>
      <c r="T633" s="161">
        <v>42750</v>
      </c>
      <c r="U633" s="47"/>
    </row>
    <row r="634" spans="1:21" s="267" customFormat="1" ht="15" customHeight="1" x14ac:dyDescent="0.2">
      <c r="A634" s="15">
        <v>2017</v>
      </c>
      <c r="B634" s="15" t="s">
        <v>3439</v>
      </c>
      <c r="C634" s="15">
        <v>2</v>
      </c>
      <c r="D634" s="39" t="s">
        <v>28</v>
      </c>
      <c r="E634" s="60" t="s">
        <v>13</v>
      </c>
      <c r="F634" s="11" t="s">
        <v>12232</v>
      </c>
      <c r="G634" s="11" t="s">
        <v>2974</v>
      </c>
      <c r="H634" s="12" t="s">
        <v>9794</v>
      </c>
      <c r="I634" s="66">
        <v>1</v>
      </c>
      <c r="J634" s="68" t="s">
        <v>215</v>
      </c>
      <c r="K634" s="167">
        <v>42965</v>
      </c>
      <c r="L634" s="167">
        <v>0</v>
      </c>
      <c r="M634" s="167">
        <v>42965</v>
      </c>
      <c r="N634" s="167">
        <v>12035</v>
      </c>
      <c r="O634" s="167">
        <v>0</v>
      </c>
      <c r="P634" s="167">
        <v>12035</v>
      </c>
      <c r="Q634" s="167">
        <v>55000</v>
      </c>
      <c r="R634" s="167">
        <v>0</v>
      </c>
      <c r="S634" s="167">
        <v>55000</v>
      </c>
      <c r="T634" s="161">
        <v>42795</v>
      </c>
      <c r="U634" s="47"/>
    </row>
    <row r="635" spans="1:21" s="267" customFormat="1" ht="15" customHeight="1" x14ac:dyDescent="0.2">
      <c r="A635" s="15">
        <v>2017</v>
      </c>
      <c r="B635" s="15" t="s">
        <v>3439</v>
      </c>
      <c r="C635" s="15">
        <v>2</v>
      </c>
      <c r="D635" s="67" t="s">
        <v>28</v>
      </c>
      <c r="E635" s="60" t="s">
        <v>13</v>
      </c>
      <c r="F635" s="11" t="s">
        <v>12233</v>
      </c>
      <c r="G635" s="11" t="s">
        <v>805</v>
      </c>
      <c r="H635" s="12" t="s">
        <v>9793</v>
      </c>
      <c r="I635" s="66">
        <v>1</v>
      </c>
      <c r="J635" s="68" t="s">
        <v>215</v>
      </c>
      <c r="K635" s="167">
        <v>0</v>
      </c>
      <c r="L635" s="167">
        <v>40600</v>
      </c>
      <c r="M635" s="167">
        <v>40600</v>
      </c>
      <c r="N635" s="167">
        <v>0</v>
      </c>
      <c r="O635" s="167">
        <v>1400</v>
      </c>
      <c r="P635" s="167">
        <v>1400</v>
      </c>
      <c r="Q635" s="167">
        <v>0</v>
      </c>
      <c r="R635" s="167">
        <v>42000</v>
      </c>
      <c r="S635" s="167">
        <v>42000</v>
      </c>
      <c r="T635" s="159">
        <v>42723</v>
      </c>
      <c r="U635" s="47"/>
    </row>
    <row r="636" spans="1:21" s="267" customFormat="1" ht="15" customHeight="1" x14ac:dyDescent="0.2">
      <c r="A636" s="15">
        <v>2017</v>
      </c>
      <c r="B636" s="15" t="s">
        <v>3439</v>
      </c>
      <c r="C636" s="15">
        <v>2</v>
      </c>
      <c r="D636" s="39" t="s">
        <v>28</v>
      </c>
      <c r="E636" s="60" t="s">
        <v>13</v>
      </c>
      <c r="F636" s="11" t="s">
        <v>12234</v>
      </c>
      <c r="G636" s="11" t="s">
        <v>9792</v>
      </c>
      <c r="H636" s="12" t="s">
        <v>9791</v>
      </c>
      <c r="I636" s="66">
        <v>1</v>
      </c>
      <c r="J636" s="68" t="s">
        <v>215</v>
      </c>
      <c r="K636" s="167">
        <v>43123</v>
      </c>
      <c r="L636" s="167">
        <v>0</v>
      </c>
      <c r="M636" s="167">
        <v>43123</v>
      </c>
      <c r="N636" s="167">
        <v>377</v>
      </c>
      <c r="O636" s="167">
        <v>0</v>
      </c>
      <c r="P636" s="167">
        <v>377</v>
      </c>
      <c r="Q636" s="167">
        <v>43500</v>
      </c>
      <c r="R636" s="167">
        <v>0</v>
      </c>
      <c r="S636" s="167">
        <v>43500</v>
      </c>
      <c r="T636" s="161">
        <v>42801</v>
      </c>
      <c r="U636" s="47"/>
    </row>
    <row r="637" spans="1:21" s="267" customFormat="1" ht="15" customHeight="1" x14ac:dyDescent="0.2">
      <c r="A637" s="15">
        <v>2017</v>
      </c>
      <c r="B637" s="15" t="s">
        <v>3439</v>
      </c>
      <c r="C637" s="15">
        <v>2</v>
      </c>
      <c r="D637" s="39" t="s">
        <v>28</v>
      </c>
      <c r="E637" s="60" t="s">
        <v>13</v>
      </c>
      <c r="F637" s="11" t="s">
        <v>12235</v>
      </c>
      <c r="G637" s="11" t="s">
        <v>511</v>
      </c>
      <c r="H637" s="12" t="s">
        <v>9594</v>
      </c>
      <c r="I637" s="66">
        <v>1</v>
      </c>
      <c r="J637" s="68" t="s">
        <v>53</v>
      </c>
      <c r="K637" s="167">
        <v>29584</v>
      </c>
      <c r="L637" s="167">
        <v>0</v>
      </c>
      <c r="M637" s="167">
        <v>29584</v>
      </c>
      <c r="N637" s="167">
        <v>3843.7900000000009</v>
      </c>
      <c r="O637" s="167">
        <v>0</v>
      </c>
      <c r="P637" s="167">
        <v>3843.7900000000009</v>
      </c>
      <c r="Q637" s="167">
        <v>33427.79</v>
      </c>
      <c r="R637" s="167">
        <v>0</v>
      </c>
      <c r="S637" s="167">
        <v>33427.79</v>
      </c>
      <c r="T637" s="161">
        <v>42786</v>
      </c>
      <c r="U637" s="47"/>
    </row>
    <row r="638" spans="1:21" s="267" customFormat="1" ht="15" customHeight="1" x14ac:dyDescent="0.2">
      <c r="A638" s="15">
        <v>2017</v>
      </c>
      <c r="B638" s="15" t="s">
        <v>3439</v>
      </c>
      <c r="C638" s="15">
        <v>2</v>
      </c>
      <c r="D638" s="39" t="s">
        <v>28</v>
      </c>
      <c r="E638" s="60" t="s">
        <v>13</v>
      </c>
      <c r="F638" s="11" t="s">
        <v>12236</v>
      </c>
      <c r="G638" s="11" t="s">
        <v>9790</v>
      </c>
      <c r="H638" s="12" t="s">
        <v>9789</v>
      </c>
      <c r="I638" s="66">
        <v>1</v>
      </c>
      <c r="J638" s="68" t="s">
        <v>53</v>
      </c>
      <c r="K638" s="167">
        <v>42321</v>
      </c>
      <c r="L638" s="167">
        <v>0</v>
      </c>
      <c r="M638" s="167">
        <v>42321</v>
      </c>
      <c r="N638" s="167">
        <v>13227</v>
      </c>
      <c r="O638" s="167">
        <v>0</v>
      </c>
      <c r="P638" s="167">
        <v>13227</v>
      </c>
      <c r="Q638" s="167">
        <v>55548</v>
      </c>
      <c r="R638" s="167">
        <v>0</v>
      </c>
      <c r="S638" s="167">
        <v>55548</v>
      </c>
      <c r="T638" s="161">
        <v>42765</v>
      </c>
      <c r="U638" s="47"/>
    </row>
    <row r="639" spans="1:21" s="267" customFormat="1" ht="15" customHeight="1" x14ac:dyDescent="0.2">
      <c r="A639" s="15">
        <v>2017</v>
      </c>
      <c r="B639" s="15" t="s">
        <v>3439</v>
      </c>
      <c r="C639" s="15">
        <v>2</v>
      </c>
      <c r="D639" s="39" t="s">
        <v>28</v>
      </c>
      <c r="E639" s="60" t="s">
        <v>13</v>
      </c>
      <c r="F639" s="11" t="s">
        <v>12237</v>
      </c>
      <c r="G639" s="11" t="s">
        <v>9788</v>
      </c>
      <c r="H639" s="12" t="s">
        <v>9787</v>
      </c>
      <c r="I639" s="66">
        <v>1</v>
      </c>
      <c r="J639" s="68" t="s">
        <v>53</v>
      </c>
      <c r="K639" s="167">
        <v>33193</v>
      </c>
      <c r="L639" s="167">
        <v>0</v>
      </c>
      <c r="M639" s="167">
        <v>33193</v>
      </c>
      <c r="N639" s="167">
        <v>2648</v>
      </c>
      <c r="O639" s="167">
        <v>0</v>
      </c>
      <c r="P639" s="167">
        <v>2648</v>
      </c>
      <c r="Q639" s="167">
        <v>35841</v>
      </c>
      <c r="R639" s="167">
        <v>0</v>
      </c>
      <c r="S639" s="167">
        <v>35841</v>
      </c>
      <c r="T639" s="161">
        <v>42766</v>
      </c>
      <c r="U639" s="47"/>
    </row>
    <row r="640" spans="1:21" s="267" customFormat="1" ht="15" customHeight="1" x14ac:dyDescent="0.2">
      <c r="A640" s="15">
        <v>2017</v>
      </c>
      <c r="B640" s="15" t="s">
        <v>3439</v>
      </c>
      <c r="C640" s="15">
        <v>2</v>
      </c>
      <c r="D640" s="39" t="s">
        <v>28</v>
      </c>
      <c r="E640" s="60" t="s">
        <v>13</v>
      </c>
      <c r="F640" s="11" t="s">
        <v>12238</v>
      </c>
      <c r="G640" s="11" t="s">
        <v>9786</v>
      </c>
      <c r="H640" s="12" t="s">
        <v>9785</v>
      </c>
      <c r="I640" s="66">
        <v>1</v>
      </c>
      <c r="J640" s="68" t="s">
        <v>53</v>
      </c>
      <c r="K640" s="167">
        <v>49684</v>
      </c>
      <c r="L640" s="167">
        <v>0</v>
      </c>
      <c r="M640" s="167">
        <v>49684</v>
      </c>
      <c r="N640" s="167">
        <v>20316</v>
      </c>
      <c r="O640" s="167">
        <v>0</v>
      </c>
      <c r="P640" s="167">
        <v>20316</v>
      </c>
      <c r="Q640" s="167">
        <v>70000</v>
      </c>
      <c r="R640" s="167">
        <v>0</v>
      </c>
      <c r="S640" s="167">
        <v>70000</v>
      </c>
      <c r="T640" s="161">
        <v>42797</v>
      </c>
      <c r="U640" s="47"/>
    </row>
    <row r="641" spans="1:21" s="267" customFormat="1" ht="15" customHeight="1" x14ac:dyDescent="0.2">
      <c r="A641" s="15">
        <v>2017</v>
      </c>
      <c r="B641" s="15" t="s">
        <v>3439</v>
      </c>
      <c r="C641" s="15">
        <v>2</v>
      </c>
      <c r="D641" s="67" t="s">
        <v>28</v>
      </c>
      <c r="E641" s="60" t="s">
        <v>13</v>
      </c>
      <c r="F641" s="11" t="s">
        <v>11974</v>
      </c>
      <c r="G641" s="11" t="s">
        <v>9784</v>
      </c>
      <c r="H641" s="12" t="s">
        <v>554</v>
      </c>
      <c r="I641" s="66">
        <v>1</v>
      </c>
      <c r="J641" s="68" t="s">
        <v>53</v>
      </c>
      <c r="K641" s="167">
        <v>87143</v>
      </c>
      <c r="L641" s="167">
        <v>0</v>
      </c>
      <c r="M641" s="167">
        <v>87143</v>
      </c>
      <c r="N641" s="167">
        <v>7255</v>
      </c>
      <c r="O641" s="167">
        <v>0</v>
      </c>
      <c r="P641" s="167">
        <v>7255</v>
      </c>
      <c r="Q641" s="167">
        <v>94398</v>
      </c>
      <c r="R641" s="167">
        <v>0</v>
      </c>
      <c r="S641" s="167">
        <v>94398</v>
      </c>
      <c r="T641" s="159">
        <v>42822</v>
      </c>
      <c r="U641" s="47"/>
    </row>
    <row r="642" spans="1:21" s="267" customFormat="1" ht="15" customHeight="1" x14ac:dyDescent="0.2">
      <c r="A642" s="15">
        <v>2017</v>
      </c>
      <c r="B642" s="15" t="s">
        <v>3439</v>
      </c>
      <c r="C642" s="15">
        <v>2</v>
      </c>
      <c r="D642" s="39" t="s">
        <v>28</v>
      </c>
      <c r="E642" s="60" t="s">
        <v>13</v>
      </c>
      <c r="F642" s="11" t="s">
        <v>11977</v>
      </c>
      <c r="G642" s="11" t="s">
        <v>9783</v>
      </c>
      <c r="H642" s="12" t="s">
        <v>779</v>
      </c>
      <c r="I642" s="66">
        <v>1</v>
      </c>
      <c r="J642" s="68" t="s">
        <v>53</v>
      </c>
      <c r="K642" s="167">
        <v>45556</v>
      </c>
      <c r="L642" s="167">
        <v>0</v>
      </c>
      <c r="M642" s="167">
        <v>45556</v>
      </c>
      <c r="N642" s="167">
        <v>9111</v>
      </c>
      <c r="O642" s="167">
        <v>0</v>
      </c>
      <c r="P642" s="167">
        <v>9111</v>
      </c>
      <c r="Q642" s="167">
        <v>54667</v>
      </c>
      <c r="R642" s="167">
        <v>0</v>
      </c>
      <c r="S642" s="167">
        <v>54667</v>
      </c>
      <c r="T642" s="161">
        <v>42747</v>
      </c>
      <c r="U642" s="47"/>
    </row>
    <row r="643" spans="1:21" s="267" customFormat="1" ht="15" customHeight="1" x14ac:dyDescent="0.2">
      <c r="A643" s="15">
        <v>2017</v>
      </c>
      <c r="B643" s="15" t="s">
        <v>3439</v>
      </c>
      <c r="C643" s="15">
        <v>2</v>
      </c>
      <c r="D643" s="39" t="s">
        <v>28</v>
      </c>
      <c r="E643" s="60" t="s">
        <v>14</v>
      </c>
      <c r="F643" s="11" t="s">
        <v>12239</v>
      </c>
      <c r="G643" s="11" t="s">
        <v>9782</v>
      </c>
      <c r="H643" s="12" t="s">
        <v>9781</v>
      </c>
      <c r="I643" s="66">
        <v>1</v>
      </c>
      <c r="J643" s="68" t="s">
        <v>215</v>
      </c>
      <c r="K643" s="167">
        <v>62646</v>
      </c>
      <c r="L643" s="167">
        <v>0</v>
      </c>
      <c r="M643" s="167">
        <v>62646</v>
      </c>
      <c r="N643" s="167">
        <v>7354</v>
      </c>
      <c r="O643" s="167">
        <v>0</v>
      </c>
      <c r="P643" s="167">
        <v>7354</v>
      </c>
      <c r="Q643" s="167">
        <v>70000</v>
      </c>
      <c r="R643" s="167">
        <v>0</v>
      </c>
      <c r="S643" s="167">
        <v>70000</v>
      </c>
      <c r="T643" s="161">
        <v>42705</v>
      </c>
      <c r="U643" s="47"/>
    </row>
    <row r="644" spans="1:21" s="267" customFormat="1" ht="15" customHeight="1" x14ac:dyDescent="0.2">
      <c r="A644" s="15">
        <v>2017</v>
      </c>
      <c r="B644" s="15" t="s">
        <v>3439</v>
      </c>
      <c r="C644" s="15">
        <v>2</v>
      </c>
      <c r="D644" s="39" t="s">
        <v>28</v>
      </c>
      <c r="E644" s="60" t="s">
        <v>14</v>
      </c>
      <c r="F644" s="11" t="s">
        <v>12240</v>
      </c>
      <c r="G644" s="11" t="s">
        <v>9780</v>
      </c>
      <c r="H644" s="12" t="s">
        <v>9779</v>
      </c>
      <c r="I644" s="66">
        <v>1</v>
      </c>
      <c r="J644" s="68" t="s">
        <v>215</v>
      </c>
      <c r="K644" s="167">
        <v>29338</v>
      </c>
      <c r="L644" s="167">
        <v>0</v>
      </c>
      <c r="M644" s="167">
        <v>29338</v>
      </c>
      <c r="N644" s="167">
        <v>5932</v>
      </c>
      <c r="O644" s="167">
        <v>0</v>
      </c>
      <c r="P644" s="167">
        <v>5932</v>
      </c>
      <c r="Q644" s="167">
        <v>35270</v>
      </c>
      <c r="R644" s="167">
        <v>0</v>
      </c>
      <c r="S644" s="167">
        <v>35270</v>
      </c>
      <c r="T644" s="161">
        <v>43117</v>
      </c>
      <c r="U644" s="47"/>
    </row>
    <row r="645" spans="1:21" s="268" customFormat="1" ht="15" customHeight="1" x14ac:dyDescent="0.2">
      <c r="A645" s="15">
        <v>2017</v>
      </c>
      <c r="B645" s="72" t="s">
        <v>3439</v>
      </c>
      <c r="C645" s="15">
        <v>2</v>
      </c>
      <c r="D645" s="67" t="s">
        <v>28</v>
      </c>
      <c r="E645" s="60" t="s">
        <v>14</v>
      </c>
      <c r="F645" s="11" t="s">
        <v>12241</v>
      </c>
      <c r="G645" s="11" t="s">
        <v>9778</v>
      </c>
      <c r="H645" s="75" t="s">
        <v>7012</v>
      </c>
      <c r="I645" s="66">
        <v>1</v>
      </c>
      <c r="J645" s="68" t="s">
        <v>215</v>
      </c>
      <c r="K645" s="167">
        <v>48000</v>
      </c>
      <c r="L645" s="167">
        <v>0</v>
      </c>
      <c r="M645" s="167">
        <v>48000</v>
      </c>
      <c r="N645" s="167">
        <v>7000</v>
      </c>
      <c r="O645" s="167">
        <v>0</v>
      </c>
      <c r="P645" s="167">
        <v>7000</v>
      </c>
      <c r="Q645" s="167">
        <v>55000</v>
      </c>
      <c r="R645" s="167">
        <v>0</v>
      </c>
      <c r="S645" s="167">
        <v>55000</v>
      </c>
      <c r="T645" s="159">
        <v>42736</v>
      </c>
      <c r="U645" s="47"/>
    </row>
    <row r="646" spans="1:21" s="268" customFormat="1" ht="15" customHeight="1" x14ac:dyDescent="0.2">
      <c r="A646" s="15">
        <v>2017</v>
      </c>
      <c r="B646" s="15" t="s">
        <v>3439</v>
      </c>
      <c r="C646" s="15">
        <v>2</v>
      </c>
      <c r="D646" s="39" t="s">
        <v>28</v>
      </c>
      <c r="E646" s="60" t="s">
        <v>14</v>
      </c>
      <c r="F646" s="11" t="s">
        <v>12242</v>
      </c>
      <c r="G646" s="11" t="s">
        <v>9777</v>
      </c>
      <c r="H646" s="12" t="s">
        <v>9776</v>
      </c>
      <c r="I646" s="66">
        <v>1</v>
      </c>
      <c r="J646" s="68" t="s">
        <v>215</v>
      </c>
      <c r="K646" s="167">
        <v>48000</v>
      </c>
      <c r="L646" s="167">
        <v>0</v>
      </c>
      <c r="M646" s="167">
        <v>48000</v>
      </c>
      <c r="N646" s="167">
        <v>7000</v>
      </c>
      <c r="O646" s="167">
        <v>0</v>
      </c>
      <c r="P646" s="167">
        <v>7000</v>
      </c>
      <c r="Q646" s="167">
        <v>55000</v>
      </c>
      <c r="R646" s="167">
        <v>0</v>
      </c>
      <c r="S646" s="167">
        <v>55000</v>
      </c>
      <c r="T646" s="161">
        <v>42736</v>
      </c>
      <c r="U646" s="47"/>
    </row>
    <row r="647" spans="1:21" s="268" customFormat="1" ht="15" customHeight="1" x14ac:dyDescent="0.2">
      <c r="A647" s="15">
        <v>2017</v>
      </c>
      <c r="B647" s="15" t="s">
        <v>3439</v>
      </c>
      <c r="C647" s="15">
        <v>2</v>
      </c>
      <c r="D647" s="39" t="s">
        <v>28</v>
      </c>
      <c r="E647" s="60" t="s">
        <v>14</v>
      </c>
      <c r="F647" s="11" t="s">
        <v>12243</v>
      </c>
      <c r="G647" s="11" t="s">
        <v>9775</v>
      </c>
      <c r="H647" s="12" t="s">
        <v>9774</v>
      </c>
      <c r="I647" s="66">
        <v>1</v>
      </c>
      <c r="J647" s="68" t="s">
        <v>53</v>
      </c>
      <c r="K647" s="167">
        <v>28217</v>
      </c>
      <c r="L647" s="167">
        <v>0</v>
      </c>
      <c r="M647" s="167">
        <v>28217</v>
      </c>
      <c r="N647" s="167">
        <v>1908</v>
      </c>
      <c r="O647" s="167">
        <v>0</v>
      </c>
      <c r="P647" s="167">
        <v>1908</v>
      </c>
      <c r="Q647" s="167">
        <v>30125</v>
      </c>
      <c r="R647" s="167">
        <v>0</v>
      </c>
      <c r="S647" s="167">
        <v>30125</v>
      </c>
      <c r="T647" s="161">
        <v>42736</v>
      </c>
      <c r="U647" s="47"/>
    </row>
    <row r="648" spans="1:21" s="267" customFormat="1" ht="15" customHeight="1" x14ac:dyDescent="0.2">
      <c r="A648" s="15">
        <v>2017</v>
      </c>
      <c r="B648" s="15" t="s">
        <v>3439</v>
      </c>
      <c r="C648" s="15">
        <v>2</v>
      </c>
      <c r="D648" s="39" t="s">
        <v>28</v>
      </c>
      <c r="E648" s="60" t="s">
        <v>14</v>
      </c>
      <c r="F648" s="11" t="s">
        <v>12244</v>
      </c>
      <c r="G648" s="11" t="s">
        <v>9773</v>
      </c>
      <c r="H648" s="12" t="s">
        <v>9772</v>
      </c>
      <c r="I648" s="66">
        <v>1</v>
      </c>
      <c r="J648" s="68" t="s">
        <v>53</v>
      </c>
      <c r="K648" s="167">
        <v>38063</v>
      </c>
      <c r="L648" s="167">
        <v>0</v>
      </c>
      <c r="M648" s="167">
        <v>38063</v>
      </c>
      <c r="N648" s="167">
        <v>1845</v>
      </c>
      <c r="O648" s="167">
        <v>0</v>
      </c>
      <c r="P648" s="167">
        <v>1845</v>
      </c>
      <c r="Q648" s="167">
        <v>39908</v>
      </c>
      <c r="R648" s="167">
        <v>0</v>
      </c>
      <c r="S648" s="167">
        <v>39908</v>
      </c>
      <c r="T648" s="161">
        <v>42766</v>
      </c>
      <c r="U648" s="47"/>
    </row>
    <row r="649" spans="1:21" s="267" customFormat="1" ht="15" customHeight="1" x14ac:dyDescent="0.2">
      <c r="A649" s="15">
        <v>2017</v>
      </c>
      <c r="B649" s="15" t="s">
        <v>3439</v>
      </c>
      <c r="C649" s="15">
        <v>2</v>
      </c>
      <c r="D649" s="39" t="s">
        <v>28</v>
      </c>
      <c r="E649" s="60" t="s">
        <v>15</v>
      </c>
      <c r="F649" s="11" t="s">
        <v>12245</v>
      </c>
      <c r="G649" s="11" t="s">
        <v>9771</v>
      </c>
      <c r="H649" s="12" t="s">
        <v>9770</v>
      </c>
      <c r="I649" s="66">
        <v>1</v>
      </c>
      <c r="J649" s="68" t="s">
        <v>215</v>
      </c>
      <c r="K649" s="167">
        <v>0</v>
      </c>
      <c r="L649" s="167">
        <v>61307</v>
      </c>
      <c r="M649" s="167">
        <v>61307</v>
      </c>
      <c r="N649" s="167">
        <v>0</v>
      </c>
      <c r="O649" s="167">
        <v>8693</v>
      </c>
      <c r="P649" s="167">
        <v>8693</v>
      </c>
      <c r="Q649" s="167">
        <v>0</v>
      </c>
      <c r="R649" s="167">
        <v>70000</v>
      </c>
      <c r="S649" s="167">
        <v>70000</v>
      </c>
      <c r="T649" s="161">
        <v>42767</v>
      </c>
      <c r="U649" s="47"/>
    </row>
    <row r="650" spans="1:21" s="267" customFormat="1" ht="15" customHeight="1" x14ac:dyDescent="0.2">
      <c r="A650" s="15">
        <v>2017</v>
      </c>
      <c r="B650" s="15" t="s">
        <v>3439</v>
      </c>
      <c r="C650" s="15">
        <v>2</v>
      </c>
      <c r="D650" s="39" t="s">
        <v>28</v>
      </c>
      <c r="E650" s="60" t="s">
        <v>15</v>
      </c>
      <c r="F650" s="11" t="s">
        <v>12246</v>
      </c>
      <c r="G650" s="11" t="s">
        <v>3041</v>
      </c>
      <c r="H650" s="12" t="s">
        <v>9769</v>
      </c>
      <c r="I650" s="66">
        <v>1</v>
      </c>
      <c r="J650" s="68" t="s">
        <v>215</v>
      </c>
      <c r="K650" s="167">
        <v>76970</v>
      </c>
      <c r="L650" s="167">
        <v>0</v>
      </c>
      <c r="M650" s="167">
        <v>76970</v>
      </c>
      <c r="N650" s="167">
        <v>28030</v>
      </c>
      <c r="O650" s="167">
        <v>0</v>
      </c>
      <c r="P650" s="167">
        <v>28030</v>
      </c>
      <c r="Q650" s="167">
        <v>105000</v>
      </c>
      <c r="R650" s="167">
        <v>0</v>
      </c>
      <c r="S650" s="167">
        <v>105000</v>
      </c>
      <c r="T650" s="161">
        <v>42736</v>
      </c>
      <c r="U650" s="47"/>
    </row>
    <row r="651" spans="1:21" s="267" customFormat="1" ht="15" customHeight="1" x14ac:dyDescent="0.2">
      <c r="A651" s="15">
        <v>2017</v>
      </c>
      <c r="B651" s="15" t="s">
        <v>3439</v>
      </c>
      <c r="C651" s="15">
        <v>2</v>
      </c>
      <c r="D651" s="39" t="s">
        <v>28</v>
      </c>
      <c r="E651" s="60" t="s">
        <v>15</v>
      </c>
      <c r="F651" s="11" t="s">
        <v>12247</v>
      </c>
      <c r="G651" s="11" t="s">
        <v>9768</v>
      </c>
      <c r="H651" s="12" t="s">
        <v>9767</v>
      </c>
      <c r="I651" s="66">
        <v>1</v>
      </c>
      <c r="J651" s="68" t="s">
        <v>215</v>
      </c>
      <c r="K651" s="167">
        <v>98963</v>
      </c>
      <c r="L651" s="167">
        <v>0</v>
      </c>
      <c r="M651" s="167">
        <v>98963</v>
      </c>
      <c r="N651" s="167">
        <v>22567</v>
      </c>
      <c r="O651" s="167">
        <v>0</v>
      </c>
      <c r="P651" s="167">
        <v>22567</v>
      </c>
      <c r="Q651" s="167">
        <v>121530</v>
      </c>
      <c r="R651" s="167">
        <v>0</v>
      </c>
      <c r="S651" s="167">
        <v>121530</v>
      </c>
      <c r="T651" s="161">
        <v>42795</v>
      </c>
      <c r="U651" s="47"/>
    </row>
    <row r="652" spans="1:21" s="267" customFormat="1" ht="15" customHeight="1" x14ac:dyDescent="0.2">
      <c r="A652" s="15">
        <v>2017</v>
      </c>
      <c r="B652" s="15" t="s">
        <v>3439</v>
      </c>
      <c r="C652" s="15">
        <v>2</v>
      </c>
      <c r="D652" s="39" t="s">
        <v>28</v>
      </c>
      <c r="E652" s="60" t="s">
        <v>15</v>
      </c>
      <c r="F652" s="11" t="s">
        <v>12248</v>
      </c>
      <c r="G652" s="11" t="s">
        <v>9766</v>
      </c>
      <c r="H652" s="12" t="s">
        <v>9765</v>
      </c>
      <c r="I652" s="66">
        <v>1</v>
      </c>
      <c r="J652" s="68" t="s">
        <v>215</v>
      </c>
      <c r="K652" s="167">
        <v>54407</v>
      </c>
      <c r="L652" s="167">
        <v>0</v>
      </c>
      <c r="M652" s="167">
        <v>54407</v>
      </c>
      <c r="N652" s="167">
        <v>14593</v>
      </c>
      <c r="O652" s="167">
        <v>0</v>
      </c>
      <c r="P652" s="167">
        <v>14593</v>
      </c>
      <c r="Q652" s="167">
        <v>69000</v>
      </c>
      <c r="R652" s="167">
        <v>0</v>
      </c>
      <c r="S652" s="167">
        <v>69000</v>
      </c>
      <c r="T652" s="161">
        <v>42795</v>
      </c>
      <c r="U652" s="47"/>
    </row>
    <row r="653" spans="1:21" s="267" customFormat="1" ht="15" customHeight="1" x14ac:dyDescent="0.2">
      <c r="A653" s="15">
        <v>2017</v>
      </c>
      <c r="B653" s="15" t="s">
        <v>3439</v>
      </c>
      <c r="C653" s="15">
        <v>2</v>
      </c>
      <c r="D653" s="39" t="s">
        <v>28</v>
      </c>
      <c r="E653" s="60" t="s">
        <v>15</v>
      </c>
      <c r="F653" s="11" t="s">
        <v>12249</v>
      </c>
      <c r="G653" s="11" t="s">
        <v>1170</v>
      </c>
      <c r="H653" s="12" t="s">
        <v>9764</v>
      </c>
      <c r="I653" s="66">
        <v>1</v>
      </c>
      <c r="J653" s="68" t="s">
        <v>53</v>
      </c>
      <c r="K653" s="167">
        <v>32703</v>
      </c>
      <c r="L653" s="167">
        <v>0</v>
      </c>
      <c r="M653" s="167">
        <v>32703</v>
      </c>
      <c r="N653" s="167">
        <v>4361</v>
      </c>
      <c r="O653" s="167">
        <v>0</v>
      </c>
      <c r="P653" s="167">
        <v>4361</v>
      </c>
      <c r="Q653" s="167">
        <v>37064</v>
      </c>
      <c r="R653" s="167">
        <v>0</v>
      </c>
      <c r="S653" s="167">
        <v>37064</v>
      </c>
      <c r="T653" s="161">
        <v>42824</v>
      </c>
      <c r="U653" s="47"/>
    </row>
    <row r="654" spans="1:21" s="267" customFormat="1" ht="15" customHeight="1" x14ac:dyDescent="0.2">
      <c r="A654" s="15">
        <v>2017</v>
      </c>
      <c r="B654" s="15" t="s">
        <v>3439</v>
      </c>
      <c r="C654" s="15">
        <v>2</v>
      </c>
      <c r="D654" s="39" t="s">
        <v>28</v>
      </c>
      <c r="E654" s="60" t="s">
        <v>15</v>
      </c>
      <c r="F654" s="11" t="s">
        <v>12250</v>
      </c>
      <c r="G654" s="11" t="s">
        <v>9763</v>
      </c>
      <c r="H654" s="12" t="s">
        <v>9762</v>
      </c>
      <c r="I654" s="66">
        <v>1</v>
      </c>
      <c r="J654" s="68" t="s">
        <v>53</v>
      </c>
      <c r="K654" s="167">
        <v>54566</v>
      </c>
      <c r="L654" s="167">
        <v>0</v>
      </c>
      <c r="M654" s="167">
        <v>54566</v>
      </c>
      <c r="N654" s="167">
        <v>10491</v>
      </c>
      <c r="O654" s="167">
        <v>0</v>
      </c>
      <c r="P654" s="167">
        <v>10491</v>
      </c>
      <c r="Q654" s="167">
        <v>65057</v>
      </c>
      <c r="R654" s="167">
        <v>0</v>
      </c>
      <c r="S654" s="167">
        <v>65057</v>
      </c>
      <c r="T654" s="161">
        <v>42821</v>
      </c>
      <c r="U654" s="47"/>
    </row>
    <row r="655" spans="1:21" s="267" customFormat="1" ht="15" customHeight="1" x14ac:dyDescent="0.2">
      <c r="A655" s="15">
        <v>2017</v>
      </c>
      <c r="B655" s="15" t="s">
        <v>3439</v>
      </c>
      <c r="C655" s="15">
        <v>2</v>
      </c>
      <c r="D655" s="39" t="s">
        <v>28</v>
      </c>
      <c r="E655" s="60" t="s">
        <v>15</v>
      </c>
      <c r="F655" s="11" t="s">
        <v>12251</v>
      </c>
      <c r="G655" s="11" t="s">
        <v>323</v>
      </c>
      <c r="H655" s="12" t="s">
        <v>9761</v>
      </c>
      <c r="I655" s="66">
        <v>1</v>
      </c>
      <c r="J655" s="68" t="s">
        <v>53</v>
      </c>
      <c r="K655" s="167">
        <v>39360</v>
      </c>
      <c r="L655" s="167">
        <v>0</v>
      </c>
      <c r="M655" s="167">
        <v>39360</v>
      </c>
      <c r="N655" s="167">
        <v>6299</v>
      </c>
      <c r="O655" s="167">
        <v>0</v>
      </c>
      <c r="P655" s="167">
        <v>6299</v>
      </c>
      <c r="Q655" s="167">
        <v>45659</v>
      </c>
      <c r="R655" s="167">
        <v>0</v>
      </c>
      <c r="S655" s="167">
        <v>45659</v>
      </c>
      <c r="T655" s="161">
        <v>42800</v>
      </c>
      <c r="U655" s="47"/>
    </row>
    <row r="656" spans="1:21" s="267" customFormat="1" ht="15" customHeight="1" x14ac:dyDescent="0.2">
      <c r="A656" s="15">
        <v>2017</v>
      </c>
      <c r="B656" s="15" t="s">
        <v>3439</v>
      </c>
      <c r="C656" s="15">
        <v>2</v>
      </c>
      <c r="D656" s="67" t="s">
        <v>28</v>
      </c>
      <c r="E656" s="60" t="s">
        <v>15</v>
      </c>
      <c r="F656" s="11" t="s">
        <v>12252</v>
      </c>
      <c r="G656" s="11" t="s">
        <v>203</v>
      </c>
      <c r="H656" s="12" t="s">
        <v>9760</v>
      </c>
      <c r="I656" s="66">
        <v>1</v>
      </c>
      <c r="J656" s="68" t="s">
        <v>53</v>
      </c>
      <c r="K656" s="167">
        <v>35307</v>
      </c>
      <c r="L656" s="167">
        <v>0</v>
      </c>
      <c r="M656" s="167">
        <v>35307</v>
      </c>
      <c r="N656" s="167">
        <v>1081</v>
      </c>
      <c r="O656" s="167">
        <v>0</v>
      </c>
      <c r="P656" s="167">
        <v>1081</v>
      </c>
      <c r="Q656" s="167">
        <v>36388</v>
      </c>
      <c r="R656" s="167">
        <v>0</v>
      </c>
      <c r="S656" s="167">
        <v>36388</v>
      </c>
      <c r="T656" s="159">
        <v>42793</v>
      </c>
      <c r="U656" s="47"/>
    </row>
    <row r="657" spans="1:21" s="267" customFormat="1" ht="15" customHeight="1" x14ac:dyDescent="0.2">
      <c r="A657" s="15">
        <v>2017</v>
      </c>
      <c r="B657" s="15" t="s">
        <v>3439</v>
      </c>
      <c r="C657" s="15">
        <v>2</v>
      </c>
      <c r="D657" s="67" t="s">
        <v>28</v>
      </c>
      <c r="E657" s="60" t="s">
        <v>15</v>
      </c>
      <c r="F657" s="11" t="s">
        <v>12253</v>
      </c>
      <c r="G657" s="11" t="s">
        <v>203</v>
      </c>
      <c r="H657" s="12" t="s">
        <v>9759</v>
      </c>
      <c r="I657" s="66">
        <v>1</v>
      </c>
      <c r="J657" s="68" t="s">
        <v>53</v>
      </c>
      <c r="K657" s="167">
        <v>28420</v>
      </c>
      <c r="L657" s="167">
        <v>0</v>
      </c>
      <c r="M657" s="167">
        <v>28420</v>
      </c>
      <c r="N657" s="167">
        <v>6580</v>
      </c>
      <c r="O657" s="167">
        <v>0</v>
      </c>
      <c r="P657" s="167">
        <v>6580</v>
      </c>
      <c r="Q657" s="167">
        <v>35000</v>
      </c>
      <c r="R657" s="167">
        <v>0</v>
      </c>
      <c r="S657" s="167">
        <v>35000</v>
      </c>
      <c r="T657" s="159">
        <v>42821</v>
      </c>
      <c r="U657" s="47"/>
    </row>
    <row r="658" spans="1:21" s="267" customFormat="1" ht="15" customHeight="1" x14ac:dyDescent="0.2">
      <c r="A658" s="15">
        <v>2017</v>
      </c>
      <c r="B658" s="15" t="s">
        <v>3439</v>
      </c>
      <c r="C658" s="15">
        <v>2</v>
      </c>
      <c r="D658" s="39" t="s">
        <v>28</v>
      </c>
      <c r="E658" s="60" t="s">
        <v>15</v>
      </c>
      <c r="F658" s="11" t="s">
        <v>12254</v>
      </c>
      <c r="G658" s="11" t="s">
        <v>330</v>
      </c>
      <c r="H658" s="12" t="s">
        <v>9758</v>
      </c>
      <c r="I658" s="66">
        <v>1</v>
      </c>
      <c r="J658" s="68" t="s">
        <v>53</v>
      </c>
      <c r="K658" s="167">
        <v>33194</v>
      </c>
      <c r="L658" s="167">
        <v>0</v>
      </c>
      <c r="M658" s="167">
        <v>33194</v>
      </c>
      <c r="N658" s="167">
        <v>3268</v>
      </c>
      <c r="O658" s="167">
        <v>680</v>
      </c>
      <c r="P658" s="167">
        <v>3948</v>
      </c>
      <c r="Q658" s="167">
        <v>36462</v>
      </c>
      <c r="R658" s="167">
        <v>680</v>
      </c>
      <c r="S658" s="167">
        <v>37142</v>
      </c>
      <c r="T658" s="161">
        <v>42758</v>
      </c>
      <c r="U658" s="47"/>
    </row>
    <row r="659" spans="1:21" s="267" customFormat="1" ht="15" customHeight="1" x14ac:dyDescent="0.2">
      <c r="A659" s="15">
        <v>2017</v>
      </c>
      <c r="B659" s="15" t="s">
        <v>3439</v>
      </c>
      <c r="C659" s="15">
        <v>2</v>
      </c>
      <c r="D659" s="39" t="s">
        <v>28</v>
      </c>
      <c r="E659" s="60" t="s">
        <v>15</v>
      </c>
      <c r="F659" s="11" t="s">
        <v>12255</v>
      </c>
      <c r="G659" s="11" t="s">
        <v>9757</v>
      </c>
      <c r="H659" s="12" t="s">
        <v>6494</v>
      </c>
      <c r="I659" s="66">
        <v>1</v>
      </c>
      <c r="J659" s="68" t="s">
        <v>53</v>
      </c>
      <c r="K659" s="167">
        <v>6093</v>
      </c>
      <c r="L659" s="167">
        <v>29210</v>
      </c>
      <c r="M659" s="167">
        <v>35303</v>
      </c>
      <c r="N659" s="167">
        <v>36267</v>
      </c>
      <c r="O659" s="167">
        <v>-29210</v>
      </c>
      <c r="P659" s="167">
        <v>7057</v>
      </c>
      <c r="Q659" s="167">
        <v>42360</v>
      </c>
      <c r="R659" s="167">
        <v>0</v>
      </c>
      <c r="S659" s="167">
        <v>42360</v>
      </c>
      <c r="T659" s="161">
        <v>42739</v>
      </c>
      <c r="U659" s="47"/>
    </row>
    <row r="660" spans="1:21" s="267" customFormat="1" ht="15" customHeight="1" x14ac:dyDescent="0.2">
      <c r="A660" s="15">
        <v>2017</v>
      </c>
      <c r="B660" s="15" t="s">
        <v>3439</v>
      </c>
      <c r="C660" s="15">
        <v>2</v>
      </c>
      <c r="D660" s="39" t="s">
        <v>28</v>
      </c>
      <c r="E660" s="60" t="s">
        <v>15</v>
      </c>
      <c r="F660" s="11" t="s">
        <v>12256</v>
      </c>
      <c r="G660" s="11" t="s">
        <v>1619</v>
      </c>
      <c r="H660" s="12" t="s">
        <v>9756</v>
      </c>
      <c r="I660" s="66">
        <v>1</v>
      </c>
      <c r="J660" s="68" t="s">
        <v>53</v>
      </c>
      <c r="K660" s="167">
        <v>43645</v>
      </c>
      <c r="L660" s="167">
        <v>0</v>
      </c>
      <c r="M660" s="167">
        <v>43645</v>
      </c>
      <c r="N660" s="167">
        <v>51700</v>
      </c>
      <c r="O660" s="167">
        <v>-43645</v>
      </c>
      <c r="P660" s="167">
        <v>8055</v>
      </c>
      <c r="Q660" s="167">
        <v>95345</v>
      </c>
      <c r="R660" s="167">
        <v>-43645</v>
      </c>
      <c r="S660" s="167">
        <v>51700</v>
      </c>
      <c r="T660" s="161">
        <v>42809</v>
      </c>
      <c r="U660" s="47"/>
    </row>
    <row r="661" spans="1:21" s="267" customFormat="1" ht="15" customHeight="1" x14ac:dyDescent="0.2">
      <c r="A661" s="15">
        <v>2017</v>
      </c>
      <c r="B661" s="15" t="s">
        <v>3439</v>
      </c>
      <c r="C661" s="15">
        <v>2</v>
      </c>
      <c r="D661" s="39" t="s">
        <v>28</v>
      </c>
      <c r="E661" s="60" t="s">
        <v>15</v>
      </c>
      <c r="F661" s="11" t="s">
        <v>12257</v>
      </c>
      <c r="G661" s="11" t="s">
        <v>9755</v>
      </c>
      <c r="H661" s="12" t="s">
        <v>9754</v>
      </c>
      <c r="I661" s="66">
        <v>1</v>
      </c>
      <c r="J661" s="68" t="s">
        <v>53</v>
      </c>
      <c r="K661" s="167">
        <v>0</v>
      </c>
      <c r="L661" s="167">
        <v>49680</v>
      </c>
      <c r="M661" s="167">
        <v>49680</v>
      </c>
      <c r="N661" s="167">
        <v>56000</v>
      </c>
      <c r="O661" s="167">
        <v>-49680</v>
      </c>
      <c r="P661" s="167">
        <v>6320</v>
      </c>
      <c r="Q661" s="167">
        <v>56000</v>
      </c>
      <c r="R661" s="167">
        <v>0</v>
      </c>
      <c r="S661" s="167">
        <v>56000</v>
      </c>
      <c r="T661" s="161">
        <v>42740</v>
      </c>
      <c r="U661" s="47"/>
    </row>
    <row r="662" spans="1:21" s="267" customFormat="1" ht="15" customHeight="1" x14ac:dyDescent="0.2">
      <c r="A662" s="15">
        <v>2017</v>
      </c>
      <c r="B662" s="72" t="s">
        <v>3439</v>
      </c>
      <c r="C662" s="15">
        <v>2</v>
      </c>
      <c r="D662" s="67" t="s">
        <v>28</v>
      </c>
      <c r="E662" s="60" t="s">
        <v>15</v>
      </c>
      <c r="F662" s="11" t="s">
        <v>12258</v>
      </c>
      <c r="G662" s="11" t="s">
        <v>9753</v>
      </c>
      <c r="H662" s="75" t="s">
        <v>9752</v>
      </c>
      <c r="I662" s="66">
        <v>1</v>
      </c>
      <c r="J662" s="68" t="s">
        <v>53</v>
      </c>
      <c r="K662" s="167">
        <v>12915</v>
      </c>
      <c r="L662" s="167">
        <v>11897</v>
      </c>
      <c r="M662" s="167">
        <v>24812</v>
      </c>
      <c r="N662" s="167">
        <v>12646</v>
      </c>
      <c r="O662" s="167">
        <v>-11897</v>
      </c>
      <c r="P662" s="167">
        <v>749</v>
      </c>
      <c r="Q662" s="167">
        <v>25561</v>
      </c>
      <c r="R662" s="167">
        <v>0</v>
      </c>
      <c r="S662" s="167">
        <v>25561</v>
      </c>
      <c r="T662" s="159">
        <v>42800</v>
      </c>
      <c r="U662" s="47"/>
    </row>
    <row r="663" spans="1:21" s="267" customFormat="1" ht="15" customHeight="1" x14ac:dyDescent="0.2">
      <c r="A663" s="15">
        <v>2017</v>
      </c>
      <c r="B663" s="15" t="s">
        <v>3439</v>
      </c>
      <c r="C663" s="15">
        <v>2</v>
      </c>
      <c r="D663" s="39" t="s">
        <v>28</v>
      </c>
      <c r="E663" s="60" t="s">
        <v>15</v>
      </c>
      <c r="F663" s="11" t="s">
        <v>12259</v>
      </c>
      <c r="G663" s="11" t="s">
        <v>9751</v>
      </c>
      <c r="H663" s="12" t="s">
        <v>9750</v>
      </c>
      <c r="I663" s="66">
        <v>1</v>
      </c>
      <c r="J663" s="68" t="s">
        <v>53</v>
      </c>
      <c r="K663" s="167">
        <v>39040</v>
      </c>
      <c r="L663" s="167">
        <v>0</v>
      </c>
      <c r="M663" s="167">
        <v>39040</v>
      </c>
      <c r="N663" s="167">
        <v>7142</v>
      </c>
      <c r="O663" s="167">
        <v>0</v>
      </c>
      <c r="P663" s="167">
        <v>7142</v>
      </c>
      <c r="Q663" s="167">
        <v>46182</v>
      </c>
      <c r="R663" s="167">
        <v>0</v>
      </c>
      <c r="S663" s="167">
        <v>46182</v>
      </c>
      <c r="T663" s="161">
        <v>42758</v>
      </c>
      <c r="U663" s="47"/>
    </row>
    <row r="664" spans="1:21" s="267" customFormat="1" ht="15" customHeight="1" x14ac:dyDescent="0.2">
      <c r="A664" s="15">
        <v>2017</v>
      </c>
      <c r="B664" s="15" t="s">
        <v>3439</v>
      </c>
      <c r="C664" s="15">
        <v>2</v>
      </c>
      <c r="D664" s="39" t="s">
        <v>28</v>
      </c>
      <c r="E664" s="60" t="s">
        <v>15</v>
      </c>
      <c r="F664" s="11" t="s">
        <v>12260</v>
      </c>
      <c r="G664" s="11" t="s">
        <v>1524</v>
      </c>
      <c r="H664" s="12" t="s">
        <v>9749</v>
      </c>
      <c r="I664" s="66">
        <v>1</v>
      </c>
      <c r="J664" s="68" t="s">
        <v>53</v>
      </c>
      <c r="K664" s="167">
        <v>66719</v>
      </c>
      <c r="L664" s="167">
        <v>0</v>
      </c>
      <c r="M664" s="167">
        <v>66719</v>
      </c>
      <c r="N664" s="167">
        <v>9281</v>
      </c>
      <c r="O664" s="167">
        <v>0</v>
      </c>
      <c r="P664" s="167">
        <v>9281</v>
      </c>
      <c r="Q664" s="167">
        <v>76000</v>
      </c>
      <c r="R664" s="167">
        <v>0</v>
      </c>
      <c r="S664" s="167">
        <v>76000</v>
      </c>
      <c r="T664" s="161">
        <v>42767</v>
      </c>
      <c r="U664" s="47"/>
    </row>
    <row r="665" spans="1:21" s="267" customFormat="1" ht="15" customHeight="1" x14ac:dyDescent="0.2">
      <c r="A665" s="15">
        <v>2017</v>
      </c>
      <c r="B665" s="15" t="s">
        <v>3439</v>
      </c>
      <c r="C665" s="15">
        <v>2</v>
      </c>
      <c r="D665" s="39" t="s">
        <v>28</v>
      </c>
      <c r="E665" s="60" t="s">
        <v>15</v>
      </c>
      <c r="F665" s="11" t="s">
        <v>12261</v>
      </c>
      <c r="G665" s="11" t="s">
        <v>203</v>
      </c>
      <c r="H665" s="12" t="s">
        <v>9748</v>
      </c>
      <c r="I665" s="66">
        <v>1</v>
      </c>
      <c r="J665" s="68" t="s">
        <v>53</v>
      </c>
      <c r="K665" s="167">
        <v>28000</v>
      </c>
      <c r="L665" s="167">
        <v>0</v>
      </c>
      <c r="M665" s="167">
        <v>28000</v>
      </c>
      <c r="N665" s="167">
        <v>9526</v>
      </c>
      <c r="O665" s="167">
        <v>0</v>
      </c>
      <c r="P665" s="167">
        <v>9526</v>
      </c>
      <c r="Q665" s="167">
        <v>37526</v>
      </c>
      <c r="R665" s="167">
        <v>0</v>
      </c>
      <c r="S665" s="167">
        <v>37526</v>
      </c>
      <c r="T665" s="161">
        <v>42779</v>
      </c>
      <c r="U665" s="47"/>
    </row>
    <row r="666" spans="1:21" s="267" customFormat="1" ht="15" customHeight="1" x14ac:dyDescent="0.2">
      <c r="A666" s="15">
        <v>2017</v>
      </c>
      <c r="B666" s="15" t="s">
        <v>3439</v>
      </c>
      <c r="C666" s="15">
        <v>2</v>
      </c>
      <c r="D666" s="39" t="s">
        <v>28</v>
      </c>
      <c r="E666" s="60" t="s">
        <v>15</v>
      </c>
      <c r="F666" s="11" t="s">
        <v>12262</v>
      </c>
      <c r="G666" s="11" t="s">
        <v>778</v>
      </c>
      <c r="H666" s="12" t="s">
        <v>9747</v>
      </c>
      <c r="I666" s="66">
        <v>1</v>
      </c>
      <c r="J666" s="68" t="s">
        <v>53</v>
      </c>
      <c r="K666" s="167">
        <v>36955</v>
      </c>
      <c r="L666" s="167">
        <v>0</v>
      </c>
      <c r="M666" s="167">
        <v>36955</v>
      </c>
      <c r="N666" s="167">
        <v>7317</v>
      </c>
      <c r="O666" s="167">
        <v>0</v>
      </c>
      <c r="P666" s="167">
        <v>7317</v>
      </c>
      <c r="Q666" s="167">
        <v>44272</v>
      </c>
      <c r="R666" s="167">
        <v>0</v>
      </c>
      <c r="S666" s="167">
        <v>44272</v>
      </c>
      <c r="T666" s="161">
        <v>42767</v>
      </c>
      <c r="U666" s="47"/>
    </row>
    <row r="667" spans="1:21" s="267" customFormat="1" ht="15" customHeight="1" x14ac:dyDescent="0.2">
      <c r="A667" s="15">
        <v>2017</v>
      </c>
      <c r="B667" s="15" t="s">
        <v>3439</v>
      </c>
      <c r="C667" s="15">
        <v>2</v>
      </c>
      <c r="D667" s="39" t="s">
        <v>28</v>
      </c>
      <c r="E667" s="60" t="s">
        <v>15</v>
      </c>
      <c r="F667" s="11" t="s">
        <v>12263</v>
      </c>
      <c r="G667" s="11" t="s">
        <v>323</v>
      </c>
      <c r="H667" s="12" t="s">
        <v>9746</v>
      </c>
      <c r="I667" s="66">
        <v>1</v>
      </c>
      <c r="J667" s="68" t="s">
        <v>53</v>
      </c>
      <c r="K667" s="167">
        <v>39360</v>
      </c>
      <c r="L667" s="167">
        <v>0</v>
      </c>
      <c r="M667" s="167">
        <v>39360</v>
      </c>
      <c r="N667" s="167">
        <v>6299</v>
      </c>
      <c r="O667" s="167">
        <v>0</v>
      </c>
      <c r="P667" s="167">
        <v>6299</v>
      </c>
      <c r="Q667" s="167">
        <v>45659</v>
      </c>
      <c r="R667" s="167">
        <v>0</v>
      </c>
      <c r="S667" s="167">
        <v>45659</v>
      </c>
      <c r="T667" s="161">
        <v>42804</v>
      </c>
      <c r="U667" s="47"/>
    </row>
    <row r="668" spans="1:21" s="267" customFormat="1" ht="15" customHeight="1" x14ac:dyDescent="0.2">
      <c r="A668" s="15">
        <v>2017</v>
      </c>
      <c r="B668" s="15" t="s">
        <v>3439</v>
      </c>
      <c r="C668" s="15">
        <v>2</v>
      </c>
      <c r="D668" s="67" t="s">
        <v>28</v>
      </c>
      <c r="E668" s="60" t="s">
        <v>15</v>
      </c>
      <c r="F668" s="11" t="s">
        <v>12264</v>
      </c>
      <c r="G668" s="11" t="s">
        <v>323</v>
      </c>
      <c r="H668" s="12" t="s">
        <v>9745</v>
      </c>
      <c r="I668" s="66">
        <v>1</v>
      </c>
      <c r="J668" s="68" t="s">
        <v>53</v>
      </c>
      <c r="K668" s="167">
        <v>39360</v>
      </c>
      <c r="L668" s="167">
        <v>0</v>
      </c>
      <c r="M668" s="167">
        <v>39360</v>
      </c>
      <c r="N668" s="167">
        <v>6299</v>
      </c>
      <c r="O668" s="167">
        <v>0</v>
      </c>
      <c r="P668" s="167">
        <v>6299</v>
      </c>
      <c r="Q668" s="167">
        <v>45659</v>
      </c>
      <c r="R668" s="167">
        <v>0</v>
      </c>
      <c r="S668" s="167">
        <v>45659</v>
      </c>
      <c r="T668" s="159">
        <v>42800</v>
      </c>
      <c r="U668" s="47"/>
    </row>
    <row r="669" spans="1:21" s="267" customFormat="1" ht="15" customHeight="1" x14ac:dyDescent="0.2">
      <c r="A669" s="15">
        <v>2017</v>
      </c>
      <c r="B669" s="15" t="s">
        <v>3439</v>
      </c>
      <c r="C669" s="15">
        <v>2</v>
      </c>
      <c r="D669" s="67" t="s">
        <v>28</v>
      </c>
      <c r="E669" s="60" t="s">
        <v>15</v>
      </c>
      <c r="F669" s="11" t="s">
        <v>12265</v>
      </c>
      <c r="G669" s="11" t="s">
        <v>317</v>
      </c>
      <c r="H669" s="12" t="s">
        <v>9744</v>
      </c>
      <c r="I669" s="66">
        <v>1</v>
      </c>
      <c r="J669" s="68" t="s">
        <v>53</v>
      </c>
      <c r="K669" s="167">
        <v>31756</v>
      </c>
      <c r="L669" s="167">
        <v>3156</v>
      </c>
      <c r="M669" s="167">
        <v>34912</v>
      </c>
      <c r="N669" s="167">
        <v>2030</v>
      </c>
      <c r="O669" s="167">
        <v>0</v>
      </c>
      <c r="P669" s="167">
        <v>2030</v>
      </c>
      <c r="Q669" s="167">
        <v>33786</v>
      </c>
      <c r="R669" s="167">
        <v>3156</v>
      </c>
      <c r="S669" s="167">
        <v>36942</v>
      </c>
      <c r="T669" s="159">
        <v>42752</v>
      </c>
      <c r="U669" s="47"/>
    </row>
    <row r="670" spans="1:21" s="267" customFormat="1" ht="15" customHeight="1" x14ac:dyDescent="0.2">
      <c r="A670" s="15">
        <v>2017</v>
      </c>
      <c r="B670" s="15" t="s">
        <v>3439</v>
      </c>
      <c r="C670" s="15">
        <v>2</v>
      </c>
      <c r="D670" s="39" t="s">
        <v>28</v>
      </c>
      <c r="E670" s="60" t="s">
        <v>17</v>
      </c>
      <c r="F670" s="11" t="s">
        <v>12266</v>
      </c>
      <c r="G670" s="11" t="s">
        <v>9743</v>
      </c>
      <c r="H670" s="12" t="s">
        <v>6577</v>
      </c>
      <c r="I670" s="66">
        <v>1</v>
      </c>
      <c r="J670" s="68" t="s">
        <v>215</v>
      </c>
      <c r="K670" s="167">
        <v>0</v>
      </c>
      <c r="L670" s="167">
        <v>50745</v>
      </c>
      <c r="M670" s="167">
        <v>50745</v>
      </c>
      <c r="N670" s="167">
        <v>0</v>
      </c>
      <c r="O670" s="167">
        <v>10255</v>
      </c>
      <c r="P670" s="167">
        <v>10255</v>
      </c>
      <c r="Q670" s="167">
        <v>0</v>
      </c>
      <c r="R670" s="167">
        <v>61000</v>
      </c>
      <c r="S670" s="167">
        <v>61000</v>
      </c>
      <c r="T670" s="161">
        <v>42795</v>
      </c>
      <c r="U670" s="47"/>
    </row>
    <row r="671" spans="1:21" s="267" customFormat="1" ht="15" customHeight="1" x14ac:dyDescent="0.2">
      <c r="A671" s="15">
        <v>2017</v>
      </c>
      <c r="B671" s="15" t="s">
        <v>3439</v>
      </c>
      <c r="C671" s="15">
        <v>2</v>
      </c>
      <c r="D671" s="39" t="s">
        <v>28</v>
      </c>
      <c r="E671" s="60" t="s">
        <v>17</v>
      </c>
      <c r="F671" s="11" t="s">
        <v>12267</v>
      </c>
      <c r="G671" s="11" t="s">
        <v>4405</v>
      </c>
      <c r="H671" s="12" t="s">
        <v>9742</v>
      </c>
      <c r="I671" s="66">
        <v>1</v>
      </c>
      <c r="J671" s="68" t="s">
        <v>215</v>
      </c>
      <c r="K671" s="167">
        <v>131950</v>
      </c>
      <c r="L671" s="167">
        <v>0</v>
      </c>
      <c r="M671" s="167">
        <v>131950</v>
      </c>
      <c r="N671" s="167">
        <v>43050</v>
      </c>
      <c r="O671" s="167">
        <v>0</v>
      </c>
      <c r="P671" s="167">
        <v>43050</v>
      </c>
      <c r="Q671" s="167">
        <v>175000</v>
      </c>
      <c r="R671" s="167">
        <v>0</v>
      </c>
      <c r="S671" s="167">
        <v>175000</v>
      </c>
      <c r="T671" s="161">
        <v>42795</v>
      </c>
      <c r="U671" s="47"/>
    </row>
    <row r="672" spans="1:21" s="267" customFormat="1" ht="15" customHeight="1" x14ac:dyDescent="0.2">
      <c r="A672" s="15">
        <v>2017</v>
      </c>
      <c r="B672" s="15" t="s">
        <v>3439</v>
      </c>
      <c r="C672" s="15">
        <v>2</v>
      </c>
      <c r="D672" s="39" t="s">
        <v>28</v>
      </c>
      <c r="E672" s="60" t="s">
        <v>17</v>
      </c>
      <c r="F672" s="11" t="s">
        <v>12268</v>
      </c>
      <c r="G672" s="11" t="s">
        <v>9741</v>
      </c>
      <c r="H672" s="12" t="s">
        <v>9740</v>
      </c>
      <c r="I672" s="66">
        <v>1</v>
      </c>
      <c r="J672" s="68" t="s">
        <v>215</v>
      </c>
      <c r="K672" s="167">
        <v>41255</v>
      </c>
      <c r="L672" s="167">
        <v>0</v>
      </c>
      <c r="M672" s="167">
        <v>41255</v>
      </c>
      <c r="N672" s="167">
        <v>12086</v>
      </c>
      <c r="O672" s="167">
        <v>0</v>
      </c>
      <c r="P672" s="167">
        <v>12086</v>
      </c>
      <c r="Q672" s="167">
        <v>53341</v>
      </c>
      <c r="R672" s="167">
        <v>0</v>
      </c>
      <c r="S672" s="167">
        <v>53341</v>
      </c>
      <c r="T672" s="161">
        <v>42736</v>
      </c>
      <c r="U672" s="47"/>
    </row>
    <row r="673" spans="1:138" s="267" customFormat="1" ht="15" customHeight="1" x14ac:dyDescent="0.2">
      <c r="A673" s="15">
        <v>2017</v>
      </c>
      <c r="B673" s="15" t="s">
        <v>3439</v>
      </c>
      <c r="C673" s="15">
        <v>2</v>
      </c>
      <c r="D673" s="39" t="s">
        <v>28</v>
      </c>
      <c r="E673" s="60" t="s">
        <v>17</v>
      </c>
      <c r="F673" s="11" t="s">
        <v>12269</v>
      </c>
      <c r="G673" s="11" t="s">
        <v>9739</v>
      </c>
      <c r="H673" s="12" t="s">
        <v>9738</v>
      </c>
      <c r="I673" s="66">
        <v>1</v>
      </c>
      <c r="J673" s="68" t="s">
        <v>215</v>
      </c>
      <c r="K673" s="167">
        <v>76125</v>
      </c>
      <c r="L673" s="167">
        <v>0</v>
      </c>
      <c r="M673" s="167">
        <v>76125</v>
      </c>
      <c r="N673" s="167">
        <v>0</v>
      </c>
      <c r="O673" s="167">
        <v>43875</v>
      </c>
      <c r="P673" s="167">
        <v>43875</v>
      </c>
      <c r="Q673" s="167">
        <v>76125</v>
      </c>
      <c r="R673" s="167">
        <v>43875</v>
      </c>
      <c r="S673" s="167">
        <v>120000</v>
      </c>
      <c r="T673" s="161">
        <v>42779</v>
      </c>
      <c r="U673" s="47"/>
    </row>
    <row r="674" spans="1:138" s="268" customFormat="1" ht="15" customHeight="1" x14ac:dyDescent="0.2">
      <c r="A674" s="15">
        <v>2017</v>
      </c>
      <c r="B674" s="15" t="s">
        <v>3439</v>
      </c>
      <c r="C674" s="15">
        <v>2</v>
      </c>
      <c r="D674" s="39" t="s">
        <v>28</v>
      </c>
      <c r="E674" s="60" t="s">
        <v>17</v>
      </c>
      <c r="F674" s="11" t="s">
        <v>12270</v>
      </c>
      <c r="G674" s="11" t="s">
        <v>9737</v>
      </c>
      <c r="H674" s="12" t="s">
        <v>9736</v>
      </c>
      <c r="I674" s="66">
        <v>1</v>
      </c>
      <c r="J674" s="68" t="s">
        <v>53</v>
      </c>
      <c r="K674" s="167">
        <v>25375</v>
      </c>
      <c r="L674" s="167">
        <v>0</v>
      </c>
      <c r="M674" s="167">
        <v>25375</v>
      </c>
      <c r="N674" s="167">
        <v>6492</v>
      </c>
      <c r="O674" s="167">
        <v>0</v>
      </c>
      <c r="P674" s="167">
        <v>6492</v>
      </c>
      <c r="Q674" s="167">
        <v>31867</v>
      </c>
      <c r="R674" s="167">
        <v>0</v>
      </c>
      <c r="S674" s="167">
        <v>31867</v>
      </c>
      <c r="T674" s="161">
        <v>42736</v>
      </c>
      <c r="U674" s="47"/>
    </row>
    <row r="675" spans="1:138" s="268" customFormat="1" ht="15" customHeight="1" x14ac:dyDescent="0.2">
      <c r="A675" s="15">
        <v>2017</v>
      </c>
      <c r="B675" s="15" t="s">
        <v>3439</v>
      </c>
      <c r="C675" s="15">
        <v>2</v>
      </c>
      <c r="D675" s="39" t="s">
        <v>28</v>
      </c>
      <c r="E675" s="60" t="s">
        <v>17</v>
      </c>
      <c r="F675" s="11" t="s">
        <v>12271</v>
      </c>
      <c r="G675" s="11" t="s">
        <v>9735</v>
      </c>
      <c r="H675" s="12" t="s">
        <v>9734</v>
      </c>
      <c r="I675" s="66">
        <v>1</v>
      </c>
      <c r="J675" s="68" t="s">
        <v>53</v>
      </c>
      <c r="K675" s="167">
        <v>57551</v>
      </c>
      <c r="L675" s="167">
        <v>0</v>
      </c>
      <c r="M675" s="167">
        <v>57551</v>
      </c>
      <c r="N675" s="167">
        <v>0</v>
      </c>
      <c r="O675" s="167">
        <v>10449</v>
      </c>
      <c r="P675" s="167">
        <v>10449</v>
      </c>
      <c r="Q675" s="167">
        <v>57551</v>
      </c>
      <c r="R675" s="167">
        <v>10449</v>
      </c>
      <c r="S675" s="167">
        <v>68000</v>
      </c>
      <c r="T675" s="161">
        <v>42795</v>
      </c>
      <c r="U675" s="47"/>
    </row>
    <row r="676" spans="1:138" s="268" customFormat="1" ht="15" customHeight="1" x14ac:dyDescent="0.2">
      <c r="A676" s="15">
        <v>2017</v>
      </c>
      <c r="B676" s="72" t="s">
        <v>3439</v>
      </c>
      <c r="C676" s="15">
        <v>2</v>
      </c>
      <c r="D676" s="67" t="s">
        <v>28</v>
      </c>
      <c r="E676" s="60" t="s">
        <v>17</v>
      </c>
      <c r="F676" s="11" t="s">
        <v>12272</v>
      </c>
      <c r="G676" s="11" t="s">
        <v>7790</v>
      </c>
      <c r="H676" s="75" t="s">
        <v>9733</v>
      </c>
      <c r="I676" s="66">
        <v>1</v>
      </c>
      <c r="J676" s="68" t="s">
        <v>53</v>
      </c>
      <c r="K676" s="167">
        <v>25375</v>
      </c>
      <c r="L676" s="167">
        <v>0</v>
      </c>
      <c r="M676" s="167">
        <v>25375</v>
      </c>
      <c r="N676" s="167">
        <v>1125</v>
      </c>
      <c r="O676" s="167">
        <v>0</v>
      </c>
      <c r="P676" s="167">
        <v>1125</v>
      </c>
      <c r="Q676" s="167">
        <v>26500</v>
      </c>
      <c r="R676" s="167">
        <v>0</v>
      </c>
      <c r="S676" s="167">
        <v>26500</v>
      </c>
      <c r="T676" s="159">
        <v>42795</v>
      </c>
      <c r="U676" s="47"/>
    </row>
    <row r="677" spans="1:138" s="267" customFormat="1" ht="15" customHeight="1" x14ac:dyDescent="0.2">
      <c r="A677" s="15">
        <v>2017</v>
      </c>
      <c r="B677" s="15" t="s">
        <v>3439</v>
      </c>
      <c r="C677" s="15">
        <v>2</v>
      </c>
      <c r="D677" s="39" t="s">
        <v>28</v>
      </c>
      <c r="E677" s="60" t="s">
        <v>17</v>
      </c>
      <c r="F677" s="11" t="s">
        <v>12273</v>
      </c>
      <c r="G677" s="11" t="s">
        <v>9732</v>
      </c>
      <c r="H677" s="12" t="s">
        <v>9731</v>
      </c>
      <c r="I677" s="66">
        <v>1</v>
      </c>
      <c r="J677" s="68" t="s">
        <v>53</v>
      </c>
      <c r="K677" s="167">
        <v>31465</v>
      </c>
      <c r="L677" s="167">
        <v>0</v>
      </c>
      <c r="M677" s="167">
        <v>31465</v>
      </c>
      <c r="N677" s="167">
        <v>3390</v>
      </c>
      <c r="O677" s="167">
        <v>0</v>
      </c>
      <c r="P677" s="167">
        <v>3390</v>
      </c>
      <c r="Q677" s="167">
        <v>34855</v>
      </c>
      <c r="R677" s="167">
        <v>0</v>
      </c>
      <c r="S677" s="167">
        <v>34855</v>
      </c>
      <c r="T677" s="161">
        <v>42795</v>
      </c>
      <c r="U677" s="47"/>
    </row>
    <row r="678" spans="1:138" s="268" customFormat="1" ht="15" customHeight="1" x14ac:dyDescent="0.2">
      <c r="A678" s="15">
        <v>2017</v>
      </c>
      <c r="B678" s="15" t="s">
        <v>3439</v>
      </c>
      <c r="C678" s="15">
        <v>2</v>
      </c>
      <c r="D678" s="39" t="s">
        <v>28</v>
      </c>
      <c r="E678" s="60" t="s">
        <v>17</v>
      </c>
      <c r="F678" s="11" t="s">
        <v>12274</v>
      </c>
      <c r="G678" s="11" t="s">
        <v>9730</v>
      </c>
      <c r="H678" s="12" t="s">
        <v>7235</v>
      </c>
      <c r="I678" s="66">
        <v>1</v>
      </c>
      <c r="J678" s="68" t="s">
        <v>53</v>
      </c>
      <c r="K678" s="167">
        <v>29810</v>
      </c>
      <c r="L678" s="167">
        <v>0</v>
      </c>
      <c r="M678" s="167">
        <v>29810</v>
      </c>
      <c r="N678" s="167">
        <v>3190</v>
      </c>
      <c r="O678" s="167">
        <v>0</v>
      </c>
      <c r="P678" s="167">
        <v>3190</v>
      </c>
      <c r="Q678" s="167">
        <v>33000</v>
      </c>
      <c r="R678" s="167">
        <v>0</v>
      </c>
      <c r="S678" s="167">
        <v>33000</v>
      </c>
      <c r="T678" s="161">
        <v>42753</v>
      </c>
      <c r="U678" s="47"/>
    </row>
    <row r="679" spans="1:138" s="268" customFormat="1" ht="15" customHeight="1" x14ac:dyDescent="0.2">
      <c r="A679" s="15">
        <v>2017</v>
      </c>
      <c r="B679" s="15" t="s">
        <v>3439</v>
      </c>
      <c r="C679" s="15">
        <v>2</v>
      </c>
      <c r="D679" s="39" t="s">
        <v>28</v>
      </c>
      <c r="E679" s="60" t="s">
        <v>17</v>
      </c>
      <c r="F679" s="11" t="s">
        <v>12275</v>
      </c>
      <c r="G679" s="11" t="s">
        <v>9729</v>
      </c>
      <c r="H679" s="12" t="s">
        <v>9728</v>
      </c>
      <c r="I679" s="66">
        <v>1</v>
      </c>
      <c r="J679" s="68" t="s">
        <v>53</v>
      </c>
      <c r="K679" s="167">
        <v>39535</v>
      </c>
      <c r="L679" s="167">
        <v>0</v>
      </c>
      <c r="M679" s="167">
        <v>39535</v>
      </c>
      <c r="N679" s="167">
        <v>4726</v>
      </c>
      <c r="O679" s="167">
        <v>0</v>
      </c>
      <c r="P679" s="167">
        <v>4726</v>
      </c>
      <c r="Q679" s="167">
        <v>44261</v>
      </c>
      <c r="R679" s="167">
        <v>0</v>
      </c>
      <c r="S679" s="167">
        <v>44261</v>
      </c>
      <c r="T679" s="161">
        <v>42795</v>
      </c>
      <c r="U679" s="47"/>
    </row>
    <row r="680" spans="1:138" s="268" customFormat="1" ht="15" customHeight="1" x14ac:dyDescent="0.2">
      <c r="A680" s="15">
        <v>2017</v>
      </c>
      <c r="B680" s="15" t="s">
        <v>3439</v>
      </c>
      <c r="C680" s="15">
        <v>2</v>
      </c>
      <c r="D680" s="39" t="s">
        <v>28</v>
      </c>
      <c r="E680" s="60" t="s">
        <v>18</v>
      </c>
      <c r="F680" s="11" t="s">
        <v>12276</v>
      </c>
      <c r="G680" s="11" t="s">
        <v>9727</v>
      </c>
      <c r="H680" s="12" t="s">
        <v>9726</v>
      </c>
      <c r="I680" s="66">
        <v>1</v>
      </c>
      <c r="J680" s="68" t="s">
        <v>53</v>
      </c>
      <c r="K680" s="167">
        <v>30906</v>
      </c>
      <c r="L680" s="167">
        <v>0</v>
      </c>
      <c r="M680" s="167">
        <v>30906</v>
      </c>
      <c r="N680" s="167">
        <v>6777</v>
      </c>
      <c r="O680" s="167">
        <v>0</v>
      </c>
      <c r="P680" s="167">
        <v>6777</v>
      </c>
      <c r="Q680" s="167">
        <v>37683</v>
      </c>
      <c r="R680" s="167">
        <v>0</v>
      </c>
      <c r="S680" s="167">
        <v>37683</v>
      </c>
      <c r="T680" s="161">
        <v>42795</v>
      </c>
      <c r="U680" s="47"/>
    </row>
    <row r="681" spans="1:138" ht="15" customHeight="1" thickBot="1" x14ac:dyDescent="0.25">
      <c r="A681" s="196">
        <v>2017</v>
      </c>
      <c r="B681" s="196" t="s">
        <v>75</v>
      </c>
      <c r="C681" s="196">
        <v>2</v>
      </c>
      <c r="D681" s="197" t="s">
        <v>28</v>
      </c>
      <c r="E681" s="198" t="s">
        <v>18</v>
      </c>
      <c r="F681" s="199" t="s">
        <v>12277</v>
      </c>
      <c r="G681" s="199" t="s">
        <v>133</v>
      </c>
      <c r="H681" s="200" t="s">
        <v>134</v>
      </c>
      <c r="I681" s="201">
        <v>1</v>
      </c>
      <c r="J681" s="204" t="s">
        <v>53</v>
      </c>
      <c r="K681" s="203">
        <v>51765</v>
      </c>
      <c r="L681" s="203">
        <v>0</v>
      </c>
      <c r="M681" s="203">
        <v>51765</v>
      </c>
      <c r="N681" s="203">
        <v>1257</v>
      </c>
      <c r="O681" s="203">
        <v>0</v>
      </c>
      <c r="P681" s="203">
        <v>1257</v>
      </c>
      <c r="Q681" s="203">
        <v>53022</v>
      </c>
      <c r="R681" s="203">
        <v>0</v>
      </c>
      <c r="S681" s="203">
        <v>53022</v>
      </c>
      <c r="T681" s="235">
        <v>42826</v>
      </c>
    </row>
    <row r="682" spans="1:138" s="188" customFormat="1" ht="20.100000000000001" customHeight="1" thickTop="1" x14ac:dyDescent="0.3">
      <c r="A682" s="157" t="s">
        <v>9455</v>
      </c>
      <c r="B682" s="209"/>
      <c r="C682" s="209"/>
      <c r="D682" s="210"/>
      <c r="E682" s="211"/>
      <c r="F682" s="212"/>
      <c r="G682" s="212"/>
      <c r="H682" s="213"/>
      <c r="I682" s="158">
        <v>591.79999999999995</v>
      </c>
      <c r="J682" s="195"/>
      <c r="K682" s="195">
        <v>16955595.927956596</v>
      </c>
      <c r="L682" s="195">
        <v>11543037.7420434</v>
      </c>
      <c r="M682" s="195">
        <v>28498633.669999998</v>
      </c>
      <c r="N682" s="195">
        <v>3177869.8814934008</v>
      </c>
      <c r="O682" s="195">
        <v>1400782.5285066003</v>
      </c>
      <c r="P682" s="195">
        <v>4578652.41</v>
      </c>
      <c r="Q682" s="195">
        <v>20133465.809450004</v>
      </c>
      <c r="R682" s="195">
        <v>12943820.270549996</v>
      </c>
      <c r="S682" s="195">
        <v>33071786.119999997</v>
      </c>
      <c r="T682" s="242"/>
      <c r="U682" s="238"/>
      <c r="V682" s="238"/>
      <c r="W682" s="238"/>
      <c r="X682" s="238"/>
      <c r="Y682" s="238"/>
      <c r="Z682" s="238"/>
      <c r="AA682" s="238"/>
      <c r="AB682" s="238"/>
      <c r="AC682" s="238"/>
      <c r="AD682" s="238"/>
      <c r="AE682" s="238"/>
      <c r="AF682" s="238"/>
      <c r="AG682" s="238"/>
      <c r="AH682" s="238"/>
      <c r="AI682" s="238"/>
      <c r="AJ682" s="238"/>
      <c r="AK682" s="238"/>
      <c r="AL682" s="238"/>
      <c r="AM682" s="238"/>
      <c r="AN682" s="238"/>
      <c r="AO682" s="238"/>
      <c r="AP682" s="238"/>
      <c r="AQ682" s="238"/>
      <c r="AR682" s="238"/>
      <c r="AS682" s="238"/>
      <c r="AT682" s="238"/>
      <c r="AU682" s="238"/>
      <c r="AV682" s="238"/>
      <c r="AW682" s="238"/>
      <c r="AX682" s="238"/>
      <c r="AY682" s="238"/>
      <c r="AZ682" s="238"/>
      <c r="BA682" s="238"/>
      <c r="BB682" s="238"/>
      <c r="BC682" s="238"/>
      <c r="BD682" s="238"/>
      <c r="BE682" s="238"/>
      <c r="BF682" s="238"/>
      <c r="BG682" s="238"/>
      <c r="BH682" s="238"/>
      <c r="BI682" s="238"/>
      <c r="BJ682" s="238"/>
      <c r="BK682" s="238"/>
      <c r="BL682" s="238"/>
      <c r="BM682" s="238"/>
      <c r="BN682" s="238"/>
      <c r="BO682" s="238"/>
      <c r="BP682" s="238"/>
      <c r="BQ682" s="238"/>
      <c r="BR682" s="238"/>
      <c r="BS682" s="238"/>
      <c r="BT682" s="238"/>
      <c r="BU682" s="238"/>
      <c r="BV682" s="238"/>
      <c r="BW682" s="238"/>
      <c r="BX682" s="238"/>
      <c r="BY682" s="238"/>
      <c r="BZ682" s="238"/>
      <c r="CA682" s="238"/>
      <c r="CB682" s="238"/>
      <c r="CC682" s="238"/>
      <c r="CD682" s="238"/>
      <c r="CE682" s="238"/>
      <c r="CF682" s="238"/>
      <c r="CG682" s="238"/>
      <c r="CH682" s="238"/>
      <c r="CI682" s="238"/>
      <c r="CJ682" s="238"/>
      <c r="CK682" s="238"/>
      <c r="CL682" s="238"/>
      <c r="CM682" s="238"/>
      <c r="CN682" s="238"/>
      <c r="CO682" s="238"/>
      <c r="CP682" s="238"/>
      <c r="CQ682" s="238"/>
      <c r="CR682" s="238"/>
      <c r="CS682" s="238"/>
      <c r="CT682" s="238"/>
      <c r="CU682" s="238"/>
      <c r="CV682" s="238"/>
      <c r="CW682" s="238"/>
      <c r="CX682" s="238"/>
      <c r="CY682" s="238"/>
      <c r="CZ682" s="238"/>
      <c r="DA682" s="238"/>
      <c r="DB682" s="238"/>
      <c r="DC682" s="238"/>
      <c r="DD682" s="238"/>
      <c r="DE682" s="238"/>
      <c r="DF682" s="238"/>
      <c r="DG682" s="238"/>
      <c r="DH682" s="238"/>
      <c r="DI682" s="238"/>
      <c r="DJ682" s="238"/>
      <c r="DK682" s="238"/>
      <c r="DL682" s="238"/>
      <c r="DM682" s="238"/>
      <c r="DN682" s="238"/>
      <c r="DO682" s="238"/>
      <c r="DP682" s="238"/>
      <c r="DQ682" s="238"/>
      <c r="DR682" s="238"/>
      <c r="DS682" s="238"/>
      <c r="DT682" s="238"/>
      <c r="DU682" s="238"/>
      <c r="DV682" s="238"/>
      <c r="DW682" s="238"/>
      <c r="DX682" s="238"/>
      <c r="DY682" s="238"/>
      <c r="DZ682" s="238"/>
      <c r="EA682" s="238"/>
      <c r="EB682" s="238"/>
      <c r="EC682" s="238"/>
      <c r="ED682" s="238"/>
      <c r="EE682" s="238"/>
      <c r="EF682" s="238"/>
      <c r="EG682" s="238"/>
      <c r="EH682" s="214"/>
    </row>
    <row r="683" spans="1:138" ht="15" customHeight="1" x14ac:dyDescent="0.2">
      <c r="A683" s="103"/>
      <c r="B683" s="103"/>
      <c r="C683" s="103"/>
      <c r="D683" s="104"/>
      <c r="E683" s="105"/>
      <c r="F683" s="47"/>
      <c r="G683" s="47"/>
      <c r="H683" s="106"/>
      <c r="I683" s="107"/>
      <c r="J683" s="108"/>
      <c r="K683" s="109"/>
      <c r="L683" s="109"/>
      <c r="M683" s="109"/>
      <c r="N683" s="109"/>
      <c r="O683" s="109"/>
      <c r="P683" s="109"/>
      <c r="Q683" s="109"/>
      <c r="R683" s="109"/>
      <c r="S683" s="109"/>
      <c r="T683" s="164"/>
    </row>
    <row r="684" spans="1:138" ht="15" customHeight="1" x14ac:dyDescent="0.2">
      <c r="A684" s="103"/>
      <c r="B684" s="103"/>
      <c r="C684" s="103"/>
      <c r="D684" s="104"/>
      <c r="E684" s="105"/>
      <c r="F684" s="47"/>
      <c r="G684" s="47"/>
      <c r="H684" s="106"/>
      <c r="I684" s="107"/>
      <c r="J684" s="108"/>
      <c r="K684" s="109"/>
      <c r="L684" s="109"/>
      <c r="M684" s="109"/>
      <c r="N684" s="109"/>
      <c r="O684" s="109"/>
      <c r="P684" s="109"/>
      <c r="Q684" s="109"/>
      <c r="R684" s="109"/>
      <c r="S684" s="109"/>
      <c r="T684" s="164"/>
    </row>
    <row r="685" spans="1:138" ht="15" customHeight="1" x14ac:dyDescent="0.2">
      <c r="A685" s="103"/>
      <c r="B685" s="103"/>
      <c r="C685" s="103"/>
      <c r="D685" s="104"/>
      <c r="E685" s="105"/>
      <c r="F685" s="47"/>
      <c r="G685" s="47"/>
      <c r="H685" s="106"/>
      <c r="I685" s="107"/>
      <c r="J685" s="108"/>
      <c r="K685" s="109"/>
      <c r="L685" s="109"/>
      <c r="M685" s="109"/>
      <c r="N685" s="109"/>
      <c r="O685" s="109"/>
      <c r="P685" s="109"/>
      <c r="Q685" s="109"/>
      <c r="R685" s="109"/>
      <c r="S685" s="109"/>
      <c r="T685" s="164"/>
    </row>
    <row r="686" spans="1:138" ht="15" customHeight="1" x14ac:dyDescent="0.2">
      <c r="A686" s="15">
        <v>2017</v>
      </c>
      <c r="B686" s="15" t="s">
        <v>75</v>
      </c>
      <c r="C686" s="15">
        <v>3</v>
      </c>
      <c r="D686" s="67" t="s">
        <v>29</v>
      </c>
      <c r="E686" s="60" t="s">
        <v>9</v>
      </c>
      <c r="F686" s="11" t="s">
        <v>12278</v>
      </c>
      <c r="G686" s="11" t="s">
        <v>4346</v>
      </c>
      <c r="H686" s="12" t="s">
        <v>4727</v>
      </c>
      <c r="I686" s="66">
        <v>1</v>
      </c>
      <c r="J686" s="68" t="s">
        <v>26</v>
      </c>
      <c r="K686" s="167">
        <v>7943</v>
      </c>
      <c r="L686" s="167">
        <v>23830</v>
      </c>
      <c r="M686" s="167">
        <v>31773</v>
      </c>
      <c r="N686" s="167">
        <v>807</v>
      </c>
      <c r="O686" s="167">
        <v>2420</v>
      </c>
      <c r="P686" s="167">
        <v>3227</v>
      </c>
      <c r="Q686" s="167">
        <v>8750</v>
      </c>
      <c r="R686" s="167">
        <v>26250</v>
      </c>
      <c r="S686" s="167">
        <v>35000</v>
      </c>
      <c r="T686" s="159">
        <v>42887</v>
      </c>
    </row>
    <row r="687" spans="1:138" ht="15" customHeight="1" x14ac:dyDescent="0.2">
      <c r="A687" s="15">
        <v>2017</v>
      </c>
      <c r="B687" s="15" t="s">
        <v>75</v>
      </c>
      <c r="C687" s="15">
        <v>3</v>
      </c>
      <c r="D687" s="67" t="s">
        <v>29</v>
      </c>
      <c r="E687" s="60" t="s">
        <v>5</v>
      </c>
      <c r="F687" s="11" t="s">
        <v>12279</v>
      </c>
      <c r="G687" s="11" t="s">
        <v>6737</v>
      </c>
      <c r="H687" s="12" t="s">
        <v>7012</v>
      </c>
      <c r="I687" s="66">
        <v>1</v>
      </c>
      <c r="J687" s="68" t="s">
        <v>6689</v>
      </c>
      <c r="K687" s="167">
        <v>0</v>
      </c>
      <c r="L687" s="167">
        <v>30948</v>
      </c>
      <c r="M687" s="167">
        <v>30948</v>
      </c>
      <c r="N687" s="167">
        <v>0</v>
      </c>
      <c r="O687" s="167">
        <v>1971</v>
      </c>
      <c r="P687" s="167">
        <v>1971</v>
      </c>
      <c r="Q687" s="167">
        <v>0</v>
      </c>
      <c r="R687" s="167">
        <v>32919</v>
      </c>
      <c r="S687" s="167">
        <v>32919</v>
      </c>
      <c r="T687" s="159" t="s">
        <v>6822</v>
      </c>
    </row>
    <row r="688" spans="1:138" ht="15" customHeight="1" x14ac:dyDescent="0.2">
      <c r="A688" s="15">
        <v>2017</v>
      </c>
      <c r="B688" s="15" t="s">
        <v>75</v>
      </c>
      <c r="C688" s="15">
        <v>3</v>
      </c>
      <c r="D688" s="67" t="s">
        <v>29</v>
      </c>
      <c r="E688" s="60" t="s">
        <v>5</v>
      </c>
      <c r="F688" s="11" t="s">
        <v>12280</v>
      </c>
      <c r="G688" s="11" t="s">
        <v>6685</v>
      </c>
      <c r="H688" s="12" t="s">
        <v>6797</v>
      </c>
      <c r="I688" s="66">
        <v>1</v>
      </c>
      <c r="J688" s="68" t="s">
        <v>6689</v>
      </c>
      <c r="K688" s="167">
        <v>0</v>
      </c>
      <c r="L688" s="167">
        <v>42413</v>
      </c>
      <c r="M688" s="167">
        <v>42413</v>
      </c>
      <c r="N688" s="167">
        <v>0</v>
      </c>
      <c r="O688" s="167">
        <v>3856</v>
      </c>
      <c r="P688" s="167">
        <v>3856</v>
      </c>
      <c r="Q688" s="167">
        <v>0</v>
      </c>
      <c r="R688" s="167">
        <v>46269</v>
      </c>
      <c r="S688" s="167">
        <v>46269</v>
      </c>
      <c r="T688" s="159" t="s">
        <v>6659</v>
      </c>
    </row>
    <row r="689" spans="1:20" ht="15" customHeight="1" x14ac:dyDescent="0.2">
      <c r="A689" s="15">
        <v>2017</v>
      </c>
      <c r="B689" s="15" t="s">
        <v>75</v>
      </c>
      <c r="C689" s="15">
        <v>3</v>
      </c>
      <c r="D689" s="67" t="s">
        <v>29</v>
      </c>
      <c r="E689" s="60" t="s">
        <v>5</v>
      </c>
      <c r="F689" s="11" t="s">
        <v>12281</v>
      </c>
      <c r="G689" s="11" t="s">
        <v>3049</v>
      </c>
      <c r="H689" s="12" t="s">
        <v>6697</v>
      </c>
      <c r="I689" s="66">
        <v>1</v>
      </c>
      <c r="J689" s="68" t="s">
        <v>215</v>
      </c>
      <c r="K689" s="167">
        <v>46961</v>
      </c>
      <c r="L689" s="167">
        <v>25287</v>
      </c>
      <c r="M689" s="167">
        <v>72248</v>
      </c>
      <c r="N689" s="167">
        <v>0</v>
      </c>
      <c r="O689" s="167">
        <v>5752</v>
      </c>
      <c r="P689" s="167">
        <v>5752</v>
      </c>
      <c r="Q689" s="167">
        <v>46961</v>
      </c>
      <c r="R689" s="167">
        <v>31039</v>
      </c>
      <c r="S689" s="167">
        <v>78000</v>
      </c>
      <c r="T689" s="159" t="s">
        <v>6699</v>
      </c>
    </row>
    <row r="690" spans="1:20" ht="15" customHeight="1" x14ac:dyDescent="0.2">
      <c r="A690" s="15">
        <v>2017</v>
      </c>
      <c r="B690" s="15" t="s">
        <v>75</v>
      </c>
      <c r="C690" s="15">
        <v>3</v>
      </c>
      <c r="D690" s="67" t="s">
        <v>29</v>
      </c>
      <c r="E690" s="60" t="s">
        <v>5</v>
      </c>
      <c r="F690" s="11" t="s">
        <v>12282</v>
      </c>
      <c r="G690" s="11" t="s">
        <v>805</v>
      </c>
      <c r="H690" s="12" t="s">
        <v>6993</v>
      </c>
      <c r="I690" s="66">
        <v>1</v>
      </c>
      <c r="J690" s="68" t="s">
        <v>215</v>
      </c>
      <c r="K690" s="167">
        <v>5000</v>
      </c>
      <c r="L690" s="167">
        <v>47476</v>
      </c>
      <c r="M690" s="167">
        <v>52476</v>
      </c>
      <c r="N690" s="167">
        <v>0</v>
      </c>
      <c r="O690" s="167">
        <v>1423</v>
      </c>
      <c r="P690" s="167">
        <v>1423</v>
      </c>
      <c r="Q690" s="167">
        <v>5000</v>
      </c>
      <c r="R690" s="167">
        <v>48899</v>
      </c>
      <c r="S690" s="167">
        <v>53899</v>
      </c>
      <c r="T690" s="159" t="s">
        <v>6615</v>
      </c>
    </row>
    <row r="691" spans="1:20" ht="15" customHeight="1" x14ac:dyDescent="0.2">
      <c r="A691" s="15">
        <v>2017</v>
      </c>
      <c r="B691" s="15" t="s">
        <v>75</v>
      </c>
      <c r="C691" s="15">
        <v>3</v>
      </c>
      <c r="D691" s="67" t="s">
        <v>29</v>
      </c>
      <c r="E691" s="60" t="s">
        <v>5</v>
      </c>
      <c r="F691" s="11" t="s">
        <v>12283</v>
      </c>
      <c r="G691" s="11" t="s">
        <v>805</v>
      </c>
      <c r="H691" s="12" t="s">
        <v>7071</v>
      </c>
      <c r="I691" s="66">
        <v>1</v>
      </c>
      <c r="J691" s="68" t="s">
        <v>215</v>
      </c>
      <c r="K691" s="167">
        <v>0</v>
      </c>
      <c r="L691" s="167">
        <v>47848</v>
      </c>
      <c r="M691" s="167">
        <v>47848</v>
      </c>
      <c r="N691" s="167">
        <v>0</v>
      </c>
      <c r="O691" s="167">
        <v>8152</v>
      </c>
      <c r="P691" s="167">
        <v>8152</v>
      </c>
      <c r="Q691" s="167">
        <v>0</v>
      </c>
      <c r="R691" s="167">
        <v>56000</v>
      </c>
      <c r="S691" s="167">
        <v>56000</v>
      </c>
      <c r="T691" s="159" t="s">
        <v>6822</v>
      </c>
    </row>
    <row r="692" spans="1:20" ht="15" customHeight="1" x14ac:dyDescent="0.2">
      <c r="A692" s="15">
        <v>2017</v>
      </c>
      <c r="B692" s="15" t="s">
        <v>75</v>
      </c>
      <c r="C692" s="15">
        <v>3</v>
      </c>
      <c r="D692" s="67" t="s">
        <v>29</v>
      </c>
      <c r="E692" s="60" t="s">
        <v>5</v>
      </c>
      <c r="F692" s="11" t="s">
        <v>12284</v>
      </c>
      <c r="G692" s="11" t="s">
        <v>805</v>
      </c>
      <c r="H692" s="12" t="s">
        <v>6669</v>
      </c>
      <c r="I692" s="66">
        <v>1</v>
      </c>
      <c r="J692" s="68" t="s">
        <v>215</v>
      </c>
      <c r="K692" s="167">
        <v>0</v>
      </c>
      <c r="L692" s="167">
        <v>47476</v>
      </c>
      <c r="M692" s="167">
        <v>47476</v>
      </c>
      <c r="N692" s="167">
        <v>0</v>
      </c>
      <c r="O692" s="167">
        <v>3321</v>
      </c>
      <c r="P692" s="167">
        <v>3321</v>
      </c>
      <c r="Q692" s="167">
        <v>0</v>
      </c>
      <c r="R692" s="167">
        <v>50797</v>
      </c>
      <c r="S692" s="167">
        <v>50797</v>
      </c>
      <c r="T692" s="159" t="s">
        <v>6615</v>
      </c>
    </row>
    <row r="693" spans="1:20" ht="15" customHeight="1" x14ac:dyDescent="0.2">
      <c r="A693" s="15">
        <v>2017</v>
      </c>
      <c r="B693" s="15" t="s">
        <v>75</v>
      </c>
      <c r="C693" s="15">
        <v>3</v>
      </c>
      <c r="D693" s="67" t="s">
        <v>29</v>
      </c>
      <c r="E693" s="60" t="s">
        <v>5</v>
      </c>
      <c r="F693" s="11" t="s">
        <v>12285</v>
      </c>
      <c r="G693" s="11" t="s">
        <v>805</v>
      </c>
      <c r="H693" s="12" t="s">
        <v>6849</v>
      </c>
      <c r="I693" s="66">
        <v>1</v>
      </c>
      <c r="J693" s="68" t="s">
        <v>215</v>
      </c>
      <c r="K693" s="167">
        <v>0</v>
      </c>
      <c r="L693" s="167">
        <v>51195</v>
      </c>
      <c r="M693" s="167">
        <v>51195</v>
      </c>
      <c r="N693" s="167">
        <v>0</v>
      </c>
      <c r="O693" s="167">
        <v>1024</v>
      </c>
      <c r="P693" s="167">
        <v>1024</v>
      </c>
      <c r="Q693" s="167">
        <v>0</v>
      </c>
      <c r="R693" s="167">
        <v>52219</v>
      </c>
      <c r="S693" s="167">
        <v>52219</v>
      </c>
      <c r="T693" s="159" t="s">
        <v>6615</v>
      </c>
    </row>
    <row r="694" spans="1:20" ht="15" customHeight="1" x14ac:dyDescent="0.2">
      <c r="A694" s="15">
        <v>2017</v>
      </c>
      <c r="B694" s="15" t="s">
        <v>75</v>
      </c>
      <c r="C694" s="15">
        <v>3</v>
      </c>
      <c r="D694" s="67" t="s">
        <v>29</v>
      </c>
      <c r="E694" s="60" t="s">
        <v>5</v>
      </c>
      <c r="F694" s="11" t="s">
        <v>12286</v>
      </c>
      <c r="G694" s="11" t="s">
        <v>805</v>
      </c>
      <c r="H694" s="12" t="s">
        <v>523</v>
      </c>
      <c r="I694" s="66">
        <v>1</v>
      </c>
      <c r="J694" s="68" t="s">
        <v>215</v>
      </c>
      <c r="K694" s="167">
        <v>0</v>
      </c>
      <c r="L694" s="167">
        <v>50469</v>
      </c>
      <c r="M694" s="167">
        <v>50469</v>
      </c>
      <c r="N694" s="167">
        <v>0</v>
      </c>
      <c r="O694" s="167">
        <v>1009</v>
      </c>
      <c r="P694" s="167">
        <v>1009</v>
      </c>
      <c r="Q694" s="167">
        <v>0</v>
      </c>
      <c r="R694" s="167">
        <v>51478</v>
      </c>
      <c r="S694" s="167">
        <v>51478</v>
      </c>
      <c r="T694" s="159" t="s">
        <v>6615</v>
      </c>
    </row>
    <row r="695" spans="1:20" ht="15" customHeight="1" x14ac:dyDescent="0.2">
      <c r="A695" s="15">
        <v>2017</v>
      </c>
      <c r="B695" s="15" t="s">
        <v>75</v>
      </c>
      <c r="C695" s="15">
        <v>3</v>
      </c>
      <c r="D695" s="67" t="s">
        <v>29</v>
      </c>
      <c r="E695" s="60" t="s">
        <v>31</v>
      </c>
      <c r="F695" s="11" t="s">
        <v>12287</v>
      </c>
      <c r="G695" s="11" t="s">
        <v>6512</v>
      </c>
      <c r="H695" s="12" t="s">
        <v>6513</v>
      </c>
      <c r="I695" s="66">
        <v>1</v>
      </c>
      <c r="J695" s="68" t="s">
        <v>215</v>
      </c>
      <c r="K695" s="167">
        <v>0</v>
      </c>
      <c r="L695" s="167">
        <v>72086</v>
      </c>
      <c r="M695" s="167">
        <v>72086</v>
      </c>
      <c r="N695" s="167">
        <v>0</v>
      </c>
      <c r="O695" s="167">
        <v>5046</v>
      </c>
      <c r="P695" s="167">
        <v>5046</v>
      </c>
      <c r="Q695" s="167">
        <v>0</v>
      </c>
      <c r="R695" s="167">
        <v>77132</v>
      </c>
      <c r="S695" s="167">
        <v>77132</v>
      </c>
      <c r="T695" s="160">
        <v>42887</v>
      </c>
    </row>
    <row r="696" spans="1:20" ht="15" customHeight="1" x14ac:dyDescent="0.2">
      <c r="A696" s="15">
        <v>2017</v>
      </c>
      <c r="B696" s="15" t="s">
        <v>75</v>
      </c>
      <c r="C696" s="15">
        <v>3</v>
      </c>
      <c r="D696" s="67" t="s">
        <v>29</v>
      </c>
      <c r="E696" s="60" t="s">
        <v>31</v>
      </c>
      <c r="F696" s="11" t="s">
        <v>12288</v>
      </c>
      <c r="G696" s="11" t="s">
        <v>6544</v>
      </c>
      <c r="H696" s="12" t="s">
        <v>6545</v>
      </c>
      <c r="I696" s="66">
        <v>1</v>
      </c>
      <c r="J696" s="68" t="s">
        <v>215</v>
      </c>
      <c r="K696" s="167">
        <v>71050</v>
      </c>
      <c r="L696" s="167">
        <v>0</v>
      </c>
      <c r="M696" s="167">
        <v>71050</v>
      </c>
      <c r="N696" s="167">
        <v>5000</v>
      </c>
      <c r="O696" s="167">
        <v>0</v>
      </c>
      <c r="P696" s="167">
        <v>5000</v>
      </c>
      <c r="Q696" s="167">
        <v>76050</v>
      </c>
      <c r="R696" s="167">
        <v>0</v>
      </c>
      <c r="S696" s="167">
        <v>76050</v>
      </c>
      <c r="T696" s="160">
        <v>42856</v>
      </c>
    </row>
    <row r="697" spans="1:20" ht="15" customHeight="1" x14ac:dyDescent="0.2">
      <c r="A697" s="15">
        <v>2017</v>
      </c>
      <c r="B697" s="15" t="s">
        <v>75</v>
      </c>
      <c r="C697" s="15">
        <v>3</v>
      </c>
      <c r="D697" s="67" t="s">
        <v>29</v>
      </c>
      <c r="E697" s="60" t="s">
        <v>9</v>
      </c>
      <c r="F697" s="11" t="s">
        <v>12289</v>
      </c>
      <c r="G697" s="11" t="s">
        <v>4617</v>
      </c>
      <c r="H697" s="12" t="s">
        <v>4618</v>
      </c>
      <c r="I697" s="66">
        <v>1</v>
      </c>
      <c r="J697" s="68" t="s">
        <v>215</v>
      </c>
      <c r="K697" s="167">
        <v>40897</v>
      </c>
      <c r="L697" s="167">
        <v>27315</v>
      </c>
      <c r="M697" s="167">
        <v>68212</v>
      </c>
      <c r="N697" s="167">
        <v>5868</v>
      </c>
      <c r="O697" s="167">
        <v>3920</v>
      </c>
      <c r="P697" s="167">
        <v>9788</v>
      </c>
      <c r="Q697" s="167">
        <v>46765</v>
      </c>
      <c r="R697" s="167">
        <v>31235</v>
      </c>
      <c r="S697" s="167">
        <v>78000</v>
      </c>
      <c r="T697" s="159">
        <v>42901</v>
      </c>
    </row>
    <row r="698" spans="1:20" ht="15" customHeight="1" x14ac:dyDescent="0.2">
      <c r="A698" s="15">
        <v>2017</v>
      </c>
      <c r="B698" s="15" t="s">
        <v>75</v>
      </c>
      <c r="C698" s="15">
        <v>3</v>
      </c>
      <c r="D698" s="67" t="s">
        <v>29</v>
      </c>
      <c r="E698" s="60" t="s">
        <v>9</v>
      </c>
      <c r="F698" s="11" t="s">
        <v>12290</v>
      </c>
      <c r="G698" s="11" t="s">
        <v>4861</v>
      </c>
      <c r="H698" s="12" t="s">
        <v>4862</v>
      </c>
      <c r="I698" s="66">
        <v>1</v>
      </c>
      <c r="J698" s="68" t="s">
        <v>215</v>
      </c>
      <c r="K698" s="167">
        <v>213150</v>
      </c>
      <c r="L698" s="167">
        <v>0</v>
      </c>
      <c r="M698" s="167">
        <v>213150</v>
      </c>
      <c r="N698" s="167">
        <v>16850</v>
      </c>
      <c r="O698" s="167">
        <v>0</v>
      </c>
      <c r="P698" s="167">
        <v>16850</v>
      </c>
      <c r="Q698" s="167">
        <v>230000</v>
      </c>
      <c r="R698" s="167">
        <v>0</v>
      </c>
      <c r="S698" s="167">
        <v>230000</v>
      </c>
      <c r="T698" s="159">
        <v>42795</v>
      </c>
    </row>
    <row r="699" spans="1:20" ht="15" customHeight="1" x14ac:dyDescent="0.2">
      <c r="A699" s="15">
        <v>2017</v>
      </c>
      <c r="B699" s="15" t="s">
        <v>75</v>
      </c>
      <c r="C699" s="15">
        <v>3</v>
      </c>
      <c r="D699" s="67" t="s">
        <v>29</v>
      </c>
      <c r="E699" s="60" t="s">
        <v>9</v>
      </c>
      <c r="F699" s="11" t="s">
        <v>12291</v>
      </c>
      <c r="G699" s="11" t="s">
        <v>4229</v>
      </c>
      <c r="H699" s="12" t="s">
        <v>4631</v>
      </c>
      <c r="I699" s="66">
        <v>1</v>
      </c>
      <c r="J699" s="68" t="s">
        <v>215</v>
      </c>
      <c r="K699" s="167">
        <v>21859</v>
      </c>
      <c r="L699" s="167">
        <v>26049</v>
      </c>
      <c r="M699" s="167">
        <v>47908</v>
      </c>
      <c r="N699" s="167">
        <v>4091</v>
      </c>
      <c r="O699" s="167">
        <v>-99</v>
      </c>
      <c r="P699" s="167">
        <v>3992</v>
      </c>
      <c r="Q699" s="167">
        <v>25950</v>
      </c>
      <c r="R699" s="167">
        <v>25950</v>
      </c>
      <c r="S699" s="167">
        <v>51900</v>
      </c>
      <c r="T699" s="159">
        <v>42887</v>
      </c>
    </row>
    <row r="700" spans="1:20" ht="15" customHeight="1" x14ac:dyDescent="0.2">
      <c r="A700" s="15">
        <v>2017</v>
      </c>
      <c r="B700" s="15" t="s">
        <v>75</v>
      </c>
      <c r="C700" s="15">
        <v>3</v>
      </c>
      <c r="D700" s="67" t="s">
        <v>29</v>
      </c>
      <c r="E700" s="60" t="s">
        <v>9</v>
      </c>
      <c r="F700" s="11" t="s">
        <v>12292</v>
      </c>
      <c r="G700" s="11" t="s">
        <v>4634</v>
      </c>
      <c r="H700" s="12" t="s">
        <v>4635</v>
      </c>
      <c r="I700" s="66">
        <v>1</v>
      </c>
      <c r="J700" s="68" t="s">
        <v>215</v>
      </c>
      <c r="K700" s="167">
        <v>87156</v>
      </c>
      <c r="L700" s="167">
        <v>0</v>
      </c>
      <c r="M700" s="167">
        <v>87156</v>
      </c>
      <c r="N700" s="167">
        <v>0</v>
      </c>
      <c r="O700" s="167">
        <v>7844</v>
      </c>
      <c r="P700" s="167">
        <v>7844</v>
      </c>
      <c r="Q700" s="167">
        <v>87156</v>
      </c>
      <c r="R700" s="167">
        <v>7844</v>
      </c>
      <c r="S700" s="167">
        <v>95000</v>
      </c>
      <c r="T700" s="159">
        <v>42887</v>
      </c>
    </row>
    <row r="701" spans="1:20" ht="15" customHeight="1" x14ac:dyDescent="0.2">
      <c r="A701" s="15">
        <v>2017</v>
      </c>
      <c r="B701" s="15" t="s">
        <v>75</v>
      </c>
      <c r="C701" s="15">
        <v>3</v>
      </c>
      <c r="D701" s="67" t="s">
        <v>29</v>
      </c>
      <c r="E701" s="60" t="s">
        <v>9</v>
      </c>
      <c r="F701" s="11" t="s">
        <v>12293</v>
      </c>
      <c r="G701" s="11" t="s">
        <v>4322</v>
      </c>
      <c r="H701" s="12" t="s">
        <v>4738</v>
      </c>
      <c r="I701" s="66">
        <v>1</v>
      </c>
      <c r="J701" s="68" t="s">
        <v>215</v>
      </c>
      <c r="K701" s="167">
        <v>0</v>
      </c>
      <c r="L701" s="167">
        <v>52780</v>
      </c>
      <c r="M701" s="167">
        <v>52780</v>
      </c>
      <c r="N701" s="167">
        <v>0</v>
      </c>
      <c r="O701" s="167">
        <v>10221</v>
      </c>
      <c r="P701" s="167">
        <v>10221</v>
      </c>
      <c r="Q701" s="167">
        <v>0</v>
      </c>
      <c r="R701" s="167">
        <v>63001</v>
      </c>
      <c r="S701" s="167">
        <v>63001</v>
      </c>
      <c r="T701" s="159">
        <v>42795</v>
      </c>
    </row>
    <row r="702" spans="1:20" ht="15" customHeight="1" x14ac:dyDescent="0.2">
      <c r="A702" s="15">
        <v>2017</v>
      </c>
      <c r="B702" s="15" t="s">
        <v>75</v>
      </c>
      <c r="C702" s="15">
        <v>3</v>
      </c>
      <c r="D702" s="67" t="s">
        <v>29</v>
      </c>
      <c r="E702" s="60" t="s">
        <v>9</v>
      </c>
      <c r="F702" s="11" t="s">
        <v>12294</v>
      </c>
      <c r="G702" s="11" t="s">
        <v>4229</v>
      </c>
      <c r="H702" s="12" t="s">
        <v>4639</v>
      </c>
      <c r="I702" s="66">
        <v>1</v>
      </c>
      <c r="J702" s="68" t="s">
        <v>215</v>
      </c>
      <c r="K702" s="167">
        <v>0</v>
      </c>
      <c r="L702" s="167">
        <v>67975</v>
      </c>
      <c r="M702" s="167">
        <v>67975</v>
      </c>
      <c r="N702" s="167">
        <v>0</v>
      </c>
      <c r="O702" s="167">
        <v>5025</v>
      </c>
      <c r="P702" s="167">
        <v>5025</v>
      </c>
      <c r="Q702" s="167">
        <v>0</v>
      </c>
      <c r="R702" s="167">
        <v>73000</v>
      </c>
      <c r="S702" s="167">
        <v>73000</v>
      </c>
      <c r="T702" s="159">
        <v>42887</v>
      </c>
    </row>
    <row r="703" spans="1:20" ht="15" customHeight="1" x14ac:dyDescent="0.2">
      <c r="A703" s="15">
        <v>2017</v>
      </c>
      <c r="B703" s="15" t="s">
        <v>75</v>
      </c>
      <c r="C703" s="15">
        <v>3</v>
      </c>
      <c r="D703" s="67" t="s">
        <v>29</v>
      </c>
      <c r="E703" s="60" t="s">
        <v>9</v>
      </c>
      <c r="F703" s="11" t="s">
        <v>12295</v>
      </c>
      <c r="G703" s="11" t="s">
        <v>3049</v>
      </c>
      <c r="H703" s="12" t="s">
        <v>4646</v>
      </c>
      <c r="I703" s="66">
        <v>1</v>
      </c>
      <c r="J703" s="68" t="s">
        <v>215</v>
      </c>
      <c r="K703" s="167">
        <v>0</v>
      </c>
      <c r="L703" s="167">
        <v>80381</v>
      </c>
      <c r="M703" s="167">
        <v>80381</v>
      </c>
      <c r="N703" s="167">
        <v>0</v>
      </c>
      <c r="O703" s="167">
        <v>24119</v>
      </c>
      <c r="P703" s="167">
        <v>24119</v>
      </c>
      <c r="Q703" s="167">
        <v>0</v>
      </c>
      <c r="R703" s="167">
        <v>104500</v>
      </c>
      <c r="S703" s="167">
        <v>104500</v>
      </c>
      <c r="T703" s="159">
        <v>42856</v>
      </c>
    </row>
    <row r="704" spans="1:20" ht="15" customHeight="1" x14ac:dyDescent="0.2">
      <c r="A704" s="15">
        <v>2017</v>
      </c>
      <c r="B704" s="15" t="s">
        <v>75</v>
      </c>
      <c r="C704" s="15">
        <v>3</v>
      </c>
      <c r="D704" s="67" t="s">
        <v>29</v>
      </c>
      <c r="E704" s="60" t="s">
        <v>9</v>
      </c>
      <c r="F704" s="11" t="s">
        <v>12296</v>
      </c>
      <c r="G704" s="11" t="s">
        <v>3049</v>
      </c>
      <c r="H704" s="12" t="s">
        <v>4741</v>
      </c>
      <c r="I704" s="66">
        <v>1</v>
      </c>
      <c r="J704" s="68" t="s">
        <v>215</v>
      </c>
      <c r="K704" s="167">
        <v>1120</v>
      </c>
      <c r="L704" s="167">
        <v>110880</v>
      </c>
      <c r="M704" s="167">
        <v>112000</v>
      </c>
      <c r="N704" s="167">
        <v>30</v>
      </c>
      <c r="O704" s="167">
        <v>2970</v>
      </c>
      <c r="P704" s="167">
        <v>3000</v>
      </c>
      <c r="Q704" s="167">
        <v>1150</v>
      </c>
      <c r="R704" s="167">
        <v>113850</v>
      </c>
      <c r="S704" s="167">
        <v>115000</v>
      </c>
      <c r="T704" s="159">
        <v>42856</v>
      </c>
    </row>
    <row r="705" spans="1:20" ht="15" customHeight="1" x14ac:dyDescent="0.2">
      <c r="A705" s="15">
        <v>2017</v>
      </c>
      <c r="B705" s="15" t="s">
        <v>75</v>
      </c>
      <c r="C705" s="15">
        <v>3</v>
      </c>
      <c r="D705" s="67" t="s">
        <v>29</v>
      </c>
      <c r="E705" s="60" t="s">
        <v>9</v>
      </c>
      <c r="F705" s="11" t="s">
        <v>12297</v>
      </c>
      <c r="G705" s="11" t="s">
        <v>4653</v>
      </c>
      <c r="H705" s="12" t="s">
        <v>4654</v>
      </c>
      <c r="I705" s="66">
        <v>1</v>
      </c>
      <c r="J705" s="68" t="s">
        <v>215</v>
      </c>
      <c r="K705" s="167">
        <v>0</v>
      </c>
      <c r="L705" s="167">
        <v>73080</v>
      </c>
      <c r="M705" s="167">
        <v>73080</v>
      </c>
      <c r="N705" s="167">
        <v>0</v>
      </c>
      <c r="O705" s="167">
        <v>920</v>
      </c>
      <c r="P705" s="167">
        <v>920</v>
      </c>
      <c r="Q705" s="167">
        <v>0</v>
      </c>
      <c r="R705" s="167">
        <v>74000</v>
      </c>
      <c r="S705" s="167">
        <v>74000</v>
      </c>
      <c r="T705" s="159">
        <v>42887</v>
      </c>
    </row>
    <row r="706" spans="1:20" ht="15" customHeight="1" x14ac:dyDescent="0.2">
      <c r="A706" s="15">
        <v>2017</v>
      </c>
      <c r="B706" s="15" t="s">
        <v>75</v>
      </c>
      <c r="C706" s="15">
        <v>3</v>
      </c>
      <c r="D706" s="67" t="s">
        <v>29</v>
      </c>
      <c r="E706" s="60" t="s">
        <v>9</v>
      </c>
      <c r="F706" s="11" t="s">
        <v>12298</v>
      </c>
      <c r="G706" s="11" t="s">
        <v>3049</v>
      </c>
      <c r="H706" s="12" t="s">
        <v>4661</v>
      </c>
      <c r="I706" s="66">
        <v>1</v>
      </c>
      <c r="J706" s="68" t="s">
        <v>215</v>
      </c>
      <c r="K706" s="167">
        <v>40093</v>
      </c>
      <c r="L706" s="167">
        <v>40093</v>
      </c>
      <c r="M706" s="167">
        <v>80186</v>
      </c>
      <c r="N706" s="167">
        <v>4907</v>
      </c>
      <c r="O706" s="167">
        <v>4907</v>
      </c>
      <c r="P706" s="167">
        <v>9814</v>
      </c>
      <c r="Q706" s="167">
        <v>45000</v>
      </c>
      <c r="R706" s="167">
        <v>45000</v>
      </c>
      <c r="S706" s="167">
        <v>90000</v>
      </c>
      <c r="T706" s="159">
        <v>42887</v>
      </c>
    </row>
    <row r="707" spans="1:20" ht="15" customHeight="1" x14ac:dyDescent="0.2">
      <c r="A707" s="15">
        <v>2017</v>
      </c>
      <c r="B707" s="15" t="s">
        <v>75</v>
      </c>
      <c r="C707" s="15">
        <v>3</v>
      </c>
      <c r="D707" s="67" t="s">
        <v>29</v>
      </c>
      <c r="E707" s="60" t="s">
        <v>9</v>
      </c>
      <c r="F707" s="11" t="s">
        <v>12299</v>
      </c>
      <c r="G707" s="11" t="s">
        <v>4653</v>
      </c>
      <c r="H707" s="12" t="s">
        <v>4886</v>
      </c>
      <c r="I707" s="66">
        <v>1</v>
      </c>
      <c r="J707" s="68" t="s">
        <v>215</v>
      </c>
      <c r="K707" s="167">
        <v>0</v>
      </c>
      <c r="L707" s="167">
        <v>50000</v>
      </c>
      <c r="M707" s="167">
        <v>50000</v>
      </c>
      <c r="N707" s="167">
        <v>0</v>
      </c>
      <c r="O707" s="167">
        <v>4000</v>
      </c>
      <c r="P707" s="167">
        <v>4000</v>
      </c>
      <c r="Q707" s="167">
        <v>0</v>
      </c>
      <c r="R707" s="167">
        <v>54000</v>
      </c>
      <c r="S707" s="167">
        <v>54000</v>
      </c>
      <c r="T707" s="159">
        <v>42826</v>
      </c>
    </row>
    <row r="708" spans="1:20" ht="15" customHeight="1" x14ac:dyDescent="0.2">
      <c r="A708" s="15">
        <v>2017</v>
      </c>
      <c r="B708" s="15" t="s">
        <v>75</v>
      </c>
      <c r="C708" s="15">
        <v>3</v>
      </c>
      <c r="D708" s="67" t="s">
        <v>29</v>
      </c>
      <c r="E708" s="60" t="s">
        <v>9</v>
      </c>
      <c r="F708" s="11" t="s">
        <v>11985</v>
      </c>
      <c r="G708" s="11" t="s">
        <v>4229</v>
      </c>
      <c r="H708" s="12" t="s">
        <v>4768</v>
      </c>
      <c r="I708" s="66">
        <v>1</v>
      </c>
      <c r="J708" s="68" t="s">
        <v>215</v>
      </c>
      <c r="K708" s="167">
        <v>0</v>
      </c>
      <c r="L708" s="167">
        <v>49557</v>
      </c>
      <c r="M708" s="167">
        <v>49557</v>
      </c>
      <c r="N708" s="167">
        <v>0</v>
      </c>
      <c r="O708" s="167">
        <v>3717</v>
      </c>
      <c r="P708" s="167">
        <v>3717</v>
      </c>
      <c r="Q708" s="167">
        <v>0</v>
      </c>
      <c r="R708" s="167">
        <v>53274</v>
      </c>
      <c r="S708" s="167">
        <v>53274</v>
      </c>
      <c r="T708" s="159">
        <v>42856</v>
      </c>
    </row>
    <row r="709" spans="1:20" ht="15" customHeight="1" x14ac:dyDescent="0.2">
      <c r="A709" s="15">
        <v>2017</v>
      </c>
      <c r="B709" s="15" t="s">
        <v>75</v>
      </c>
      <c r="C709" s="15">
        <v>3</v>
      </c>
      <c r="D709" s="67" t="s">
        <v>29</v>
      </c>
      <c r="E709" s="60" t="s">
        <v>9</v>
      </c>
      <c r="F709" s="11" t="s">
        <v>12300</v>
      </c>
      <c r="G709" s="11" t="s">
        <v>3049</v>
      </c>
      <c r="H709" s="12" t="s">
        <v>4668</v>
      </c>
      <c r="I709" s="66">
        <v>1</v>
      </c>
      <c r="J709" s="68" t="s">
        <v>215</v>
      </c>
      <c r="K709" s="167">
        <v>32429</v>
      </c>
      <c r="L709" s="167">
        <v>39636</v>
      </c>
      <c r="M709" s="167">
        <v>72065</v>
      </c>
      <c r="N709" s="167">
        <v>-32429</v>
      </c>
      <c r="O709" s="167">
        <v>43214</v>
      </c>
      <c r="P709" s="167">
        <v>10785</v>
      </c>
      <c r="Q709" s="167">
        <v>0</v>
      </c>
      <c r="R709" s="167">
        <v>82850</v>
      </c>
      <c r="S709" s="167">
        <v>82850</v>
      </c>
      <c r="T709" s="159">
        <v>42874</v>
      </c>
    </row>
    <row r="710" spans="1:20" ht="15" customHeight="1" x14ac:dyDescent="0.2">
      <c r="A710" s="15">
        <v>2017</v>
      </c>
      <c r="B710" s="15" t="s">
        <v>75</v>
      </c>
      <c r="C710" s="15">
        <v>3</v>
      </c>
      <c r="D710" s="67" t="s">
        <v>29</v>
      </c>
      <c r="E710" s="60" t="s">
        <v>9</v>
      </c>
      <c r="F710" s="11" t="s">
        <v>12300</v>
      </c>
      <c r="G710" s="11" t="s">
        <v>3049</v>
      </c>
      <c r="H710" s="12" t="s">
        <v>4668</v>
      </c>
      <c r="I710" s="66">
        <v>1</v>
      </c>
      <c r="J710" s="68" t="s">
        <v>215</v>
      </c>
      <c r="K710" s="167">
        <v>32429</v>
      </c>
      <c r="L710" s="167">
        <v>39636</v>
      </c>
      <c r="M710" s="167">
        <v>72065</v>
      </c>
      <c r="N710" s="167">
        <v>-32429</v>
      </c>
      <c r="O710" s="167">
        <v>43214</v>
      </c>
      <c r="P710" s="167">
        <v>10785</v>
      </c>
      <c r="Q710" s="167">
        <v>0</v>
      </c>
      <c r="R710" s="167">
        <v>82850</v>
      </c>
      <c r="S710" s="167">
        <v>82850</v>
      </c>
      <c r="T710" s="159">
        <v>42874</v>
      </c>
    </row>
    <row r="711" spans="1:20" ht="15" customHeight="1" x14ac:dyDescent="0.2">
      <c r="A711" s="15">
        <v>2017</v>
      </c>
      <c r="B711" s="15" t="s">
        <v>75</v>
      </c>
      <c r="C711" s="15">
        <v>3</v>
      </c>
      <c r="D711" s="67" t="s">
        <v>29</v>
      </c>
      <c r="E711" s="60" t="s">
        <v>9</v>
      </c>
      <c r="F711" s="11" t="s">
        <v>12301</v>
      </c>
      <c r="G711" s="11" t="s">
        <v>4322</v>
      </c>
      <c r="H711" s="12" t="s">
        <v>4673</v>
      </c>
      <c r="I711" s="66">
        <v>1</v>
      </c>
      <c r="J711" s="68" t="s">
        <v>215</v>
      </c>
      <c r="K711" s="167">
        <v>0</v>
      </c>
      <c r="L711" s="167">
        <v>61212</v>
      </c>
      <c r="M711" s="167">
        <v>61212</v>
      </c>
      <c r="N711" s="167">
        <v>0</v>
      </c>
      <c r="O711" s="167">
        <v>11242</v>
      </c>
      <c r="P711" s="167">
        <v>11242</v>
      </c>
      <c r="Q711" s="167">
        <v>0</v>
      </c>
      <c r="R711" s="167">
        <v>72454</v>
      </c>
      <c r="S711" s="167">
        <v>72454</v>
      </c>
      <c r="T711" s="159">
        <v>42887</v>
      </c>
    </row>
    <row r="712" spans="1:20" ht="15" customHeight="1" x14ac:dyDescent="0.2">
      <c r="A712" s="15">
        <v>2017</v>
      </c>
      <c r="B712" s="15" t="s">
        <v>75</v>
      </c>
      <c r="C712" s="15">
        <v>3</v>
      </c>
      <c r="D712" s="67" t="s">
        <v>29</v>
      </c>
      <c r="E712" s="60" t="s">
        <v>9</v>
      </c>
      <c r="F712" s="11" t="s">
        <v>12302</v>
      </c>
      <c r="G712" s="11" t="s">
        <v>4788</v>
      </c>
      <c r="H712" s="12" t="s">
        <v>4789</v>
      </c>
      <c r="I712" s="66">
        <v>1</v>
      </c>
      <c r="J712" s="68" t="s">
        <v>215</v>
      </c>
      <c r="K712" s="167">
        <v>54810</v>
      </c>
      <c r="L712" s="167">
        <v>36540</v>
      </c>
      <c r="M712" s="167">
        <v>91350</v>
      </c>
      <c r="N712" s="167">
        <v>-385</v>
      </c>
      <c r="O712" s="167">
        <v>17885</v>
      </c>
      <c r="P712" s="167">
        <v>17500</v>
      </c>
      <c r="Q712" s="167">
        <v>54425</v>
      </c>
      <c r="R712" s="167">
        <v>54425</v>
      </c>
      <c r="S712" s="167">
        <v>108850</v>
      </c>
      <c r="T712" s="159">
        <v>42874</v>
      </c>
    </row>
    <row r="713" spans="1:20" ht="15" customHeight="1" x14ac:dyDescent="0.2">
      <c r="A713" s="15">
        <v>2017</v>
      </c>
      <c r="B713" s="15" t="s">
        <v>75</v>
      </c>
      <c r="C713" s="15">
        <v>3</v>
      </c>
      <c r="D713" s="67" t="s">
        <v>29</v>
      </c>
      <c r="E713" s="60" t="s">
        <v>9</v>
      </c>
      <c r="F713" s="11" t="s">
        <v>12303</v>
      </c>
      <c r="G713" s="11" t="s">
        <v>4676</v>
      </c>
      <c r="H713" s="12" t="s">
        <v>4677</v>
      </c>
      <c r="I713" s="66">
        <v>1</v>
      </c>
      <c r="J713" s="68" t="s">
        <v>215</v>
      </c>
      <c r="K713" s="167">
        <v>0</v>
      </c>
      <c r="L713" s="167">
        <v>83661</v>
      </c>
      <c r="M713" s="167">
        <v>83661</v>
      </c>
      <c r="N713" s="167">
        <v>0</v>
      </c>
      <c r="O713" s="167">
        <v>4000</v>
      </c>
      <c r="P713" s="167">
        <v>4000</v>
      </c>
      <c r="Q713" s="167">
        <v>0</v>
      </c>
      <c r="R713" s="167">
        <v>87661</v>
      </c>
      <c r="S713" s="167">
        <v>87661</v>
      </c>
      <c r="T713" s="159">
        <v>42887</v>
      </c>
    </row>
    <row r="714" spans="1:20" ht="15" customHeight="1" x14ac:dyDescent="0.2">
      <c r="A714" s="15">
        <v>2017</v>
      </c>
      <c r="B714" s="15" t="s">
        <v>75</v>
      </c>
      <c r="C714" s="15">
        <v>3</v>
      </c>
      <c r="D714" s="67" t="s">
        <v>29</v>
      </c>
      <c r="E714" s="60" t="s">
        <v>9</v>
      </c>
      <c r="F714" s="11" t="s">
        <v>12304</v>
      </c>
      <c r="G714" s="11" t="s">
        <v>4812</v>
      </c>
      <c r="H714" s="12" t="s">
        <v>4910</v>
      </c>
      <c r="I714" s="66">
        <v>1</v>
      </c>
      <c r="J714" s="68" t="s">
        <v>215</v>
      </c>
      <c r="K714" s="167">
        <v>0</v>
      </c>
      <c r="L714" s="167">
        <v>42630</v>
      </c>
      <c r="M714" s="167">
        <v>42630</v>
      </c>
      <c r="N714" s="167">
        <v>0</v>
      </c>
      <c r="O714" s="167">
        <v>1370</v>
      </c>
      <c r="P714" s="167">
        <v>1370</v>
      </c>
      <c r="Q714" s="167">
        <v>0</v>
      </c>
      <c r="R714" s="167">
        <v>44000</v>
      </c>
      <c r="S714" s="167">
        <v>44000</v>
      </c>
      <c r="T714" s="159">
        <v>42795</v>
      </c>
    </row>
    <row r="715" spans="1:20" ht="15" customHeight="1" x14ac:dyDescent="0.2">
      <c r="A715" s="15">
        <v>2017</v>
      </c>
      <c r="B715" s="15" t="s">
        <v>75</v>
      </c>
      <c r="C715" s="15">
        <v>3</v>
      </c>
      <c r="D715" s="67" t="s">
        <v>29</v>
      </c>
      <c r="E715" s="60" t="s">
        <v>9</v>
      </c>
      <c r="F715" s="11" t="s">
        <v>12305</v>
      </c>
      <c r="G715" s="11" t="s">
        <v>4653</v>
      </c>
      <c r="H715" s="12" t="s">
        <v>4681</v>
      </c>
      <c r="I715" s="66">
        <v>1</v>
      </c>
      <c r="J715" s="68" t="s">
        <v>215</v>
      </c>
      <c r="K715" s="167">
        <v>0</v>
      </c>
      <c r="L715" s="167">
        <v>61310</v>
      </c>
      <c r="M715" s="167">
        <v>61310</v>
      </c>
      <c r="N715" s="167">
        <v>0</v>
      </c>
      <c r="O715" s="167">
        <v>9093</v>
      </c>
      <c r="P715" s="167">
        <v>9093</v>
      </c>
      <c r="Q715" s="167">
        <v>0</v>
      </c>
      <c r="R715" s="167">
        <v>70403</v>
      </c>
      <c r="S715" s="167">
        <v>70403</v>
      </c>
      <c r="T715" s="159">
        <v>42887</v>
      </c>
    </row>
    <row r="716" spans="1:20" ht="15" customHeight="1" x14ac:dyDescent="0.2">
      <c r="A716" s="15">
        <v>2017</v>
      </c>
      <c r="B716" s="15" t="s">
        <v>75</v>
      </c>
      <c r="C716" s="15">
        <v>3</v>
      </c>
      <c r="D716" s="67" t="s">
        <v>29</v>
      </c>
      <c r="E716" s="60" t="s">
        <v>9</v>
      </c>
      <c r="F716" s="11" t="s">
        <v>12306</v>
      </c>
      <c r="G716" s="11" t="s">
        <v>4229</v>
      </c>
      <c r="H716" s="12" t="s">
        <v>4613</v>
      </c>
      <c r="I716" s="66">
        <v>1</v>
      </c>
      <c r="J716" s="68" t="s">
        <v>215</v>
      </c>
      <c r="K716" s="167">
        <v>23173</v>
      </c>
      <c r="L716" s="167">
        <v>20472</v>
      </c>
      <c r="M716" s="167">
        <v>43645</v>
      </c>
      <c r="N716" s="167">
        <v>3703</v>
      </c>
      <c r="O716" s="167">
        <v>-197</v>
      </c>
      <c r="P716" s="167">
        <v>3506</v>
      </c>
      <c r="Q716" s="167">
        <v>26876</v>
      </c>
      <c r="R716" s="167">
        <v>20275</v>
      </c>
      <c r="S716" s="167">
        <v>47151</v>
      </c>
      <c r="T716" s="159">
        <v>42887</v>
      </c>
    </row>
    <row r="717" spans="1:20" ht="15" customHeight="1" x14ac:dyDescent="0.2">
      <c r="A717" s="15">
        <v>2017</v>
      </c>
      <c r="B717" s="15" t="s">
        <v>75</v>
      </c>
      <c r="C717" s="15">
        <v>3</v>
      </c>
      <c r="D717" s="67" t="s">
        <v>29</v>
      </c>
      <c r="E717" s="60" t="s">
        <v>9</v>
      </c>
      <c r="F717" s="11" t="s">
        <v>12307</v>
      </c>
      <c r="G717" s="11" t="s">
        <v>4932</v>
      </c>
      <c r="H717" s="12" t="s">
        <v>4933</v>
      </c>
      <c r="I717" s="66">
        <v>1</v>
      </c>
      <c r="J717" s="68" t="s">
        <v>215</v>
      </c>
      <c r="K717" s="167">
        <v>0</v>
      </c>
      <c r="L717" s="167">
        <v>58870</v>
      </c>
      <c r="M717" s="167">
        <v>58870</v>
      </c>
      <c r="N717" s="167">
        <v>0</v>
      </c>
      <c r="O717" s="167">
        <v>5298</v>
      </c>
      <c r="P717" s="167">
        <v>5298</v>
      </c>
      <c r="Q717" s="167">
        <v>0</v>
      </c>
      <c r="R717" s="167">
        <v>64168</v>
      </c>
      <c r="S717" s="167">
        <v>64168</v>
      </c>
      <c r="T717" s="159">
        <v>42826</v>
      </c>
    </row>
    <row r="718" spans="1:20" ht="15" customHeight="1" x14ac:dyDescent="0.2">
      <c r="A718" s="15">
        <v>2017</v>
      </c>
      <c r="B718" s="15" t="s">
        <v>75</v>
      </c>
      <c r="C718" s="15">
        <v>3</v>
      </c>
      <c r="D718" s="67" t="s">
        <v>29</v>
      </c>
      <c r="E718" s="60" t="s">
        <v>9</v>
      </c>
      <c r="F718" s="11" t="s">
        <v>12308</v>
      </c>
      <c r="G718" s="11" t="s">
        <v>4812</v>
      </c>
      <c r="H718" s="12" t="s">
        <v>4813</v>
      </c>
      <c r="I718" s="66">
        <v>1</v>
      </c>
      <c r="J718" s="68" t="s">
        <v>215</v>
      </c>
      <c r="K718" s="167">
        <v>0</v>
      </c>
      <c r="L718" s="167">
        <v>62305</v>
      </c>
      <c r="M718" s="167">
        <v>62305</v>
      </c>
      <c r="N718" s="167">
        <v>0</v>
      </c>
      <c r="O718" s="167">
        <v>5195</v>
      </c>
      <c r="P718" s="167">
        <v>5195</v>
      </c>
      <c r="Q718" s="167">
        <v>0</v>
      </c>
      <c r="R718" s="167">
        <v>67500</v>
      </c>
      <c r="S718" s="167">
        <v>67500</v>
      </c>
      <c r="T718" s="159">
        <v>42840</v>
      </c>
    </row>
    <row r="719" spans="1:20" ht="15" customHeight="1" x14ac:dyDescent="0.2">
      <c r="A719" s="15">
        <v>2017</v>
      </c>
      <c r="B719" s="15" t="s">
        <v>75</v>
      </c>
      <c r="C719" s="15">
        <v>3</v>
      </c>
      <c r="D719" s="67" t="s">
        <v>29</v>
      </c>
      <c r="E719" s="60" t="s">
        <v>9</v>
      </c>
      <c r="F719" s="11" t="s">
        <v>12309</v>
      </c>
      <c r="G719" s="11" t="s">
        <v>4229</v>
      </c>
      <c r="H719" s="12" t="s">
        <v>4691</v>
      </c>
      <c r="I719" s="66">
        <v>1</v>
      </c>
      <c r="J719" s="68" t="s">
        <v>215</v>
      </c>
      <c r="K719" s="167">
        <v>0</v>
      </c>
      <c r="L719" s="167">
        <v>71795</v>
      </c>
      <c r="M719" s="167">
        <v>71795</v>
      </c>
      <c r="N719" s="167">
        <v>0</v>
      </c>
      <c r="O719" s="167">
        <v>8938</v>
      </c>
      <c r="P719" s="167">
        <v>8938</v>
      </c>
      <c r="Q719" s="167">
        <v>0</v>
      </c>
      <c r="R719" s="167">
        <v>80733</v>
      </c>
      <c r="S719" s="167">
        <v>80733</v>
      </c>
      <c r="T719" s="159">
        <v>42887</v>
      </c>
    </row>
    <row r="720" spans="1:20" ht="15" customHeight="1" x14ac:dyDescent="0.2">
      <c r="A720" s="15">
        <v>2017</v>
      </c>
      <c r="B720" s="15" t="s">
        <v>75</v>
      </c>
      <c r="C720" s="15">
        <v>3</v>
      </c>
      <c r="D720" s="67" t="s">
        <v>29</v>
      </c>
      <c r="E720" s="60" t="s">
        <v>9</v>
      </c>
      <c r="F720" s="11" t="s">
        <v>12310</v>
      </c>
      <c r="G720" s="11" t="s">
        <v>4937</v>
      </c>
      <c r="H720" s="12" t="s">
        <v>4938</v>
      </c>
      <c r="I720" s="66">
        <v>1</v>
      </c>
      <c r="J720" s="68" t="s">
        <v>215</v>
      </c>
      <c r="K720" s="167">
        <v>41278</v>
      </c>
      <c r="L720" s="167">
        <v>0</v>
      </c>
      <c r="M720" s="167">
        <v>41278</v>
      </c>
      <c r="N720" s="167">
        <v>2722</v>
      </c>
      <c r="O720" s="167">
        <v>0</v>
      </c>
      <c r="P720" s="167">
        <v>2722</v>
      </c>
      <c r="Q720" s="167">
        <v>44000</v>
      </c>
      <c r="R720" s="167">
        <v>0</v>
      </c>
      <c r="S720" s="167">
        <v>44000</v>
      </c>
      <c r="T720" s="159">
        <v>42795</v>
      </c>
    </row>
    <row r="721" spans="1:20" ht="15" customHeight="1" x14ac:dyDescent="0.2">
      <c r="A721" s="15">
        <v>2017</v>
      </c>
      <c r="B721" s="15" t="s">
        <v>75</v>
      </c>
      <c r="C721" s="15">
        <v>3</v>
      </c>
      <c r="D721" s="67" t="s">
        <v>29</v>
      </c>
      <c r="E721" s="60" t="s">
        <v>9</v>
      </c>
      <c r="F721" s="11" t="s">
        <v>12311</v>
      </c>
      <c r="G721" s="11" t="s">
        <v>616</v>
      </c>
      <c r="H721" s="12" t="s">
        <v>4694</v>
      </c>
      <c r="I721" s="66">
        <v>1</v>
      </c>
      <c r="J721" s="68" t="s">
        <v>215</v>
      </c>
      <c r="K721" s="167">
        <v>50500</v>
      </c>
      <c r="L721" s="167">
        <v>0</v>
      </c>
      <c r="M721" s="167">
        <v>50500</v>
      </c>
      <c r="N721" s="167">
        <v>3030</v>
      </c>
      <c r="O721" s="167">
        <v>0</v>
      </c>
      <c r="P721" s="167">
        <v>3030</v>
      </c>
      <c r="Q721" s="167">
        <v>53530</v>
      </c>
      <c r="R721" s="167">
        <v>0</v>
      </c>
      <c r="S721" s="167">
        <v>53530</v>
      </c>
      <c r="T721" s="159">
        <v>42887</v>
      </c>
    </row>
    <row r="722" spans="1:20" ht="15" customHeight="1" x14ac:dyDescent="0.2">
      <c r="A722" s="15">
        <v>2017</v>
      </c>
      <c r="B722" s="15" t="s">
        <v>75</v>
      </c>
      <c r="C722" s="15">
        <v>3</v>
      </c>
      <c r="D722" s="67" t="s">
        <v>29</v>
      </c>
      <c r="E722" s="60" t="s">
        <v>9</v>
      </c>
      <c r="F722" s="11" t="s">
        <v>12312</v>
      </c>
      <c r="G722" s="11" t="s">
        <v>4719</v>
      </c>
      <c r="H722" s="12" t="s">
        <v>4942</v>
      </c>
      <c r="I722" s="66">
        <v>1</v>
      </c>
      <c r="J722" s="68" t="s">
        <v>215</v>
      </c>
      <c r="K722" s="167">
        <v>48925</v>
      </c>
      <c r="L722" s="167">
        <v>0</v>
      </c>
      <c r="M722" s="167">
        <v>48925</v>
      </c>
      <c r="N722" s="167">
        <v>3000</v>
      </c>
      <c r="O722" s="167">
        <v>0</v>
      </c>
      <c r="P722" s="167">
        <v>3000</v>
      </c>
      <c r="Q722" s="167">
        <v>51925</v>
      </c>
      <c r="R722" s="167">
        <v>0</v>
      </c>
      <c r="S722" s="167">
        <v>51925</v>
      </c>
      <c r="T722" s="159">
        <v>42828</v>
      </c>
    </row>
    <row r="723" spans="1:20" ht="15" customHeight="1" x14ac:dyDescent="0.2">
      <c r="A723" s="15">
        <v>2017</v>
      </c>
      <c r="B723" s="15" t="s">
        <v>75</v>
      </c>
      <c r="C723" s="15">
        <v>3</v>
      </c>
      <c r="D723" s="67" t="s">
        <v>29</v>
      </c>
      <c r="E723" s="60" t="s">
        <v>9</v>
      </c>
      <c r="F723" s="11" t="s">
        <v>12313</v>
      </c>
      <c r="G723" s="11" t="s">
        <v>4826</v>
      </c>
      <c r="H723" s="12" t="s">
        <v>4951</v>
      </c>
      <c r="I723" s="66">
        <v>1</v>
      </c>
      <c r="J723" s="68" t="s">
        <v>215</v>
      </c>
      <c r="K723" s="167">
        <v>112665</v>
      </c>
      <c r="L723" s="167">
        <v>0</v>
      </c>
      <c r="M723" s="167">
        <v>112665</v>
      </c>
      <c r="N723" s="167">
        <v>11267</v>
      </c>
      <c r="O723" s="167">
        <v>0</v>
      </c>
      <c r="P723" s="167">
        <v>11267</v>
      </c>
      <c r="Q723" s="167">
        <v>123932</v>
      </c>
      <c r="R723" s="167">
        <v>0</v>
      </c>
      <c r="S723" s="167">
        <v>123932</v>
      </c>
      <c r="T723" s="159">
        <v>42826</v>
      </c>
    </row>
    <row r="724" spans="1:20" ht="15" customHeight="1" x14ac:dyDescent="0.2">
      <c r="A724" s="15">
        <v>2017</v>
      </c>
      <c r="B724" s="15" t="s">
        <v>75</v>
      </c>
      <c r="C724" s="15">
        <v>3</v>
      </c>
      <c r="D724" s="67" t="s">
        <v>29</v>
      </c>
      <c r="E724" s="60" t="s">
        <v>9</v>
      </c>
      <c r="F724" s="11" t="s">
        <v>12314</v>
      </c>
      <c r="G724" s="11" t="s">
        <v>3049</v>
      </c>
      <c r="H724" s="12" t="s">
        <v>4701</v>
      </c>
      <c r="I724" s="66">
        <v>1</v>
      </c>
      <c r="J724" s="68" t="s">
        <v>215</v>
      </c>
      <c r="K724" s="167">
        <v>67351</v>
      </c>
      <c r="L724" s="167">
        <v>0</v>
      </c>
      <c r="M724" s="167">
        <v>67351</v>
      </c>
      <c r="N724" s="167">
        <v>6649</v>
      </c>
      <c r="O724" s="167">
        <v>0</v>
      </c>
      <c r="P724" s="167">
        <v>6649</v>
      </c>
      <c r="Q724" s="167">
        <v>74000</v>
      </c>
      <c r="R724" s="167">
        <v>0</v>
      </c>
      <c r="S724" s="167">
        <v>74000</v>
      </c>
      <c r="T724" s="159">
        <v>42887</v>
      </c>
    </row>
    <row r="725" spans="1:20" ht="15" customHeight="1" x14ac:dyDescent="0.2">
      <c r="A725" s="15">
        <v>2017</v>
      </c>
      <c r="B725" s="15" t="s">
        <v>75</v>
      </c>
      <c r="C725" s="15">
        <v>3</v>
      </c>
      <c r="D725" s="67" t="s">
        <v>29</v>
      </c>
      <c r="E725" s="60" t="s">
        <v>9</v>
      </c>
      <c r="F725" s="11" t="s">
        <v>12315</v>
      </c>
      <c r="G725" s="11" t="s">
        <v>4653</v>
      </c>
      <c r="H725" s="12" t="s">
        <v>4957</v>
      </c>
      <c r="I725" s="66">
        <v>1</v>
      </c>
      <c r="J725" s="68" t="s">
        <v>215</v>
      </c>
      <c r="K725" s="167">
        <v>0</v>
      </c>
      <c r="L725" s="167">
        <v>54400</v>
      </c>
      <c r="M725" s="167">
        <v>54400</v>
      </c>
      <c r="N725" s="167">
        <v>0</v>
      </c>
      <c r="O725" s="167">
        <v>10054</v>
      </c>
      <c r="P725" s="167">
        <v>10054</v>
      </c>
      <c r="Q725" s="167">
        <v>0</v>
      </c>
      <c r="R725" s="167">
        <v>64454</v>
      </c>
      <c r="S725" s="167">
        <v>64454</v>
      </c>
      <c r="T725" s="159">
        <v>42826</v>
      </c>
    </row>
    <row r="726" spans="1:20" ht="15" customHeight="1" x14ac:dyDescent="0.2">
      <c r="A726" s="15">
        <v>2017</v>
      </c>
      <c r="B726" s="15" t="s">
        <v>75</v>
      </c>
      <c r="C726" s="15">
        <v>3</v>
      </c>
      <c r="D726" s="67" t="s">
        <v>29</v>
      </c>
      <c r="E726" s="60" t="s">
        <v>9</v>
      </c>
      <c r="F726" s="11" t="s">
        <v>12316</v>
      </c>
      <c r="G726" s="11" t="s">
        <v>4719</v>
      </c>
      <c r="H726" s="12" t="s">
        <v>4967</v>
      </c>
      <c r="I726" s="66">
        <v>1</v>
      </c>
      <c r="J726" s="68" t="s">
        <v>215</v>
      </c>
      <c r="K726" s="167">
        <v>65544</v>
      </c>
      <c r="L726" s="167">
        <v>0</v>
      </c>
      <c r="M726" s="167">
        <v>65544</v>
      </c>
      <c r="N726" s="167">
        <v>3700</v>
      </c>
      <c r="O726" s="167">
        <v>0</v>
      </c>
      <c r="P726" s="167">
        <v>3700</v>
      </c>
      <c r="Q726" s="167">
        <v>69244</v>
      </c>
      <c r="R726" s="167">
        <v>0</v>
      </c>
      <c r="S726" s="167">
        <v>69244</v>
      </c>
      <c r="T726" s="159">
        <v>42795</v>
      </c>
    </row>
    <row r="727" spans="1:20" ht="15" customHeight="1" x14ac:dyDescent="0.2">
      <c r="A727" s="15">
        <v>2017</v>
      </c>
      <c r="B727" s="15" t="s">
        <v>75</v>
      </c>
      <c r="C727" s="15">
        <v>3</v>
      </c>
      <c r="D727" s="67" t="s">
        <v>29</v>
      </c>
      <c r="E727" s="60" t="s">
        <v>9</v>
      </c>
      <c r="F727" s="11" t="s">
        <v>12317</v>
      </c>
      <c r="G727" s="11" t="s">
        <v>4970</v>
      </c>
      <c r="H727" s="12" t="s">
        <v>4971</v>
      </c>
      <c r="I727" s="66">
        <v>1</v>
      </c>
      <c r="J727" s="68" t="s">
        <v>215</v>
      </c>
      <c r="K727" s="167">
        <v>80000</v>
      </c>
      <c r="L727" s="167">
        <v>0</v>
      </c>
      <c r="M727" s="167">
        <v>80000</v>
      </c>
      <c r="N727" s="167">
        <v>10000</v>
      </c>
      <c r="O727" s="167">
        <v>0</v>
      </c>
      <c r="P727" s="167">
        <v>10000</v>
      </c>
      <c r="Q727" s="167">
        <v>90000</v>
      </c>
      <c r="R727" s="167">
        <v>0</v>
      </c>
      <c r="S727" s="167">
        <v>90000</v>
      </c>
      <c r="T727" s="159">
        <v>42826</v>
      </c>
    </row>
    <row r="728" spans="1:20" ht="15" customHeight="1" x14ac:dyDescent="0.2">
      <c r="A728" s="15">
        <v>2017</v>
      </c>
      <c r="B728" s="15" t="s">
        <v>75</v>
      </c>
      <c r="C728" s="15">
        <v>3</v>
      </c>
      <c r="D728" s="67" t="s">
        <v>29</v>
      </c>
      <c r="E728" s="60" t="s">
        <v>9</v>
      </c>
      <c r="F728" s="11" t="s">
        <v>12318</v>
      </c>
      <c r="G728" s="11" t="s">
        <v>4709</v>
      </c>
      <c r="H728" s="12" t="s">
        <v>4710</v>
      </c>
      <c r="I728" s="66">
        <v>1</v>
      </c>
      <c r="J728" s="68" t="s">
        <v>215</v>
      </c>
      <c r="K728" s="167">
        <v>0</v>
      </c>
      <c r="L728" s="167">
        <v>66966</v>
      </c>
      <c r="M728" s="167">
        <v>66966</v>
      </c>
      <c r="N728" s="167">
        <v>0</v>
      </c>
      <c r="O728" s="167">
        <v>9009</v>
      </c>
      <c r="P728" s="167">
        <v>9009</v>
      </c>
      <c r="Q728" s="167">
        <v>0</v>
      </c>
      <c r="R728" s="167">
        <v>75975</v>
      </c>
      <c r="S728" s="167">
        <v>75975</v>
      </c>
      <c r="T728" s="159">
        <v>42887</v>
      </c>
    </row>
    <row r="729" spans="1:20" ht="15" customHeight="1" x14ac:dyDescent="0.2">
      <c r="A729" s="15">
        <v>2017</v>
      </c>
      <c r="B729" s="15" t="s">
        <v>75</v>
      </c>
      <c r="C729" s="15">
        <v>3</v>
      </c>
      <c r="D729" s="67" t="s">
        <v>29</v>
      </c>
      <c r="E729" s="60" t="s">
        <v>9</v>
      </c>
      <c r="F729" s="11" t="s">
        <v>12319</v>
      </c>
      <c r="G729" s="11" t="s">
        <v>4709</v>
      </c>
      <c r="H729" s="12" t="s">
        <v>4822</v>
      </c>
      <c r="I729" s="66">
        <v>1</v>
      </c>
      <c r="J729" s="68" t="s">
        <v>215</v>
      </c>
      <c r="K729" s="167">
        <v>0</v>
      </c>
      <c r="L729" s="167">
        <v>52374</v>
      </c>
      <c r="M729" s="167">
        <v>52374</v>
      </c>
      <c r="N729" s="167">
        <v>0</v>
      </c>
      <c r="O729" s="167">
        <v>14225</v>
      </c>
      <c r="P729" s="167">
        <v>14225</v>
      </c>
      <c r="Q729" s="167">
        <v>0</v>
      </c>
      <c r="R729" s="167">
        <v>66599</v>
      </c>
      <c r="S729" s="167">
        <v>66599</v>
      </c>
      <c r="T729" s="159">
        <v>42795</v>
      </c>
    </row>
    <row r="730" spans="1:20" ht="15" customHeight="1" x14ac:dyDescent="0.2">
      <c r="A730" s="15">
        <v>2017</v>
      </c>
      <c r="B730" s="15" t="s">
        <v>75</v>
      </c>
      <c r="C730" s="15">
        <v>3</v>
      </c>
      <c r="D730" s="67" t="s">
        <v>29</v>
      </c>
      <c r="E730" s="60" t="s">
        <v>9</v>
      </c>
      <c r="F730" s="11" t="s">
        <v>12320</v>
      </c>
      <c r="G730" s="11" t="s">
        <v>4713</v>
      </c>
      <c r="H730" s="12" t="s">
        <v>4714</v>
      </c>
      <c r="I730" s="66">
        <v>1</v>
      </c>
      <c r="J730" s="68" t="s">
        <v>215</v>
      </c>
      <c r="K730" s="167">
        <v>0</v>
      </c>
      <c r="L730" s="167">
        <v>60150</v>
      </c>
      <c r="M730" s="167">
        <v>60150</v>
      </c>
      <c r="N730" s="167">
        <v>0</v>
      </c>
      <c r="O730" s="167">
        <v>1850</v>
      </c>
      <c r="P730" s="167">
        <v>1850</v>
      </c>
      <c r="Q730" s="167">
        <v>0</v>
      </c>
      <c r="R730" s="167">
        <v>62000</v>
      </c>
      <c r="S730" s="167">
        <v>62000</v>
      </c>
      <c r="T730" s="159">
        <v>42887</v>
      </c>
    </row>
    <row r="731" spans="1:20" ht="15" customHeight="1" x14ac:dyDescent="0.2">
      <c r="A731" s="15">
        <v>2017</v>
      </c>
      <c r="B731" s="15" t="s">
        <v>75</v>
      </c>
      <c r="C731" s="15">
        <v>3</v>
      </c>
      <c r="D731" s="67" t="s">
        <v>29</v>
      </c>
      <c r="E731" s="60" t="s">
        <v>9</v>
      </c>
      <c r="F731" s="11" t="s">
        <v>12321</v>
      </c>
      <c r="G731" s="11" t="s">
        <v>4653</v>
      </c>
      <c r="H731" s="12" t="s">
        <v>4977</v>
      </c>
      <c r="I731" s="66">
        <v>1</v>
      </c>
      <c r="J731" s="68" t="s">
        <v>215</v>
      </c>
      <c r="K731" s="167">
        <v>0</v>
      </c>
      <c r="L731" s="167">
        <v>43483</v>
      </c>
      <c r="M731" s="167">
        <v>43483</v>
      </c>
      <c r="N731" s="167">
        <v>0</v>
      </c>
      <c r="O731" s="167">
        <v>14356</v>
      </c>
      <c r="P731" s="167">
        <v>14356</v>
      </c>
      <c r="Q731" s="167">
        <v>0</v>
      </c>
      <c r="R731" s="167">
        <v>57839</v>
      </c>
      <c r="S731" s="167">
        <v>57839</v>
      </c>
      <c r="T731" s="159">
        <v>42826</v>
      </c>
    </row>
    <row r="732" spans="1:20" ht="15" customHeight="1" x14ac:dyDescent="0.2">
      <c r="A732" s="15">
        <v>2017</v>
      </c>
      <c r="B732" s="15" t="s">
        <v>75</v>
      </c>
      <c r="C732" s="15">
        <v>3</v>
      </c>
      <c r="D732" s="67" t="s">
        <v>29</v>
      </c>
      <c r="E732" s="60" t="s">
        <v>9</v>
      </c>
      <c r="F732" s="11" t="s">
        <v>12322</v>
      </c>
      <c r="G732" s="11" t="s">
        <v>4826</v>
      </c>
      <c r="H732" s="12" t="s">
        <v>4827</v>
      </c>
      <c r="I732" s="66">
        <v>1</v>
      </c>
      <c r="J732" s="68" t="s">
        <v>215</v>
      </c>
      <c r="K732" s="167">
        <v>84353</v>
      </c>
      <c r="L732" s="167">
        <v>0</v>
      </c>
      <c r="M732" s="167">
        <v>84353</v>
      </c>
      <c r="N732" s="167">
        <v>16867</v>
      </c>
      <c r="O732" s="167">
        <v>0</v>
      </c>
      <c r="P732" s="167">
        <v>16867</v>
      </c>
      <c r="Q732" s="167">
        <v>101220</v>
      </c>
      <c r="R732" s="167">
        <v>0</v>
      </c>
      <c r="S732" s="167">
        <v>101220</v>
      </c>
      <c r="T732" s="159">
        <v>42856</v>
      </c>
    </row>
    <row r="733" spans="1:20" ht="15" customHeight="1" x14ac:dyDescent="0.2">
      <c r="A733" s="15">
        <v>2017</v>
      </c>
      <c r="B733" s="15" t="s">
        <v>75</v>
      </c>
      <c r="C733" s="15">
        <v>3</v>
      </c>
      <c r="D733" s="67" t="s">
        <v>29</v>
      </c>
      <c r="E733" s="60" t="s">
        <v>9</v>
      </c>
      <c r="F733" s="11" t="s">
        <v>12323</v>
      </c>
      <c r="G733" s="11" t="s">
        <v>4980</v>
      </c>
      <c r="H733" s="12" t="s">
        <v>4981</v>
      </c>
      <c r="I733" s="66">
        <v>1</v>
      </c>
      <c r="J733" s="68" t="s">
        <v>215</v>
      </c>
      <c r="K733" s="167">
        <v>0</v>
      </c>
      <c r="L733" s="167">
        <v>55318</v>
      </c>
      <c r="M733" s="167">
        <v>55318</v>
      </c>
      <c r="N733" s="167">
        <v>0</v>
      </c>
      <c r="O733" s="167">
        <v>5532</v>
      </c>
      <c r="P733" s="167">
        <v>5532</v>
      </c>
      <c r="Q733" s="167">
        <v>0</v>
      </c>
      <c r="R733" s="167">
        <v>60850</v>
      </c>
      <c r="S733" s="167">
        <v>60850</v>
      </c>
      <c r="T733" s="159">
        <v>42826</v>
      </c>
    </row>
    <row r="734" spans="1:20" ht="15" customHeight="1" x14ac:dyDescent="0.2">
      <c r="A734" s="15">
        <v>2017</v>
      </c>
      <c r="B734" s="15" t="s">
        <v>75</v>
      </c>
      <c r="C734" s="15">
        <v>3</v>
      </c>
      <c r="D734" s="67" t="s">
        <v>29</v>
      </c>
      <c r="E734" s="60" t="s">
        <v>9</v>
      </c>
      <c r="F734" s="11" t="s">
        <v>12324</v>
      </c>
      <c r="G734" s="11" t="s">
        <v>4937</v>
      </c>
      <c r="H734" s="12" t="s">
        <v>4988</v>
      </c>
      <c r="I734" s="66">
        <v>1</v>
      </c>
      <c r="J734" s="68" t="s">
        <v>215</v>
      </c>
      <c r="K734" s="167">
        <v>3693</v>
      </c>
      <c r="L734" s="167">
        <v>38508</v>
      </c>
      <c r="M734" s="167">
        <v>42201</v>
      </c>
      <c r="N734" s="167">
        <v>245</v>
      </c>
      <c r="O734" s="167">
        <v>2555</v>
      </c>
      <c r="P734" s="167">
        <v>2800</v>
      </c>
      <c r="Q734" s="167">
        <v>3938</v>
      </c>
      <c r="R734" s="167">
        <v>41063</v>
      </c>
      <c r="S734" s="167">
        <v>45001</v>
      </c>
      <c r="T734" s="159">
        <v>42795</v>
      </c>
    </row>
    <row r="735" spans="1:20" ht="15" customHeight="1" x14ac:dyDescent="0.2">
      <c r="A735" s="15">
        <v>2017</v>
      </c>
      <c r="B735" s="15" t="s">
        <v>75</v>
      </c>
      <c r="C735" s="15">
        <v>3</v>
      </c>
      <c r="D735" s="67" t="s">
        <v>29</v>
      </c>
      <c r="E735" s="60" t="s">
        <v>9</v>
      </c>
      <c r="F735" s="11" t="s">
        <v>12325</v>
      </c>
      <c r="G735" s="11" t="s">
        <v>4991</v>
      </c>
      <c r="H735" s="12" t="s">
        <v>4992</v>
      </c>
      <c r="I735" s="66">
        <v>1</v>
      </c>
      <c r="J735" s="68" t="s">
        <v>215</v>
      </c>
      <c r="K735" s="167">
        <v>0</v>
      </c>
      <c r="L735" s="167">
        <v>80000</v>
      </c>
      <c r="M735" s="167">
        <v>80000</v>
      </c>
      <c r="N735" s="167">
        <v>0</v>
      </c>
      <c r="O735" s="167">
        <v>10000</v>
      </c>
      <c r="P735" s="167">
        <v>10000</v>
      </c>
      <c r="Q735" s="167">
        <v>0</v>
      </c>
      <c r="R735" s="167">
        <v>90000</v>
      </c>
      <c r="S735" s="167">
        <v>90000</v>
      </c>
      <c r="T735" s="159">
        <v>42826</v>
      </c>
    </row>
    <row r="736" spans="1:20" ht="15" customHeight="1" x14ac:dyDescent="0.2">
      <c r="A736" s="15">
        <v>2017</v>
      </c>
      <c r="B736" s="15" t="s">
        <v>75</v>
      </c>
      <c r="C736" s="15">
        <v>3</v>
      </c>
      <c r="D736" s="67" t="s">
        <v>29</v>
      </c>
      <c r="E736" s="60" t="s">
        <v>9</v>
      </c>
      <c r="F736" s="11" t="s">
        <v>12326</v>
      </c>
      <c r="G736" s="11" t="s">
        <v>4719</v>
      </c>
      <c r="H736" s="12" t="s">
        <v>1684</v>
      </c>
      <c r="I736" s="66">
        <v>1</v>
      </c>
      <c r="J736" s="68" t="s">
        <v>215</v>
      </c>
      <c r="K736" s="167">
        <v>0</v>
      </c>
      <c r="L736" s="167">
        <v>87367</v>
      </c>
      <c r="M736" s="167">
        <v>87367</v>
      </c>
      <c r="N736" s="167">
        <v>0</v>
      </c>
      <c r="O736" s="167">
        <v>3249</v>
      </c>
      <c r="P736" s="167">
        <v>3249</v>
      </c>
      <c r="Q736" s="167">
        <v>0</v>
      </c>
      <c r="R736" s="167">
        <v>90616</v>
      </c>
      <c r="S736" s="167">
        <v>90616</v>
      </c>
      <c r="T736" s="159">
        <v>42887</v>
      </c>
    </row>
    <row r="737" spans="1:20" ht="15" customHeight="1" x14ac:dyDescent="0.2">
      <c r="A737" s="15">
        <v>2017</v>
      </c>
      <c r="B737" s="15" t="s">
        <v>75</v>
      </c>
      <c r="C737" s="15">
        <v>3</v>
      </c>
      <c r="D737" s="67" t="s">
        <v>29</v>
      </c>
      <c r="E737" s="60" t="s">
        <v>9</v>
      </c>
      <c r="F737" s="11" t="s">
        <v>12327</v>
      </c>
      <c r="G737" s="11" t="s">
        <v>3049</v>
      </c>
      <c r="H737" s="12" t="s">
        <v>4721</v>
      </c>
      <c r="I737" s="66">
        <v>1</v>
      </c>
      <c r="J737" s="68" t="s">
        <v>215</v>
      </c>
      <c r="K737" s="167">
        <v>88001</v>
      </c>
      <c r="L737" s="167">
        <v>0</v>
      </c>
      <c r="M737" s="167">
        <v>88001</v>
      </c>
      <c r="N737" s="167">
        <v>10000</v>
      </c>
      <c r="O737" s="167">
        <v>0</v>
      </c>
      <c r="P737" s="167">
        <v>10000</v>
      </c>
      <c r="Q737" s="167">
        <v>98001</v>
      </c>
      <c r="R737" s="167">
        <v>0</v>
      </c>
      <c r="S737" s="167">
        <v>98001</v>
      </c>
      <c r="T737" s="159">
        <v>42887</v>
      </c>
    </row>
    <row r="738" spans="1:20" ht="15" customHeight="1" x14ac:dyDescent="0.2">
      <c r="A738" s="72">
        <v>2017</v>
      </c>
      <c r="B738" s="72" t="s">
        <v>75</v>
      </c>
      <c r="C738" s="15">
        <v>3</v>
      </c>
      <c r="D738" s="39" t="s">
        <v>29</v>
      </c>
      <c r="E738" s="60" t="s">
        <v>23</v>
      </c>
      <c r="F738" s="11" t="s">
        <v>12328</v>
      </c>
      <c r="G738" s="11" t="s">
        <v>805</v>
      </c>
      <c r="H738" s="11" t="s">
        <v>3247</v>
      </c>
      <c r="I738" s="66">
        <v>1</v>
      </c>
      <c r="J738" s="11" t="s">
        <v>215</v>
      </c>
      <c r="K738" s="167">
        <v>62930</v>
      </c>
      <c r="L738" s="167">
        <v>0</v>
      </c>
      <c r="M738" s="167">
        <v>62930</v>
      </c>
      <c r="N738" s="167">
        <v>6230.0399999999936</v>
      </c>
      <c r="O738" s="167">
        <v>0</v>
      </c>
      <c r="P738" s="167">
        <v>6230.0399999999936</v>
      </c>
      <c r="Q738" s="167">
        <v>69160.039999999994</v>
      </c>
      <c r="R738" s="167">
        <v>0</v>
      </c>
      <c r="S738" s="167">
        <v>69160.039999999994</v>
      </c>
      <c r="T738" s="161">
        <v>42826</v>
      </c>
    </row>
    <row r="739" spans="1:20" ht="15" customHeight="1" x14ac:dyDescent="0.2">
      <c r="A739" s="72">
        <v>2017</v>
      </c>
      <c r="B739" s="72" t="s">
        <v>75</v>
      </c>
      <c r="C739" s="15">
        <v>3</v>
      </c>
      <c r="D739" s="39" t="s">
        <v>29</v>
      </c>
      <c r="E739" s="60" t="s">
        <v>23</v>
      </c>
      <c r="F739" s="11" t="s">
        <v>12329</v>
      </c>
      <c r="G739" s="11" t="s">
        <v>3165</v>
      </c>
      <c r="H739" s="11" t="s">
        <v>3166</v>
      </c>
      <c r="I739" s="66">
        <v>1</v>
      </c>
      <c r="J739" s="11" t="s">
        <v>215</v>
      </c>
      <c r="K739" s="167">
        <v>45675</v>
      </c>
      <c r="L739" s="167">
        <v>0</v>
      </c>
      <c r="M739" s="167">
        <v>45675</v>
      </c>
      <c r="N739" s="167">
        <v>4325</v>
      </c>
      <c r="O739" s="167">
        <v>0</v>
      </c>
      <c r="P739" s="167">
        <v>4325</v>
      </c>
      <c r="Q739" s="167">
        <v>50000</v>
      </c>
      <c r="R739" s="167">
        <v>0</v>
      </c>
      <c r="S739" s="167">
        <v>50000</v>
      </c>
      <c r="T739" s="161">
        <v>42826</v>
      </c>
    </row>
    <row r="740" spans="1:20" ht="15" customHeight="1" x14ac:dyDescent="0.2">
      <c r="A740" s="72">
        <v>2017</v>
      </c>
      <c r="B740" s="72" t="s">
        <v>75</v>
      </c>
      <c r="C740" s="15">
        <v>3</v>
      </c>
      <c r="D740" s="39" t="s">
        <v>29</v>
      </c>
      <c r="E740" s="60" t="s">
        <v>23</v>
      </c>
      <c r="F740" s="11" t="s">
        <v>12330</v>
      </c>
      <c r="G740" s="11" t="s">
        <v>3297</v>
      </c>
      <c r="H740" s="11" t="s">
        <v>3339</v>
      </c>
      <c r="I740" s="66">
        <v>1</v>
      </c>
      <c r="J740" s="11" t="s">
        <v>215</v>
      </c>
      <c r="K740" s="167">
        <v>0</v>
      </c>
      <c r="L740" s="167">
        <v>53596.06</v>
      </c>
      <c r="M740" s="167">
        <v>53596.06</v>
      </c>
      <c r="N740" s="167">
        <v>0</v>
      </c>
      <c r="O740" s="167">
        <v>5603.9400000000023</v>
      </c>
      <c r="P740" s="167">
        <v>5603.9400000000023</v>
      </c>
      <c r="Q740" s="167">
        <v>0</v>
      </c>
      <c r="R740" s="167">
        <v>59200</v>
      </c>
      <c r="S740" s="167">
        <v>59200</v>
      </c>
      <c r="T740" s="161">
        <v>42856</v>
      </c>
    </row>
    <row r="741" spans="1:20" ht="15" customHeight="1" x14ac:dyDescent="0.2">
      <c r="A741" s="72">
        <v>2017</v>
      </c>
      <c r="B741" s="72" t="s">
        <v>75</v>
      </c>
      <c r="C741" s="15">
        <v>3</v>
      </c>
      <c r="D741" s="39" t="s">
        <v>29</v>
      </c>
      <c r="E741" s="60" t="s">
        <v>23</v>
      </c>
      <c r="F741" s="11" t="s">
        <v>12331</v>
      </c>
      <c r="G741" s="11" t="s">
        <v>3284</v>
      </c>
      <c r="H741" s="11" t="s">
        <v>3285</v>
      </c>
      <c r="I741" s="66">
        <v>1</v>
      </c>
      <c r="J741" s="11" t="s">
        <v>215</v>
      </c>
      <c r="K741" s="167">
        <v>0</v>
      </c>
      <c r="L741" s="167">
        <v>93245</v>
      </c>
      <c r="M741" s="167">
        <v>93245</v>
      </c>
      <c r="N741" s="167">
        <v>0</v>
      </c>
      <c r="O741" s="167">
        <v>10257</v>
      </c>
      <c r="P741" s="167">
        <v>10257</v>
      </c>
      <c r="Q741" s="167">
        <v>0</v>
      </c>
      <c r="R741" s="167">
        <v>103502</v>
      </c>
      <c r="S741" s="167">
        <v>103502</v>
      </c>
      <c r="T741" s="161">
        <v>42877</v>
      </c>
    </row>
    <row r="742" spans="1:20" ht="15" customHeight="1" x14ac:dyDescent="0.2">
      <c r="A742" s="72">
        <v>2017</v>
      </c>
      <c r="B742" s="72" t="s">
        <v>75</v>
      </c>
      <c r="C742" s="15">
        <v>3</v>
      </c>
      <c r="D742" s="39" t="s">
        <v>29</v>
      </c>
      <c r="E742" s="60" t="s">
        <v>23</v>
      </c>
      <c r="F742" s="11" t="s">
        <v>12332</v>
      </c>
      <c r="G742" s="11" t="s">
        <v>3205</v>
      </c>
      <c r="H742" s="11" t="s">
        <v>3384</v>
      </c>
      <c r="I742" s="66">
        <v>1</v>
      </c>
      <c r="J742" s="11" t="s">
        <v>215</v>
      </c>
      <c r="K742" s="167">
        <v>0</v>
      </c>
      <c r="L742" s="167">
        <v>71793.994999999995</v>
      </c>
      <c r="M742" s="167">
        <v>71793.994999999995</v>
      </c>
      <c r="N742" s="167">
        <v>0</v>
      </c>
      <c r="O742" s="167">
        <v>3590.0050000000047</v>
      </c>
      <c r="P742" s="167">
        <v>3590.0050000000047</v>
      </c>
      <c r="Q742" s="167">
        <v>0</v>
      </c>
      <c r="R742" s="167">
        <v>75384</v>
      </c>
      <c r="S742" s="167">
        <v>75384</v>
      </c>
      <c r="T742" s="161">
        <v>42826</v>
      </c>
    </row>
    <row r="743" spans="1:20" ht="15" customHeight="1" x14ac:dyDescent="0.2">
      <c r="A743" s="72">
        <v>2017</v>
      </c>
      <c r="B743" s="72" t="s">
        <v>75</v>
      </c>
      <c r="C743" s="15">
        <v>3</v>
      </c>
      <c r="D743" s="39" t="s">
        <v>29</v>
      </c>
      <c r="E743" s="60" t="s">
        <v>23</v>
      </c>
      <c r="F743" s="11" t="s">
        <v>12333</v>
      </c>
      <c r="G743" s="11" t="s">
        <v>3210</v>
      </c>
      <c r="H743" s="11" t="s">
        <v>3218</v>
      </c>
      <c r="I743" s="66">
        <v>1</v>
      </c>
      <c r="J743" s="11" t="s">
        <v>215</v>
      </c>
      <c r="K743" s="167">
        <v>0</v>
      </c>
      <c r="L743" s="167">
        <v>45167.5</v>
      </c>
      <c r="M743" s="167">
        <v>45167.5</v>
      </c>
      <c r="N743" s="167">
        <v>0</v>
      </c>
      <c r="O743" s="167">
        <v>14282.5</v>
      </c>
      <c r="P743" s="167">
        <v>14282.5</v>
      </c>
      <c r="Q743" s="167">
        <v>0</v>
      </c>
      <c r="R743" s="167">
        <v>59450</v>
      </c>
      <c r="S743" s="167">
        <v>59450</v>
      </c>
      <c r="T743" s="161">
        <v>42856</v>
      </c>
    </row>
    <row r="744" spans="1:20" ht="15" customHeight="1" x14ac:dyDescent="0.2">
      <c r="A744" s="72">
        <v>2017</v>
      </c>
      <c r="B744" s="72" t="s">
        <v>75</v>
      </c>
      <c r="C744" s="15">
        <v>3</v>
      </c>
      <c r="D744" s="39" t="s">
        <v>29</v>
      </c>
      <c r="E744" s="60" t="s">
        <v>23</v>
      </c>
      <c r="F744" s="11" t="s">
        <v>12334</v>
      </c>
      <c r="G744" s="11" t="s">
        <v>3049</v>
      </c>
      <c r="H744" s="11" t="s">
        <v>3394</v>
      </c>
      <c r="I744" s="66">
        <v>1</v>
      </c>
      <c r="J744" s="11" t="s">
        <v>215</v>
      </c>
      <c r="K744" s="167">
        <v>140070</v>
      </c>
      <c r="L744" s="167">
        <v>0</v>
      </c>
      <c r="M744" s="167">
        <v>140070</v>
      </c>
      <c r="N744" s="167">
        <v>15930</v>
      </c>
      <c r="O744" s="167">
        <v>0</v>
      </c>
      <c r="P744" s="167">
        <v>15930</v>
      </c>
      <c r="Q744" s="167">
        <v>156000</v>
      </c>
      <c r="R744" s="167">
        <v>0</v>
      </c>
      <c r="S744" s="167">
        <v>156000</v>
      </c>
      <c r="T744" s="161">
        <v>42887</v>
      </c>
    </row>
    <row r="745" spans="1:20" ht="15" customHeight="1" x14ac:dyDescent="0.2">
      <c r="A745" s="72">
        <v>2017</v>
      </c>
      <c r="B745" s="72" t="s">
        <v>75</v>
      </c>
      <c r="C745" s="15">
        <v>3</v>
      </c>
      <c r="D745" s="39" t="s">
        <v>29</v>
      </c>
      <c r="E745" s="60" t="s">
        <v>23</v>
      </c>
      <c r="F745" s="11" t="s">
        <v>12335</v>
      </c>
      <c r="G745" s="11" t="s">
        <v>2974</v>
      </c>
      <c r="H745" s="11" t="s">
        <v>3111</v>
      </c>
      <c r="I745" s="66">
        <v>1</v>
      </c>
      <c r="J745" s="11" t="s">
        <v>215</v>
      </c>
      <c r="K745" s="167">
        <v>72684.149999999994</v>
      </c>
      <c r="L745" s="167">
        <v>0</v>
      </c>
      <c r="M745" s="167">
        <v>72684.149999999994</v>
      </c>
      <c r="N745" s="167">
        <v>7267.8500000000058</v>
      </c>
      <c r="O745" s="167">
        <v>0</v>
      </c>
      <c r="P745" s="167">
        <v>7267.8500000000058</v>
      </c>
      <c r="Q745" s="167">
        <v>79952</v>
      </c>
      <c r="R745" s="167">
        <v>0</v>
      </c>
      <c r="S745" s="167">
        <v>79952</v>
      </c>
      <c r="T745" s="161">
        <v>42887</v>
      </c>
    </row>
    <row r="746" spans="1:20" ht="15" customHeight="1" x14ac:dyDescent="0.2">
      <c r="A746" s="72">
        <v>2017</v>
      </c>
      <c r="B746" s="72" t="s">
        <v>75</v>
      </c>
      <c r="C746" s="15">
        <v>3</v>
      </c>
      <c r="D746" s="39" t="s">
        <v>29</v>
      </c>
      <c r="E746" s="60" t="s">
        <v>23</v>
      </c>
      <c r="F746" s="11" t="s">
        <v>12336</v>
      </c>
      <c r="G746" s="11" t="s">
        <v>805</v>
      </c>
      <c r="H746" s="11" t="s">
        <v>3089</v>
      </c>
      <c r="I746" s="66">
        <v>1</v>
      </c>
      <c r="J746" s="11" t="s">
        <v>215</v>
      </c>
      <c r="K746" s="167">
        <v>68440</v>
      </c>
      <c r="L746" s="167">
        <v>0</v>
      </c>
      <c r="M746" s="167">
        <v>68440</v>
      </c>
      <c r="N746" s="167">
        <v>4105</v>
      </c>
      <c r="O746" s="167">
        <v>0</v>
      </c>
      <c r="P746" s="167">
        <v>4105</v>
      </c>
      <c r="Q746" s="167">
        <v>72545</v>
      </c>
      <c r="R746" s="167">
        <v>0</v>
      </c>
      <c r="S746" s="167">
        <v>72545</v>
      </c>
      <c r="T746" s="161">
        <v>42887</v>
      </c>
    </row>
    <row r="747" spans="1:20" ht="15" customHeight="1" x14ac:dyDescent="0.2">
      <c r="A747" s="72">
        <v>2017</v>
      </c>
      <c r="B747" s="72" t="s">
        <v>75</v>
      </c>
      <c r="C747" s="15">
        <v>3</v>
      </c>
      <c r="D747" s="39" t="s">
        <v>29</v>
      </c>
      <c r="E747" s="60" t="s">
        <v>23</v>
      </c>
      <c r="F747" s="11" t="s">
        <v>12337</v>
      </c>
      <c r="G747" s="11" t="s">
        <v>3297</v>
      </c>
      <c r="H747" s="11" t="s">
        <v>3345</v>
      </c>
      <c r="I747" s="66">
        <v>1</v>
      </c>
      <c r="J747" s="11" t="s">
        <v>215</v>
      </c>
      <c r="K747" s="167">
        <v>0</v>
      </c>
      <c r="L747" s="167">
        <v>76125</v>
      </c>
      <c r="M747" s="167">
        <v>76125</v>
      </c>
      <c r="N747" s="167">
        <v>0</v>
      </c>
      <c r="O747" s="167">
        <v>13875</v>
      </c>
      <c r="P747" s="167">
        <v>13875</v>
      </c>
      <c r="Q747" s="167">
        <v>0</v>
      </c>
      <c r="R747" s="167">
        <v>90000</v>
      </c>
      <c r="S747" s="167">
        <v>90000</v>
      </c>
      <c r="T747" s="161">
        <v>42887</v>
      </c>
    </row>
    <row r="748" spans="1:20" ht="15" customHeight="1" x14ac:dyDescent="0.2">
      <c r="A748" s="72">
        <v>2017</v>
      </c>
      <c r="B748" s="72" t="s">
        <v>75</v>
      </c>
      <c r="C748" s="15">
        <v>3</v>
      </c>
      <c r="D748" s="39" t="s">
        <v>29</v>
      </c>
      <c r="E748" s="60" t="s">
        <v>23</v>
      </c>
      <c r="F748" s="11" t="s">
        <v>12338</v>
      </c>
      <c r="G748" s="11" t="s">
        <v>3278</v>
      </c>
      <c r="H748" s="11" t="s">
        <v>3279</v>
      </c>
      <c r="I748" s="66">
        <v>1</v>
      </c>
      <c r="J748" s="11" t="s">
        <v>215</v>
      </c>
      <c r="K748" s="167">
        <v>0</v>
      </c>
      <c r="L748" s="167">
        <v>100230</v>
      </c>
      <c r="M748" s="167">
        <v>100230</v>
      </c>
      <c r="N748" s="167">
        <v>0</v>
      </c>
      <c r="O748" s="167">
        <v>9923</v>
      </c>
      <c r="P748" s="167">
        <v>9923</v>
      </c>
      <c r="Q748" s="167">
        <v>0</v>
      </c>
      <c r="R748" s="167">
        <v>110153</v>
      </c>
      <c r="S748" s="167">
        <v>110153</v>
      </c>
      <c r="T748" s="161">
        <v>42826</v>
      </c>
    </row>
    <row r="749" spans="1:20" ht="15" customHeight="1" x14ac:dyDescent="0.2">
      <c r="A749" s="72">
        <v>2017</v>
      </c>
      <c r="B749" s="72" t="s">
        <v>75</v>
      </c>
      <c r="C749" s="15">
        <v>3</v>
      </c>
      <c r="D749" s="39" t="s">
        <v>29</v>
      </c>
      <c r="E749" s="60" t="s">
        <v>23</v>
      </c>
      <c r="F749" s="11" t="s">
        <v>12339</v>
      </c>
      <c r="G749" s="11" t="s">
        <v>2970</v>
      </c>
      <c r="H749" s="11" t="s">
        <v>3237</v>
      </c>
      <c r="I749" s="66">
        <v>1</v>
      </c>
      <c r="J749" s="11" t="s">
        <v>215</v>
      </c>
      <c r="K749" s="167">
        <v>37497</v>
      </c>
      <c r="L749" s="167">
        <v>37497</v>
      </c>
      <c r="M749" s="167">
        <v>74994</v>
      </c>
      <c r="N749" s="167">
        <v>14998.033360000001</v>
      </c>
      <c r="O749" s="167">
        <v>-3.3360000001266599E-2</v>
      </c>
      <c r="P749" s="167">
        <v>14998</v>
      </c>
      <c r="Q749" s="167">
        <v>52495.033360000001</v>
      </c>
      <c r="R749" s="167">
        <v>37496.966639999999</v>
      </c>
      <c r="S749" s="167">
        <v>89992</v>
      </c>
      <c r="T749" s="161">
        <v>42887</v>
      </c>
    </row>
    <row r="750" spans="1:20" ht="15" customHeight="1" x14ac:dyDescent="0.2">
      <c r="A750" s="72">
        <v>2017</v>
      </c>
      <c r="B750" s="72" t="s">
        <v>75</v>
      </c>
      <c r="C750" s="15">
        <v>3</v>
      </c>
      <c r="D750" s="39" t="s">
        <v>29</v>
      </c>
      <c r="E750" s="60" t="s">
        <v>23</v>
      </c>
      <c r="F750" s="11" t="s">
        <v>12340</v>
      </c>
      <c r="G750" s="11" t="s">
        <v>3297</v>
      </c>
      <c r="H750" s="11" t="s">
        <v>3335</v>
      </c>
      <c r="I750" s="66">
        <v>1</v>
      </c>
      <c r="J750" s="11" t="s">
        <v>215</v>
      </c>
      <c r="K750" s="167">
        <v>0</v>
      </c>
      <c r="L750" s="167">
        <v>54106.61</v>
      </c>
      <c r="M750" s="167">
        <v>54106.61</v>
      </c>
      <c r="N750" s="167">
        <v>0</v>
      </c>
      <c r="O750" s="167">
        <v>5093.3899999999994</v>
      </c>
      <c r="P750" s="167">
        <v>5093.3899999999994</v>
      </c>
      <c r="Q750" s="167">
        <v>0</v>
      </c>
      <c r="R750" s="167">
        <v>59200</v>
      </c>
      <c r="S750" s="167">
        <v>59200</v>
      </c>
      <c r="T750" s="161">
        <v>42856</v>
      </c>
    </row>
    <row r="751" spans="1:20" ht="15" customHeight="1" x14ac:dyDescent="0.2">
      <c r="A751" s="72">
        <v>2017</v>
      </c>
      <c r="B751" s="72" t="s">
        <v>75</v>
      </c>
      <c r="C751" s="15">
        <v>3</v>
      </c>
      <c r="D751" s="39" t="s">
        <v>29</v>
      </c>
      <c r="E751" s="60" t="s">
        <v>23</v>
      </c>
      <c r="F751" s="11" t="s">
        <v>12341</v>
      </c>
      <c r="G751" s="11" t="s">
        <v>3156</v>
      </c>
      <c r="H751" s="11" t="s">
        <v>3183</v>
      </c>
      <c r="I751" s="66">
        <v>1</v>
      </c>
      <c r="J751" s="11" t="s">
        <v>215</v>
      </c>
      <c r="K751" s="167">
        <v>88711</v>
      </c>
      <c r="L751" s="167">
        <v>0</v>
      </c>
      <c r="M751" s="167">
        <v>88711</v>
      </c>
      <c r="N751" s="167">
        <v>2600</v>
      </c>
      <c r="O751" s="167">
        <v>0</v>
      </c>
      <c r="P751" s="167">
        <v>2600</v>
      </c>
      <c r="Q751" s="167">
        <v>91311</v>
      </c>
      <c r="R751" s="167">
        <v>0</v>
      </c>
      <c r="S751" s="167">
        <v>91311</v>
      </c>
      <c r="T751" s="161">
        <v>42826</v>
      </c>
    </row>
    <row r="752" spans="1:20" ht="15" customHeight="1" x14ac:dyDescent="0.2">
      <c r="A752" s="72">
        <v>2017</v>
      </c>
      <c r="B752" s="72" t="s">
        <v>75</v>
      </c>
      <c r="C752" s="15">
        <v>3</v>
      </c>
      <c r="D752" s="39" t="s">
        <v>29</v>
      </c>
      <c r="E752" s="60" t="s">
        <v>23</v>
      </c>
      <c r="F752" s="11" t="s">
        <v>12342</v>
      </c>
      <c r="G752" s="11" t="s">
        <v>3169</v>
      </c>
      <c r="H752" s="11" t="s">
        <v>3170</v>
      </c>
      <c r="I752" s="66">
        <v>1</v>
      </c>
      <c r="J752" s="11" t="s">
        <v>215</v>
      </c>
      <c r="K752" s="167">
        <v>68005</v>
      </c>
      <c r="L752" s="167">
        <v>0</v>
      </c>
      <c r="M752" s="167">
        <v>68005</v>
      </c>
      <c r="N752" s="167">
        <v>1995</v>
      </c>
      <c r="O752" s="167">
        <v>0</v>
      </c>
      <c r="P752" s="167">
        <v>1995</v>
      </c>
      <c r="Q752" s="167">
        <v>70000</v>
      </c>
      <c r="R752" s="167">
        <v>0</v>
      </c>
      <c r="S752" s="167">
        <v>70000</v>
      </c>
      <c r="T752" s="161">
        <v>42826</v>
      </c>
    </row>
    <row r="753" spans="1:20" ht="15" customHeight="1" x14ac:dyDescent="0.2">
      <c r="A753" s="72">
        <v>2017</v>
      </c>
      <c r="B753" s="72" t="s">
        <v>75</v>
      </c>
      <c r="C753" s="15">
        <v>3</v>
      </c>
      <c r="D753" s="39" t="s">
        <v>29</v>
      </c>
      <c r="E753" s="60" t="s">
        <v>23</v>
      </c>
      <c r="F753" s="11" t="s">
        <v>12343</v>
      </c>
      <c r="G753" s="11" t="s">
        <v>805</v>
      </c>
      <c r="H753" s="11" t="s">
        <v>3098</v>
      </c>
      <c r="I753" s="66">
        <v>1</v>
      </c>
      <c r="J753" s="11" t="s">
        <v>215</v>
      </c>
      <c r="K753" s="167">
        <v>63700</v>
      </c>
      <c r="L753" s="167">
        <v>0</v>
      </c>
      <c r="M753" s="167">
        <v>63700</v>
      </c>
      <c r="N753" s="167">
        <v>2548</v>
      </c>
      <c r="O753" s="167">
        <v>0</v>
      </c>
      <c r="P753" s="167">
        <v>2548</v>
      </c>
      <c r="Q753" s="167">
        <v>66248</v>
      </c>
      <c r="R753" s="167">
        <v>0</v>
      </c>
      <c r="S753" s="167">
        <v>66248</v>
      </c>
      <c r="T753" s="161">
        <v>42887</v>
      </c>
    </row>
    <row r="754" spans="1:20" ht="15" customHeight="1" x14ac:dyDescent="0.2">
      <c r="A754" s="72">
        <v>2017</v>
      </c>
      <c r="B754" s="72" t="s">
        <v>75</v>
      </c>
      <c r="C754" s="15">
        <v>3</v>
      </c>
      <c r="D754" s="39" t="s">
        <v>29</v>
      </c>
      <c r="E754" s="60" t="s">
        <v>23</v>
      </c>
      <c r="F754" s="11" t="s">
        <v>12344</v>
      </c>
      <c r="G754" s="11" t="s">
        <v>3049</v>
      </c>
      <c r="H754" s="11" t="s">
        <v>3311</v>
      </c>
      <c r="I754" s="66">
        <v>1</v>
      </c>
      <c r="J754" s="11" t="s">
        <v>215</v>
      </c>
      <c r="K754" s="167">
        <v>0</v>
      </c>
      <c r="L754" s="167">
        <v>169362.9</v>
      </c>
      <c r="M754" s="167">
        <v>169362.9</v>
      </c>
      <c r="N754" s="167">
        <v>0</v>
      </c>
      <c r="O754" s="167">
        <v>8000.1000000000058</v>
      </c>
      <c r="P754" s="167">
        <v>8000.1000000000058</v>
      </c>
      <c r="Q754" s="167">
        <v>0</v>
      </c>
      <c r="R754" s="167">
        <v>177363</v>
      </c>
      <c r="S754" s="167">
        <v>177363</v>
      </c>
      <c r="T754" s="161">
        <v>42856</v>
      </c>
    </row>
    <row r="755" spans="1:20" ht="15" customHeight="1" x14ac:dyDescent="0.2">
      <c r="A755" s="72">
        <v>2017</v>
      </c>
      <c r="B755" s="72" t="s">
        <v>75</v>
      </c>
      <c r="C755" s="15">
        <v>3</v>
      </c>
      <c r="D755" s="39" t="s">
        <v>29</v>
      </c>
      <c r="E755" s="60" t="s">
        <v>23</v>
      </c>
      <c r="F755" s="11" t="s">
        <v>12345</v>
      </c>
      <c r="G755" s="11" t="s">
        <v>2987</v>
      </c>
      <c r="H755" s="11" t="s">
        <v>3056</v>
      </c>
      <c r="I755" s="66">
        <v>1</v>
      </c>
      <c r="J755" s="11" t="s">
        <v>215</v>
      </c>
      <c r="K755" s="167">
        <v>90644.85</v>
      </c>
      <c r="L755" s="167">
        <v>0</v>
      </c>
      <c r="M755" s="167">
        <v>90644.85</v>
      </c>
      <c r="N755" s="167">
        <v>4055.1499999999942</v>
      </c>
      <c r="O755" s="167">
        <v>0</v>
      </c>
      <c r="P755" s="167">
        <v>4055.1499999999942</v>
      </c>
      <c r="Q755" s="167">
        <v>94700</v>
      </c>
      <c r="R755" s="167">
        <v>0</v>
      </c>
      <c r="S755" s="167">
        <v>94700</v>
      </c>
      <c r="T755" s="161">
        <v>42795</v>
      </c>
    </row>
    <row r="756" spans="1:20" ht="15" customHeight="1" x14ac:dyDescent="0.2">
      <c r="A756" s="72">
        <v>2017</v>
      </c>
      <c r="B756" s="72" t="s">
        <v>75</v>
      </c>
      <c r="C756" s="15">
        <v>3</v>
      </c>
      <c r="D756" s="39" t="s">
        <v>29</v>
      </c>
      <c r="E756" s="60" t="s">
        <v>23</v>
      </c>
      <c r="F756" s="11" t="s">
        <v>12346</v>
      </c>
      <c r="G756" s="11" t="s">
        <v>3049</v>
      </c>
      <c r="H756" s="11" t="s">
        <v>3349</v>
      </c>
      <c r="I756" s="66">
        <v>1</v>
      </c>
      <c r="J756" s="11" t="s">
        <v>215</v>
      </c>
      <c r="K756" s="167">
        <v>99381.261798000007</v>
      </c>
      <c r="L756" s="167">
        <v>146441.58820200001</v>
      </c>
      <c r="M756" s="167">
        <v>245822.85</v>
      </c>
      <c r="N756" s="167">
        <v>-0.80679800000507385</v>
      </c>
      <c r="O756" s="167">
        <v>20827.956797999999</v>
      </c>
      <c r="P756" s="167">
        <v>20827.149999999994</v>
      </c>
      <c r="Q756" s="167">
        <v>99380.455000000002</v>
      </c>
      <c r="R756" s="167">
        <v>167269.54500000001</v>
      </c>
      <c r="S756" s="167">
        <v>266650</v>
      </c>
      <c r="T756" s="161">
        <v>42887</v>
      </c>
    </row>
    <row r="757" spans="1:20" ht="15" customHeight="1" x14ac:dyDescent="0.2">
      <c r="A757" s="72">
        <v>2017</v>
      </c>
      <c r="B757" s="72" t="s">
        <v>75</v>
      </c>
      <c r="C757" s="15">
        <v>3</v>
      </c>
      <c r="D757" s="39" t="s">
        <v>29</v>
      </c>
      <c r="E757" s="60" t="s">
        <v>23</v>
      </c>
      <c r="F757" s="11" t="s">
        <v>12347</v>
      </c>
      <c r="G757" s="11" t="s">
        <v>3165</v>
      </c>
      <c r="H757" s="11" t="s">
        <v>3174</v>
      </c>
      <c r="I757" s="66">
        <v>1</v>
      </c>
      <c r="J757" s="11" t="s">
        <v>215</v>
      </c>
      <c r="K757" s="167">
        <v>44244</v>
      </c>
      <c r="L757" s="167">
        <v>0</v>
      </c>
      <c r="M757" s="167">
        <v>44244</v>
      </c>
      <c r="N757" s="167">
        <v>5756</v>
      </c>
      <c r="O757" s="167">
        <v>0</v>
      </c>
      <c r="P757" s="167">
        <v>5756</v>
      </c>
      <c r="Q757" s="167">
        <v>50000</v>
      </c>
      <c r="R757" s="167">
        <v>0</v>
      </c>
      <c r="S757" s="167">
        <v>50000</v>
      </c>
      <c r="T757" s="161">
        <v>42826</v>
      </c>
    </row>
    <row r="758" spans="1:20" ht="15" customHeight="1" x14ac:dyDescent="0.2">
      <c r="A758" s="72">
        <v>2017</v>
      </c>
      <c r="B758" s="72" t="s">
        <v>75</v>
      </c>
      <c r="C758" s="15">
        <v>3</v>
      </c>
      <c r="D758" s="39" t="s">
        <v>29</v>
      </c>
      <c r="E758" s="60" t="s">
        <v>23</v>
      </c>
      <c r="F758" s="11" t="s">
        <v>12348</v>
      </c>
      <c r="G758" s="11" t="s">
        <v>805</v>
      </c>
      <c r="H758" s="11" t="s">
        <v>3094</v>
      </c>
      <c r="I758" s="66">
        <v>1</v>
      </c>
      <c r="J758" s="11" t="s">
        <v>215</v>
      </c>
      <c r="K758" s="167">
        <v>65000</v>
      </c>
      <c r="L758" s="167">
        <v>0</v>
      </c>
      <c r="M758" s="167">
        <v>65000</v>
      </c>
      <c r="N758" s="167">
        <v>2600</v>
      </c>
      <c r="O758" s="167">
        <v>0</v>
      </c>
      <c r="P758" s="167">
        <v>2600</v>
      </c>
      <c r="Q758" s="167">
        <v>67600</v>
      </c>
      <c r="R758" s="167">
        <v>0</v>
      </c>
      <c r="S758" s="167">
        <v>67600</v>
      </c>
      <c r="T758" s="161">
        <v>42887</v>
      </c>
    </row>
    <row r="759" spans="1:20" ht="15" customHeight="1" x14ac:dyDescent="0.2">
      <c r="A759" s="72">
        <v>2017</v>
      </c>
      <c r="B759" s="72" t="s">
        <v>75</v>
      </c>
      <c r="C759" s="15">
        <v>3</v>
      </c>
      <c r="D759" s="39" t="s">
        <v>29</v>
      </c>
      <c r="E759" s="60" t="s">
        <v>23</v>
      </c>
      <c r="F759" s="11" t="s">
        <v>12349</v>
      </c>
      <c r="G759" s="11" t="s">
        <v>3251</v>
      </c>
      <c r="H759" s="11" t="s">
        <v>3252</v>
      </c>
      <c r="I759" s="66">
        <v>1</v>
      </c>
      <c r="J759" s="11" t="s">
        <v>215</v>
      </c>
      <c r="K759" s="167">
        <v>0</v>
      </c>
      <c r="L759" s="167">
        <v>174350</v>
      </c>
      <c r="M759" s="167">
        <v>174350</v>
      </c>
      <c r="N759" s="167">
        <v>0</v>
      </c>
      <c r="O759" s="167">
        <v>18702</v>
      </c>
      <c r="P759" s="167">
        <v>18702</v>
      </c>
      <c r="Q759" s="167">
        <v>0</v>
      </c>
      <c r="R759" s="167">
        <v>193052</v>
      </c>
      <c r="S759" s="167">
        <v>193052</v>
      </c>
      <c r="T759" s="161">
        <v>42795</v>
      </c>
    </row>
    <row r="760" spans="1:20" ht="15" customHeight="1" x14ac:dyDescent="0.2">
      <c r="A760" s="72">
        <v>2017</v>
      </c>
      <c r="B760" s="72" t="s">
        <v>75</v>
      </c>
      <c r="C760" s="15">
        <v>3</v>
      </c>
      <c r="D760" s="39" t="s">
        <v>29</v>
      </c>
      <c r="E760" s="60" t="s">
        <v>23</v>
      </c>
      <c r="F760" s="11" t="s">
        <v>12350</v>
      </c>
      <c r="G760" s="11" t="s">
        <v>3049</v>
      </c>
      <c r="H760" s="11" t="s">
        <v>3420</v>
      </c>
      <c r="I760" s="66">
        <v>1</v>
      </c>
      <c r="J760" s="11" t="s">
        <v>215</v>
      </c>
      <c r="K760" s="167">
        <v>68443.683000000005</v>
      </c>
      <c r="L760" s="167">
        <v>17831.316999999999</v>
      </c>
      <c r="M760" s="167">
        <v>86275</v>
      </c>
      <c r="N760" s="167">
        <v>-68443.683000000005</v>
      </c>
      <c r="O760" s="167">
        <v>85568.683000000005</v>
      </c>
      <c r="P760" s="167">
        <v>17125</v>
      </c>
      <c r="Q760" s="167">
        <v>0</v>
      </c>
      <c r="R760" s="167">
        <v>103400</v>
      </c>
      <c r="S760" s="167">
        <v>103400</v>
      </c>
      <c r="T760" s="161">
        <v>42856</v>
      </c>
    </row>
    <row r="761" spans="1:20" ht="15" customHeight="1" x14ac:dyDescent="0.2">
      <c r="A761" s="72">
        <v>2017</v>
      </c>
      <c r="B761" s="72" t="s">
        <v>75</v>
      </c>
      <c r="C761" s="15">
        <v>3</v>
      </c>
      <c r="D761" s="39" t="s">
        <v>29</v>
      </c>
      <c r="E761" s="60" t="s">
        <v>23</v>
      </c>
      <c r="F761" s="11" t="s">
        <v>12351</v>
      </c>
      <c r="G761" s="11" t="s">
        <v>3049</v>
      </c>
      <c r="H761" s="11" t="s">
        <v>3262</v>
      </c>
      <c r="I761" s="66">
        <v>1</v>
      </c>
      <c r="J761" s="11" t="s">
        <v>215</v>
      </c>
      <c r="K761" s="167">
        <v>3213.5906880000002</v>
      </c>
      <c r="L761" s="167">
        <v>64669.609312000001</v>
      </c>
      <c r="M761" s="167">
        <v>67883.199999999997</v>
      </c>
      <c r="N761" s="167">
        <v>0.44931199999973614</v>
      </c>
      <c r="O761" s="167">
        <v>8116.3506880000059</v>
      </c>
      <c r="P761" s="167">
        <v>8116.8000000000056</v>
      </c>
      <c r="Q761" s="167">
        <v>3214.04</v>
      </c>
      <c r="R761" s="167">
        <v>72785.960000000006</v>
      </c>
      <c r="S761" s="167">
        <v>76000</v>
      </c>
      <c r="T761" s="161">
        <v>42877</v>
      </c>
    </row>
    <row r="762" spans="1:20" ht="15" customHeight="1" x14ac:dyDescent="0.2">
      <c r="A762" s="72">
        <v>2017</v>
      </c>
      <c r="B762" s="72" t="s">
        <v>75</v>
      </c>
      <c r="C762" s="15">
        <v>3</v>
      </c>
      <c r="D762" s="39" t="s">
        <v>29</v>
      </c>
      <c r="E762" s="60" t="s">
        <v>23</v>
      </c>
      <c r="F762" s="11" t="s">
        <v>12352</v>
      </c>
      <c r="G762" s="11" t="s">
        <v>3205</v>
      </c>
      <c r="H762" s="11" t="s">
        <v>3398</v>
      </c>
      <c r="I762" s="66">
        <v>1</v>
      </c>
      <c r="J762" s="11" t="s">
        <v>215</v>
      </c>
      <c r="K762" s="167">
        <v>70035</v>
      </c>
      <c r="L762" s="167">
        <v>0</v>
      </c>
      <c r="M762" s="167">
        <v>70035</v>
      </c>
      <c r="N762" s="167">
        <v>12965</v>
      </c>
      <c r="O762" s="167">
        <v>0</v>
      </c>
      <c r="P762" s="167">
        <v>12965</v>
      </c>
      <c r="Q762" s="167">
        <v>83000</v>
      </c>
      <c r="R762" s="167">
        <v>0</v>
      </c>
      <c r="S762" s="167">
        <v>83000</v>
      </c>
      <c r="T762" s="161">
        <v>42856</v>
      </c>
    </row>
    <row r="763" spans="1:20" ht="15" customHeight="1" x14ac:dyDescent="0.2">
      <c r="A763" s="72">
        <v>2017</v>
      </c>
      <c r="B763" s="72" t="s">
        <v>75</v>
      </c>
      <c r="C763" s="15">
        <v>3</v>
      </c>
      <c r="D763" s="39" t="s">
        <v>29</v>
      </c>
      <c r="E763" s="60" t="s">
        <v>23</v>
      </c>
      <c r="F763" s="11" t="s">
        <v>12353</v>
      </c>
      <c r="G763" s="11" t="s">
        <v>2974</v>
      </c>
      <c r="H763" s="11" t="s">
        <v>3230</v>
      </c>
      <c r="I763" s="66">
        <v>1</v>
      </c>
      <c r="J763" s="11" t="s">
        <v>215</v>
      </c>
      <c r="K763" s="167">
        <v>0</v>
      </c>
      <c r="L763" s="167">
        <v>58571.21</v>
      </c>
      <c r="M763" s="167">
        <v>58571.21</v>
      </c>
      <c r="N763" s="167">
        <v>0</v>
      </c>
      <c r="O763" s="167">
        <v>11713.79</v>
      </c>
      <c r="P763" s="167">
        <v>11713.79</v>
      </c>
      <c r="Q763" s="167">
        <v>0</v>
      </c>
      <c r="R763" s="167">
        <v>70285</v>
      </c>
      <c r="S763" s="167">
        <v>70285</v>
      </c>
      <c r="T763" s="161">
        <v>42887</v>
      </c>
    </row>
    <row r="764" spans="1:20" ht="15" customHeight="1" x14ac:dyDescent="0.2">
      <c r="A764" s="72">
        <v>2017</v>
      </c>
      <c r="B764" s="72" t="s">
        <v>75</v>
      </c>
      <c r="C764" s="15">
        <v>3</v>
      </c>
      <c r="D764" s="39" t="s">
        <v>29</v>
      </c>
      <c r="E764" s="60" t="s">
        <v>23</v>
      </c>
      <c r="F764" s="11" t="s">
        <v>12354</v>
      </c>
      <c r="G764" s="11" t="s">
        <v>218</v>
      </c>
      <c r="H764" s="11" t="s">
        <v>2982</v>
      </c>
      <c r="I764" s="66">
        <v>1</v>
      </c>
      <c r="J764" s="11" t="s">
        <v>215</v>
      </c>
      <c r="K764" s="167">
        <v>50953</v>
      </c>
      <c r="L764" s="167">
        <v>0</v>
      </c>
      <c r="M764" s="167">
        <v>50953</v>
      </c>
      <c r="N764" s="167">
        <v>5095</v>
      </c>
      <c r="O764" s="167">
        <v>0</v>
      </c>
      <c r="P764" s="167">
        <v>5095</v>
      </c>
      <c r="Q764" s="167">
        <v>56048</v>
      </c>
      <c r="R764" s="167">
        <v>0</v>
      </c>
      <c r="S764" s="167">
        <v>56048</v>
      </c>
      <c r="T764" s="161">
        <v>42870</v>
      </c>
    </row>
    <row r="765" spans="1:20" ht="15" customHeight="1" x14ac:dyDescent="0.2">
      <c r="A765" s="72">
        <v>2017</v>
      </c>
      <c r="B765" s="72" t="s">
        <v>75</v>
      </c>
      <c r="C765" s="15">
        <v>3</v>
      </c>
      <c r="D765" s="39" t="s">
        <v>29</v>
      </c>
      <c r="E765" s="60" t="s">
        <v>23</v>
      </c>
      <c r="F765" s="11" t="s">
        <v>12355</v>
      </c>
      <c r="G765" s="11" t="s">
        <v>3049</v>
      </c>
      <c r="H765" s="11" t="s">
        <v>3188</v>
      </c>
      <c r="I765" s="66">
        <v>1</v>
      </c>
      <c r="J765" s="11" t="s">
        <v>215</v>
      </c>
      <c r="K765" s="167">
        <v>23921.722675199999</v>
      </c>
      <c r="L765" s="167">
        <v>22589.637324800002</v>
      </c>
      <c r="M765" s="167">
        <v>46511.360000000001</v>
      </c>
      <c r="N765" s="167">
        <v>2376.0873248000025</v>
      </c>
      <c r="O765" s="167">
        <v>112.55267519999688</v>
      </c>
      <c r="P765" s="167">
        <v>2488.6399999999994</v>
      </c>
      <c r="Q765" s="167">
        <v>26297.81</v>
      </c>
      <c r="R765" s="167">
        <v>22702.19</v>
      </c>
      <c r="S765" s="167">
        <v>49000</v>
      </c>
      <c r="T765" s="161">
        <v>42856</v>
      </c>
    </row>
    <row r="766" spans="1:20" ht="15" customHeight="1" x14ac:dyDescent="0.2">
      <c r="A766" s="72">
        <v>2017</v>
      </c>
      <c r="B766" s="72" t="s">
        <v>75</v>
      </c>
      <c r="C766" s="15">
        <v>3</v>
      </c>
      <c r="D766" s="39" t="s">
        <v>29</v>
      </c>
      <c r="E766" s="60" t="s">
        <v>23</v>
      </c>
      <c r="F766" s="11" t="s">
        <v>12356</v>
      </c>
      <c r="G766" s="11" t="s">
        <v>3049</v>
      </c>
      <c r="H766" s="11" t="s">
        <v>3415</v>
      </c>
      <c r="I766" s="66">
        <v>1</v>
      </c>
      <c r="J766" s="11" t="s">
        <v>215</v>
      </c>
      <c r="K766" s="167">
        <v>11462.496499999999</v>
      </c>
      <c r="L766" s="167">
        <v>74812.503500000006</v>
      </c>
      <c r="M766" s="167">
        <v>86275</v>
      </c>
      <c r="N766" s="167">
        <v>-11462.496499999999</v>
      </c>
      <c r="O766" s="167">
        <v>28587.496499999994</v>
      </c>
      <c r="P766" s="167">
        <v>17124.999999999993</v>
      </c>
      <c r="Q766" s="167">
        <v>0</v>
      </c>
      <c r="R766" s="167">
        <v>103400</v>
      </c>
      <c r="S766" s="167">
        <v>103400</v>
      </c>
      <c r="T766" s="161">
        <v>42856</v>
      </c>
    </row>
    <row r="767" spans="1:20" ht="15" customHeight="1" x14ac:dyDescent="0.2">
      <c r="A767" s="72">
        <v>2017</v>
      </c>
      <c r="B767" s="72" t="s">
        <v>75</v>
      </c>
      <c r="C767" s="15">
        <v>3</v>
      </c>
      <c r="D767" s="39" t="s">
        <v>29</v>
      </c>
      <c r="E767" s="60" t="s">
        <v>23</v>
      </c>
      <c r="F767" s="11" t="s">
        <v>12357</v>
      </c>
      <c r="G767" s="11" t="s">
        <v>3080</v>
      </c>
      <c r="H767" s="11" t="s">
        <v>3081</v>
      </c>
      <c r="I767" s="66">
        <v>1</v>
      </c>
      <c r="J767" s="11" t="s">
        <v>215</v>
      </c>
      <c r="K767" s="167">
        <v>281327.72000745003</v>
      </c>
      <c r="L767" s="167">
        <v>18592.024992549999</v>
      </c>
      <c r="M767" s="167">
        <v>299919.745</v>
      </c>
      <c r="N767" s="167">
        <v>17999.571992549987</v>
      </c>
      <c r="O767" s="167">
        <v>2480.6830074499994</v>
      </c>
      <c r="P767" s="167">
        <v>20480.254999999986</v>
      </c>
      <c r="Q767" s="167">
        <v>299327.29200000002</v>
      </c>
      <c r="R767" s="167">
        <v>21072.707999999999</v>
      </c>
      <c r="S767" s="167">
        <v>320400</v>
      </c>
      <c r="T767" s="161">
        <v>42736</v>
      </c>
    </row>
    <row r="768" spans="1:20" ht="15" customHeight="1" x14ac:dyDescent="0.2">
      <c r="A768" s="72">
        <v>2017</v>
      </c>
      <c r="B768" s="72" t="s">
        <v>75</v>
      </c>
      <c r="C768" s="15">
        <v>3</v>
      </c>
      <c r="D768" s="39" t="s">
        <v>29</v>
      </c>
      <c r="E768" s="60" t="s">
        <v>23</v>
      </c>
      <c r="F768" s="11" t="s">
        <v>12358</v>
      </c>
      <c r="G768" s="11" t="s">
        <v>3060</v>
      </c>
      <c r="H768" s="11" t="s">
        <v>3061</v>
      </c>
      <c r="I768" s="66">
        <v>1</v>
      </c>
      <c r="J768" s="11" t="s">
        <v>215</v>
      </c>
      <c r="K768" s="167">
        <v>30450</v>
      </c>
      <c r="L768" s="167">
        <v>0</v>
      </c>
      <c r="M768" s="167">
        <v>30450</v>
      </c>
      <c r="N768" s="167">
        <v>2550</v>
      </c>
      <c r="O768" s="167">
        <v>0</v>
      </c>
      <c r="P768" s="167">
        <v>2550</v>
      </c>
      <c r="Q768" s="167">
        <v>33000</v>
      </c>
      <c r="R768" s="167">
        <v>0</v>
      </c>
      <c r="S768" s="167">
        <v>33000</v>
      </c>
      <c r="T768" s="161">
        <v>42887</v>
      </c>
    </row>
    <row r="769" spans="1:20" ht="15" customHeight="1" x14ac:dyDescent="0.2">
      <c r="A769" s="72">
        <v>2017</v>
      </c>
      <c r="B769" s="72" t="s">
        <v>75</v>
      </c>
      <c r="C769" s="15">
        <v>3</v>
      </c>
      <c r="D769" s="39" t="s">
        <v>29</v>
      </c>
      <c r="E769" s="60" t="s">
        <v>23</v>
      </c>
      <c r="F769" s="11" t="s">
        <v>12359</v>
      </c>
      <c r="G769" s="11" t="s">
        <v>3297</v>
      </c>
      <c r="H769" s="11" t="s">
        <v>3342</v>
      </c>
      <c r="I769" s="66">
        <v>1</v>
      </c>
      <c r="J769" s="11" t="s">
        <v>215</v>
      </c>
      <c r="K769" s="167">
        <v>0</v>
      </c>
      <c r="L769" s="167">
        <v>91350</v>
      </c>
      <c r="M769" s="167">
        <v>91350</v>
      </c>
      <c r="N769" s="167">
        <v>0</v>
      </c>
      <c r="O769" s="167">
        <v>4950</v>
      </c>
      <c r="P769" s="167">
        <v>4950</v>
      </c>
      <c r="Q769" s="167">
        <v>0</v>
      </c>
      <c r="R769" s="167">
        <v>96300</v>
      </c>
      <c r="S769" s="167">
        <v>96300</v>
      </c>
      <c r="T769" s="161">
        <v>42856</v>
      </c>
    </row>
    <row r="770" spans="1:20" ht="15" customHeight="1" x14ac:dyDescent="0.2">
      <c r="A770" s="72">
        <v>2017</v>
      </c>
      <c r="B770" s="72" t="s">
        <v>75</v>
      </c>
      <c r="C770" s="15">
        <v>3</v>
      </c>
      <c r="D770" s="39" t="s">
        <v>29</v>
      </c>
      <c r="E770" s="60" t="s">
        <v>23</v>
      </c>
      <c r="F770" s="11" t="s">
        <v>12360</v>
      </c>
      <c r="G770" s="11" t="s">
        <v>3226</v>
      </c>
      <c r="H770" s="11" t="s">
        <v>3363</v>
      </c>
      <c r="I770" s="66">
        <v>1</v>
      </c>
      <c r="J770" s="11" t="s">
        <v>215</v>
      </c>
      <c r="K770" s="167">
        <v>0</v>
      </c>
      <c r="L770" s="167">
        <v>62118</v>
      </c>
      <c r="M770" s="167">
        <v>62118</v>
      </c>
      <c r="N770" s="167">
        <v>0</v>
      </c>
      <c r="O770" s="167">
        <v>9317</v>
      </c>
      <c r="P770" s="167">
        <v>9317</v>
      </c>
      <c r="Q770" s="167">
        <v>0</v>
      </c>
      <c r="R770" s="167">
        <v>71435</v>
      </c>
      <c r="S770" s="167">
        <v>71435</v>
      </c>
      <c r="T770" s="161">
        <v>42814</v>
      </c>
    </row>
    <row r="771" spans="1:20" ht="15" customHeight="1" x14ac:dyDescent="0.2">
      <c r="A771" s="72">
        <v>2017</v>
      </c>
      <c r="B771" s="72" t="s">
        <v>75</v>
      </c>
      <c r="C771" s="15">
        <v>3</v>
      </c>
      <c r="D771" s="39" t="s">
        <v>29</v>
      </c>
      <c r="E771" s="60" t="s">
        <v>23</v>
      </c>
      <c r="F771" s="11" t="s">
        <v>12361</v>
      </c>
      <c r="G771" s="11" t="s">
        <v>3205</v>
      </c>
      <c r="H771" s="11" t="s">
        <v>3206</v>
      </c>
      <c r="I771" s="66">
        <v>1</v>
      </c>
      <c r="J771" s="11" t="s">
        <v>215</v>
      </c>
      <c r="K771" s="167">
        <v>13087.1826</v>
      </c>
      <c r="L771" s="167">
        <v>52348.7304</v>
      </c>
      <c r="M771" s="167">
        <v>65435.913</v>
      </c>
      <c r="N771" s="167">
        <v>3271.2574600000007</v>
      </c>
      <c r="O771" s="167">
        <v>3270.8295399999988</v>
      </c>
      <c r="P771" s="167">
        <v>6542.0869999999995</v>
      </c>
      <c r="Q771" s="167">
        <v>16358.440060000001</v>
      </c>
      <c r="R771" s="167">
        <v>55619.559939999999</v>
      </c>
      <c r="S771" s="167">
        <v>71978</v>
      </c>
      <c r="T771" s="161">
        <v>42887</v>
      </c>
    </row>
    <row r="772" spans="1:20" ht="15" customHeight="1" x14ac:dyDescent="0.2">
      <c r="A772" s="72">
        <v>2017</v>
      </c>
      <c r="B772" s="72" t="s">
        <v>75</v>
      </c>
      <c r="C772" s="15">
        <v>3</v>
      </c>
      <c r="D772" s="39" t="s">
        <v>29</v>
      </c>
      <c r="E772" s="60" t="s">
        <v>23</v>
      </c>
      <c r="F772" s="11" t="s">
        <v>12362</v>
      </c>
      <c r="G772" s="11" t="s">
        <v>3297</v>
      </c>
      <c r="H772" s="11" t="s">
        <v>3331</v>
      </c>
      <c r="I772" s="66">
        <v>1</v>
      </c>
      <c r="J772" s="11" t="s">
        <v>215</v>
      </c>
      <c r="K772" s="167">
        <v>0</v>
      </c>
      <c r="L772" s="167">
        <v>60900</v>
      </c>
      <c r="M772" s="167">
        <v>60900</v>
      </c>
      <c r="N772" s="167">
        <v>0</v>
      </c>
      <c r="O772" s="167">
        <v>3100</v>
      </c>
      <c r="P772" s="167">
        <v>3100</v>
      </c>
      <c r="Q772" s="167">
        <v>0</v>
      </c>
      <c r="R772" s="167">
        <v>64000</v>
      </c>
      <c r="S772" s="167">
        <v>64000</v>
      </c>
      <c r="T772" s="161">
        <v>42856</v>
      </c>
    </row>
    <row r="773" spans="1:20" ht="15" customHeight="1" x14ac:dyDescent="0.2">
      <c r="A773" s="15">
        <v>2017</v>
      </c>
      <c r="B773" s="72" t="s">
        <v>75</v>
      </c>
      <c r="C773" s="15">
        <v>3</v>
      </c>
      <c r="D773" s="67" t="s">
        <v>29</v>
      </c>
      <c r="E773" s="60" t="s">
        <v>13</v>
      </c>
      <c r="F773" s="11" t="s">
        <v>12363</v>
      </c>
      <c r="G773" s="11" t="s">
        <v>586</v>
      </c>
      <c r="H773" s="12" t="s">
        <v>587</v>
      </c>
      <c r="I773" s="66">
        <v>1</v>
      </c>
      <c r="J773" s="68" t="s">
        <v>215</v>
      </c>
      <c r="K773" s="167">
        <v>81019</v>
      </c>
      <c r="L773" s="167">
        <v>0</v>
      </c>
      <c r="M773" s="167">
        <v>81019</v>
      </c>
      <c r="N773" s="167">
        <v>4000</v>
      </c>
      <c r="O773" s="167">
        <v>0</v>
      </c>
      <c r="P773" s="167">
        <v>4000</v>
      </c>
      <c r="Q773" s="167">
        <v>85019</v>
      </c>
      <c r="R773" s="167">
        <v>0</v>
      </c>
      <c r="S773" s="167">
        <v>85019</v>
      </c>
      <c r="T773" s="159">
        <v>42826</v>
      </c>
    </row>
    <row r="774" spans="1:20" ht="15" customHeight="1" x14ac:dyDescent="0.2">
      <c r="A774" s="15">
        <v>2017</v>
      </c>
      <c r="B774" s="72" t="s">
        <v>75</v>
      </c>
      <c r="C774" s="15">
        <v>3</v>
      </c>
      <c r="D774" s="67" t="s">
        <v>29</v>
      </c>
      <c r="E774" s="60" t="s">
        <v>13</v>
      </c>
      <c r="F774" s="11" t="s">
        <v>12364</v>
      </c>
      <c r="G774" s="11" t="s">
        <v>616</v>
      </c>
      <c r="H774" s="12" t="s">
        <v>617</v>
      </c>
      <c r="I774" s="66">
        <v>1</v>
      </c>
      <c r="J774" s="68" t="s">
        <v>215</v>
      </c>
      <c r="K774" s="167">
        <v>37926</v>
      </c>
      <c r="L774" s="167">
        <v>0</v>
      </c>
      <c r="M774" s="167">
        <v>37926</v>
      </c>
      <c r="N774" s="167">
        <v>3574</v>
      </c>
      <c r="O774" s="167">
        <v>0</v>
      </c>
      <c r="P774" s="167">
        <v>3574</v>
      </c>
      <c r="Q774" s="167">
        <v>41500</v>
      </c>
      <c r="R774" s="167">
        <v>0</v>
      </c>
      <c r="S774" s="167">
        <v>41500</v>
      </c>
      <c r="T774" s="159">
        <v>42826</v>
      </c>
    </row>
    <row r="775" spans="1:20" ht="15" customHeight="1" x14ac:dyDescent="0.2">
      <c r="A775" s="15">
        <v>2017</v>
      </c>
      <c r="B775" s="72" t="s">
        <v>75</v>
      </c>
      <c r="C775" s="15">
        <v>3</v>
      </c>
      <c r="D775" s="67" t="s">
        <v>29</v>
      </c>
      <c r="E775" s="60" t="s">
        <v>13</v>
      </c>
      <c r="F775" s="11" t="s">
        <v>12365</v>
      </c>
      <c r="G775" s="11" t="s">
        <v>982</v>
      </c>
      <c r="H775" s="75" t="s">
        <v>983</v>
      </c>
      <c r="I775" s="66">
        <v>1</v>
      </c>
      <c r="J775" s="68" t="s">
        <v>215</v>
      </c>
      <c r="K775" s="167">
        <v>0</v>
      </c>
      <c r="L775" s="167">
        <v>110693</v>
      </c>
      <c r="M775" s="167">
        <v>110693</v>
      </c>
      <c r="N775" s="167">
        <v>0</v>
      </c>
      <c r="O775" s="167">
        <v>11069</v>
      </c>
      <c r="P775" s="167">
        <v>11069</v>
      </c>
      <c r="Q775" s="167">
        <v>0</v>
      </c>
      <c r="R775" s="167">
        <v>121762</v>
      </c>
      <c r="S775" s="167">
        <v>121762</v>
      </c>
      <c r="T775" s="159">
        <v>42887</v>
      </c>
    </row>
    <row r="776" spans="1:20" ht="15" customHeight="1" x14ac:dyDescent="0.2">
      <c r="A776" s="15">
        <v>2017</v>
      </c>
      <c r="B776" s="15" t="s">
        <v>75</v>
      </c>
      <c r="C776" s="15">
        <v>3</v>
      </c>
      <c r="D776" s="67" t="s">
        <v>29</v>
      </c>
      <c r="E776" s="60" t="s">
        <v>9</v>
      </c>
      <c r="F776" s="11" t="s">
        <v>12366</v>
      </c>
      <c r="G776" s="11" t="s">
        <v>4778</v>
      </c>
      <c r="H776" s="12" t="s">
        <v>4779</v>
      </c>
      <c r="I776" s="66">
        <v>1</v>
      </c>
      <c r="J776" s="68" t="s">
        <v>215</v>
      </c>
      <c r="K776" s="167">
        <v>36859</v>
      </c>
      <c r="L776" s="167">
        <v>38567</v>
      </c>
      <c r="M776" s="167">
        <v>75426</v>
      </c>
      <c r="N776" s="167">
        <v>-2</v>
      </c>
      <c r="O776" s="167">
        <v>3002</v>
      </c>
      <c r="P776" s="167">
        <v>3000</v>
      </c>
      <c r="Q776" s="167">
        <v>36857</v>
      </c>
      <c r="R776" s="167">
        <v>41569</v>
      </c>
      <c r="S776" s="167">
        <v>78426</v>
      </c>
      <c r="T776" s="159">
        <v>42826</v>
      </c>
    </row>
    <row r="777" spans="1:20" ht="15" customHeight="1" x14ac:dyDescent="0.2">
      <c r="A777" s="15">
        <v>2017</v>
      </c>
      <c r="B777" s="15" t="s">
        <v>75</v>
      </c>
      <c r="C777" s="15">
        <v>3</v>
      </c>
      <c r="D777" s="39" t="s">
        <v>29</v>
      </c>
      <c r="E777" s="60" t="s">
        <v>4</v>
      </c>
      <c r="F777" s="11" t="s">
        <v>12367</v>
      </c>
      <c r="G777" s="11" t="s">
        <v>7554</v>
      </c>
      <c r="H777" s="12" t="s">
        <v>7555</v>
      </c>
      <c r="I777" s="66">
        <v>1</v>
      </c>
      <c r="J777" s="68" t="s">
        <v>215</v>
      </c>
      <c r="K777" s="167">
        <v>0</v>
      </c>
      <c r="L777" s="167">
        <v>44757</v>
      </c>
      <c r="M777" s="167">
        <v>44757</v>
      </c>
      <c r="N777" s="167">
        <v>0</v>
      </c>
      <c r="O777" s="167">
        <v>3243</v>
      </c>
      <c r="P777" s="167">
        <v>3243</v>
      </c>
      <c r="Q777" s="167">
        <v>0</v>
      </c>
      <c r="R777" s="167">
        <v>48000</v>
      </c>
      <c r="S777" s="167">
        <v>48000</v>
      </c>
      <c r="T777" s="161">
        <v>42905</v>
      </c>
    </row>
    <row r="778" spans="1:20" ht="15" customHeight="1" x14ac:dyDescent="0.2">
      <c r="A778" s="15">
        <v>2017</v>
      </c>
      <c r="B778" s="15" t="s">
        <v>75</v>
      </c>
      <c r="C778" s="15">
        <v>3</v>
      </c>
      <c r="D778" s="39" t="s">
        <v>29</v>
      </c>
      <c r="E778" s="60" t="s">
        <v>4</v>
      </c>
      <c r="F778" s="11" t="s">
        <v>12368</v>
      </c>
      <c r="G778" s="11" t="s">
        <v>7562</v>
      </c>
      <c r="H778" s="12" t="s">
        <v>7563</v>
      </c>
      <c r="I778" s="66">
        <v>1</v>
      </c>
      <c r="J778" s="68" t="s">
        <v>215</v>
      </c>
      <c r="K778" s="167">
        <v>35000</v>
      </c>
      <c r="L778" s="167">
        <v>0</v>
      </c>
      <c r="M778" s="167">
        <v>35000</v>
      </c>
      <c r="N778" s="167">
        <v>8000</v>
      </c>
      <c r="O778" s="167">
        <v>0</v>
      </c>
      <c r="P778" s="167">
        <v>8000</v>
      </c>
      <c r="Q778" s="167">
        <v>43000</v>
      </c>
      <c r="R778" s="167">
        <v>0</v>
      </c>
      <c r="S778" s="167">
        <v>43000</v>
      </c>
      <c r="T778" s="161">
        <v>42856</v>
      </c>
    </row>
    <row r="779" spans="1:20" ht="15" customHeight="1" x14ac:dyDescent="0.2">
      <c r="A779" s="15">
        <v>2017</v>
      </c>
      <c r="B779" s="15" t="s">
        <v>75</v>
      </c>
      <c r="C779" s="15">
        <v>3</v>
      </c>
      <c r="D779" s="39" t="s">
        <v>29</v>
      </c>
      <c r="E779" s="60" t="s">
        <v>4</v>
      </c>
      <c r="F779" s="11" t="s">
        <v>12369</v>
      </c>
      <c r="G779" s="11" t="s">
        <v>7625</v>
      </c>
      <c r="H779" s="12" t="s">
        <v>7626</v>
      </c>
      <c r="I779" s="66">
        <v>1</v>
      </c>
      <c r="J779" s="68" t="s">
        <v>215</v>
      </c>
      <c r="K779" s="167">
        <v>0</v>
      </c>
      <c r="L779" s="167">
        <v>47000</v>
      </c>
      <c r="M779" s="167">
        <v>47000</v>
      </c>
      <c r="N779" s="167">
        <v>0</v>
      </c>
      <c r="O779" s="167">
        <v>3000</v>
      </c>
      <c r="P779" s="167">
        <v>3000</v>
      </c>
      <c r="Q779" s="167">
        <v>0</v>
      </c>
      <c r="R779" s="167">
        <v>50000</v>
      </c>
      <c r="S779" s="167">
        <v>50000</v>
      </c>
      <c r="T779" s="161">
        <v>42905</v>
      </c>
    </row>
    <row r="780" spans="1:20" ht="15" customHeight="1" x14ac:dyDescent="0.2">
      <c r="A780" s="15">
        <v>2017</v>
      </c>
      <c r="B780" s="15" t="s">
        <v>75</v>
      </c>
      <c r="C780" s="15">
        <v>3</v>
      </c>
      <c r="D780" s="39" t="s">
        <v>29</v>
      </c>
      <c r="E780" s="60" t="s">
        <v>4</v>
      </c>
      <c r="F780" s="11" t="s">
        <v>12370</v>
      </c>
      <c r="G780" s="11" t="s">
        <v>7664</v>
      </c>
      <c r="H780" s="12" t="s">
        <v>7665</v>
      </c>
      <c r="I780" s="66">
        <v>1</v>
      </c>
      <c r="J780" s="68" t="s">
        <v>215</v>
      </c>
      <c r="K780" s="167">
        <v>0</v>
      </c>
      <c r="L780" s="167">
        <v>112366</v>
      </c>
      <c r="M780" s="167">
        <v>112366</v>
      </c>
      <c r="N780" s="167">
        <v>0</v>
      </c>
      <c r="O780" s="167">
        <v>11209</v>
      </c>
      <c r="P780" s="167">
        <v>11209</v>
      </c>
      <c r="Q780" s="167">
        <v>0</v>
      </c>
      <c r="R780" s="167">
        <v>123575</v>
      </c>
      <c r="S780" s="167">
        <v>123575</v>
      </c>
      <c r="T780" s="161">
        <v>42887</v>
      </c>
    </row>
    <row r="781" spans="1:20" ht="15" customHeight="1" x14ac:dyDescent="0.2">
      <c r="A781" s="72">
        <v>2017</v>
      </c>
      <c r="B781" s="72" t="s">
        <v>75</v>
      </c>
      <c r="C781" s="15">
        <v>3</v>
      </c>
      <c r="D781" s="67" t="s">
        <v>29</v>
      </c>
      <c r="E781" s="60" t="s">
        <v>7</v>
      </c>
      <c r="F781" s="11" t="s">
        <v>12371</v>
      </c>
      <c r="G781" s="11" t="s">
        <v>218</v>
      </c>
      <c r="H781" s="12" t="s">
        <v>7740</v>
      </c>
      <c r="I781" s="66">
        <v>1</v>
      </c>
      <c r="J781" s="68" t="s">
        <v>215</v>
      </c>
      <c r="K781" s="167">
        <v>39500</v>
      </c>
      <c r="L781" s="167">
        <v>0</v>
      </c>
      <c r="M781" s="167">
        <v>39500</v>
      </c>
      <c r="N781" s="167">
        <v>2700</v>
      </c>
      <c r="O781" s="167">
        <v>0</v>
      </c>
      <c r="P781" s="167">
        <v>2700</v>
      </c>
      <c r="Q781" s="167">
        <v>42200</v>
      </c>
      <c r="R781" s="167">
        <v>0</v>
      </c>
      <c r="S781" s="167">
        <v>42200</v>
      </c>
      <c r="T781" s="161">
        <v>42891</v>
      </c>
    </row>
    <row r="782" spans="1:20" ht="15" customHeight="1" x14ac:dyDescent="0.2">
      <c r="A782" s="15">
        <v>2017</v>
      </c>
      <c r="B782" s="15" t="s">
        <v>75</v>
      </c>
      <c r="C782" s="15">
        <v>3</v>
      </c>
      <c r="D782" s="67" t="s">
        <v>29</v>
      </c>
      <c r="E782" s="60" t="s">
        <v>19</v>
      </c>
      <c r="F782" s="11" t="s">
        <v>12372</v>
      </c>
      <c r="G782" s="11" t="s">
        <v>6278</v>
      </c>
      <c r="H782" s="12" t="s">
        <v>6279</v>
      </c>
      <c r="I782" s="66">
        <v>1</v>
      </c>
      <c r="J782" s="68" t="s">
        <v>215</v>
      </c>
      <c r="K782" s="167">
        <v>62749</v>
      </c>
      <c r="L782" s="167">
        <v>0</v>
      </c>
      <c r="M782" s="167">
        <v>62749</v>
      </c>
      <c r="N782" s="167">
        <v>10251</v>
      </c>
      <c r="O782" s="167">
        <v>0</v>
      </c>
      <c r="P782" s="167">
        <v>10251</v>
      </c>
      <c r="Q782" s="167">
        <v>73000</v>
      </c>
      <c r="R782" s="167">
        <v>0</v>
      </c>
      <c r="S782" s="167">
        <v>73000</v>
      </c>
      <c r="T782" s="159">
        <v>42826</v>
      </c>
    </row>
    <row r="783" spans="1:20" ht="15" customHeight="1" x14ac:dyDescent="0.2">
      <c r="A783" s="72">
        <v>2017</v>
      </c>
      <c r="B783" s="72" t="s">
        <v>75</v>
      </c>
      <c r="C783" s="15">
        <v>3</v>
      </c>
      <c r="D783" s="67" t="s">
        <v>29</v>
      </c>
      <c r="E783" s="17" t="s">
        <v>10</v>
      </c>
      <c r="F783" s="11" t="s">
        <v>12373</v>
      </c>
      <c r="G783" s="11" t="s">
        <v>4059</v>
      </c>
      <c r="H783" s="12" t="s">
        <v>4060</v>
      </c>
      <c r="I783" s="66">
        <v>1</v>
      </c>
      <c r="J783" s="68" t="s">
        <v>215</v>
      </c>
      <c r="K783" s="167">
        <v>93685</v>
      </c>
      <c r="L783" s="167">
        <v>0</v>
      </c>
      <c r="M783" s="167">
        <v>93685</v>
      </c>
      <c r="N783" s="167">
        <v>15000</v>
      </c>
      <c r="O783" s="167">
        <v>0</v>
      </c>
      <c r="P783" s="167">
        <v>15000</v>
      </c>
      <c r="Q783" s="167">
        <v>108685</v>
      </c>
      <c r="R783" s="167">
        <v>0</v>
      </c>
      <c r="S783" s="167">
        <v>108685</v>
      </c>
      <c r="T783" s="160">
        <v>42856</v>
      </c>
    </row>
    <row r="784" spans="1:20" ht="15" customHeight="1" x14ac:dyDescent="0.2">
      <c r="A784" s="72">
        <v>2017</v>
      </c>
      <c r="B784" s="72" t="s">
        <v>75</v>
      </c>
      <c r="C784" s="15">
        <v>3</v>
      </c>
      <c r="D784" s="67" t="s">
        <v>29</v>
      </c>
      <c r="E784" s="17" t="s">
        <v>10</v>
      </c>
      <c r="F784" s="11" t="s">
        <v>12374</v>
      </c>
      <c r="G784" s="11" t="s">
        <v>4072</v>
      </c>
      <c r="H784" s="12" t="s">
        <v>4073</v>
      </c>
      <c r="I784" s="66">
        <v>1</v>
      </c>
      <c r="J784" s="68" t="s">
        <v>215</v>
      </c>
      <c r="K784" s="167">
        <v>0</v>
      </c>
      <c r="L784" s="167">
        <v>44153</v>
      </c>
      <c r="M784" s="167">
        <v>44153</v>
      </c>
      <c r="N784" s="167">
        <v>0</v>
      </c>
      <c r="O784" s="167">
        <v>1766</v>
      </c>
      <c r="P784" s="167">
        <v>1766</v>
      </c>
      <c r="Q784" s="167">
        <v>0</v>
      </c>
      <c r="R784" s="167">
        <v>45919</v>
      </c>
      <c r="S784" s="167">
        <v>45919</v>
      </c>
      <c r="T784" s="160">
        <v>42887</v>
      </c>
    </row>
    <row r="785" spans="1:20" ht="15" customHeight="1" x14ac:dyDescent="0.2">
      <c r="A785" s="72">
        <v>2017</v>
      </c>
      <c r="B785" s="72" t="s">
        <v>75</v>
      </c>
      <c r="C785" s="15">
        <v>3</v>
      </c>
      <c r="D785" s="67" t="s">
        <v>29</v>
      </c>
      <c r="E785" s="17" t="s">
        <v>10</v>
      </c>
      <c r="F785" s="11" t="s">
        <v>12375</v>
      </c>
      <c r="G785" s="11" t="s">
        <v>4077</v>
      </c>
      <c r="H785" s="12" t="s">
        <v>4078</v>
      </c>
      <c r="I785" s="66">
        <v>1</v>
      </c>
      <c r="J785" s="68" t="s">
        <v>215</v>
      </c>
      <c r="K785" s="167">
        <v>0</v>
      </c>
      <c r="L785" s="167">
        <v>60900</v>
      </c>
      <c r="M785" s="167">
        <v>60900</v>
      </c>
      <c r="N785" s="167">
        <v>0</v>
      </c>
      <c r="O785" s="167">
        <v>5786</v>
      </c>
      <c r="P785" s="167">
        <v>5786</v>
      </c>
      <c r="Q785" s="167">
        <v>0</v>
      </c>
      <c r="R785" s="167">
        <v>66686</v>
      </c>
      <c r="S785" s="167">
        <v>66686</v>
      </c>
      <c r="T785" s="160">
        <v>42887</v>
      </c>
    </row>
    <row r="786" spans="1:20" ht="15" customHeight="1" x14ac:dyDescent="0.2">
      <c r="A786" s="72">
        <v>2017</v>
      </c>
      <c r="B786" s="72" t="s">
        <v>75</v>
      </c>
      <c r="C786" s="15">
        <v>3</v>
      </c>
      <c r="D786" s="67" t="s">
        <v>29</v>
      </c>
      <c r="E786" s="17" t="s">
        <v>10</v>
      </c>
      <c r="F786" s="11" t="s">
        <v>12376</v>
      </c>
      <c r="G786" s="11" t="s">
        <v>4065</v>
      </c>
      <c r="H786" s="12" t="s">
        <v>4066</v>
      </c>
      <c r="I786" s="66">
        <v>1</v>
      </c>
      <c r="J786" s="68" t="s">
        <v>215</v>
      </c>
      <c r="K786" s="167">
        <v>0</v>
      </c>
      <c r="L786" s="167">
        <v>42630</v>
      </c>
      <c r="M786" s="167">
        <v>42630</v>
      </c>
      <c r="N786" s="167">
        <v>0</v>
      </c>
      <c r="O786" s="167">
        <v>2558</v>
      </c>
      <c r="P786" s="167">
        <v>2558</v>
      </c>
      <c r="Q786" s="167">
        <v>0</v>
      </c>
      <c r="R786" s="167">
        <v>45188</v>
      </c>
      <c r="S786" s="167">
        <v>45188</v>
      </c>
      <c r="T786" s="160">
        <v>42887</v>
      </c>
    </row>
    <row r="787" spans="1:20" ht="15" customHeight="1" x14ac:dyDescent="0.2">
      <c r="A787" s="72">
        <v>2017</v>
      </c>
      <c r="B787" s="72" t="s">
        <v>75</v>
      </c>
      <c r="C787" s="15">
        <v>3</v>
      </c>
      <c r="D787" s="67" t="s">
        <v>29</v>
      </c>
      <c r="E787" s="60" t="s">
        <v>11</v>
      </c>
      <c r="F787" s="11" t="s">
        <v>12377</v>
      </c>
      <c r="G787" s="11" t="s">
        <v>3733</v>
      </c>
      <c r="H787" s="12" t="s">
        <v>3734</v>
      </c>
      <c r="I787" s="66">
        <v>1</v>
      </c>
      <c r="J787" s="68" t="s">
        <v>215</v>
      </c>
      <c r="K787" s="167">
        <v>55548</v>
      </c>
      <c r="L787" s="167">
        <v>0</v>
      </c>
      <c r="M787" s="167">
        <v>55548</v>
      </c>
      <c r="N787" s="167">
        <v>9952</v>
      </c>
      <c r="O787" s="167">
        <v>0</v>
      </c>
      <c r="P787" s="167">
        <v>9952</v>
      </c>
      <c r="Q787" s="167">
        <v>65500</v>
      </c>
      <c r="R787" s="167">
        <v>0</v>
      </c>
      <c r="S787" s="167">
        <v>65500</v>
      </c>
      <c r="T787" s="159">
        <v>42887</v>
      </c>
    </row>
    <row r="788" spans="1:20" ht="15" customHeight="1" x14ac:dyDescent="0.2">
      <c r="A788" s="72">
        <v>2017</v>
      </c>
      <c r="B788" s="72" t="s">
        <v>75</v>
      </c>
      <c r="C788" s="15">
        <v>3</v>
      </c>
      <c r="D788" s="67" t="s">
        <v>29</v>
      </c>
      <c r="E788" s="60" t="s">
        <v>14</v>
      </c>
      <c r="F788" s="11" t="s">
        <v>12378</v>
      </c>
      <c r="G788" s="11" t="s">
        <v>7759</v>
      </c>
      <c r="H788" s="12" t="s">
        <v>7760</v>
      </c>
      <c r="I788" s="66">
        <v>1</v>
      </c>
      <c r="J788" s="68" t="s">
        <v>215</v>
      </c>
      <c r="K788" s="167">
        <v>37245</v>
      </c>
      <c r="L788" s="167">
        <v>0</v>
      </c>
      <c r="M788" s="167">
        <v>37245</v>
      </c>
      <c r="N788" s="167">
        <v>4755</v>
      </c>
      <c r="O788" s="167">
        <v>0</v>
      </c>
      <c r="P788" s="167">
        <v>4755</v>
      </c>
      <c r="Q788" s="167">
        <v>42000</v>
      </c>
      <c r="R788" s="167">
        <v>0</v>
      </c>
      <c r="S788" s="167">
        <v>42000</v>
      </c>
      <c r="T788" s="159">
        <v>42856</v>
      </c>
    </row>
    <row r="789" spans="1:20" ht="15" customHeight="1" x14ac:dyDescent="0.2">
      <c r="A789" s="15">
        <v>2017</v>
      </c>
      <c r="B789" s="15" t="s">
        <v>75</v>
      </c>
      <c r="C789" s="15">
        <v>3</v>
      </c>
      <c r="D789" s="67" t="s">
        <v>29</v>
      </c>
      <c r="E789" s="60" t="s">
        <v>18</v>
      </c>
      <c r="F789" s="11" t="s">
        <v>12379</v>
      </c>
      <c r="G789" s="11" t="s">
        <v>104</v>
      </c>
      <c r="H789" s="12" t="s">
        <v>105</v>
      </c>
      <c r="I789" s="66">
        <v>1</v>
      </c>
      <c r="J789" s="68" t="s">
        <v>215</v>
      </c>
      <c r="K789" s="167">
        <v>82883</v>
      </c>
      <c r="L789" s="167">
        <v>0</v>
      </c>
      <c r="M789" s="167">
        <v>82883</v>
      </c>
      <c r="N789" s="167">
        <v>2117</v>
      </c>
      <c r="O789" s="167">
        <v>0</v>
      </c>
      <c r="P789" s="167">
        <v>2117</v>
      </c>
      <c r="Q789" s="167">
        <v>85000</v>
      </c>
      <c r="R789" s="167">
        <v>0</v>
      </c>
      <c r="S789" s="167">
        <v>85000</v>
      </c>
      <c r="T789" s="159">
        <v>42887</v>
      </c>
    </row>
    <row r="790" spans="1:20" ht="15" customHeight="1" x14ac:dyDescent="0.2">
      <c r="A790" s="15">
        <v>2017</v>
      </c>
      <c r="B790" s="15" t="s">
        <v>75</v>
      </c>
      <c r="C790" s="15">
        <v>3</v>
      </c>
      <c r="D790" s="39" t="s">
        <v>29</v>
      </c>
      <c r="E790" s="60" t="s">
        <v>4</v>
      </c>
      <c r="F790" s="11" t="s">
        <v>12380</v>
      </c>
      <c r="G790" s="11" t="s">
        <v>7310</v>
      </c>
      <c r="H790" s="12" t="s">
        <v>7311</v>
      </c>
      <c r="I790" s="66">
        <v>1</v>
      </c>
      <c r="J790" s="68" t="s">
        <v>53</v>
      </c>
      <c r="K790" s="167">
        <v>0</v>
      </c>
      <c r="L790" s="167">
        <v>37526</v>
      </c>
      <c r="M790" s="167">
        <v>37526</v>
      </c>
      <c r="N790" s="167">
        <v>0</v>
      </c>
      <c r="O790" s="167">
        <v>4362</v>
      </c>
      <c r="P790" s="167">
        <v>4362</v>
      </c>
      <c r="Q790" s="167">
        <v>0</v>
      </c>
      <c r="R790" s="167">
        <v>41888</v>
      </c>
      <c r="S790" s="167">
        <v>41888</v>
      </c>
      <c r="T790" s="161">
        <v>42871</v>
      </c>
    </row>
    <row r="791" spans="1:20" ht="15" customHeight="1" x14ac:dyDescent="0.2">
      <c r="A791" s="15">
        <v>2017</v>
      </c>
      <c r="B791" s="15" t="s">
        <v>75</v>
      </c>
      <c r="C791" s="15">
        <v>3</v>
      </c>
      <c r="D791" s="39" t="s">
        <v>29</v>
      </c>
      <c r="E791" s="60" t="s">
        <v>4</v>
      </c>
      <c r="F791" s="11" t="s">
        <v>12381</v>
      </c>
      <c r="G791" s="11" t="s">
        <v>7342</v>
      </c>
      <c r="H791" s="12" t="s">
        <v>7343</v>
      </c>
      <c r="I791" s="66">
        <v>1</v>
      </c>
      <c r="J791" s="68" t="s">
        <v>53</v>
      </c>
      <c r="K791" s="167">
        <v>56210</v>
      </c>
      <c r="L791" s="167">
        <v>0</v>
      </c>
      <c r="M791" s="167">
        <v>56210</v>
      </c>
      <c r="N791" s="167">
        <v>10790</v>
      </c>
      <c r="O791" s="167">
        <v>0</v>
      </c>
      <c r="P791" s="167">
        <v>10790</v>
      </c>
      <c r="Q791" s="167">
        <v>67000</v>
      </c>
      <c r="R791" s="167">
        <v>0</v>
      </c>
      <c r="S791" s="167">
        <v>67000</v>
      </c>
      <c r="T791" s="161">
        <v>42887</v>
      </c>
    </row>
    <row r="792" spans="1:20" ht="15" customHeight="1" x14ac:dyDescent="0.2">
      <c r="A792" s="15">
        <v>2017</v>
      </c>
      <c r="B792" s="15" t="s">
        <v>75</v>
      </c>
      <c r="C792" s="15">
        <v>3</v>
      </c>
      <c r="D792" s="39" t="s">
        <v>29</v>
      </c>
      <c r="E792" s="60" t="s">
        <v>4</v>
      </c>
      <c r="F792" s="11" t="s">
        <v>12382</v>
      </c>
      <c r="G792" s="11" t="s">
        <v>252</v>
      </c>
      <c r="H792" s="12" t="s">
        <v>7371</v>
      </c>
      <c r="I792" s="66">
        <v>1</v>
      </c>
      <c r="J792" s="68" t="s">
        <v>53</v>
      </c>
      <c r="K792" s="167">
        <v>50595</v>
      </c>
      <c r="L792" s="167">
        <v>0</v>
      </c>
      <c r="M792" s="167">
        <v>50595</v>
      </c>
      <c r="N792" s="167">
        <v>2300</v>
      </c>
      <c r="O792" s="167">
        <v>0</v>
      </c>
      <c r="P792" s="167">
        <v>2300</v>
      </c>
      <c r="Q792" s="167">
        <v>52895</v>
      </c>
      <c r="R792" s="167">
        <v>0</v>
      </c>
      <c r="S792" s="167">
        <v>52895</v>
      </c>
      <c r="T792" s="161">
        <v>42841</v>
      </c>
    </row>
    <row r="793" spans="1:20" ht="15" customHeight="1" x14ac:dyDescent="0.2">
      <c r="A793" s="15">
        <v>2017</v>
      </c>
      <c r="B793" s="15" t="s">
        <v>75</v>
      </c>
      <c r="C793" s="15">
        <v>3</v>
      </c>
      <c r="D793" s="39" t="s">
        <v>29</v>
      </c>
      <c r="E793" s="60" t="s">
        <v>4</v>
      </c>
      <c r="F793" s="11" t="s">
        <v>12383</v>
      </c>
      <c r="G793" s="11" t="s">
        <v>7392</v>
      </c>
      <c r="H793" s="12" t="s">
        <v>7393</v>
      </c>
      <c r="I793" s="66">
        <v>1</v>
      </c>
      <c r="J793" s="68" t="s">
        <v>53</v>
      </c>
      <c r="K793" s="167">
        <v>42726</v>
      </c>
      <c r="L793" s="167">
        <v>0</v>
      </c>
      <c r="M793" s="167">
        <v>42726</v>
      </c>
      <c r="N793" s="167">
        <v>9314</v>
      </c>
      <c r="O793" s="167">
        <v>0</v>
      </c>
      <c r="P793" s="167">
        <v>9314</v>
      </c>
      <c r="Q793" s="167">
        <v>52040</v>
      </c>
      <c r="R793" s="167">
        <v>0</v>
      </c>
      <c r="S793" s="167">
        <v>52040</v>
      </c>
      <c r="T793" s="161">
        <v>42887</v>
      </c>
    </row>
    <row r="794" spans="1:20" ht="15" customHeight="1" x14ac:dyDescent="0.2">
      <c r="A794" s="15">
        <v>2017</v>
      </c>
      <c r="B794" s="15" t="s">
        <v>75</v>
      </c>
      <c r="C794" s="15">
        <v>3</v>
      </c>
      <c r="D794" s="39" t="s">
        <v>29</v>
      </c>
      <c r="E794" s="60" t="s">
        <v>4</v>
      </c>
      <c r="F794" s="11" t="s">
        <v>12384</v>
      </c>
      <c r="G794" s="11" t="s">
        <v>299</v>
      </c>
      <c r="H794" s="12" t="s">
        <v>7549</v>
      </c>
      <c r="I794" s="66">
        <v>1</v>
      </c>
      <c r="J794" s="68" t="s">
        <v>53</v>
      </c>
      <c r="K794" s="167">
        <v>42108</v>
      </c>
      <c r="L794" s="167">
        <v>0</v>
      </c>
      <c r="M794" s="167">
        <v>42108</v>
      </c>
      <c r="N794" s="167">
        <v>5415</v>
      </c>
      <c r="O794" s="167">
        <v>0</v>
      </c>
      <c r="P794" s="167">
        <v>5415</v>
      </c>
      <c r="Q794" s="167">
        <v>47523</v>
      </c>
      <c r="R794" s="167">
        <v>0</v>
      </c>
      <c r="S794" s="167">
        <v>47523</v>
      </c>
      <c r="T794" s="161">
        <v>42887</v>
      </c>
    </row>
    <row r="795" spans="1:20" ht="15" customHeight="1" x14ac:dyDescent="0.2">
      <c r="A795" s="15">
        <v>2017</v>
      </c>
      <c r="B795" s="15" t="s">
        <v>75</v>
      </c>
      <c r="C795" s="15">
        <v>3</v>
      </c>
      <c r="D795" s="39" t="s">
        <v>29</v>
      </c>
      <c r="E795" s="60" t="s">
        <v>4</v>
      </c>
      <c r="F795" s="11" t="s">
        <v>12385</v>
      </c>
      <c r="G795" s="11" t="s">
        <v>299</v>
      </c>
      <c r="H795" s="12" t="s">
        <v>7592</v>
      </c>
      <c r="I795" s="66">
        <v>1</v>
      </c>
      <c r="J795" s="68" t="s">
        <v>53</v>
      </c>
      <c r="K795" s="167">
        <v>0</v>
      </c>
      <c r="L795" s="167">
        <v>39655</v>
      </c>
      <c r="M795" s="167">
        <v>39655</v>
      </c>
      <c r="N795" s="167">
        <v>0</v>
      </c>
      <c r="O795" s="167">
        <v>5228</v>
      </c>
      <c r="P795" s="167">
        <v>5228</v>
      </c>
      <c r="Q795" s="167">
        <v>0</v>
      </c>
      <c r="R795" s="167">
        <v>44883</v>
      </c>
      <c r="S795" s="167">
        <v>44883</v>
      </c>
      <c r="T795" s="161">
        <v>42887</v>
      </c>
    </row>
    <row r="796" spans="1:20" ht="15" customHeight="1" x14ac:dyDescent="0.2">
      <c r="A796" s="15">
        <v>2017</v>
      </c>
      <c r="B796" s="15" t="s">
        <v>75</v>
      </c>
      <c r="C796" s="15">
        <v>3</v>
      </c>
      <c r="D796" s="39" t="s">
        <v>29</v>
      </c>
      <c r="E796" s="60" t="s">
        <v>4</v>
      </c>
      <c r="F796" s="11" t="s">
        <v>12386</v>
      </c>
      <c r="G796" s="11" t="s">
        <v>299</v>
      </c>
      <c r="H796" s="12" t="s">
        <v>7610</v>
      </c>
      <c r="I796" s="66">
        <v>1</v>
      </c>
      <c r="J796" s="68" t="s">
        <v>53</v>
      </c>
      <c r="K796" s="167">
        <v>35000</v>
      </c>
      <c r="L796" s="167">
        <v>0</v>
      </c>
      <c r="M796" s="167">
        <v>35000</v>
      </c>
      <c r="N796" s="167">
        <v>9883</v>
      </c>
      <c r="O796" s="167">
        <v>0</v>
      </c>
      <c r="P796" s="167">
        <v>9883</v>
      </c>
      <c r="Q796" s="167">
        <v>44883</v>
      </c>
      <c r="R796" s="167">
        <v>0</v>
      </c>
      <c r="S796" s="167">
        <v>44883</v>
      </c>
      <c r="T796" s="161">
        <v>42830</v>
      </c>
    </row>
    <row r="797" spans="1:20" ht="15" customHeight="1" x14ac:dyDescent="0.2">
      <c r="A797" s="15">
        <v>2017</v>
      </c>
      <c r="B797" s="15" t="s">
        <v>75</v>
      </c>
      <c r="C797" s="15">
        <v>3</v>
      </c>
      <c r="D797" s="39" t="s">
        <v>29</v>
      </c>
      <c r="E797" s="60" t="s">
        <v>4</v>
      </c>
      <c r="F797" s="11" t="s">
        <v>12387</v>
      </c>
      <c r="G797" s="11" t="s">
        <v>252</v>
      </c>
      <c r="H797" s="12" t="s">
        <v>7635</v>
      </c>
      <c r="I797" s="66">
        <v>1</v>
      </c>
      <c r="J797" s="68" t="s">
        <v>53</v>
      </c>
      <c r="K797" s="167">
        <v>0</v>
      </c>
      <c r="L797" s="167">
        <v>41926</v>
      </c>
      <c r="M797" s="167">
        <v>41926</v>
      </c>
      <c r="N797" s="167">
        <v>0</v>
      </c>
      <c r="O797" s="167">
        <v>3608</v>
      </c>
      <c r="P797" s="167">
        <v>3608</v>
      </c>
      <c r="Q797" s="167">
        <v>0</v>
      </c>
      <c r="R797" s="167">
        <v>45534</v>
      </c>
      <c r="S797" s="167">
        <v>45534</v>
      </c>
      <c r="T797" s="161">
        <v>42871</v>
      </c>
    </row>
    <row r="798" spans="1:20" ht="15" customHeight="1" x14ac:dyDescent="0.2">
      <c r="A798" s="15">
        <v>2017</v>
      </c>
      <c r="B798" s="15" t="s">
        <v>75</v>
      </c>
      <c r="C798" s="15">
        <v>3</v>
      </c>
      <c r="D798" s="39" t="s">
        <v>29</v>
      </c>
      <c r="E798" s="60" t="s">
        <v>4</v>
      </c>
      <c r="F798" s="11" t="s">
        <v>12388</v>
      </c>
      <c r="G798" s="11" t="s">
        <v>7386</v>
      </c>
      <c r="H798" s="12" t="s">
        <v>7656</v>
      </c>
      <c r="I798" s="66">
        <v>1</v>
      </c>
      <c r="J798" s="68" t="s">
        <v>53</v>
      </c>
      <c r="K798" s="167">
        <v>0</v>
      </c>
      <c r="L798" s="167">
        <v>23946</v>
      </c>
      <c r="M798" s="167">
        <v>23946</v>
      </c>
      <c r="N798" s="167">
        <v>25000</v>
      </c>
      <c r="O798" s="167">
        <v>-23946</v>
      </c>
      <c r="P798" s="167">
        <v>1054</v>
      </c>
      <c r="Q798" s="167">
        <v>25000</v>
      </c>
      <c r="R798" s="167">
        <v>0</v>
      </c>
      <c r="S798" s="167">
        <v>25000</v>
      </c>
      <c r="T798" s="161">
        <v>42887</v>
      </c>
    </row>
    <row r="799" spans="1:20" ht="15" customHeight="1" x14ac:dyDescent="0.2">
      <c r="A799" s="15">
        <v>2017</v>
      </c>
      <c r="B799" s="15" t="s">
        <v>75</v>
      </c>
      <c r="C799" s="15">
        <v>3</v>
      </c>
      <c r="D799" s="67" t="s">
        <v>29</v>
      </c>
      <c r="E799" s="60" t="s">
        <v>6</v>
      </c>
      <c r="F799" s="11" t="s">
        <v>12389</v>
      </c>
      <c r="G799" s="17" t="s">
        <v>7239</v>
      </c>
      <c r="H799" s="12" t="s">
        <v>7244</v>
      </c>
      <c r="I799" s="66">
        <v>1</v>
      </c>
      <c r="J799" s="68" t="s">
        <v>53</v>
      </c>
      <c r="K799" s="167">
        <v>0</v>
      </c>
      <c r="L799" s="167">
        <v>30624</v>
      </c>
      <c r="M799" s="167">
        <v>30624</v>
      </c>
      <c r="N799" s="167">
        <v>0</v>
      </c>
      <c r="O799" s="167">
        <v>4614</v>
      </c>
      <c r="P799" s="167">
        <v>4614</v>
      </c>
      <c r="Q799" s="167">
        <v>0</v>
      </c>
      <c r="R799" s="167">
        <v>35238</v>
      </c>
      <c r="S799" s="167">
        <v>35238</v>
      </c>
      <c r="T799" s="159">
        <v>42826</v>
      </c>
    </row>
    <row r="800" spans="1:20" ht="15" customHeight="1" x14ac:dyDescent="0.2">
      <c r="A800" s="15">
        <v>2017</v>
      </c>
      <c r="B800" s="15" t="s">
        <v>75</v>
      </c>
      <c r="C800" s="15">
        <v>3</v>
      </c>
      <c r="D800" s="67" t="s">
        <v>29</v>
      </c>
      <c r="E800" s="60" t="s">
        <v>6</v>
      </c>
      <c r="F800" s="11" t="s">
        <v>12390</v>
      </c>
      <c r="G800" s="11" t="s">
        <v>1170</v>
      </c>
      <c r="H800" s="12" t="s">
        <v>7235</v>
      </c>
      <c r="I800" s="66">
        <v>1</v>
      </c>
      <c r="J800" s="68" t="s">
        <v>53</v>
      </c>
      <c r="K800" s="167">
        <v>37694</v>
      </c>
      <c r="L800" s="167">
        <v>0</v>
      </c>
      <c r="M800" s="167">
        <v>37694</v>
      </c>
      <c r="N800" s="167">
        <v>2879</v>
      </c>
      <c r="O800" s="167">
        <v>0</v>
      </c>
      <c r="P800" s="167">
        <v>2879</v>
      </c>
      <c r="Q800" s="167">
        <v>40573</v>
      </c>
      <c r="R800" s="167">
        <v>0</v>
      </c>
      <c r="S800" s="167">
        <v>40573</v>
      </c>
      <c r="T800" s="159">
        <v>42856</v>
      </c>
    </row>
    <row r="801" spans="1:20" ht="15" customHeight="1" x14ac:dyDescent="0.2">
      <c r="A801" s="15">
        <v>2017</v>
      </c>
      <c r="B801" s="15" t="s">
        <v>75</v>
      </c>
      <c r="C801" s="15">
        <v>3</v>
      </c>
      <c r="D801" s="67" t="s">
        <v>29</v>
      </c>
      <c r="E801" s="60" t="s">
        <v>5</v>
      </c>
      <c r="F801" s="11" t="s">
        <v>12391</v>
      </c>
      <c r="G801" s="11" t="s">
        <v>6685</v>
      </c>
      <c r="H801" s="12" t="s">
        <v>7203</v>
      </c>
      <c r="I801" s="66">
        <v>1</v>
      </c>
      <c r="J801" s="68" t="s">
        <v>53</v>
      </c>
      <c r="K801" s="167">
        <v>16240</v>
      </c>
      <c r="L801" s="167">
        <v>16240</v>
      </c>
      <c r="M801" s="167">
        <v>32480</v>
      </c>
      <c r="N801" s="167">
        <v>3203</v>
      </c>
      <c r="O801" s="167">
        <v>-1</v>
      </c>
      <c r="P801" s="167">
        <v>3202</v>
      </c>
      <c r="Q801" s="167">
        <v>19443</v>
      </c>
      <c r="R801" s="167">
        <v>16239</v>
      </c>
      <c r="S801" s="167">
        <v>35682</v>
      </c>
      <c r="T801" s="159" t="s">
        <v>6659</v>
      </c>
    </row>
    <row r="802" spans="1:20" ht="15" customHeight="1" x14ac:dyDescent="0.2">
      <c r="A802" s="15">
        <v>2017</v>
      </c>
      <c r="B802" s="15" t="s">
        <v>75</v>
      </c>
      <c r="C802" s="15">
        <v>3</v>
      </c>
      <c r="D802" s="67" t="s">
        <v>29</v>
      </c>
      <c r="E802" s="60" t="s">
        <v>5</v>
      </c>
      <c r="F802" s="11" t="s">
        <v>12392</v>
      </c>
      <c r="G802" s="11" t="s">
        <v>6685</v>
      </c>
      <c r="H802" s="12" t="s">
        <v>6920</v>
      </c>
      <c r="I802" s="66">
        <v>1</v>
      </c>
      <c r="J802" s="68" t="s">
        <v>53</v>
      </c>
      <c r="K802" s="167">
        <v>0</v>
      </c>
      <c r="L802" s="167">
        <v>36934</v>
      </c>
      <c r="M802" s="167">
        <v>36934</v>
      </c>
      <c r="N802" s="167">
        <v>0</v>
      </c>
      <c r="O802" s="167">
        <v>1847</v>
      </c>
      <c r="P802" s="167">
        <v>1847</v>
      </c>
      <c r="Q802" s="167">
        <v>0</v>
      </c>
      <c r="R802" s="167">
        <v>38781</v>
      </c>
      <c r="S802" s="167">
        <v>38781</v>
      </c>
      <c r="T802" s="159" t="s">
        <v>6615</v>
      </c>
    </row>
    <row r="803" spans="1:20" ht="15" customHeight="1" x14ac:dyDescent="0.2">
      <c r="A803" s="15">
        <v>2017</v>
      </c>
      <c r="B803" s="15" t="s">
        <v>75</v>
      </c>
      <c r="C803" s="15">
        <v>3</v>
      </c>
      <c r="D803" s="67" t="s">
        <v>29</v>
      </c>
      <c r="E803" s="60" t="s">
        <v>5</v>
      </c>
      <c r="F803" s="11" t="s">
        <v>12393</v>
      </c>
      <c r="G803" s="11" t="s">
        <v>6737</v>
      </c>
      <c r="H803" s="12" t="s">
        <v>6756</v>
      </c>
      <c r="I803" s="66">
        <v>1</v>
      </c>
      <c r="J803" s="68" t="s">
        <v>53</v>
      </c>
      <c r="K803" s="167">
        <v>26695</v>
      </c>
      <c r="L803" s="167">
        <v>0</v>
      </c>
      <c r="M803" s="167">
        <v>26695</v>
      </c>
      <c r="N803" s="167">
        <v>5335</v>
      </c>
      <c r="O803" s="167">
        <v>0</v>
      </c>
      <c r="P803" s="167">
        <v>5335</v>
      </c>
      <c r="Q803" s="167">
        <v>32030</v>
      </c>
      <c r="R803" s="167">
        <v>0</v>
      </c>
      <c r="S803" s="167">
        <v>32030</v>
      </c>
      <c r="T803" s="159" t="s">
        <v>6615</v>
      </c>
    </row>
    <row r="804" spans="1:20" ht="15" customHeight="1" x14ac:dyDescent="0.2">
      <c r="A804" s="15">
        <v>2017</v>
      </c>
      <c r="B804" s="15" t="s">
        <v>75</v>
      </c>
      <c r="C804" s="15">
        <v>3</v>
      </c>
      <c r="D804" s="67" t="s">
        <v>29</v>
      </c>
      <c r="E804" s="60" t="s">
        <v>5</v>
      </c>
      <c r="F804" s="11" t="s">
        <v>12394</v>
      </c>
      <c r="G804" s="11" t="s">
        <v>6751</v>
      </c>
      <c r="H804" s="12" t="s">
        <v>7024</v>
      </c>
      <c r="I804" s="66">
        <v>1</v>
      </c>
      <c r="J804" s="68" t="s">
        <v>53</v>
      </c>
      <c r="K804" s="167">
        <v>0</v>
      </c>
      <c r="L804" s="167">
        <v>41187</v>
      </c>
      <c r="M804" s="167">
        <v>41187</v>
      </c>
      <c r="N804" s="167">
        <v>0</v>
      </c>
      <c r="O804" s="167">
        <v>5050</v>
      </c>
      <c r="P804" s="167">
        <v>5050</v>
      </c>
      <c r="Q804" s="167">
        <v>0</v>
      </c>
      <c r="R804" s="167">
        <v>46237</v>
      </c>
      <c r="S804" s="167">
        <v>46237</v>
      </c>
      <c r="T804" s="159" t="s">
        <v>6699</v>
      </c>
    </row>
    <row r="805" spans="1:20" ht="15" customHeight="1" x14ac:dyDescent="0.2">
      <c r="A805" s="15">
        <v>2017</v>
      </c>
      <c r="B805" s="15" t="s">
        <v>75</v>
      </c>
      <c r="C805" s="15">
        <v>3</v>
      </c>
      <c r="D805" s="67" t="s">
        <v>29</v>
      </c>
      <c r="E805" s="60" t="s">
        <v>5</v>
      </c>
      <c r="F805" s="11" t="s">
        <v>12395</v>
      </c>
      <c r="G805" s="11" t="s">
        <v>6964</v>
      </c>
      <c r="H805" s="12" t="s">
        <v>6965</v>
      </c>
      <c r="I805" s="66">
        <v>1</v>
      </c>
      <c r="J805" s="68" t="s">
        <v>53</v>
      </c>
      <c r="K805" s="167">
        <v>44253</v>
      </c>
      <c r="L805" s="167">
        <v>0</v>
      </c>
      <c r="M805" s="167">
        <v>44253</v>
      </c>
      <c r="N805" s="167">
        <v>6426</v>
      </c>
      <c r="O805" s="167">
        <v>0</v>
      </c>
      <c r="P805" s="167">
        <v>6426</v>
      </c>
      <c r="Q805" s="167">
        <v>50679</v>
      </c>
      <c r="R805" s="167">
        <v>0</v>
      </c>
      <c r="S805" s="167">
        <v>50679</v>
      </c>
      <c r="T805" s="159" t="s">
        <v>6822</v>
      </c>
    </row>
    <row r="806" spans="1:20" ht="15" customHeight="1" x14ac:dyDescent="0.2">
      <c r="A806" s="72">
        <v>2017</v>
      </c>
      <c r="B806" s="72" t="s">
        <v>75</v>
      </c>
      <c r="C806" s="15">
        <v>3</v>
      </c>
      <c r="D806" s="67" t="s">
        <v>29</v>
      </c>
      <c r="E806" s="60" t="s">
        <v>7</v>
      </c>
      <c r="F806" s="11" t="s">
        <v>12396</v>
      </c>
      <c r="G806" s="11" t="s">
        <v>7735</v>
      </c>
      <c r="H806" s="12" t="s">
        <v>7736</v>
      </c>
      <c r="I806" s="66">
        <v>1</v>
      </c>
      <c r="J806" s="68" t="s">
        <v>53</v>
      </c>
      <c r="K806" s="167">
        <v>25312</v>
      </c>
      <c r="L806" s="167">
        <v>0</v>
      </c>
      <c r="M806" s="167">
        <v>25312</v>
      </c>
      <c r="N806" s="167">
        <v>2188</v>
      </c>
      <c r="O806" s="167">
        <v>0</v>
      </c>
      <c r="P806" s="167">
        <v>2188</v>
      </c>
      <c r="Q806" s="167">
        <v>27500</v>
      </c>
      <c r="R806" s="167">
        <v>0</v>
      </c>
      <c r="S806" s="167">
        <v>27500</v>
      </c>
      <c r="T806" s="161">
        <v>42887</v>
      </c>
    </row>
    <row r="807" spans="1:20" ht="15" customHeight="1" x14ac:dyDescent="0.2">
      <c r="A807" s="72">
        <v>2017</v>
      </c>
      <c r="B807" s="72" t="s">
        <v>75</v>
      </c>
      <c r="C807" s="15">
        <v>3</v>
      </c>
      <c r="D807" s="67" t="s">
        <v>29</v>
      </c>
      <c r="E807" s="60" t="s">
        <v>7</v>
      </c>
      <c r="F807" s="11" t="s">
        <v>12397</v>
      </c>
      <c r="G807" s="11" t="s">
        <v>1181</v>
      </c>
      <c r="H807" s="11" t="s">
        <v>6494</v>
      </c>
      <c r="I807" s="66">
        <v>1</v>
      </c>
      <c r="J807" s="68" t="s">
        <v>53</v>
      </c>
      <c r="K807" s="167">
        <v>33495</v>
      </c>
      <c r="L807" s="167">
        <v>0</v>
      </c>
      <c r="M807" s="167">
        <v>33495</v>
      </c>
      <c r="N807" s="167">
        <v>1505</v>
      </c>
      <c r="O807" s="167">
        <v>0</v>
      </c>
      <c r="P807" s="167">
        <v>1505</v>
      </c>
      <c r="Q807" s="167">
        <v>35000</v>
      </c>
      <c r="R807" s="167">
        <v>0</v>
      </c>
      <c r="S807" s="167">
        <v>35000</v>
      </c>
      <c r="T807" s="161">
        <v>42826</v>
      </c>
    </row>
    <row r="808" spans="1:20" ht="15" customHeight="1" x14ac:dyDescent="0.2">
      <c r="A808" s="72">
        <v>2017</v>
      </c>
      <c r="B808" s="72" t="s">
        <v>75</v>
      </c>
      <c r="C808" s="15">
        <v>3</v>
      </c>
      <c r="D808" s="67" t="s">
        <v>29</v>
      </c>
      <c r="E808" s="60" t="s">
        <v>7</v>
      </c>
      <c r="F808" s="11" t="s">
        <v>12398</v>
      </c>
      <c r="G808" s="11" t="s">
        <v>1181</v>
      </c>
      <c r="H808" s="11" t="s">
        <v>710</v>
      </c>
      <c r="I808" s="66">
        <v>1</v>
      </c>
      <c r="J808" s="68" t="s">
        <v>53</v>
      </c>
      <c r="K808" s="167">
        <v>37928</v>
      </c>
      <c r="L808" s="167">
        <v>0</v>
      </c>
      <c r="M808" s="167">
        <v>37928</v>
      </c>
      <c r="N808" s="167">
        <v>2072</v>
      </c>
      <c r="O808" s="167">
        <v>0</v>
      </c>
      <c r="P808" s="167">
        <v>2072</v>
      </c>
      <c r="Q808" s="167">
        <v>40000</v>
      </c>
      <c r="R808" s="167">
        <v>0</v>
      </c>
      <c r="S808" s="167">
        <v>40000</v>
      </c>
      <c r="T808" s="161">
        <v>42826</v>
      </c>
    </row>
    <row r="809" spans="1:20" ht="15" customHeight="1" x14ac:dyDescent="0.2">
      <c r="A809" s="72">
        <v>2017</v>
      </c>
      <c r="B809" s="72" t="s">
        <v>75</v>
      </c>
      <c r="C809" s="15">
        <v>3</v>
      </c>
      <c r="D809" s="67" t="s">
        <v>29</v>
      </c>
      <c r="E809" s="60" t="s">
        <v>7</v>
      </c>
      <c r="F809" s="11" t="s">
        <v>12399</v>
      </c>
      <c r="G809" s="11" t="s">
        <v>7713</v>
      </c>
      <c r="H809" s="11" t="s">
        <v>7714</v>
      </c>
      <c r="I809" s="66">
        <v>1</v>
      </c>
      <c r="J809" s="68" t="s">
        <v>53</v>
      </c>
      <c r="K809" s="167">
        <v>41573.78</v>
      </c>
      <c r="L809" s="167">
        <v>0</v>
      </c>
      <c r="M809" s="167">
        <v>41573.78</v>
      </c>
      <c r="N809" s="167">
        <v>8314.2200000000012</v>
      </c>
      <c r="O809" s="167">
        <v>0</v>
      </c>
      <c r="P809" s="167">
        <v>8314.2200000000012</v>
      </c>
      <c r="Q809" s="167">
        <v>49888</v>
      </c>
      <c r="R809" s="167">
        <v>0</v>
      </c>
      <c r="S809" s="167">
        <v>49888</v>
      </c>
      <c r="T809" s="161">
        <v>42826</v>
      </c>
    </row>
    <row r="810" spans="1:20" ht="15" customHeight="1" x14ac:dyDescent="0.2">
      <c r="A810" s="72">
        <v>2017</v>
      </c>
      <c r="B810" s="72" t="s">
        <v>75</v>
      </c>
      <c r="C810" s="15">
        <v>3</v>
      </c>
      <c r="D810" s="67" t="s">
        <v>29</v>
      </c>
      <c r="E810" s="60" t="s">
        <v>7</v>
      </c>
      <c r="F810" s="11" t="s">
        <v>12400</v>
      </c>
      <c r="G810" s="11" t="s">
        <v>7239</v>
      </c>
      <c r="H810" s="12" t="s">
        <v>7746</v>
      </c>
      <c r="I810" s="66">
        <v>1</v>
      </c>
      <c r="J810" s="68" t="s">
        <v>53</v>
      </c>
      <c r="K810" s="167">
        <v>28779</v>
      </c>
      <c r="L810" s="167">
        <v>0</v>
      </c>
      <c r="M810" s="167">
        <v>28779</v>
      </c>
      <c r="N810" s="167">
        <v>4758.5999999999985</v>
      </c>
      <c r="O810" s="167">
        <v>0</v>
      </c>
      <c r="P810" s="167">
        <v>4758.5999999999985</v>
      </c>
      <c r="Q810" s="167">
        <v>33537.599999999999</v>
      </c>
      <c r="R810" s="167">
        <v>0</v>
      </c>
      <c r="S810" s="167">
        <v>33537.599999999999</v>
      </c>
      <c r="T810" s="161">
        <v>42898</v>
      </c>
    </row>
    <row r="811" spans="1:20" ht="15" customHeight="1" x14ac:dyDescent="0.2">
      <c r="A811" s="15">
        <v>2017</v>
      </c>
      <c r="B811" s="15" t="s">
        <v>75</v>
      </c>
      <c r="C811" s="15">
        <v>3</v>
      </c>
      <c r="D811" s="67" t="s">
        <v>29</v>
      </c>
      <c r="E811" s="60" t="s">
        <v>31</v>
      </c>
      <c r="F811" s="11" t="s">
        <v>12401</v>
      </c>
      <c r="G811" s="11" t="s">
        <v>1170</v>
      </c>
      <c r="H811" s="12" t="s">
        <v>6426</v>
      </c>
      <c r="I811" s="66">
        <v>1</v>
      </c>
      <c r="J811" s="68" t="s">
        <v>53</v>
      </c>
      <c r="K811" s="167">
        <v>31060</v>
      </c>
      <c r="L811" s="167">
        <v>0</v>
      </c>
      <c r="M811" s="167">
        <v>31060</v>
      </c>
      <c r="N811" s="167">
        <v>5901</v>
      </c>
      <c r="O811" s="167">
        <v>0</v>
      </c>
      <c r="P811" s="167">
        <v>5901</v>
      </c>
      <c r="Q811" s="167">
        <v>36961</v>
      </c>
      <c r="R811" s="167">
        <v>0</v>
      </c>
      <c r="S811" s="167">
        <v>36961</v>
      </c>
      <c r="T811" s="160">
        <v>42826</v>
      </c>
    </row>
    <row r="812" spans="1:20" ht="15" customHeight="1" x14ac:dyDescent="0.2">
      <c r="A812" s="15">
        <v>2017</v>
      </c>
      <c r="B812" s="15" t="s">
        <v>75</v>
      </c>
      <c r="C812" s="15">
        <v>3</v>
      </c>
      <c r="D812" s="67" t="s">
        <v>29</v>
      </c>
      <c r="E812" s="60" t="s">
        <v>31</v>
      </c>
      <c r="F812" s="11" t="s">
        <v>12402</v>
      </c>
      <c r="G812" s="11" t="s">
        <v>6438</v>
      </c>
      <c r="H812" s="12" t="s">
        <v>6439</v>
      </c>
      <c r="I812" s="66">
        <v>1</v>
      </c>
      <c r="J812" s="68" t="s">
        <v>53</v>
      </c>
      <c r="K812" s="167">
        <v>50750</v>
      </c>
      <c r="L812" s="167">
        <v>0</v>
      </c>
      <c r="M812" s="167">
        <v>50750</v>
      </c>
      <c r="N812" s="167">
        <v>1750</v>
      </c>
      <c r="O812" s="167">
        <v>0</v>
      </c>
      <c r="P812" s="167">
        <v>1750</v>
      </c>
      <c r="Q812" s="167">
        <v>52500</v>
      </c>
      <c r="R812" s="167">
        <v>0</v>
      </c>
      <c r="S812" s="167">
        <v>52500</v>
      </c>
      <c r="T812" s="160">
        <v>42856</v>
      </c>
    </row>
    <row r="813" spans="1:20" ht="15" customHeight="1" x14ac:dyDescent="0.2">
      <c r="A813" s="15">
        <v>2017</v>
      </c>
      <c r="B813" s="15" t="s">
        <v>75</v>
      </c>
      <c r="C813" s="15">
        <v>3</v>
      </c>
      <c r="D813" s="67" t="s">
        <v>29</v>
      </c>
      <c r="E813" s="60" t="s">
        <v>31</v>
      </c>
      <c r="F813" s="11" t="s">
        <v>12403</v>
      </c>
      <c r="G813" s="11" t="s">
        <v>676</v>
      </c>
      <c r="H813" s="12" t="s">
        <v>6467</v>
      </c>
      <c r="I813" s="66">
        <v>1</v>
      </c>
      <c r="J813" s="68" t="s">
        <v>53</v>
      </c>
      <c r="K813" s="167">
        <v>0</v>
      </c>
      <c r="L813" s="167">
        <v>54257</v>
      </c>
      <c r="M813" s="167">
        <v>54257</v>
      </c>
      <c r="N813" s="167">
        <v>0</v>
      </c>
      <c r="O813" s="167">
        <v>4883</v>
      </c>
      <c r="P813" s="167">
        <v>4883</v>
      </c>
      <c r="Q813" s="167">
        <v>0</v>
      </c>
      <c r="R813" s="167">
        <v>59140</v>
      </c>
      <c r="S813" s="167">
        <v>59140</v>
      </c>
      <c r="T813" s="160">
        <v>42887</v>
      </c>
    </row>
    <row r="814" spans="1:20" ht="15" customHeight="1" x14ac:dyDescent="0.2">
      <c r="A814" s="72">
        <v>2017</v>
      </c>
      <c r="B814" s="72" t="s">
        <v>75</v>
      </c>
      <c r="C814" s="15">
        <v>3</v>
      </c>
      <c r="D814" s="67" t="s">
        <v>29</v>
      </c>
      <c r="E814" s="60" t="s">
        <v>8</v>
      </c>
      <c r="F814" s="11" t="s">
        <v>12404</v>
      </c>
      <c r="G814" s="11" t="s">
        <v>6329</v>
      </c>
      <c r="H814" s="12" t="s">
        <v>6330</v>
      </c>
      <c r="I814" s="66">
        <v>1</v>
      </c>
      <c r="J814" s="68" t="s">
        <v>53</v>
      </c>
      <c r="K814" s="167">
        <v>45998</v>
      </c>
      <c r="L814" s="167">
        <v>0</v>
      </c>
      <c r="M814" s="167">
        <v>45998</v>
      </c>
      <c r="N814" s="167">
        <v>8002</v>
      </c>
      <c r="O814" s="167">
        <v>0</v>
      </c>
      <c r="P814" s="167">
        <v>8002</v>
      </c>
      <c r="Q814" s="167">
        <v>54000</v>
      </c>
      <c r="R814" s="167">
        <v>0</v>
      </c>
      <c r="S814" s="167">
        <v>54000</v>
      </c>
      <c r="T814" s="162">
        <v>42856</v>
      </c>
    </row>
    <row r="815" spans="1:20" ht="15" customHeight="1" x14ac:dyDescent="0.2">
      <c r="A815" s="72">
        <v>2017</v>
      </c>
      <c r="B815" s="72" t="s">
        <v>75</v>
      </c>
      <c r="C815" s="15">
        <v>3</v>
      </c>
      <c r="D815" s="67" t="s">
        <v>29</v>
      </c>
      <c r="E815" s="60" t="s">
        <v>8</v>
      </c>
      <c r="F815" s="11" t="s">
        <v>12405</v>
      </c>
      <c r="G815" s="11" t="s">
        <v>164</v>
      </c>
      <c r="H815" s="12" t="s">
        <v>6340</v>
      </c>
      <c r="I815" s="66">
        <v>1</v>
      </c>
      <c r="J815" s="68" t="s">
        <v>53</v>
      </c>
      <c r="K815" s="167">
        <v>56278</v>
      </c>
      <c r="L815" s="167">
        <v>0</v>
      </c>
      <c r="M815" s="167">
        <v>56278</v>
      </c>
      <c r="N815" s="167">
        <v>3370</v>
      </c>
      <c r="O815" s="167">
        <v>0</v>
      </c>
      <c r="P815" s="167">
        <v>3370</v>
      </c>
      <c r="Q815" s="167">
        <v>59648</v>
      </c>
      <c r="R815" s="167">
        <v>0</v>
      </c>
      <c r="S815" s="167">
        <v>59648</v>
      </c>
      <c r="T815" s="162">
        <v>42856</v>
      </c>
    </row>
    <row r="816" spans="1:20" ht="15" customHeight="1" x14ac:dyDescent="0.2">
      <c r="A816" s="72">
        <v>2017</v>
      </c>
      <c r="B816" s="72" t="s">
        <v>75</v>
      </c>
      <c r="C816" s="15">
        <v>3</v>
      </c>
      <c r="D816" s="67" t="s">
        <v>29</v>
      </c>
      <c r="E816" s="60" t="s">
        <v>8</v>
      </c>
      <c r="F816" s="11" t="s">
        <v>12406</v>
      </c>
      <c r="G816" s="11" t="s">
        <v>263</v>
      </c>
      <c r="H816" s="12" t="s">
        <v>6344</v>
      </c>
      <c r="I816" s="66">
        <v>1</v>
      </c>
      <c r="J816" s="68" t="s">
        <v>53</v>
      </c>
      <c r="K816" s="167">
        <v>0</v>
      </c>
      <c r="L816" s="167">
        <v>38967</v>
      </c>
      <c r="M816" s="167">
        <v>38967</v>
      </c>
      <c r="N816" s="167">
        <v>0</v>
      </c>
      <c r="O816" s="167">
        <v>7793</v>
      </c>
      <c r="P816" s="167">
        <v>7793</v>
      </c>
      <c r="Q816" s="167">
        <v>0</v>
      </c>
      <c r="R816" s="167">
        <v>46760</v>
      </c>
      <c r="S816" s="167">
        <v>46760</v>
      </c>
      <c r="T816" s="162">
        <v>42856</v>
      </c>
    </row>
    <row r="817" spans="1:20" ht="15" customHeight="1" x14ac:dyDescent="0.2">
      <c r="A817" s="72">
        <v>2017</v>
      </c>
      <c r="B817" s="72" t="s">
        <v>75</v>
      </c>
      <c r="C817" s="15">
        <v>3</v>
      </c>
      <c r="D817" s="67" t="s">
        <v>29</v>
      </c>
      <c r="E817" s="60" t="s">
        <v>8</v>
      </c>
      <c r="F817" s="11" t="s">
        <v>12407</v>
      </c>
      <c r="G817" s="11" t="s">
        <v>317</v>
      </c>
      <c r="H817" s="12" t="s">
        <v>6357</v>
      </c>
      <c r="I817" s="66">
        <v>1</v>
      </c>
      <c r="J817" s="68" t="s">
        <v>53</v>
      </c>
      <c r="K817" s="167">
        <v>39767</v>
      </c>
      <c r="L817" s="167">
        <v>0</v>
      </c>
      <c r="M817" s="167">
        <v>39767</v>
      </c>
      <c r="N817" s="167">
        <v>7860</v>
      </c>
      <c r="O817" s="167">
        <v>0</v>
      </c>
      <c r="P817" s="167">
        <v>7860</v>
      </c>
      <c r="Q817" s="167">
        <v>47627</v>
      </c>
      <c r="R817" s="167">
        <v>0</v>
      </c>
      <c r="S817" s="167">
        <v>47627</v>
      </c>
      <c r="T817" s="162">
        <v>42856</v>
      </c>
    </row>
    <row r="818" spans="1:20" ht="15" customHeight="1" x14ac:dyDescent="0.2">
      <c r="A818" s="72">
        <v>2017</v>
      </c>
      <c r="B818" s="72" t="s">
        <v>75</v>
      </c>
      <c r="C818" s="15">
        <v>3</v>
      </c>
      <c r="D818" s="67" t="s">
        <v>29</v>
      </c>
      <c r="E818" s="60" t="s">
        <v>8</v>
      </c>
      <c r="F818" s="11" t="s">
        <v>12408</v>
      </c>
      <c r="G818" s="11" t="s">
        <v>252</v>
      </c>
      <c r="H818" s="12" t="s">
        <v>6372</v>
      </c>
      <c r="I818" s="66">
        <v>1</v>
      </c>
      <c r="J818" s="68" t="s">
        <v>53</v>
      </c>
      <c r="K818" s="167">
        <v>0</v>
      </c>
      <c r="L818" s="167">
        <v>46544</v>
      </c>
      <c r="M818" s="167">
        <v>46544</v>
      </c>
      <c r="N818" s="167">
        <v>0</v>
      </c>
      <c r="O818" s="167">
        <v>2596</v>
      </c>
      <c r="P818" s="167">
        <v>2596</v>
      </c>
      <c r="Q818" s="167">
        <v>0</v>
      </c>
      <c r="R818" s="167">
        <v>49140</v>
      </c>
      <c r="S818" s="167">
        <v>49140</v>
      </c>
      <c r="T818" s="162">
        <v>42856</v>
      </c>
    </row>
    <row r="819" spans="1:20" ht="15" customHeight="1" x14ac:dyDescent="0.2">
      <c r="A819" s="72">
        <v>2017</v>
      </c>
      <c r="B819" s="72" t="s">
        <v>75</v>
      </c>
      <c r="C819" s="15">
        <v>3</v>
      </c>
      <c r="D819" s="67" t="s">
        <v>29</v>
      </c>
      <c r="E819" s="60" t="s">
        <v>8</v>
      </c>
      <c r="F819" s="11" t="s">
        <v>12409</v>
      </c>
      <c r="G819" s="11" t="s">
        <v>227</v>
      </c>
      <c r="H819" s="12" t="s">
        <v>6376</v>
      </c>
      <c r="I819" s="66">
        <v>1</v>
      </c>
      <c r="J819" s="68" t="s">
        <v>53</v>
      </c>
      <c r="K819" s="167">
        <v>0</v>
      </c>
      <c r="L819" s="167">
        <v>45360</v>
      </c>
      <c r="M819" s="167">
        <v>45360</v>
      </c>
      <c r="N819" s="167">
        <v>0</v>
      </c>
      <c r="O819" s="167">
        <v>13274</v>
      </c>
      <c r="P819" s="167">
        <v>13274</v>
      </c>
      <c r="Q819" s="167">
        <v>0</v>
      </c>
      <c r="R819" s="167">
        <v>58634</v>
      </c>
      <c r="S819" s="167">
        <v>58634</v>
      </c>
      <c r="T819" s="162">
        <v>42856</v>
      </c>
    </row>
    <row r="820" spans="1:20" ht="15" customHeight="1" x14ac:dyDescent="0.2">
      <c r="A820" s="72">
        <v>2017</v>
      </c>
      <c r="B820" s="72" t="s">
        <v>75</v>
      </c>
      <c r="C820" s="15">
        <v>3</v>
      </c>
      <c r="D820" s="67" t="s">
        <v>29</v>
      </c>
      <c r="E820" s="60" t="s">
        <v>8</v>
      </c>
      <c r="F820" s="11" t="s">
        <v>12410</v>
      </c>
      <c r="G820" s="11" t="s">
        <v>1062</v>
      </c>
      <c r="H820" s="12" t="s">
        <v>6412</v>
      </c>
      <c r="I820" s="66">
        <v>1</v>
      </c>
      <c r="J820" s="68" t="s">
        <v>53</v>
      </c>
      <c r="K820" s="167">
        <v>0</v>
      </c>
      <c r="L820" s="167">
        <v>34829</v>
      </c>
      <c r="M820" s="167">
        <v>34829</v>
      </c>
      <c r="N820" s="167">
        <v>0</v>
      </c>
      <c r="O820" s="167">
        <v>1045</v>
      </c>
      <c r="P820" s="167">
        <v>1045</v>
      </c>
      <c r="Q820" s="167">
        <v>0</v>
      </c>
      <c r="R820" s="167">
        <v>35874</v>
      </c>
      <c r="S820" s="167">
        <v>35874</v>
      </c>
      <c r="T820" s="162">
        <v>42887</v>
      </c>
    </row>
    <row r="821" spans="1:20" ht="15" customHeight="1" x14ac:dyDescent="0.2">
      <c r="A821" s="72">
        <v>2017</v>
      </c>
      <c r="B821" s="72" t="s">
        <v>75</v>
      </c>
      <c r="C821" s="15">
        <v>3</v>
      </c>
      <c r="D821" s="67" t="s">
        <v>29</v>
      </c>
      <c r="E821" s="60" t="s">
        <v>8</v>
      </c>
      <c r="F821" s="11" t="s">
        <v>12411</v>
      </c>
      <c r="G821" s="11" t="s">
        <v>6395</v>
      </c>
      <c r="H821" s="12" t="s">
        <v>6396</v>
      </c>
      <c r="I821" s="66">
        <v>1</v>
      </c>
      <c r="J821" s="68" t="s">
        <v>53</v>
      </c>
      <c r="K821" s="167">
        <v>63815</v>
      </c>
      <c r="L821" s="167">
        <v>0</v>
      </c>
      <c r="M821" s="167">
        <v>63815</v>
      </c>
      <c r="N821" s="167">
        <v>5035</v>
      </c>
      <c r="O821" s="167">
        <v>0</v>
      </c>
      <c r="P821" s="167">
        <v>5035</v>
      </c>
      <c r="Q821" s="167">
        <v>68850</v>
      </c>
      <c r="R821" s="167">
        <v>0</v>
      </c>
      <c r="S821" s="167">
        <v>68850</v>
      </c>
      <c r="T821" s="162">
        <v>42856</v>
      </c>
    </row>
    <row r="822" spans="1:20" ht="15" customHeight="1" x14ac:dyDescent="0.2">
      <c r="A822" s="72">
        <v>2017</v>
      </c>
      <c r="B822" s="72" t="s">
        <v>75</v>
      </c>
      <c r="C822" s="15">
        <v>3</v>
      </c>
      <c r="D822" s="67" t="s">
        <v>29</v>
      </c>
      <c r="E822" s="60" t="s">
        <v>8</v>
      </c>
      <c r="F822" s="11" t="s">
        <v>12412</v>
      </c>
      <c r="G822" s="11" t="s">
        <v>1062</v>
      </c>
      <c r="H822" s="12" t="s">
        <v>6312</v>
      </c>
      <c r="I822" s="66">
        <v>1</v>
      </c>
      <c r="J822" s="68" t="s">
        <v>53</v>
      </c>
      <c r="K822" s="167">
        <v>39021</v>
      </c>
      <c r="L822" s="167">
        <v>0</v>
      </c>
      <c r="M822" s="167">
        <v>39021</v>
      </c>
      <c r="N822" s="167">
        <v>2669</v>
      </c>
      <c r="O822" s="167">
        <v>0</v>
      </c>
      <c r="P822" s="167">
        <v>2669</v>
      </c>
      <c r="Q822" s="167">
        <v>41690</v>
      </c>
      <c r="R822" s="167">
        <v>0</v>
      </c>
      <c r="S822" s="167">
        <v>41690</v>
      </c>
      <c r="T822" s="162">
        <v>42826</v>
      </c>
    </row>
    <row r="823" spans="1:20" ht="15" customHeight="1" x14ac:dyDescent="0.2">
      <c r="A823" s="72">
        <v>2017</v>
      </c>
      <c r="B823" s="72" t="s">
        <v>75</v>
      </c>
      <c r="C823" s="15">
        <v>3</v>
      </c>
      <c r="D823" s="67" t="s">
        <v>29</v>
      </c>
      <c r="E823" s="60" t="s">
        <v>8</v>
      </c>
      <c r="F823" s="11" t="s">
        <v>12413</v>
      </c>
      <c r="G823" s="11" t="s">
        <v>227</v>
      </c>
      <c r="H823" s="12" t="s">
        <v>6407</v>
      </c>
      <c r="I823" s="66">
        <v>1</v>
      </c>
      <c r="J823" s="68" t="s">
        <v>53</v>
      </c>
      <c r="K823" s="167">
        <v>60784</v>
      </c>
      <c r="L823" s="167">
        <v>0</v>
      </c>
      <c r="M823" s="167">
        <v>60784</v>
      </c>
      <c r="N823" s="167">
        <v>5216</v>
      </c>
      <c r="O823" s="167">
        <v>0</v>
      </c>
      <c r="P823" s="167">
        <v>5216</v>
      </c>
      <c r="Q823" s="167">
        <v>66000</v>
      </c>
      <c r="R823" s="167">
        <v>0</v>
      </c>
      <c r="S823" s="167">
        <v>66000</v>
      </c>
      <c r="T823" s="162">
        <v>42887</v>
      </c>
    </row>
    <row r="824" spans="1:20" ht="15" customHeight="1" x14ac:dyDescent="0.2">
      <c r="A824" s="72">
        <v>2017</v>
      </c>
      <c r="B824" s="72" t="s">
        <v>75</v>
      </c>
      <c r="C824" s="15">
        <v>3</v>
      </c>
      <c r="D824" s="67" t="s">
        <v>29</v>
      </c>
      <c r="E824" s="60" t="s">
        <v>8</v>
      </c>
      <c r="F824" s="11" t="s">
        <v>12414</v>
      </c>
      <c r="G824" s="11" t="s">
        <v>6402</v>
      </c>
      <c r="H824" s="12" t="s">
        <v>6403</v>
      </c>
      <c r="I824" s="66">
        <v>1</v>
      </c>
      <c r="J824" s="68" t="s">
        <v>53</v>
      </c>
      <c r="K824" s="167">
        <v>79170</v>
      </c>
      <c r="L824" s="167">
        <v>0</v>
      </c>
      <c r="M824" s="167">
        <v>79170</v>
      </c>
      <c r="N824" s="167">
        <v>3960</v>
      </c>
      <c r="O824" s="167">
        <v>0</v>
      </c>
      <c r="P824" s="167">
        <v>3960</v>
      </c>
      <c r="Q824" s="167">
        <v>83130</v>
      </c>
      <c r="R824" s="167">
        <v>0</v>
      </c>
      <c r="S824" s="167">
        <v>83130</v>
      </c>
      <c r="T824" s="162">
        <v>42856</v>
      </c>
    </row>
    <row r="825" spans="1:20" ht="15" customHeight="1" x14ac:dyDescent="0.2">
      <c r="A825" s="15">
        <v>2017</v>
      </c>
      <c r="B825" s="15" t="s">
        <v>75</v>
      </c>
      <c r="C825" s="15">
        <v>3</v>
      </c>
      <c r="D825" s="67" t="s">
        <v>29</v>
      </c>
      <c r="E825" s="60" t="s">
        <v>9</v>
      </c>
      <c r="F825" s="11" t="s">
        <v>12415</v>
      </c>
      <c r="G825" s="11" t="s">
        <v>4857</v>
      </c>
      <c r="H825" s="12" t="s">
        <v>4858</v>
      </c>
      <c r="I825" s="66">
        <v>1</v>
      </c>
      <c r="J825" s="68" t="s">
        <v>53</v>
      </c>
      <c r="K825" s="167">
        <v>21079</v>
      </c>
      <c r="L825" s="167">
        <v>24949</v>
      </c>
      <c r="M825" s="167">
        <v>46028</v>
      </c>
      <c r="N825" s="167">
        <v>0</v>
      </c>
      <c r="O825" s="167">
        <v>2972</v>
      </c>
      <c r="P825" s="167">
        <v>2972</v>
      </c>
      <c r="Q825" s="167">
        <v>21079</v>
      </c>
      <c r="R825" s="167">
        <v>27921</v>
      </c>
      <c r="S825" s="167">
        <v>49000</v>
      </c>
      <c r="T825" s="159">
        <v>42826</v>
      </c>
    </row>
    <row r="826" spans="1:20" ht="15" customHeight="1" x14ac:dyDescent="0.2">
      <c r="A826" s="15">
        <v>2017</v>
      </c>
      <c r="B826" s="15" t="s">
        <v>75</v>
      </c>
      <c r="C826" s="15">
        <v>3</v>
      </c>
      <c r="D826" s="67" t="s">
        <v>29</v>
      </c>
      <c r="E826" s="60" t="s">
        <v>9</v>
      </c>
      <c r="F826" s="11" t="s">
        <v>12416</v>
      </c>
      <c r="G826" s="11" t="s">
        <v>227</v>
      </c>
      <c r="H826" s="12" t="s">
        <v>4733</v>
      </c>
      <c r="I826" s="66">
        <v>1</v>
      </c>
      <c r="J826" s="68" t="s">
        <v>53</v>
      </c>
      <c r="K826" s="167">
        <v>0</v>
      </c>
      <c r="L826" s="167">
        <v>53500</v>
      </c>
      <c r="M826" s="167">
        <v>53500</v>
      </c>
      <c r="N826" s="167">
        <v>0</v>
      </c>
      <c r="O826" s="167">
        <v>6500</v>
      </c>
      <c r="P826" s="167">
        <v>6500</v>
      </c>
      <c r="Q826" s="167">
        <v>0</v>
      </c>
      <c r="R826" s="167">
        <v>60000</v>
      </c>
      <c r="S826" s="167">
        <v>60000</v>
      </c>
      <c r="T826" s="159">
        <v>42856</v>
      </c>
    </row>
    <row r="827" spans="1:20" ht="15" customHeight="1" x14ac:dyDescent="0.2">
      <c r="A827" s="15">
        <v>2017</v>
      </c>
      <c r="B827" s="15" t="s">
        <v>75</v>
      </c>
      <c r="C827" s="15">
        <v>3</v>
      </c>
      <c r="D827" s="67" t="s">
        <v>29</v>
      </c>
      <c r="E827" s="60" t="s">
        <v>9</v>
      </c>
      <c r="F827" s="11" t="s">
        <v>12417</v>
      </c>
      <c r="G827" s="11" t="s">
        <v>933</v>
      </c>
      <c r="H827" s="12" t="s">
        <v>4867</v>
      </c>
      <c r="I827" s="66">
        <v>1</v>
      </c>
      <c r="J827" s="68" t="s">
        <v>53</v>
      </c>
      <c r="K827" s="167">
        <v>0</v>
      </c>
      <c r="L827" s="167">
        <v>35939</v>
      </c>
      <c r="M827" s="167">
        <v>35939</v>
      </c>
      <c r="N827" s="167">
        <v>0</v>
      </c>
      <c r="O827" s="167">
        <v>2961</v>
      </c>
      <c r="P827" s="167">
        <v>2961</v>
      </c>
      <c r="Q827" s="167">
        <v>0</v>
      </c>
      <c r="R827" s="167">
        <v>38900</v>
      </c>
      <c r="S827" s="167">
        <v>38900</v>
      </c>
      <c r="T827" s="159">
        <v>42826</v>
      </c>
    </row>
    <row r="828" spans="1:20" ht="15" customHeight="1" x14ac:dyDescent="0.2">
      <c r="A828" s="15">
        <v>2017</v>
      </c>
      <c r="B828" s="15" t="s">
        <v>75</v>
      </c>
      <c r="C828" s="15">
        <v>3</v>
      </c>
      <c r="D828" s="67" t="s">
        <v>29</v>
      </c>
      <c r="E828" s="60" t="s">
        <v>9</v>
      </c>
      <c r="F828" s="11" t="s">
        <v>12418</v>
      </c>
      <c r="G828" s="11" t="s">
        <v>133</v>
      </c>
      <c r="H828" s="12" t="s">
        <v>4874</v>
      </c>
      <c r="I828" s="66">
        <v>1</v>
      </c>
      <c r="J828" s="68" t="s">
        <v>53</v>
      </c>
      <c r="K828" s="167">
        <v>44660</v>
      </c>
      <c r="L828" s="167">
        <v>0</v>
      </c>
      <c r="M828" s="167">
        <v>44660</v>
      </c>
      <c r="N828" s="167">
        <v>3542</v>
      </c>
      <c r="O828" s="167">
        <v>0</v>
      </c>
      <c r="P828" s="167">
        <v>3542</v>
      </c>
      <c r="Q828" s="167">
        <v>48202</v>
      </c>
      <c r="R828" s="167">
        <v>0</v>
      </c>
      <c r="S828" s="167">
        <v>48202</v>
      </c>
      <c r="T828" s="159">
        <v>42826</v>
      </c>
    </row>
    <row r="829" spans="1:20" ht="15" customHeight="1" x14ac:dyDescent="0.2">
      <c r="A829" s="15">
        <v>2017</v>
      </c>
      <c r="B829" s="15" t="s">
        <v>75</v>
      </c>
      <c r="C829" s="15">
        <v>3</v>
      </c>
      <c r="D829" s="67" t="s">
        <v>29</v>
      </c>
      <c r="E829" s="60" t="s">
        <v>9</v>
      </c>
      <c r="F829" s="11" t="s">
        <v>11841</v>
      </c>
      <c r="G829" s="11" t="s">
        <v>4303</v>
      </c>
      <c r="H829" s="12" t="s">
        <v>4877</v>
      </c>
      <c r="I829" s="66">
        <v>1</v>
      </c>
      <c r="J829" s="68" t="s">
        <v>53</v>
      </c>
      <c r="K829" s="167">
        <v>0</v>
      </c>
      <c r="L829" s="167">
        <v>46690</v>
      </c>
      <c r="M829" s="167">
        <v>46690</v>
      </c>
      <c r="N829" s="167">
        <v>0</v>
      </c>
      <c r="O829" s="167">
        <v>9291</v>
      </c>
      <c r="P829" s="167">
        <v>9291</v>
      </c>
      <c r="Q829" s="167">
        <v>0</v>
      </c>
      <c r="R829" s="167">
        <v>55981</v>
      </c>
      <c r="S829" s="167">
        <v>55981</v>
      </c>
      <c r="T829" s="159">
        <v>42826</v>
      </c>
    </row>
    <row r="830" spans="1:20" ht="15" customHeight="1" x14ac:dyDescent="0.2">
      <c r="A830" s="15">
        <v>2017</v>
      </c>
      <c r="B830" s="15" t="s">
        <v>75</v>
      </c>
      <c r="C830" s="15">
        <v>3</v>
      </c>
      <c r="D830" s="67" t="s">
        <v>29</v>
      </c>
      <c r="E830" s="60" t="s">
        <v>9</v>
      </c>
      <c r="F830" s="11" t="s">
        <v>11842</v>
      </c>
      <c r="G830" s="11" t="s">
        <v>933</v>
      </c>
      <c r="H830" s="12" t="s">
        <v>4878</v>
      </c>
      <c r="I830" s="66">
        <v>1</v>
      </c>
      <c r="J830" s="68" t="s">
        <v>53</v>
      </c>
      <c r="K830" s="167">
        <v>32295</v>
      </c>
      <c r="L830" s="167">
        <v>9498</v>
      </c>
      <c r="M830" s="167">
        <v>41793</v>
      </c>
      <c r="N830" s="167">
        <v>2522</v>
      </c>
      <c r="O830" s="167">
        <v>1185</v>
      </c>
      <c r="P830" s="167">
        <v>3707</v>
      </c>
      <c r="Q830" s="167">
        <v>34817</v>
      </c>
      <c r="R830" s="167">
        <v>10683</v>
      </c>
      <c r="S830" s="167">
        <v>45500</v>
      </c>
      <c r="T830" s="159">
        <v>42826</v>
      </c>
    </row>
    <row r="831" spans="1:20" ht="15" customHeight="1" x14ac:dyDescent="0.2">
      <c r="A831" s="15">
        <v>2017</v>
      </c>
      <c r="B831" s="15" t="s">
        <v>75</v>
      </c>
      <c r="C831" s="15">
        <v>3</v>
      </c>
      <c r="D831" s="67" t="s">
        <v>29</v>
      </c>
      <c r="E831" s="60" t="s">
        <v>9</v>
      </c>
      <c r="F831" s="11" t="s">
        <v>12419</v>
      </c>
      <c r="G831" s="11" t="s">
        <v>1181</v>
      </c>
      <c r="H831" s="12" t="s">
        <v>4746</v>
      </c>
      <c r="I831" s="66">
        <v>1</v>
      </c>
      <c r="J831" s="68" t="s">
        <v>53</v>
      </c>
      <c r="K831" s="167">
        <v>43295</v>
      </c>
      <c r="L831" s="167">
        <v>0</v>
      </c>
      <c r="M831" s="167">
        <v>43295</v>
      </c>
      <c r="N831" s="167">
        <v>3680</v>
      </c>
      <c r="O831" s="167">
        <v>0</v>
      </c>
      <c r="P831" s="167">
        <v>3680</v>
      </c>
      <c r="Q831" s="167">
        <v>46975</v>
      </c>
      <c r="R831" s="167">
        <v>0</v>
      </c>
      <c r="S831" s="167">
        <v>46975</v>
      </c>
      <c r="T831" s="159">
        <v>42856</v>
      </c>
    </row>
    <row r="832" spans="1:20" ht="15" customHeight="1" x14ac:dyDescent="0.2">
      <c r="A832" s="15">
        <v>2017</v>
      </c>
      <c r="B832" s="15" t="s">
        <v>75</v>
      </c>
      <c r="C832" s="15">
        <v>3</v>
      </c>
      <c r="D832" s="67" t="s">
        <v>29</v>
      </c>
      <c r="E832" s="60" t="s">
        <v>9</v>
      </c>
      <c r="F832" s="11" t="s">
        <v>12420</v>
      </c>
      <c r="G832" s="11" t="s">
        <v>522</v>
      </c>
      <c r="H832" s="12" t="s">
        <v>4756</v>
      </c>
      <c r="I832" s="66">
        <v>1</v>
      </c>
      <c r="J832" s="68" t="s">
        <v>53</v>
      </c>
      <c r="K832" s="167">
        <v>48265</v>
      </c>
      <c r="L832" s="167">
        <v>0</v>
      </c>
      <c r="M832" s="167">
        <v>48265</v>
      </c>
      <c r="N832" s="167">
        <v>4827</v>
      </c>
      <c r="O832" s="167">
        <v>0</v>
      </c>
      <c r="P832" s="167">
        <v>4827</v>
      </c>
      <c r="Q832" s="167">
        <v>53092</v>
      </c>
      <c r="R832" s="167">
        <v>0</v>
      </c>
      <c r="S832" s="167">
        <v>53092</v>
      </c>
      <c r="T832" s="159">
        <v>42826</v>
      </c>
    </row>
    <row r="833" spans="1:20" ht="15" customHeight="1" x14ac:dyDescent="0.2">
      <c r="A833" s="15">
        <v>2017</v>
      </c>
      <c r="B833" s="15" t="s">
        <v>75</v>
      </c>
      <c r="C833" s="15">
        <v>3</v>
      </c>
      <c r="D833" s="67" t="s">
        <v>29</v>
      </c>
      <c r="E833" s="60" t="s">
        <v>9</v>
      </c>
      <c r="F833" s="11" t="s">
        <v>12421</v>
      </c>
      <c r="G833" s="11" t="s">
        <v>373</v>
      </c>
      <c r="H833" s="12" t="s">
        <v>4881</v>
      </c>
      <c r="I833" s="66">
        <v>1</v>
      </c>
      <c r="J833" s="68" t="s">
        <v>53</v>
      </c>
      <c r="K833" s="167">
        <v>7613</v>
      </c>
      <c r="L833" s="167">
        <v>53288</v>
      </c>
      <c r="M833" s="167">
        <v>60901</v>
      </c>
      <c r="N833" s="167">
        <v>1446</v>
      </c>
      <c r="O833" s="167">
        <v>10123</v>
      </c>
      <c r="P833" s="167">
        <v>11569</v>
      </c>
      <c r="Q833" s="167">
        <v>9059</v>
      </c>
      <c r="R833" s="167">
        <v>63411</v>
      </c>
      <c r="S833" s="167">
        <v>72470</v>
      </c>
      <c r="T833" s="159">
        <v>42769</v>
      </c>
    </row>
    <row r="834" spans="1:20" ht="15" customHeight="1" x14ac:dyDescent="0.2">
      <c r="A834" s="15">
        <v>2017</v>
      </c>
      <c r="B834" s="15" t="s">
        <v>75</v>
      </c>
      <c r="C834" s="15">
        <v>3</v>
      </c>
      <c r="D834" s="67" t="s">
        <v>29</v>
      </c>
      <c r="E834" s="60" t="s">
        <v>9</v>
      </c>
      <c r="F834" s="11" t="s">
        <v>12422</v>
      </c>
      <c r="G834" s="11" t="s">
        <v>1181</v>
      </c>
      <c r="H834" s="12" t="s">
        <v>4525</v>
      </c>
      <c r="I834" s="66">
        <v>1</v>
      </c>
      <c r="J834" s="68" t="s">
        <v>53</v>
      </c>
      <c r="K834" s="167">
        <v>45952</v>
      </c>
      <c r="L834" s="167">
        <v>0</v>
      </c>
      <c r="M834" s="167">
        <v>45952</v>
      </c>
      <c r="N834" s="167">
        <v>2648</v>
      </c>
      <c r="O834" s="167">
        <v>0</v>
      </c>
      <c r="P834" s="167">
        <v>2648</v>
      </c>
      <c r="Q834" s="167">
        <v>48600</v>
      </c>
      <c r="R834" s="167">
        <v>0</v>
      </c>
      <c r="S834" s="167">
        <v>48600</v>
      </c>
      <c r="T834" s="159">
        <v>42856</v>
      </c>
    </row>
    <row r="835" spans="1:20" ht="15" customHeight="1" x14ac:dyDescent="0.2">
      <c r="A835" s="15">
        <v>2017</v>
      </c>
      <c r="B835" s="15" t="s">
        <v>75</v>
      </c>
      <c r="C835" s="15">
        <v>3</v>
      </c>
      <c r="D835" s="67" t="s">
        <v>29</v>
      </c>
      <c r="E835" s="60" t="s">
        <v>9</v>
      </c>
      <c r="F835" s="11" t="s">
        <v>12423</v>
      </c>
      <c r="G835" s="11" t="s">
        <v>4188</v>
      </c>
      <c r="H835" s="12" t="s">
        <v>4764</v>
      </c>
      <c r="I835" s="66">
        <v>1</v>
      </c>
      <c r="J835" s="68" t="s">
        <v>53</v>
      </c>
      <c r="K835" s="167">
        <v>0</v>
      </c>
      <c r="L835" s="167">
        <v>38672</v>
      </c>
      <c r="M835" s="167">
        <v>38672</v>
      </c>
      <c r="N835" s="167">
        <v>0</v>
      </c>
      <c r="O835" s="167">
        <v>3813</v>
      </c>
      <c r="P835" s="167">
        <v>3813</v>
      </c>
      <c r="Q835" s="167">
        <v>0</v>
      </c>
      <c r="R835" s="167">
        <v>42485</v>
      </c>
      <c r="S835" s="167">
        <v>42485</v>
      </c>
      <c r="T835" s="159">
        <v>42826</v>
      </c>
    </row>
    <row r="836" spans="1:20" ht="15" customHeight="1" x14ac:dyDescent="0.2">
      <c r="A836" s="15">
        <v>2017</v>
      </c>
      <c r="B836" s="15" t="s">
        <v>75</v>
      </c>
      <c r="C836" s="15">
        <v>3</v>
      </c>
      <c r="D836" s="67" t="s">
        <v>29</v>
      </c>
      <c r="E836" s="60" t="s">
        <v>9</v>
      </c>
      <c r="F836" s="11" t="s">
        <v>12424</v>
      </c>
      <c r="G836" s="11" t="s">
        <v>1647</v>
      </c>
      <c r="H836" s="12" t="s">
        <v>4890</v>
      </c>
      <c r="I836" s="66">
        <v>1</v>
      </c>
      <c r="J836" s="68" t="s">
        <v>53</v>
      </c>
      <c r="K836" s="167">
        <v>0</v>
      </c>
      <c r="L836" s="167">
        <v>60900</v>
      </c>
      <c r="M836" s="167">
        <v>60900</v>
      </c>
      <c r="N836" s="167">
        <v>0</v>
      </c>
      <c r="O836" s="167">
        <v>9100</v>
      </c>
      <c r="P836" s="167">
        <v>9100</v>
      </c>
      <c r="Q836" s="167">
        <v>0</v>
      </c>
      <c r="R836" s="167">
        <v>70000</v>
      </c>
      <c r="S836" s="167">
        <v>70000</v>
      </c>
      <c r="T836" s="159">
        <v>42769</v>
      </c>
    </row>
    <row r="837" spans="1:20" ht="15" customHeight="1" x14ac:dyDescent="0.2">
      <c r="A837" s="15">
        <v>2017</v>
      </c>
      <c r="B837" s="15" t="s">
        <v>75</v>
      </c>
      <c r="C837" s="15">
        <v>3</v>
      </c>
      <c r="D837" s="67" t="s">
        <v>29</v>
      </c>
      <c r="E837" s="60" t="s">
        <v>9</v>
      </c>
      <c r="F837" s="11" t="s">
        <v>12425</v>
      </c>
      <c r="G837" s="11" t="s">
        <v>133</v>
      </c>
      <c r="H837" s="12" t="s">
        <v>4896</v>
      </c>
      <c r="I837" s="66">
        <v>1</v>
      </c>
      <c r="J837" s="68" t="s">
        <v>53</v>
      </c>
      <c r="K837" s="167">
        <v>52714</v>
      </c>
      <c r="L837" s="167">
        <v>0</v>
      </c>
      <c r="M837" s="167">
        <v>52714</v>
      </c>
      <c r="N837" s="167">
        <v>2061</v>
      </c>
      <c r="O837" s="167">
        <v>0</v>
      </c>
      <c r="P837" s="167">
        <v>2061</v>
      </c>
      <c r="Q837" s="167">
        <v>54775</v>
      </c>
      <c r="R837" s="167">
        <v>0</v>
      </c>
      <c r="S837" s="167">
        <v>54775</v>
      </c>
      <c r="T837" s="159">
        <v>42826</v>
      </c>
    </row>
    <row r="838" spans="1:20" ht="15" customHeight="1" x14ac:dyDescent="0.2">
      <c r="A838" s="15">
        <v>2017</v>
      </c>
      <c r="B838" s="15" t="s">
        <v>75</v>
      </c>
      <c r="C838" s="15">
        <v>3</v>
      </c>
      <c r="D838" s="67" t="s">
        <v>29</v>
      </c>
      <c r="E838" s="60" t="s">
        <v>9</v>
      </c>
      <c r="F838" s="11" t="s">
        <v>12426</v>
      </c>
      <c r="G838" s="11" t="s">
        <v>1373</v>
      </c>
      <c r="H838" s="12" t="s">
        <v>4529</v>
      </c>
      <c r="I838" s="66">
        <v>1</v>
      </c>
      <c r="J838" s="68" t="s">
        <v>53</v>
      </c>
      <c r="K838" s="167">
        <v>0</v>
      </c>
      <c r="L838" s="167">
        <v>27432</v>
      </c>
      <c r="M838" s="167">
        <v>27432</v>
      </c>
      <c r="N838" s="167">
        <v>0</v>
      </c>
      <c r="O838" s="167">
        <v>1740</v>
      </c>
      <c r="P838" s="167">
        <v>1740</v>
      </c>
      <c r="Q838" s="167">
        <v>0</v>
      </c>
      <c r="R838" s="167">
        <v>29172</v>
      </c>
      <c r="S838" s="167">
        <v>29172</v>
      </c>
      <c r="T838" s="159">
        <v>42870</v>
      </c>
    </row>
    <row r="839" spans="1:20" ht="15" customHeight="1" x14ac:dyDescent="0.2">
      <c r="A839" s="15">
        <v>2017</v>
      </c>
      <c r="B839" s="15" t="s">
        <v>75</v>
      </c>
      <c r="C839" s="15">
        <v>3</v>
      </c>
      <c r="D839" s="67" t="s">
        <v>29</v>
      </c>
      <c r="E839" s="60" t="s">
        <v>9</v>
      </c>
      <c r="F839" s="11" t="s">
        <v>12427</v>
      </c>
      <c r="G839" s="11" t="s">
        <v>291</v>
      </c>
      <c r="H839" s="12" t="s">
        <v>4774</v>
      </c>
      <c r="I839" s="66">
        <v>1</v>
      </c>
      <c r="J839" s="68" t="s">
        <v>53</v>
      </c>
      <c r="K839" s="167">
        <v>0</v>
      </c>
      <c r="L839" s="167">
        <v>67769</v>
      </c>
      <c r="M839" s="167">
        <v>67769</v>
      </c>
      <c r="N839" s="167">
        <v>0</v>
      </c>
      <c r="O839" s="167">
        <v>10000</v>
      </c>
      <c r="P839" s="167">
        <v>10000</v>
      </c>
      <c r="Q839" s="167">
        <v>0</v>
      </c>
      <c r="R839" s="167">
        <v>77769</v>
      </c>
      <c r="S839" s="167">
        <v>77769</v>
      </c>
      <c r="T839" s="159">
        <v>42789</v>
      </c>
    </row>
    <row r="840" spans="1:20" ht="15" customHeight="1" x14ac:dyDescent="0.2">
      <c r="A840" s="15">
        <v>2017</v>
      </c>
      <c r="B840" s="15" t="s">
        <v>75</v>
      </c>
      <c r="C840" s="15">
        <v>3</v>
      </c>
      <c r="D840" s="67" t="s">
        <v>29</v>
      </c>
      <c r="E840" s="60" t="s">
        <v>9</v>
      </c>
      <c r="F840" s="11" t="s">
        <v>12428</v>
      </c>
      <c r="G840" s="11" t="s">
        <v>263</v>
      </c>
      <c r="H840" s="12" t="s">
        <v>4535</v>
      </c>
      <c r="I840" s="66">
        <v>1</v>
      </c>
      <c r="J840" s="68" t="s">
        <v>53</v>
      </c>
      <c r="K840" s="167">
        <v>37525</v>
      </c>
      <c r="L840" s="167">
        <v>0</v>
      </c>
      <c r="M840" s="167">
        <v>37525</v>
      </c>
      <c r="N840" s="167">
        <v>2475</v>
      </c>
      <c r="O840" s="167">
        <v>0</v>
      </c>
      <c r="P840" s="167">
        <v>2475</v>
      </c>
      <c r="Q840" s="167">
        <v>40000</v>
      </c>
      <c r="R840" s="167">
        <v>0</v>
      </c>
      <c r="S840" s="167">
        <v>40000</v>
      </c>
      <c r="T840" s="159">
        <v>42856</v>
      </c>
    </row>
    <row r="841" spans="1:20" ht="15" customHeight="1" x14ac:dyDescent="0.2">
      <c r="A841" s="15">
        <v>2017</v>
      </c>
      <c r="B841" s="15" t="s">
        <v>75</v>
      </c>
      <c r="C841" s="15">
        <v>3</v>
      </c>
      <c r="D841" s="67" t="s">
        <v>29</v>
      </c>
      <c r="E841" s="60" t="s">
        <v>9</v>
      </c>
      <c r="F841" s="11" t="s">
        <v>12429</v>
      </c>
      <c r="G841" s="11" t="s">
        <v>4303</v>
      </c>
      <c r="H841" s="12" t="s">
        <v>4539</v>
      </c>
      <c r="I841" s="66">
        <v>1</v>
      </c>
      <c r="J841" s="68" t="s">
        <v>53</v>
      </c>
      <c r="K841" s="167">
        <v>60874</v>
      </c>
      <c r="L841" s="167">
        <v>0</v>
      </c>
      <c r="M841" s="167">
        <v>60874</v>
      </c>
      <c r="N841" s="167">
        <v>4126</v>
      </c>
      <c r="O841" s="167">
        <v>0</v>
      </c>
      <c r="P841" s="167">
        <v>4126</v>
      </c>
      <c r="Q841" s="167">
        <v>65000</v>
      </c>
      <c r="R841" s="167">
        <v>0</v>
      </c>
      <c r="S841" s="167">
        <v>65000</v>
      </c>
      <c r="T841" s="159">
        <v>42887</v>
      </c>
    </row>
    <row r="842" spans="1:20" ht="15" customHeight="1" x14ac:dyDescent="0.2">
      <c r="A842" s="15">
        <v>2017</v>
      </c>
      <c r="B842" s="15" t="s">
        <v>75</v>
      </c>
      <c r="C842" s="15">
        <v>3</v>
      </c>
      <c r="D842" s="67" t="s">
        <v>29</v>
      </c>
      <c r="E842" s="60" t="s">
        <v>9</v>
      </c>
      <c r="F842" s="11" t="s">
        <v>12430</v>
      </c>
      <c r="G842" s="11" t="s">
        <v>4188</v>
      </c>
      <c r="H842" s="12" t="s">
        <v>4900</v>
      </c>
      <c r="I842" s="66">
        <v>1</v>
      </c>
      <c r="J842" s="68" t="s">
        <v>53</v>
      </c>
      <c r="K842" s="167">
        <v>0</v>
      </c>
      <c r="L842" s="167">
        <v>38675</v>
      </c>
      <c r="M842" s="167">
        <v>38675</v>
      </c>
      <c r="N842" s="167">
        <v>0</v>
      </c>
      <c r="O842" s="167">
        <v>3810</v>
      </c>
      <c r="P842" s="167">
        <v>3810</v>
      </c>
      <c r="Q842" s="167">
        <v>0</v>
      </c>
      <c r="R842" s="167">
        <v>42485</v>
      </c>
      <c r="S842" s="167">
        <v>42485</v>
      </c>
      <c r="T842" s="159">
        <v>42826</v>
      </c>
    </row>
    <row r="843" spans="1:20" ht="15" customHeight="1" x14ac:dyDescent="0.2">
      <c r="A843" s="15">
        <v>2017</v>
      </c>
      <c r="B843" s="15" t="s">
        <v>75</v>
      </c>
      <c r="C843" s="15">
        <v>3</v>
      </c>
      <c r="D843" s="67" t="s">
        <v>29</v>
      </c>
      <c r="E843" s="60" t="s">
        <v>9</v>
      </c>
      <c r="F843" s="11" t="s">
        <v>12431</v>
      </c>
      <c r="G843" s="11" t="s">
        <v>4188</v>
      </c>
      <c r="H843" s="12" t="s">
        <v>4784</v>
      </c>
      <c r="I843" s="66">
        <v>1</v>
      </c>
      <c r="J843" s="68" t="s">
        <v>53</v>
      </c>
      <c r="K843" s="167">
        <v>0</v>
      </c>
      <c r="L843" s="167">
        <v>39078</v>
      </c>
      <c r="M843" s="167">
        <v>39078</v>
      </c>
      <c r="N843" s="167">
        <v>0</v>
      </c>
      <c r="O843" s="167">
        <v>3407</v>
      </c>
      <c r="P843" s="167">
        <v>3407</v>
      </c>
      <c r="Q843" s="167">
        <v>0</v>
      </c>
      <c r="R843" s="167">
        <v>42485</v>
      </c>
      <c r="S843" s="167">
        <v>42485</v>
      </c>
      <c r="T843" s="159">
        <v>42826</v>
      </c>
    </row>
    <row r="844" spans="1:20" ht="15" customHeight="1" x14ac:dyDescent="0.2">
      <c r="A844" s="15">
        <v>2017</v>
      </c>
      <c r="B844" s="15" t="s">
        <v>75</v>
      </c>
      <c r="C844" s="15">
        <v>3</v>
      </c>
      <c r="D844" s="67" t="s">
        <v>29</v>
      </c>
      <c r="E844" s="60" t="s">
        <v>9</v>
      </c>
      <c r="F844" s="11" t="s">
        <v>12432</v>
      </c>
      <c r="G844" s="11" t="s">
        <v>4414</v>
      </c>
      <c r="H844" s="12" t="s">
        <v>4543</v>
      </c>
      <c r="I844" s="66">
        <v>1</v>
      </c>
      <c r="J844" s="68" t="s">
        <v>53</v>
      </c>
      <c r="K844" s="167">
        <v>19032</v>
      </c>
      <c r="L844" s="167">
        <v>19032</v>
      </c>
      <c r="M844" s="167">
        <v>38064</v>
      </c>
      <c r="N844" s="167">
        <v>7136</v>
      </c>
      <c r="O844" s="167">
        <v>-3331</v>
      </c>
      <c r="P844" s="167">
        <v>3805</v>
      </c>
      <c r="Q844" s="167">
        <v>26168</v>
      </c>
      <c r="R844" s="167">
        <v>15701</v>
      </c>
      <c r="S844" s="167">
        <v>41869</v>
      </c>
      <c r="T844" s="159">
        <v>42887</v>
      </c>
    </row>
    <row r="845" spans="1:20" ht="15" customHeight="1" x14ac:dyDescent="0.2">
      <c r="A845" s="15">
        <v>2017</v>
      </c>
      <c r="B845" s="15" t="s">
        <v>75</v>
      </c>
      <c r="C845" s="15">
        <v>3</v>
      </c>
      <c r="D845" s="67" t="s">
        <v>29</v>
      </c>
      <c r="E845" s="60" t="s">
        <v>9</v>
      </c>
      <c r="F845" s="11" t="s">
        <v>12433</v>
      </c>
      <c r="G845" s="11" t="s">
        <v>1181</v>
      </c>
      <c r="H845" s="12" t="s">
        <v>4549</v>
      </c>
      <c r="I845" s="66">
        <v>1</v>
      </c>
      <c r="J845" s="68" t="s">
        <v>53</v>
      </c>
      <c r="K845" s="167">
        <v>45675</v>
      </c>
      <c r="L845" s="167">
        <v>0</v>
      </c>
      <c r="M845" s="167">
        <v>45675</v>
      </c>
      <c r="N845" s="167">
        <v>2925</v>
      </c>
      <c r="O845" s="167">
        <v>0</v>
      </c>
      <c r="P845" s="167">
        <v>2925</v>
      </c>
      <c r="Q845" s="167">
        <v>48600</v>
      </c>
      <c r="R845" s="167">
        <v>0</v>
      </c>
      <c r="S845" s="167">
        <v>48600</v>
      </c>
      <c r="T845" s="159">
        <v>42856</v>
      </c>
    </row>
    <row r="846" spans="1:20" ht="15" customHeight="1" x14ac:dyDescent="0.2">
      <c r="A846" s="15">
        <v>2017</v>
      </c>
      <c r="B846" s="15" t="s">
        <v>75</v>
      </c>
      <c r="C846" s="15">
        <v>3</v>
      </c>
      <c r="D846" s="67" t="s">
        <v>29</v>
      </c>
      <c r="E846" s="60" t="s">
        <v>9</v>
      </c>
      <c r="F846" s="11" t="s">
        <v>12434</v>
      </c>
      <c r="G846" s="11" t="s">
        <v>2533</v>
      </c>
      <c r="H846" s="12" t="s">
        <v>4794</v>
      </c>
      <c r="I846" s="66">
        <v>1</v>
      </c>
      <c r="J846" s="68" t="s">
        <v>53</v>
      </c>
      <c r="K846" s="167">
        <v>47412</v>
      </c>
      <c r="L846" s="167">
        <v>0</v>
      </c>
      <c r="M846" s="167">
        <v>47412</v>
      </c>
      <c r="N846" s="167">
        <v>6163</v>
      </c>
      <c r="O846" s="167">
        <v>0</v>
      </c>
      <c r="P846" s="167">
        <v>6163</v>
      </c>
      <c r="Q846" s="167">
        <v>53575</v>
      </c>
      <c r="R846" s="167">
        <v>0</v>
      </c>
      <c r="S846" s="167">
        <v>53575</v>
      </c>
      <c r="T846" s="159">
        <v>42856</v>
      </c>
    </row>
    <row r="847" spans="1:20" ht="15" customHeight="1" x14ac:dyDescent="0.2">
      <c r="A847" s="15">
        <v>2017</v>
      </c>
      <c r="B847" s="15" t="s">
        <v>75</v>
      </c>
      <c r="C847" s="15">
        <v>3</v>
      </c>
      <c r="D847" s="67" t="s">
        <v>29</v>
      </c>
      <c r="E847" s="60" t="s">
        <v>9</v>
      </c>
      <c r="F847" s="11" t="s">
        <v>12435</v>
      </c>
      <c r="G847" s="11" t="s">
        <v>4857</v>
      </c>
      <c r="H847" s="12" t="s">
        <v>4903</v>
      </c>
      <c r="I847" s="66">
        <v>1</v>
      </c>
      <c r="J847" s="68" t="s">
        <v>53</v>
      </c>
      <c r="K847" s="167">
        <v>26552</v>
      </c>
      <c r="L847" s="167">
        <v>16280</v>
      </c>
      <c r="M847" s="167">
        <v>42832</v>
      </c>
      <c r="N847" s="167">
        <v>3203</v>
      </c>
      <c r="O847" s="167">
        <v>1965</v>
      </c>
      <c r="P847" s="167">
        <v>5168</v>
      </c>
      <c r="Q847" s="167">
        <v>29755</v>
      </c>
      <c r="R847" s="167">
        <v>18245</v>
      </c>
      <c r="S847" s="167">
        <v>48000</v>
      </c>
      <c r="T847" s="159">
        <v>42826</v>
      </c>
    </row>
    <row r="848" spans="1:20" ht="15" customHeight="1" x14ac:dyDescent="0.2">
      <c r="A848" s="15">
        <v>2017</v>
      </c>
      <c r="B848" s="15" t="s">
        <v>75</v>
      </c>
      <c r="C848" s="15">
        <v>3</v>
      </c>
      <c r="D848" s="67" t="s">
        <v>29</v>
      </c>
      <c r="E848" s="60" t="s">
        <v>9</v>
      </c>
      <c r="F848" s="11" t="s">
        <v>12436</v>
      </c>
      <c r="G848" s="11" t="s">
        <v>263</v>
      </c>
      <c r="H848" s="12" t="s">
        <v>4551</v>
      </c>
      <c r="I848" s="66">
        <v>1</v>
      </c>
      <c r="J848" s="68" t="s">
        <v>53</v>
      </c>
      <c r="K848" s="167">
        <v>42630</v>
      </c>
      <c r="L848" s="167">
        <v>0</v>
      </c>
      <c r="M848" s="167">
        <v>42630</v>
      </c>
      <c r="N848" s="167">
        <v>2130</v>
      </c>
      <c r="O848" s="167">
        <v>0</v>
      </c>
      <c r="P848" s="167">
        <v>2130</v>
      </c>
      <c r="Q848" s="167">
        <v>44760</v>
      </c>
      <c r="R848" s="167">
        <v>0</v>
      </c>
      <c r="S848" s="167">
        <v>44760</v>
      </c>
      <c r="T848" s="159">
        <v>42901</v>
      </c>
    </row>
    <row r="849" spans="1:20" ht="15" customHeight="1" x14ac:dyDescent="0.2">
      <c r="A849" s="15">
        <v>2017</v>
      </c>
      <c r="B849" s="15" t="s">
        <v>75</v>
      </c>
      <c r="C849" s="15">
        <v>3</v>
      </c>
      <c r="D849" s="67" t="s">
        <v>29</v>
      </c>
      <c r="E849" s="60" t="s">
        <v>9</v>
      </c>
      <c r="F849" s="11" t="s">
        <v>12437</v>
      </c>
      <c r="G849" s="11" t="s">
        <v>263</v>
      </c>
      <c r="H849" s="12" t="s">
        <v>4555</v>
      </c>
      <c r="I849" s="66">
        <v>1</v>
      </c>
      <c r="J849" s="68" t="s">
        <v>53</v>
      </c>
      <c r="K849" s="167">
        <v>0</v>
      </c>
      <c r="L849" s="167">
        <v>44335</v>
      </c>
      <c r="M849" s="167">
        <v>44335</v>
      </c>
      <c r="N849" s="167">
        <v>0</v>
      </c>
      <c r="O849" s="167">
        <v>3370</v>
      </c>
      <c r="P849" s="167">
        <v>3370</v>
      </c>
      <c r="Q849" s="167">
        <v>0</v>
      </c>
      <c r="R849" s="167">
        <v>47705</v>
      </c>
      <c r="S849" s="167">
        <v>47705</v>
      </c>
      <c r="T849" s="159">
        <v>42887</v>
      </c>
    </row>
    <row r="850" spans="1:20" ht="15" customHeight="1" x14ac:dyDescent="0.2">
      <c r="A850" s="15">
        <v>2017</v>
      </c>
      <c r="B850" s="15" t="s">
        <v>75</v>
      </c>
      <c r="C850" s="15">
        <v>3</v>
      </c>
      <c r="D850" s="67" t="s">
        <v>29</v>
      </c>
      <c r="E850" s="60" t="s">
        <v>9</v>
      </c>
      <c r="F850" s="11" t="s">
        <v>12438</v>
      </c>
      <c r="G850" s="11" t="s">
        <v>4844</v>
      </c>
      <c r="H850" s="12" t="s">
        <v>4906</v>
      </c>
      <c r="I850" s="66">
        <v>1</v>
      </c>
      <c r="J850" s="68" t="s">
        <v>53</v>
      </c>
      <c r="K850" s="167">
        <v>99470</v>
      </c>
      <c r="L850" s="167">
        <v>0</v>
      </c>
      <c r="M850" s="167">
        <v>99470</v>
      </c>
      <c r="N850" s="167">
        <v>7778</v>
      </c>
      <c r="O850" s="167">
        <v>0</v>
      </c>
      <c r="P850" s="167">
        <v>7778</v>
      </c>
      <c r="Q850" s="167">
        <v>107248</v>
      </c>
      <c r="R850" s="167">
        <v>0</v>
      </c>
      <c r="S850" s="167">
        <v>107248</v>
      </c>
      <c r="T850" s="159">
        <v>42826</v>
      </c>
    </row>
    <row r="851" spans="1:20" ht="15" customHeight="1" x14ac:dyDescent="0.2">
      <c r="A851" s="15">
        <v>2017</v>
      </c>
      <c r="B851" s="15" t="s">
        <v>75</v>
      </c>
      <c r="C851" s="15">
        <v>3</v>
      </c>
      <c r="D851" s="67" t="s">
        <v>29</v>
      </c>
      <c r="E851" s="60" t="s">
        <v>9</v>
      </c>
      <c r="F851" s="11" t="s">
        <v>12439</v>
      </c>
      <c r="G851" s="11" t="s">
        <v>1229</v>
      </c>
      <c r="H851" s="12" t="s">
        <v>4915</v>
      </c>
      <c r="I851" s="66">
        <v>1</v>
      </c>
      <c r="J851" s="68" t="s">
        <v>53</v>
      </c>
      <c r="K851" s="167">
        <v>45675</v>
      </c>
      <c r="L851" s="167">
        <v>0</v>
      </c>
      <c r="M851" s="167">
        <v>45675</v>
      </c>
      <c r="N851" s="167">
        <v>4568</v>
      </c>
      <c r="O851" s="167">
        <v>0</v>
      </c>
      <c r="P851" s="167">
        <v>4568</v>
      </c>
      <c r="Q851" s="167">
        <v>50243</v>
      </c>
      <c r="R851" s="167">
        <v>0</v>
      </c>
      <c r="S851" s="167">
        <v>50243</v>
      </c>
      <c r="T851" s="159">
        <v>42826</v>
      </c>
    </row>
    <row r="852" spans="1:20" ht="15" customHeight="1" x14ac:dyDescent="0.2">
      <c r="A852" s="15">
        <v>2017</v>
      </c>
      <c r="B852" s="15" t="s">
        <v>75</v>
      </c>
      <c r="C852" s="15">
        <v>3</v>
      </c>
      <c r="D852" s="67" t="s">
        <v>29</v>
      </c>
      <c r="E852" s="60" t="s">
        <v>9</v>
      </c>
      <c r="F852" s="11" t="s">
        <v>12440</v>
      </c>
      <c r="G852" s="11" t="s">
        <v>933</v>
      </c>
      <c r="H852" s="12" t="s">
        <v>4918</v>
      </c>
      <c r="I852" s="66">
        <v>1</v>
      </c>
      <c r="J852" s="68" t="s">
        <v>53</v>
      </c>
      <c r="K852" s="167">
        <v>39033</v>
      </c>
      <c r="L852" s="167">
        <v>0</v>
      </c>
      <c r="M852" s="167">
        <v>39033</v>
      </c>
      <c r="N852" s="167">
        <v>5854</v>
      </c>
      <c r="O852" s="167">
        <v>0</v>
      </c>
      <c r="P852" s="167">
        <v>5854</v>
      </c>
      <c r="Q852" s="167">
        <v>44887</v>
      </c>
      <c r="R852" s="167">
        <v>0</v>
      </c>
      <c r="S852" s="167">
        <v>44887</v>
      </c>
      <c r="T852" s="159">
        <v>42826</v>
      </c>
    </row>
    <row r="853" spans="1:20" ht="15" customHeight="1" x14ac:dyDescent="0.2">
      <c r="A853" s="15">
        <v>2017</v>
      </c>
      <c r="B853" s="15" t="s">
        <v>75</v>
      </c>
      <c r="C853" s="15">
        <v>3</v>
      </c>
      <c r="D853" s="67" t="s">
        <v>29</v>
      </c>
      <c r="E853" s="60" t="s">
        <v>9</v>
      </c>
      <c r="F853" s="11" t="s">
        <v>12441</v>
      </c>
      <c r="G853" s="11" t="s">
        <v>933</v>
      </c>
      <c r="H853" s="12" t="s">
        <v>4921</v>
      </c>
      <c r="I853" s="66">
        <v>1</v>
      </c>
      <c r="J853" s="68" t="s">
        <v>53</v>
      </c>
      <c r="K853" s="167">
        <v>0</v>
      </c>
      <c r="L853" s="167">
        <v>32000</v>
      </c>
      <c r="M853" s="167">
        <v>32000</v>
      </c>
      <c r="N853" s="167">
        <v>0</v>
      </c>
      <c r="O853" s="167">
        <v>3000</v>
      </c>
      <c r="P853" s="167">
        <v>3000</v>
      </c>
      <c r="Q853" s="167">
        <v>0</v>
      </c>
      <c r="R853" s="167">
        <v>35000</v>
      </c>
      <c r="S853" s="167">
        <v>35000</v>
      </c>
      <c r="T853" s="159">
        <v>42826</v>
      </c>
    </row>
    <row r="854" spans="1:20" ht="15" customHeight="1" x14ac:dyDescent="0.2">
      <c r="A854" s="15">
        <v>2017</v>
      </c>
      <c r="B854" s="15" t="s">
        <v>75</v>
      </c>
      <c r="C854" s="15">
        <v>3</v>
      </c>
      <c r="D854" s="67" t="s">
        <v>29</v>
      </c>
      <c r="E854" s="60" t="s">
        <v>9</v>
      </c>
      <c r="F854" s="11" t="s">
        <v>12442</v>
      </c>
      <c r="G854" s="11" t="s">
        <v>4149</v>
      </c>
      <c r="H854" s="12" t="s">
        <v>4797</v>
      </c>
      <c r="I854" s="66">
        <v>1</v>
      </c>
      <c r="J854" s="68" t="s">
        <v>53</v>
      </c>
      <c r="K854" s="167">
        <v>0</v>
      </c>
      <c r="L854" s="167">
        <v>46869</v>
      </c>
      <c r="M854" s="167">
        <v>46869</v>
      </c>
      <c r="N854" s="167">
        <v>0</v>
      </c>
      <c r="O854" s="167">
        <v>785</v>
      </c>
      <c r="P854" s="167">
        <v>785</v>
      </c>
      <c r="Q854" s="167">
        <v>0</v>
      </c>
      <c r="R854" s="167">
        <v>47654</v>
      </c>
      <c r="S854" s="167">
        <v>47654</v>
      </c>
      <c r="T854" s="159">
        <v>42826</v>
      </c>
    </row>
    <row r="855" spans="1:20" ht="15" customHeight="1" x14ac:dyDescent="0.2">
      <c r="A855" s="15">
        <v>2017</v>
      </c>
      <c r="B855" s="15" t="s">
        <v>75</v>
      </c>
      <c r="C855" s="15">
        <v>3</v>
      </c>
      <c r="D855" s="67" t="s">
        <v>29</v>
      </c>
      <c r="E855" s="60" t="s">
        <v>9</v>
      </c>
      <c r="F855" s="11" t="s">
        <v>12443</v>
      </c>
      <c r="G855" s="11" t="s">
        <v>1110</v>
      </c>
      <c r="H855" s="12" t="s">
        <v>4562</v>
      </c>
      <c r="I855" s="66">
        <v>1</v>
      </c>
      <c r="J855" s="68" t="s">
        <v>53</v>
      </c>
      <c r="K855" s="167">
        <v>39711</v>
      </c>
      <c r="L855" s="167">
        <v>0</v>
      </c>
      <c r="M855" s="167">
        <v>39711</v>
      </c>
      <c r="N855" s="167">
        <v>4289</v>
      </c>
      <c r="O855" s="167">
        <v>0</v>
      </c>
      <c r="P855" s="167">
        <v>4289</v>
      </c>
      <c r="Q855" s="167">
        <v>44000</v>
      </c>
      <c r="R855" s="167">
        <v>0</v>
      </c>
      <c r="S855" s="167">
        <v>44000</v>
      </c>
      <c r="T855" s="159">
        <v>42887</v>
      </c>
    </row>
    <row r="856" spans="1:20" ht="15" customHeight="1" x14ac:dyDescent="0.2">
      <c r="A856" s="15">
        <v>2017</v>
      </c>
      <c r="B856" s="15" t="s">
        <v>75</v>
      </c>
      <c r="C856" s="15">
        <v>3</v>
      </c>
      <c r="D856" s="67" t="s">
        <v>29</v>
      </c>
      <c r="E856" s="60" t="s">
        <v>9</v>
      </c>
      <c r="F856" s="11" t="s">
        <v>12444</v>
      </c>
      <c r="G856" s="11" t="s">
        <v>4927</v>
      </c>
      <c r="H856" s="12" t="s">
        <v>4928</v>
      </c>
      <c r="I856" s="66">
        <v>1</v>
      </c>
      <c r="J856" s="68" t="s">
        <v>53</v>
      </c>
      <c r="K856" s="167">
        <v>0</v>
      </c>
      <c r="L856" s="167">
        <v>81175</v>
      </c>
      <c r="M856" s="167">
        <v>81175</v>
      </c>
      <c r="N856" s="167">
        <v>0</v>
      </c>
      <c r="O856" s="167">
        <v>3825</v>
      </c>
      <c r="P856" s="167">
        <v>3825</v>
      </c>
      <c r="Q856" s="167">
        <v>0</v>
      </c>
      <c r="R856" s="167">
        <v>85000</v>
      </c>
      <c r="S856" s="167">
        <v>85000</v>
      </c>
      <c r="T856" s="159">
        <v>42769</v>
      </c>
    </row>
    <row r="857" spans="1:20" ht="15" customHeight="1" x14ac:dyDescent="0.2">
      <c r="A857" s="15">
        <v>2017</v>
      </c>
      <c r="B857" s="15" t="s">
        <v>75</v>
      </c>
      <c r="C857" s="15">
        <v>3</v>
      </c>
      <c r="D857" s="67" t="s">
        <v>29</v>
      </c>
      <c r="E857" s="60" t="s">
        <v>9</v>
      </c>
      <c r="F857" s="11" t="s">
        <v>12445</v>
      </c>
      <c r="G857" s="11" t="s">
        <v>1373</v>
      </c>
      <c r="H857" s="12" t="s">
        <v>4804</v>
      </c>
      <c r="I857" s="66">
        <v>1</v>
      </c>
      <c r="J857" s="68" t="s">
        <v>53</v>
      </c>
      <c r="K857" s="167">
        <v>29610</v>
      </c>
      <c r="L857" s="167">
        <v>0</v>
      </c>
      <c r="M857" s="167">
        <v>29610</v>
      </c>
      <c r="N857" s="167">
        <v>5393</v>
      </c>
      <c r="O857" s="167">
        <v>0</v>
      </c>
      <c r="P857" s="167">
        <v>5393</v>
      </c>
      <c r="Q857" s="167">
        <v>35003</v>
      </c>
      <c r="R857" s="167">
        <v>0</v>
      </c>
      <c r="S857" s="167">
        <v>35003</v>
      </c>
      <c r="T857" s="159">
        <v>42856</v>
      </c>
    </row>
    <row r="858" spans="1:20" ht="15" customHeight="1" x14ac:dyDescent="0.2">
      <c r="A858" s="15">
        <v>2017</v>
      </c>
      <c r="B858" s="15" t="s">
        <v>75</v>
      </c>
      <c r="C858" s="15">
        <v>3</v>
      </c>
      <c r="D858" s="67" t="s">
        <v>29</v>
      </c>
      <c r="E858" s="60" t="s">
        <v>9</v>
      </c>
      <c r="F858" s="11" t="s">
        <v>12446</v>
      </c>
      <c r="G858" s="11" t="s">
        <v>133</v>
      </c>
      <c r="H858" s="12" t="s">
        <v>4808</v>
      </c>
      <c r="I858" s="66">
        <v>1</v>
      </c>
      <c r="J858" s="68" t="s">
        <v>53</v>
      </c>
      <c r="K858" s="167">
        <v>43848</v>
      </c>
      <c r="L858" s="167">
        <v>4872</v>
      </c>
      <c r="M858" s="167">
        <v>48720</v>
      </c>
      <c r="N858" s="167">
        <v>-5598</v>
      </c>
      <c r="O858" s="167">
        <v>7878</v>
      </c>
      <c r="P858" s="167">
        <v>2280</v>
      </c>
      <c r="Q858" s="167">
        <v>38250</v>
      </c>
      <c r="R858" s="167">
        <v>12750</v>
      </c>
      <c r="S858" s="167">
        <v>51000</v>
      </c>
      <c r="T858" s="159">
        <v>42856</v>
      </c>
    </row>
    <row r="859" spans="1:20" ht="15" customHeight="1" x14ac:dyDescent="0.2">
      <c r="A859" s="15">
        <v>2017</v>
      </c>
      <c r="B859" s="15" t="s">
        <v>75</v>
      </c>
      <c r="C859" s="15">
        <v>3</v>
      </c>
      <c r="D859" s="67" t="s">
        <v>29</v>
      </c>
      <c r="E859" s="60" t="s">
        <v>9</v>
      </c>
      <c r="F859" s="11" t="s">
        <v>12447</v>
      </c>
      <c r="G859" s="11" t="s">
        <v>1373</v>
      </c>
      <c r="H859" s="12" t="s">
        <v>4567</v>
      </c>
      <c r="I859" s="66">
        <v>1</v>
      </c>
      <c r="J859" s="68" t="s">
        <v>53</v>
      </c>
      <c r="K859" s="167">
        <v>0</v>
      </c>
      <c r="L859" s="167">
        <v>27566</v>
      </c>
      <c r="M859" s="167">
        <v>27566</v>
      </c>
      <c r="N859" s="167">
        <v>0</v>
      </c>
      <c r="O859" s="167">
        <v>1606</v>
      </c>
      <c r="P859" s="167">
        <v>1606</v>
      </c>
      <c r="Q859" s="167">
        <v>0</v>
      </c>
      <c r="R859" s="167">
        <v>29172</v>
      </c>
      <c r="S859" s="167">
        <v>29172</v>
      </c>
      <c r="T859" s="159">
        <v>42870</v>
      </c>
    </row>
    <row r="860" spans="1:20" ht="15" customHeight="1" x14ac:dyDescent="0.2">
      <c r="A860" s="15">
        <v>2017</v>
      </c>
      <c r="B860" s="15" t="s">
        <v>75</v>
      </c>
      <c r="C860" s="15">
        <v>3</v>
      </c>
      <c r="D860" s="67" t="s">
        <v>29</v>
      </c>
      <c r="E860" s="60" t="s">
        <v>9</v>
      </c>
      <c r="F860" s="11" t="s">
        <v>12448</v>
      </c>
      <c r="G860" s="11" t="s">
        <v>522</v>
      </c>
      <c r="H860" s="12" t="s">
        <v>4816</v>
      </c>
      <c r="I860" s="66">
        <v>1</v>
      </c>
      <c r="J860" s="68" t="s">
        <v>53</v>
      </c>
      <c r="K860" s="167">
        <v>48265</v>
      </c>
      <c r="L860" s="167">
        <v>0</v>
      </c>
      <c r="M860" s="167">
        <v>48265</v>
      </c>
      <c r="N860" s="167">
        <v>4827</v>
      </c>
      <c r="O860" s="167">
        <v>0</v>
      </c>
      <c r="P860" s="167">
        <v>4827</v>
      </c>
      <c r="Q860" s="167">
        <v>53092</v>
      </c>
      <c r="R860" s="167">
        <v>0</v>
      </c>
      <c r="S860" s="167">
        <v>53092</v>
      </c>
      <c r="T860" s="159">
        <v>42826</v>
      </c>
    </row>
    <row r="861" spans="1:20" ht="15" customHeight="1" x14ac:dyDescent="0.2">
      <c r="A861" s="15">
        <v>2017</v>
      </c>
      <c r="B861" s="15" t="s">
        <v>75</v>
      </c>
      <c r="C861" s="15">
        <v>3</v>
      </c>
      <c r="D861" s="67" t="s">
        <v>29</v>
      </c>
      <c r="E861" s="60" t="s">
        <v>9</v>
      </c>
      <c r="F861" s="11" t="s">
        <v>12449</v>
      </c>
      <c r="G861" s="11" t="s">
        <v>4188</v>
      </c>
      <c r="H861" s="12" t="s">
        <v>4819</v>
      </c>
      <c r="I861" s="66">
        <v>1</v>
      </c>
      <c r="J861" s="68" t="s">
        <v>53</v>
      </c>
      <c r="K861" s="167">
        <v>0</v>
      </c>
      <c r="L861" s="167">
        <v>39078</v>
      </c>
      <c r="M861" s="167">
        <v>39078</v>
      </c>
      <c r="N861" s="167">
        <v>0</v>
      </c>
      <c r="O861" s="167">
        <v>3407</v>
      </c>
      <c r="P861" s="167">
        <v>3407</v>
      </c>
      <c r="Q861" s="167">
        <v>0</v>
      </c>
      <c r="R861" s="167">
        <v>42485</v>
      </c>
      <c r="S861" s="167">
        <v>42485</v>
      </c>
      <c r="T861" s="159">
        <v>42826</v>
      </c>
    </row>
    <row r="862" spans="1:20" ht="15" customHeight="1" x14ac:dyDescent="0.2">
      <c r="A862" s="15">
        <v>2017</v>
      </c>
      <c r="B862" s="15" t="s">
        <v>75</v>
      </c>
      <c r="C862" s="15">
        <v>3</v>
      </c>
      <c r="D862" s="67" t="s">
        <v>29</v>
      </c>
      <c r="E862" s="60" t="s">
        <v>9</v>
      </c>
      <c r="F862" s="11" t="s">
        <v>12450</v>
      </c>
      <c r="G862" s="11" t="s">
        <v>263</v>
      </c>
      <c r="H862" s="12" t="s">
        <v>4947</v>
      </c>
      <c r="I862" s="66">
        <v>1</v>
      </c>
      <c r="J862" s="68" t="s">
        <v>53</v>
      </c>
      <c r="K862" s="167">
        <v>34510</v>
      </c>
      <c r="L862" s="167">
        <v>0</v>
      </c>
      <c r="M862" s="167">
        <v>34510</v>
      </c>
      <c r="N862" s="167">
        <v>5000</v>
      </c>
      <c r="O862" s="167">
        <v>0</v>
      </c>
      <c r="P862" s="167">
        <v>5000</v>
      </c>
      <c r="Q862" s="167">
        <v>39510</v>
      </c>
      <c r="R862" s="167">
        <v>0</v>
      </c>
      <c r="S862" s="167">
        <v>39510</v>
      </c>
      <c r="T862" s="159">
        <v>42810</v>
      </c>
    </row>
    <row r="863" spans="1:20" ht="15" customHeight="1" x14ac:dyDescent="0.2">
      <c r="A863" s="15">
        <v>2017</v>
      </c>
      <c r="B863" s="15" t="s">
        <v>75</v>
      </c>
      <c r="C863" s="15">
        <v>3</v>
      </c>
      <c r="D863" s="67" t="s">
        <v>29</v>
      </c>
      <c r="E863" s="60" t="s">
        <v>9</v>
      </c>
      <c r="F863" s="11" t="s">
        <v>12451</v>
      </c>
      <c r="G863" s="11" t="s">
        <v>427</v>
      </c>
      <c r="H863" s="12" t="s">
        <v>4570</v>
      </c>
      <c r="I863" s="66">
        <v>1</v>
      </c>
      <c r="J863" s="68" t="s">
        <v>53</v>
      </c>
      <c r="K863" s="167">
        <v>0</v>
      </c>
      <c r="L863" s="167">
        <v>80662</v>
      </c>
      <c r="M863" s="167">
        <v>80662</v>
      </c>
      <c r="N863" s="167">
        <v>0</v>
      </c>
      <c r="O863" s="167">
        <v>7671</v>
      </c>
      <c r="P863" s="167">
        <v>7671</v>
      </c>
      <c r="Q863" s="167">
        <v>0</v>
      </c>
      <c r="R863" s="167">
        <v>88333</v>
      </c>
      <c r="S863" s="167">
        <v>88333</v>
      </c>
      <c r="T863" s="159">
        <v>42887</v>
      </c>
    </row>
    <row r="864" spans="1:20" ht="15" customHeight="1" x14ac:dyDescent="0.2">
      <c r="A864" s="15">
        <v>2017</v>
      </c>
      <c r="B864" s="15" t="s">
        <v>75</v>
      </c>
      <c r="C864" s="15">
        <v>3</v>
      </c>
      <c r="D864" s="67" t="s">
        <v>29</v>
      </c>
      <c r="E864" s="60" t="s">
        <v>9</v>
      </c>
      <c r="F864" s="11" t="s">
        <v>12452</v>
      </c>
      <c r="G864" s="11" t="s">
        <v>4578</v>
      </c>
      <c r="H864" s="12" t="s">
        <v>4579</v>
      </c>
      <c r="I864" s="66">
        <v>1</v>
      </c>
      <c r="J864" s="68" t="s">
        <v>53</v>
      </c>
      <c r="K864" s="167">
        <v>0</v>
      </c>
      <c r="L864" s="167">
        <v>84289</v>
      </c>
      <c r="M864" s="167">
        <v>84289</v>
      </c>
      <c r="N864" s="167">
        <v>0</v>
      </c>
      <c r="O864" s="167">
        <v>11711</v>
      </c>
      <c r="P864" s="167">
        <v>11711</v>
      </c>
      <c r="Q864" s="167">
        <v>0</v>
      </c>
      <c r="R864" s="167">
        <v>96000</v>
      </c>
      <c r="S864" s="167">
        <v>96000</v>
      </c>
      <c r="T864" s="159">
        <v>42887</v>
      </c>
    </row>
    <row r="865" spans="1:20" ht="15" customHeight="1" x14ac:dyDescent="0.2">
      <c r="A865" s="15">
        <v>2017</v>
      </c>
      <c r="B865" s="15" t="s">
        <v>75</v>
      </c>
      <c r="C865" s="15">
        <v>3</v>
      </c>
      <c r="D865" s="67" t="s">
        <v>29</v>
      </c>
      <c r="E865" s="60" t="s">
        <v>9</v>
      </c>
      <c r="F865" s="11" t="s">
        <v>12453</v>
      </c>
      <c r="G865" s="11" t="s">
        <v>263</v>
      </c>
      <c r="H865" s="12" t="s">
        <v>4961</v>
      </c>
      <c r="I865" s="66">
        <v>1</v>
      </c>
      <c r="J865" s="68" t="s">
        <v>53</v>
      </c>
      <c r="K865" s="167">
        <v>37000</v>
      </c>
      <c r="L865" s="167">
        <v>0</v>
      </c>
      <c r="M865" s="167">
        <v>37000</v>
      </c>
      <c r="N865" s="167">
        <v>5020</v>
      </c>
      <c r="O865" s="167">
        <v>0</v>
      </c>
      <c r="P865" s="167">
        <v>5020</v>
      </c>
      <c r="Q865" s="167">
        <v>42020</v>
      </c>
      <c r="R865" s="167">
        <v>0</v>
      </c>
      <c r="S865" s="167">
        <v>42020</v>
      </c>
      <c r="T865" s="159">
        <v>42828</v>
      </c>
    </row>
    <row r="866" spans="1:20" ht="15" customHeight="1" x14ac:dyDescent="0.2">
      <c r="A866" s="15">
        <v>2017</v>
      </c>
      <c r="B866" s="15" t="s">
        <v>75</v>
      </c>
      <c r="C866" s="15">
        <v>3</v>
      </c>
      <c r="D866" s="67" t="s">
        <v>29</v>
      </c>
      <c r="E866" s="60" t="s">
        <v>9</v>
      </c>
      <c r="F866" s="11" t="s">
        <v>12454</v>
      </c>
      <c r="G866" s="11" t="s">
        <v>1373</v>
      </c>
      <c r="H866" s="12" t="s">
        <v>4583</v>
      </c>
      <c r="I866" s="66">
        <v>1</v>
      </c>
      <c r="J866" s="68" t="s">
        <v>53</v>
      </c>
      <c r="K866" s="167">
        <v>0</v>
      </c>
      <c r="L866" s="167">
        <v>27566</v>
      </c>
      <c r="M866" s="167">
        <v>27566</v>
      </c>
      <c r="N866" s="167">
        <v>0</v>
      </c>
      <c r="O866" s="167">
        <v>1606</v>
      </c>
      <c r="P866" s="167">
        <v>1606</v>
      </c>
      <c r="Q866" s="167">
        <v>0</v>
      </c>
      <c r="R866" s="167">
        <v>29172</v>
      </c>
      <c r="S866" s="167">
        <v>29172</v>
      </c>
      <c r="T866" s="159">
        <v>42870</v>
      </c>
    </row>
    <row r="867" spans="1:20" ht="15" customHeight="1" x14ac:dyDescent="0.2">
      <c r="A867" s="15">
        <v>2017</v>
      </c>
      <c r="B867" s="15" t="s">
        <v>75</v>
      </c>
      <c r="C867" s="15">
        <v>3</v>
      </c>
      <c r="D867" s="67" t="s">
        <v>29</v>
      </c>
      <c r="E867" s="60" t="s">
        <v>9</v>
      </c>
      <c r="F867" s="11" t="s">
        <v>12455</v>
      </c>
      <c r="G867" s="11" t="s">
        <v>1181</v>
      </c>
      <c r="H867" s="12" t="s">
        <v>4586</v>
      </c>
      <c r="I867" s="66">
        <v>1</v>
      </c>
      <c r="J867" s="68" t="s">
        <v>53</v>
      </c>
      <c r="K867" s="167">
        <v>25462</v>
      </c>
      <c r="L867" s="167">
        <v>11443</v>
      </c>
      <c r="M867" s="167">
        <v>36905</v>
      </c>
      <c r="N867" s="167">
        <v>4550</v>
      </c>
      <c r="O867" s="167">
        <v>2045</v>
      </c>
      <c r="P867" s="167">
        <v>6595</v>
      </c>
      <c r="Q867" s="167">
        <v>30012</v>
      </c>
      <c r="R867" s="167">
        <v>13488</v>
      </c>
      <c r="S867" s="167">
        <v>43500</v>
      </c>
      <c r="T867" s="159">
        <v>42887</v>
      </c>
    </row>
    <row r="868" spans="1:20" ht="15" customHeight="1" x14ac:dyDescent="0.2">
      <c r="A868" s="15">
        <v>2017</v>
      </c>
      <c r="B868" s="15" t="s">
        <v>75</v>
      </c>
      <c r="C868" s="15">
        <v>3</v>
      </c>
      <c r="D868" s="67" t="s">
        <v>29</v>
      </c>
      <c r="E868" s="60" t="s">
        <v>9</v>
      </c>
      <c r="F868" s="11" t="s">
        <v>12456</v>
      </c>
      <c r="G868" s="11" t="s">
        <v>427</v>
      </c>
      <c r="H868" s="12" t="s">
        <v>4590</v>
      </c>
      <c r="I868" s="66">
        <v>1</v>
      </c>
      <c r="J868" s="68" t="s">
        <v>53</v>
      </c>
      <c r="K868" s="167">
        <v>0</v>
      </c>
      <c r="L868" s="167">
        <v>72996</v>
      </c>
      <c r="M868" s="167">
        <v>72996</v>
      </c>
      <c r="N868" s="167">
        <v>0</v>
      </c>
      <c r="O868" s="167">
        <v>5004</v>
      </c>
      <c r="P868" s="167">
        <v>5004</v>
      </c>
      <c r="Q868" s="167">
        <v>0</v>
      </c>
      <c r="R868" s="167">
        <v>78000</v>
      </c>
      <c r="S868" s="167">
        <v>78000</v>
      </c>
      <c r="T868" s="159">
        <v>42887</v>
      </c>
    </row>
    <row r="869" spans="1:20" ht="15" customHeight="1" x14ac:dyDescent="0.2">
      <c r="A869" s="15">
        <v>2017</v>
      </c>
      <c r="B869" s="15" t="s">
        <v>75</v>
      </c>
      <c r="C869" s="15">
        <v>3</v>
      </c>
      <c r="D869" s="67" t="s">
        <v>29</v>
      </c>
      <c r="E869" s="60" t="s">
        <v>9</v>
      </c>
      <c r="F869" s="11" t="s">
        <v>12457</v>
      </c>
      <c r="G869" s="11" t="s">
        <v>2048</v>
      </c>
      <c r="H869" s="12" t="s">
        <v>4593</v>
      </c>
      <c r="I869" s="66">
        <v>1</v>
      </c>
      <c r="J869" s="68" t="s">
        <v>53</v>
      </c>
      <c r="K869" s="167">
        <v>87514</v>
      </c>
      <c r="L869" s="167">
        <v>0</v>
      </c>
      <c r="M869" s="167">
        <v>87514</v>
      </c>
      <c r="N869" s="167">
        <v>10501</v>
      </c>
      <c r="O869" s="167">
        <v>0</v>
      </c>
      <c r="P869" s="167">
        <v>10501</v>
      </c>
      <c r="Q869" s="167">
        <v>98015</v>
      </c>
      <c r="R869" s="167">
        <v>0</v>
      </c>
      <c r="S869" s="167">
        <v>98015</v>
      </c>
      <c r="T869" s="159">
        <v>42887</v>
      </c>
    </row>
    <row r="870" spans="1:20" ht="15" customHeight="1" x14ac:dyDescent="0.2">
      <c r="A870" s="15">
        <v>2017</v>
      </c>
      <c r="B870" s="15" t="s">
        <v>75</v>
      </c>
      <c r="C870" s="15">
        <v>3</v>
      </c>
      <c r="D870" s="67" t="s">
        <v>29</v>
      </c>
      <c r="E870" s="60" t="s">
        <v>9</v>
      </c>
      <c r="F870" s="11" t="s">
        <v>12458</v>
      </c>
      <c r="G870" s="11" t="s">
        <v>4598</v>
      </c>
      <c r="H870" s="12" t="s">
        <v>4599</v>
      </c>
      <c r="I870" s="66">
        <v>1</v>
      </c>
      <c r="J870" s="68" t="s">
        <v>53</v>
      </c>
      <c r="K870" s="167">
        <v>36738</v>
      </c>
      <c r="L870" s="167">
        <v>0</v>
      </c>
      <c r="M870" s="167">
        <v>36738</v>
      </c>
      <c r="N870" s="167">
        <v>5731</v>
      </c>
      <c r="O870" s="167">
        <v>0</v>
      </c>
      <c r="P870" s="167">
        <v>5731</v>
      </c>
      <c r="Q870" s="167">
        <v>42469</v>
      </c>
      <c r="R870" s="167">
        <v>0</v>
      </c>
      <c r="S870" s="167">
        <v>42469</v>
      </c>
      <c r="T870" s="159">
        <v>42887</v>
      </c>
    </row>
    <row r="871" spans="1:20" ht="15" customHeight="1" x14ac:dyDescent="0.2">
      <c r="A871" s="15">
        <v>2017</v>
      </c>
      <c r="B871" s="15" t="s">
        <v>75</v>
      </c>
      <c r="C871" s="15">
        <v>3</v>
      </c>
      <c r="D871" s="67" t="s">
        <v>29</v>
      </c>
      <c r="E871" s="60" t="s">
        <v>9</v>
      </c>
      <c r="F871" s="11" t="s">
        <v>12459</v>
      </c>
      <c r="G871" s="11" t="s">
        <v>133</v>
      </c>
      <c r="H871" s="12" t="s">
        <v>4834</v>
      </c>
      <c r="I871" s="66">
        <v>1</v>
      </c>
      <c r="J871" s="68" t="s">
        <v>53</v>
      </c>
      <c r="K871" s="167">
        <v>24106</v>
      </c>
      <c r="L871" s="167">
        <v>24106</v>
      </c>
      <c r="M871" s="167">
        <v>48212</v>
      </c>
      <c r="N871" s="167">
        <v>1394</v>
      </c>
      <c r="O871" s="167">
        <v>1394</v>
      </c>
      <c r="P871" s="167">
        <v>2788</v>
      </c>
      <c r="Q871" s="167">
        <v>25500</v>
      </c>
      <c r="R871" s="167">
        <v>25500</v>
      </c>
      <c r="S871" s="167">
        <v>51000</v>
      </c>
      <c r="T871" s="159">
        <v>42856</v>
      </c>
    </row>
    <row r="872" spans="1:20" ht="15" customHeight="1" x14ac:dyDescent="0.2">
      <c r="A872" s="15">
        <v>2017</v>
      </c>
      <c r="B872" s="15" t="s">
        <v>75</v>
      </c>
      <c r="C872" s="15">
        <v>3</v>
      </c>
      <c r="D872" s="67" t="s">
        <v>29</v>
      </c>
      <c r="E872" s="60" t="s">
        <v>9</v>
      </c>
      <c r="F872" s="11" t="s">
        <v>12460</v>
      </c>
      <c r="G872" s="11" t="s">
        <v>1170</v>
      </c>
      <c r="H872" s="12" t="s">
        <v>4837</v>
      </c>
      <c r="I872" s="66">
        <v>1</v>
      </c>
      <c r="J872" s="68" t="s">
        <v>53</v>
      </c>
      <c r="K872" s="167">
        <v>36934</v>
      </c>
      <c r="L872" s="167">
        <v>0</v>
      </c>
      <c r="M872" s="167">
        <v>36934</v>
      </c>
      <c r="N872" s="167">
        <v>3693</v>
      </c>
      <c r="O872" s="167">
        <v>0</v>
      </c>
      <c r="P872" s="167">
        <v>3693</v>
      </c>
      <c r="Q872" s="167">
        <v>40627</v>
      </c>
      <c r="R872" s="167">
        <v>0</v>
      </c>
      <c r="S872" s="167">
        <v>40627</v>
      </c>
      <c r="T872" s="159">
        <v>42856</v>
      </c>
    </row>
    <row r="873" spans="1:20" ht="15" customHeight="1" x14ac:dyDescent="0.2">
      <c r="A873" s="15">
        <v>2017</v>
      </c>
      <c r="B873" s="15" t="s">
        <v>75</v>
      </c>
      <c r="C873" s="15">
        <v>3</v>
      </c>
      <c r="D873" s="67" t="s">
        <v>29</v>
      </c>
      <c r="E873" s="60" t="s">
        <v>9</v>
      </c>
      <c r="F873" s="11" t="s">
        <v>12461</v>
      </c>
      <c r="G873" s="11" t="s">
        <v>1373</v>
      </c>
      <c r="H873" s="12" t="s">
        <v>4841</v>
      </c>
      <c r="I873" s="66">
        <v>1</v>
      </c>
      <c r="J873" s="68" t="s">
        <v>53</v>
      </c>
      <c r="K873" s="167">
        <v>29610</v>
      </c>
      <c r="L873" s="167">
        <v>0</v>
      </c>
      <c r="M873" s="167">
        <v>29610</v>
      </c>
      <c r="N873" s="167">
        <v>5393</v>
      </c>
      <c r="O873" s="167">
        <v>0</v>
      </c>
      <c r="P873" s="167">
        <v>5393</v>
      </c>
      <c r="Q873" s="167">
        <v>35003</v>
      </c>
      <c r="R873" s="167">
        <v>0</v>
      </c>
      <c r="S873" s="167">
        <v>35003</v>
      </c>
      <c r="T873" s="159">
        <v>42856</v>
      </c>
    </row>
    <row r="874" spans="1:20" ht="15" customHeight="1" x14ac:dyDescent="0.2">
      <c r="A874" s="15">
        <v>2017</v>
      </c>
      <c r="B874" s="15" t="s">
        <v>75</v>
      </c>
      <c r="C874" s="15">
        <v>3</v>
      </c>
      <c r="D874" s="67" t="s">
        <v>29</v>
      </c>
      <c r="E874" s="60" t="s">
        <v>9</v>
      </c>
      <c r="F874" s="11" t="s">
        <v>12462</v>
      </c>
      <c r="G874" s="11" t="s">
        <v>4844</v>
      </c>
      <c r="H874" s="12" t="s">
        <v>4845</v>
      </c>
      <c r="I874" s="66">
        <v>1</v>
      </c>
      <c r="J874" s="68" t="s">
        <v>53</v>
      </c>
      <c r="K874" s="167">
        <v>84245</v>
      </c>
      <c r="L874" s="167">
        <v>0</v>
      </c>
      <c r="M874" s="167">
        <v>84245</v>
      </c>
      <c r="N874" s="167">
        <v>11619</v>
      </c>
      <c r="O874" s="167">
        <v>0</v>
      </c>
      <c r="P874" s="167">
        <v>11619</v>
      </c>
      <c r="Q874" s="167">
        <v>95864</v>
      </c>
      <c r="R874" s="167">
        <v>0</v>
      </c>
      <c r="S874" s="167">
        <v>95864</v>
      </c>
      <c r="T874" s="159">
        <v>42856</v>
      </c>
    </row>
    <row r="875" spans="1:20" ht="15" customHeight="1" x14ac:dyDescent="0.2">
      <c r="A875" s="15">
        <v>2017</v>
      </c>
      <c r="B875" s="15" t="s">
        <v>75</v>
      </c>
      <c r="C875" s="15">
        <v>3</v>
      </c>
      <c r="D875" s="67" t="s">
        <v>29</v>
      </c>
      <c r="E875" s="60" t="s">
        <v>9</v>
      </c>
      <c r="F875" s="11" t="s">
        <v>12463</v>
      </c>
      <c r="G875" s="11" t="s">
        <v>252</v>
      </c>
      <c r="H875" s="12" t="s">
        <v>4998</v>
      </c>
      <c r="I875" s="66">
        <v>1</v>
      </c>
      <c r="J875" s="68" t="s">
        <v>53</v>
      </c>
      <c r="K875" s="167">
        <v>58735</v>
      </c>
      <c r="L875" s="167">
        <v>0</v>
      </c>
      <c r="M875" s="167">
        <v>58735</v>
      </c>
      <c r="N875" s="167">
        <v>6265</v>
      </c>
      <c r="O875" s="167">
        <v>0</v>
      </c>
      <c r="P875" s="167">
        <v>6265</v>
      </c>
      <c r="Q875" s="167">
        <v>65000</v>
      </c>
      <c r="R875" s="167">
        <v>0</v>
      </c>
      <c r="S875" s="167">
        <v>65000</v>
      </c>
      <c r="T875" s="159">
        <v>42826</v>
      </c>
    </row>
    <row r="876" spans="1:20" ht="15" customHeight="1" x14ac:dyDescent="0.2">
      <c r="A876" s="15">
        <v>2017</v>
      </c>
      <c r="B876" s="15" t="s">
        <v>75</v>
      </c>
      <c r="C876" s="15">
        <v>3</v>
      </c>
      <c r="D876" s="67" t="s">
        <v>29</v>
      </c>
      <c r="E876" s="60" t="s">
        <v>9</v>
      </c>
      <c r="F876" s="11" t="s">
        <v>12464</v>
      </c>
      <c r="G876" s="11" t="s">
        <v>4188</v>
      </c>
      <c r="H876" s="12" t="s">
        <v>4850</v>
      </c>
      <c r="I876" s="66">
        <v>1</v>
      </c>
      <c r="J876" s="68" t="s">
        <v>53</v>
      </c>
      <c r="K876" s="167">
        <v>0</v>
      </c>
      <c r="L876" s="167">
        <v>39585</v>
      </c>
      <c r="M876" s="167">
        <v>39585</v>
      </c>
      <c r="N876" s="167">
        <v>0</v>
      </c>
      <c r="O876" s="167">
        <v>2900</v>
      </c>
      <c r="P876" s="167">
        <v>2900</v>
      </c>
      <c r="Q876" s="167">
        <v>0</v>
      </c>
      <c r="R876" s="167">
        <v>42485</v>
      </c>
      <c r="S876" s="167">
        <v>42485</v>
      </c>
      <c r="T876" s="159">
        <v>42826</v>
      </c>
    </row>
    <row r="877" spans="1:20" ht="15" customHeight="1" x14ac:dyDescent="0.2">
      <c r="A877" s="15">
        <v>2017</v>
      </c>
      <c r="B877" s="15" t="s">
        <v>75</v>
      </c>
      <c r="C877" s="15">
        <v>3</v>
      </c>
      <c r="D877" s="67" t="s">
        <v>29</v>
      </c>
      <c r="E877" s="60" t="s">
        <v>9</v>
      </c>
      <c r="F877" s="11" t="s">
        <v>12465</v>
      </c>
      <c r="G877" s="11" t="s">
        <v>4604</v>
      </c>
      <c r="H877" s="12" t="s">
        <v>4605</v>
      </c>
      <c r="I877" s="66">
        <v>1</v>
      </c>
      <c r="J877" s="68" t="s">
        <v>53</v>
      </c>
      <c r="K877" s="167">
        <v>0</v>
      </c>
      <c r="L877" s="167">
        <v>41244</v>
      </c>
      <c r="M877" s="167">
        <v>41244</v>
      </c>
      <c r="N877" s="167">
        <v>0</v>
      </c>
      <c r="O877" s="167">
        <v>8248</v>
      </c>
      <c r="P877" s="167">
        <v>8248</v>
      </c>
      <c r="Q877" s="167">
        <v>0</v>
      </c>
      <c r="R877" s="167">
        <v>49492</v>
      </c>
      <c r="S877" s="167">
        <v>49492</v>
      </c>
      <c r="T877" s="159">
        <v>42887</v>
      </c>
    </row>
    <row r="878" spans="1:20" ht="15" customHeight="1" x14ac:dyDescent="0.2">
      <c r="A878" s="15">
        <v>2017</v>
      </c>
      <c r="B878" s="15" t="s">
        <v>75</v>
      </c>
      <c r="C878" s="15">
        <v>3</v>
      </c>
      <c r="D878" s="67" t="s">
        <v>29</v>
      </c>
      <c r="E878" s="60" t="s">
        <v>9</v>
      </c>
      <c r="F878" s="11" t="s">
        <v>12466</v>
      </c>
      <c r="G878" s="11" t="s">
        <v>133</v>
      </c>
      <c r="H878" s="12" t="s">
        <v>5003</v>
      </c>
      <c r="I878" s="66">
        <v>1</v>
      </c>
      <c r="J878" s="68" t="s">
        <v>53</v>
      </c>
      <c r="K878" s="167">
        <v>50000</v>
      </c>
      <c r="L878" s="167">
        <v>0</v>
      </c>
      <c r="M878" s="167">
        <v>50000</v>
      </c>
      <c r="N878" s="167">
        <v>2678</v>
      </c>
      <c r="O878" s="167">
        <v>0</v>
      </c>
      <c r="P878" s="167">
        <v>2678</v>
      </c>
      <c r="Q878" s="167">
        <v>52678</v>
      </c>
      <c r="R878" s="167">
        <v>0</v>
      </c>
      <c r="S878" s="167">
        <v>52678</v>
      </c>
      <c r="T878" s="159">
        <v>42826</v>
      </c>
    </row>
    <row r="879" spans="1:20" ht="15" customHeight="1" x14ac:dyDescent="0.2">
      <c r="A879" s="15">
        <v>2017</v>
      </c>
      <c r="B879" s="15" t="s">
        <v>75</v>
      </c>
      <c r="C879" s="15">
        <v>3</v>
      </c>
      <c r="D879" s="67" t="s">
        <v>29</v>
      </c>
      <c r="E879" s="60" t="s">
        <v>9</v>
      </c>
      <c r="F879" s="11" t="s">
        <v>12467</v>
      </c>
      <c r="G879" s="11" t="s">
        <v>427</v>
      </c>
      <c r="H879" s="12" t="s">
        <v>4611</v>
      </c>
      <c r="I879" s="66">
        <v>1</v>
      </c>
      <c r="J879" s="68" t="s">
        <v>53</v>
      </c>
      <c r="K879" s="167">
        <v>0</v>
      </c>
      <c r="L879" s="167">
        <v>70035</v>
      </c>
      <c r="M879" s="167">
        <v>70035</v>
      </c>
      <c r="N879" s="167">
        <v>0</v>
      </c>
      <c r="O879" s="167">
        <v>3965</v>
      </c>
      <c r="P879" s="167">
        <v>3965</v>
      </c>
      <c r="Q879" s="167">
        <v>0</v>
      </c>
      <c r="R879" s="167">
        <v>74000</v>
      </c>
      <c r="S879" s="167">
        <v>74000</v>
      </c>
      <c r="T879" s="159">
        <v>42887</v>
      </c>
    </row>
    <row r="880" spans="1:20" ht="15" customHeight="1" x14ac:dyDescent="0.2">
      <c r="A880" s="15">
        <v>2017</v>
      </c>
      <c r="B880" s="15" t="s">
        <v>75</v>
      </c>
      <c r="C880" s="15">
        <v>3</v>
      </c>
      <c r="D880" s="67" t="s">
        <v>29</v>
      </c>
      <c r="E880" s="60" t="s">
        <v>9</v>
      </c>
      <c r="F880" s="11" t="s">
        <v>12468</v>
      </c>
      <c r="G880" s="11" t="s">
        <v>4303</v>
      </c>
      <c r="H880" s="12" t="s">
        <v>4852</v>
      </c>
      <c r="I880" s="66">
        <v>1</v>
      </c>
      <c r="J880" s="68" t="s">
        <v>53</v>
      </c>
      <c r="K880" s="167">
        <v>0</v>
      </c>
      <c r="L880" s="167">
        <v>63945</v>
      </c>
      <c r="M880" s="167">
        <v>63945</v>
      </c>
      <c r="N880" s="167">
        <v>0</v>
      </c>
      <c r="O880" s="167">
        <v>6055</v>
      </c>
      <c r="P880" s="167">
        <v>6055</v>
      </c>
      <c r="Q880" s="167">
        <v>0</v>
      </c>
      <c r="R880" s="167">
        <v>70000</v>
      </c>
      <c r="S880" s="167">
        <v>70000</v>
      </c>
      <c r="T880" s="159">
        <v>42856</v>
      </c>
    </row>
    <row r="881" spans="1:20" ht="15" customHeight="1" x14ac:dyDescent="0.2">
      <c r="A881" s="72">
        <v>2017</v>
      </c>
      <c r="B881" s="72" t="s">
        <v>75</v>
      </c>
      <c r="C881" s="15">
        <v>3</v>
      </c>
      <c r="D881" s="67" t="s">
        <v>29</v>
      </c>
      <c r="E881" s="17" t="s">
        <v>10</v>
      </c>
      <c r="F881" s="11" t="s">
        <v>12469</v>
      </c>
      <c r="G881" s="11" t="s">
        <v>4050</v>
      </c>
      <c r="H881" s="12" t="s">
        <v>4051</v>
      </c>
      <c r="I881" s="66">
        <v>1</v>
      </c>
      <c r="J881" s="68" t="s">
        <v>53</v>
      </c>
      <c r="K881" s="167">
        <v>61000</v>
      </c>
      <c r="L881" s="167">
        <v>0</v>
      </c>
      <c r="M881" s="167">
        <v>61000</v>
      </c>
      <c r="N881" s="167">
        <v>3000</v>
      </c>
      <c r="O881" s="167">
        <v>0</v>
      </c>
      <c r="P881" s="167">
        <v>3000</v>
      </c>
      <c r="Q881" s="167">
        <v>64000</v>
      </c>
      <c r="R881" s="167">
        <v>0</v>
      </c>
      <c r="S881" s="167">
        <v>64000</v>
      </c>
      <c r="T881" s="160">
        <v>42826</v>
      </c>
    </row>
    <row r="882" spans="1:20" ht="15" customHeight="1" x14ac:dyDescent="0.2">
      <c r="A882" s="72">
        <v>2017</v>
      </c>
      <c r="B882" s="72" t="s">
        <v>75</v>
      </c>
      <c r="C882" s="15">
        <v>3</v>
      </c>
      <c r="D882" s="67" t="s">
        <v>29</v>
      </c>
      <c r="E882" s="17" t="s">
        <v>10</v>
      </c>
      <c r="F882" s="11" t="s">
        <v>12470</v>
      </c>
      <c r="G882" s="11" t="s">
        <v>4082</v>
      </c>
      <c r="H882" s="12" t="s">
        <v>4083</v>
      </c>
      <c r="I882" s="66">
        <v>1</v>
      </c>
      <c r="J882" s="68" t="s">
        <v>53</v>
      </c>
      <c r="K882" s="167">
        <v>30707</v>
      </c>
      <c r="L882" s="167">
        <v>0</v>
      </c>
      <c r="M882" s="167">
        <v>30707</v>
      </c>
      <c r="N882" s="167">
        <v>4818</v>
      </c>
      <c r="O882" s="167">
        <v>0</v>
      </c>
      <c r="P882" s="167">
        <v>4818</v>
      </c>
      <c r="Q882" s="167">
        <v>35525</v>
      </c>
      <c r="R882" s="167">
        <v>0</v>
      </c>
      <c r="S882" s="167">
        <v>35525</v>
      </c>
      <c r="T882" s="160">
        <v>42887</v>
      </c>
    </row>
    <row r="883" spans="1:20" ht="15" customHeight="1" x14ac:dyDescent="0.2">
      <c r="A883" s="72">
        <v>2017</v>
      </c>
      <c r="B883" s="72" t="s">
        <v>75</v>
      </c>
      <c r="C883" s="15">
        <v>3</v>
      </c>
      <c r="D883" s="67" t="s">
        <v>29</v>
      </c>
      <c r="E883" s="17" t="s">
        <v>10</v>
      </c>
      <c r="F883" s="11" t="s">
        <v>12471</v>
      </c>
      <c r="G883" s="11" t="s">
        <v>4044</v>
      </c>
      <c r="H883" s="12" t="s">
        <v>4045</v>
      </c>
      <c r="I883" s="66">
        <v>1</v>
      </c>
      <c r="J883" s="68" t="s">
        <v>53</v>
      </c>
      <c r="K883" s="167">
        <v>64792</v>
      </c>
      <c r="L883" s="167">
        <v>0</v>
      </c>
      <c r="M883" s="167">
        <v>64792</v>
      </c>
      <c r="N883" s="167">
        <v>3000</v>
      </c>
      <c r="O883" s="167">
        <v>0</v>
      </c>
      <c r="P883" s="167">
        <v>3000</v>
      </c>
      <c r="Q883" s="167">
        <v>67792</v>
      </c>
      <c r="R883" s="167">
        <v>0</v>
      </c>
      <c r="S883" s="167">
        <v>67792</v>
      </c>
      <c r="T883" s="160">
        <v>42826</v>
      </c>
    </row>
    <row r="884" spans="1:20" ht="15" customHeight="1" x14ac:dyDescent="0.2">
      <c r="A884" s="72">
        <v>2017</v>
      </c>
      <c r="B884" s="72" t="s">
        <v>75</v>
      </c>
      <c r="C884" s="15">
        <v>3</v>
      </c>
      <c r="D884" s="67" t="s">
        <v>29</v>
      </c>
      <c r="E884" s="17" t="s">
        <v>10</v>
      </c>
      <c r="F884" s="11" t="s">
        <v>12472</v>
      </c>
      <c r="G884" s="11" t="s">
        <v>4088</v>
      </c>
      <c r="H884" s="12" t="s">
        <v>4089</v>
      </c>
      <c r="I884" s="66">
        <v>1</v>
      </c>
      <c r="J884" s="68" t="s">
        <v>53</v>
      </c>
      <c r="K884" s="167">
        <v>48309</v>
      </c>
      <c r="L884" s="167">
        <v>0</v>
      </c>
      <c r="M884" s="167">
        <v>48309</v>
      </c>
      <c r="N884" s="167">
        <v>9662</v>
      </c>
      <c r="O884" s="167">
        <v>0</v>
      </c>
      <c r="P884" s="167">
        <v>9662</v>
      </c>
      <c r="Q884" s="167">
        <v>57971</v>
      </c>
      <c r="R884" s="167">
        <v>0</v>
      </c>
      <c r="S884" s="167">
        <v>57971</v>
      </c>
      <c r="T884" s="160">
        <v>42887</v>
      </c>
    </row>
    <row r="885" spans="1:20" ht="15" customHeight="1" x14ac:dyDescent="0.2">
      <c r="A885" s="72">
        <v>2017</v>
      </c>
      <c r="B885" s="72" t="s">
        <v>75</v>
      </c>
      <c r="C885" s="15">
        <v>3</v>
      </c>
      <c r="D885" s="67" t="s">
        <v>29</v>
      </c>
      <c r="E885" s="17" t="s">
        <v>10</v>
      </c>
      <c r="F885" s="11" t="s">
        <v>12473</v>
      </c>
      <c r="G885" s="11" t="s">
        <v>4050</v>
      </c>
      <c r="H885" s="12" t="s">
        <v>4055</v>
      </c>
      <c r="I885" s="66">
        <v>1</v>
      </c>
      <c r="J885" s="68" t="s">
        <v>53</v>
      </c>
      <c r="K885" s="167">
        <v>61915</v>
      </c>
      <c r="L885" s="167">
        <v>0</v>
      </c>
      <c r="M885" s="167">
        <v>61915</v>
      </c>
      <c r="N885" s="167">
        <v>3000</v>
      </c>
      <c r="O885" s="167">
        <v>0</v>
      </c>
      <c r="P885" s="167">
        <v>3000</v>
      </c>
      <c r="Q885" s="167">
        <v>64915</v>
      </c>
      <c r="R885" s="167">
        <v>0</v>
      </c>
      <c r="S885" s="167">
        <v>64915</v>
      </c>
      <c r="T885" s="160">
        <v>42826</v>
      </c>
    </row>
    <row r="886" spans="1:20" ht="15" customHeight="1" x14ac:dyDescent="0.2">
      <c r="A886" s="15">
        <v>2017</v>
      </c>
      <c r="B886" s="15" t="s">
        <v>75</v>
      </c>
      <c r="C886" s="15">
        <v>3</v>
      </c>
      <c r="D886" s="67" t="s">
        <v>29</v>
      </c>
      <c r="E886" s="60" t="s">
        <v>11</v>
      </c>
      <c r="F886" s="11" t="s">
        <v>12474</v>
      </c>
      <c r="G886" s="11" t="s">
        <v>3867</v>
      </c>
      <c r="H886" s="12" t="s">
        <v>3868</v>
      </c>
      <c r="I886" s="66">
        <v>1</v>
      </c>
      <c r="J886" s="68" t="s">
        <v>53</v>
      </c>
      <c r="K886" s="167">
        <v>43123</v>
      </c>
      <c r="L886" s="167">
        <v>0</v>
      </c>
      <c r="M886" s="167">
        <v>43123</v>
      </c>
      <c r="N886" s="167">
        <v>2040</v>
      </c>
      <c r="O886" s="167">
        <v>0</v>
      </c>
      <c r="P886" s="167">
        <v>2040</v>
      </c>
      <c r="Q886" s="167">
        <v>45163</v>
      </c>
      <c r="R886" s="167">
        <v>0</v>
      </c>
      <c r="S886" s="167">
        <v>45163</v>
      </c>
      <c r="T886" s="159">
        <v>42826</v>
      </c>
    </row>
    <row r="887" spans="1:20" ht="15" customHeight="1" x14ac:dyDescent="0.2">
      <c r="A887" s="15">
        <v>2017</v>
      </c>
      <c r="B887" s="15" t="s">
        <v>75</v>
      </c>
      <c r="C887" s="15">
        <v>3</v>
      </c>
      <c r="D887" s="67" t="s">
        <v>29</v>
      </c>
      <c r="E887" s="60" t="s">
        <v>11</v>
      </c>
      <c r="F887" s="11" t="s">
        <v>12475</v>
      </c>
      <c r="G887" s="11" t="s">
        <v>3895</v>
      </c>
      <c r="H887" s="12" t="s">
        <v>3896</v>
      </c>
      <c r="I887" s="66">
        <v>1</v>
      </c>
      <c r="J887" s="68" t="s">
        <v>53</v>
      </c>
      <c r="K887" s="167">
        <v>52596</v>
      </c>
      <c r="L887" s="167">
        <v>0</v>
      </c>
      <c r="M887" s="167">
        <v>52596</v>
      </c>
      <c r="N887" s="167">
        <v>6360</v>
      </c>
      <c r="O887" s="167">
        <v>0</v>
      </c>
      <c r="P887" s="167">
        <v>6360</v>
      </c>
      <c r="Q887" s="167">
        <v>58956</v>
      </c>
      <c r="R887" s="167">
        <v>0</v>
      </c>
      <c r="S887" s="167">
        <v>58956</v>
      </c>
      <c r="T887" s="159">
        <v>42902</v>
      </c>
    </row>
    <row r="888" spans="1:20" ht="15" customHeight="1" x14ac:dyDescent="0.2">
      <c r="A888" s="15">
        <v>2017</v>
      </c>
      <c r="B888" s="15" t="s">
        <v>75</v>
      </c>
      <c r="C888" s="15">
        <v>3</v>
      </c>
      <c r="D888" s="67" t="s">
        <v>29</v>
      </c>
      <c r="E888" s="60" t="s">
        <v>11</v>
      </c>
      <c r="F888" s="11" t="s">
        <v>12476</v>
      </c>
      <c r="G888" s="11" t="s">
        <v>3862</v>
      </c>
      <c r="H888" s="12" t="s">
        <v>3863</v>
      </c>
      <c r="I888" s="66">
        <v>1</v>
      </c>
      <c r="J888" s="68" t="s">
        <v>53</v>
      </c>
      <c r="K888" s="167">
        <v>29610</v>
      </c>
      <c r="L888" s="167">
        <v>0</v>
      </c>
      <c r="M888" s="167">
        <v>29610</v>
      </c>
      <c r="N888" s="167">
        <v>2205</v>
      </c>
      <c r="O888" s="167">
        <v>0</v>
      </c>
      <c r="P888" s="167">
        <v>2205</v>
      </c>
      <c r="Q888" s="167">
        <v>31815</v>
      </c>
      <c r="R888" s="167">
        <v>0</v>
      </c>
      <c r="S888" s="167">
        <v>31815</v>
      </c>
      <c r="T888" s="159">
        <v>42887</v>
      </c>
    </row>
    <row r="889" spans="1:20" ht="15" customHeight="1" x14ac:dyDescent="0.2">
      <c r="A889" s="15">
        <v>2017</v>
      </c>
      <c r="B889" s="15" t="s">
        <v>75</v>
      </c>
      <c r="C889" s="15">
        <v>3</v>
      </c>
      <c r="D889" s="67" t="s">
        <v>29</v>
      </c>
      <c r="E889" s="60" t="s">
        <v>11</v>
      </c>
      <c r="F889" s="11" t="s">
        <v>12477</v>
      </c>
      <c r="G889" s="11" t="s">
        <v>3851</v>
      </c>
      <c r="H889" s="12" t="s">
        <v>3852</v>
      </c>
      <c r="I889" s="66">
        <v>1</v>
      </c>
      <c r="J889" s="68" t="s">
        <v>53</v>
      </c>
      <c r="K889" s="167">
        <v>36770</v>
      </c>
      <c r="L889" s="167">
        <v>0</v>
      </c>
      <c r="M889" s="167">
        <v>36770</v>
      </c>
      <c r="N889" s="167">
        <v>6305</v>
      </c>
      <c r="O889" s="167">
        <v>0</v>
      </c>
      <c r="P889" s="167">
        <v>6305</v>
      </c>
      <c r="Q889" s="167">
        <v>43075</v>
      </c>
      <c r="R889" s="167">
        <v>0</v>
      </c>
      <c r="S889" s="167">
        <v>43075</v>
      </c>
      <c r="T889" s="159">
        <v>42902</v>
      </c>
    </row>
    <row r="890" spans="1:20" ht="15" customHeight="1" x14ac:dyDescent="0.2">
      <c r="A890" s="15">
        <v>2017</v>
      </c>
      <c r="B890" s="15" t="s">
        <v>75</v>
      </c>
      <c r="C890" s="15">
        <v>3</v>
      </c>
      <c r="D890" s="67" t="s">
        <v>29</v>
      </c>
      <c r="E890" s="60" t="s">
        <v>11</v>
      </c>
      <c r="F890" s="11" t="s">
        <v>12478</v>
      </c>
      <c r="G890" s="11" t="s">
        <v>3976</v>
      </c>
      <c r="H890" s="12" t="s">
        <v>3977</v>
      </c>
      <c r="I890" s="66">
        <v>1</v>
      </c>
      <c r="J890" s="68" t="s">
        <v>53</v>
      </c>
      <c r="K890" s="167">
        <v>0</v>
      </c>
      <c r="L890" s="167">
        <v>58363</v>
      </c>
      <c r="M890" s="167">
        <v>58363</v>
      </c>
      <c r="N890" s="167">
        <v>0</v>
      </c>
      <c r="O890" s="167">
        <v>3500</v>
      </c>
      <c r="P890" s="167">
        <v>3500</v>
      </c>
      <c r="Q890" s="167">
        <v>0</v>
      </c>
      <c r="R890" s="167">
        <v>61863</v>
      </c>
      <c r="S890" s="167">
        <v>61863</v>
      </c>
      <c r="T890" s="159">
        <v>42841</v>
      </c>
    </row>
    <row r="891" spans="1:20" ht="15" customHeight="1" x14ac:dyDescent="0.2">
      <c r="A891" s="15">
        <v>2017</v>
      </c>
      <c r="B891" s="15" t="s">
        <v>75</v>
      </c>
      <c r="C891" s="15">
        <v>3</v>
      </c>
      <c r="D891" s="67" t="s">
        <v>29</v>
      </c>
      <c r="E891" s="60" t="s">
        <v>11</v>
      </c>
      <c r="F891" s="11" t="s">
        <v>12479</v>
      </c>
      <c r="G891" s="11" t="s">
        <v>3836</v>
      </c>
      <c r="H891" s="12" t="s">
        <v>3837</v>
      </c>
      <c r="I891" s="66">
        <v>1</v>
      </c>
      <c r="J891" s="68" t="s">
        <v>53</v>
      </c>
      <c r="K891" s="167">
        <v>42884</v>
      </c>
      <c r="L891" s="167">
        <v>0</v>
      </c>
      <c r="M891" s="167">
        <v>42884</v>
      </c>
      <c r="N891" s="167">
        <v>7291</v>
      </c>
      <c r="O891" s="167">
        <v>0</v>
      </c>
      <c r="P891" s="167">
        <v>7291</v>
      </c>
      <c r="Q891" s="167">
        <v>50175</v>
      </c>
      <c r="R891" s="167">
        <v>0</v>
      </c>
      <c r="S891" s="167">
        <v>50175</v>
      </c>
      <c r="T891" s="159">
        <v>42841</v>
      </c>
    </row>
    <row r="892" spans="1:20" ht="15" customHeight="1" x14ac:dyDescent="0.2">
      <c r="A892" s="15">
        <v>2017</v>
      </c>
      <c r="B892" s="15" t="s">
        <v>75</v>
      </c>
      <c r="C892" s="15">
        <v>3</v>
      </c>
      <c r="D892" s="67" t="s">
        <v>29</v>
      </c>
      <c r="E892" s="60" t="s">
        <v>11</v>
      </c>
      <c r="F892" s="11" t="s">
        <v>12480</v>
      </c>
      <c r="G892" s="11" t="s">
        <v>3744</v>
      </c>
      <c r="H892" s="12" t="s">
        <v>3908</v>
      </c>
      <c r="I892" s="66">
        <v>1</v>
      </c>
      <c r="J892" s="68" t="s">
        <v>53</v>
      </c>
      <c r="K892" s="167">
        <v>0</v>
      </c>
      <c r="L892" s="167">
        <v>46761</v>
      </c>
      <c r="M892" s="167">
        <v>46761</v>
      </c>
      <c r="N892" s="167">
        <v>0</v>
      </c>
      <c r="O892" s="167">
        <v>6042</v>
      </c>
      <c r="P892" s="167">
        <v>6042</v>
      </c>
      <c r="Q892" s="167">
        <v>0</v>
      </c>
      <c r="R892" s="167">
        <v>52803</v>
      </c>
      <c r="S892" s="167">
        <v>52803</v>
      </c>
      <c r="T892" s="159">
        <v>42871</v>
      </c>
    </row>
    <row r="893" spans="1:20" ht="15" customHeight="1" x14ac:dyDescent="0.2">
      <c r="A893" s="15">
        <v>2017</v>
      </c>
      <c r="B893" s="15" t="s">
        <v>75</v>
      </c>
      <c r="C893" s="15">
        <v>3</v>
      </c>
      <c r="D893" s="67" t="s">
        <v>29</v>
      </c>
      <c r="E893" s="60" t="s">
        <v>11</v>
      </c>
      <c r="F893" s="11" t="s">
        <v>12481</v>
      </c>
      <c r="G893" s="11" t="s">
        <v>3841</v>
      </c>
      <c r="H893" s="12" t="s">
        <v>3842</v>
      </c>
      <c r="I893" s="66">
        <v>1</v>
      </c>
      <c r="J893" s="68" t="s">
        <v>53</v>
      </c>
      <c r="K893" s="167">
        <v>45861</v>
      </c>
      <c r="L893" s="167">
        <v>0</v>
      </c>
      <c r="M893" s="167">
        <v>45861</v>
      </c>
      <c r="N893" s="167">
        <v>5667</v>
      </c>
      <c r="O893" s="167">
        <v>0</v>
      </c>
      <c r="P893" s="167">
        <v>5667</v>
      </c>
      <c r="Q893" s="167">
        <v>51528</v>
      </c>
      <c r="R893" s="167">
        <v>0</v>
      </c>
      <c r="S893" s="167">
        <v>51528</v>
      </c>
      <c r="T893" s="159">
        <v>42826</v>
      </c>
    </row>
    <row r="894" spans="1:20" ht="15" customHeight="1" x14ac:dyDescent="0.2">
      <c r="A894" s="15">
        <v>2017</v>
      </c>
      <c r="B894" s="15" t="s">
        <v>75</v>
      </c>
      <c r="C894" s="15">
        <v>3</v>
      </c>
      <c r="D894" s="67" t="s">
        <v>29</v>
      </c>
      <c r="E894" s="60" t="s">
        <v>11</v>
      </c>
      <c r="F894" s="11" t="s">
        <v>12482</v>
      </c>
      <c r="G894" s="11" t="s">
        <v>3994</v>
      </c>
      <c r="H894" s="12" t="s">
        <v>3995</v>
      </c>
      <c r="I894" s="66">
        <v>1</v>
      </c>
      <c r="J894" s="68" t="s">
        <v>53</v>
      </c>
      <c r="K894" s="167">
        <v>0</v>
      </c>
      <c r="L894" s="167">
        <v>38018</v>
      </c>
      <c r="M894" s="167">
        <v>38018</v>
      </c>
      <c r="N894" s="167">
        <v>0</v>
      </c>
      <c r="O894" s="167">
        <v>7177</v>
      </c>
      <c r="P894" s="167">
        <v>7177</v>
      </c>
      <c r="Q894" s="167">
        <v>0</v>
      </c>
      <c r="R894" s="167">
        <v>45195</v>
      </c>
      <c r="S894" s="167">
        <v>45195</v>
      </c>
      <c r="T894" s="159">
        <v>42856</v>
      </c>
    </row>
    <row r="895" spans="1:20" ht="15" customHeight="1" x14ac:dyDescent="0.2">
      <c r="A895" s="15">
        <v>2017</v>
      </c>
      <c r="B895" s="15" t="s">
        <v>75</v>
      </c>
      <c r="C895" s="15">
        <v>3</v>
      </c>
      <c r="D895" s="67" t="s">
        <v>29</v>
      </c>
      <c r="E895" s="60" t="s">
        <v>11</v>
      </c>
      <c r="F895" s="11" t="s">
        <v>12483</v>
      </c>
      <c r="G895" s="11" t="s">
        <v>3752</v>
      </c>
      <c r="H895" s="12" t="s">
        <v>3753</v>
      </c>
      <c r="I895" s="66">
        <v>1</v>
      </c>
      <c r="J895" s="68" t="s">
        <v>53</v>
      </c>
      <c r="K895" s="167">
        <v>39105</v>
      </c>
      <c r="L895" s="167">
        <v>0</v>
      </c>
      <c r="M895" s="167">
        <v>39105</v>
      </c>
      <c r="N895" s="167">
        <v>3395</v>
      </c>
      <c r="O895" s="167">
        <v>0</v>
      </c>
      <c r="P895" s="167">
        <v>3395</v>
      </c>
      <c r="Q895" s="167">
        <v>42500</v>
      </c>
      <c r="R895" s="167">
        <v>0</v>
      </c>
      <c r="S895" s="167">
        <v>42500</v>
      </c>
      <c r="T895" s="159">
        <v>42871</v>
      </c>
    </row>
    <row r="896" spans="1:20" ht="15" customHeight="1" x14ac:dyDescent="0.2">
      <c r="A896" s="15">
        <v>2017</v>
      </c>
      <c r="B896" s="15" t="s">
        <v>75</v>
      </c>
      <c r="C896" s="15">
        <v>3</v>
      </c>
      <c r="D896" s="67" t="s">
        <v>29</v>
      </c>
      <c r="E896" s="60" t="s">
        <v>11</v>
      </c>
      <c r="F896" s="11" t="s">
        <v>12484</v>
      </c>
      <c r="G896" s="11" t="s">
        <v>3923</v>
      </c>
      <c r="H896" s="12" t="s">
        <v>3924</v>
      </c>
      <c r="I896" s="66">
        <v>1</v>
      </c>
      <c r="J896" s="68" t="s">
        <v>53</v>
      </c>
      <c r="K896" s="167">
        <v>0</v>
      </c>
      <c r="L896" s="167">
        <v>85688</v>
      </c>
      <c r="M896" s="167">
        <v>85688</v>
      </c>
      <c r="N896" s="167">
        <v>0</v>
      </c>
      <c r="O896" s="167">
        <v>4647</v>
      </c>
      <c r="P896" s="167">
        <v>4647</v>
      </c>
      <c r="Q896" s="167">
        <v>0</v>
      </c>
      <c r="R896" s="167">
        <v>90335</v>
      </c>
      <c r="S896" s="167">
        <v>90335</v>
      </c>
      <c r="T896" s="159">
        <v>42826</v>
      </c>
    </row>
    <row r="897" spans="1:20" ht="15" customHeight="1" x14ac:dyDescent="0.2">
      <c r="A897" s="15">
        <v>2017</v>
      </c>
      <c r="B897" s="15" t="s">
        <v>75</v>
      </c>
      <c r="C897" s="15">
        <v>3</v>
      </c>
      <c r="D897" s="67" t="s">
        <v>29</v>
      </c>
      <c r="E897" s="60" t="s">
        <v>11</v>
      </c>
      <c r="F897" s="11" t="s">
        <v>12485</v>
      </c>
      <c r="G897" s="11" t="s">
        <v>3721</v>
      </c>
      <c r="H897" s="12" t="s">
        <v>3860</v>
      </c>
      <c r="I897" s="66">
        <v>1</v>
      </c>
      <c r="J897" s="68" t="s">
        <v>53</v>
      </c>
      <c r="K897" s="167">
        <v>28194</v>
      </c>
      <c r="L897" s="167">
        <v>0</v>
      </c>
      <c r="M897" s="167">
        <v>28194</v>
      </c>
      <c r="N897" s="167">
        <v>2806</v>
      </c>
      <c r="O897" s="167">
        <v>0</v>
      </c>
      <c r="P897" s="167">
        <v>2806</v>
      </c>
      <c r="Q897" s="167">
        <v>31000</v>
      </c>
      <c r="R897" s="167">
        <v>0</v>
      </c>
      <c r="S897" s="167">
        <v>31000</v>
      </c>
      <c r="T897" s="159">
        <v>42841</v>
      </c>
    </row>
    <row r="898" spans="1:20" ht="15" customHeight="1" x14ac:dyDescent="0.2">
      <c r="A898" s="15">
        <v>2017</v>
      </c>
      <c r="B898" s="15" t="s">
        <v>75</v>
      </c>
      <c r="C898" s="15">
        <v>3</v>
      </c>
      <c r="D898" s="67" t="s">
        <v>29</v>
      </c>
      <c r="E898" s="60" t="s">
        <v>11</v>
      </c>
      <c r="F898" s="11" t="s">
        <v>12486</v>
      </c>
      <c r="G898" s="11" t="s">
        <v>3744</v>
      </c>
      <c r="H898" s="12" t="s">
        <v>4013</v>
      </c>
      <c r="I898" s="66">
        <v>1</v>
      </c>
      <c r="J898" s="68" t="s">
        <v>53</v>
      </c>
      <c r="K898" s="167">
        <v>39065</v>
      </c>
      <c r="L898" s="167">
        <v>3864</v>
      </c>
      <c r="M898" s="167">
        <v>42929</v>
      </c>
      <c r="N898" s="167">
        <v>4181</v>
      </c>
      <c r="O898" s="167">
        <v>413</v>
      </c>
      <c r="P898" s="167">
        <v>4594</v>
      </c>
      <c r="Q898" s="167">
        <v>43246</v>
      </c>
      <c r="R898" s="167">
        <v>4277</v>
      </c>
      <c r="S898" s="167">
        <v>47523</v>
      </c>
      <c r="T898" s="159">
        <v>42826</v>
      </c>
    </row>
    <row r="899" spans="1:20" ht="15" customHeight="1" x14ac:dyDescent="0.2">
      <c r="A899" s="15">
        <v>2017</v>
      </c>
      <c r="B899" s="15" t="s">
        <v>75</v>
      </c>
      <c r="C899" s="15">
        <v>3</v>
      </c>
      <c r="D899" s="67" t="s">
        <v>29</v>
      </c>
      <c r="E899" s="60" t="s">
        <v>11</v>
      </c>
      <c r="F899" s="11" t="s">
        <v>12487</v>
      </c>
      <c r="G899" s="11" t="s">
        <v>3744</v>
      </c>
      <c r="H899" s="12" t="s">
        <v>3745</v>
      </c>
      <c r="I899" s="66">
        <v>1</v>
      </c>
      <c r="J899" s="68" t="s">
        <v>53</v>
      </c>
      <c r="K899" s="167">
        <v>46761</v>
      </c>
      <c r="L899" s="167">
        <v>0</v>
      </c>
      <c r="M899" s="167">
        <v>46761</v>
      </c>
      <c r="N899" s="167">
        <v>6042</v>
      </c>
      <c r="O899" s="167">
        <v>0</v>
      </c>
      <c r="P899" s="167">
        <v>6042</v>
      </c>
      <c r="Q899" s="167">
        <v>52803</v>
      </c>
      <c r="R899" s="167">
        <v>0</v>
      </c>
      <c r="S899" s="167">
        <v>52803</v>
      </c>
      <c r="T899" s="159">
        <v>42826</v>
      </c>
    </row>
    <row r="900" spans="1:20" ht="15" customHeight="1" x14ac:dyDescent="0.2">
      <c r="A900" s="15">
        <v>2017</v>
      </c>
      <c r="B900" s="15" t="s">
        <v>75</v>
      </c>
      <c r="C900" s="15">
        <v>3</v>
      </c>
      <c r="D900" s="67" t="s">
        <v>29</v>
      </c>
      <c r="E900" s="60" t="s">
        <v>11</v>
      </c>
      <c r="F900" s="11" t="s">
        <v>12488</v>
      </c>
      <c r="G900" s="11" t="s">
        <v>3769</v>
      </c>
      <c r="H900" s="12" t="s">
        <v>4025</v>
      </c>
      <c r="I900" s="66">
        <v>1</v>
      </c>
      <c r="J900" s="68" t="s">
        <v>53</v>
      </c>
      <c r="K900" s="167">
        <v>0</v>
      </c>
      <c r="L900" s="167">
        <v>64458</v>
      </c>
      <c r="M900" s="167">
        <v>64458</v>
      </c>
      <c r="N900" s="167">
        <v>0</v>
      </c>
      <c r="O900" s="167">
        <v>10763</v>
      </c>
      <c r="P900" s="167">
        <v>10763</v>
      </c>
      <c r="Q900" s="167">
        <v>0</v>
      </c>
      <c r="R900" s="167">
        <v>75221</v>
      </c>
      <c r="S900" s="167">
        <v>75221</v>
      </c>
      <c r="T900" s="159">
        <v>42856</v>
      </c>
    </row>
    <row r="901" spans="1:20" ht="15" customHeight="1" x14ac:dyDescent="0.2">
      <c r="A901" s="15">
        <v>2017</v>
      </c>
      <c r="B901" s="15" t="s">
        <v>75</v>
      </c>
      <c r="C901" s="15">
        <v>3</v>
      </c>
      <c r="D901" s="67" t="s">
        <v>29</v>
      </c>
      <c r="E901" s="60" t="s">
        <v>11</v>
      </c>
      <c r="F901" s="11" t="s">
        <v>12489</v>
      </c>
      <c r="G901" s="11" t="s">
        <v>3578</v>
      </c>
      <c r="H901" s="12" t="s">
        <v>3579</v>
      </c>
      <c r="I901" s="66">
        <v>1</v>
      </c>
      <c r="J901" s="68" t="s">
        <v>53</v>
      </c>
      <c r="K901" s="167">
        <v>40794</v>
      </c>
      <c r="L901" s="167">
        <v>0</v>
      </c>
      <c r="M901" s="167">
        <v>40794</v>
      </c>
      <c r="N901" s="167">
        <v>2706</v>
      </c>
      <c r="O901" s="167">
        <v>0</v>
      </c>
      <c r="P901" s="167">
        <v>2706</v>
      </c>
      <c r="Q901" s="167">
        <v>43500</v>
      </c>
      <c r="R901" s="167">
        <v>0</v>
      </c>
      <c r="S901" s="167">
        <v>43500</v>
      </c>
      <c r="T901" s="159">
        <v>42841</v>
      </c>
    </row>
    <row r="902" spans="1:20" ht="15" customHeight="1" x14ac:dyDescent="0.2">
      <c r="A902" s="15">
        <v>2017</v>
      </c>
      <c r="B902" s="15" t="s">
        <v>75</v>
      </c>
      <c r="C902" s="15">
        <v>3</v>
      </c>
      <c r="D902" s="67" t="s">
        <v>29</v>
      </c>
      <c r="E902" s="60" t="s">
        <v>11</v>
      </c>
      <c r="F902" s="11" t="s">
        <v>12490</v>
      </c>
      <c r="G902" s="11" t="s">
        <v>3739</v>
      </c>
      <c r="H902" s="12" t="s">
        <v>3740</v>
      </c>
      <c r="I902" s="66">
        <v>1</v>
      </c>
      <c r="J902" s="68" t="s">
        <v>53</v>
      </c>
      <c r="K902" s="167">
        <v>30958</v>
      </c>
      <c r="L902" s="167">
        <v>0</v>
      </c>
      <c r="M902" s="167">
        <v>30958</v>
      </c>
      <c r="N902" s="167">
        <v>2236</v>
      </c>
      <c r="O902" s="167">
        <v>0</v>
      </c>
      <c r="P902" s="167">
        <v>2236</v>
      </c>
      <c r="Q902" s="167">
        <v>33194</v>
      </c>
      <c r="R902" s="167">
        <v>0</v>
      </c>
      <c r="S902" s="167">
        <v>33194</v>
      </c>
      <c r="T902" s="159">
        <v>42856</v>
      </c>
    </row>
    <row r="903" spans="1:20" ht="15" customHeight="1" x14ac:dyDescent="0.2">
      <c r="A903" s="72" t="s">
        <v>998</v>
      </c>
      <c r="B903" s="72" t="s">
        <v>75</v>
      </c>
      <c r="C903" s="15">
        <v>3</v>
      </c>
      <c r="D903" s="39" t="s">
        <v>29</v>
      </c>
      <c r="E903" s="60" t="s">
        <v>23</v>
      </c>
      <c r="F903" s="11" t="s">
        <v>12491</v>
      </c>
      <c r="G903" s="11" t="s">
        <v>925</v>
      </c>
      <c r="H903" s="11" t="s">
        <v>2787</v>
      </c>
      <c r="I903" s="66">
        <v>1</v>
      </c>
      <c r="J903" s="11" t="s">
        <v>53</v>
      </c>
      <c r="K903" s="167">
        <v>0</v>
      </c>
      <c r="L903" s="167">
        <v>38742.550000000003</v>
      </c>
      <c r="M903" s="167">
        <v>38742.550000000003</v>
      </c>
      <c r="N903" s="167">
        <v>0</v>
      </c>
      <c r="O903" s="167">
        <v>1355.4499999999971</v>
      </c>
      <c r="P903" s="167">
        <v>1355.4499999999971</v>
      </c>
      <c r="Q903" s="167">
        <v>0</v>
      </c>
      <c r="R903" s="167">
        <v>40098</v>
      </c>
      <c r="S903" s="167">
        <v>40098</v>
      </c>
      <c r="T903" s="161">
        <v>42835</v>
      </c>
    </row>
    <row r="904" spans="1:20" ht="15" customHeight="1" x14ac:dyDescent="0.2">
      <c r="A904" s="72" t="s">
        <v>998</v>
      </c>
      <c r="B904" s="72" t="s">
        <v>75</v>
      </c>
      <c r="C904" s="15">
        <v>3</v>
      </c>
      <c r="D904" s="39" t="s">
        <v>29</v>
      </c>
      <c r="E904" s="60" t="s">
        <v>23</v>
      </c>
      <c r="F904" s="11" t="s">
        <v>12492</v>
      </c>
      <c r="G904" s="11" t="s">
        <v>885</v>
      </c>
      <c r="H904" s="11" t="s">
        <v>2640</v>
      </c>
      <c r="I904" s="66">
        <v>1</v>
      </c>
      <c r="J904" s="11" t="s">
        <v>53</v>
      </c>
      <c r="K904" s="167">
        <v>46260</v>
      </c>
      <c r="L904" s="167">
        <v>0</v>
      </c>
      <c r="M904" s="167">
        <v>46260</v>
      </c>
      <c r="N904" s="167">
        <v>2313</v>
      </c>
      <c r="O904" s="167">
        <v>0</v>
      </c>
      <c r="P904" s="167">
        <v>2313</v>
      </c>
      <c r="Q904" s="167">
        <v>48573</v>
      </c>
      <c r="R904" s="167">
        <v>0</v>
      </c>
      <c r="S904" s="167">
        <v>48573</v>
      </c>
      <c r="T904" s="161">
        <v>42849</v>
      </c>
    </row>
    <row r="905" spans="1:20" ht="15" customHeight="1" x14ac:dyDescent="0.2">
      <c r="A905" s="72" t="s">
        <v>998</v>
      </c>
      <c r="B905" s="72" t="s">
        <v>75</v>
      </c>
      <c r="C905" s="15">
        <v>3</v>
      </c>
      <c r="D905" s="39" t="s">
        <v>29</v>
      </c>
      <c r="E905" s="60" t="s">
        <v>23</v>
      </c>
      <c r="F905" s="11" t="s">
        <v>12493</v>
      </c>
      <c r="G905" s="11" t="s">
        <v>368</v>
      </c>
      <c r="H905" s="11" t="s">
        <v>1356</v>
      </c>
      <c r="I905" s="66">
        <v>1</v>
      </c>
      <c r="J905" s="11" t="s">
        <v>53</v>
      </c>
      <c r="K905" s="167">
        <v>0</v>
      </c>
      <c r="L905" s="167">
        <v>42842.14</v>
      </c>
      <c r="M905" s="167">
        <v>42842.14</v>
      </c>
      <c r="N905" s="167">
        <v>0</v>
      </c>
      <c r="O905" s="167">
        <v>4283.8600000000006</v>
      </c>
      <c r="P905" s="167">
        <v>4283.8600000000006</v>
      </c>
      <c r="Q905" s="167">
        <v>0</v>
      </c>
      <c r="R905" s="167">
        <v>47126</v>
      </c>
      <c r="S905" s="167">
        <v>47126</v>
      </c>
      <c r="T905" s="161">
        <v>42828</v>
      </c>
    </row>
    <row r="906" spans="1:20" ht="15" customHeight="1" x14ac:dyDescent="0.2">
      <c r="A906" s="72" t="s">
        <v>998</v>
      </c>
      <c r="B906" s="72" t="s">
        <v>75</v>
      </c>
      <c r="C906" s="15">
        <v>3</v>
      </c>
      <c r="D906" s="39" t="s">
        <v>29</v>
      </c>
      <c r="E906" s="60" t="s">
        <v>23</v>
      </c>
      <c r="F906" s="11" t="s">
        <v>12494</v>
      </c>
      <c r="G906" s="11" t="s">
        <v>1093</v>
      </c>
      <c r="H906" s="11" t="s">
        <v>1775</v>
      </c>
      <c r="I906" s="66">
        <v>1</v>
      </c>
      <c r="J906" s="11" t="s">
        <v>53</v>
      </c>
      <c r="K906" s="167">
        <v>0</v>
      </c>
      <c r="L906" s="167">
        <v>51312.31</v>
      </c>
      <c r="M906" s="167">
        <v>51312.31</v>
      </c>
      <c r="N906" s="167">
        <v>0</v>
      </c>
      <c r="O906" s="167">
        <v>5687.6900000000023</v>
      </c>
      <c r="P906" s="167">
        <v>5687.6900000000023</v>
      </c>
      <c r="Q906" s="167">
        <v>0</v>
      </c>
      <c r="R906" s="167">
        <v>57000</v>
      </c>
      <c r="S906" s="167">
        <v>57000</v>
      </c>
      <c r="T906" s="161">
        <v>42870</v>
      </c>
    </row>
    <row r="907" spans="1:20" ht="15" customHeight="1" x14ac:dyDescent="0.2">
      <c r="A907" s="72" t="s">
        <v>998</v>
      </c>
      <c r="B907" s="72" t="s">
        <v>75</v>
      </c>
      <c r="C907" s="15">
        <v>3</v>
      </c>
      <c r="D907" s="39" t="s">
        <v>29</v>
      </c>
      <c r="E907" s="60" t="s">
        <v>23</v>
      </c>
      <c r="F907" s="11" t="s">
        <v>12495</v>
      </c>
      <c r="G907" s="11" t="s">
        <v>925</v>
      </c>
      <c r="H907" s="11" t="s">
        <v>2783</v>
      </c>
      <c r="I907" s="66">
        <v>1</v>
      </c>
      <c r="J907" s="11" t="s">
        <v>53</v>
      </c>
      <c r="K907" s="167">
        <v>0</v>
      </c>
      <c r="L907" s="167">
        <v>45505.5</v>
      </c>
      <c r="M907" s="167">
        <v>45505.5</v>
      </c>
      <c r="N907" s="167">
        <v>0</v>
      </c>
      <c r="O907" s="167">
        <v>1592.5</v>
      </c>
      <c r="P907" s="167">
        <v>1592.5</v>
      </c>
      <c r="Q907" s="167">
        <v>0</v>
      </c>
      <c r="R907" s="167">
        <v>47098</v>
      </c>
      <c r="S907" s="167">
        <v>47098</v>
      </c>
      <c r="T907" s="161">
        <v>42835</v>
      </c>
    </row>
    <row r="908" spans="1:20" ht="15" customHeight="1" x14ac:dyDescent="0.2">
      <c r="A908" s="72" t="s">
        <v>998</v>
      </c>
      <c r="B908" s="72" t="s">
        <v>75</v>
      </c>
      <c r="C908" s="15">
        <v>3</v>
      </c>
      <c r="D908" s="39" t="s">
        <v>29</v>
      </c>
      <c r="E908" s="60" t="s">
        <v>23</v>
      </c>
      <c r="F908" s="11" t="s">
        <v>12496</v>
      </c>
      <c r="G908" s="11" t="s">
        <v>1093</v>
      </c>
      <c r="H908" s="11" t="s">
        <v>2716</v>
      </c>
      <c r="I908" s="66">
        <v>1</v>
      </c>
      <c r="J908" s="11" t="s">
        <v>53</v>
      </c>
      <c r="K908" s="167">
        <v>0</v>
      </c>
      <c r="L908" s="167">
        <v>55471.78</v>
      </c>
      <c r="M908" s="167">
        <v>55471.78</v>
      </c>
      <c r="N908" s="167">
        <v>0</v>
      </c>
      <c r="O908" s="167">
        <v>4528.2200000000012</v>
      </c>
      <c r="P908" s="167">
        <v>4528.2200000000012</v>
      </c>
      <c r="Q908" s="167">
        <v>0</v>
      </c>
      <c r="R908" s="167">
        <v>60000</v>
      </c>
      <c r="S908" s="167">
        <v>60000</v>
      </c>
      <c r="T908" s="161">
        <v>42877</v>
      </c>
    </row>
    <row r="909" spans="1:20" ht="15" customHeight="1" x14ac:dyDescent="0.2">
      <c r="A909" s="72" t="s">
        <v>998</v>
      </c>
      <c r="B909" s="72" t="s">
        <v>75</v>
      </c>
      <c r="C909" s="15">
        <v>3</v>
      </c>
      <c r="D909" s="39" t="s">
        <v>29</v>
      </c>
      <c r="E909" s="60" t="s">
        <v>23</v>
      </c>
      <c r="F909" s="11" t="s">
        <v>12497</v>
      </c>
      <c r="G909" s="11" t="s">
        <v>2896</v>
      </c>
      <c r="H909" s="11" t="s">
        <v>2897</v>
      </c>
      <c r="I909" s="66">
        <v>1</v>
      </c>
      <c r="J909" s="11" t="s">
        <v>53</v>
      </c>
      <c r="K909" s="167">
        <v>0</v>
      </c>
      <c r="L909" s="167">
        <v>32703</v>
      </c>
      <c r="M909" s="167">
        <v>32703</v>
      </c>
      <c r="N909" s="167">
        <v>0</v>
      </c>
      <c r="O909" s="167">
        <v>782</v>
      </c>
      <c r="P909" s="167">
        <v>782</v>
      </c>
      <c r="Q909" s="167">
        <v>0</v>
      </c>
      <c r="R909" s="167">
        <v>33485</v>
      </c>
      <c r="S909" s="167">
        <v>33485</v>
      </c>
      <c r="T909" s="161">
        <v>42898</v>
      </c>
    </row>
    <row r="910" spans="1:20" ht="15" customHeight="1" x14ac:dyDescent="0.2">
      <c r="A910" s="72" t="s">
        <v>998</v>
      </c>
      <c r="B910" s="72" t="s">
        <v>75</v>
      </c>
      <c r="C910" s="15">
        <v>3</v>
      </c>
      <c r="D910" s="39" t="s">
        <v>29</v>
      </c>
      <c r="E910" s="60" t="s">
        <v>23</v>
      </c>
      <c r="F910" s="11" t="s">
        <v>12498</v>
      </c>
      <c r="G910" s="11" t="s">
        <v>2877</v>
      </c>
      <c r="H910" s="11" t="s">
        <v>2878</v>
      </c>
      <c r="I910" s="66">
        <v>1</v>
      </c>
      <c r="J910" s="11" t="s">
        <v>53</v>
      </c>
      <c r="K910" s="167">
        <v>0</v>
      </c>
      <c r="L910" s="167">
        <v>66183.08</v>
      </c>
      <c r="M910" s="167">
        <v>66183.08</v>
      </c>
      <c r="N910" s="167">
        <v>0</v>
      </c>
      <c r="O910" s="167">
        <v>10012.919999999998</v>
      </c>
      <c r="P910" s="167">
        <v>10012.919999999998</v>
      </c>
      <c r="Q910" s="167">
        <v>0</v>
      </c>
      <c r="R910" s="167">
        <v>76196</v>
      </c>
      <c r="S910" s="167">
        <v>76196</v>
      </c>
      <c r="T910" s="161">
        <v>42842</v>
      </c>
    </row>
    <row r="911" spans="1:20" ht="15" customHeight="1" x14ac:dyDescent="0.2">
      <c r="A911" s="72" t="s">
        <v>998</v>
      </c>
      <c r="B911" s="72" t="s">
        <v>75</v>
      </c>
      <c r="C911" s="15">
        <v>3</v>
      </c>
      <c r="D911" s="39" t="s">
        <v>29</v>
      </c>
      <c r="E911" s="60" t="s">
        <v>23</v>
      </c>
      <c r="F911" s="11" t="s">
        <v>12499</v>
      </c>
      <c r="G911" s="11" t="s">
        <v>368</v>
      </c>
      <c r="H911" s="11" t="s">
        <v>2468</v>
      </c>
      <c r="I911" s="66">
        <v>1</v>
      </c>
      <c r="J911" s="11" t="s">
        <v>53</v>
      </c>
      <c r="K911" s="167">
        <v>0</v>
      </c>
      <c r="L911" s="167">
        <v>48060.25</v>
      </c>
      <c r="M911" s="167">
        <v>48060.25</v>
      </c>
      <c r="N911" s="167">
        <v>0</v>
      </c>
      <c r="O911" s="167">
        <v>5941.75</v>
      </c>
      <c r="P911" s="167">
        <v>5941.75</v>
      </c>
      <c r="Q911" s="167">
        <v>0</v>
      </c>
      <c r="R911" s="167">
        <v>54002</v>
      </c>
      <c r="S911" s="167">
        <v>54002</v>
      </c>
      <c r="T911" s="161">
        <v>42842</v>
      </c>
    </row>
    <row r="912" spans="1:20" ht="15" customHeight="1" x14ac:dyDescent="0.2">
      <c r="A912" s="72" t="s">
        <v>998</v>
      </c>
      <c r="B912" s="72" t="s">
        <v>75</v>
      </c>
      <c r="C912" s="15">
        <v>3</v>
      </c>
      <c r="D912" s="39" t="s">
        <v>29</v>
      </c>
      <c r="E912" s="60" t="s">
        <v>23</v>
      </c>
      <c r="F912" s="11" t="s">
        <v>12500</v>
      </c>
      <c r="G912" s="11" t="s">
        <v>1619</v>
      </c>
      <c r="H912" s="11" t="s">
        <v>1620</v>
      </c>
      <c r="I912" s="66">
        <v>1</v>
      </c>
      <c r="J912" s="11" t="s">
        <v>53</v>
      </c>
      <c r="K912" s="167">
        <v>50243.851256000002</v>
      </c>
      <c r="L912" s="167">
        <v>7494.4287439999998</v>
      </c>
      <c r="M912" s="167">
        <v>57738.28</v>
      </c>
      <c r="N912" s="167">
        <v>7556.5731440000018</v>
      </c>
      <c r="O912" s="167">
        <v>1127.1468560000003</v>
      </c>
      <c r="P912" s="167">
        <v>8683.7200000000012</v>
      </c>
      <c r="Q912" s="167">
        <v>57800.424400000004</v>
      </c>
      <c r="R912" s="167">
        <v>8621.5756000000001</v>
      </c>
      <c r="S912" s="167">
        <v>66422</v>
      </c>
      <c r="T912" s="161">
        <v>42835</v>
      </c>
    </row>
    <row r="913" spans="1:20" ht="15" customHeight="1" x14ac:dyDescent="0.2">
      <c r="A913" s="72" t="s">
        <v>998</v>
      </c>
      <c r="B913" s="72" t="s">
        <v>75</v>
      </c>
      <c r="C913" s="15">
        <v>3</v>
      </c>
      <c r="D913" s="39" t="s">
        <v>29</v>
      </c>
      <c r="E913" s="60" t="s">
        <v>23</v>
      </c>
      <c r="F913" s="11" t="s">
        <v>12501</v>
      </c>
      <c r="G913" s="11" t="s">
        <v>2679</v>
      </c>
      <c r="H913" s="11" t="s">
        <v>2680</v>
      </c>
      <c r="I913" s="66">
        <v>1</v>
      </c>
      <c r="J913" s="11" t="s">
        <v>53</v>
      </c>
      <c r="K913" s="167">
        <v>0</v>
      </c>
      <c r="L913" s="167">
        <v>90196.96</v>
      </c>
      <c r="M913" s="167">
        <v>90196.96</v>
      </c>
      <c r="N913" s="167">
        <v>0</v>
      </c>
      <c r="O913" s="167">
        <v>5667.0399999999936</v>
      </c>
      <c r="P913" s="167">
        <v>5667.0399999999936</v>
      </c>
      <c r="Q913" s="167">
        <v>0</v>
      </c>
      <c r="R913" s="167">
        <v>95864</v>
      </c>
      <c r="S913" s="167">
        <v>95864</v>
      </c>
      <c r="T913" s="161">
        <v>42870</v>
      </c>
    </row>
    <row r="914" spans="1:20" ht="15" customHeight="1" x14ac:dyDescent="0.2">
      <c r="A914" s="72" t="s">
        <v>998</v>
      </c>
      <c r="B914" s="72" t="s">
        <v>75</v>
      </c>
      <c r="C914" s="15">
        <v>3</v>
      </c>
      <c r="D914" s="39" t="s">
        <v>29</v>
      </c>
      <c r="E914" s="60" t="s">
        <v>23</v>
      </c>
      <c r="F914" s="11" t="s">
        <v>12502</v>
      </c>
      <c r="G914" s="11" t="s">
        <v>1143</v>
      </c>
      <c r="H914" s="11" t="s">
        <v>2025</v>
      </c>
      <c r="I914" s="66">
        <v>1</v>
      </c>
      <c r="J914" s="11" t="s">
        <v>53</v>
      </c>
      <c r="K914" s="167">
        <v>0</v>
      </c>
      <c r="L914" s="167">
        <v>46508.32</v>
      </c>
      <c r="M914" s="167">
        <v>46508.32</v>
      </c>
      <c r="N914" s="167">
        <v>0</v>
      </c>
      <c r="O914" s="167">
        <v>4603.68</v>
      </c>
      <c r="P914" s="167">
        <v>4603.68</v>
      </c>
      <c r="Q914" s="167">
        <v>0</v>
      </c>
      <c r="R914" s="167">
        <v>51112</v>
      </c>
      <c r="S914" s="167">
        <v>51112</v>
      </c>
      <c r="T914" s="161">
        <v>42835</v>
      </c>
    </row>
    <row r="915" spans="1:20" ht="15" customHeight="1" x14ac:dyDescent="0.2">
      <c r="A915" s="72" t="s">
        <v>998</v>
      </c>
      <c r="B915" s="72" t="s">
        <v>75</v>
      </c>
      <c r="C915" s="15">
        <v>3</v>
      </c>
      <c r="D915" s="39" t="s">
        <v>29</v>
      </c>
      <c r="E915" s="60" t="s">
        <v>23</v>
      </c>
      <c r="F915" s="11" t="s">
        <v>12503</v>
      </c>
      <c r="G915" s="11" t="s">
        <v>263</v>
      </c>
      <c r="H915" s="11" t="s">
        <v>1770</v>
      </c>
      <c r="I915" s="66">
        <v>0.75</v>
      </c>
      <c r="J915" s="11" t="s">
        <v>53</v>
      </c>
      <c r="K915" s="167">
        <v>0</v>
      </c>
      <c r="L915" s="167">
        <v>29435</v>
      </c>
      <c r="M915" s="167">
        <v>29435</v>
      </c>
      <c r="N915" s="167">
        <v>0</v>
      </c>
      <c r="O915" s="167">
        <v>2355</v>
      </c>
      <c r="P915" s="167">
        <v>2355</v>
      </c>
      <c r="Q915" s="167">
        <v>0</v>
      </c>
      <c r="R915" s="167">
        <v>31790</v>
      </c>
      <c r="S915" s="167">
        <v>31790</v>
      </c>
      <c r="T915" s="161">
        <v>42814</v>
      </c>
    </row>
    <row r="916" spans="1:20" ht="15" customHeight="1" x14ac:dyDescent="0.2">
      <c r="A916" s="72" t="s">
        <v>998</v>
      </c>
      <c r="B916" s="72" t="s">
        <v>75</v>
      </c>
      <c r="C916" s="15">
        <v>3</v>
      </c>
      <c r="D916" s="39" t="s">
        <v>29</v>
      </c>
      <c r="E916" s="60" t="s">
        <v>23</v>
      </c>
      <c r="F916" s="11" t="s">
        <v>12504</v>
      </c>
      <c r="G916" s="11" t="s">
        <v>252</v>
      </c>
      <c r="H916" s="11" t="s">
        <v>2418</v>
      </c>
      <c r="I916" s="66">
        <v>1</v>
      </c>
      <c r="J916" s="11" t="s">
        <v>53</v>
      </c>
      <c r="K916" s="167">
        <v>48446</v>
      </c>
      <c r="L916" s="167">
        <v>0</v>
      </c>
      <c r="M916" s="167">
        <v>48446</v>
      </c>
      <c r="N916" s="167">
        <v>4844</v>
      </c>
      <c r="O916" s="167">
        <v>0</v>
      </c>
      <c r="P916" s="167">
        <v>4844</v>
      </c>
      <c r="Q916" s="167">
        <v>53290</v>
      </c>
      <c r="R916" s="167">
        <v>0</v>
      </c>
      <c r="S916" s="167">
        <v>53290</v>
      </c>
      <c r="T916" s="161">
        <v>42905</v>
      </c>
    </row>
    <row r="917" spans="1:20" ht="15" customHeight="1" x14ac:dyDescent="0.2">
      <c r="A917" s="72" t="s">
        <v>998</v>
      </c>
      <c r="B917" s="72" t="s">
        <v>75</v>
      </c>
      <c r="C917" s="15">
        <v>3</v>
      </c>
      <c r="D917" s="39" t="s">
        <v>29</v>
      </c>
      <c r="E917" s="60" t="s">
        <v>23</v>
      </c>
      <c r="F917" s="11" t="s">
        <v>12505</v>
      </c>
      <c r="G917" s="11" t="s">
        <v>1170</v>
      </c>
      <c r="H917" s="11" t="s">
        <v>2325</v>
      </c>
      <c r="I917" s="66">
        <v>1</v>
      </c>
      <c r="J917" s="11" t="s">
        <v>53</v>
      </c>
      <c r="K917" s="167">
        <v>0</v>
      </c>
      <c r="L917" s="167">
        <v>51765</v>
      </c>
      <c r="M917" s="167">
        <v>51765</v>
      </c>
      <c r="N917" s="167">
        <v>0</v>
      </c>
      <c r="O917" s="167">
        <v>4235</v>
      </c>
      <c r="P917" s="167">
        <v>4235</v>
      </c>
      <c r="Q917" s="167">
        <v>0</v>
      </c>
      <c r="R917" s="167">
        <v>56000</v>
      </c>
      <c r="S917" s="167">
        <v>56000</v>
      </c>
      <c r="T917" s="161">
        <v>42821</v>
      </c>
    </row>
    <row r="918" spans="1:20" ht="15" customHeight="1" x14ac:dyDescent="0.2">
      <c r="A918" s="72" t="s">
        <v>998</v>
      </c>
      <c r="B918" s="72" t="s">
        <v>75</v>
      </c>
      <c r="C918" s="15">
        <v>3</v>
      </c>
      <c r="D918" s="39" t="s">
        <v>29</v>
      </c>
      <c r="E918" s="60" t="s">
        <v>23</v>
      </c>
      <c r="F918" s="11" t="s">
        <v>12506</v>
      </c>
      <c r="G918" s="11" t="s">
        <v>885</v>
      </c>
      <c r="H918" s="11" t="s">
        <v>1240</v>
      </c>
      <c r="I918" s="66">
        <v>1</v>
      </c>
      <c r="J918" s="11" t="s">
        <v>53</v>
      </c>
      <c r="K918" s="167">
        <v>27069.30558</v>
      </c>
      <c r="L918" s="167">
        <v>8048.6944199999998</v>
      </c>
      <c r="M918" s="167">
        <v>35118</v>
      </c>
      <c r="N918" s="167">
        <v>4957.8499200000006</v>
      </c>
      <c r="O918" s="167">
        <v>1474.1500799999994</v>
      </c>
      <c r="P918" s="167">
        <v>6432</v>
      </c>
      <c r="Q918" s="167">
        <v>32027.155500000001</v>
      </c>
      <c r="R918" s="167">
        <v>9522.8444999999992</v>
      </c>
      <c r="S918" s="167">
        <v>41550</v>
      </c>
      <c r="T918" s="161">
        <v>42863</v>
      </c>
    </row>
    <row r="919" spans="1:20" ht="15" customHeight="1" x14ac:dyDescent="0.2">
      <c r="A919" s="72" t="s">
        <v>998</v>
      </c>
      <c r="B919" s="72" t="s">
        <v>75</v>
      </c>
      <c r="C919" s="15">
        <v>3</v>
      </c>
      <c r="D919" s="39" t="s">
        <v>29</v>
      </c>
      <c r="E919" s="60" t="s">
        <v>23</v>
      </c>
      <c r="F919" s="11" t="s">
        <v>12507</v>
      </c>
      <c r="G919" s="11" t="s">
        <v>1312</v>
      </c>
      <c r="H919" s="11" t="s">
        <v>1690</v>
      </c>
      <c r="I919" s="66">
        <v>1</v>
      </c>
      <c r="J919" s="11" t="s">
        <v>53</v>
      </c>
      <c r="K919" s="167">
        <v>82621</v>
      </c>
      <c r="L919" s="167">
        <v>0</v>
      </c>
      <c r="M919" s="167">
        <v>82621</v>
      </c>
      <c r="N919" s="167">
        <v>3379</v>
      </c>
      <c r="O919" s="167">
        <v>0</v>
      </c>
      <c r="P919" s="167">
        <v>3379</v>
      </c>
      <c r="Q919" s="167">
        <v>86000</v>
      </c>
      <c r="R919" s="167">
        <v>0</v>
      </c>
      <c r="S919" s="167">
        <v>86000</v>
      </c>
      <c r="T919" s="161">
        <v>42877</v>
      </c>
    </row>
    <row r="920" spans="1:20" ht="15" customHeight="1" x14ac:dyDescent="0.2">
      <c r="A920" s="72" t="s">
        <v>998</v>
      </c>
      <c r="B920" s="72" t="s">
        <v>75</v>
      </c>
      <c r="C920" s="15">
        <v>3</v>
      </c>
      <c r="D920" s="39" t="s">
        <v>29</v>
      </c>
      <c r="E920" s="60" t="s">
        <v>23</v>
      </c>
      <c r="F920" s="11" t="s">
        <v>12508</v>
      </c>
      <c r="G920" s="11" t="s">
        <v>368</v>
      </c>
      <c r="H920" s="11" t="s">
        <v>2626</v>
      </c>
      <c r="I920" s="66">
        <v>1</v>
      </c>
      <c r="J920" s="11" t="s">
        <v>53</v>
      </c>
      <c r="K920" s="167">
        <v>45167.5</v>
      </c>
      <c r="L920" s="167">
        <v>0</v>
      </c>
      <c r="M920" s="167">
        <v>45167.5</v>
      </c>
      <c r="N920" s="167">
        <v>1832.5</v>
      </c>
      <c r="O920" s="167">
        <v>0</v>
      </c>
      <c r="P920" s="167">
        <v>1832.5</v>
      </c>
      <c r="Q920" s="167">
        <v>47000</v>
      </c>
      <c r="R920" s="167">
        <v>0</v>
      </c>
      <c r="S920" s="167">
        <v>47000</v>
      </c>
      <c r="T920" s="161">
        <v>42898</v>
      </c>
    </row>
    <row r="921" spans="1:20" ht="15" customHeight="1" x14ac:dyDescent="0.2">
      <c r="A921" s="72" t="s">
        <v>998</v>
      </c>
      <c r="B921" s="72" t="s">
        <v>75</v>
      </c>
      <c r="C921" s="15">
        <v>3</v>
      </c>
      <c r="D921" s="39" t="s">
        <v>29</v>
      </c>
      <c r="E921" s="60" t="s">
        <v>23</v>
      </c>
      <c r="F921" s="11" t="s">
        <v>12509</v>
      </c>
      <c r="G921" s="11" t="s">
        <v>743</v>
      </c>
      <c r="H921" s="11" t="s">
        <v>2695</v>
      </c>
      <c r="I921" s="66">
        <v>1</v>
      </c>
      <c r="J921" s="11" t="s">
        <v>53</v>
      </c>
      <c r="K921" s="167">
        <v>48265.279999999999</v>
      </c>
      <c r="L921" s="167">
        <v>0</v>
      </c>
      <c r="M921" s="167">
        <v>48265.279999999999</v>
      </c>
      <c r="N921" s="167">
        <v>4825.7200000000012</v>
      </c>
      <c r="O921" s="167">
        <v>0</v>
      </c>
      <c r="P921" s="167">
        <v>4825.7200000000012</v>
      </c>
      <c r="Q921" s="167">
        <v>53091</v>
      </c>
      <c r="R921" s="167">
        <v>0</v>
      </c>
      <c r="S921" s="167">
        <v>53091</v>
      </c>
      <c r="T921" s="161">
        <v>42863</v>
      </c>
    </row>
    <row r="922" spans="1:20" ht="15" customHeight="1" x14ac:dyDescent="0.2">
      <c r="A922" s="72" t="s">
        <v>998</v>
      </c>
      <c r="B922" s="72" t="s">
        <v>75</v>
      </c>
      <c r="C922" s="15">
        <v>3</v>
      </c>
      <c r="D922" s="39" t="s">
        <v>29</v>
      </c>
      <c r="E922" s="60" t="s">
        <v>23</v>
      </c>
      <c r="F922" s="11" t="s">
        <v>12510</v>
      </c>
      <c r="G922" s="11" t="s">
        <v>227</v>
      </c>
      <c r="H922" s="11" t="s">
        <v>2634</v>
      </c>
      <c r="I922" s="66">
        <v>1</v>
      </c>
      <c r="J922" s="11" t="s">
        <v>53</v>
      </c>
      <c r="K922" s="167">
        <v>57459.15</v>
      </c>
      <c r="L922" s="167">
        <v>0</v>
      </c>
      <c r="M922" s="167">
        <v>57459.15</v>
      </c>
      <c r="N922" s="167">
        <v>10415.849999999999</v>
      </c>
      <c r="O922" s="167">
        <v>0</v>
      </c>
      <c r="P922" s="167">
        <v>10415.849999999999</v>
      </c>
      <c r="Q922" s="167">
        <v>67875</v>
      </c>
      <c r="R922" s="167">
        <v>0</v>
      </c>
      <c r="S922" s="167">
        <v>67875</v>
      </c>
      <c r="T922" s="161">
        <v>42891</v>
      </c>
    </row>
    <row r="923" spans="1:20" ht="15" customHeight="1" x14ac:dyDescent="0.2">
      <c r="A923" s="72" t="s">
        <v>998</v>
      </c>
      <c r="B923" s="72" t="s">
        <v>75</v>
      </c>
      <c r="C923" s="15">
        <v>3</v>
      </c>
      <c r="D923" s="39" t="s">
        <v>29</v>
      </c>
      <c r="E923" s="60" t="s">
        <v>23</v>
      </c>
      <c r="F923" s="11" t="s">
        <v>12511</v>
      </c>
      <c r="G923" s="11" t="s">
        <v>1312</v>
      </c>
      <c r="H923" s="11" t="s">
        <v>2967</v>
      </c>
      <c r="I923" s="66">
        <v>1</v>
      </c>
      <c r="J923" s="11" t="s">
        <v>53</v>
      </c>
      <c r="K923" s="167">
        <v>61915</v>
      </c>
      <c r="L923" s="167">
        <v>0</v>
      </c>
      <c r="M923" s="167">
        <v>61915</v>
      </c>
      <c r="N923" s="167">
        <v>6191</v>
      </c>
      <c r="O923" s="167">
        <v>0</v>
      </c>
      <c r="P923" s="167">
        <v>6191</v>
      </c>
      <c r="Q923" s="167">
        <v>68106</v>
      </c>
      <c r="R923" s="167">
        <v>0</v>
      </c>
      <c r="S923" s="167">
        <v>68106</v>
      </c>
      <c r="T923" s="161">
        <v>42863</v>
      </c>
    </row>
    <row r="924" spans="1:20" ht="15" customHeight="1" x14ac:dyDescent="0.2">
      <c r="A924" s="72" t="s">
        <v>998</v>
      </c>
      <c r="B924" s="72" t="s">
        <v>75</v>
      </c>
      <c r="C924" s="15">
        <v>3</v>
      </c>
      <c r="D924" s="39" t="s">
        <v>29</v>
      </c>
      <c r="E924" s="60" t="s">
        <v>23</v>
      </c>
      <c r="F924" s="11" t="s">
        <v>12512</v>
      </c>
      <c r="G924" s="11" t="s">
        <v>904</v>
      </c>
      <c r="H924" s="11" t="s">
        <v>2871</v>
      </c>
      <c r="I924" s="66">
        <v>1</v>
      </c>
      <c r="J924" s="11" t="s">
        <v>53</v>
      </c>
      <c r="K924" s="167">
        <v>0</v>
      </c>
      <c r="L924" s="167">
        <v>43614.55</v>
      </c>
      <c r="M924" s="167">
        <v>43614.55</v>
      </c>
      <c r="N924" s="167">
        <v>0</v>
      </c>
      <c r="O924" s="167">
        <v>872.44999999999709</v>
      </c>
      <c r="P924" s="167">
        <v>872.44999999999709</v>
      </c>
      <c r="Q924" s="167">
        <v>0</v>
      </c>
      <c r="R924" s="167">
        <v>44487</v>
      </c>
      <c r="S924" s="167">
        <v>44487</v>
      </c>
      <c r="T924" s="161">
        <v>42898</v>
      </c>
    </row>
    <row r="925" spans="1:20" ht="15" customHeight="1" x14ac:dyDescent="0.2">
      <c r="A925" s="72" t="s">
        <v>998</v>
      </c>
      <c r="B925" s="72" t="s">
        <v>75</v>
      </c>
      <c r="C925" s="15">
        <v>3</v>
      </c>
      <c r="D925" s="39" t="s">
        <v>29</v>
      </c>
      <c r="E925" s="60" t="s">
        <v>23</v>
      </c>
      <c r="F925" s="11" t="s">
        <v>12513</v>
      </c>
      <c r="G925" s="11" t="s">
        <v>1143</v>
      </c>
      <c r="H925" s="11" t="s">
        <v>2710</v>
      </c>
      <c r="I925" s="66">
        <v>1</v>
      </c>
      <c r="J925" s="11" t="s">
        <v>53</v>
      </c>
      <c r="K925" s="167">
        <v>0</v>
      </c>
      <c r="L925" s="167">
        <v>35336</v>
      </c>
      <c r="M925" s="167">
        <v>35336</v>
      </c>
      <c r="N925" s="167">
        <v>0</v>
      </c>
      <c r="O925" s="167">
        <v>1767</v>
      </c>
      <c r="P925" s="167">
        <v>1767</v>
      </c>
      <c r="Q925" s="167">
        <v>0</v>
      </c>
      <c r="R925" s="167">
        <v>37103</v>
      </c>
      <c r="S925" s="167">
        <v>37103</v>
      </c>
      <c r="T925" s="161">
        <v>42856</v>
      </c>
    </row>
    <row r="926" spans="1:20" ht="15" customHeight="1" x14ac:dyDescent="0.2">
      <c r="A926" s="72" t="s">
        <v>998</v>
      </c>
      <c r="B926" s="72" t="s">
        <v>75</v>
      </c>
      <c r="C926" s="15">
        <v>3</v>
      </c>
      <c r="D926" s="39" t="s">
        <v>29</v>
      </c>
      <c r="E926" s="60" t="s">
        <v>23</v>
      </c>
      <c r="F926" s="11" t="s">
        <v>12514</v>
      </c>
      <c r="G926" s="11" t="s">
        <v>1062</v>
      </c>
      <c r="H926" s="11" t="s">
        <v>1916</v>
      </c>
      <c r="I926" s="66">
        <v>1</v>
      </c>
      <c r="J926" s="11" t="s">
        <v>53</v>
      </c>
      <c r="K926" s="167">
        <v>32295.066999999999</v>
      </c>
      <c r="L926" s="167">
        <v>3229.933</v>
      </c>
      <c r="M926" s="167">
        <v>35525</v>
      </c>
      <c r="N926" s="167">
        <v>3229.9612400000005</v>
      </c>
      <c r="O926" s="167">
        <v>323.03875999999991</v>
      </c>
      <c r="P926" s="167">
        <v>3553.0000000000005</v>
      </c>
      <c r="Q926" s="167">
        <v>35525.02824</v>
      </c>
      <c r="R926" s="167">
        <v>3552.9717599999999</v>
      </c>
      <c r="S926" s="167">
        <v>39078</v>
      </c>
      <c r="T926" s="161">
        <v>42898</v>
      </c>
    </row>
    <row r="927" spans="1:20" ht="15" customHeight="1" x14ac:dyDescent="0.2">
      <c r="A927" s="72" t="s">
        <v>998</v>
      </c>
      <c r="B927" s="72" t="s">
        <v>75</v>
      </c>
      <c r="C927" s="15">
        <v>3</v>
      </c>
      <c r="D927" s="39" t="s">
        <v>29</v>
      </c>
      <c r="E927" s="60" t="s">
        <v>23</v>
      </c>
      <c r="F927" s="11" t="s">
        <v>12515</v>
      </c>
      <c r="G927" s="11" t="s">
        <v>368</v>
      </c>
      <c r="H927" s="11" t="s">
        <v>2806</v>
      </c>
      <c r="I927" s="66">
        <v>1</v>
      </c>
      <c r="J927" s="11" t="s">
        <v>53</v>
      </c>
      <c r="K927" s="167">
        <v>0</v>
      </c>
      <c r="L927" s="167">
        <v>34000</v>
      </c>
      <c r="M927" s="167">
        <v>34000</v>
      </c>
      <c r="N927" s="167">
        <v>0</v>
      </c>
      <c r="O927" s="167">
        <v>6800</v>
      </c>
      <c r="P927" s="167">
        <v>6800</v>
      </c>
      <c r="Q927" s="167">
        <v>0</v>
      </c>
      <c r="R927" s="167">
        <v>40800</v>
      </c>
      <c r="S927" s="167">
        <v>40800</v>
      </c>
      <c r="T927" s="161">
        <v>42842</v>
      </c>
    </row>
    <row r="928" spans="1:20" ht="15" customHeight="1" x14ac:dyDescent="0.2">
      <c r="A928" s="72" t="s">
        <v>998</v>
      </c>
      <c r="B928" s="72" t="s">
        <v>75</v>
      </c>
      <c r="C928" s="15">
        <v>3</v>
      </c>
      <c r="D928" s="39" t="s">
        <v>29</v>
      </c>
      <c r="E928" s="60" t="s">
        <v>23</v>
      </c>
      <c r="F928" s="11" t="s">
        <v>12516</v>
      </c>
      <c r="G928" s="11" t="s">
        <v>1093</v>
      </c>
      <c r="H928" s="11" t="s">
        <v>2725</v>
      </c>
      <c r="I928" s="66">
        <v>1</v>
      </c>
      <c r="J928" s="11" t="s">
        <v>53</v>
      </c>
      <c r="K928" s="167">
        <v>0</v>
      </c>
      <c r="L928" s="167">
        <v>51384.38</v>
      </c>
      <c r="M928" s="167">
        <v>51384.38</v>
      </c>
      <c r="N928" s="167">
        <v>0</v>
      </c>
      <c r="O928" s="167">
        <v>5140.6200000000026</v>
      </c>
      <c r="P928" s="167">
        <v>5140.6200000000026</v>
      </c>
      <c r="Q928" s="167">
        <v>0</v>
      </c>
      <c r="R928" s="167">
        <v>56525</v>
      </c>
      <c r="S928" s="167">
        <v>56525</v>
      </c>
      <c r="T928" s="161">
        <v>42891</v>
      </c>
    </row>
    <row r="929" spans="1:20" ht="15" customHeight="1" x14ac:dyDescent="0.2">
      <c r="A929" s="72" t="s">
        <v>998</v>
      </c>
      <c r="B929" s="72" t="s">
        <v>75</v>
      </c>
      <c r="C929" s="15">
        <v>3</v>
      </c>
      <c r="D929" s="39" t="s">
        <v>29</v>
      </c>
      <c r="E929" s="60" t="s">
        <v>23</v>
      </c>
      <c r="F929" s="11" t="s">
        <v>12517</v>
      </c>
      <c r="G929" s="11" t="s">
        <v>1312</v>
      </c>
      <c r="H929" s="11" t="s">
        <v>2950</v>
      </c>
      <c r="I929" s="66">
        <v>1</v>
      </c>
      <c r="J929" s="11" t="s">
        <v>53</v>
      </c>
      <c r="K929" s="167">
        <v>55050.483950000002</v>
      </c>
      <c r="L929" s="167">
        <v>6864.5160500000002</v>
      </c>
      <c r="M929" s="167">
        <v>61915</v>
      </c>
      <c r="N929" s="167">
        <v>4521.2260499999975</v>
      </c>
      <c r="O929" s="167">
        <v>563.77394999999979</v>
      </c>
      <c r="P929" s="167">
        <v>5084.9999999999973</v>
      </c>
      <c r="Q929" s="167">
        <v>59571.71</v>
      </c>
      <c r="R929" s="167">
        <v>7428.29</v>
      </c>
      <c r="S929" s="167">
        <v>67000</v>
      </c>
      <c r="T929" s="161">
        <v>42877</v>
      </c>
    </row>
    <row r="930" spans="1:20" ht="15" customHeight="1" x14ac:dyDescent="0.2">
      <c r="A930" s="72" t="s">
        <v>998</v>
      </c>
      <c r="B930" s="72" t="s">
        <v>75</v>
      </c>
      <c r="C930" s="15">
        <v>3</v>
      </c>
      <c r="D930" s="39" t="s">
        <v>29</v>
      </c>
      <c r="E930" s="60" t="s">
        <v>23</v>
      </c>
      <c r="F930" s="11" t="s">
        <v>12518</v>
      </c>
      <c r="G930" s="11" t="s">
        <v>904</v>
      </c>
      <c r="H930" s="11" t="s">
        <v>2839</v>
      </c>
      <c r="I930" s="66">
        <v>1</v>
      </c>
      <c r="J930" s="11" t="s">
        <v>53</v>
      </c>
      <c r="K930" s="167">
        <v>0</v>
      </c>
      <c r="L930" s="167">
        <v>46537.75</v>
      </c>
      <c r="M930" s="167">
        <v>46537.75</v>
      </c>
      <c r="N930" s="167">
        <v>0</v>
      </c>
      <c r="O930" s="167">
        <v>3009.25</v>
      </c>
      <c r="P930" s="167">
        <v>3009.25</v>
      </c>
      <c r="Q930" s="167">
        <v>0</v>
      </c>
      <c r="R930" s="167">
        <v>49547</v>
      </c>
      <c r="S930" s="167">
        <v>49547</v>
      </c>
      <c r="T930" s="161">
        <v>42877</v>
      </c>
    </row>
    <row r="931" spans="1:20" ht="15" customHeight="1" x14ac:dyDescent="0.2">
      <c r="A931" s="72" t="s">
        <v>998</v>
      </c>
      <c r="B931" s="72" t="s">
        <v>75</v>
      </c>
      <c r="C931" s="15">
        <v>3</v>
      </c>
      <c r="D931" s="39" t="s">
        <v>29</v>
      </c>
      <c r="E931" s="60" t="s">
        <v>23</v>
      </c>
      <c r="F931" s="11" t="s">
        <v>12519</v>
      </c>
      <c r="G931" s="11" t="s">
        <v>1075</v>
      </c>
      <c r="H931" s="11" t="s">
        <v>1076</v>
      </c>
      <c r="I931" s="66">
        <v>1</v>
      </c>
      <c r="J931" s="11" t="s">
        <v>53</v>
      </c>
      <c r="K931" s="167">
        <v>15653.33</v>
      </c>
      <c r="L931" s="167">
        <v>15653.33</v>
      </c>
      <c r="M931" s="167">
        <v>31306.66</v>
      </c>
      <c r="N931" s="167">
        <v>2857.67</v>
      </c>
      <c r="O931" s="167">
        <v>2857.67</v>
      </c>
      <c r="P931" s="167">
        <v>5715.34</v>
      </c>
      <c r="Q931" s="167">
        <v>18511</v>
      </c>
      <c r="R931" s="167">
        <v>18511</v>
      </c>
      <c r="S931" s="167">
        <v>37022</v>
      </c>
      <c r="T931" s="161">
        <v>42849</v>
      </c>
    </row>
    <row r="932" spans="1:20" ht="15" customHeight="1" x14ac:dyDescent="0.2">
      <c r="A932" s="72" t="s">
        <v>998</v>
      </c>
      <c r="B932" s="72" t="s">
        <v>75</v>
      </c>
      <c r="C932" s="15">
        <v>3</v>
      </c>
      <c r="D932" s="39" t="s">
        <v>29</v>
      </c>
      <c r="E932" s="60" t="s">
        <v>23</v>
      </c>
      <c r="F932" s="11" t="s">
        <v>12520</v>
      </c>
      <c r="G932" s="11" t="s">
        <v>252</v>
      </c>
      <c r="H932" s="11" t="s">
        <v>2835</v>
      </c>
      <c r="I932" s="66">
        <v>1</v>
      </c>
      <c r="J932" s="11" t="s">
        <v>53</v>
      </c>
      <c r="K932" s="167">
        <v>47705.280120000003</v>
      </c>
      <c r="L932" s="167">
        <v>2943.7198800000001</v>
      </c>
      <c r="M932" s="167">
        <v>50649</v>
      </c>
      <c r="N932" s="167">
        <v>6521.5771199999945</v>
      </c>
      <c r="O932" s="167">
        <v>402.42288000000008</v>
      </c>
      <c r="P932" s="167">
        <v>6923.9999999999945</v>
      </c>
      <c r="Q932" s="167">
        <v>54226.857239999998</v>
      </c>
      <c r="R932" s="167">
        <v>3346.1427600000002</v>
      </c>
      <c r="S932" s="167">
        <v>57573</v>
      </c>
      <c r="T932" s="161">
        <v>42856</v>
      </c>
    </row>
    <row r="933" spans="1:20" ht="15" customHeight="1" x14ac:dyDescent="0.2">
      <c r="A933" s="72" t="s">
        <v>998</v>
      </c>
      <c r="B933" s="72" t="s">
        <v>75</v>
      </c>
      <c r="C933" s="15">
        <v>3</v>
      </c>
      <c r="D933" s="39" t="s">
        <v>29</v>
      </c>
      <c r="E933" s="60" t="s">
        <v>23</v>
      </c>
      <c r="F933" s="11" t="s">
        <v>12521</v>
      </c>
      <c r="G933" s="11" t="s">
        <v>1143</v>
      </c>
      <c r="H933" s="11" t="s">
        <v>2330</v>
      </c>
      <c r="I933" s="66">
        <v>1</v>
      </c>
      <c r="J933" s="11" t="s">
        <v>53</v>
      </c>
      <c r="K933" s="167">
        <v>0</v>
      </c>
      <c r="L933" s="167">
        <v>32480</v>
      </c>
      <c r="M933" s="167">
        <v>32480</v>
      </c>
      <c r="N933" s="167">
        <v>0</v>
      </c>
      <c r="O933" s="167">
        <v>3248</v>
      </c>
      <c r="P933" s="167">
        <v>3248</v>
      </c>
      <c r="Q933" s="167">
        <v>0</v>
      </c>
      <c r="R933" s="167">
        <v>35728</v>
      </c>
      <c r="S933" s="167">
        <v>35728</v>
      </c>
      <c r="T933" s="161">
        <v>42870</v>
      </c>
    </row>
    <row r="934" spans="1:20" ht="15" customHeight="1" x14ac:dyDescent="0.2">
      <c r="A934" s="72" t="s">
        <v>998</v>
      </c>
      <c r="B934" s="72" t="s">
        <v>75</v>
      </c>
      <c r="C934" s="15">
        <v>3</v>
      </c>
      <c r="D934" s="39" t="s">
        <v>29</v>
      </c>
      <c r="E934" s="60" t="s">
        <v>23</v>
      </c>
      <c r="F934" s="11" t="s">
        <v>12522</v>
      </c>
      <c r="G934" s="11" t="s">
        <v>368</v>
      </c>
      <c r="H934" s="11" t="s">
        <v>2823</v>
      </c>
      <c r="I934" s="66">
        <v>1</v>
      </c>
      <c r="J934" s="11" t="s">
        <v>53</v>
      </c>
      <c r="K934" s="167">
        <v>44736.13</v>
      </c>
      <c r="L934" s="167">
        <v>0</v>
      </c>
      <c r="M934" s="167">
        <v>44736.13</v>
      </c>
      <c r="N934" s="167">
        <v>1788.8700000000026</v>
      </c>
      <c r="O934" s="167">
        <v>0</v>
      </c>
      <c r="P934" s="167">
        <v>1788.8700000000026</v>
      </c>
      <c r="Q934" s="167">
        <v>46525</v>
      </c>
      <c r="R934" s="167">
        <v>0</v>
      </c>
      <c r="S934" s="167">
        <v>46525</v>
      </c>
      <c r="T934" s="161">
        <v>42912</v>
      </c>
    </row>
    <row r="935" spans="1:20" ht="15" customHeight="1" x14ac:dyDescent="0.2">
      <c r="A935" s="72" t="s">
        <v>998</v>
      </c>
      <c r="B935" s="72" t="s">
        <v>75</v>
      </c>
      <c r="C935" s="15">
        <v>3</v>
      </c>
      <c r="D935" s="39" t="s">
        <v>29</v>
      </c>
      <c r="E935" s="60" t="s">
        <v>23</v>
      </c>
      <c r="F935" s="11" t="s">
        <v>12523</v>
      </c>
      <c r="G935" s="11" t="s">
        <v>1312</v>
      </c>
      <c r="H935" s="11" t="s">
        <v>2963</v>
      </c>
      <c r="I935" s="66">
        <v>1</v>
      </c>
      <c r="J935" s="11" t="s">
        <v>53</v>
      </c>
      <c r="K935" s="167">
        <v>61915</v>
      </c>
      <c r="L935" s="167">
        <v>0</v>
      </c>
      <c r="M935" s="167">
        <v>61915</v>
      </c>
      <c r="N935" s="167">
        <v>6191</v>
      </c>
      <c r="O935" s="167">
        <v>0</v>
      </c>
      <c r="P935" s="167">
        <v>6191</v>
      </c>
      <c r="Q935" s="167">
        <v>68106</v>
      </c>
      <c r="R935" s="167">
        <v>0</v>
      </c>
      <c r="S935" s="167">
        <v>68106</v>
      </c>
      <c r="T935" s="161">
        <v>42863</v>
      </c>
    </row>
    <row r="936" spans="1:20" ht="15" customHeight="1" x14ac:dyDescent="0.2">
      <c r="A936" s="72" t="s">
        <v>998</v>
      </c>
      <c r="B936" s="72" t="s">
        <v>75</v>
      </c>
      <c r="C936" s="15">
        <v>3</v>
      </c>
      <c r="D936" s="39" t="s">
        <v>29</v>
      </c>
      <c r="E936" s="60" t="s">
        <v>23</v>
      </c>
      <c r="F936" s="11" t="s">
        <v>12524</v>
      </c>
      <c r="G936" s="11" t="s">
        <v>743</v>
      </c>
      <c r="H936" s="11" t="s">
        <v>2268</v>
      </c>
      <c r="I936" s="66">
        <v>1</v>
      </c>
      <c r="J936" s="11" t="s">
        <v>53</v>
      </c>
      <c r="K936" s="167">
        <v>0</v>
      </c>
      <c r="L936" s="167">
        <v>44512.83</v>
      </c>
      <c r="M936" s="167">
        <v>44512.83</v>
      </c>
      <c r="N936" s="167">
        <v>0</v>
      </c>
      <c r="O936" s="167">
        <v>3687.1699999999983</v>
      </c>
      <c r="P936" s="167">
        <v>3687.1699999999983</v>
      </c>
      <c r="Q936" s="167">
        <v>0</v>
      </c>
      <c r="R936" s="167">
        <v>48200</v>
      </c>
      <c r="S936" s="167">
        <v>48200</v>
      </c>
      <c r="T936" s="161">
        <v>42863</v>
      </c>
    </row>
    <row r="937" spans="1:20" ht="15" customHeight="1" x14ac:dyDescent="0.2">
      <c r="A937" s="72" t="s">
        <v>998</v>
      </c>
      <c r="B937" s="72" t="s">
        <v>75</v>
      </c>
      <c r="C937" s="15">
        <v>3</v>
      </c>
      <c r="D937" s="39" t="s">
        <v>29</v>
      </c>
      <c r="E937" s="60" t="s">
        <v>23</v>
      </c>
      <c r="F937" s="11" t="s">
        <v>12525</v>
      </c>
      <c r="G937" s="11" t="s">
        <v>1381</v>
      </c>
      <c r="H937" s="11" t="s">
        <v>1732</v>
      </c>
      <c r="I937" s="66">
        <v>1</v>
      </c>
      <c r="J937" s="11" t="s">
        <v>53</v>
      </c>
      <c r="K937" s="167">
        <v>44674</v>
      </c>
      <c r="L937" s="167">
        <v>0</v>
      </c>
      <c r="M937" s="167">
        <v>44674</v>
      </c>
      <c r="N937" s="167">
        <v>4426</v>
      </c>
      <c r="O937" s="167">
        <v>0</v>
      </c>
      <c r="P937" s="167">
        <v>4426</v>
      </c>
      <c r="Q937" s="167">
        <v>49100</v>
      </c>
      <c r="R937" s="167">
        <v>0</v>
      </c>
      <c r="S937" s="167">
        <v>49100</v>
      </c>
      <c r="T937" s="161">
        <v>42856</v>
      </c>
    </row>
    <row r="938" spans="1:20" ht="15" customHeight="1" x14ac:dyDescent="0.2">
      <c r="A938" s="72" t="s">
        <v>998</v>
      </c>
      <c r="B938" s="72" t="s">
        <v>75</v>
      </c>
      <c r="C938" s="15">
        <v>3</v>
      </c>
      <c r="D938" s="39" t="s">
        <v>29</v>
      </c>
      <c r="E938" s="60" t="s">
        <v>23</v>
      </c>
      <c r="F938" s="11" t="s">
        <v>12526</v>
      </c>
      <c r="G938" s="11" t="s">
        <v>925</v>
      </c>
      <c r="H938" s="11" t="s">
        <v>2069</v>
      </c>
      <c r="I938" s="66">
        <v>1</v>
      </c>
      <c r="J938" s="11" t="s">
        <v>53</v>
      </c>
      <c r="K938" s="167">
        <v>0</v>
      </c>
      <c r="L938" s="167">
        <v>44660</v>
      </c>
      <c r="M938" s="167">
        <v>44660</v>
      </c>
      <c r="N938" s="167">
        <v>0</v>
      </c>
      <c r="O938" s="167">
        <v>4840</v>
      </c>
      <c r="P938" s="167">
        <v>4840</v>
      </c>
      <c r="Q938" s="167">
        <v>0</v>
      </c>
      <c r="R938" s="167">
        <v>49500</v>
      </c>
      <c r="S938" s="167">
        <v>49500</v>
      </c>
      <c r="T938" s="161">
        <v>42842</v>
      </c>
    </row>
    <row r="939" spans="1:20" ht="15" customHeight="1" x14ac:dyDescent="0.2">
      <c r="A939" s="72" t="s">
        <v>998</v>
      </c>
      <c r="B939" s="72" t="s">
        <v>75</v>
      </c>
      <c r="C939" s="15">
        <v>3</v>
      </c>
      <c r="D939" s="39" t="s">
        <v>29</v>
      </c>
      <c r="E939" s="60" t="s">
        <v>23</v>
      </c>
      <c r="F939" s="11" t="s">
        <v>12527</v>
      </c>
      <c r="G939" s="11" t="s">
        <v>925</v>
      </c>
      <c r="H939" s="11" t="s">
        <v>1129</v>
      </c>
      <c r="I939" s="66">
        <v>1</v>
      </c>
      <c r="J939" s="11" t="s">
        <v>53</v>
      </c>
      <c r="K939" s="167">
        <v>0</v>
      </c>
      <c r="L939" s="167">
        <v>37149</v>
      </c>
      <c r="M939" s="167">
        <v>37149</v>
      </c>
      <c r="N939" s="167">
        <v>0</v>
      </c>
      <c r="O939" s="167">
        <v>7393</v>
      </c>
      <c r="P939" s="167">
        <v>7393</v>
      </c>
      <c r="Q939" s="167">
        <v>0</v>
      </c>
      <c r="R939" s="167">
        <v>44542</v>
      </c>
      <c r="S939" s="167">
        <v>44542</v>
      </c>
      <c r="T939" s="161">
        <v>42849</v>
      </c>
    </row>
    <row r="940" spans="1:20" ht="15" customHeight="1" x14ac:dyDescent="0.2">
      <c r="A940" s="72" t="s">
        <v>998</v>
      </c>
      <c r="B940" s="72" t="s">
        <v>75</v>
      </c>
      <c r="C940" s="15">
        <v>3</v>
      </c>
      <c r="D940" s="39" t="s">
        <v>29</v>
      </c>
      <c r="E940" s="60" t="s">
        <v>23</v>
      </c>
      <c r="F940" s="11" t="s">
        <v>12528</v>
      </c>
      <c r="G940" s="11" t="s">
        <v>1647</v>
      </c>
      <c r="H940" s="11" t="s">
        <v>1677</v>
      </c>
      <c r="I940" s="66">
        <v>1</v>
      </c>
      <c r="J940" s="11" t="s">
        <v>53</v>
      </c>
      <c r="K940" s="167">
        <v>0</v>
      </c>
      <c r="L940" s="167">
        <v>58216.34</v>
      </c>
      <c r="M940" s="167">
        <v>58216.34</v>
      </c>
      <c r="N940" s="167">
        <v>0</v>
      </c>
      <c r="O940" s="167">
        <v>8705.6600000000035</v>
      </c>
      <c r="P940" s="167">
        <v>8705.6600000000035</v>
      </c>
      <c r="Q940" s="167">
        <v>0</v>
      </c>
      <c r="R940" s="167">
        <v>66922</v>
      </c>
      <c r="S940" s="167">
        <v>66922</v>
      </c>
      <c r="T940" s="161">
        <v>42856</v>
      </c>
    </row>
    <row r="941" spans="1:20" ht="15" customHeight="1" x14ac:dyDescent="0.2">
      <c r="A941" s="72" t="s">
        <v>998</v>
      </c>
      <c r="B941" s="72" t="s">
        <v>75</v>
      </c>
      <c r="C941" s="15">
        <v>3</v>
      </c>
      <c r="D941" s="39" t="s">
        <v>29</v>
      </c>
      <c r="E941" s="60" t="s">
        <v>23</v>
      </c>
      <c r="F941" s="11" t="s">
        <v>12529</v>
      </c>
      <c r="G941" s="11" t="s">
        <v>1312</v>
      </c>
      <c r="H941" s="11" t="s">
        <v>2957</v>
      </c>
      <c r="I941" s="66">
        <v>1</v>
      </c>
      <c r="J941" s="11" t="s">
        <v>53</v>
      </c>
      <c r="K941" s="167">
        <v>60900</v>
      </c>
      <c r="L941" s="167">
        <v>0</v>
      </c>
      <c r="M941" s="167">
        <v>60900</v>
      </c>
      <c r="N941" s="167">
        <v>6090</v>
      </c>
      <c r="O941" s="167">
        <v>0</v>
      </c>
      <c r="P941" s="167">
        <v>6090</v>
      </c>
      <c r="Q941" s="167">
        <v>66990</v>
      </c>
      <c r="R941" s="167">
        <v>0</v>
      </c>
      <c r="S941" s="167">
        <v>66990</v>
      </c>
      <c r="T941" s="161">
        <v>42863</v>
      </c>
    </row>
    <row r="942" spans="1:20" ht="15" customHeight="1" x14ac:dyDescent="0.2">
      <c r="A942" s="72" t="s">
        <v>998</v>
      </c>
      <c r="B942" s="72" t="s">
        <v>75</v>
      </c>
      <c r="C942" s="15">
        <v>3</v>
      </c>
      <c r="D942" s="39" t="s">
        <v>29</v>
      </c>
      <c r="E942" s="60" t="s">
        <v>23</v>
      </c>
      <c r="F942" s="11" t="s">
        <v>12530</v>
      </c>
      <c r="G942" s="11" t="s">
        <v>1312</v>
      </c>
      <c r="H942" s="11" t="s">
        <v>2926</v>
      </c>
      <c r="I942" s="66">
        <v>1</v>
      </c>
      <c r="J942" s="11" t="s">
        <v>53</v>
      </c>
      <c r="K942" s="167">
        <v>53897.52</v>
      </c>
      <c r="L942" s="167">
        <v>0</v>
      </c>
      <c r="M942" s="167">
        <v>53897.52</v>
      </c>
      <c r="N942" s="167">
        <v>7041.4800000000032</v>
      </c>
      <c r="O942" s="167">
        <v>0</v>
      </c>
      <c r="P942" s="167">
        <v>7041.4800000000032</v>
      </c>
      <c r="Q942" s="167">
        <v>60939</v>
      </c>
      <c r="R942" s="167">
        <v>0</v>
      </c>
      <c r="S942" s="167">
        <v>60939</v>
      </c>
      <c r="T942" s="161">
        <v>42849</v>
      </c>
    </row>
    <row r="943" spans="1:20" ht="15" customHeight="1" x14ac:dyDescent="0.2">
      <c r="A943" s="72" t="s">
        <v>998</v>
      </c>
      <c r="B943" s="72" t="s">
        <v>75</v>
      </c>
      <c r="C943" s="15">
        <v>3</v>
      </c>
      <c r="D943" s="39" t="s">
        <v>29</v>
      </c>
      <c r="E943" s="60" t="s">
        <v>23</v>
      </c>
      <c r="F943" s="11" t="s">
        <v>12531</v>
      </c>
      <c r="G943" s="11" t="s">
        <v>299</v>
      </c>
      <c r="H943" s="11" t="s">
        <v>1270</v>
      </c>
      <c r="I943" s="66">
        <v>1</v>
      </c>
      <c r="J943" s="11" t="s">
        <v>53</v>
      </c>
      <c r="K943" s="167">
        <v>0</v>
      </c>
      <c r="L943" s="167">
        <v>43908.9</v>
      </c>
      <c r="M943" s="167">
        <v>43908.9</v>
      </c>
      <c r="N943" s="167">
        <v>0</v>
      </c>
      <c r="O943" s="167">
        <v>8781.0999999999985</v>
      </c>
      <c r="P943" s="167">
        <v>8781.0999999999985</v>
      </c>
      <c r="Q943" s="167">
        <v>0</v>
      </c>
      <c r="R943" s="167">
        <v>52690</v>
      </c>
      <c r="S943" s="167">
        <v>52690</v>
      </c>
      <c r="T943" s="161">
        <v>42891</v>
      </c>
    </row>
    <row r="944" spans="1:20" ht="15" customHeight="1" x14ac:dyDescent="0.2">
      <c r="A944" s="72" t="s">
        <v>998</v>
      </c>
      <c r="B944" s="72" t="s">
        <v>75</v>
      </c>
      <c r="C944" s="15">
        <v>3</v>
      </c>
      <c r="D944" s="39" t="s">
        <v>29</v>
      </c>
      <c r="E944" s="60" t="s">
        <v>23</v>
      </c>
      <c r="F944" s="11" t="s">
        <v>12532</v>
      </c>
      <c r="G944" s="11" t="s">
        <v>148</v>
      </c>
      <c r="H944" s="11" t="s">
        <v>1434</v>
      </c>
      <c r="I944" s="66">
        <v>1</v>
      </c>
      <c r="J944" s="11" t="s">
        <v>53</v>
      </c>
      <c r="K944" s="167">
        <v>40653.800000000003</v>
      </c>
      <c r="L944" s="167">
        <v>0</v>
      </c>
      <c r="M944" s="167">
        <v>40653.800000000003</v>
      </c>
      <c r="N944" s="167">
        <v>4791.1999999999971</v>
      </c>
      <c r="O944" s="167">
        <v>0</v>
      </c>
      <c r="P944" s="167">
        <v>4791.1999999999971</v>
      </c>
      <c r="Q944" s="167">
        <v>45445</v>
      </c>
      <c r="R944" s="167">
        <v>0</v>
      </c>
      <c r="S944" s="167">
        <v>45445</v>
      </c>
      <c r="T944" s="161">
        <v>42863</v>
      </c>
    </row>
    <row r="945" spans="1:20" ht="15" customHeight="1" x14ac:dyDescent="0.2">
      <c r="A945" s="72" t="s">
        <v>998</v>
      </c>
      <c r="B945" s="72" t="s">
        <v>75</v>
      </c>
      <c r="C945" s="15">
        <v>3</v>
      </c>
      <c r="D945" s="39" t="s">
        <v>29</v>
      </c>
      <c r="E945" s="60" t="s">
        <v>23</v>
      </c>
      <c r="F945" s="11" t="s">
        <v>12533</v>
      </c>
      <c r="G945" s="11" t="s">
        <v>1312</v>
      </c>
      <c r="H945" s="11" t="s">
        <v>2884</v>
      </c>
      <c r="I945" s="66">
        <v>1</v>
      </c>
      <c r="J945" s="11" t="s">
        <v>53</v>
      </c>
      <c r="K945" s="167">
        <v>0</v>
      </c>
      <c r="L945" s="167">
        <v>53897.52</v>
      </c>
      <c r="M945" s="167">
        <v>53897.52</v>
      </c>
      <c r="N945" s="167">
        <v>0</v>
      </c>
      <c r="O945" s="167">
        <v>7041.4800000000032</v>
      </c>
      <c r="P945" s="167">
        <v>7041.4800000000032</v>
      </c>
      <c r="Q945" s="167">
        <v>0</v>
      </c>
      <c r="R945" s="167">
        <v>60939</v>
      </c>
      <c r="S945" s="167">
        <v>60939</v>
      </c>
      <c r="T945" s="161">
        <v>42849</v>
      </c>
    </row>
    <row r="946" spans="1:20" ht="15" customHeight="1" x14ac:dyDescent="0.2">
      <c r="A946" s="72" t="s">
        <v>998</v>
      </c>
      <c r="B946" s="72" t="s">
        <v>75</v>
      </c>
      <c r="C946" s="15">
        <v>3</v>
      </c>
      <c r="D946" s="39" t="s">
        <v>29</v>
      </c>
      <c r="E946" s="60" t="s">
        <v>23</v>
      </c>
      <c r="F946" s="11" t="s">
        <v>12534</v>
      </c>
      <c r="G946" s="11" t="s">
        <v>1221</v>
      </c>
      <c r="H946" s="11" t="s">
        <v>1222</v>
      </c>
      <c r="I946" s="66">
        <v>1</v>
      </c>
      <c r="J946" s="11" t="s">
        <v>53</v>
      </c>
      <c r="K946" s="167">
        <v>0</v>
      </c>
      <c r="L946" s="167">
        <v>45400.95</v>
      </c>
      <c r="M946" s="167">
        <v>45400.95</v>
      </c>
      <c r="N946" s="167">
        <v>0</v>
      </c>
      <c r="O946" s="167">
        <v>9080.0500000000029</v>
      </c>
      <c r="P946" s="167">
        <v>9080.0500000000029</v>
      </c>
      <c r="Q946" s="167">
        <v>0</v>
      </c>
      <c r="R946" s="167">
        <v>54481</v>
      </c>
      <c r="S946" s="167">
        <v>54481</v>
      </c>
      <c r="T946" s="161">
        <v>42905</v>
      </c>
    </row>
    <row r="947" spans="1:20" ht="15" customHeight="1" x14ac:dyDescent="0.2">
      <c r="A947" s="72" t="s">
        <v>998</v>
      </c>
      <c r="B947" s="72" t="s">
        <v>75</v>
      </c>
      <c r="C947" s="15">
        <v>3</v>
      </c>
      <c r="D947" s="39" t="s">
        <v>29</v>
      </c>
      <c r="E947" s="60" t="s">
        <v>23</v>
      </c>
      <c r="F947" s="11" t="s">
        <v>12535</v>
      </c>
      <c r="G947" s="11" t="s">
        <v>1151</v>
      </c>
      <c r="H947" s="11" t="s">
        <v>1152</v>
      </c>
      <c r="I947" s="66">
        <v>1</v>
      </c>
      <c r="J947" s="11" t="s">
        <v>53</v>
      </c>
      <c r="K947" s="167">
        <v>0</v>
      </c>
      <c r="L947" s="167">
        <v>66466.259999999995</v>
      </c>
      <c r="M947" s="167">
        <v>66466.259999999995</v>
      </c>
      <c r="N947" s="167">
        <v>0</v>
      </c>
      <c r="O947" s="167">
        <v>13292.740000000005</v>
      </c>
      <c r="P947" s="167">
        <v>13292.740000000005</v>
      </c>
      <c r="Q947" s="167">
        <v>0</v>
      </c>
      <c r="R947" s="167">
        <v>79759</v>
      </c>
      <c r="S947" s="167">
        <v>79759</v>
      </c>
      <c r="T947" s="161">
        <v>42835</v>
      </c>
    </row>
    <row r="948" spans="1:20" ht="15" customHeight="1" x14ac:dyDescent="0.2">
      <c r="A948" s="72" t="s">
        <v>998</v>
      </c>
      <c r="B948" s="72" t="s">
        <v>75</v>
      </c>
      <c r="C948" s="15">
        <v>3</v>
      </c>
      <c r="D948" s="39" t="s">
        <v>29</v>
      </c>
      <c r="E948" s="60" t="s">
        <v>23</v>
      </c>
      <c r="F948" s="11" t="s">
        <v>12536</v>
      </c>
      <c r="G948" s="11" t="s">
        <v>227</v>
      </c>
      <c r="H948" s="11" t="s">
        <v>1121</v>
      </c>
      <c r="I948" s="66">
        <v>1</v>
      </c>
      <c r="J948" s="11" t="s">
        <v>53</v>
      </c>
      <c r="K948" s="167">
        <v>0</v>
      </c>
      <c r="L948" s="167">
        <v>65467.5</v>
      </c>
      <c r="M948" s="167">
        <v>65467.5</v>
      </c>
      <c r="N948" s="167">
        <v>0</v>
      </c>
      <c r="O948" s="167">
        <v>13093.5</v>
      </c>
      <c r="P948" s="167">
        <v>13093.5</v>
      </c>
      <c r="Q948" s="167">
        <v>0</v>
      </c>
      <c r="R948" s="167">
        <v>78561</v>
      </c>
      <c r="S948" s="167">
        <v>78561</v>
      </c>
      <c r="T948" s="161">
        <v>42898</v>
      </c>
    </row>
    <row r="949" spans="1:20" ht="15" customHeight="1" x14ac:dyDescent="0.2">
      <c r="A949" s="72" t="s">
        <v>998</v>
      </c>
      <c r="B949" s="72" t="s">
        <v>75</v>
      </c>
      <c r="C949" s="15">
        <v>3</v>
      </c>
      <c r="D949" s="39" t="s">
        <v>29</v>
      </c>
      <c r="E949" s="60" t="s">
        <v>23</v>
      </c>
      <c r="F949" s="11" t="s">
        <v>12537</v>
      </c>
      <c r="G949" s="11" t="s">
        <v>629</v>
      </c>
      <c r="H949" s="11" t="s">
        <v>2909</v>
      </c>
      <c r="I949" s="66">
        <v>1</v>
      </c>
      <c r="J949" s="11" t="s">
        <v>53</v>
      </c>
      <c r="K949" s="167">
        <v>0</v>
      </c>
      <c r="L949" s="167">
        <v>50922.55</v>
      </c>
      <c r="M949" s="167">
        <v>50922.55</v>
      </c>
      <c r="N949" s="167">
        <v>0</v>
      </c>
      <c r="O949" s="167">
        <v>7963.4499999999971</v>
      </c>
      <c r="P949" s="167">
        <v>7963.4499999999971</v>
      </c>
      <c r="Q949" s="167">
        <v>0</v>
      </c>
      <c r="R949" s="167">
        <v>58886</v>
      </c>
      <c r="S949" s="167">
        <v>58886</v>
      </c>
      <c r="T949" s="161">
        <v>42821</v>
      </c>
    </row>
    <row r="950" spans="1:20" ht="15" customHeight="1" x14ac:dyDescent="0.2">
      <c r="A950" s="72" t="s">
        <v>998</v>
      </c>
      <c r="B950" s="72" t="s">
        <v>75</v>
      </c>
      <c r="C950" s="15">
        <v>3</v>
      </c>
      <c r="D950" s="39" t="s">
        <v>29</v>
      </c>
      <c r="E950" s="60" t="s">
        <v>23</v>
      </c>
      <c r="F950" s="11" t="s">
        <v>12538</v>
      </c>
      <c r="G950" s="11" t="s">
        <v>252</v>
      </c>
      <c r="H950" s="11" t="s">
        <v>2810</v>
      </c>
      <c r="I950" s="66">
        <v>1</v>
      </c>
      <c r="J950" s="11" t="s">
        <v>53</v>
      </c>
      <c r="K950" s="167">
        <v>53588.959999999999</v>
      </c>
      <c r="L950" s="167">
        <v>0</v>
      </c>
      <c r="M950" s="167">
        <v>53588.959999999999</v>
      </c>
      <c r="N950" s="167">
        <v>3984.0400000000009</v>
      </c>
      <c r="O950" s="167">
        <v>0</v>
      </c>
      <c r="P950" s="167">
        <v>3984.0400000000009</v>
      </c>
      <c r="Q950" s="167">
        <v>57573</v>
      </c>
      <c r="R950" s="167">
        <v>0</v>
      </c>
      <c r="S950" s="167">
        <v>57573</v>
      </c>
      <c r="T950" s="161">
        <v>42912</v>
      </c>
    </row>
    <row r="951" spans="1:20" ht="15" customHeight="1" x14ac:dyDescent="0.2">
      <c r="A951" s="72" t="s">
        <v>998</v>
      </c>
      <c r="B951" s="72" t="s">
        <v>75</v>
      </c>
      <c r="C951" s="15">
        <v>3</v>
      </c>
      <c r="D951" s="39" t="s">
        <v>29</v>
      </c>
      <c r="E951" s="60" t="s">
        <v>23</v>
      </c>
      <c r="F951" s="11" t="s">
        <v>12539</v>
      </c>
      <c r="G951" s="11" t="s">
        <v>1136</v>
      </c>
      <c r="H951" s="11" t="s">
        <v>1137</v>
      </c>
      <c r="I951" s="66">
        <v>1</v>
      </c>
      <c r="J951" s="11" t="s">
        <v>53</v>
      </c>
      <c r="K951" s="167">
        <v>91341</v>
      </c>
      <c r="L951" s="167">
        <v>0</v>
      </c>
      <c r="M951" s="167">
        <v>91341</v>
      </c>
      <c r="N951" s="167">
        <v>8304</v>
      </c>
      <c r="O951" s="167">
        <v>0</v>
      </c>
      <c r="P951" s="167">
        <v>8304</v>
      </c>
      <c r="Q951" s="167">
        <v>99645</v>
      </c>
      <c r="R951" s="167">
        <v>0</v>
      </c>
      <c r="S951" s="167">
        <v>99645</v>
      </c>
      <c r="T951" s="161">
        <v>42898</v>
      </c>
    </row>
    <row r="952" spans="1:20" ht="15" customHeight="1" x14ac:dyDescent="0.2">
      <c r="A952" s="72" t="s">
        <v>998</v>
      </c>
      <c r="B952" s="72" t="s">
        <v>75</v>
      </c>
      <c r="C952" s="15">
        <v>3</v>
      </c>
      <c r="D952" s="39" t="s">
        <v>29</v>
      </c>
      <c r="E952" s="60" t="s">
        <v>23</v>
      </c>
      <c r="F952" s="11" t="s">
        <v>12540</v>
      </c>
      <c r="G952" s="11" t="s">
        <v>1093</v>
      </c>
      <c r="H952" s="11" t="s">
        <v>2728</v>
      </c>
      <c r="I952" s="66">
        <v>0.8</v>
      </c>
      <c r="J952" s="11" t="s">
        <v>53</v>
      </c>
      <c r="K952" s="167">
        <v>0</v>
      </c>
      <c r="L952" s="167">
        <v>37479.89</v>
      </c>
      <c r="M952" s="167">
        <v>37479.89</v>
      </c>
      <c r="N952" s="167">
        <v>0</v>
      </c>
      <c r="O952" s="167">
        <v>6242.1100000000006</v>
      </c>
      <c r="P952" s="167">
        <v>6242.1100000000006</v>
      </c>
      <c r="Q952" s="167">
        <v>0</v>
      </c>
      <c r="R952" s="167">
        <v>43722</v>
      </c>
      <c r="S952" s="167">
        <v>43722</v>
      </c>
      <c r="T952" s="161">
        <v>42877</v>
      </c>
    </row>
    <row r="953" spans="1:20" ht="15" customHeight="1" x14ac:dyDescent="0.2">
      <c r="A953" s="72" t="s">
        <v>998</v>
      </c>
      <c r="B953" s="72" t="s">
        <v>75</v>
      </c>
      <c r="C953" s="15">
        <v>3</v>
      </c>
      <c r="D953" s="39" t="s">
        <v>29</v>
      </c>
      <c r="E953" s="60" t="s">
        <v>23</v>
      </c>
      <c r="F953" s="11" t="s">
        <v>12541</v>
      </c>
      <c r="G953" s="11" t="s">
        <v>1062</v>
      </c>
      <c r="H953" s="11" t="s">
        <v>1297</v>
      </c>
      <c r="I953" s="66">
        <v>1</v>
      </c>
      <c r="J953" s="11" t="s">
        <v>53</v>
      </c>
      <c r="K953" s="167">
        <v>17263.2111128</v>
      </c>
      <c r="L953" s="167">
        <v>25056.8788872</v>
      </c>
      <c r="M953" s="167">
        <v>42320.09</v>
      </c>
      <c r="N953" s="167">
        <v>2498.8812072000001</v>
      </c>
      <c r="O953" s="167">
        <v>3627.0287927999998</v>
      </c>
      <c r="P953" s="167">
        <v>6125.91</v>
      </c>
      <c r="Q953" s="167">
        <v>19762.09232</v>
      </c>
      <c r="R953" s="167">
        <v>28683.90768</v>
      </c>
      <c r="S953" s="167">
        <v>48446</v>
      </c>
      <c r="T953" s="161">
        <v>42891</v>
      </c>
    </row>
    <row r="954" spans="1:20" ht="15" customHeight="1" x14ac:dyDescent="0.2">
      <c r="A954" s="72" t="s">
        <v>998</v>
      </c>
      <c r="B954" s="72" t="s">
        <v>75</v>
      </c>
      <c r="C954" s="15">
        <v>3</v>
      </c>
      <c r="D954" s="39" t="s">
        <v>29</v>
      </c>
      <c r="E954" s="60" t="s">
        <v>23</v>
      </c>
      <c r="F954" s="11" t="s">
        <v>12542</v>
      </c>
      <c r="G954" s="11" t="s">
        <v>1262</v>
      </c>
      <c r="H954" s="11" t="s">
        <v>1561</v>
      </c>
      <c r="I954" s="66">
        <v>1</v>
      </c>
      <c r="J954" s="11" t="s">
        <v>53</v>
      </c>
      <c r="K954" s="167">
        <v>0</v>
      </c>
      <c r="L954" s="167">
        <v>40335.089999999997</v>
      </c>
      <c r="M954" s="167">
        <v>40335.089999999997</v>
      </c>
      <c r="N954" s="167">
        <v>0</v>
      </c>
      <c r="O954" s="167">
        <v>2834.9100000000035</v>
      </c>
      <c r="P954" s="167">
        <v>2834.9100000000035</v>
      </c>
      <c r="Q954" s="167">
        <v>0</v>
      </c>
      <c r="R954" s="167">
        <v>43170</v>
      </c>
      <c r="S954" s="167">
        <v>43170</v>
      </c>
      <c r="T954" s="161">
        <v>42821</v>
      </c>
    </row>
    <row r="955" spans="1:20" ht="15" customHeight="1" x14ac:dyDescent="0.2">
      <c r="A955" s="72" t="s">
        <v>998</v>
      </c>
      <c r="B955" s="72" t="s">
        <v>75</v>
      </c>
      <c r="C955" s="15">
        <v>3</v>
      </c>
      <c r="D955" s="39" t="s">
        <v>29</v>
      </c>
      <c r="E955" s="60" t="s">
        <v>23</v>
      </c>
      <c r="F955" s="11" t="s">
        <v>12543</v>
      </c>
      <c r="G955" s="11" t="s">
        <v>291</v>
      </c>
      <c r="H955" s="11" t="s">
        <v>1765</v>
      </c>
      <c r="I955" s="66">
        <v>1</v>
      </c>
      <c r="J955" s="11" t="s">
        <v>53</v>
      </c>
      <c r="K955" s="167">
        <v>0</v>
      </c>
      <c r="L955" s="167">
        <v>53595.05</v>
      </c>
      <c r="M955" s="167">
        <v>53595.05</v>
      </c>
      <c r="N955" s="167">
        <v>0</v>
      </c>
      <c r="O955" s="167">
        <v>8124.9499999999971</v>
      </c>
      <c r="P955" s="167">
        <v>8124.9499999999971</v>
      </c>
      <c r="Q955" s="167">
        <v>0</v>
      </c>
      <c r="R955" s="167">
        <v>61720</v>
      </c>
      <c r="S955" s="167">
        <v>61720</v>
      </c>
      <c r="T955" s="161">
        <v>42828</v>
      </c>
    </row>
    <row r="956" spans="1:20" ht="15" customHeight="1" x14ac:dyDescent="0.2">
      <c r="A956" s="72" t="s">
        <v>998</v>
      </c>
      <c r="B956" s="72" t="s">
        <v>75</v>
      </c>
      <c r="C956" s="15">
        <v>3</v>
      </c>
      <c r="D956" s="39" t="s">
        <v>29</v>
      </c>
      <c r="E956" s="60" t="s">
        <v>23</v>
      </c>
      <c r="F956" s="11" t="s">
        <v>12544</v>
      </c>
      <c r="G956" s="11" t="s">
        <v>1901</v>
      </c>
      <c r="H956" s="11" t="s">
        <v>1902</v>
      </c>
      <c r="I956" s="66">
        <v>1</v>
      </c>
      <c r="J956" s="11" t="s">
        <v>53</v>
      </c>
      <c r="K956" s="167">
        <v>0</v>
      </c>
      <c r="L956" s="167">
        <v>65305</v>
      </c>
      <c r="M956" s="167">
        <v>65305</v>
      </c>
      <c r="N956" s="167">
        <v>0</v>
      </c>
      <c r="O956" s="167">
        <v>6695</v>
      </c>
      <c r="P956" s="167">
        <v>6695</v>
      </c>
      <c r="Q956" s="167">
        <v>0</v>
      </c>
      <c r="R956" s="167">
        <v>72000</v>
      </c>
      <c r="S956" s="167">
        <v>72000</v>
      </c>
      <c r="T956" s="161">
        <v>42870</v>
      </c>
    </row>
    <row r="957" spans="1:20" ht="15" customHeight="1" x14ac:dyDescent="0.2">
      <c r="A957" s="72" t="s">
        <v>998</v>
      </c>
      <c r="B957" s="72" t="s">
        <v>75</v>
      </c>
      <c r="C957" s="15">
        <v>3</v>
      </c>
      <c r="D957" s="39" t="s">
        <v>29</v>
      </c>
      <c r="E957" s="60" t="s">
        <v>23</v>
      </c>
      <c r="F957" s="11" t="s">
        <v>12545</v>
      </c>
      <c r="G957" s="11" t="s">
        <v>1143</v>
      </c>
      <c r="H957" s="11" t="s">
        <v>1144</v>
      </c>
      <c r="I957" s="66">
        <v>1</v>
      </c>
      <c r="J957" s="11" t="s">
        <v>53</v>
      </c>
      <c r="K957" s="167">
        <v>0</v>
      </c>
      <c r="L957" s="167">
        <v>33779.199999999997</v>
      </c>
      <c r="M957" s="167">
        <v>33779.199999999997</v>
      </c>
      <c r="N957" s="167">
        <v>0</v>
      </c>
      <c r="O957" s="167">
        <v>6755.8000000000029</v>
      </c>
      <c r="P957" s="167">
        <v>6755.8000000000029</v>
      </c>
      <c r="Q957" s="167">
        <v>0</v>
      </c>
      <c r="R957" s="167">
        <v>40535</v>
      </c>
      <c r="S957" s="167">
        <v>40535</v>
      </c>
      <c r="T957" s="161">
        <v>42821</v>
      </c>
    </row>
    <row r="958" spans="1:20" ht="15" customHeight="1" x14ac:dyDescent="0.2">
      <c r="A958" s="72" t="s">
        <v>998</v>
      </c>
      <c r="B958" s="72" t="s">
        <v>75</v>
      </c>
      <c r="C958" s="15">
        <v>3</v>
      </c>
      <c r="D958" s="39" t="s">
        <v>29</v>
      </c>
      <c r="E958" s="60" t="s">
        <v>23</v>
      </c>
      <c r="F958" s="11" t="s">
        <v>12546</v>
      </c>
      <c r="G958" s="11" t="s">
        <v>1543</v>
      </c>
      <c r="H958" s="11" t="s">
        <v>1544</v>
      </c>
      <c r="I958" s="66">
        <v>1</v>
      </c>
      <c r="J958" s="11" t="s">
        <v>53</v>
      </c>
      <c r="K958" s="167">
        <v>0</v>
      </c>
      <c r="L958" s="167">
        <v>45689.21</v>
      </c>
      <c r="M958" s="167">
        <v>45689.21</v>
      </c>
      <c r="N958" s="167">
        <v>0</v>
      </c>
      <c r="O958" s="167">
        <v>2283.7900000000009</v>
      </c>
      <c r="P958" s="167">
        <v>2283.7900000000009</v>
      </c>
      <c r="Q958" s="167">
        <v>0</v>
      </c>
      <c r="R958" s="167">
        <v>47973</v>
      </c>
      <c r="S958" s="167">
        <v>47973</v>
      </c>
      <c r="T958" s="161">
        <v>42828</v>
      </c>
    </row>
    <row r="959" spans="1:20" ht="15" customHeight="1" x14ac:dyDescent="0.2">
      <c r="A959" s="72" t="s">
        <v>998</v>
      </c>
      <c r="B959" s="72" t="s">
        <v>75</v>
      </c>
      <c r="C959" s="15">
        <v>3</v>
      </c>
      <c r="D959" s="39" t="s">
        <v>29</v>
      </c>
      <c r="E959" s="60" t="s">
        <v>23</v>
      </c>
      <c r="F959" s="11" t="s">
        <v>12547</v>
      </c>
      <c r="G959" s="11" t="s">
        <v>1262</v>
      </c>
      <c r="H959" s="11" t="s">
        <v>2623</v>
      </c>
      <c r="I959" s="66">
        <v>1</v>
      </c>
      <c r="J959" s="11" t="s">
        <v>53</v>
      </c>
      <c r="K959" s="167">
        <v>37555</v>
      </c>
      <c r="L959" s="167">
        <v>0</v>
      </c>
      <c r="M959" s="167">
        <v>37555</v>
      </c>
      <c r="N959" s="167">
        <v>1695</v>
      </c>
      <c r="O959" s="167">
        <v>0</v>
      </c>
      <c r="P959" s="167">
        <v>1695</v>
      </c>
      <c r="Q959" s="167">
        <v>39250</v>
      </c>
      <c r="R959" s="167">
        <v>0</v>
      </c>
      <c r="S959" s="167">
        <v>39250</v>
      </c>
      <c r="T959" s="161">
        <v>42905</v>
      </c>
    </row>
    <row r="960" spans="1:20" ht="15" customHeight="1" x14ac:dyDescent="0.2">
      <c r="A960" s="72" t="s">
        <v>998</v>
      </c>
      <c r="B960" s="72" t="s">
        <v>75</v>
      </c>
      <c r="C960" s="15">
        <v>3</v>
      </c>
      <c r="D960" s="39" t="s">
        <v>29</v>
      </c>
      <c r="E960" s="60" t="s">
        <v>23</v>
      </c>
      <c r="F960" s="11" t="s">
        <v>12548</v>
      </c>
      <c r="G960" s="11" t="s">
        <v>1647</v>
      </c>
      <c r="H960" s="11" t="s">
        <v>2922</v>
      </c>
      <c r="I960" s="66">
        <v>1</v>
      </c>
      <c r="J960" s="11" t="s">
        <v>53</v>
      </c>
      <c r="K960" s="167">
        <v>0</v>
      </c>
      <c r="L960" s="167">
        <v>62267.21</v>
      </c>
      <c r="M960" s="167">
        <v>62267.21</v>
      </c>
      <c r="N960" s="167">
        <v>0</v>
      </c>
      <c r="O960" s="167">
        <v>6232.7900000000009</v>
      </c>
      <c r="P960" s="167">
        <v>6232.7900000000009</v>
      </c>
      <c r="Q960" s="167">
        <v>0</v>
      </c>
      <c r="R960" s="167">
        <v>68500</v>
      </c>
      <c r="S960" s="167">
        <v>68500</v>
      </c>
      <c r="T960" s="161">
        <v>42877</v>
      </c>
    </row>
    <row r="961" spans="1:20" ht="15" customHeight="1" x14ac:dyDescent="0.2">
      <c r="A961" s="72" t="s">
        <v>998</v>
      </c>
      <c r="B961" s="72" t="s">
        <v>75</v>
      </c>
      <c r="C961" s="15">
        <v>3</v>
      </c>
      <c r="D961" s="39" t="s">
        <v>29</v>
      </c>
      <c r="E961" s="60" t="s">
        <v>23</v>
      </c>
      <c r="F961" s="11" t="s">
        <v>12549</v>
      </c>
      <c r="G961" s="11" t="s">
        <v>1209</v>
      </c>
      <c r="H961" s="11" t="s">
        <v>1210</v>
      </c>
      <c r="I961" s="66">
        <v>1</v>
      </c>
      <c r="J961" s="11" t="s">
        <v>53</v>
      </c>
      <c r="K961" s="167">
        <v>0</v>
      </c>
      <c r="L961" s="167">
        <v>78433</v>
      </c>
      <c r="M961" s="167">
        <v>78433</v>
      </c>
      <c r="N961" s="167">
        <v>0</v>
      </c>
      <c r="O961" s="167">
        <v>6234</v>
      </c>
      <c r="P961" s="167">
        <v>6234</v>
      </c>
      <c r="Q961" s="167">
        <v>0</v>
      </c>
      <c r="R961" s="167">
        <v>84667</v>
      </c>
      <c r="S961" s="167">
        <v>84667</v>
      </c>
      <c r="T961" s="161">
        <v>42905</v>
      </c>
    </row>
    <row r="962" spans="1:20" ht="15" customHeight="1" x14ac:dyDescent="0.2">
      <c r="A962" s="72" t="s">
        <v>998</v>
      </c>
      <c r="B962" s="72" t="s">
        <v>75</v>
      </c>
      <c r="C962" s="15">
        <v>3</v>
      </c>
      <c r="D962" s="39" t="s">
        <v>29</v>
      </c>
      <c r="E962" s="60" t="s">
        <v>23</v>
      </c>
      <c r="F962" s="11" t="s">
        <v>12550</v>
      </c>
      <c r="G962" s="11" t="s">
        <v>148</v>
      </c>
      <c r="H962" s="11" t="s">
        <v>1445</v>
      </c>
      <c r="I962" s="66">
        <v>1</v>
      </c>
      <c r="J962" s="11" t="s">
        <v>53</v>
      </c>
      <c r="K962" s="167">
        <v>42442.23</v>
      </c>
      <c r="L962" s="167">
        <v>0</v>
      </c>
      <c r="M962" s="167">
        <v>42442.23</v>
      </c>
      <c r="N962" s="167">
        <v>5047.7699999999968</v>
      </c>
      <c r="O962" s="167">
        <v>0</v>
      </c>
      <c r="P962" s="167">
        <v>5047.7699999999968</v>
      </c>
      <c r="Q962" s="167">
        <v>47490</v>
      </c>
      <c r="R962" s="167">
        <v>0</v>
      </c>
      <c r="S962" s="167">
        <v>47490</v>
      </c>
      <c r="T962" s="161">
        <v>42856</v>
      </c>
    </row>
    <row r="963" spans="1:20" ht="15" customHeight="1" x14ac:dyDescent="0.2">
      <c r="A963" s="72" t="s">
        <v>998</v>
      </c>
      <c r="B963" s="72" t="s">
        <v>75</v>
      </c>
      <c r="C963" s="15">
        <v>3</v>
      </c>
      <c r="D963" s="39" t="s">
        <v>29</v>
      </c>
      <c r="E963" s="60" t="s">
        <v>23</v>
      </c>
      <c r="F963" s="11" t="s">
        <v>12551</v>
      </c>
      <c r="G963" s="11" t="s">
        <v>743</v>
      </c>
      <c r="H963" s="11" t="s">
        <v>2700</v>
      </c>
      <c r="I963" s="66">
        <v>1</v>
      </c>
      <c r="J963" s="11" t="s">
        <v>53</v>
      </c>
      <c r="K963" s="167">
        <v>0</v>
      </c>
      <c r="L963" s="167">
        <v>46304.3</v>
      </c>
      <c r="M963" s="167">
        <v>46304.3</v>
      </c>
      <c r="N963" s="167">
        <v>0</v>
      </c>
      <c r="O963" s="167">
        <v>4861.6999999999971</v>
      </c>
      <c r="P963" s="167">
        <v>4861.6999999999971</v>
      </c>
      <c r="Q963" s="167">
        <v>0</v>
      </c>
      <c r="R963" s="167">
        <v>51166</v>
      </c>
      <c r="S963" s="167">
        <v>51166</v>
      </c>
      <c r="T963" s="161">
        <v>42842</v>
      </c>
    </row>
    <row r="964" spans="1:20" ht="15" customHeight="1" x14ac:dyDescent="0.2">
      <c r="A964" s="72" t="s">
        <v>998</v>
      </c>
      <c r="B964" s="72" t="s">
        <v>75</v>
      </c>
      <c r="C964" s="15">
        <v>3</v>
      </c>
      <c r="D964" s="39" t="s">
        <v>29</v>
      </c>
      <c r="E964" s="60" t="s">
        <v>23</v>
      </c>
      <c r="F964" s="11" t="s">
        <v>12552</v>
      </c>
      <c r="G964" s="11" t="s">
        <v>743</v>
      </c>
      <c r="H964" s="11" t="s">
        <v>2778</v>
      </c>
      <c r="I964" s="66">
        <v>1</v>
      </c>
      <c r="J964" s="11" t="s">
        <v>53</v>
      </c>
      <c r="K964" s="167">
        <v>0</v>
      </c>
      <c r="L964" s="167">
        <v>60553.89</v>
      </c>
      <c r="M964" s="167">
        <v>60553.89</v>
      </c>
      <c r="N964" s="167">
        <v>0</v>
      </c>
      <c r="O964" s="167">
        <v>2119.1100000000006</v>
      </c>
      <c r="P964" s="167">
        <v>2119.1100000000006</v>
      </c>
      <c r="Q964" s="167">
        <v>0</v>
      </c>
      <c r="R964" s="167">
        <v>62673</v>
      </c>
      <c r="S964" s="167">
        <v>62673</v>
      </c>
      <c r="T964" s="161">
        <v>42835</v>
      </c>
    </row>
    <row r="965" spans="1:20" ht="15" customHeight="1" x14ac:dyDescent="0.2">
      <c r="A965" s="72" t="s">
        <v>998</v>
      </c>
      <c r="B965" s="72" t="s">
        <v>75</v>
      </c>
      <c r="C965" s="15">
        <v>3</v>
      </c>
      <c r="D965" s="39" t="s">
        <v>29</v>
      </c>
      <c r="E965" s="60" t="s">
        <v>23</v>
      </c>
      <c r="F965" s="11" t="s">
        <v>12553</v>
      </c>
      <c r="G965" s="11" t="s">
        <v>252</v>
      </c>
      <c r="H965" s="11" t="s">
        <v>1703</v>
      </c>
      <c r="I965" s="66">
        <v>1</v>
      </c>
      <c r="J965" s="11" t="s">
        <v>53</v>
      </c>
      <c r="K965" s="167">
        <v>17824.95</v>
      </c>
      <c r="L965" s="167">
        <v>21786.05</v>
      </c>
      <c r="M965" s="167">
        <v>39611</v>
      </c>
      <c r="N965" s="167">
        <v>0.23400000000037835</v>
      </c>
      <c r="O965" s="167">
        <v>4548.7659999999996</v>
      </c>
      <c r="P965" s="167">
        <v>4549</v>
      </c>
      <c r="Q965" s="167">
        <v>17825.184000000001</v>
      </c>
      <c r="R965" s="167">
        <v>26334.815999999999</v>
      </c>
      <c r="S965" s="167">
        <v>44160</v>
      </c>
      <c r="T965" s="161">
        <v>42898</v>
      </c>
    </row>
    <row r="966" spans="1:20" ht="15" customHeight="1" x14ac:dyDescent="0.2">
      <c r="A966" s="72" t="s">
        <v>998</v>
      </c>
      <c r="B966" s="72" t="s">
        <v>75</v>
      </c>
      <c r="C966" s="15">
        <v>3</v>
      </c>
      <c r="D966" s="39" t="s">
        <v>29</v>
      </c>
      <c r="E966" s="60" t="s">
        <v>23</v>
      </c>
      <c r="F966" s="11" t="s">
        <v>12554</v>
      </c>
      <c r="G966" s="11" t="s">
        <v>236</v>
      </c>
      <c r="H966" s="11" t="s">
        <v>2844</v>
      </c>
      <c r="I966" s="66">
        <v>1</v>
      </c>
      <c r="J966" s="11" t="s">
        <v>53</v>
      </c>
      <c r="K966" s="167">
        <v>0</v>
      </c>
      <c r="L966" s="167">
        <v>111084.65</v>
      </c>
      <c r="M966" s="167">
        <v>111084.65</v>
      </c>
      <c r="N966" s="167">
        <v>0</v>
      </c>
      <c r="O966" s="167">
        <v>5555.3500000000058</v>
      </c>
      <c r="P966" s="167">
        <v>5555.3500000000058</v>
      </c>
      <c r="Q966" s="167">
        <v>0</v>
      </c>
      <c r="R966" s="167">
        <v>116640</v>
      </c>
      <c r="S966" s="167">
        <v>116640</v>
      </c>
      <c r="T966" s="161">
        <v>42877</v>
      </c>
    </row>
    <row r="967" spans="1:20" ht="15" customHeight="1" x14ac:dyDescent="0.2">
      <c r="A967" s="72" t="s">
        <v>998</v>
      </c>
      <c r="B967" s="72" t="s">
        <v>75</v>
      </c>
      <c r="C967" s="15">
        <v>3</v>
      </c>
      <c r="D967" s="39" t="s">
        <v>29</v>
      </c>
      <c r="E967" s="60" t="s">
        <v>23</v>
      </c>
      <c r="F967" s="11" t="s">
        <v>12555</v>
      </c>
      <c r="G967" s="11" t="s">
        <v>925</v>
      </c>
      <c r="H967" s="11" t="s">
        <v>2791</v>
      </c>
      <c r="I967" s="66">
        <v>1</v>
      </c>
      <c r="J967" s="11" t="s">
        <v>53</v>
      </c>
      <c r="K967" s="167">
        <v>0</v>
      </c>
      <c r="L967" s="167">
        <v>42050.44</v>
      </c>
      <c r="M967" s="167">
        <v>42050.44</v>
      </c>
      <c r="N967" s="167">
        <v>0</v>
      </c>
      <c r="O967" s="167">
        <v>1471.5599999999977</v>
      </c>
      <c r="P967" s="167">
        <v>1471.5599999999977</v>
      </c>
      <c r="Q967" s="167">
        <v>0</v>
      </c>
      <c r="R967" s="167">
        <v>43522</v>
      </c>
      <c r="S967" s="167">
        <v>43522</v>
      </c>
      <c r="T967" s="161">
        <v>42835</v>
      </c>
    </row>
    <row r="968" spans="1:20" ht="15" customHeight="1" x14ac:dyDescent="0.2">
      <c r="A968" s="72" t="s">
        <v>998</v>
      </c>
      <c r="B968" s="72" t="s">
        <v>75</v>
      </c>
      <c r="C968" s="15">
        <v>3</v>
      </c>
      <c r="D968" s="39" t="s">
        <v>29</v>
      </c>
      <c r="E968" s="60" t="s">
        <v>23</v>
      </c>
      <c r="F968" s="11" t="s">
        <v>12556</v>
      </c>
      <c r="G968" s="11" t="s">
        <v>148</v>
      </c>
      <c r="H968" s="11" t="s">
        <v>1002</v>
      </c>
      <c r="I968" s="66">
        <v>1</v>
      </c>
      <c r="J968" s="11" t="s">
        <v>53</v>
      </c>
      <c r="K968" s="167">
        <v>40653.800000000003</v>
      </c>
      <c r="L968" s="167">
        <v>0</v>
      </c>
      <c r="M968" s="167">
        <v>40653.800000000003</v>
      </c>
      <c r="N968" s="167">
        <v>4791.1999999999971</v>
      </c>
      <c r="O968" s="167">
        <v>0</v>
      </c>
      <c r="P968" s="167">
        <v>4791.1999999999971</v>
      </c>
      <c r="Q968" s="167">
        <v>45445</v>
      </c>
      <c r="R968" s="167">
        <v>0</v>
      </c>
      <c r="S968" s="167">
        <v>45445</v>
      </c>
      <c r="T968" s="161">
        <v>42863</v>
      </c>
    </row>
    <row r="969" spans="1:20" ht="15" customHeight="1" x14ac:dyDescent="0.2">
      <c r="A969" s="72" t="s">
        <v>998</v>
      </c>
      <c r="B969" s="72" t="s">
        <v>75</v>
      </c>
      <c r="C969" s="15">
        <v>3</v>
      </c>
      <c r="D969" s="39" t="s">
        <v>29</v>
      </c>
      <c r="E969" s="60" t="s">
        <v>23</v>
      </c>
      <c r="F969" s="11" t="s">
        <v>11662</v>
      </c>
      <c r="G969" s="11" t="s">
        <v>743</v>
      </c>
      <c r="H969" s="11" t="s">
        <v>2064</v>
      </c>
      <c r="I969" s="66">
        <v>1</v>
      </c>
      <c r="J969" s="11" t="s">
        <v>53</v>
      </c>
      <c r="K969" s="167">
        <v>0</v>
      </c>
      <c r="L969" s="167">
        <v>46503.24</v>
      </c>
      <c r="M969" s="167">
        <v>46503.24</v>
      </c>
      <c r="N969" s="167">
        <v>0</v>
      </c>
      <c r="O969" s="167">
        <v>3779.760000000002</v>
      </c>
      <c r="P969" s="167">
        <v>3779.760000000002</v>
      </c>
      <c r="Q969" s="167">
        <v>0</v>
      </c>
      <c r="R969" s="167">
        <v>50283</v>
      </c>
      <c r="S969" s="167">
        <v>50283</v>
      </c>
      <c r="T969" s="161">
        <v>42891</v>
      </c>
    </row>
    <row r="970" spans="1:20" ht="15" customHeight="1" x14ac:dyDescent="0.2">
      <c r="A970" s="72" t="s">
        <v>998</v>
      </c>
      <c r="B970" s="72" t="s">
        <v>75</v>
      </c>
      <c r="C970" s="15">
        <v>3</v>
      </c>
      <c r="D970" s="39" t="s">
        <v>29</v>
      </c>
      <c r="E970" s="60" t="s">
        <v>23</v>
      </c>
      <c r="F970" s="11" t="s">
        <v>12557</v>
      </c>
      <c r="G970" s="11" t="s">
        <v>925</v>
      </c>
      <c r="H970" s="11" t="s">
        <v>2083</v>
      </c>
      <c r="I970" s="66">
        <v>1</v>
      </c>
      <c r="J970" s="11" t="s">
        <v>53</v>
      </c>
      <c r="K970" s="167">
        <v>0</v>
      </c>
      <c r="L970" s="167">
        <v>44619.4</v>
      </c>
      <c r="M970" s="167">
        <v>44619.4</v>
      </c>
      <c r="N970" s="167">
        <v>0</v>
      </c>
      <c r="O970" s="167">
        <v>4380.5999999999985</v>
      </c>
      <c r="P970" s="167">
        <v>4380.5999999999985</v>
      </c>
      <c r="Q970" s="167">
        <v>0</v>
      </c>
      <c r="R970" s="167">
        <v>49000</v>
      </c>
      <c r="S970" s="167">
        <v>49000</v>
      </c>
      <c r="T970" s="161">
        <v>42842</v>
      </c>
    </row>
    <row r="971" spans="1:20" ht="15" customHeight="1" x14ac:dyDescent="0.2">
      <c r="A971" s="72" t="s">
        <v>998</v>
      </c>
      <c r="B971" s="72" t="s">
        <v>75</v>
      </c>
      <c r="C971" s="15">
        <v>3</v>
      </c>
      <c r="D971" s="39" t="s">
        <v>29</v>
      </c>
      <c r="E971" s="60" t="s">
        <v>23</v>
      </c>
      <c r="F971" s="11" t="s">
        <v>12558</v>
      </c>
      <c r="G971" s="11" t="s">
        <v>925</v>
      </c>
      <c r="H971" s="11" t="s">
        <v>2279</v>
      </c>
      <c r="I971" s="66">
        <v>1</v>
      </c>
      <c r="J971" s="11" t="s">
        <v>53</v>
      </c>
      <c r="K971" s="167">
        <v>0</v>
      </c>
      <c r="L971" s="167">
        <v>41615</v>
      </c>
      <c r="M971" s="167">
        <v>41615</v>
      </c>
      <c r="N971" s="167">
        <v>0</v>
      </c>
      <c r="O971" s="167">
        <v>1000</v>
      </c>
      <c r="P971" s="167">
        <v>1000</v>
      </c>
      <c r="Q971" s="167">
        <v>0</v>
      </c>
      <c r="R971" s="167">
        <v>42615</v>
      </c>
      <c r="S971" s="167">
        <v>42615</v>
      </c>
      <c r="T971" s="161">
        <v>42856</v>
      </c>
    </row>
    <row r="972" spans="1:20" ht="15" customHeight="1" x14ac:dyDescent="0.2">
      <c r="A972" s="72" t="s">
        <v>998</v>
      </c>
      <c r="B972" s="72" t="s">
        <v>75</v>
      </c>
      <c r="C972" s="15">
        <v>3</v>
      </c>
      <c r="D972" s="39" t="s">
        <v>29</v>
      </c>
      <c r="E972" s="60" t="s">
        <v>23</v>
      </c>
      <c r="F972" s="11" t="s">
        <v>12559</v>
      </c>
      <c r="G972" s="11" t="s">
        <v>1312</v>
      </c>
      <c r="H972" s="11" t="s">
        <v>2938</v>
      </c>
      <c r="I972" s="66">
        <v>1</v>
      </c>
      <c r="J972" s="11" t="s">
        <v>53</v>
      </c>
      <c r="K972" s="167">
        <v>38499.366150000002</v>
      </c>
      <c r="L972" s="167">
        <v>23415.633849999998</v>
      </c>
      <c r="M972" s="167">
        <v>61915</v>
      </c>
      <c r="N972" s="167">
        <v>3161.9038499999951</v>
      </c>
      <c r="O972" s="167">
        <v>1923.0961500000012</v>
      </c>
      <c r="P972" s="167">
        <v>5084.9999999999964</v>
      </c>
      <c r="Q972" s="167">
        <v>41661.269999999997</v>
      </c>
      <c r="R972" s="167">
        <v>25338.73</v>
      </c>
      <c r="S972" s="167">
        <v>67000</v>
      </c>
      <c r="T972" s="161">
        <v>42877</v>
      </c>
    </row>
    <row r="973" spans="1:20" ht="15" customHeight="1" x14ac:dyDescent="0.2">
      <c r="A973" s="72" t="s">
        <v>998</v>
      </c>
      <c r="B973" s="72" t="s">
        <v>75</v>
      </c>
      <c r="C973" s="15">
        <v>3</v>
      </c>
      <c r="D973" s="39" t="s">
        <v>29</v>
      </c>
      <c r="E973" s="60" t="s">
        <v>23</v>
      </c>
      <c r="F973" s="11" t="s">
        <v>12560</v>
      </c>
      <c r="G973" s="11" t="s">
        <v>252</v>
      </c>
      <c r="H973" s="11" t="s">
        <v>2527</v>
      </c>
      <c r="I973" s="66">
        <v>1</v>
      </c>
      <c r="J973" s="11" t="s">
        <v>53</v>
      </c>
      <c r="K973" s="167">
        <v>52820.6</v>
      </c>
      <c r="L973" s="167">
        <v>0</v>
      </c>
      <c r="M973" s="167">
        <v>52820.6</v>
      </c>
      <c r="N973" s="167">
        <v>1447.4000000000015</v>
      </c>
      <c r="O973" s="167">
        <v>0</v>
      </c>
      <c r="P973" s="167">
        <v>1447.4000000000015</v>
      </c>
      <c r="Q973" s="167">
        <v>54268</v>
      </c>
      <c r="R973" s="167">
        <v>0</v>
      </c>
      <c r="S973" s="167">
        <v>54268</v>
      </c>
      <c r="T973" s="161">
        <v>42898</v>
      </c>
    </row>
    <row r="974" spans="1:20" ht="15" customHeight="1" x14ac:dyDescent="0.2">
      <c r="A974" s="72" t="s">
        <v>998</v>
      </c>
      <c r="B974" s="72" t="s">
        <v>75</v>
      </c>
      <c r="C974" s="15">
        <v>3</v>
      </c>
      <c r="D974" s="39" t="s">
        <v>29</v>
      </c>
      <c r="E974" s="60" t="s">
        <v>23</v>
      </c>
      <c r="F974" s="11" t="s">
        <v>12561</v>
      </c>
      <c r="G974" s="11" t="s">
        <v>1043</v>
      </c>
      <c r="H974" s="11" t="s">
        <v>1044</v>
      </c>
      <c r="I974" s="66">
        <v>1</v>
      </c>
      <c r="J974" s="11" t="s">
        <v>53</v>
      </c>
      <c r="K974" s="167">
        <v>0</v>
      </c>
      <c r="L974" s="167">
        <v>56749.67</v>
      </c>
      <c r="M974" s="167">
        <v>56749.67</v>
      </c>
      <c r="N974" s="167">
        <v>0</v>
      </c>
      <c r="O974" s="167">
        <v>11293.330000000002</v>
      </c>
      <c r="P974" s="167">
        <v>11293.330000000002</v>
      </c>
      <c r="Q974" s="167">
        <v>0</v>
      </c>
      <c r="R974" s="167">
        <v>68043</v>
      </c>
      <c r="S974" s="167">
        <v>68043</v>
      </c>
      <c r="T974" s="161">
        <v>42877</v>
      </c>
    </row>
    <row r="975" spans="1:20" ht="15" customHeight="1" x14ac:dyDescent="0.2">
      <c r="A975" s="72" t="s">
        <v>998</v>
      </c>
      <c r="B975" s="72" t="s">
        <v>75</v>
      </c>
      <c r="C975" s="15">
        <v>3</v>
      </c>
      <c r="D975" s="39" t="s">
        <v>29</v>
      </c>
      <c r="E975" s="60" t="s">
        <v>23</v>
      </c>
      <c r="F975" s="11" t="s">
        <v>12562</v>
      </c>
      <c r="G975" s="11" t="s">
        <v>299</v>
      </c>
      <c r="H975" s="11" t="s">
        <v>1305</v>
      </c>
      <c r="I975" s="66">
        <v>1</v>
      </c>
      <c r="J975" s="11" t="s">
        <v>53</v>
      </c>
      <c r="K975" s="167">
        <v>46500</v>
      </c>
      <c r="L975" s="167">
        <v>0</v>
      </c>
      <c r="M975" s="167">
        <v>46500</v>
      </c>
      <c r="N975" s="167">
        <v>4185</v>
      </c>
      <c r="O975" s="167">
        <v>0</v>
      </c>
      <c r="P975" s="167">
        <v>4185</v>
      </c>
      <c r="Q975" s="167">
        <v>50685</v>
      </c>
      <c r="R975" s="167">
        <v>0</v>
      </c>
      <c r="S975" s="167">
        <v>50685</v>
      </c>
      <c r="T975" s="161">
        <v>42863</v>
      </c>
    </row>
    <row r="976" spans="1:20" ht="15" customHeight="1" x14ac:dyDescent="0.2">
      <c r="A976" s="72" t="s">
        <v>998</v>
      </c>
      <c r="B976" s="72" t="s">
        <v>75</v>
      </c>
      <c r="C976" s="15">
        <v>3</v>
      </c>
      <c r="D976" s="39" t="s">
        <v>29</v>
      </c>
      <c r="E976" s="60" t="s">
        <v>23</v>
      </c>
      <c r="F976" s="11" t="s">
        <v>12563</v>
      </c>
      <c r="G976" s="11" t="s">
        <v>133</v>
      </c>
      <c r="H976" s="11" t="s">
        <v>1748</v>
      </c>
      <c r="I976" s="66">
        <v>1</v>
      </c>
      <c r="J976" s="11" t="s">
        <v>53</v>
      </c>
      <c r="K976" s="167">
        <v>47220.85</v>
      </c>
      <c r="L976" s="167">
        <v>0</v>
      </c>
      <c r="M976" s="167">
        <v>47220.85</v>
      </c>
      <c r="N976" s="167">
        <v>981.15000000000146</v>
      </c>
      <c r="O976" s="167">
        <v>0</v>
      </c>
      <c r="P976" s="167">
        <v>981.15000000000146</v>
      </c>
      <c r="Q976" s="167">
        <v>48202</v>
      </c>
      <c r="R976" s="167">
        <v>0</v>
      </c>
      <c r="S976" s="167">
        <v>48202</v>
      </c>
      <c r="T976" s="161">
        <v>42884</v>
      </c>
    </row>
    <row r="977" spans="1:20" ht="15" customHeight="1" x14ac:dyDescent="0.2">
      <c r="A977" s="72" t="s">
        <v>998</v>
      </c>
      <c r="B977" s="72" t="s">
        <v>75</v>
      </c>
      <c r="C977" s="15">
        <v>3</v>
      </c>
      <c r="D977" s="39" t="s">
        <v>29</v>
      </c>
      <c r="E977" s="60" t="s">
        <v>23</v>
      </c>
      <c r="F977" s="11" t="s">
        <v>12564</v>
      </c>
      <c r="G977" s="11" t="s">
        <v>299</v>
      </c>
      <c r="H977" s="11" t="s">
        <v>1551</v>
      </c>
      <c r="I977" s="66">
        <v>1</v>
      </c>
      <c r="J977" s="11" t="s">
        <v>53</v>
      </c>
      <c r="K977" s="167">
        <v>0</v>
      </c>
      <c r="L977" s="167">
        <v>59727.68</v>
      </c>
      <c r="M977" s="167">
        <v>59727.68</v>
      </c>
      <c r="N977" s="167">
        <v>0</v>
      </c>
      <c r="O977" s="167">
        <v>3436.3199999999997</v>
      </c>
      <c r="P977" s="167">
        <v>3436.3199999999997</v>
      </c>
      <c r="Q977" s="167">
        <v>0</v>
      </c>
      <c r="R977" s="167">
        <v>63164</v>
      </c>
      <c r="S977" s="167">
        <v>63164</v>
      </c>
      <c r="T977" s="161">
        <v>42863</v>
      </c>
    </row>
    <row r="978" spans="1:20" ht="15" customHeight="1" x14ac:dyDescent="0.2">
      <c r="A978" s="72" t="s">
        <v>998</v>
      </c>
      <c r="B978" s="72" t="s">
        <v>75</v>
      </c>
      <c r="C978" s="15">
        <v>3</v>
      </c>
      <c r="D978" s="39" t="s">
        <v>29</v>
      </c>
      <c r="E978" s="60" t="s">
        <v>23</v>
      </c>
      <c r="F978" s="11" t="s">
        <v>12565</v>
      </c>
      <c r="G978" s="11" t="s">
        <v>299</v>
      </c>
      <c r="H978" s="11" t="s">
        <v>1050</v>
      </c>
      <c r="I978" s="66">
        <v>1</v>
      </c>
      <c r="J978" s="11" t="s">
        <v>53</v>
      </c>
      <c r="K978" s="167">
        <v>56840</v>
      </c>
      <c r="L978" s="167">
        <v>0</v>
      </c>
      <c r="M978" s="167">
        <v>56840</v>
      </c>
      <c r="N978" s="167">
        <v>11368</v>
      </c>
      <c r="O978" s="167">
        <v>0</v>
      </c>
      <c r="P978" s="167">
        <v>11368</v>
      </c>
      <c r="Q978" s="167">
        <v>68208</v>
      </c>
      <c r="R978" s="167">
        <v>0</v>
      </c>
      <c r="S978" s="167">
        <v>68208</v>
      </c>
      <c r="T978" s="161">
        <v>42828</v>
      </c>
    </row>
    <row r="979" spans="1:20" ht="15" customHeight="1" x14ac:dyDescent="0.2">
      <c r="A979" s="72" t="s">
        <v>998</v>
      </c>
      <c r="B979" s="72" t="s">
        <v>75</v>
      </c>
      <c r="C979" s="15">
        <v>3</v>
      </c>
      <c r="D979" s="39" t="s">
        <v>29</v>
      </c>
      <c r="E979" s="60" t="s">
        <v>23</v>
      </c>
      <c r="F979" s="11" t="s">
        <v>12566</v>
      </c>
      <c r="G979" s="11" t="s">
        <v>368</v>
      </c>
      <c r="H979" s="11" t="s">
        <v>2620</v>
      </c>
      <c r="I979" s="66">
        <v>1</v>
      </c>
      <c r="J979" s="11" t="s">
        <v>53</v>
      </c>
      <c r="K979" s="167">
        <v>41615</v>
      </c>
      <c r="L979" s="167">
        <v>0</v>
      </c>
      <c r="M979" s="167">
        <v>41615</v>
      </c>
      <c r="N979" s="167">
        <v>2385</v>
      </c>
      <c r="O979" s="167">
        <v>0</v>
      </c>
      <c r="P979" s="167">
        <v>2385</v>
      </c>
      <c r="Q979" s="167">
        <v>44000</v>
      </c>
      <c r="R979" s="167">
        <v>0</v>
      </c>
      <c r="S979" s="167">
        <v>44000</v>
      </c>
      <c r="T979" s="161">
        <v>42898</v>
      </c>
    </row>
    <row r="980" spans="1:20" ht="15" customHeight="1" x14ac:dyDescent="0.2">
      <c r="A980" s="72" t="s">
        <v>998</v>
      </c>
      <c r="B980" s="72" t="s">
        <v>75</v>
      </c>
      <c r="C980" s="15">
        <v>3</v>
      </c>
      <c r="D980" s="39" t="s">
        <v>29</v>
      </c>
      <c r="E980" s="60" t="s">
        <v>23</v>
      </c>
      <c r="F980" s="11" t="s">
        <v>12567</v>
      </c>
      <c r="G980" s="11" t="s">
        <v>1262</v>
      </c>
      <c r="H980" s="11" t="s">
        <v>1827</v>
      </c>
      <c r="I980" s="66">
        <v>1</v>
      </c>
      <c r="J980" s="11" t="s">
        <v>53</v>
      </c>
      <c r="K980" s="167">
        <v>33929.216999999997</v>
      </c>
      <c r="L980" s="167">
        <v>3769.913</v>
      </c>
      <c r="M980" s="167">
        <v>37699.129999999997</v>
      </c>
      <c r="N980" s="167">
        <v>-0.38499999999476131</v>
      </c>
      <c r="O980" s="167">
        <v>2161.2549999999997</v>
      </c>
      <c r="P980" s="167">
        <v>2160.8700000000049</v>
      </c>
      <c r="Q980" s="167">
        <v>33928.832000000002</v>
      </c>
      <c r="R980" s="167">
        <v>5931.1679999999997</v>
      </c>
      <c r="S980" s="167">
        <v>39860</v>
      </c>
      <c r="T980" s="161">
        <v>42898</v>
      </c>
    </row>
    <row r="981" spans="1:20" ht="15" customHeight="1" x14ac:dyDescent="0.2">
      <c r="A981" s="72" t="s">
        <v>998</v>
      </c>
      <c r="B981" s="72" t="s">
        <v>75</v>
      </c>
      <c r="C981" s="15">
        <v>3</v>
      </c>
      <c r="D981" s="39" t="s">
        <v>29</v>
      </c>
      <c r="E981" s="60" t="s">
        <v>23</v>
      </c>
      <c r="F981" s="11" t="s">
        <v>12568</v>
      </c>
      <c r="G981" s="11" t="s">
        <v>1143</v>
      </c>
      <c r="H981" s="11" t="s">
        <v>2062</v>
      </c>
      <c r="I981" s="66">
        <v>1</v>
      </c>
      <c r="J981" s="11" t="s">
        <v>53</v>
      </c>
      <c r="K981" s="167">
        <v>0</v>
      </c>
      <c r="L981" s="167">
        <v>41378</v>
      </c>
      <c r="M981" s="167">
        <v>41378</v>
      </c>
      <c r="N981" s="167">
        <v>0</v>
      </c>
      <c r="O981" s="167">
        <v>4097</v>
      </c>
      <c r="P981" s="167">
        <v>4097</v>
      </c>
      <c r="Q981" s="167">
        <v>0</v>
      </c>
      <c r="R981" s="167">
        <v>45475</v>
      </c>
      <c r="S981" s="167">
        <v>45475</v>
      </c>
      <c r="T981" s="161">
        <v>42856</v>
      </c>
    </row>
    <row r="982" spans="1:20" ht="15" customHeight="1" x14ac:dyDescent="0.2">
      <c r="A982" s="72" t="s">
        <v>998</v>
      </c>
      <c r="B982" s="72" t="s">
        <v>75</v>
      </c>
      <c r="C982" s="15">
        <v>3</v>
      </c>
      <c r="D982" s="39" t="s">
        <v>29</v>
      </c>
      <c r="E982" s="60" t="s">
        <v>23</v>
      </c>
      <c r="F982" s="11" t="s">
        <v>12569</v>
      </c>
      <c r="G982" s="11" t="s">
        <v>368</v>
      </c>
      <c r="H982" s="11" t="s">
        <v>2316</v>
      </c>
      <c r="I982" s="66">
        <v>1</v>
      </c>
      <c r="J982" s="11" t="s">
        <v>53</v>
      </c>
      <c r="K982" s="167">
        <v>0</v>
      </c>
      <c r="L982" s="167">
        <v>46676.81</v>
      </c>
      <c r="M982" s="167">
        <v>46676.81</v>
      </c>
      <c r="N982" s="167">
        <v>0</v>
      </c>
      <c r="O982" s="167">
        <v>673.19000000000233</v>
      </c>
      <c r="P982" s="167">
        <v>673.19000000000233</v>
      </c>
      <c r="Q982" s="167">
        <v>0</v>
      </c>
      <c r="R982" s="167">
        <v>47350</v>
      </c>
      <c r="S982" s="167">
        <v>47350</v>
      </c>
      <c r="T982" s="161">
        <v>42891</v>
      </c>
    </row>
    <row r="983" spans="1:20" ht="15" customHeight="1" x14ac:dyDescent="0.2">
      <c r="A983" s="72" t="s">
        <v>998</v>
      </c>
      <c r="B983" s="72" t="s">
        <v>75</v>
      </c>
      <c r="C983" s="15">
        <v>3</v>
      </c>
      <c r="D983" s="39" t="s">
        <v>29</v>
      </c>
      <c r="E983" s="60" t="s">
        <v>23</v>
      </c>
      <c r="F983" s="11" t="s">
        <v>12570</v>
      </c>
      <c r="G983" s="11" t="s">
        <v>1619</v>
      </c>
      <c r="H983" s="11" t="s">
        <v>2661</v>
      </c>
      <c r="I983" s="66">
        <v>1</v>
      </c>
      <c r="J983" s="11" t="s">
        <v>53</v>
      </c>
      <c r="K983" s="167">
        <v>0</v>
      </c>
      <c r="L983" s="167">
        <v>66403.33</v>
      </c>
      <c r="M983" s="167">
        <v>66403.33</v>
      </c>
      <c r="N983" s="167">
        <v>0</v>
      </c>
      <c r="O983" s="167">
        <v>6639.6699999999983</v>
      </c>
      <c r="P983" s="167">
        <v>6639.6699999999983</v>
      </c>
      <c r="Q983" s="167">
        <v>0</v>
      </c>
      <c r="R983" s="167">
        <v>73043</v>
      </c>
      <c r="S983" s="167">
        <v>73043</v>
      </c>
      <c r="T983" s="161">
        <v>42905</v>
      </c>
    </row>
    <row r="984" spans="1:20" ht="15" customHeight="1" x14ac:dyDescent="0.2">
      <c r="A984" s="72" t="s">
        <v>998</v>
      </c>
      <c r="B984" s="72" t="s">
        <v>75</v>
      </c>
      <c r="C984" s="15">
        <v>3</v>
      </c>
      <c r="D984" s="39" t="s">
        <v>29</v>
      </c>
      <c r="E984" s="60" t="s">
        <v>23</v>
      </c>
      <c r="F984" s="11" t="s">
        <v>12571</v>
      </c>
      <c r="G984" s="11" t="s">
        <v>1031</v>
      </c>
      <c r="H984" s="11" t="s">
        <v>1032</v>
      </c>
      <c r="I984" s="66">
        <v>1</v>
      </c>
      <c r="J984" s="11" t="s">
        <v>53</v>
      </c>
      <c r="K984" s="167">
        <v>0</v>
      </c>
      <c r="L984" s="167">
        <v>67167.63</v>
      </c>
      <c r="M984" s="167">
        <v>67167.63</v>
      </c>
      <c r="N984" s="167">
        <v>0</v>
      </c>
      <c r="O984" s="167">
        <v>13332.369999999995</v>
      </c>
      <c r="P984" s="167">
        <v>13332.369999999995</v>
      </c>
      <c r="Q984" s="167">
        <v>0</v>
      </c>
      <c r="R984" s="167">
        <v>80500</v>
      </c>
      <c r="S984" s="167">
        <v>80500</v>
      </c>
      <c r="T984" s="161">
        <v>42884</v>
      </c>
    </row>
    <row r="985" spans="1:20" ht="15" customHeight="1" x14ac:dyDescent="0.2">
      <c r="A985" s="72" t="s">
        <v>998</v>
      </c>
      <c r="B985" s="72" t="s">
        <v>75</v>
      </c>
      <c r="C985" s="15">
        <v>3</v>
      </c>
      <c r="D985" s="39" t="s">
        <v>29</v>
      </c>
      <c r="E985" s="60" t="s">
        <v>23</v>
      </c>
      <c r="F985" s="11" t="s">
        <v>12572</v>
      </c>
      <c r="G985" s="11" t="s">
        <v>1062</v>
      </c>
      <c r="H985" s="11" t="s">
        <v>2689</v>
      </c>
      <c r="I985" s="66">
        <v>1</v>
      </c>
      <c r="J985" s="11" t="s">
        <v>53</v>
      </c>
      <c r="K985" s="167">
        <v>0</v>
      </c>
      <c r="L985" s="167">
        <v>39585</v>
      </c>
      <c r="M985" s="167">
        <v>39585</v>
      </c>
      <c r="N985" s="167">
        <v>0</v>
      </c>
      <c r="O985" s="167">
        <v>3915</v>
      </c>
      <c r="P985" s="167">
        <v>3915</v>
      </c>
      <c r="Q985" s="167">
        <v>0</v>
      </c>
      <c r="R985" s="167">
        <v>43500</v>
      </c>
      <c r="S985" s="167">
        <v>43500</v>
      </c>
      <c r="T985" s="161">
        <v>42877</v>
      </c>
    </row>
    <row r="986" spans="1:20" ht="15" customHeight="1" x14ac:dyDescent="0.2">
      <c r="A986" s="15">
        <v>2017</v>
      </c>
      <c r="B986" s="72" t="s">
        <v>75</v>
      </c>
      <c r="C986" s="15">
        <v>3</v>
      </c>
      <c r="D986" s="67" t="s">
        <v>29</v>
      </c>
      <c r="E986" s="60" t="s">
        <v>13</v>
      </c>
      <c r="F986" s="11" t="s">
        <v>12573</v>
      </c>
      <c r="G986" s="11" t="s">
        <v>716</v>
      </c>
      <c r="H986" s="12" t="s">
        <v>717</v>
      </c>
      <c r="I986" s="66">
        <v>1</v>
      </c>
      <c r="J986" s="68" t="s">
        <v>53</v>
      </c>
      <c r="K986" s="167">
        <v>34464</v>
      </c>
      <c r="L986" s="167">
        <v>0</v>
      </c>
      <c r="M986" s="167">
        <v>34464</v>
      </c>
      <c r="N986" s="167">
        <v>6893</v>
      </c>
      <c r="O986" s="167">
        <v>0</v>
      </c>
      <c r="P986" s="167">
        <v>6893</v>
      </c>
      <c r="Q986" s="167">
        <v>41357</v>
      </c>
      <c r="R986" s="167">
        <v>0</v>
      </c>
      <c r="S986" s="167">
        <v>41357</v>
      </c>
      <c r="T986" s="159">
        <v>42856</v>
      </c>
    </row>
    <row r="987" spans="1:20" ht="15" customHeight="1" x14ac:dyDescent="0.2">
      <c r="A987" s="15">
        <v>2017</v>
      </c>
      <c r="B987" s="72" t="s">
        <v>75</v>
      </c>
      <c r="C987" s="15">
        <v>3</v>
      </c>
      <c r="D987" s="67" t="s">
        <v>29</v>
      </c>
      <c r="E987" s="60" t="s">
        <v>13</v>
      </c>
      <c r="F987" s="11" t="s">
        <v>12574</v>
      </c>
      <c r="G987" s="11" t="s">
        <v>723</v>
      </c>
      <c r="H987" s="12" t="s">
        <v>724</v>
      </c>
      <c r="I987" s="66">
        <v>1</v>
      </c>
      <c r="J987" s="68" t="s">
        <v>53</v>
      </c>
      <c r="K987" s="167">
        <v>67000</v>
      </c>
      <c r="L987" s="167">
        <v>0</v>
      </c>
      <c r="M987" s="167">
        <v>67000</v>
      </c>
      <c r="N987" s="167">
        <v>4050</v>
      </c>
      <c r="O987" s="167">
        <v>0</v>
      </c>
      <c r="P987" s="167">
        <v>4050</v>
      </c>
      <c r="Q987" s="167">
        <v>71050</v>
      </c>
      <c r="R987" s="167">
        <v>0</v>
      </c>
      <c r="S987" s="167">
        <v>71050</v>
      </c>
      <c r="T987" s="159">
        <v>42856</v>
      </c>
    </row>
    <row r="988" spans="1:20" ht="15" customHeight="1" x14ac:dyDescent="0.2">
      <c r="A988" s="15">
        <v>2017</v>
      </c>
      <c r="B988" s="72" t="s">
        <v>75</v>
      </c>
      <c r="C988" s="15">
        <v>3</v>
      </c>
      <c r="D988" s="67" t="s">
        <v>29</v>
      </c>
      <c r="E988" s="60" t="s">
        <v>13</v>
      </c>
      <c r="F988" s="11" t="s">
        <v>12575</v>
      </c>
      <c r="G988" s="11" t="s">
        <v>752</v>
      </c>
      <c r="H988" s="12" t="s">
        <v>753</v>
      </c>
      <c r="I988" s="66">
        <v>1</v>
      </c>
      <c r="J988" s="68" t="s">
        <v>53</v>
      </c>
      <c r="K988" s="167">
        <v>79037</v>
      </c>
      <c r="L988" s="167">
        <v>0</v>
      </c>
      <c r="M988" s="167">
        <v>79037</v>
      </c>
      <c r="N988" s="167">
        <v>7241</v>
      </c>
      <c r="O988" s="167">
        <v>0</v>
      </c>
      <c r="P988" s="167">
        <v>7241</v>
      </c>
      <c r="Q988" s="167">
        <v>86278</v>
      </c>
      <c r="R988" s="167">
        <v>0</v>
      </c>
      <c r="S988" s="167">
        <v>86278</v>
      </c>
      <c r="T988" s="159">
        <v>42856</v>
      </c>
    </row>
    <row r="989" spans="1:20" ht="15" customHeight="1" x14ac:dyDescent="0.2">
      <c r="A989" s="15">
        <v>2017</v>
      </c>
      <c r="B989" s="72" t="s">
        <v>75</v>
      </c>
      <c r="C989" s="15">
        <v>3</v>
      </c>
      <c r="D989" s="67" t="s">
        <v>29</v>
      </c>
      <c r="E989" s="60" t="s">
        <v>13</v>
      </c>
      <c r="F989" s="11" t="s">
        <v>12576</v>
      </c>
      <c r="G989" s="11" t="s">
        <v>641</v>
      </c>
      <c r="H989" s="12" t="s">
        <v>642</v>
      </c>
      <c r="I989" s="66">
        <v>1</v>
      </c>
      <c r="J989" s="68" t="s">
        <v>53</v>
      </c>
      <c r="K989" s="167">
        <v>0</v>
      </c>
      <c r="L989" s="167">
        <v>55223</v>
      </c>
      <c r="M989" s="167">
        <v>55223</v>
      </c>
      <c r="N989" s="167">
        <v>0</v>
      </c>
      <c r="O989" s="167">
        <v>7331</v>
      </c>
      <c r="P989" s="167">
        <v>7331</v>
      </c>
      <c r="Q989" s="167">
        <v>0</v>
      </c>
      <c r="R989" s="167">
        <v>62554</v>
      </c>
      <c r="S989" s="167">
        <v>62554</v>
      </c>
      <c r="T989" s="159">
        <v>42826</v>
      </c>
    </row>
    <row r="990" spans="1:20" ht="15" customHeight="1" x14ac:dyDescent="0.2">
      <c r="A990" s="15">
        <v>2017</v>
      </c>
      <c r="B990" s="72" t="s">
        <v>75</v>
      </c>
      <c r="C990" s="15">
        <v>3</v>
      </c>
      <c r="D990" s="67" t="s">
        <v>29</v>
      </c>
      <c r="E990" s="60" t="s">
        <v>13</v>
      </c>
      <c r="F990" s="11" t="s">
        <v>12577</v>
      </c>
      <c r="G990" s="11" t="s">
        <v>895</v>
      </c>
      <c r="H990" s="12" t="s">
        <v>896</v>
      </c>
      <c r="I990" s="66">
        <v>1</v>
      </c>
      <c r="J990" s="68" t="s">
        <v>53</v>
      </c>
      <c r="K990" s="167">
        <v>52649</v>
      </c>
      <c r="L990" s="167">
        <v>0</v>
      </c>
      <c r="M990" s="167">
        <v>52649</v>
      </c>
      <c r="N990" s="167">
        <v>4205</v>
      </c>
      <c r="O990" s="167">
        <v>0</v>
      </c>
      <c r="P990" s="167">
        <v>4205</v>
      </c>
      <c r="Q990" s="167">
        <v>56854</v>
      </c>
      <c r="R990" s="167">
        <v>0</v>
      </c>
      <c r="S990" s="167">
        <v>56854</v>
      </c>
      <c r="T990" s="159">
        <v>42887</v>
      </c>
    </row>
    <row r="991" spans="1:20" ht="15" customHeight="1" x14ac:dyDescent="0.2">
      <c r="A991" s="15">
        <v>2017</v>
      </c>
      <c r="B991" s="72" t="s">
        <v>75</v>
      </c>
      <c r="C991" s="15">
        <v>3</v>
      </c>
      <c r="D991" s="67" t="s">
        <v>29</v>
      </c>
      <c r="E991" s="60" t="s">
        <v>13</v>
      </c>
      <c r="F991" s="11" t="s">
        <v>12578</v>
      </c>
      <c r="G991" s="11" t="s">
        <v>299</v>
      </c>
      <c r="H991" s="12" t="s">
        <v>655</v>
      </c>
      <c r="I991" s="66">
        <v>1</v>
      </c>
      <c r="J991" s="68" t="s">
        <v>53</v>
      </c>
      <c r="K991" s="167">
        <v>38292</v>
      </c>
      <c r="L991" s="167">
        <v>0</v>
      </c>
      <c r="M991" s="167">
        <v>38292</v>
      </c>
      <c r="N991" s="167">
        <v>7658</v>
      </c>
      <c r="O991" s="167">
        <v>0</v>
      </c>
      <c r="P991" s="167">
        <v>7658</v>
      </c>
      <c r="Q991" s="167">
        <v>45950</v>
      </c>
      <c r="R991" s="167">
        <v>0</v>
      </c>
      <c r="S991" s="167">
        <v>45950</v>
      </c>
      <c r="T991" s="159">
        <v>42826</v>
      </c>
    </row>
    <row r="992" spans="1:20" ht="15" customHeight="1" x14ac:dyDescent="0.2">
      <c r="A992" s="15">
        <v>2017</v>
      </c>
      <c r="B992" s="72" t="s">
        <v>75</v>
      </c>
      <c r="C992" s="15">
        <v>3</v>
      </c>
      <c r="D992" s="67" t="s">
        <v>29</v>
      </c>
      <c r="E992" s="60" t="s">
        <v>13</v>
      </c>
      <c r="F992" s="11" t="s">
        <v>12579</v>
      </c>
      <c r="G992" s="11" t="s">
        <v>368</v>
      </c>
      <c r="H992" s="12" t="s">
        <v>665</v>
      </c>
      <c r="I992" s="66">
        <v>1</v>
      </c>
      <c r="J992" s="68" t="s">
        <v>53</v>
      </c>
      <c r="K992" s="167">
        <v>42321</v>
      </c>
      <c r="L992" s="167">
        <v>0</v>
      </c>
      <c r="M992" s="167">
        <v>42321</v>
      </c>
      <c r="N992" s="167">
        <v>5030</v>
      </c>
      <c r="O992" s="167">
        <v>0</v>
      </c>
      <c r="P992" s="167">
        <v>5030</v>
      </c>
      <c r="Q992" s="167">
        <v>47351</v>
      </c>
      <c r="R992" s="167">
        <v>0</v>
      </c>
      <c r="S992" s="167">
        <v>47351</v>
      </c>
      <c r="T992" s="159">
        <v>42826</v>
      </c>
    </row>
    <row r="993" spans="1:20" ht="15" customHeight="1" x14ac:dyDescent="0.2">
      <c r="A993" s="15">
        <v>2017</v>
      </c>
      <c r="B993" s="72" t="s">
        <v>75</v>
      </c>
      <c r="C993" s="15">
        <v>3</v>
      </c>
      <c r="D993" s="67" t="s">
        <v>29</v>
      </c>
      <c r="E993" s="60" t="s">
        <v>13</v>
      </c>
      <c r="F993" s="11" t="s">
        <v>12580</v>
      </c>
      <c r="G993" s="11" t="s">
        <v>752</v>
      </c>
      <c r="H993" s="12" t="s">
        <v>787</v>
      </c>
      <c r="I993" s="66">
        <v>1</v>
      </c>
      <c r="J993" s="68" t="s">
        <v>53</v>
      </c>
      <c r="K993" s="167">
        <v>79931</v>
      </c>
      <c r="L993" s="167">
        <v>0</v>
      </c>
      <c r="M993" s="167">
        <v>79931</v>
      </c>
      <c r="N993" s="167">
        <v>6347</v>
      </c>
      <c r="O993" s="167">
        <v>0</v>
      </c>
      <c r="P993" s="167">
        <v>6347</v>
      </c>
      <c r="Q993" s="167">
        <v>86278</v>
      </c>
      <c r="R993" s="167">
        <v>0</v>
      </c>
      <c r="S993" s="167">
        <v>86278</v>
      </c>
      <c r="T993" s="159">
        <v>42856</v>
      </c>
    </row>
    <row r="994" spans="1:20" ht="15" customHeight="1" x14ac:dyDescent="0.2">
      <c r="A994" s="15">
        <v>2017</v>
      </c>
      <c r="B994" s="15" t="s">
        <v>75</v>
      </c>
      <c r="C994" s="15">
        <v>3</v>
      </c>
      <c r="D994" s="67" t="s">
        <v>29</v>
      </c>
      <c r="E994" s="60" t="s">
        <v>16</v>
      </c>
      <c r="F994" s="11" t="s">
        <v>12581</v>
      </c>
      <c r="G994" s="11" t="s">
        <v>464</v>
      </c>
      <c r="H994" s="12" t="s">
        <v>465</v>
      </c>
      <c r="I994" s="66">
        <v>1</v>
      </c>
      <c r="J994" s="68" t="s">
        <v>53</v>
      </c>
      <c r="K994" s="167">
        <v>28709</v>
      </c>
      <c r="L994" s="167">
        <v>0</v>
      </c>
      <c r="M994" s="167">
        <v>28709</v>
      </c>
      <c r="N994" s="167">
        <v>431</v>
      </c>
      <c r="O994" s="167">
        <v>0</v>
      </c>
      <c r="P994" s="167">
        <v>431</v>
      </c>
      <c r="Q994" s="167">
        <v>29140</v>
      </c>
      <c r="R994" s="167">
        <v>0</v>
      </c>
      <c r="S994" s="167">
        <v>29140</v>
      </c>
      <c r="T994" s="159">
        <v>42826</v>
      </c>
    </row>
    <row r="995" spans="1:20" ht="15" customHeight="1" x14ac:dyDescent="0.2">
      <c r="A995" s="15">
        <v>2017</v>
      </c>
      <c r="B995" s="15" t="s">
        <v>75</v>
      </c>
      <c r="C995" s="15">
        <v>3</v>
      </c>
      <c r="D995" s="67" t="s">
        <v>29</v>
      </c>
      <c r="E995" s="60" t="s">
        <v>16</v>
      </c>
      <c r="F995" s="11" t="s">
        <v>12582</v>
      </c>
      <c r="G995" s="11" t="s">
        <v>227</v>
      </c>
      <c r="H995" s="12" t="s">
        <v>471</v>
      </c>
      <c r="I995" s="66">
        <v>1</v>
      </c>
      <c r="J995" s="68" t="s">
        <v>53</v>
      </c>
      <c r="K995" s="167">
        <v>49890</v>
      </c>
      <c r="L995" s="167">
        <v>0</v>
      </c>
      <c r="M995" s="167">
        <v>49890</v>
      </c>
      <c r="N995" s="167">
        <v>1110</v>
      </c>
      <c r="O995" s="167">
        <v>0</v>
      </c>
      <c r="P995" s="167">
        <v>1110</v>
      </c>
      <c r="Q995" s="167">
        <v>51000</v>
      </c>
      <c r="R995" s="167">
        <v>0</v>
      </c>
      <c r="S995" s="167">
        <v>51000</v>
      </c>
      <c r="T995" s="159">
        <v>42887</v>
      </c>
    </row>
    <row r="996" spans="1:20" ht="15" customHeight="1" x14ac:dyDescent="0.2">
      <c r="A996" s="76">
        <v>2017</v>
      </c>
      <c r="B996" s="76" t="s">
        <v>75</v>
      </c>
      <c r="C996" s="15">
        <v>3</v>
      </c>
      <c r="D996" s="77" t="s">
        <v>29</v>
      </c>
      <c r="E996" s="78" t="s">
        <v>15</v>
      </c>
      <c r="F996" s="11" t="s">
        <v>12583</v>
      </c>
      <c r="G996" s="79" t="s">
        <v>203</v>
      </c>
      <c r="H996" s="80" t="s">
        <v>204</v>
      </c>
      <c r="I996" s="66">
        <v>1</v>
      </c>
      <c r="J996" s="81" t="s">
        <v>53</v>
      </c>
      <c r="K996" s="167">
        <v>0</v>
      </c>
      <c r="L996" s="167">
        <v>40557</v>
      </c>
      <c r="M996" s="167">
        <v>40557</v>
      </c>
      <c r="N996" s="167">
        <v>0</v>
      </c>
      <c r="O996" s="167">
        <v>1139</v>
      </c>
      <c r="P996" s="167">
        <v>1139</v>
      </c>
      <c r="Q996" s="167">
        <v>0</v>
      </c>
      <c r="R996" s="167">
        <v>41696</v>
      </c>
      <c r="S996" s="167">
        <v>41696</v>
      </c>
      <c r="T996" s="163">
        <v>42856</v>
      </c>
    </row>
    <row r="997" spans="1:20" ht="15" customHeight="1" x14ac:dyDescent="0.2">
      <c r="A997" s="76">
        <v>2017</v>
      </c>
      <c r="B997" s="76" t="s">
        <v>75</v>
      </c>
      <c r="C997" s="15">
        <v>3</v>
      </c>
      <c r="D997" s="77" t="s">
        <v>29</v>
      </c>
      <c r="E997" s="78" t="s">
        <v>15</v>
      </c>
      <c r="F997" s="11" t="s">
        <v>12584</v>
      </c>
      <c r="G997" s="79" t="s">
        <v>227</v>
      </c>
      <c r="H997" s="80" t="s">
        <v>228</v>
      </c>
      <c r="I997" s="66">
        <v>1</v>
      </c>
      <c r="J997" s="81" t="s">
        <v>53</v>
      </c>
      <c r="K997" s="167">
        <v>63945</v>
      </c>
      <c r="L997" s="167">
        <v>0</v>
      </c>
      <c r="M997" s="167">
        <v>63945</v>
      </c>
      <c r="N997" s="167">
        <v>11055</v>
      </c>
      <c r="O997" s="167">
        <v>0</v>
      </c>
      <c r="P997" s="167">
        <v>11055</v>
      </c>
      <c r="Q997" s="167">
        <v>75000</v>
      </c>
      <c r="R997" s="167">
        <v>0</v>
      </c>
      <c r="S997" s="167">
        <v>75000</v>
      </c>
      <c r="T997" s="163">
        <v>42887</v>
      </c>
    </row>
    <row r="998" spans="1:20" ht="15" customHeight="1" x14ac:dyDescent="0.2">
      <c r="A998" s="76">
        <v>2017</v>
      </c>
      <c r="B998" s="76" t="s">
        <v>75</v>
      </c>
      <c r="C998" s="15">
        <v>3</v>
      </c>
      <c r="D998" s="77" t="s">
        <v>29</v>
      </c>
      <c r="E998" s="78" t="s">
        <v>15</v>
      </c>
      <c r="F998" s="11" t="s">
        <v>12585</v>
      </c>
      <c r="G998" s="79" t="s">
        <v>245</v>
      </c>
      <c r="H998" s="80" t="s">
        <v>246</v>
      </c>
      <c r="I998" s="66">
        <v>1</v>
      </c>
      <c r="J998" s="81" t="s">
        <v>53</v>
      </c>
      <c r="K998" s="167">
        <v>40622</v>
      </c>
      <c r="L998" s="167">
        <v>0</v>
      </c>
      <c r="M998" s="167">
        <v>40622</v>
      </c>
      <c r="N998" s="167">
        <v>5920</v>
      </c>
      <c r="O998" s="167">
        <v>0</v>
      </c>
      <c r="P998" s="167">
        <v>5920</v>
      </c>
      <c r="Q998" s="167">
        <v>46542</v>
      </c>
      <c r="R998" s="167">
        <v>0</v>
      </c>
      <c r="S998" s="167">
        <v>46542</v>
      </c>
      <c r="T998" s="163">
        <v>42826</v>
      </c>
    </row>
    <row r="999" spans="1:20" ht="15" customHeight="1" x14ac:dyDescent="0.2">
      <c r="A999" s="76">
        <v>2017</v>
      </c>
      <c r="B999" s="76" t="s">
        <v>75</v>
      </c>
      <c r="C999" s="15">
        <v>3</v>
      </c>
      <c r="D999" s="77" t="s">
        <v>29</v>
      </c>
      <c r="E999" s="78" t="s">
        <v>15</v>
      </c>
      <c r="F999" s="11" t="s">
        <v>12586</v>
      </c>
      <c r="G999" s="79" t="s">
        <v>203</v>
      </c>
      <c r="H999" s="80" t="s">
        <v>286</v>
      </c>
      <c r="I999" s="66">
        <v>1</v>
      </c>
      <c r="J999" s="81" t="s">
        <v>53</v>
      </c>
      <c r="K999" s="167">
        <v>36934</v>
      </c>
      <c r="L999" s="167">
        <v>0</v>
      </c>
      <c r="M999" s="167">
        <v>36934</v>
      </c>
      <c r="N999" s="167">
        <v>4762</v>
      </c>
      <c r="O999" s="167">
        <v>0</v>
      </c>
      <c r="P999" s="167">
        <v>4762</v>
      </c>
      <c r="Q999" s="167">
        <v>41696</v>
      </c>
      <c r="R999" s="167">
        <v>0</v>
      </c>
      <c r="S999" s="167">
        <v>41696</v>
      </c>
      <c r="T999" s="163">
        <v>42826</v>
      </c>
    </row>
    <row r="1000" spans="1:20" ht="15" customHeight="1" x14ac:dyDescent="0.2">
      <c r="A1000" s="76">
        <v>2017</v>
      </c>
      <c r="B1000" s="76" t="s">
        <v>75</v>
      </c>
      <c r="C1000" s="15">
        <v>3</v>
      </c>
      <c r="D1000" s="77" t="s">
        <v>29</v>
      </c>
      <c r="E1000" s="78" t="s">
        <v>15</v>
      </c>
      <c r="F1000" s="11" t="s">
        <v>12587</v>
      </c>
      <c r="G1000" s="79" t="s">
        <v>299</v>
      </c>
      <c r="H1000" s="80" t="s">
        <v>300</v>
      </c>
      <c r="I1000" s="66">
        <v>1</v>
      </c>
      <c r="J1000" s="81" t="s">
        <v>53</v>
      </c>
      <c r="K1000" s="167">
        <v>26798</v>
      </c>
      <c r="L1000" s="167">
        <v>26797</v>
      </c>
      <c r="M1000" s="167">
        <v>53595</v>
      </c>
      <c r="N1000" s="167">
        <v>0</v>
      </c>
      <c r="O1000" s="167">
        <v>3253</v>
      </c>
      <c r="P1000" s="167">
        <v>3253</v>
      </c>
      <c r="Q1000" s="167">
        <v>26798</v>
      </c>
      <c r="R1000" s="167">
        <v>30050</v>
      </c>
      <c r="S1000" s="167">
        <v>56848</v>
      </c>
      <c r="T1000" s="163">
        <v>42856</v>
      </c>
    </row>
    <row r="1001" spans="1:20" ht="15" customHeight="1" x14ac:dyDescent="0.2">
      <c r="A1001" s="76">
        <v>2017</v>
      </c>
      <c r="B1001" s="76" t="s">
        <v>75</v>
      </c>
      <c r="C1001" s="15">
        <v>3</v>
      </c>
      <c r="D1001" s="77" t="s">
        <v>29</v>
      </c>
      <c r="E1001" s="78" t="s">
        <v>15</v>
      </c>
      <c r="F1001" s="11" t="s">
        <v>12588</v>
      </c>
      <c r="G1001" s="79" t="s">
        <v>349</v>
      </c>
      <c r="H1001" s="80" t="s">
        <v>350</v>
      </c>
      <c r="I1001" s="66">
        <v>1</v>
      </c>
      <c r="J1001" s="81" t="s">
        <v>53</v>
      </c>
      <c r="K1001" s="167">
        <v>41359</v>
      </c>
      <c r="L1001" s="167">
        <v>0</v>
      </c>
      <c r="M1001" s="167">
        <v>41359</v>
      </c>
      <c r="N1001" s="167">
        <v>3890</v>
      </c>
      <c r="O1001" s="167">
        <v>0</v>
      </c>
      <c r="P1001" s="167">
        <v>3890</v>
      </c>
      <c r="Q1001" s="167">
        <v>45249</v>
      </c>
      <c r="R1001" s="167">
        <v>0</v>
      </c>
      <c r="S1001" s="167">
        <v>45249</v>
      </c>
      <c r="T1001" s="163">
        <v>42856</v>
      </c>
    </row>
    <row r="1002" spans="1:20" ht="15" customHeight="1" x14ac:dyDescent="0.2">
      <c r="A1002" s="76">
        <v>2017</v>
      </c>
      <c r="B1002" s="76" t="s">
        <v>75</v>
      </c>
      <c r="C1002" s="15">
        <v>3</v>
      </c>
      <c r="D1002" s="77" t="s">
        <v>29</v>
      </c>
      <c r="E1002" s="78" t="s">
        <v>15</v>
      </c>
      <c r="F1002" s="11" t="s">
        <v>12589</v>
      </c>
      <c r="G1002" s="79" t="s">
        <v>299</v>
      </c>
      <c r="H1002" s="80" t="s">
        <v>406</v>
      </c>
      <c r="I1002" s="66">
        <v>1</v>
      </c>
      <c r="J1002" s="81" t="s">
        <v>53</v>
      </c>
      <c r="K1002" s="167">
        <v>40573</v>
      </c>
      <c r="L1002" s="167">
        <v>0</v>
      </c>
      <c r="M1002" s="167">
        <v>40573</v>
      </c>
      <c r="N1002" s="167">
        <v>8110</v>
      </c>
      <c r="O1002" s="167">
        <v>0</v>
      </c>
      <c r="P1002" s="167">
        <v>8110</v>
      </c>
      <c r="Q1002" s="167">
        <v>48683</v>
      </c>
      <c r="R1002" s="167">
        <v>0</v>
      </c>
      <c r="S1002" s="167">
        <v>48683</v>
      </c>
      <c r="T1002" s="163">
        <v>42887</v>
      </c>
    </row>
    <row r="1003" spans="1:20" ht="15" customHeight="1" x14ac:dyDescent="0.2">
      <c r="A1003" s="76">
        <v>2017</v>
      </c>
      <c r="B1003" s="76" t="s">
        <v>75</v>
      </c>
      <c r="C1003" s="15">
        <v>3</v>
      </c>
      <c r="D1003" s="77" t="s">
        <v>29</v>
      </c>
      <c r="E1003" s="78" t="s">
        <v>15</v>
      </c>
      <c r="F1003" s="11" t="s">
        <v>12590</v>
      </c>
      <c r="G1003" s="79" t="s">
        <v>203</v>
      </c>
      <c r="H1003" s="80" t="s">
        <v>439</v>
      </c>
      <c r="I1003" s="66">
        <v>1</v>
      </c>
      <c r="J1003" s="81" t="s">
        <v>53</v>
      </c>
      <c r="K1003" s="167">
        <v>33191</v>
      </c>
      <c r="L1003" s="167">
        <v>0</v>
      </c>
      <c r="M1003" s="167">
        <v>33191</v>
      </c>
      <c r="N1003" s="167">
        <v>3197</v>
      </c>
      <c r="O1003" s="167">
        <v>0</v>
      </c>
      <c r="P1003" s="167">
        <v>3197</v>
      </c>
      <c r="Q1003" s="167">
        <v>36388</v>
      </c>
      <c r="R1003" s="167">
        <v>0</v>
      </c>
      <c r="S1003" s="167">
        <v>36388</v>
      </c>
      <c r="T1003" s="163">
        <v>42826</v>
      </c>
    </row>
    <row r="1004" spans="1:20" ht="15" customHeight="1" x14ac:dyDescent="0.2">
      <c r="A1004" s="72">
        <v>2017</v>
      </c>
      <c r="B1004" s="72" t="s">
        <v>75</v>
      </c>
      <c r="C1004" s="15">
        <v>3</v>
      </c>
      <c r="D1004" s="39" t="s">
        <v>29</v>
      </c>
      <c r="E1004" s="19" t="s">
        <v>17</v>
      </c>
      <c r="F1004" s="11" t="s">
        <v>12591</v>
      </c>
      <c r="G1004" s="16" t="s">
        <v>7806</v>
      </c>
      <c r="H1004" s="125" t="s">
        <v>7814</v>
      </c>
      <c r="I1004" s="126">
        <v>1</v>
      </c>
      <c r="J1004" s="81" t="s">
        <v>53</v>
      </c>
      <c r="K1004" s="167">
        <v>42776</v>
      </c>
      <c r="L1004" s="167">
        <v>0</v>
      </c>
      <c r="M1004" s="167">
        <v>42776</v>
      </c>
      <c r="N1004" s="167">
        <v>2524</v>
      </c>
      <c r="O1004" s="167">
        <v>0</v>
      </c>
      <c r="P1004" s="167">
        <v>2524</v>
      </c>
      <c r="Q1004" s="167">
        <v>45300</v>
      </c>
      <c r="R1004" s="167">
        <v>0</v>
      </c>
      <c r="S1004" s="167">
        <v>45300</v>
      </c>
      <c r="T1004" s="161">
        <v>42887</v>
      </c>
    </row>
    <row r="1005" spans="1:20" ht="15" customHeight="1" x14ac:dyDescent="0.2">
      <c r="A1005" s="72">
        <v>2017</v>
      </c>
      <c r="B1005" s="72" t="s">
        <v>75</v>
      </c>
      <c r="C1005" s="15">
        <v>3</v>
      </c>
      <c r="D1005" s="39" t="s">
        <v>29</v>
      </c>
      <c r="E1005" s="19" t="s">
        <v>17</v>
      </c>
      <c r="F1005" s="11" t="s">
        <v>12592</v>
      </c>
      <c r="G1005" s="16" t="s">
        <v>7843</v>
      </c>
      <c r="H1005" s="125" t="s">
        <v>7844</v>
      </c>
      <c r="I1005" s="126">
        <v>1</v>
      </c>
      <c r="J1005" s="81" t="s">
        <v>53</v>
      </c>
      <c r="K1005" s="167">
        <v>71846</v>
      </c>
      <c r="L1005" s="167">
        <v>0</v>
      </c>
      <c r="M1005" s="167">
        <v>71846</v>
      </c>
      <c r="N1005" s="167">
        <v>14297</v>
      </c>
      <c r="O1005" s="167">
        <v>0</v>
      </c>
      <c r="P1005" s="167">
        <v>14297</v>
      </c>
      <c r="Q1005" s="167">
        <v>86143</v>
      </c>
      <c r="R1005" s="167">
        <v>0</v>
      </c>
      <c r="S1005" s="167">
        <v>86143</v>
      </c>
      <c r="T1005" s="161">
        <v>42887</v>
      </c>
    </row>
    <row r="1006" spans="1:20" ht="15" customHeight="1" x14ac:dyDescent="0.2">
      <c r="A1006" s="72">
        <v>2017</v>
      </c>
      <c r="B1006" s="72" t="s">
        <v>75</v>
      </c>
      <c r="C1006" s="15">
        <v>3</v>
      </c>
      <c r="D1006" s="39" t="s">
        <v>29</v>
      </c>
      <c r="E1006" s="19" t="s">
        <v>17</v>
      </c>
      <c r="F1006" s="11" t="s">
        <v>12593</v>
      </c>
      <c r="G1006" s="16" t="s">
        <v>252</v>
      </c>
      <c r="H1006" s="125" t="s">
        <v>7857</v>
      </c>
      <c r="I1006" s="126">
        <v>1</v>
      </c>
      <c r="J1006" s="81" t="s">
        <v>53</v>
      </c>
      <c r="K1006" s="167">
        <v>31465</v>
      </c>
      <c r="L1006" s="167">
        <v>0</v>
      </c>
      <c r="M1006" s="167">
        <v>31465</v>
      </c>
      <c r="N1006" s="167">
        <v>6293</v>
      </c>
      <c r="O1006" s="167">
        <v>0</v>
      </c>
      <c r="P1006" s="167">
        <v>6293</v>
      </c>
      <c r="Q1006" s="167">
        <v>37758</v>
      </c>
      <c r="R1006" s="167">
        <v>0</v>
      </c>
      <c r="S1006" s="167">
        <v>37758</v>
      </c>
      <c r="T1006" s="161">
        <v>42856</v>
      </c>
    </row>
    <row r="1007" spans="1:20" ht="15" customHeight="1" x14ac:dyDescent="0.2">
      <c r="A1007" s="72">
        <v>2017</v>
      </c>
      <c r="B1007" s="72" t="s">
        <v>75</v>
      </c>
      <c r="C1007" s="15">
        <v>3</v>
      </c>
      <c r="D1007" s="39" t="s">
        <v>29</v>
      </c>
      <c r="E1007" s="19" t="s">
        <v>17</v>
      </c>
      <c r="F1007" s="11" t="s">
        <v>12594</v>
      </c>
      <c r="G1007" s="16" t="s">
        <v>427</v>
      </c>
      <c r="H1007" s="125" t="s">
        <v>7870</v>
      </c>
      <c r="I1007" s="126">
        <v>1</v>
      </c>
      <c r="J1007" s="81" t="s">
        <v>53</v>
      </c>
      <c r="K1007" s="167">
        <v>62930</v>
      </c>
      <c r="L1007" s="167">
        <v>0</v>
      </c>
      <c r="M1007" s="167">
        <v>62930</v>
      </c>
      <c r="N1007" s="167">
        <v>7070</v>
      </c>
      <c r="O1007" s="167">
        <v>0</v>
      </c>
      <c r="P1007" s="167">
        <v>7070</v>
      </c>
      <c r="Q1007" s="167">
        <v>70000</v>
      </c>
      <c r="R1007" s="167">
        <v>0</v>
      </c>
      <c r="S1007" s="167">
        <v>70000</v>
      </c>
      <c r="T1007" s="161">
        <v>42856</v>
      </c>
    </row>
    <row r="1008" spans="1:20" ht="15" customHeight="1" x14ac:dyDescent="0.2">
      <c r="A1008" s="72">
        <v>2017</v>
      </c>
      <c r="B1008" s="72" t="s">
        <v>75</v>
      </c>
      <c r="C1008" s="15">
        <v>3</v>
      </c>
      <c r="D1008" s="39" t="s">
        <v>29</v>
      </c>
      <c r="E1008" s="19" t="s">
        <v>17</v>
      </c>
      <c r="F1008" s="11" t="s">
        <v>12595</v>
      </c>
      <c r="G1008" s="16" t="s">
        <v>7876</v>
      </c>
      <c r="H1008" s="125" t="s">
        <v>7877</v>
      </c>
      <c r="I1008" s="126">
        <v>1</v>
      </c>
      <c r="J1008" s="81" t="s">
        <v>53</v>
      </c>
      <c r="K1008" s="167">
        <v>46690</v>
      </c>
      <c r="L1008" s="167">
        <v>0</v>
      </c>
      <c r="M1008" s="167">
        <v>46690</v>
      </c>
      <c r="N1008" s="167">
        <v>4669</v>
      </c>
      <c r="O1008" s="167">
        <v>0</v>
      </c>
      <c r="P1008" s="167">
        <v>4669</v>
      </c>
      <c r="Q1008" s="167">
        <v>51359</v>
      </c>
      <c r="R1008" s="167">
        <v>0</v>
      </c>
      <c r="S1008" s="167">
        <v>51359</v>
      </c>
      <c r="T1008" s="161">
        <v>42826</v>
      </c>
    </row>
    <row r="1009" spans="1:21" ht="15" customHeight="1" x14ac:dyDescent="0.2">
      <c r="A1009" s="72">
        <v>2017</v>
      </c>
      <c r="B1009" s="72" t="s">
        <v>75</v>
      </c>
      <c r="C1009" s="15">
        <v>3</v>
      </c>
      <c r="D1009" s="39" t="s">
        <v>29</v>
      </c>
      <c r="E1009" s="19" t="s">
        <v>17</v>
      </c>
      <c r="F1009" s="11" t="s">
        <v>12596</v>
      </c>
      <c r="G1009" s="16" t="s">
        <v>7883</v>
      </c>
      <c r="H1009" s="125" t="s">
        <v>7886</v>
      </c>
      <c r="I1009" s="126">
        <v>1</v>
      </c>
      <c r="J1009" s="81" t="s">
        <v>53</v>
      </c>
      <c r="K1009" s="167">
        <v>0</v>
      </c>
      <c r="L1009" s="167">
        <v>53174</v>
      </c>
      <c r="M1009" s="167">
        <v>53174</v>
      </c>
      <c r="N1009" s="167">
        <v>0</v>
      </c>
      <c r="O1009" s="167">
        <v>10582</v>
      </c>
      <c r="P1009" s="167">
        <v>10582</v>
      </c>
      <c r="Q1009" s="167">
        <v>0</v>
      </c>
      <c r="R1009" s="167">
        <v>63756</v>
      </c>
      <c r="S1009" s="167">
        <v>63756</v>
      </c>
      <c r="T1009" s="161">
        <v>42887</v>
      </c>
    </row>
    <row r="1010" spans="1:21" ht="15" customHeight="1" x14ac:dyDescent="0.2">
      <c r="A1010" s="72">
        <v>2017</v>
      </c>
      <c r="B1010" s="72" t="s">
        <v>75</v>
      </c>
      <c r="C1010" s="15">
        <v>3</v>
      </c>
      <c r="D1010" s="39" t="s">
        <v>29</v>
      </c>
      <c r="E1010" s="19" t="s">
        <v>17</v>
      </c>
      <c r="F1010" s="11" t="s">
        <v>12597</v>
      </c>
      <c r="G1010" s="16" t="s">
        <v>7888</v>
      </c>
      <c r="H1010" s="125" t="s">
        <v>7889</v>
      </c>
      <c r="I1010" s="126">
        <v>1</v>
      </c>
      <c r="J1010" s="81" t="s">
        <v>53</v>
      </c>
      <c r="K1010" s="167">
        <v>33191</v>
      </c>
      <c r="L1010" s="167">
        <v>0</v>
      </c>
      <c r="M1010" s="167">
        <v>33191</v>
      </c>
      <c r="N1010" s="167">
        <v>6634</v>
      </c>
      <c r="O1010" s="167">
        <v>0</v>
      </c>
      <c r="P1010" s="167">
        <v>6634</v>
      </c>
      <c r="Q1010" s="167">
        <v>39825</v>
      </c>
      <c r="R1010" s="167">
        <v>0</v>
      </c>
      <c r="S1010" s="167">
        <v>39825</v>
      </c>
      <c r="T1010" s="161">
        <v>42887</v>
      </c>
    </row>
    <row r="1011" spans="1:21" ht="15" customHeight="1" x14ac:dyDescent="0.2">
      <c r="A1011" s="72">
        <v>2017</v>
      </c>
      <c r="B1011" s="72" t="s">
        <v>75</v>
      </c>
      <c r="C1011" s="15">
        <v>3</v>
      </c>
      <c r="D1011" s="67" t="s">
        <v>29</v>
      </c>
      <c r="E1011" s="60" t="s">
        <v>17</v>
      </c>
      <c r="F1011" s="11" t="s">
        <v>12598</v>
      </c>
      <c r="G1011" s="11" t="s">
        <v>7893</v>
      </c>
      <c r="H1011" s="12" t="s">
        <v>7894</v>
      </c>
      <c r="I1011" s="126">
        <v>1</v>
      </c>
      <c r="J1011" s="81" t="s">
        <v>53</v>
      </c>
      <c r="K1011" s="167">
        <v>31465</v>
      </c>
      <c r="L1011" s="167">
        <v>0</v>
      </c>
      <c r="M1011" s="167">
        <v>31465</v>
      </c>
      <c r="N1011" s="167">
        <v>2035</v>
      </c>
      <c r="O1011" s="167">
        <v>0</v>
      </c>
      <c r="P1011" s="167">
        <v>2035</v>
      </c>
      <c r="Q1011" s="167">
        <v>33500</v>
      </c>
      <c r="R1011" s="167">
        <v>0</v>
      </c>
      <c r="S1011" s="167">
        <v>33500</v>
      </c>
      <c r="T1011" s="161">
        <v>42856</v>
      </c>
    </row>
    <row r="1012" spans="1:21" ht="15" customHeight="1" x14ac:dyDescent="0.2">
      <c r="A1012" s="15">
        <v>2017</v>
      </c>
      <c r="B1012" s="15" t="s">
        <v>75</v>
      </c>
      <c r="C1012" s="15">
        <v>3</v>
      </c>
      <c r="D1012" s="67" t="s">
        <v>29</v>
      </c>
      <c r="E1012" s="60" t="s">
        <v>18</v>
      </c>
      <c r="F1012" s="11" t="s">
        <v>12599</v>
      </c>
      <c r="G1012" s="11" t="s">
        <v>92</v>
      </c>
      <c r="H1012" s="12" t="s">
        <v>93</v>
      </c>
      <c r="I1012" s="66">
        <v>1</v>
      </c>
      <c r="J1012" s="81" t="s">
        <v>53</v>
      </c>
      <c r="K1012" s="167">
        <v>30273</v>
      </c>
      <c r="L1012" s="167">
        <v>0</v>
      </c>
      <c r="M1012" s="167">
        <v>30273</v>
      </c>
      <c r="N1012" s="167">
        <v>2929</v>
      </c>
      <c r="O1012" s="167">
        <v>0</v>
      </c>
      <c r="P1012" s="167">
        <v>2929</v>
      </c>
      <c r="Q1012" s="167">
        <v>33202</v>
      </c>
      <c r="R1012" s="167">
        <v>0</v>
      </c>
      <c r="S1012" s="167">
        <v>33202</v>
      </c>
      <c r="T1012" s="159">
        <v>42887</v>
      </c>
    </row>
    <row r="1013" spans="1:21" ht="15" customHeight="1" x14ac:dyDescent="0.2">
      <c r="A1013" s="15">
        <v>2017</v>
      </c>
      <c r="B1013" s="15" t="s">
        <v>75</v>
      </c>
      <c r="C1013" s="15">
        <v>3</v>
      </c>
      <c r="D1013" s="67" t="s">
        <v>29</v>
      </c>
      <c r="E1013" s="60" t="s">
        <v>18</v>
      </c>
      <c r="F1013" s="11" t="s">
        <v>12600</v>
      </c>
      <c r="G1013" s="11" t="s">
        <v>112</v>
      </c>
      <c r="H1013" s="12" t="s">
        <v>113</v>
      </c>
      <c r="I1013" s="66">
        <v>1</v>
      </c>
      <c r="J1013" s="81" t="s">
        <v>53</v>
      </c>
      <c r="K1013" s="167">
        <v>35525</v>
      </c>
      <c r="L1013" s="167">
        <v>0</v>
      </c>
      <c r="M1013" s="167">
        <v>35525</v>
      </c>
      <c r="N1013" s="167">
        <v>2664</v>
      </c>
      <c r="O1013" s="167">
        <v>0</v>
      </c>
      <c r="P1013" s="167">
        <v>2664</v>
      </c>
      <c r="Q1013" s="167">
        <v>38189</v>
      </c>
      <c r="R1013" s="167">
        <v>0</v>
      </c>
      <c r="S1013" s="167">
        <v>38189</v>
      </c>
      <c r="T1013" s="159">
        <v>42856</v>
      </c>
    </row>
    <row r="1014" spans="1:21" ht="15" customHeight="1" x14ac:dyDescent="0.2">
      <c r="A1014" s="15">
        <v>2017</v>
      </c>
      <c r="B1014" s="15" t="s">
        <v>75</v>
      </c>
      <c r="C1014" s="15">
        <v>3</v>
      </c>
      <c r="D1014" s="67" t="s">
        <v>29</v>
      </c>
      <c r="E1014" s="60" t="s">
        <v>18</v>
      </c>
      <c r="F1014" s="11" t="s">
        <v>12601</v>
      </c>
      <c r="G1014" s="11" t="s">
        <v>164</v>
      </c>
      <c r="H1014" s="12" t="s">
        <v>186</v>
      </c>
      <c r="I1014" s="66">
        <v>1</v>
      </c>
      <c r="J1014" s="81" t="s">
        <v>53</v>
      </c>
      <c r="K1014" s="167">
        <v>43854</v>
      </c>
      <c r="L1014" s="167">
        <v>0</v>
      </c>
      <c r="M1014" s="167">
        <v>43854</v>
      </c>
      <c r="N1014" s="167">
        <v>6146</v>
      </c>
      <c r="O1014" s="167">
        <v>0</v>
      </c>
      <c r="P1014" s="167">
        <v>6146</v>
      </c>
      <c r="Q1014" s="167">
        <v>50000</v>
      </c>
      <c r="R1014" s="167">
        <v>0</v>
      </c>
      <c r="S1014" s="167">
        <v>50000</v>
      </c>
      <c r="T1014" s="159">
        <v>42887</v>
      </c>
    </row>
    <row r="1015" spans="1:21" s="268" customFormat="1" ht="15" customHeight="1" x14ac:dyDescent="0.2">
      <c r="A1015" s="15">
        <v>2017</v>
      </c>
      <c r="B1015" s="15" t="s">
        <v>3439</v>
      </c>
      <c r="C1015" s="15">
        <v>3</v>
      </c>
      <c r="D1015" s="67" t="s">
        <v>29</v>
      </c>
      <c r="E1015" s="60" t="s">
        <v>4</v>
      </c>
      <c r="F1015" s="11" t="s">
        <v>12602</v>
      </c>
      <c r="G1015" s="11" t="s">
        <v>10456</v>
      </c>
      <c r="H1015" s="12" t="s">
        <v>10456</v>
      </c>
      <c r="I1015" s="66">
        <v>1</v>
      </c>
      <c r="J1015" s="68" t="s">
        <v>215</v>
      </c>
      <c r="K1015" s="167">
        <v>45000</v>
      </c>
      <c r="L1015" s="167">
        <v>0</v>
      </c>
      <c r="M1015" s="167">
        <v>45000</v>
      </c>
      <c r="N1015" s="167">
        <v>8000</v>
      </c>
      <c r="O1015" s="167">
        <v>0</v>
      </c>
      <c r="P1015" s="167">
        <v>8000</v>
      </c>
      <c r="Q1015" s="167">
        <v>53000</v>
      </c>
      <c r="R1015" s="167">
        <v>0</v>
      </c>
      <c r="S1015" s="167">
        <v>53000</v>
      </c>
      <c r="T1015" s="159">
        <v>42736</v>
      </c>
      <c r="U1015" s="47"/>
    </row>
    <row r="1016" spans="1:21" s="268" customFormat="1" ht="15" customHeight="1" x14ac:dyDescent="0.2">
      <c r="A1016" s="15">
        <v>2017</v>
      </c>
      <c r="B1016" s="15" t="s">
        <v>3439</v>
      </c>
      <c r="C1016" s="15">
        <v>3</v>
      </c>
      <c r="D1016" s="39" t="s">
        <v>29</v>
      </c>
      <c r="E1016" s="60" t="s">
        <v>4</v>
      </c>
      <c r="F1016" s="11" t="s">
        <v>12603</v>
      </c>
      <c r="G1016" s="11" t="s">
        <v>10455</v>
      </c>
      <c r="H1016" s="12" t="s">
        <v>10455</v>
      </c>
      <c r="I1016" s="66">
        <v>1</v>
      </c>
      <c r="J1016" s="68" t="s">
        <v>215</v>
      </c>
      <c r="K1016" s="167">
        <v>48800</v>
      </c>
      <c r="L1016" s="167">
        <v>0</v>
      </c>
      <c r="M1016" s="167">
        <v>48800</v>
      </c>
      <c r="N1016" s="167">
        <v>13200</v>
      </c>
      <c r="O1016" s="167">
        <v>0</v>
      </c>
      <c r="P1016" s="167">
        <v>13200</v>
      </c>
      <c r="Q1016" s="167">
        <v>62000</v>
      </c>
      <c r="R1016" s="167">
        <v>0</v>
      </c>
      <c r="S1016" s="167">
        <v>62000</v>
      </c>
      <c r="T1016" s="161">
        <v>42736</v>
      </c>
      <c r="U1016" s="47"/>
    </row>
    <row r="1017" spans="1:21" s="268" customFormat="1" ht="15" customHeight="1" x14ac:dyDescent="0.2">
      <c r="A1017" s="15">
        <v>2017</v>
      </c>
      <c r="B1017" s="15" t="s">
        <v>3439</v>
      </c>
      <c r="C1017" s="15">
        <v>3</v>
      </c>
      <c r="D1017" s="39" t="s">
        <v>29</v>
      </c>
      <c r="E1017" s="60" t="s">
        <v>4</v>
      </c>
      <c r="F1017" s="11" t="s">
        <v>12604</v>
      </c>
      <c r="G1017" s="11" t="s">
        <v>10454</v>
      </c>
      <c r="H1017" s="12" t="s">
        <v>10454</v>
      </c>
      <c r="I1017" s="66">
        <v>1</v>
      </c>
      <c r="J1017" s="68" t="s">
        <v>215</v>
      </c>
      <c r="K1017" s="167">
        <v>96869</v>
      </c>
      <c r="L1017" s="167">
        <v>0</v>
      </c>
      <c r="M1017" s="167">
        <v>96869</v>
      </c>
      <c r="N1017" s="167">
        <v>20131</v>
      </c>
      <c r="O1017" s="167">
        <v>0</v>
      </c>
      <c r="P1017" s="167">
        <v>20131</v>
      </c>
      <c r="Q1017" s="167">
        <v>117000</v>
      </c>
      <c r="R1017" s="167">
        <v>0</v>
      </c>
      <c r="S1017" s="167">
        <v>117000</v>
      </c>
      <c r="T1017" s="161">
        <v>42736</v>
      </c>
      <c r="U1017" s="47"/>
    </row>
    <row r="1018" spans="1:21" s="268" customFormat="1" ht="15" customHeight="1" x14ac:dyDescent="0.2">
      <c r="A1018" s="15">
        <v>2017</v>
      </c>
      <c r="B1018" s="15" t="s">
        <v>3439</v>
      </c>
      <c r="C1018" s="15">
        <v>3</v>
      </c>
      <c r="D1018" s="39" t="s">
        <v>29</v>
      </c>
      <c r="E1018" s="60" t="s">
        <v>4</v>
      </c>
      <c r="F1018" s="11" t="s">
        <v>12605</v>
      </c>
      <c r="G1018" s="11" t="s">
        <v>10453</v>
      </c>
      <c r="H1018" s="12"/>
      <c r="I1018" s="66">
        <v>1</v>
      </c>
      <c r="J1018" s="68" t="s">
        <v>215</v>
      </c>
      <c r="K1018" s="167">
        <v>75329</v>
      </c>
      <c r="L1018" s="167">
        <v>0</v>
      </c>
      <c r="M1018" s="167">
        <v>75329</v>
      </c>
      <c r="N1018" s="167">
        <v>7011</v>
      </c>
      <c r="O1018" s="167">
        <v>0</v>
      </c>
      <c r="P1018" s="167">
        <v>7011</v>
      </c>
      <c r="Q1018" s="167">
        <v>82340</v>
      </c>
      <c r="R1018" s="167">
        <v>0</v>
      </c>
      <c r="S1018" s="167">
        <v>82340</v>
      </c>
      <c r="T1018" s="161">
        <v>42767</v>
      </c>
      <c r="U1018" s="47"/>
    </row>
    <row r="1019" spans="1:21" s="268" customFormat="1" ht="15" customHeight="1" x14ac:dyDescent="0.2">
      <c r="A1019" s="15">
        <v>2017</v>
      </c>
      <c r="B1019" s="15" t="s">
        <v>3439</v>
      </c>
      <c r="C1019" s="15">
        <v>3</v>
      </c>
      <c r="D1019" s="39" t="s">
        <v>29</v>
      </c>
      <c r="E1019" s="60" t="s">
        <v>4</v>
      </c>
      <c r="F1019" s="11" t="s">
        <v>12606</v>
      </c>
      <c r="G1019" s="11" t="s">
        <v>10452</v>
      </c>
      <c r="H1019" s="12"/>
      <c r="I1019" s="66">
        <v>1</v>
      </c>
      <c r="J1019" s="68" t="s">
        <v>215</v>
      </c>
      <c r="K1019" s="167">
        <v>86930</v>
      </c>
      <c r="L1019" s="167">
        <v>0</v>
      </c>
      <c r="M1019" s="167">
        <v>86930</v>
      </c>
      <c r="N1019" s="167">
        <v>8070</v>
      </c>
      <c r="O1019" s="167">
        <v>0</v>
      </c>
      <c r="P1019" s="167">
        <v>8070</v>
      </c>
      <c r="Q1019" s="167">
        <v>95000</v>
      </c>
      <c r="R1019" s="167">
        <v>0</v>
      </c>
      <c r="S1019" s="167">
        <v>95000</v>
      </c>
      <c r="T1019" s="161">
        <v>42767</v>
      </c>
      <c r="U1019" s="47"/>
    </row>
    <row r="1020" spans="1:21" s="268" customFormat="1" ht="15" customHeight="1" x14ac:dyDescent="0.2">
      <c r="A1020" s="15">
        <v>2017</v>
      </c>
      <c r="B1020" s="15" t="s">
        <v>3439</v>
      </c>
      <c r="C1020" s="15">
        <v>3</v>
      </c>
      <c r="D1020" s="39" t="s">
        <v>29</v>
      </c>
      <c r="E1020" s="60" t="s">
        <v>4</v>
      </c>
      <c r="F1020" s="11" t="s">
        <v>12607</v>
      </c>
      <c r="G1020" s="11" t="s">
        <v>10451</v>
      </c>
      <c r="H1020" s="12" t="s">
        <v>10450</v>
      </c>
      <c r="I1020" s="66">
        <v>1</v>
      </c>
      <c r="J1020" s="68" t="s">
        <v>215</v>
      </c>
      <c r="K1020" s="167">
        <v>44208</v>
      </c>
      <c r="L1020" s="167">
        <v>0</v>
      </c>
      <c r="M1020" s="167">
        <v>44208</v>
      </c>
      <c r="N1020" s="167">
        <v>6792</v>
      </c>
      <c r="O1020" s="167">
        <v>0</v>
      </c>
      <c r="P1020" s="167">
        <v>6792</v>
      </c>
      <c r="Q1020" s="167">
        <v>51000</v>
      </c>
      <c r="R1020" s="167">
        <v>0</v>
      </c>
      <c r="S1020" s="167">
        <v>51000</v>
      </c>
      <c r="T1020" s="161">
        <v>42767</v>
      </c>
      <c r="U1020" s="47"/>
    </row>
    <row r="1021" spans="1:21" s="268" customFormat="1" ht="15" customHeight="1" x14ac:dyDescent="0.2">
      <c r="A1021" s="15">
        <v>2017</v>
      </c>
      <c r="B1021" s="15" t="s">
        <v>3439</v>
      </c>
      <c r="C1021" s="15">
        <v>3</v>
      </c>
      <c r="D1021" s="39" t="s">
        <v>29</v>
      </c>
      <c r="E1021" s="60" t="s">
        <v>4</v>
      </c>
      <c r="F1021" s="11" t="s">
        <v>12608</v>
      </c>
      <c r="G1021" s="11" t="s">
        <v>10449</v>
      </c>
      <c r="H1021" s="12" t="s">
        <v>10449</v>
      </c>
      <c r="I1021" s="66">
        <v>1</v>
      </c>
      <c r="J1021" s="68" t="s">
        <v>215</v>
      </c>
      <c r="K1021" s="167">
        <v>0</v>
      </c>
      <c r="L1021" s="167">
        <v>55801</v>
      </c>
      <c r="M1021" s="167">
        <v>55801</v>
      </c>
      <c r="N1021" s="167">
        <v>0</v>
      </c>
      <c r="O1021" s="167">
        <v>3703</v>
      </c>
      <c r="P1021" s="167">
        <v>3703</v>
      </c>
      <c r="Q1021" s="167">
        <v>0</v>
      </c>
      <c r="R1021" s="167">
        <v>59504</v>
      </c>
      <c r="S1021" s="167">
        <v>59504</v>
      </c>
      <c r="T1021" s="161">
        <v>42767</v>
      </c>
      <c r="U1021" s="47"/>
    </row>
    <row r="1022" spans="1:21" s="268" customFormat="1" ht="15" customHeight="1" x14ac:dyDescent="0.2">
      <c r="A1022" s="15">
        <v>2017</v>
      </c>
      <c r="B1022" s="15" t="s">
        <v>3439</v>
      </c>
      <c r="C1022" s="15">
        <v>3</v>
      </c>
      <c r="D1022" s="39" t="s">
        <v>29</v>
      </c>
      <c r="E1022" s="60" t="s">
        <v>4</v>
      </c>
      <c r="F1022" s="11" t="s">
        <v>12609</v>
      </c>
      <c r="G1022" s="11" t="s">
        <v>10448</v>
      </c>
      <c r="H1022" s="12"/>
      <c r="I1022" s="66">
        <v>1</v>
      </c>
      <c r="J1022" s="68" t="s">
        <v>53</v>
      </c>
      <c r="K1022" s="167">
        <v>39980</v>
      </c>
      <c r="L1022" s="167">
        <v>0</v>
      </c>
      <c r="M1022" s="167">
        <v>39980</v>
      </c>
      <c r="N1022" s="167">
        <v>1100</v>
      </c>
      <c r="O1022" s="167">
        <v>0</v>
      </c>
      <c r="P1022" s="167">
        <v>1100</v>
      </c>
      <c r="Q1022" s="167">
        <v>41080</v>
      </c>
      <c r="R1022" s="167">
        <v>0</v>
      </c>
      <c r="S1022" s="167">
        <v>41080</v>
      </c>
      <c r="T1022" s="161">
        <v>42782</v>
      </c>
      <c r="U1022" s="47"/>
    </row>
    <row r="1023" spans="1:21" s="268" customFormat="1" ht="15" customHeight="1" x14ac:dyDescent="0.2">
      <c r="A1023" s="15">
        <v>2017</v>
      </c>
      <c r="B1023" s="15" t="s">
        <v>3439</v>
      </c>
      <c r="C1023" s="15">
        <v>3</v>
      </c>
      <c r="D1023" s="39" t="s">
        <v>29</v>
      </c>
      <c r="E1023" s="60" t="s">
        <v>4</v>
      </c>
      <c r="F1023" s="11" t="s">
        <v>12610</v>
      </c>
      <c r="G1023" s="11" t="s">
        <v>1647</v>
      </c>
      <c r="H1023" s="12"/>
      <c r="I1023" s="66">
        <v>1</v>
      </c>
      <c r="J1023" s="68" t="s">
        <v>53</v>
      </c>
      <c r="K1023" s="167">
        <v>64148</v>
      </c>
      <c r="L1023" s="167">
        <v>0</v>
      </c>
      <c r="M1023" s="167">
        <v>64148</v>
      </c>
      <c r="N1023" s="167">
        <v>9011</v>
      </c>
      <c r="O1023" s="167">
        <v>0</v>
      </c>
      <c r="P1023" s="167">
        <v>9011</v>
      </c>
      <c r="Q1023" s="167">
        <v>73159</v>
      </c>
      <c r="R1023" s="167">
        <v>0</v>
      </c>
      <c r="S1023" s="167">
        <v>73159</v>
      </c>
      <c r="T1023" s="161">
        <v>42751</v>
      </c>
      <c r="U1023" s="47"/>
    </row>
    <row r="1024" spans="1:21" s="268" customFormat="1" ht="15" customHeight="1" x14ac:dyDescent="0.2">
      <c r="A1024" s="15">
        <v>2017</v>
      </c>
      <c r="B1024" s="15" t="s">
        <v>3439</v>
      </c>
      <c r="C1024" s="15">
        <v>3</v>
      </c>
      <c r="D1024" s="39" t="s">
        <v>29</v>
      </c>
      <c r="E1024" s="60" t="s">
        <v>4</v>
      </c>
      <c r="F1024" s="11" t="s">
        <v>12611</v>
      </c>
      <c r="G1024" s="11" t="s">
        <v>1647</v>
      </c>
      <c r="H1024" s="12"/>
      <c r="I1024" s="66">
        <v>1</v>
      </c>
      <c r="J1024" s="68" t="s">
        <v>53</v>
      </c>
      <c r="K1024" s="167">
        <v>63096</v>
      </c>
      <c r="L1024" s="167">
        <v>0</v>
      </c>
      <c r="M1024" s="167">
        <v>63096</v>
      </c>
      <c r="N1024" s="167">
        <v>10063</v>
      </c>
      <c r="O1024" s="167">
        <v>0</v>
      </c>
      <c r="P1024" s="167">
        <v>10063</v>
      </c>
      <c r="Q1024" s="167">
        <v>73159</v>
      </c>
      <c r="R1024" s="167">
        <v>0</v>
      </c>
      <c r="S1024" s="167">
        <v>73159</v>
      </c>
      <c r="T1024" s="161">
        <v>42751</v>
      </c>
      <c r="U1024" s="47"/>
    </row>
    <row r="1025" spans="1:21" s="268" customFormat="1" ht="15" customHeight="1" x14ac:dyDescent="0.2">
      <c r="A1025" s="15">
        <v>2017</v>
      </c>
      <c r="B1025" s="15" t="s">
        <v>3439</v>
      </c>
      <c r="C1025" s="15">
        <v>3</v>
      </c>
      <c r="D1025" s="39" t="s">
        <v>29</v>
      </c>
      <c r="E1025" s="60" t="s">
        <v>4</v>
      </c>
      <c r="F1025" s="11" t="s">
        <v>12612</v>
      </c>
      <c r="G1025" s="11" t="s">
        <v>7430</v>
      </c>
      <c r="H1025" s="12" t="s">
        <v>7430</v>
      </c>
      <c r="I1025" s="66">
        <v>1</v>
      </c>
      <c r="J1025" s="68" t="s">
        <v>53</v>
      </c>
      <c r="K1025" s="167">
        <v>0</v>
      </c>
      <c r="L1025" s="167">
        <v>29433</v>
      </c>
      <c r="M1025" s="167">
        <v>29433</v>
      </c>
      <c r="N1025" s="167">
        <v>0</v>
      </c>
      <c r="O1025" s="167">
        <v>3997</v>
      </c>
      <c r="P1025" s="167">
        <v>3997</v>
      </c>
      <c r="Q1025" s="167">
        <v>0</v>
      </c>
      <c r="R1025" s="167">
        <v>33430</v>
      </c>
      <c r="S1025" s="167">
        <v>33430</v>
      </c>
      <c r="T1025" s="161">
        <v>42738</v>
      </c>
      <c r="U1025" s="47"/>
    </row>
    <row r="1026" spans="1:21" s="268" customFormat="1" ht="15" customHeight="1" x14ac:dyDescent="0.2">
      <c r="A1026" s="15">
        <v>2017</v>
      </c>
      <c r="B1026" s="72" t="s">
        <v>3439</v>
      </c>
      <c r="C1026" s="15">
        <v>3</v>
      </c>
      <c r="D1026" s="67" t="s">
        <v>29</v>
      </c>
      <c r="E1026" s="60" t="s">
        <v>4</v>
      </c>
      <c r="F1026" s="11" t="s">
        <v>12613</v>
      </c>
      <c r="G1026" s="11" t="s">
        <v>10447</v>
      </c>
      <c r="H1026" s="75" t="s">
        <v>10447</v>
      </c>
      <c r="I1026" s="66">
        <v>1</v>
      </c>
      <c r="J1026" s="68" t="s">
        <v>53</v>
      </c>
      <c r="K1026" s="167">
        <v>32999</v>
      </c>
      <c r="L1026" s="167">
        <v>0</v>
      </c>
      <c r="M1026" s="167">
        <v>32999</v>
      </c>
      <c r="N1026" s="167">
        <v>3844</v>
      </c>
      <c r="O1026" s="167">
        <v>0</v>
      </c>
      <c r="P1026" s="167">
        <v>3844</v>
      </c>
      <c r="Q1026" s="167">
        <v>36843</v>
      </c>
      <c r="R1026" s="167">
        <v>0</v>
      </c>
      <c r="S1026" s="167">
        <v>36843</v>
      </c>
      <c r="T1026" s="159">
        <v>42751</v>
      </c>
      <c r="U1026" s="47"/>
    </row>
    <row r="1027" spans="1:21" s="268" customFormat="1" ht="15" customHeight="1" x14ac:dyDescent="0.2">
      <c r="A1027" s="15">
        <v>2017</v>
      </c>
      <c r="B1027" s="15" t="s">
        <v>3439</v>
      </c>
      <c r="C1027" s="15">
        <v>3</v>
      </c>
      <c r="D1027" s="39" t="s">
        <v>29</v>
      </c>
      <c r="E1027" s="60" t="s">
        <v>4</v>
      </c>
      <c r="F1027" s="11" t="s">
        <v>12614</v>
      </c>
      <c r="G1027" s="11" t="s">
        <v>368</v>
      </c>
      <c r="H1027" s="12"/>
      <c r="I1027" s="66">
        <v>1</v>
      </c>
      <c r="J1027" s="68" t="s">
        <v>53</v>
      </c>
      <c r="K1027" s="167">
        <v>0</v>
      </c>
      <c r="L1027" s="167">
        <v>32749</v>
      </c>
      <c r="M1027" s="167">
        <v>32749</v>
      </c>
      <c r="N1027" s="167">
        <v>0</v>
      </c>
      <c r="O1027" s="167">
        <v>2153</v>
      </c>
      <c r="P1027" s="167">
        <v>2153</v>
      </c>
      <c r="Q1027" s="167">
        <v>0</v>
      </c>
      <c r="R1027" s="167">
        <v>34902</v>
      </c>
      <c r="S1027" s="167">
        <v>34902</v>
      </c>
      <c r="T1027" s="161">
        <v>42782</v>
      </c>
      <c r="U1027" s="47"/>
    </row>
    <row r="1028" spans="1:21" s="267" customFormat="1" ht="15" customHeight="1" x14ac:dyDescent="0.2">
      <c r="A1028" s="15">
        <v>2017</v>
      </c>
      <c r="B1028" s="15" t="s">
        <v>3439</v>
      </c>
      <c r="C1028" s="15">
        <v>3</v>
      </c>
      <c r="D1028" s="39" t="s">
        <v>29</v>
      </c>
      <c r="E1028" s="60" t="s">
        <v>4</v>
      </c>
      <c r="F1028" s="11" t="s">
        <v>12615</v>
      </c>
      <c r="G1028" s="11" t="s">
        <v>7342</v>
      </c>
      <c r="H1028" s="12"/>
      <c r="I1028" s="66">
        <v>1</v>
      </c>
      <c r="J1028" s="68" t="s">
        <v>53</v>
      </c>
      <c r="K1028" s="167">
        <v>44273</v>
      </c>
      <c r="L1028" s="167">
        <v>0</v>
      </c>
      <c r="M1028" s="167">
        <v>44273</v>
      </c>
      <c r="N1028" s="167">
        <v>2435</v>
      </c>
      <c r="O1028" s="167">
        <v>0</v>
      </c>
      <c r="P1028" s="167">
        <v>2435</v>
      </c>
      <c r="Q1028" s="167">
        <v>46708</v>
      </c>
      <c r="R1028" s="167">
        <v>0</v>
      </c>
      <c r="S1028" s="167">
        <v>46708</v>
      </c>
      <c r="T1028" s="161">
        <v>42795</v>
      </c>
      <c r="U1028" s="47"/>
    </row>
    <row r="1029" spans="1:21" s="268" customFormat="1" ht="15" customHeight="1" x14ac:dyDescent="0.2">
      <c r="A1029" s="15">
        <v>2017</v>
      </c>
      <c r="B1029" s="15" t="s">
        <v>3439</v>
      </c>
      <c r="C1029" s="15">
        <v>3</v>
      </c>
      <c r="D1029" s="39" t="s">
        <v>29</v>
      </c>
      <c r="E1029" s="60" t="s">
        <v>4</v>
      </c>
      <c r="F1029" s="11" t="s">
        <v>12616</v>
      </c>
      <c r="G1029" s="11" t="s">
        <v>227</v>
      </c>
      <c r="H1029" s="12" t="s">
        <v>227</v>
      </c>
      <c r="I1029" s="66">
        <v>1</v>
      </c>
      <c r="J1029" s="68" t="s">
        <v>53</v>
      </c>
      <c r="K1029" s="167">
        <v>0</v>
      </c>
      <c r="L1029" s="167">
        <v>50704</v>
      </c>
      <c r="M1029" s="167">
        <v>50704</v>
      </c>
      <c r="N1029" s="167">
        <v>0</v>
      </c>
      <c r="O1029" s="167">
        <v>5908</v>
      </c>
      <c r="P1029" s="167">
        <v>5908</v>
      </c>
      <c r="Q1029" s="167">
        <v>0</v>
      </c>
      <c r="R1029" s="167">
        <v>56612</v>
      </c>
      <c r="S1029" s="167">
        <v>56612</v>
      </c>
      <c r="T1029" s="161">
        <v>42737</v>
      </c>
      <c r="U1029" s="47"/>
    </row>
    <row r="1030" spans="1:21" s="268" customFormat="1" ht="15" customHeight="1" x14ac:dyDescent="0.2">
      <c r="A1030" s="15">
        <v>2017</v>
      </c>
      <c r="B1030" s="15" t="s">
        <v>3439</v>
      </c>
      <c r="C1030" s="15">
        <v>3</v>
      </c>
      <c r="D1030" s="39" t="s">
        <v>29</v>
      </c>
      <c r="E1030" s="60" t="s">
        <v>4</v>
      </c>
      <c r="F1030" s="11" t="s">
        <v>12617</v>
      </c>
      <c r="G1030" s="11" t="s">
        <v>368</v>
      </c>
      <c r="H1030" s="12" t="s">
        <v>368</v>
      </c>
      <c r="I1030" s="66">
        <v>1</v>
      </c>
      <c r="J1030" s="68" t="s">
        <v>53</v>
      </c>
      <c r="K1030" s="167">
        <v>0</v>
      </c>
      <c r="L1030" s="167">
        <v>44548</v>
      </c>
      <c r="M1030" s="167">
        <v>44548</v>
      </c>
      <c r="N1030" s="167">
        <v>0</v>
      </c>
      <c r="O1030" s="167">
        <v>2793</v>
      </c>
      <c r="P1030" s="167">
        <v>2793</v>
      </c>
      <c r="Q1030" s="167">
        <v>0</v>
      </c>
      <c r="R1030" s="167">
        <v>47341</v>
      </c>
      <c r="S1030" s="167">
        <v>47341</v>
      </c>
      <c r="T1030" s="161">
        <v>42737</v>
      </c>
      <c r="U1030" s="47"/>
    </row>
    <row r="1031" spans="1:21" s="268" customFormat="1" ht="15" customHeight="1" x14ac:dyDescent="0.2">
      <c r="A1031" s="15">
        <v>2017</v>
      </c>
      <c r="B1031" s="15" t="s">
        <v>3439</v>
      </c>
      <c r="C1031" s="15">
        <v>3</v>
      </c>
      <c r="D1031" s="39" t="s">
        <v>29</v>
      </c>
      <c r="E1031" s="60" t="s">
        <v>4</v>
      </c>
      <c r="F1031" s="11" t="s">
        <v>12618</v>
      </c>
      <c r="G1031" s="11" t="s">
        <v>778</v>
      </c>
      <c r="H1031" s="12" t="s">
        <v>778</v>
      </c>
      <c r="I1031" s="66">
        <v>1</v>
      </c>
      <c r="J1031" s="68" t="s">
        <v>53</v>
      </c>
      <c r="K1031" s="167">
        <v>0</v>
      </c>
      <c r="L1031" s="167">
        <v>43533</v>
      </c>
      <c r="M1031" s="167">
        <v>43533</v>
      </c>
      <c r="N1031" s="167">
        <v>0</v>
      </c>
      <c r="O1031" s="167">
        <v>2089</v>
      </c>
      <c r="P1031" s="167">
        <v>2089</v>
      </c>
      <c r="Q1031" s="167">
        <v>0</v>
      </c>
      <c r="R1031" s="167">
        <v>45622</v>
      </c>
      <c r="S1031" s="167">
        <v>45622</v>
      </c>
      <c r="T1031" s="161">
        <v>42737</v>
      </c>
      <c r="U1031" s="47"/>
    </row>
    <row r="1032" spans="1:21" s="267" customFormat="1" ht="15" customHeight="1" x14ac:dyDescent="0.2">
      <c r="A1032" s="15">
        <v>2017</v>
      </c>
      <c r="B1032" s="15" t="s">
        <v>3439</v>
      </c>
      <c r="C1032" s="15">
        <v>3</v>
      </c>
      <c r="D1032" s="67" t="s">
        <v>29</v>
      </c>
      <c r="E1032" s="60" t="s">
        <v>4</v>
      </c>
      <c r="F1032" s="11" t="s">
        <v>12619</v>
      </c>
      <c r="G1032" s="11" t="s">
        <v>10446</v>
      </c>
      <c r="H1032" s="12"/>
      <c r="I1032" s="66">
        <v>1</v>
      </c>
      <c r="J1032" s="68" t="s">
        <v>53</v>
      </c>
      <c r="K1032" s="167">
        <v>0</v>
      </c>
      <c r="L1032" s="167">
        <v>50000</v>
      </c>
      <c r="M1032" s="167">
        <v>50000</v>
      </c>
      <c r="N1032" s="167">
        <v>0</v>
      </c>
      <c r="O1032" s="167">
        <v>14375</v>
      </c>
      <c r="P1032" s="167">
        <v>14375</v>
      </c>
      <c r="Q1032" s="167">
        <v>0</v>
      </c>
      <c r="R1032" s="167">
        <v>64375</v>
      </c>
      <c r="S1032" s="167">
        <v>64375</v>
      </c>
      <c r="T1032" s="159">
        <v>42810</v>
      </c>
      <c r="U1032" s="47"/>
    </row>
    <row r="1033" spans="1:21" s="267" customFormat="1" ht="15" customHeight="1" x14ac:dyDescent="0.2">
      <c r="A1033" s="15">
        <v>2017</v>
      </c>
      <c r="B1033" s="15" t="s">
        <v>3439</v>
      </c>
      <c r="C1033" s="15">
        <v>3</v>
      </c>
      <c r="D1033" s="67" t="s">
        <v>29</v>
      </c>
      <c r="E1033" s="60" t="s">
        <v>4</v>
      </c>
      <c r="F1033" s="11" t="s">
        <v>12620</v>
      </c>
      <c r="G1033" s="11" t="s">
        <v>10446</v>
      </c>
      <c r="H1033" s="12" t="s">
        <v>10446</v>
      </c>
      <c r="I1033" s="66">
        <v>1</v>
      </c>
      <c r="J1033" s="68" t="s">
        <v>53</v>
      </c>
      <c r="K1033" s="167">
        <v>0</v>
      </c>
      <c r="L1033" s="167">
        <v>39766</v>
      </c>
      <c r="M1033" s="167">
        <v>39766</v>
      </c>
      <c r="N1033" s="167">
        <v>0</v>
      </c>
      <c r="O1033" s="167">
        <v>2614</v>
      </c>
      <c r="P1033" s="167">
        <v>2614</v>
      </c>
      <c r="Q1033" s="167">
        <v>0</v>
      </c>
      <c r="R1033" s="167">
        <v>42380</v>
      </c>
      <c r="S1033" s="167">
        <v>42380</v>
      </c>
      <c r="T1033" s="159">
        <v>42737</v>
      </c>
      <c r="U1033" s="47"/>
    </row>
    <row r="1034" spans="1:21" s="267" customFormat="1" ht="15" customHeight="1" x14ac:dyDescent="0.2">
      <c r="A1034" s="15">
        <v>2017</v>
      </c>
      <c r="B1034" s="15" t="s">
        <v>3439</v>
      </c>
      <c r="C1034" s="15">
        <v>3</v>
      </c>
      <c r="D1034" s="39" t="s">
        <v>29</v>
      </c>
      <c r="E1034" s="60" t="s">
        <v>4</v>
      </c>
      <c r="F1034" s="11" t="s">
        <v>12621</v>
      </c>
      <c r="G1034" s="11" t="s">
        <v>7310</v>
      </c>
      <c r="H1034" s="12" t="s">
        <v>7310</v>
      </c>
      <c r="I1034" s="66">
        <v>1</v>
      </c>
      <c r="J1034" s="68" t="s">
        <v>53</v>
      </c>
      <c r="K1034" s="167">
        <v>34396</v>
      </c>
      <c r="L1034" s="167">
        <v>0</v>
      </c>
      <c r="M1034" s="167">
        <v>34396</v>
      </c>
      <c r="N1034" s="167">
        <v>7492</v>
      </c>
      <c r="O1034" s="167">
        <v>0</v>
      </c>
      <c r="P1034" s="167">
        <v>7492</v>
      </c>
      <c r="Q1034" s="167">
        <v>41888</v>
      </c>
      <c r="R1034" s="167">
        <v>0</v>
      </c>
      <c r="S1034" s="167">
        <v>41888</v>
      </c>
      <c r="T1034" s="161">
        <v>42736</v>
      </c>
      <c r="U1034" s="47"/>
    </row>
    <row r="1035" spans="1:21" s="267" customFormat="1" ht="15" customHeight="1" x14ac:dyDescent="0.2">
      <c r="A1035" s="15">
        <v>2017</v>
      </c>
      <c r="B1035" s="15" t="s">
        <v>3439</v>
      </c>
      <c r="C1035" s="15">
        <v>3</v>
      </c>
      <c r="D1035" s="39" t="s">
        <v>29</v>
      </c>
      <c r="E1035" s="60" t="s">
        <v>4</v>
      </c>
      <c r="F1035" s="11" t="s">
        <v>12622</v>
      </c>
      <c r="G1035" s="11" t="s">
        <v>7239</v>
      </c>
      <c r="H1035" s="12"/>
      <c r="I1035" s="66">
        <v>1</v>
      </c>
      <c r="J1035" s="68" t="s">
        <v>53</v>
      </c>
      <c r="K1035" s="167">
        <v>0</v>
      </c>
      <c r="L1035" s="167">
        <v>33428</v>
      </c>
      <c r="M1035" s="167">
        <v>33428</v>
      </c>
      <c r="N1035" s="167">
        <v>0</v>
      </c>
      <c r="O1035" s="167">
        <v>4098</v>
      </c>
      <c r="P1035" s="167">
        <v>4098</v>
      </c>
      <c r="Q1035" s="167">
        <v>0</v>
      </c>
      <c r="R1035" s="167">
        <v>37526</v>
      </c>
      <c r="S1035" s="167">
        <v>37526</v>
      </c>
      <c r="T1035" s="161">
        <v>42810</v>
      </c>
      <c r="U1035" s="47"/>
    </row>
    <row r="1036" spans="1:21" s="267" customFormat="1" ht="15" customHeight="1" x14ac:dyDescent="0.2">
      <c r="A1036" s="15">
        <v>2017</v>
      </c>
      <c r="B1036" s="15" t="s">
        <v>3439</v>
      </c>
      <c r="C1036" s="15">
        <v>3</v>
      </c>
      <c r="D1036" s="39" t="s">
        <v>29</v>
      </c>
      <c r="E1036" s="60" t="s">
        <v>4</v>
      </c>
      <c r="F1036" s="11" t="s">
        <v>12623</v>
      </c>
      <c r="G1036" s="11" t="s">
        <v>10445</v>
      </c>
      <c r="H1036" s="12"/>
      <c r="I1036" s="66">
        <v>1</v>
      </c>
      <c r="J1036" s="68" t="s">
        <v>53</v>
      </c>
      <c r="K1036" s="167">
        <v>78475</v>
      </c>
      <c r="L1036" s="167">
        <v>0</v>
      </c>
      <c r="M1036" s="167">
        <v>78475</v>
      </c>
      <c r="N1036" s="167">
        <v>7803</v>
      </c>
      <c r="O1036" s="167">
        <v>0</v>
      </c>
      <c r="P1036" s="167">
        <v>7803</v>
      </c>
      <c r="Q1036" s="167">
        <v>86278</v>
      </c>
      <c r="R1036" s="167">
        <v>0</v>
      </c>
      <c r="S1036" s="167">
        <v>86278</v>
      </c>
      <c r="T1036" s="161">
        <v>42810</v>
      </c>
      <c r="U1036" s="47"/>
    </row>
    <row r="1037" spans="1:21" s="267" customFormat="1" ht="15" customHeight="1" x14ac:dyDescent="0.2">
      <c r="A1037" s="15">
        <v>2017</v>
      </c>
      <c r="B1037" s="15" t="s">
        <v>3439</v>
      </c>
      <c r="C1037" s="15">
        <v>3</v>
      </c>
      <c r="D1037" s="39" t="s">
        <v>29</v>
      </c>
      <c r="E1037" s="60" t="s">
        <v>4</v>
      </c>
      <c r="F1037" s="11" t="s">
        <v>12624</v>
      </c>
      <c r="G1037" s="11" t="s">
        <v>10444</v>
      </c>
      <c r="H1037" s="12" t="s">
        <v>10444</v>
      </c>
      <c r="I1037" s="66">
        <v>1</v>
      </c>
      <c r="J1037" s="68" t="s">
        <v>53</v>
      </c>
      <c r="K1037" s="167">
        <v>0</v>
      </c>
      <c r="L1037" s="167">
        <v>40655</v>
      </c>
      <c r="M1037" s="167">
        <v>40655</v>
      </c>
      <c r="N1037" s="167">
        <v>0</v>
      </c>
      <c r="O1037" s="167">
        <v>3911</v>
      </c>
      <c r="P1037" s="167">
        <v>3911</v>
      </c>
      <c r="Q1037" s="167">
        <v>0</v>
      </c>
      <c r="R1037" s="167">
        <v>44566</v>
      </c>
      <c r="S1037" s="167">
        <v>44566</v>
      </c>
      <c r="T1037" s="161">
        <v>42737</v>
      </c>
      <c r="U1037" s="47"/>
    </row>
    <row r="1038" spans="1:21" s="268" customFormat="1" ht="15" customHeight="1" x14ac:dyDescent="0.2">
      <c r="A1038" s="15">
        <v>2017</v>
      </c>
      <c r="B1038" s="15" t="s">
        <v>3439</v>
      </c>
      <c r="C1038" s="15">
        <v>3</v>
      </c>
      <c r="D1038" s="39" t="s">
        <v>29</v>
      </c>
      <c r="E1038" s="60" t="s">
        <v>4</v>
      </c>
      <c r="F1038" s="11" t="s">
        <v>12625</v>
      </c>
      <c r="G1038" s="11" t="s">
        <v>778</v>
      </c>
      <c r="H1038" s="12" t="s">
        <v>778</v>
      </c>
      <c r="I1038" s="66">
        <v>1</v>
      </c>
      <c r="J1038" s="68" t="s">
        <v>53</v>
      </c>
      <c r="K1038" s="167">
        <v>0</v>
      </c>
      <c r="L1038" s="167">
        <v>49538</v>
      </c>
      <c r="M1038" s="167">
        <v>49538</v>
      </c>
      <c r="N1038" s="167">
        <v>0</v>
      </c>
      <c r="O1038" s="167">
        <v>3257</v>
      </c>
      <c r="P1038" s="167">
        <v>3257</v>
      </c>
      <c r="Q1038" s="167">
        <v>0</v>
      </c>
      <c r="R1038" s="167">
        <v>52795</v>
      </c>
      <c r="S1038" s="167">
        <v>52795</v>
      </c>
      <c r="T1038" s="161">
        <v>42737</v>
      </c>
      <c r="U1038" s="47"/>
    </row>
    <row r="1039" spans="1:21" s="267" customFormat="1" ht="15" customHeight="1" x14ac:dyDescent="0.2">
      <c r="A1039" s="15">
        <v>2017</v>
      </c>
      <c r="B1039" s="15" t="s">
        <v>3439</v>
      </c>
      <c r="C1039" s="15">
        <v>3</v>
      </c>
      <c r="D1039" s="39" t="s">
        <v>29</v>
      </c>
      <c r="E1039" s="60" t="s">
        <v>4</v>
      </c>
      <c r="F1039" s="11" t="s">
        <v>12626</v>
      </c>
      <c r="G1039" s="11" t="s">
        <v>368</v>
      </c>
      <c r="H1039" s="12"/>
      <c r="I1039" s="66">
        <v>1</v>
      </c>
      <c r="J1039" s="68" t="s">
        <v>53</v>
      </c>
      <c r="K1039" s="167">
        <v>0</v>
      </c>
      <c r="L1039" s="167">
        <v>34000</v>
      </c>
      <c r="M1039" s="167">
        <v>34000</v>
      </c>
      <c r="N1039" s="167">
        <v>0</v>
      </c>
      <c r="O1039" s="167">
        <v>3961</v>
      </c>
      <c r="P1039" s="167">
        <v>3961</v>
      </c>
      <c r="Q1039" s="167">
        <v>0</v>
      </c>
      <c r="R1039" s="167">
        <v>37961</v>
      </c>
      <c r="S1039" s="167">
        <v>37961</v>
      </c>
      <c r="T1039" s="161">
        <v>42782</v>
      </c>
      <c r="U1039" s="47"/>
    </row>
    <row r="1040" spans="1:21" s="268" customFormat="1" ht="15" customHeight="1" x14ac:dyDescent="0.2">
      <c r="A1040" s="15">
        <v>2017</v>
      </c>
      <c r="B1040" s="15" t="s">
        <v>3439</v>
      </c>
      <c r="C1040" s="15">
        <v>3</v>
      </c>
      <c r="D1040" s="39" t="s">
        <v>29</v>
      </c>
      <c r="E1040" s="60" t="s">
        <v>4</v>
      </c>
      <c r="F1040" s="11" t="s">
        <v>12627</v>
      </c>
      <c r="G1040" s="11" t="s">
        <v>10060</v>
      </c>
      <c r="H1040" s="12" t="s">
        <v>10060</v>
      </c>
      <c r="I1040" s="66">
        <v>1</v>
      </c>
      <c r="J1040" s="68" t="s">
        <v>53</v>
      </c>
      <c r="K1040" s="167">
        <v>52341</v>
      </c>
      <c r="L1040" s="167">
        <v>0</v>
      </c>
      <c r="M1040" s="167">
        <v>52341</v>
      </c>
      <c r="N1040" s="167">
        <v>3441</v>
      </c>
      <c r="O1040" s="167">
        <v>0</v>
      </c>
      <c r="P1040" s="167">
        <v>3441</v>
      </c>
      <c r="Q1040" s="167">
        <v>55782</v>
      </c>
      <c r="R1040" s="167">
        <v>0</v>
      </c>
      <c r="S1040" s="167">
        <v>55782</v>
      </c>
      <c r="T1040" s="161">
        <v>42720</v>
      </c>
      <c r="U1040" s="47"/>
    </row>
    <row r="1041" spans="1:21" s="267" customFormat="1" ht="15" customHeight="1" x14ac:dyDescent="0.2">
      <c r="A1041" s="15">
        <v>2017</v>
      </c>
      <c r="B1041" s="15" t="s">
        <v>3439</v>
      </c>
      <c r="C1041" s="15">
        <v>3</v>
      </c>
      <c r="D1041" s="67" t="s">
        <v>29</v>
      </c>
      <c r="E1041" s="60" t="s">
        <v>4</v>
      </c>
      <c r="F1041" s="11" t="s">
        <v>12628</v>
      </c>
      <c r="G1041" s="11" t="s">
        <v>10063</v>
      </c>
      <c r="H1041" s="12" t="s">
        <v>10063</v>
      </c>
      <c r="I1041" s="66">
        <v>1</v>
      </c>
      <c r="J1041" s="68" t="s">
        <v>53</v>
      </c>
      <c r="K1041" s="167">
        <v>0</v>
      </c>
      <c r="L1041" s="167">
        <v>63087</v>
      </c>
      <c r="M1041" s="167">
        <v>63087</v>
      </c>
      <c r="N1041" s="167">
        <v>0</v>
      </c>
      <c r="O1041" s="167">
        <v>7349</v>
      </c>
      <c r="P1041" s="167">
        <v>7349</v>
      </c>
      <c r="Q1041" s="167">
        <v>0</v>
      </c>
      <c r="R1041" s="167">
        <v>70436</v>
      </c>
      <c r="S1041" s="167">
        <v>70436</v>
      </c>
      <c r="T1041" s="159">
        <v>42737</v>
      </c>
      <c r="U1041" s="47"/>
    </row>
    <row r="1042" spans="1:21" s="267" customFormat="1" ht="15" customHeight="1" x14ac:dyDescent="0.2">
      <c r="A1042" s="15">
        <v>2017</v>
      </c>
      <c r="B1042" s="15" t="s">
        <v>3439</v>
      </c>
      <c r="C1042" s="15">
        <v>3</v>
      </c>
      <c r="D1042" s="39" t="s">
        <v>29</v>
      </c>
      <c r="E1042" s="60" t="s">
        <v>4</v>
      </c>
      <c r="F1042" s="11" t="s">
        <v>12629</v>
      </c>
      <c r="G1042" s="11" t="s">
        <v>10060</v>
      </c>
      <c r="H1042" s="12" t="s">
        <v>10060</v>
      </c>
      <c r="I1042" s="66">
        <v>1</v>
      </c>
      <c r="J1042" s="68" t="s">
        <v>53</v>
      </c>
      <c r="K1042" s="167">
        <v>45842</v>
      </c>
      <c r="L1042" s="167">
        <v>0</v>
      </c>
      <c r="M1042" s="167">
        <v>45842</v>
      </c>
      <c r="N1042" s="167">
        <v>3014</v>
      </c>
      <c r="O1042" s="167">
        <v>0</v>
      </c>
      <c r="P1042" s="167">
        <v>3014</v>
      </c>
      <c r="Q1042" s="167">
        <v>48856</v>
      </c>
      <c r="R1042" s="167">
        <v>0</v>
      </c>
      <c r="S1042" s="167">
        <v>48856</v>
      </c>
      <c r="T1042" s="161">
        <v>42720</v>
      </c>
      <c r="U1042" s="47"/>
    </row>
    <row r="1043" spans="1:21" s="267" customFormat="1" ht="15" customHeight="1" x14ac:dyDescent="0.2">
      <c r="A1043" s="15">
        <v>2017</v>
      </c>
      <c r="B1043" s="15" t="s">
        <v>3439</v>
      </c>
      <c r="C1043" s="15">
        <v>3</v>
      </c>
      <c r="D1043" s="39" t="s">
        <v>29</v>
      </c>
      <c r="E1043" s="60" t="s">
        <v>4</v>
      </c>
      <c r="F1043" s="11" t="s">
        <v>12630</v>
      </c>
      <c r="G1043" s="11" t="s">
        <v>299</v>
      </c>
      <c r="H1043" s="12"/>
      <c r="I1043" s="66">
        <v>1</v>
      </c>
      <c r="J1043" s="68" t="s">
        <v>53</v>
      </c>
      <c r="K1043" s="167">
        <v>43000</v>
      </c>
      <c r="L1043" s="167">
        <v>0</v>
      </c>
      <c r="M1043" s="167">
        <v>43000</v>
      </c>
      <c r="N1043" s="167">
        <v>10300</v>
      </c>
      <c r="O1043" s="167">
        <v>0</v>
      </c>
      <c r="P1043" s="167">
        <v>10300</v>
      </c>
      <c r="Q1043" s="167">
        <v>53300</v>
      </c>
      <c r="R1043" s="167">
        <v>0</v>
      </c>
      <c r="S1043" s="167">
        <v>53300</v>
      </c>
      <c r="T1043" s="161">
        <v>42736</v>
      </c>
      <c r="U1043" s="47"/>
    </row>
    <row r="1044" spans="1:21" s="267" customFormat="1" ht="15" customHeight="1" x14ac:dyDescent="0.2">
      <c r="A1044" s="15">
        <v>2017</v>
      </c>
      <c r="B1044" s="15" t="s">
        <v>3439</v>
      </c>
      <c r="C1044" s="15">
        <v>3</v>
      </c>
      <c r="D1044" s="39" t="s">
        <v>29</v>
      </c>
      <c r="E1044" s="60" t="s">
        <v>6</v>
      </c>
      <c r="F1044" s="11" t="s">
        <v>12631</v>
      </c>
      <c r="G1044" s="11" t="s">
        <v>10443</v>
      </c>
      <c r="H1044" s="12" t="s">
        <v>10442</v>
      </c>
      <c r="I1044" s="66">
        <v>1</v>
      </c>
      <c r="J1044" s="68" t="s">
        <v>215</v>
      </c>
      <c r="K1044" s="167">
        <v>106575</v>
      </c>
      <c r="L1044" s="167">
        <v>0</v>
      </c>
      <c r="M1044" s="167">
        <v>106575</v>
      </c>
      <c r="N1044" s="167">
        <v>8425</v>
      </c>
      <c r="O1044" s="167">
        <v>0</v>
      </c>
      <c r="P1044" s="167">
        <v>8425</v>
      </c>
      <c r="Q1044" s="167">
        <v>115000</v>
      </c>
      <c r="R1044" s="167">
        <v>0</v>
      </c>
      <c r="S1044" s="167">
        <v>115000</v>
      </c>
      <c r="T1044" s="161">
        <v>42738</v>
      </c>
      <c r="U1044" s="47"/>
    </row>
    <row r="1045" spans="1:21" s="267" customFormat="1" ht="15" customHeight="1" x14ac:dyDescent="0.2">
      <c r="A1045" s="15">
        <v>2017</v>
      </c>
      <c r="B1045" s="72" t="s">
        <v>3439</v>
      </c>
      <c r="C1045" s="15">
        <v>3</v>
      </c>
      <c r="D1045" s="67" t="s">
        <v>29</v>
      </c>
      <c r="E1045" s="60" t="s">
        <v>6</v>
      </c>
      <c r="F1045" s="11" t="s">
        <v>12632</v>
      </c>
      <c r="G1045" s="11" t="s">
        <v>10441</v>
      </c>
      <c r="H1045" s="75" t="s">
        <v>10440</v>
      </c>
      <c r="I1045" s="66">
        <v>1</v>
      </c>
      <c r="J1045" s="68" t="s">
        <v>53</v>
      </c>
      <c r="K1045" s="167">
        <v>35658</v>
      </c>
      <c r="L1045" s="167">
        <v>0</v>
      </c>
      <c r="M1045" s="167">
        <v>35658</v>
      </c>
      <c r="N1045" s="167">
        <v>7132</v>
      </c>
      <c r="O1045" s="167">
        <v>0</v>
      </c>
      <c r="P1045" s="167">
        <v>7132</v>
      </c>
      <c r="Q1045" s="167">
        <v>42790</v>
      </c>
      <c r="R1045" s="167">
        <v>0</v>
      </c>
      <c r="S1045" s="167">
        <v>42790</v>
      </c>
      <c r="T1045" s="159">
        <v>42736</v>
      </c>
      <c r="U1045" s="47"/>
    </row>
    <row r="1046" spans="1:21" s="268" customFormat="1" ht="15" customHeight="1" x14ac:dyDescent="0.2">
      <c r="A1046" s="15">
        <v>2017</v>
      </c>
      <c r="B1046" s="15" t="s">
        <v>3439</v>
      </c>
      <c r="C1046" s="15">
        <v>3</v>
      </c>
      <c r="D1046" s="39" t="s">
        <v>29</v>
      </c>
      <c r="E1046" s="60" t="s">
        <v>5</v>
      </c>
      <c r="F1046" s="11" t="s">
        <v>12633</v>
      </c>
      <c r="G1046" s="11" t="s">
        <v>805</v>
      </c>
      <c r="H1046" s="12" t="s">
        <v>10439</v>
      </c>
      <c r="I1046" s="66">
        <v>1</v>
      </c>
      <c r="J1046" s="68" t="s">
        <v>215</v>
      </c>
      <c r="K1046" s="167">
        <v>0</v>
      </c>
      <c r="L1046" s="167">
        <v>47476</v>
      </c>
      <c r="M1046" s="167">
        <v>47476</v>
      </c>
      <c r="N1046" s="167">
        <v>0</v>
      </c>
      <c r="O1046" s="167">
        <v>3524</v>
      </c>
      <c r="P1046" s="167">
        <v>3524</v>
      </c>
      <c r="Q1046" s="167">
        <v>0</v>
      </c>
      <c r="R1046" s="167">
        <v>51000</v>
      </c>
      <c r="S1046" s="167">
        <v>51000</v>
      </c>
      <c r="T1046" s="161" t="s">
        <v>6773</v>
      </c>
      <c r="U1046" s="47"/>
    </row>
    <row r="1047" spans="1:21" s="267" customFormat="1" ht="15" customHeight="1" x14ac:dyDescent="0.2">
      <c r="A1047" s="15">
        <v>2017</v>
      </c>
      <c r="B1047" s="15" t="s">
        <v>3439</v>
      </c>
      <c r="C1047" s="15">
        <v>3</v>
      </c>
      <c r="D1047" s="39" t="s">
        <v>29</v>
      </c>
      <c r="E1047" s="60" t="s">
        <v>5</v>
      </c>
      <c r="F1047" s="11" t="s">
        <v>12634</v>
      </c>
      <c r="G1047" s="11" t="s">
        <v>10438</v>
      </c>
      <c r="H1047" s="12" t="s">
        <v>10437</v>
      </c>
      <c r="I1047" s="66">
        <v>1</v>
      </c>
      <c r="J1047" s="68" t="s">
        <v>215</v>
      </c>
      <c r="K1047" s="167">
        <v>86835</v>
      </c>
      <c r="L1047" s="167">
        <v>0</v>
      </c>
      <c r="M1047" s="167">
        <v>86835</v>
      </c>
      <c r="N1047" s="167">
        <v>3165</v>
      </c>
      <c r="O1047" s="167">
        <v>0</v>
      </c>
      <c r="P1047" s="167">
        <v>3165</v>
      </c>
      <c r="Q1047" s="167">
        <v>90000</v>
      </c>
      <c r="R1047" s="167">
        <v>0</v>
      </c>
      <c r="S1047" s="167">
        <v>90000</v>
      </c>
      <c r="T1047" s="161" t="s">
        <v>10436</v>
      </c>
      <c r="U1047" s="47"/>
    </row>
    <row r="1048" spans="1:21" s="267" customFormat="1" ht="15" customHeight="1" x14ac:dyDescent="0.2">
      <c r="A1048" s="15">
        <v>2017</v>
      </c>
      <c r="B1048" s="15" t="s">
        <v>3439</v>
      </c>
      <c r="C1048" s="15">
        <v>3</v>
      </c>
      <c r="D1048" s="39" t="s">
        <v>29</v>
      </c>
      <c r="E1048" s="60" t="s">
        <v>5</v>
      </c>
      <c r="F1048" s="11" t="s">
        <v>12635</v>
      </c>
      <c r="G1048" s="11" t="s">
        <v>805</v>
      </c>
      <c r="H1048" s="12" t="s">
        <v>10435</v>
      </c>
      <c r="I1048" s="66">
        <v>1</v>
      </c>
      <c r="J1048" s="68" t="s">
        <v>215</v>
      </c>
      <c r="K1048" s="167">
        <v>0</v>
      </c>
      <c r="L1048" s="167">
        <v>47839</v>
      </c>
      <c r="M1048" s="167">
        <v>47839</v>
      </c>
      <c r="N1048" s="167">
        <v>0</v>
      </c>
      <c r="O1048" s="167">
        <v>3161</v>
      </c>
      <c r="P1048" s="167">
        <v>3161</v>
      </c>
      <c r="Q1048" s="167">
        <v>0</v>
      </c>
      <c r="R1048" s="167">
        <v>51000</v>
      </c>
      <c r="S1048" s="167">
        <v>51000</v>
      </c>
      <c r="T1048" s="161" t="s">
        <v>6773</v>
      </c>
      <c r="U1048" s="47"/>
    </row>
    <row r="1049" spans="1:21" s="267" customFormat="1" ht="15" customHeight="1" x14ac:dyDescent="0.2">
      <c r="A1049" s="15">
        <v>2017</v>
      </c>
      <c r="B1049" s="15" t="s">
        <v>3439</v>
      </c>
      <c r="C1049" s="15">
        <v>3</v>
      </c>
      <c r="D1049" s="67" t="s">
        <v>29</v>
      </c>
      <c r="E1049" s="60" t="s">
        <v>5</v>
      </c>
      <c r="F1049" s="11" t="s">
        <v>12636</v>
      </c>
      <c r="G1049" s="11" t="s">
        <v>10434</v>
      </c>
      <c r="H1049" s="12" t="s">
        <v>10433</v>
      </c>
      <c r="I1049" s="66">
        <v>1</v>
      </c>
      <c r="J1049" s="68" t="s">
        <v>215</v>
      </c>
      <c r="K1049" s="167">
        <v>48236</v>
      </c>
      <c r="L1049" s="167">
        <v>0</v>
      </c>
      <c r="M1049" s="167">
        <v>48236</v>
      </c>
      <c r="N1049" s="167">
        <v>14764</v>
      </c>
      <c r="O1049" s="167">
        <v>0</v>
      </c>
      <c r="P1049" s="167">
        <v>14764</v>
      </c>
      <c r="Q1049" s="167">
        <v>63000</v>
      </c>
      <c r="R1049" s="167">
        <v>0</v>
      </c>
      <c r="S1049" s="167">
        <v>63000</v>
      </c>
      <c r="T1049" s="159" t="s">
        <v>10432</v>
      </c>
      <c r="U1049" s="47"/>
    </row>
    <row r="1050" spans="1:21" s="267" customFormat="1" ht="15" customHeight="1" x14ac:dyDescent="0.2">
      <c r="A1050" s="15">
        <v>2017</v>
      </c>
      <c r="B1050" s="15" t="s">
        <v>3439</v>
      </c>
      <c r="C1050" s="15">
        <v>3</v>
      </c>
      <c r="D1050" s="39" t="s">
        <v>29</v>
      </c>
      <c r="E1050" s="60" t="s">
        <v>5</v>
      </c>
      <c r="F1050" s="11" t="s">
        <v>12637</v>
      </c>
      <c r="G1050" s="11" t="s">
        <v>6737</v>
      </c>
      <c r="H1050" s="12" t="s">
        <v>10431</v>
      </c>
      <c r="I1050" s="66">
        <v>1</v>
      </c>
      <c r="J1050" s="68" t="s">
        <v>53</v>
      </c>
      <c r="K1050" s="167">
        <v>38519</v>
      </c>
      <c r="L1050" s="167">
        <v>0</v>
      </c>
      <c r="M1050" s="167">
        <v>38519</v>
      </c>
      <c r="N1050" s="167">
        <v>4481</v>
      </c>
      <c r="O1050" s="167">
        <v>0</v>
      </c>
      <c r="P1050" s="167">
        <v>4481</v>
      </c>
      <c r="Q1050" s="167">
        <v>43000</v>
      </c>
      <c r="R1050" s="167">
        <v>0</v>
      </c>
      <c r="S1050" s="167">
        <v>43000</v>
      </c>
      <c r="T1050" s="161" t="s">
        <v>6773</v>
      </c>
      <c r="U1050" s="47"/>
    </row>
    <row r="1051" spans="1:21" s="267" customFormat="1" ht="15" customHeight="1" x14ac:dyDescent="0.2">
      <c r="A1051" s="15">
        <v>2017</v>
      </c>
      <c r="B1051" s="15" t="s">
        <v>3439</v>
      </c>
      <c r="C1051" s="15">
        <v>3</v>
      </c>
      <c r="D1051" s="39" t="s">
        <v>29</v>
      </c>
      <c r="E1051" s="60" t="s">
        <v>5</v>
      </c>
      <c r="F1051" s="11" t="s">
        <v>12638</v>
      </c>
      <c r="G1051" s="11" t="s">
        <v>6730</v>
      </c>
      <c r="H1051" s="12" t="s">
        <v>10430</v>
      </c>
      <c r="I1051" s="66">
        <v>1</v>
      </c>
      <c r="J1051" s="68" t="s">
        <v>53</v>
      </c>
      <c r="K1051" s="167">
        <v>0</v>
      </c>
      <c r="L1051" s="167">
        <v>50000</v>
      </c>
      <c r="M1051" s="167">
        <v>50000</v>
      </c>
      <c r="N1051" s="167">
        <v>0</v>
      </c>
      <c r="O1051" s="167">
        <v>6000</v>
      </c>
      <c r="P1051" s="167">
        <v>6000</v>
      </c>
      <c r="Q1051" s="167">
        <v>0</v>
      </c>
      <c r="R1051" s="167">
        <v>56000</v>
      </c>
      <c r="S1051" s="167">
        <v>56000</v>
      </c>
      <c r="T1051" s="161" t="s">
        <v>9708</v>
      </c>
      <c r="U1051" s="47"/>
    </row>
    <row r="1052" spans="1:21" s="267" customFormat="1" ht="15" customHeight="1" x14ac:dyDescent="0.2">
      <c r="A1052" s="15">
        <v>2017</v>
      </c>
      <c r="B1052" s="15" t="s">
        <v>3439</v>
      </c>
      <c r="C1052" s="15">
        <v>3</v>
      </c>
      <c r="D1052" s="39" t="s">
        <v>29</v>
      </c>
      <c r="E1052" s="60" t="s">
        <v>5</v>
      </c>
      <c r="F1052" s="11" t="s">
        <v>12639</v>
      </c>
      <c r="G1052" s="11" t="s">
        <v>2533</v>
      </c>
      <c r="H1052" s="12" t="s">
        <v>10429</v>
      </c>
      <c r="I1052" s="66">
        <v>1</v>
      </c>
      <c r="J1052" s="68" t="s">
        <v>53</v>
      </c>
      <c r="K1052" s="167">
        <v>0</v>
      </c>
      <c r="L1052" s="167">
        <v>37882</v>
      </c>
      <c r="M1052" s="167">
        <v>37882</v>
      </c>
      <c r="N1052" s="167">
        <v>0</v>
      </c>
      <c r="O1052" s="167">
        <v>7539</v>
      </c>
      <c r="P1052" s="167">
        <v>7539</v>
      </c>
      <c r="Q1052" s="167">
        <v>0</v>
      </c>
      <c r="R1052" s="167">
        <v>45421</v>
      </c>
      <c r="S1052" s="167">
        <v>45421</v>
      </c>
      <c r="T1052" s="161" t="s">
        <v>9715</v>
      </c>
      <c r="U1052" s="47"/>
    </row>
    <row r="1053" spans="1:21" s="267" customFormat="1" ht="15" customHeight="1" x14ac:dyDescent="0.2">
      <c r="A1053" s="15">
        <v>2017</v>
      </c>
      <c r="B1053" s="15" t="s">
        <v>3439</v>
      </c>
      <c r="C1053" s="15">
        <v>3</v>
      </c>
      <c r="D1053" s="39" t="s">
        <v>29</v>
      </c>
      <c r="E1053" s="60" t="s">
        <v>7</v>
      </c>
      <c r="F1053" s="11" t="s">
        <v>12640</v>
      </c>
      <c r="G1053" s="11" t="s">
        <v>10428</v>
      </c>
      <c r="H1053" s="12" t="s">
        <v>10427</v>
      </c>
      <c r="I1053" s="66">
        <v>1</v>
      </c>
      <c r="J1053" s="68" t="s">
        <v>215</v>
      </c>
      <c r="K1053" s="167">
        <v>64198</v>
      </c>
      <c r="L1053" s="167">
        <v>0</v>
      </c>
      <c r="M1053" s="167">
        <v>64198</v>
      </c>
      <c r="N1053" s="167">
        <v>5802</v>
      </c>
      <c r="O1053" s="167">
        <v>0</v>
      </c>
      <c r="P1053" s="167">
        <v>5802</v>
      </c>
      <c r="Q1053" s="167">
        <v>70000</v>
      </c>
      <c r="R1053" s="167">
        <v>0</v>
      </c>
      <c r="S1053" s="167">
        <v>70000</v>
      </c>
      <c r="T1053" s="161">
        <v>42705</v>
      </c>
      <c r="U1053" s="47"/>
    </row>
    <row r="1054" spans="1:21" s="267" customFormat="1" ht="15" customHeight="1" x14ac:dyDescent="0.2">
      <c r="A1054" s="15">
        <v>2017</v>
      </c>
      <c r="B1054" s="15" t="s">
        <v>3439</v>
      </c>
      <c r="C1054" s="15">
        <v>3</v>
      </c>
      <c r="D1054" s="39" t="s">
        <v>29</v>
      </c>
      <c r="E1054" s="60" t="s">
        <v>31</v>
      </c>
      <c r="F1054" s="11" t="s">
        <v>12641</v>
      </c>
      <c r="G1054" s="11" t="s">
        <v>10426</v>
      </c>
      <c r="H1054" s="12" t="s">
        <v>10425</v>
      </c>
      <c r="I1054" s="66">
        <v>1</v>
      </c>
      <c r="J1054" s="68" t="s">
        <v>215</v>
      </c>
      <c r="K1054" s="167">
        <v>64031</v>
      </c>
      <c r="L1054" s="167">
        <v>0</v>
      </c>
      <c r="M1054" s="167">
        <v>64031</v>
      </c>
      <c r="N1054" s="167">
        <v>10969</v>
      </c>
      <c r="O1054" s="167">
        <v>0</v>
      </c>
      <c r="P1054" s="167">
        <v>10969</v>
      </c>
      <c r="Q1054" s="167">
        <v>75000</v>
      </c>
      <c r="R1054" s="167">
        <v>0</v>
      </c>
      <c r="S1054" s="167">
        <v>75000</v>
      </c>
      <c r="T1054" s="161"/>
      <c r="U1054" s="47"/>
    </row>
    <row r="1055" spans="1:21" s="267" customFormat="1" ht="15" customHeight="1" x14ac:dyDescent="0.2">
      <c r="A1055" s="15">
        <v>2017</v>
      </c>
      <c r="B1055" s="15" t="s">
        <v>3439</v>
      </c>
      <c r="C1055" s="15">
        <v>3</v>
      </c>
      <c r="D1055" s="67" t="s">
        <v>29</v>
      </c>
      <c r="E1055" s="60" t="s">
        <v>31</v>
      </c>
      <c r="F1055" s="11" t="s">
        <v>12642</v>
      </c>
      <c r="G1055" s="11" t="s">
        <v>10424</v>
      </c>
      <c r="H1055" s="12" t="s">
        <v>10423</v>
      </c>
      <c r="I1055" s="66">
        <v>1</v>
      </c>
      <c r="J1055" s="68" t="s">
        <v>215</v>
      </c>
      <c r="K1055" s="167">
        <v>0</v>
      </c>
      <c r="L1055" s="167">
        <v>57932</v>
      </c>
      <c r="M1055" s="167">
        <v>57932</v>
      </c>
      <c r="N1055" s="167">
        <v>0</v>
      </c>
      <c r="O1055" s="167">
        <v>5000</v>
      </c>
      <c r="P1055" s="167">
        <v>5000</v>
      </c>
      <c r="Q1055" s="167">
        <v>0</v>
      </c>
      <c r="R1055" s="167">
        <v>62932</v>
      </c>
      <c r="S1055" s="167">
        <v>62932</v>
      </c>
      <c r="T1055" s="159"/>
      <c r="U1055" s="47"/>
    </row>
    <row r="1056" spans="1:21" s="267" customFormat="1" ht="15" customHeight="1" x14ac:dyDescent="0.2">
      <c r="A1056" s="15">
        <v>2017</v>
      </c>
      <c r="B1056" s="15" t="s">
        <v>3439</v>
      </c>
      <c r="C1056" s="15">
        <v>3</v>
      </c>
      <c r="D1056" s="39" t="s">
        <v>29</v>
      </c>
      <c r="E1056" s="60" t="s">
        <v>31</v>
      </c>
      <c r="F1056" s="11" t="s">
        <v>12643</v>
      </c>
      <c r="G1056" s="11" t="s">
        <v>10422</v>
      </c>
      <c r="H1056" s="12" t="s">
        <v>10421</v>
      </c>
      <c r="I1056" s="66">
        <v>1</v>
      </c>
      <c r="J1056" s="68" t="s">
        <v>215</v>
      </c>
      <c r="K1056" s="167">
        <v>0</v>
      </c>
      <c r="L1056" s="167">
        <v>48000</v>
      </c>
      <c r="M1056" s="167">
        <v>48000</v>
      </c>
      <c r="N1056" s="167">
        <v>0</v>
      </c>
      <c r="O1056" s="167">
        <v>1109</v>
      </c>
      <c r="P1056" s="167">
        <v>1109</v>
      </c>
      <c r="Q1056" s="167">
        <v>0</v>
      </c>
      <c r="R1056" s="167">
        <v>49109</v>
      </c>
      <c r="S1056" s="167">
        <v>49109</v>
      </c>
      <c r="T1056" s="161"/>
      <c r="U1056" s="47"/>
    </row>
    <row r="1057" spans="1:21" s="267" customFormat="1" ht="15" customHeight="1" x14ac:dyDescent="0.2">
      <c r="A1057" s="15">
        <v>2017</v>
      </c>
      <c r="B1057" s="15" t="s">
        <v>3439</v>
      </c>
      <c r="C1057" s="15">
        <v>3</v>
      </c>
      <c r="D1057" s="39" t="s">
        <v>29</v>
      </c>
      <c r="E1057" s="60" t="s">
        <v>31</v>
      </c>
      <c r="F1057" s="11" t="s">
        <v>12644</v>
      </c>
      <c r="G1057" s="11" t="s">
        <v>10420</v>
      </c>
      <c r="H1057" s="12" t="s">
        <v>10419</v>
      </c>
      <c r="I1057" s="66">
        <v>1</v>
      </c>
      <c r="J1057" s="68" t="s">
        <v>215</v>
      </c>
      <c r="K1057" s="167">
        <v>0</v>
      </c>
      <c r="L1057" s="167">
        <v>74359</v>
      </c>
      <c r="M1057" s="167">
        <v>74359</v>
      </c>
      <c r="N1057" s="167">
        <v>0</v>
      </c>
      <c r="O1057" s="167">
        <v>874</v>
      </c>
      <c r="P1057" s="167">
        <v>874</v>
      </c>
      <c r="Q1057" s="167">
        <v>0</v>
      </c>
      <c r="R1057" s="167">
        <v>75233</v>
      </c>
      <c r="S1057" s="167">
        <v>75233</v>
      </c>
      <c r="T1057" s="161"/>
      <c r="U1057" s="47"/>
    </row>
    <row r="1058" spans="1:21" s="268" customFormat="1" ht="15" customHeight="1" x14ac:dyDescent="0.2">
      <c r="A1058" s="15">
        <v>2017</v>
      </c>
      <c r="B1058" s="15" t="s">
        <v>3439</v>
      </c>
      <c r="C1058" s="15">
        <v>3</v>
      </c>
      <c r="D1058" s="39" t="s">
        <v>29</v>
      </c>
      <c r="E1058" s="60" t="s">
        <v>31</v>
      </c>
      <c r="F1058" s="11" t="s">
        <v>12645</v>
      </c>
      <c r="G1058" s="11" t="s">
        <v>133</v>
      </c>
      <c r="H1058" s="12" t="s">
        <v>10418</v>
      </c>
      <c r="I1058" s="66">
        <v>1</v>
      </c>
      <c r="J1058" s="68" t="s">
        <v>53</v>
      </c>
      <c r="K1058" s="167">
        <v>0</v>
      </c>
      <c r="L1058" s="167">
        <v>44184</v>
      </c>
      <c r="M1058" s="167">
        <v>44184</v>
      </c>
      <c r="N1058" s="167">
        <v>0</v>
      </c>
      <c r="O1058" s="167">
        <v>3816</v>
      </c>
      <c r="P1058" s="167">
        <v>3816</v>
      </c>
      <c r="Q1058" s="167">
        <v>0</v>
      </c>
      <c r="R1058" s="167">
        <v>48000</v>
      </c>
      <c r="S1058" s="167">
        <v>48000</v>
      </c>
      <c r="T1058" s="161"/>
      <c r="U1058" s="47"/>
    </row>
    <row r="1059" spans="1:21" s="268" customFormat="1" ht="15" customHeight="1" x14ac:dyDescent="0.2">
      <c r="A1059" s="15">
        <v>2017</v>
      </c>
      <c r="B1059" s="15" t="s">
        <v>3439</v>
      </c>
      <c r="C1059" s="15">
        <v>3</v>
      </c>
      <c r="D1059" s="39" t="s">
        <v>29</v>
      </c>
      <c r="E1059" s="60" t="s">
        <v>31</v>
      </c>
      <c r="F1059" s="11" t="s">
        <v>12646</v>
      </c>
      <c r="G1059" s="11" t="s">
        <v>9985</v>
      </c>
      <c r="H1059" s="12" t="s">
        <v>10417</v>
      </c>
      <c r="I1059" s="66">
        <v>1</v>
      </c>
      <c r="J1059" s="68" t="s">
        <v>53</v>
      </c>
      <c r="K1059" s="167">
        <v>25839</v>
      </c>
      <c r="L1059" s="167">
        <v>0</v>
      </c>
      <c r="M1059" s="167">
        <v>25839</v>
      </c>
      <c r="N1059" s="167">
        <v>1668</v>
      </c>
      <c r="O1059" s="167">
        <v>0</v>
      </c>
      <c r="P1059" s="167">
        <v>1668</v>
      </c>
      <c r="Q1059" s="167">
        <v>27507</v>
      </c>
      <c r="R1059" s="167">
        <v>0</v>
      </c>
      <c r="S1059" s="167">
        <v>27507</v>
      </c>
      <c r="T1059" s="161"/>
      <c r="U1059" s="47"/>
    </row>
    <row r="1060" spans="1:21" s="268" customFormat="1" ht="15" customHeight="1" x14ac:dyDescent="0.2">
      <c r="A1060" s="15">
        <v>2017</v>
      </c>
      <c r="B1060" s="15" t="s">
        <v>3439</v>
      </c>
      <c r="C1060" s="15">
        <v>3</v>
      </c>
      <c r="D1060" s="39" t="s">
        <v>29</v>
      </c>
      <c r="E1060" s="60" t="s">
        <v>31</v>
      </c>
      <c r="F1060" s="11" t="s">
        <v>12647</v>
      </c>
      <c r="G1060" s="11" t="s">
        <v>1652</v>
      </c>
      <c r="H1060" s="12" t="s">
        <v>10416</v>
      </c>
      <c r="I1060" s="66">
        <v>1</v>
      </c>
      <c r="J1060" s="68" t="s">
        <v>53</v>
      </c>
      <c r="K1060" s="167">
        <v>46785</v>
      </c>
      <c r="L1060" s="167">
        <v>0</v>
      </c>
      <c r="M1060" s="167">
        <v>46785</v>
      </c>
      <c r="N1060" s="167">
        <v>9065</v>
      </c>
      <c r="O1060" s="167">
        <v>0</v>
      </c>
      <c r="P1060" s="167">
        <v>9065</v>
      </c>
      <c r="Q1060" s="167">
        <v>55850</v>
      </c>
      <c r="R1060" s="167">
        <v>0</v>
      </c>
      <c r="S1060" s="167">
        <v>55850</v>
      </c>
      <c r="T1060" s="161"/>
      <c r="U1060" s="47"/>
    </row>
    <row r="1061" spans="1:21" s="267" customFormat="1" ht="15" customHeight="1" x14ac:dyDescent="0.2">
      <c r="A1061" s="15">
        <v>2017</v>
      </c>
      <c r="B1061" s="15" t="s">
        <v>3439</v>
      </c>
      <c r="C1061" s="15">
        <v>3</v>
      </c>
      <c r="D1061" s="39" t="s">
        <v>29</v>
      </c>
      <c r="E1061" s="60" t="s">
        <v>31</v>
      </c>
      <c r="F1061" s="11" t="s">
        <v>12648</v>
      </c>
      <c r="G1061" s="11" t="s">
        <v>10415</v>
      </c>
      <c r="H1061" s="12" t="s">
        <v>10414</v>
      </c>
      <c r="I1061" s="66">
        <v>1</v>
      </c>
      <c r="J1061" s="68" t="s">
        <v>53</v>
      </c>
      <c r="K1061" s="167">
        <v>45108</v>
      </c>
      <c r="L1061" s="167">
        <v>0</v>
      </c>
      <c r="M1061" s="167">
        <v>45108</v>
      </c>
      <c r="N1061" s="167">
        <v>8571</v>
      </c>
      <c r="O1061" s="167">
        <v>0</v>
      </c>
      <c r="P1061" s="167">
        <v>8571</v>
      </c>
      <c r="Q1061" s="167">
        <v>53679</v>
      </c>
      <c r="R1061" s="167">
        <v>0</v>
      </c>
      <c r="S1061" s="167">
        <v>53679</v>
      </c>
      <c r="T1061" s="161"/>
      <c r="U1061" s="47"/>
    </row>
    <row r="1062" spans="1:21" s="267" customFormat="1" ht="15" customHeight="1" x14ac:dyDescent="0.2">
      <c r="A1062" s="15">
        <v>2017</v>
      </c>
      <c r="B1062" s="15" t="s">
        <v>3439</v>
      </c>
      <c r="C1062" s="15">
        <v>3</v>
      </c>
      <c r="D1062" s="39" t="s">
        <v>29</v>
      </c>
      <c r="E1062" s="60" t="s">
        <v>31</v>
      </c>
      <c r="F1062" s="11" t="s">
        <v>12649</v>
      </c>
      <c r="G1062" s="11" t="s">
        <v>10413</v>
      </c>
      <c r="H1062" s="12" t="s">
        <v>10412</v>
      </c>
      <c r="I1062" s="66">
        <v>1</v>
      </c>
      <c r="J1062" s="68" t="s">
        <v>53</v>
      </c>
      <c r="K1062" s="167">
        <v>47705</v>
      </c>
      <c r="L1062" s="167">
        <v>0</v>
      </c>
      <c r="M1062" s="167">
        <v>47705</v>
      </c>
      <c r="N1062" s="167">
        <v>6295</v>
      </c>
      <c r="O1062" s="167">
        <v>0</v>
      </c>
      <c r="P1062" s="167">
        <v>6295</v>
      </c>
      <c r="Q1062" s="167">
        <v>54000</v>
      </c>
      <c r="R1062" s="167">
        <v>0</v>
      </c>
      <c r="S1062" s="167">
        <v>54000</v>
      </c>
      <c r="T1062" s="161"/>
      <c r="U1062" s="47"/>
    </row>
    <row r="1063" spans="1:21" s="267" customFormat="1" ht="15" customHeight="1" x14ac:dyDescent="0.2">
      <c r="A1063" s="15">
        <v>2017</v>
      </c>
      <c r="B1063" s="15" t="s">
        <v>3439</v>
      </c>
      <c r="C1063" s="15">
        <v>3</v>
      </c>
      <c r="D1063" s="67" t="s">
        <v>29</v>
      </c>
      <c r="E1063" s="60" t="s">
        <v>31</v>
      </c>
      <c r="F1063" s="11" t="s">
        <v>12650</v>
      </c>
      <c r="G1063" s="11" t="s">
        <v>10411</v>
      </c>
      <c r="H1063" s="12" t="s">
        <v>10410</v>
      </c>
      <c r="I1063" s="66">
        <v>1</v>
      </c>
      <c r="J1063" s="68" t="s">
        <v>53</v>
      </c>
      <c r="K1063" s="167">
        <v>55546</v>
      </c>
      <c r="L1063" s="167">
        <v>0</v>
      </c>
      <c r="M1063" s="167">
        <v>55546</v>
      </c>
      <c r="N1063" s="167">
        <v>5555</v>
      </c>
      <c r="O1063" s="167">
        <v>0</v>
      </c>
      <c r="P1063" s="167">
        <v>5555</v>
      </c>
      <c r="Q1063" s="167">
        <v>61101</v>
      </c>
      <c r="R1063" s="167">
        <v>0</v>
      </c>
      <c r="S1063" s="167">
        <v>61101</v>
      </c>
      <c r="T1063" s="159"/>
      <c r="U1063" s="47"/>
    </row>
    <row r="1064" spans="1:21" s="267" customFormat="1" ht="15" customHeight="1" x14ac:dyDescent="0.2">
      <c r="A1064" s="15">
        <v>2017</v>
      </c>
      <c r="B1064" s="15" t="s">
        <v>3439</v>
      </c>
      <c r="C1064" s="15">
        <v>3</v>
      </c>
      <c r="D1064" s="39" t="s">
        <v>29</v>
      </c>
      <c r="E1064" s="60" t="s">
        <v>31</v>
      </c>
      <c r="F1064" s="11" t="s">
        <v>12651</v>
      </c>
      <c r="G1064" s="11" t="s">
        <v>10409</v>
      </c>
      <c r="H1064" s="12" t="s">
        <v>10408</v>
      </c>
      <c r="I1064" s="66">
        <v>1</v>
      </c>
      <c r="J1064" s="68" t="s">
        <v>53</v>
      </c>
      <c r="K1064" s="167">
        <v>0</v>
      </c>
      <c r="L1064" s="167">
        <v>34815</v>
      </c>
      <c r="M1064" s="167">
        <v>34815</v>
      </c>
      <c r="N1064" s="167">
        <v>0</v>
      </c>
      <c r="O1064" s="167">
        <v>5758</v>
      </c>
      <c r="P1064" s="167">
        <v>5758</v>
      </c>
      <c r="Q1064" s="167">
        <v>0</v>
      </c>
      <c r="R1064" s="167">
        <v>40573</v>
      </c>
      <c r="S1064" s="167">
        <v>40573</v>
      </c>
      <c r="T1064" s="161"/>
      <c r="U1064" s="47"/>
    </row>
    <row r="1065" spans="1:21" s="267" customFormat="1" ht="15" customHeight="1" x14ac:dyDescent="0.2">
      <c r="A1065" s="15">
        <v>2017</v>
      </c>
      <c r="B1065" s="15" t="s">
        <v>3439</v>
      </c>
      <c r="C1065" s="15">
        <v>3</v>
      </c>
      <c r="D1065" s="39" t="s">
        <v>29</v>
      </c>
      <c r="E1065" s="60" t="s">
        <v>31</v>
      </c>
      <c r="F1065" s="11" t="s">
        <v>12652</v>
      </c>
      <c r="G1065" s="11" t="s">
        <v>6561</v>
      </c>
      <c r="H1065" s="12" t="s">
        <v>6562</v>
      </c>
      <c r="I1065" s="66">
        <v>1</v>
      </c>
      <c r="J1065" s="68" t="s">
        <v>53</v>
      </c>
      <c r="K1065" s="167">
        <v>52548.3</v>
      </c>
      <c r="L1065" s="167">
        <v>2765.7</v>
      </c>
      <c r="M1065" s="167">
        <v>55314</v>
      </c>
      <c r="N1065" s="167">
        <v>3941.5500000000029</v>
      </c>
      <c r="O1065" s="167">
        <v>207.44999999999982</v>
      </c>
      <c r="P1065" s="167">
        <v>4149.0000000000027</v>
      </c>
      <c r="Q1065" s="167">
        <v>56489.850000000006</v>
      </c>
      <c r="R1065" s="167">
        <v>2973.1499999999996</v>
      </c>
      <c r="S1065" s="167">
        <v>59463</v>
      </c>
      <c r="T1065" s="161"/>
      <c r="U1065" s="47"/>
    </row>
    <row r="1066" spans="1:21" s="267" customFormat="1" ht="15" customHeight="1" x14ac:dyDescent="0.2">
      <c r="A1066" s="15">
        <v>2017</v>
      </c>
      <c r="B1066" s="15" t="s">
        <v>3439</v>
      </c>
      <c r="C1066" s="15">
        <v>3</v>
      </c>
      <c r="D1066" s="39" t="s">
        <v>29</v>
      </c>
      <c r="E1066" s="60" t="s">
        <v>31</v>
      </c>
      <c r="F1066" s="11" t="s">
        <v>12653</v>
      </c>
      <c r="G1066" s="11" t="s">
        <v>10407</v>
      </c>
      <c r="H1066" s="12" t="s">
        <v>10406</v>
      </c>
      <c r="I1066" s="66">
        <v>1</v>
      </c>
      <c r="J1066" s="68" t="s">
        <v>53</v>
      </c>
      <c r="K1066" s="167">
        <v>42123</v>
      </c>
      <c r="L1066" s="167">
        <v>0</v>
      </c>
      <c r="M1066" s="167">
        <v>42123</v>
      </c>
      <c r="N1066" s="167">
        <v>2000</v>
      </c>
      <c r="O1066" s="167">
        <v>0</v>
      </c>
      <c r="P1066" s="167">
        <v>2000</v>
      </c>
      <c r="Q1066" s="167">
        <v>44123</v>
      </c>
      <c r="R1066" s="167">
        <v>0</v>
      </c>
      <c r="S1066" s="167">
        <v>44123</v>
      </c>
      <c r="T1066" s="161"/>
      <c r="U1066" s="47"/>
    </row>
    <row r="1067" spans="1:21" s="267" customFormat="1" ht="15" customHeight="1" x14ac:dyDescent="0.2">
      <c r="A1067" s="15">
        <v>2017</v>
      </c>
      <c r="B1067" s="15" t="s">
        <v>3439</v>
      </c>
      <c r="C1067" s="15">
        <v>3</v>
      </c>
      <c r="D1067" s="39" t="s">
        <v>29</v>
      </c>
      <c r="E1067" s="60" t="s">
        <v>31</v>
      </c>
      <c r="F1067" s="11" t="s">
        <v>12654</v>
      </c>
      <c r="G1067" s="11" t="s">
        <v>133</v>
      </c>
      <c r="H1067" s="12" t="s">
        <v>10405</v>
      </c>
      <c r="I1067" s="66">
        <v>1</v>
      </c>
      <c r="J1067" s="68" t="s">
        <v>53</v>
      </c>
      <c r="K1067" s="167">
        <v>0</v>
      </c>
      <c r="L1067" s="167">
        <v>44307</v>
      </c>
      <c r="M1067" s="167">
        <v>44307</v>
      </c>
      <c r="N1067" s="167">
        <v>0</v>
      </c>
      <c r="O1067" s="167">
        <v>3693</v>
      </c>
      <c r="P1067" s="167">
        <v>3693</v>
      </c>
      <c r="Q1067" s="167">
        <v>0</v>
      </c>
      <c r="R1067" s="167">
        <v>48000</v>
      </c>
      <c r="S1067" s="167">
        <v>48000</v>
      </c>
      <c r="T1067" s="161"/>
      <c r="U1067" s="47"/>
    </row>
    <row r="1068" spans="1:21" s="267" customFormat="1" ht="15" customHeight="1" x14ac:dyDescent="0.2">
      <c r="A1068" s="15">
        <v>2017</v>
      </c>
      <c r="B1068" s="72" t="s">
        <v>3439</v>
      </c>
      <c r="C1068" s="15">
        <v>3</v>
      </c>
      <c r="D1068" s="67" t="s">
        <v>29</v>
      </c>
      <c r="E1068" s="60" t="s">
        <v>31</v>
      </c>
      <c r="F1068" s="11" t="s">
        <v>12655</v>
      </c>
      <c r="G1068" s="11" t="s">
        <v>6504</v>
      </c>
      <c r="H1068" s="75" t="s">
        <v>10404</v>
      </c>
      <c r="I1068" s="66">
        <v>1</v>
      </c>
      <c r="J1068" s="68" t="s">
        <v>53</v>
      </c>
      <c r="K1068" s="167">
        <v>47289</v>
      </c>
      <c r="L1068" s="167">
        <v>0</v>
      </c>
      <c r="M1068" s="167">
        <v>47289</v>
      </c>
      <c r="N1068" s="167">
        <v>12711</v>
      </c>
      <c r="O1068" s="167">
        <v>0</v>
      </c>
      <c r="P1068" s="167">
        <v>12711</v>
      </c>
      <c r="Q1068" s="167">
        <v>60000</v>
      </c>
      <c r="R1068" s="167">
        <v>0</v>
      </c>
      <c r="S1068" s="167">
        <v>60000</v>
      </c>
      <c r="T1068" s="159"/>
      <c r="U1068" s="47"/>
    </row>
    <row r="1069" spans="1:21" s="267" customFormat="1" ht="15" customHeight="1" x14ac:dyDescent="0.2">
      <c r="A1069" s="15">
        <v>2017</v>
      </c>
      <c r="B1069" s="15" t="s">
        <v>3439</v>
      </c>
      <c r="C1069" s="15">
        <v>3</v>
      </c>
      <c r="D1069" s="39" t="s">
        <v>29</v>
      </c>
      <c r="E1069" s="60" t="s">
        <v>31</v>
      </c>
      <c r="F1069" s="11" t="s">
        <v>12656</v>
      </c>
      <c r="G1069" s="11" t="s">
        <v>299</v>
      </c>
      <c r="H1069" s="12" t="s">
        <v>10403</v>
      </c>
      <c r="I1069" s="66">
        <v>1</v>
      </c>
      <c r="J1069" s="68" t="s">
        <v>53</v>
      </c>
      <c r="K1069" s="167">
        <v>34464.69</v>
      </c>
      <c r="L1069" s="167">
        <v>8084.31</v>
      </c>
      <c r="M1069" s="167">
        <v>42549</v>
      </c>
      <c r="N1069" s="167">
        <v>8305.739999999998</v>
      </c>
      <c r="O1069" s="167">
        <v>1948.2599999999993</v>
      </c>
      <c r="P1069" s="167">
        <v>10253.999999999996</v>
      </c>
      <c r="Q1069" s="167">
        <v>42770.43</v>
      </c>
      <c r="R1069" s="167">
        <v>10032.57</v>
      </c>
      <c r="S1069" s="167">
        <v>52803</v>
      </c>
      <c r="T1069" s="161"/>
      <c r="U1069" s="47"/>
    </row>
    <row r="1070" spans="1:21" s="267" customFormat="1" ht="15" customHeight="1" x14ac:dyDescent="0.2">
      <c r="A1070" s="15">
        <v>2017</v>
      </c>
      <c r="B1070" s="15" t="s">
        <v>3439</v>
      </c>
      <c r="C1070" s="15">
        <v>3</v>
      </c>
      <c r="D1070" s="39" t="s">
        <v>29</v>
      </c>
      <c r="E1070" s="60" t="s">
        <v>8</v>
      </c>
      <c r="F1070" s="11" t="s">
        <v>12657</v>
      </c>
      <c r="G1070" s="11" t="s">
        <v>10402</v>
      </c>
      <c r="H1070" s="12" t="s">
        <v>10401</v>
      </c>
      <c r="I1070" s="66">
        <v>1</v>
      </c>
      <c r="J1070" s="68" t="s">
        <v>215</v>
      </c>
      <c r="K1070" s="167">
        <v>52386</v>
      </c>
      <c r="L1070" s="167">
        <v>0</v>
      </c>
      <c r="M1070" s="167">
        <v>52386</v>
      </c>
      <c r="N1070" s="167">
        <v>3922</v>
      </c>
      <c r="O1070" s="167">
        <v>0</v>
      </c>
      <c r="P1070" s="167">
        <v>3922</v>
      </c>
      <c r="Q1070" s="167">
        <v>56308</v>
      </c>
      <c r="R1070" s="167">
        <v>0</v>
      </c>
      <c r="S1070" s="167">
        <v>56308</v>
      </c>
      <c r="T1070" s="161">
        <v>42795</v>
      </c>
      <c r="U1070" s="47"/>
    </row>
    <row r="1071" spans="1:21" s="267" customFormat="1" ht="15" customHeight="1" x14ac:dyDescent="0.2">
      <c r="A1071" s="15">
        <v>2017</v>
      </c>
      <c r="B1071" s="15" t="s">
        <v>3439</v>
      </c>
      <c r="C1071" s="15">
        <v>3</v>
      </c>
      <c r="D1071" s="67" t="s">
        <v>29</v>
      </c>
      <c r="E1071" s="60" t="s">
        <v>8</v>
      </c>
      <c r="F1071" s="11" t="s">
        <v>12658</v>
      </c>
      <c r="G1071" s="11" t="s">
        <v>10400</v>
      </c>
      <c r="H1071" s="12" t="s">
        <v>10399</v>
      </c>
      <c r="I1071" s="66">
        <v>1</v>
      </c>
      <c r="J1071" s="68" t="s">
        <v>215</v>
      </c>
      <c r="K1071" s="167">
        <v>59576</v>
      </c>
      <c r="L1071" s="167">
        <v>0</v>
      </c>
      <c r="M1071" s="167">
        <v>59576</v>
      </c>
      <c r="N1071" s="167">
        <v>15000</v>
      </c>
      <c r="O1071" s="167">
        <v>0</v>
      </c>
      <c r="P1071" s="167">
        <v>15000</v>
      </c>
      <c r="Q1071" s="167">
        <v>74576</v>
      </c>
      <c r="R1071" s="167">
        <v>0</v>
      </c>
      <c r="S1071" s="167">
        <v>74576</v>
      </c>
      <c r="T1071" s="159">
        <v>42795</v>
      </c>
      <c r="U1071" s="47"/>
    </row>
    <row r="1072" spans="1:21" s="267" customFormat="1" ht="15" customHeight="1" x14ac:dyDescent="0.2">
      <c r="A1072" s="15">
        <v>2017</v>
      </c>
      <c r="B1072" s="15" t="s">
        <v>3439</v>
      </c>
      <c r="C1072" s="15">
        <v>3</v>
      </c>
      <c r="D1072" s="39" t="s">
        <v>29</v>
      </c>
      <c r="E1072" s="60" t="s">
        <v>8</v>
      </c>
      <c r="F1072" s="11" t="s">
        <v>12659</v>
      </c>
      <c r="G1072" s="11" t="s">
        <v>3023</v>
      </c>
      <c r="H1072" s="12" t="s">
        <v>10398</v>
      </c>
      <c r="I1072" s="66">
        <v>1</v>
      </c>
      <c r="J1072" s="68" t="s">
        <v>215</v>
      </c>
      <c r="K1072" s="167">
        <v>0</v>
      </c>
      <c r="L1072" s="167">
        <v>238525</v>
      </c>
      <c r="M1072" s="167">
        <v>238525</v>
      </c>
      <c r="N1072" s="167">
        <v>0</v>
      </c>
      <c r="O1072" s="167">
        <v>31475</v>
      </c>
      <c r="P1072" s="167">
        <v>31475</v>
      </c>
      <c r="Q1072" s="167">
        <v>0</v>
      </c>
      <c r="R1072" s="167">
        <v>270000</v>
      </c>
      <c r="S1072" s="167">
        <v>270000</v>
      </c>
      <c r="T1072" s="161">
        <v>42795</v>
      </c>
      <c r="U1072" s="47"/>
    </row>
    <row r="1073" spans="1:21" s="267" customFormat="1" ht="15" customHeight="1" x14ac:dyDescent="0.2">
      <c r="A1073" s="15">
        <v>2017</v>
      </c>
      <c r="B1073" s="72" t="s">
        <v>3439</v>
      </c>
      <c r="C1073" s="15">
        <v>3</v>
      </c>
      <c r="D1073" s="67" t="s">
        <v>29</v>
      </c>
      <c r="E1073" s="60" t="s">
        <v>8</v>
      </c>
      <c r="F1073" s="11" t="s">
        <v>12660</v>
      </c>
      <c r="G1073" s="11" t="s">
        <v>10397</v>
      </c>
      <c r="H1073" s="75" t="s">
        <v>10396</v>
      </c>
      <c r="I1073" s="66">
        <v>1</v>
      </c>
      <c r="J1073" s="68" t="s">
        <v>215</v>
      </c>
      <c r="K1073" s="167">
        <v>51359</v>
      </c>
      <c r="L1073" s="167">
        <v>0</v>
      </c>
      <c r="M1073" s="167">
        <v>51359</v>
      </c>
      <c r="N1073" s="167">
        <v>6302</v>
      </c>
      <c r="O1073" s="167">
        <v>0</v>
      </c>
      <c r="P1073" s="167">
        <v>6302</v>
      </c>
      <c r="Q1073" s="167">
        <v>57661</v>
      </c>
      <c r="R1073" s="167">
        <v>0</v>
      </c>
      <c r="S1073" s="167">
        <v>57661</v>
      </c>
      <c r="T1073" s="159">
        <v>42795</v>
      </c>
      <c r="U1073" s="47"/>
    </row>
    <row r="1074" spans="1:21" s="267" customFormat="1" ht="15" customHeight="1" x14ac:dyDescent="0.2">
      <c r="A1074" s="15">
        <v>2017</v>
      </c>
      <c r="B1074" s="15" t="s">
        <v>3439</v>
      </c>
      <c r="C1074" s="15">
        <v>3</v>
      </c>
      <c r="D1074" s="39" t="s">
        <v>29</v>
      </c>
      <c r="E1074" s="60" t="s">
        <v>8</v>
      </c>
      <c r="F1074" s="11" t="s">
        <v>12661</v>
      </c>
      <c r="G1074" s="11" t="s">
        <v>1262</v>
      </c>
      <c r="H1074" s="12" t="s">
        <v>10395</v>
      </c>
      <c r="I1074" s="66">
        <v>1</v>
      </c>
      <c r="J1074" s="68" t="s">
        <v>53</v>
      </c>
      <c r="K1074" s="167">
        <v>37653</v>
      </c>
      <c r="L1074" s="167">
        <v>0</v>
      </c>
      <c r="M1074" s="167">
        <v>37653</v>
      </c>
      <c r="N1074" s="167">
        <v>5648</v>
      </c>
      <c r="O1074" s="167">
        <v>0</v>
      </c>
      <c r="P1074" s="167">
        <v>5648</v>
      </c>
      <c r="Q1074" s="167">
        <v>43301</v>
      </c>
      <c r="R1074" s="167">
        <v>0</v>
      </c>
      <c r="S1074" s="167">
        <v>43301</v>
      </c>
      <c r="T1074" s="161">
        <v>42767</v>
      </c>
      <c r="U1074" s="47"/>
    </row>
    <row r="1075" spans="1:21" s="267" customFormat="1" ht="15" customHeight="1" x14ac:dyDescent="0.2">
      <c r="A1075" s="15">
        <v>2017</v>
      </c>
      <c r="B1075" s="15" t="s">
        <v>3439</v>
      </c>
      <c r="C1075" s="15">
        <v>3</v>
      </c>
      <c r="D1075" s="39" t="s">
        <v>29</v>
      </c>
      <c r="E1075" s="60" t="s">
        <v>8</v>
      </c>
      <c r="F1075" s="11" t="s">
        <v>12662</v>
      </c>
      <c r="G1075" s="11" t="s">
        <v>1262</v>
      </c>
      <c r="H1075" s="12" t="s">
        <v>10394</v>
      </c>
      <c r="I1075" s="66">
        <v>1</v>
      </c>
      <c r="J1075" s="68" t="s">
        <v>53</v>
      </c>
      <c r="K1075" s="167">
        <v>30450</v>
      </c>
      <c r="L1075" s="167">
        <v>0</v>
      </c>
      <c r="M1075" s="167">
        <v>30450</v>
      </c>
      <c r="N1075" s="167">
        <v>2550</v>
      </c>
      <c r="O1075" s="167">
        <v>0</v>
      </c>
      <c r="P1075" s="167">
        <v>2550</v>
      </c>
      <c r="Q1075" s="167">
        <v>33000</v>
      </c>
      <c r="R1075" s="167">
        <v>0</v>
      </c>
      <c r="S1075" s="167">
        <v>33000</v>
      </c>
      <c r="T1075" s="161">
        <v>42736</v>
      </c>
      <c r="U1075" s="47"/>
    </row>
    <row r="1076" spans="1:21" s="267" customFormat="1" ht="15" customHeight="1" x14ac:dyDescent="0.2">
      <c r="A1076" s="15">
        <v>2017</v>
      </c>
      <c r="B1076" s="15" t="s">
        <v>3439</v>
      </c>
      <c r="C1076" s="15">
        <v>3</v>
      </c>
      <c r="D1076" s="39" t="s">
        <v>29</v>
      </c>
      <c r="E1076" s="60" t="s">
        <v>8</v>
      </c>
      <c r="F1076" s="11" t="s">
        <v>12663</v>
      </c>
      <c r="G1076" s="11" t="s">
        <v>1262</v>
      </c>
      <c r="H1076" s="12" t="s">
        <v>10393</v>
      </c>
      <c r="I1076" s="66">
        <v>1</v>
      </c>
      <c r="J1076" s="68" t="s">
        <v>53</v>
      </c>
      <c r="K1076" s="167">
        <v>41033</v>
      </c>
      <c r="L1076" s="167">
        <v>0</v>
      </c>
      <c r="M1076" s="167">
        <v>41033</v>
      </c>
      <c r="N1076" s="167">
        <v>1437</v>
      </c>
      <c r="O1076" s="167">
        <v>0</v>
      </c>
      <c r="P1076" s="167">
        <v>1437</v>
      </c>
      <c r="Q1076" s="167">
        <v>42470</v>
      </c>
      <c r="R1076" s="167">
        <v>0</v>
      </c>
      <c r="S1076" s="167">
        <v>42470</v>
      </c>
      <c r="T1076" s="161">
        <v>42767</v>
      </c>
      <c r="U1076" s="47"/>
    </row>
    <row r="1077" spans="1:21" s="267" customFormat="1" ht="15" customHeight="1" x14ac:dyDescent="0.2">
      <c r="A1077" s="15">
        <v>2017</v>
      </c>
      <c r="B1077" s="15" t="s">
        <v>3439</v>
      </c>
      <c r="C1077" s="15">
        <v>3</v>
      </c>
      <c r="D1077" s="39" t="s">
        <v>29</v>
      </c>
      <c r="E1077" s="60" t="s">
        <v>8</v>
      </c>
      <c r="F1077" s="11" t="s">
        <v>12664</v>
      </c>
      <c r="G1077" s="11" t="s">
        <v>1262</v>
      </c>
      <c r="H1077" s="12" t="s">
        <v>10392</v>
      </c>
      <c r="I1077" s="66">
        <v>1</v>
      </c>
      <c r="J1077" s="68" t="s">
        <v>53</v>
      </c>
      <c r="K1077" s="167">
        <v>33955</v>
      </c>
      <c r="L1077" s="167">
        <v>0</v>
      </c>
      <c r="M1077" s="167">
        <v>33955</v>
      </c>
      <c r="N1077" s="167">
        <v>6445</v>
      </c>
      <c r="O1077" s="167">
        <v>0</v>
      </c>
      <c r="P1077" s="167">
        <v>6445</v>
      </c>
      <c r="Q1077" s="167">
        <v>40400</v>
      </c>
      <c r="R1077" s="167">
        <v>0</v>
      </c>
      <c r="S1077" s="167">
        <v>40400</v>
      </c>
      <c r="T1077" s="161">
        <v>42767</v>
      </c>
      <c r="U1077" s="47"/>
    </row>
    <row r="1078" spans="1:21" s="267" customFormat="1" ht="15" customHeight="1" x14ac:dyDescent="0.2">
      <c r="A1078" s="15">
        <v>2017</v>
      </c>
      <c r="B1078" s="15" t="s">
        <v>3439</v>
      </c>
      <c r="C1078" s="15">
        <v>3</v>
      </c>
      <c r="D1078" s="67" t="s">
        <v>29</v>
      </c>
      <c r="E1078" s="60" t="s">
        <v>8</v>
      </c>
      <c r="F1078" s="11" t="s">
        <v>12665</v>
      </c>
      <c r="G1078" s="11" t="s">
        <v>299</v>
      </c>
      <c r="H1078" s="12" t="s">
        <v>10391</v>
      </c>
      <c r="I1078" s="66">
        <v>1</v>
      </c>
      <c r="J1078" s="68" t="s">
        <v>53</v>
      </c>
      <c r="K1078" s="167">
        <v>47282</v>
      </c>
      <c r="L1078" s="167">
        <v>0</v>
      </c>
      <c r="M1078" s="167">
        <v>47282</v>
      </c>
      <c r="N1078" s="167">
        <v>1718</v>
      </c>
      <c r="O1078" s="167">
        <v>0</v>
      </c>
      <c r="P1078" s="167">
        <v>1718</v>
      </c>
      <c r="Q1078" s="167">
        <v>49000</v>
      </c>
      <c r="R1078" s="167">
        <v>0</v>
      </c>
      <c r="S1078" s="167">
        <v>49000</v>
      </c>
      <c r="T1078" s="159">
        <v>42736</v>
      </c>
      <c r="U1078" s="47"/>
    </row>
    <row r="1079" spans="1:21" s="267" customFormat="1" ht="15" customHeight="1" x14ac:dyDescent="0.2">
      <c r="A1079" s="15">
        <v>2017</v>
      </c>
      <c r="B1079" s="15" t="s">
        <v>3439</v>
      </c>
      <c r="C1079" s="15">
        <v>3</v>
      </c>
      <c r="D1079" s="39" t="s">
        <v>29</v>
      </c>
      <c r="E1079" s="60" t="s">
        <v>8</v>
      </c>
      <c r="F1079" s="11" t="s">
        <v>12666</v>
      </c>
      <c r="G1079" s="11" t="s">
        <v>133</v>
      </c>
      <c r="H1079" s="12" t="s">
        <v>10390</v>
      </c>
      <c r="I1079" s="66">
        <v>1</v>
      </c>
      <c r="J1079" s="68" t="s">
        <v>53</v>
      </c>
      <c r="K1079" s="167">
        <v>67443</v>
      </c>
      <c r="L1079" s="167">
        <v>0</v>
      </c>
      <c r="M1079" s="167">
        <v>67443</v>
      </c>
      <c r="N1079" s="167">
        <v>3541</v>
      </c>
      <c r="O1079" s="167">
        <v>0</v>
      </c>
      <c r="P1079" s="167">
        <v>3541</v>
      </c>
      <c r="Q1079" s="167">
        <v>70984</v>
      </c>
      <c r="R1079" s="167">
        <v>0</v>
      </c>
      <c r="S1079" s="167">
        <v>70984</v>
      </c>
      <c r="T1079" s="161">
        <v>42767</v>
      </c>
      <c r="U1079" s="47"/>
    </row>
    <row r="1080" spans="1:21" s="267" customFormat="1" ht="15" customHeight="1" x14ac:dyDescent="0.2">
      <c r="A1080" s="15">
        <v>2017</v>
      </c>
      <c r="B1080" s="15" t="s">
        <v>3439</v>
      </c>
      <c r="C1080" s="15">
        <v>3</v>
      </c>
      <c r="D1080" s="39" t="s">
        <v>29</v>
      </c>
      <c r="E1080" s="60" t="s">
        <v>8</v>
      </c>
      <c r="F1080" s="11" t="s">
        <v>12667</v>
      </c>
      <c r="G1080" s="11" t="s">
        <v>1262</v>
      </c>
      <c r="H1080" s="12" t="s">
        <v>10389</v>
      </c>
      <c r="I1080" s="66">
        <v>1</v>
      </c>
      <c r="J1080" s="68" t="s">
        <v>53</v>
      </c>
      <c r="K1080" s="167">
        <v>29828</v>
      </c>
      <c r="L1080" s="167">
        <v>0</v>
      </c>
      <c r="M1080" s="167">
        <v>29828</v>
      </c>
      <c r="N1080" s="167">
        <v>3172</v>
      </c>
      <c r="O1080" s="167">
        <v>0</v>
      </c>
      <c r="P1080" s="167">
        <v>3172</v>
      </c>
      <c r="Q1080" s="167">
        <v>33000</v>
      </c>
      <c r="R1080" s="167">
        <v>0</v>
      </c>
      <c r="S1080" s="167">
        <v>33000</v>
      </c>
      <c r="T1080" s="161">
        <v>42736</v>
      </c>
      <c r="U1080" s="47"/>
    </row>
    <row r="1081" spans="1:21" s="267" customFormat="1" ht="15" customHeight="1" x14ac:dyDescent="0.2">
      <c r="A1081" s="15">
        <v>2017</v>
      </c>
      <c r="B1081" s="15" t="s">
        <v>3439</v>
      </c>
      <c r="C1081" s="15">
        <v>3</v>
      </c>
      <c r="D1081" s="39" t="s">
        <v>29</v>
      </c>
      <c r="E1081" s="60" t="s">
        <v>8</v>
      </c>
      <c r="F1081" s="11" t="s">
        <v>12668</v>
      </c>
      <c r="G1081" s="11" t="s">
        <v>1262</v>
      </c>
      <c r="H1081" s="12" t="s">
        <v>10388</v>
      </c>
      <c r="I1081" s="66">
        <v>1</v>
      </c>
      <c r="J1081" s="68" t="s">
        <v>53</v>
      </c>
      <c r="K1081" s="167">
        <v>30152</v>
      </c>
      <c r="L1081" s="167">
        <v>0</v>
      </c>
      <c r="M1081" s="167">
        <v>30152</v>
      </c>
      <c r="N1081" s="167">
        <v>2848</v>
      </c>
      <c r="O1081" s="167">
        <v>0</v>
      </c>
      <c r="P1081" s="167">
        <v>2848</v>
      </c>
      <c r="Q1081" s="167">
        <v>33000</v>
      </c>
      <c r="R1081" s="167">
        <v>0</v>
      </c>
      <c r="S1081" s="167">
        <v>33000</v>
      </c>
      <c r="T1081" s="161">
        <v>42736</v>
      </c>
      <c r="U1081" s="47"/>
    </row>
    <row r="1082" spans="1:21" s="267" customFormat="1" ht="15" customHeight="1" x14ac:dyDescent="0.2">
      <c r="A1082" s="15">
        <v>2017</v>
      </c>
      <c r="B1082" s="15" t="s">
        <v>3439</v>
      </c>
      <c r="C1082" s="15">
        <v>3</v>
      </c>
      <c r="D1082" s="39" t="s">
        <v>29</v>
      </c>
      <c r="E1082" s="60" t="s">
        <v>8</v>
      </c>
      <c r="F1082" s="11" t="s">
        <v>12669</v>
      </c>
      <c r="G1082" s="11" t="s">
        <v>1262</v>
      </c>
      <c r="H1082" s="12" t="s">
        <v>10387</v>
      </c>
      <c r="I1082" s="66">
        <v>1</v>
      </c>
      <c r="J1082" s="68" t="s">
        <v>53</v>
      </c>
      <c r="K1082" s="167">
        <v>36934</v>
      </c>
      <c r="L1082" s="167">
        <v>0</v>
      </c>
      <c r="M1082" s="167">
        <v>36934</v>
      </c>
      <c r="N1082" s="167">
        <v>3093</v>
      </c>
      <c r="O1082" s="167">
        <v>0</v>
      </c>
      <c r="P1082" s="167">
        <v>3093</v>
      </c>
      <c r="Q1082" s="167">
        <v>40027</v>
      </c>
      <c r="R1082" s="167">
        <v>0</v>
      </c>
      <c r="S1082" s="167">
        <v>40027</v>
      </c>
      <c r="T1082" s="161">
        <v>42736</v>
      </c>
      <c r="U1082" s="47"/>
    </row>
    <row r="1083" spans="1:21" s="267" customFormat="1" ht="15" customHeight="1" x14ac:dyDescent="0.2">
      <c r="A1083" s="15">
        <v>2017</v>
      </c>
      <c r="B1083" s="15" t="s">
        <v>3439</v>
      </c>
      <c r="C1083" s="15">
        <v>3</v>
      </c>
      <c r="D1083" s="39" t="s">
        <v>29</v>
      </c>
      <c r="E1083" s="60" t="s">
        <v>9</v>
      </c>
      <c r="F1083" s="11" t="s">
        <v>12670</v>
      </c>
      <c r="G1083" s="11" t="s">
        <v>4346</v>
      </c>
      <c r="H1083" s="12" t="s">
        <v>10386</v>
      </c>
      <c r="I1083" s="66">
        <v>1</v>
      </c>
      <c r="J1083" s="68" t="s">
        <v>26</v>
      </c>
      <c r="K1083" s="167">
        <v>13607</v>
      </c>
      <c r="L1083" s="167">
        <v>16663</v>
      </c>
      <c r="M1083" s="167">
        <v>30270</v>
      </c>
      <c r="N1083" s="167">
        <v>2278</v>
      </c>
      <c r="O1083" s="167">
        <v>-778</v>
      </c>
      <c r="P1083" s="167">
        <v>1500</v>
      </c>
      <c r="Q1083" s="167">
        <v>15885</v>
      </c>
      <c r="R1083" s="167">
        <v>15885</v>
      </c>
      <c r="S1083" s="167">
        <v>31770</v>
      </c>
      <c r="T1083" s="161">
        <v>42795</v>
      </c>
      <c r="U1083" s="47"/>
    </row>
    <row r="1084" spans="1:21" s="267" customFormat="1" ht="15" customHeight="1" x14ac:dyDescent="0.2">
      <c r="A1084" s="15">
        <v>2017</v>
      </c>
      <c r="B1084" s="15" t="s">
        <v>3439</v>
      </c>
      <c r="C1084" s="15">
        <v>3</v>
      </c>
      <c r="D1084" s="39" t="s">
        <v>29</v>
      </c>
      <c r="E1084" s="60" t="s">
        <v>9</v>
      </c>
      <c r="F1084" s="11" t="s">
        <v>12671</v>
      </c>
      <c r="G1084" s="11" t="s">
        <v>4346</v>
      </c>
      <c r="H1084" s="12" t="s">
        <v>10385</v>
      </c>
      <c r="I1084" s="66">
        <v>1</v>
      </c>
      <c r="J1084" s="68" t="s">
        <v>26</v>
      </c>
      <c r="K1084" s="167">
        <v>15732</v>
      </c>
      <c r="L1084" s="167">
        <v>15734</v>
      </c>
      <c r="M1084" s="167">
        <v>31466</v>
      </c>
      <c r="N1084" s="167">
        <v>750</v>
      </c>
      <c r="O1084" s="167">
        <v>750</v>
      </c>
      <c r="P1084" s="167">
        <v>1500</v>
      </c>
      <c r="Q1084" s="167">
        <v>16482</v>
      </c>
      <c r="R1084" s="167">
        <v>16484</v>
      </c>
      <c r="S1084" s="167">
        <v>32966</v>
      </c>
      <c r="T1084" s="161">
        <v>42767</v>
      </c>
      <c r="U1084" s="47"/>
    </row>
    <row r="1085" spans="1:21" s="267" customFormat="1" ht="15" customHeight="1" x14ac:dyDescent="0.2">
      <c r="A1085" s="15">
        <v>2017</v>
      </c>
      <c r="B1085" s="15" t="s">
        <v>3439</v>
      </c>
      <c r="C1085" s="15">
        <v>3</v>
      </c>
      <c r="D1085" s="39" t="s">
        <v>29</v>
      </c>
      <c r="E1085" s="60" t="s">
        <v>9</v>
      </c>
      <c r="F1085" s="11" t="s">
        <v>12672</v>
      </c>
      <c r="G1085" s="11" t="s">
        <v>4932</v>
      </c>
      <c r="H1085" s="12" t="s">
        <v>10384</v>
      </c>
      <c r="I1085" s="66">
        <v>1</v>
      </c>
      <c r="J1085" s="68" t="s">
        <v>215</v>
      </c>
      <c r="K1085" s="167">
        <v>0</v>
      </c>
      <c r="L1085" s="167">
        <v>42654</v>
      </c>
      <c r="M1085" s="167">
        <v>42654</v>
      </c>
      <c r="N1085" s="167">
        <v>0</v>
      </c>
      <c r="O1085" s="167">
        <v>4346</v>
      </c>
      <c r="P1085" s="167">
        <v>4346</v>
      </c>
      <c r="Q1085" s="167">
        <v>0</v>
      </c>
      <c r="R1085" s="167">
        <v>47000</v>
      </c>
      <c r="S1085" s="167">
        <v>47000</v>
      </c>
      <c r="T1085" s="161">
        <v>42767</v>
      </c>
      <c r="U1085" s="47"/>
    </row>
    <row r="1086" spans="1:21" s="267" customFormat="1" ht="15" customHeight="1" x14ac:dyDescent="0.2">
      <c r="A1086" s="15">
        <v>2017</v>
      </c>
      <c r="B1086" s="15" t="s">
        <v>3439</v>
      </c>
      <c r="C1086" s="15">
        <v>3</v>
      </c>
      <c r="D1086" s="39" t="s">
        <v>29</v>
      </c>
      <c r="E1086" s="60" t="s">
        <v>9</v>
      </c>
      <c r="F1086" s="11" t="s">
        <v>12673</v>
      </c>
      <c r="G1086" s="11" t="s">
        <v>5565</v>
      </c>
      <c r="H1086" s="12" t="s">
        <v>10383</v>
      </c>
      <c r="I1086" s="66">
        <v>1</v>
      </c>
      <c r="J1086" s="68" t="s">
        <v>215</v>
      </c>
      <c r="K1086" s="167">
        <v>0</v>
      </c>
      <c r="L1086" s="167">
        <v>37554</v>
      </c>
      <c r="M1086" s="167">
        <v>37554</v>
      </c>
      <c r="N1086" s="167">
        <v>0</v>
      </c>
      <c r="O1086" s="167">
        <v>4446</v>
      </c>
      <c r="P1086" s="167">
        <v>4446</v>
      </c>
      <c r="Q1086" s="167">
        <v>0</v>
      </c>
      <c r="R1086" s="167">
        <v>42000</v>
      </c>
      <c r="S1086" s="167">
        <v>42000</v>
      </c>
      <c r="T1086" s="161">
        <v>42795</v>
      </c>
      <c r="U1086" s="47"/>
    </row>
    <row r="1087" spans="1:21" s="267" customFormat="1" ht="15" customHeight="1" x14ac:dyDescent="0.2">
      <c r="A1087" s="15">
        <v>2017</v>
      </c>
      <c r="B1087" s="15" t="s">
        <v>3439</v>
      </c>
      <c r="C1087" s="15">
        <v>3</v>
      </c>
      <c r="D1087" s="39" t="s">
        <v>29</v>
      </c>
      <c r="E1087" s="60" t="s">
        <v>9</v>
      </c>
      <c r="F1087" s="11" t="s">
        <v>12674</v>
      </c>
      <c r="G1087" s="11" t="s">
        <v>3049</v>
      </c>
      <c r="H1087" s="12" t="s">
        <v>10382</v>
      </c>
      <c r="I1087" s="66">
        <v>1</v>
      </c>
      <c r="J1087" s="68" t="s">
        <v>215</v>
      </c>
      <c r="K1087" s="167">
        <v>66986</v>
      </c>
      <c r="L1087" s="167">
        <v>6631</v>
      </c>
      <c r="M1087" s="167">
        <v>73617</v>
      </c>
      <c r="N1087" s="167">
        <v>9832</v>
      </c>
      <c r="O1087" s="167">
        <v>974</v>
      </c>
      <c r="P1087" s="167">
        <v>10806</v>
      </c>
      <c r="Q1087" s="167">
        <v>76818</v>
      </c>
      <c r="R1087" s="167">
        <v>7605</v>
      </c>
      <c r="S1087" s="167">
        <v>84423</v>
      </c>
      <c r="T1087" s="161">
        <v>42767</v>
      </c>
      <c r="U1087" s="47"/>
    </row>
    <row r="1088" spans="1:21" s="267" customFormat="1" ht="15" customHeight="1" x14ac:dyDescent="0.2">
      <c r="A1088" s="15">
        <v>2017</v>
      </c>
      <c r="B1088" s="15" t="s">
        <v>3439</v>
      </c>
      <c r="C1088" s="15">
        <v>3</v>
      </c>
      <c r="D1088" s="39" t="s">
        <v>29</v>
      </c>
      <c r="E1088" s="60" t="s">
        <v>9</v>
      </c>
      <c r="F1088" s="11" t="s">
        <v>12675</v>
      </c>
      <c r="G1088" s="11" t="s">
        <v>4932</v>
      </c>
      <c r="H1088" s="12" t="s">
        <v>10381</v>
      </c>
      <c r="I1088" s="66">
        <v>1</v>
      </c>
      <c r="J1088" s="68" t="s">
        <v>215</v>
      </c>
      <c r="K1088" s="167">
        <v>0</v>
      </c>
      <c r="L1088" s="167">
        <v>45492</v>
      </c>
      <c r="M1088" s="167">
        <v>45492</v>
      </c>
      <c r="N1088" s="167">
        <v>0</v>
      </c>
      <c r="O1088" s="167">
        <v>2008</v>
      </c>
      <c r="P1088" s="167">
        <v>2008</v>
      </c>
      <c r="Q1088" s="167">
        <v>0</v>
      </c>
      <c r="R1088" s="167">
        <v>47500</v>
      </c>
      <c r="S1088" s="167">
        <v>47500</v>
      </c>
      <c r="T1088" s="161">
        <v>42767</v>
      </c>
      <c r="U1088" s="47"/>
    </row>
    <row r="1089" spans="1:21" s="267" customFormat="1" ht="15" customHeight="1" x14ac:dyDescent="0.2">
      <c r="A1089" s="15">
        <v>2017</v>
      </c>
      <c r="B1089" s="15" t="s">
        <v>3439</v>
      </c>
      <c r="C1089" s="15">
        <v>3</v>
      </c>
      <c r="D1089" s="39" t="s">
        <v>29</v>
      </c>
      <c r="E1089" s="60" t="s">
        <v>9</v>
      </c>
      <c r="F1089" s="11" t="s">
        <v>12676</v>
      </c>
      <c r="G1089" s="11" t="s">
        <v>4617</v>
      </c>
      <c r="H1089" s="12" t="s">
        <v>10380</v>
      </c>
      <c r="I1089" s="66">
        <v>1</v>
      </c>
      <c r="J1089" s="68" t="s">
        <v>215</v>
      </c>
      <c r="K1089" s="167">
        <v>21153</v>
      </c>
      <c r="L1089" s="167">
        <v>34742</v>
      </c>
      <c r="M1089" s="167">
        <v>55895</v>
      </c>
      <c r="N1089" s="167">
        <v>-5418</v>
      </c>
      <c r="O1089" s="167">
        <v>17523</v>
      </c>
      <c r="P1089" s="167">
        <v>12105</v>
      </c>
      <c r="Q1089" s="167">
        <v>15735</v>
      </c>
      <c r="R1089" s="167">
        <v>52265</v>
      </c>
      <c r="S1089" s="167">
        <v>68000</v>
      </c>
      <c r="T1089" s="161">
        <v>42768</v>
      </c>
      <c r="U1089" s="47"/>
    </row>
    <row r="1090" spans="1:21" s="267" customFormat="1" ht="15" customHeight="1" x14ac:dyDescent="0.2">
      <c r="A1090" s="15">
        <v>2017</v>
      </c>
      <c r="B1090" s="15" t="s">
        <v>3439</v>
      </c>
      <c r="C1090" s="15">
        <v>3</v>
      </c>
      <c r="D1090" s="39" t="s">
        <v>29</v>
      </c>
      <c r="E1090" s="60" t="s">
        <v>9</v>
      </c>
      <c r="F1090" s="11" t="s">
        <v>12677</v>
      </c>
      <c r="G1090" s="11" t="s">
        <v>4229</v>
      </c>
      <c r="H1090" s="12" t="s">
        <v>10379</v>
      </c>
      <c r="I1090" s="66">
        <v>1</v>
      </c>
      <c r="J1090" s="68" t="s">
        <v>215</v>
      </c>
      <c r="K1090" s="167">
        <v>63047</v>
      </c>
      <c r="L1090" s="167">
        <v>0</v>
      </c>
      <c r="M1090" s="167">
        <v>63047</v>
      </c>
      <c r="N1090" s="167">
        <v>3000</v>
      </c>
      <c r="O1090" s="167">
        <v>0</v>
      </c>
      <c r="P1090" s="167">
        <v>3000</v>
      </c>
      <c r="Q1090" s="167">
        <v>66047</v>
      </c>
      <c r="R1090" s="167">
        <v>0</v>
      </c>
      <c r="S1090" s="167">
        <v>66047</v>
      </c>
      <c r="T1090" s="161">
        <v>42705</v>
      </c>
      <c r="U1090" s="47"/>
    </row>
    <row r="1091" spans="1:21" s="267" customFormat="1" ht="15" customHeight="1" x14ac:dyDescent="0.2">
      <c r="A1091" s="15">
        <v>2017</v>
      </c>
      <c r="B1091" s="15" t="s">
        <v>3439</v>
      </c>
      <c r="C1091" s="15">
        <v>3</v>
      </c>
      <c r="D1091" s="39" t="s">
        <v>29</v>
      </c>
      <c r="E1091" s="60" t="s">
        <v>9</v>
      </c>
      <c r="F1091" s="11" t="s">
        <v>12678</v>
      </c>
      <c r="G1091" s="11" t="s">
        <v>10378</v>
      </c>
      <c r="H1091" s="12" t="s">
        <v>10377</v>
      </c>
      <c r="I1091" s="66">
        <v>1</v>
      </c>
      <c r="J1091" s="68" t="s">
        <v>215</v>
      </c>
      <c r="K1091" s="167">
        <v>44201</v>
      </c>
      <c r="L1091" s="167">
        <v>33162</v>
      </c>
      <c r="M1091" s="167">
        <v>77363</v>
      </c>
      <c r="N1091" s="167">
        <v>883</v>
      </c>
      <c r="O1091" s="167">
        <v>664</v>
      </c>
      <c r="P1091" s="167">
        <v>1547</v>
      </c>
      <c r="Q1091" s="167">
        <v>45084</v>
      </c>
      <c r="R1091" s="167">
        <v>33826</v>
      </c>
      <c r="S1091" s="167">
        <v>78910</v>
      </c>
      <c r="T1091" s="161">
        <v>42795</v>
      </c>
      <c r="U1091" s="47"/>
    </row>
    <row r="1092" spans="1:21" s="267" customFormat="1" ht="15" customHeight="1" x14ac:dyDescent="0.2">
      <c r="A1092" s="15">
        <v>2017</v>
      </c>
      <c r="B1092" s="72" t="s">
        <v>3439</v>
      </c>
      <c r="C1092" s="15">
        <v>3</v>
      </c>
      <c r="D1092" s="67" t="s">
        <v>29</v>
      </c>
      <c r="E1092" s="60" t="s">
        <v>9</v>
      </c>
      <c r="F1092" s="11" t="s">
        <v>12679</v>
      </c>
      <c r="G1092" s="11" t="s">
        <v>4322</v>
      </c>
      <c r="H1092" s="75" t="s">
        <v>10376</v>
      </c>
      <c r="I1092" s="66">
        <v>1</v>
      </c>
      <c r="J1092" s="68" t="s">
        <v>215</v>
      </c>
      <c r="K1092" s="167">
        <v>13656</v>
      </c>
      <c r="L1092" s="167">
        <v>37642</v>
      </c>
      <c r="M1092" s="167">
        <v>51298</v>
      </c>
      <c r="N1092" s="167">
        <v>-9016</v>
      </c>
      <c r="O1092" s="167">
        <v>15718</v>
      </c>
      <c r="P1092" s="167">
        <v>6702</v>
      </c>
      <c r="Q1092" s="167">
        <v>4640</v>
      </c>
      <c r="R1092" s="167">
        <v>53360</v>
      </c>
      <c r="S1092" s="167">
        <v>58000</v>
      </c>
      <c r="T1092" s="159">
        <v>42767</v>
      </c>
      <c r="U1092" s="47"/>
    </row>
    <row r="1093" spans="1:21" s="267" customFormat="1" ht="15" customHeight="1" x14ac:dyDescent="0.2">
      <c r="A1093" s="15">
        <v>2017</v>
      </c>
      <c r="B1093" s="15" t="s">
        <v>3439</v>
      </c>
      <c r="C1093" s="15">
        <v>3</v>
      </c>
      <c r="D1093" s="39" t="s">
        <v>29</v>
      </c>
      <c r="E1093" s="60" t="s">
        <v>9</v>
      </c>
      <c r="F1093" s="11" t="s">
        <v>12680</v>
      </c>
      <c r="G1093" s="11" t="s">
        <v>3049</v>
      </c>
      <c r="H1093" s="12" t="s">
        <v>10375</v>
      </c>
      <c r="I1093" s="66">
        <v>1</v>
      </c>
      <c r="J1093" s="68" t="s">
        <v>215</v>
      </c>
      <c r="K1093" s="167">
        <v>85387</v>
      </c>
      <c r="L1093" s="167">
        <v>0</v>
      </c>
      <c r="M1093" s="167">
        <v>85387</v>
      </c>
      <c r="N1093" s="167">
        <v>11360</v>
      </c>
      <c r="O1093" s="167">
        <v>0</v>
      </c>
      <c r="P1093" s="167">
        <v>11360</v>
      </c>
      <c r="Q1093" s="167">
        <v>96747</v>
      </c>
      <c r="R1093" s="167">
        <v>0</v>
      </c>
      <c r="S1093" s="167">
        <v>96747</v>
      </c>
      <c r="T1093" s="161">
        <v>42795</v>
      </c>
      <c r="U1093" s="47"/>
    </row>
    <row r="1094" spans="1:21" s="267" customFormat="1" ht="15" customHeight="1" x14ac:dyDescent="0.2">
      <c r="A1094" s="15">
        <v>2017</v>
      </c>
      <c r="B1094" s="15" t="s">
        <v>3439</v>
      </c>
      <c r="C1094" s="15">
        <v>3</v>
      </c>
      <c r="D1094" s="39" t="s">
        <v>29</v>
      </c>
      <c r="E1094" s="60" t="s">
        <v>9</v>
      </c>
      <c r="F1094" s="11" t="s">
        <v>12681</v>
      </c>
      <c r="G1094" s="11" t="s">
        <v>9942</v>
      </c>
      <c r="H1094" s="12" t="s">
        <v>10374</v>
      </c>
      <c r="I1094" s="66">
        <v>1</v>
      </c>
      <c r="J1094" s="68" t="s">
        <v>215</v>
      </c>
      <c r="K1094" s="167">
        <v>0</v>
      </c>
      <c r="L1094" s="167">
        <v>47198</v>
      </c>
      <c r="M1094" s="167">
        <v>47198</v>
      </c>
      <c r="N1094" s="167">
        <v>0</v>
      </c>
      <c r="O1094" s="167">
        <v>2802</v>
      </c>
      <c r="P1094" s="167">
        <v>2802</v>
      </c>
      <c r="Q1094" s="167">
        <v>0</v>
      </c>
      <c r="R1094" s="167">
        <v>50000</v>
      </c>
      <c r="S1094" s="167">
        <v>50000</v>
      </c>
      <c r="T1094" s="161">
        <v>42795</v>
      </c>
      <c r="U1094" s="47"/>
    </row>
    <row r="1095" spans="1:21" s="267" customFormat="1" ht="15" customHeight="1" x14ac:dyDescent="0.2">
      <c r="A1095" s="15">
        <v>2017</v>
      </c>
      <c r="B1095" s="15" t="s">
        <v>3439</v>
      </c>
      <c r="C1095" s="15">
        <v>3</v>
      </c>
      <c r="D1095" s="39" t="s">
        <v>29</v>
      </c>
      <c r="E1095" s="60" t="s">
        <v>9</v>
      </c>
      <c r="F1095" s="11" t="s">
        <v>12682</v>
      </c>
      <c r="G1095" s="11" t="s">
        <v>3049</v>
      </c>
      <c r="H1095" s="12" t="s">
        <v>10373</v>
      </c>
      <c r="I1095" s="66">
        <v>1</v>
      </c>
      <c r="J1095" s="68" t="s">
        <v>215</v>
      </c>
      <c r="K1095" s="167">
        <v>0</v>
      </c>
      <c r="L1095" s="167">
        <v>115507</v>
      </c>
      <c r="M1095" s="167">
        <v>115507</v>
      </c>
      <c r="N1095" s="167">
        <v>125902</v>
      </c>
      <c r="O1095" s="167">
        <v>-115507</v>
      </c>
      <c r="P1095" s="167">
        <v>10395</v>
      </c>
      <c r="Q1095" s="167">
        <v>125902</v>
      </c>
      <c r="R1095" s="167">
        <v>0</v>
      </c>
      <c r="S1095" s="167">
        <v>125902</v>
      </c>
      <c r="T1095" s="161">
        <v>42736</v>
      </c>
      <c r="U1095" s="47"/>
    </row>
    <row r="1096" spans="1:21" s="267" customFormat="1" ht="15" customHeight="1" x14ac:dyDescent="0.2">
      <c r="A1096" s="15">
        <v>2017</v>
      </c>
      <c r="B1096" s="15" t="s">
        <v>3439</v>
      </c>
      <c r="C1096" s="15">
        <v>3</v>
      </c>
      <c r="D1096" s="39" t="s">
        <v>29</v>
      </c>
      <c r="E1096" s="60" t="s">
        <v>9</v>
      </c>
      <c r="F1096" s="11" t="s">
        <v>12683</v>
      </c>
      <c r="G1096" s="11" t="s">
        <v>4251</v>
      </c>
      <c r="H1096" s="12" t="s">
        <v>10372</v>
      </c>
      <c r="I1096" s="66">
        <v>1</v>
      </c>
      <c r="J1096" s="68" t="s">
        <v>215</v>
      </c>
      <c r="K1096" s="167">
        <v>0</v>
      </c>
      <c r="L1096" s="167">
        <v>42123</v>
      </c>
      <c r="M1096" s="167">
        <v>42123</v>
      </c>
      <c r="N1096" s="167">
        <v>0</v>
      </c>
      <c r="O1096" s="167">
        <v>5877</v>
      </c>
      <c r="P1096" s="167">
        <v>5877</v>
      </c>
      <c r="Q1096" s="167">
        <v>0</v>
      </c>
      <c r="R1096" s="167">
        <v>48000</v>
      </c>
      <c r="S1096" s="167">
        <v>48000</v>
      </c>
      <c r="T1096" s="161">
        <v>42767</v>
      </c>
      <c r="U1096" s="47"/>
    </row>
    <row r="1097" spans="1:21" s="268" customFormat="1" ht="15" customHeight="1" x14ac:dyDescent="0.2">
      <c r="A1097" s="15">
        <v>2017</v>
      </c>
      <c r="B1097" s="15" t="s">
        <v>3439</v>
      </c>
      <c r="C1097" s="15">
        <v>3</v>
      </c>
      <c r="D1097" s="67" t="s">
        <v>29</v>
      </c>
      <c r="E1097" s="60" t="s">
        <v>9</v>
      </c>
      <c r="F1097" s="11" t="s">
        <v>12684</v>
      </c>
      <c r="G1097" s="11" t="s">
        <v>10361</v>
      </c>
      <c r="H1097" s="12" t="s">
        <v>10371</v>
      </c>
      <c r="I1097" s="66">
        <v>1</v>
      </c>
      <c r="J1097" s="68" t="s">
        <v>215</v>
      </c>
      <c r="K1097" s="167">
        <v>0</v>
      </c>
      <c r="L1097" s="167">
        <v>73205</v>
      </c>
      <c r="M1097" s="167">
        <v>73205</v>
      </c>
      <c r="N1097" s="167">
        <v>0</v>
      </c>
      <c r="O1097" s="167">
        <v>8000</v>
      </c>
      <c r="P1097" s="167">
        <v>8000</v>
      </c>
      <c r="Q1097" s="167">
        <v>0</v>
      </c>
      <c r="R1097" s="167">
        <v>81205</v>
      </c>
      <c r="S1097" s="167">
        <v>81205</v>
      </c>
      <c r="T1097" s="159">
        <v>42795</v>
      </c>
      <c r="U1097" s="47"/>
    </row>
    <row r="1098" spans="1:21" s="267" customFormat="1" ht="15" customHeight="1" x14ac:dyDescent="0.2">
      <c r="A1098" s="15">
        <v>2017</v>
      </c>
      <c r="B1098" s="15" t="s">
        <v>3439</v>
      </c>
      <c r="C1098" s="15">
        <v>3</v>
      </c>
      <c r="D1098" s="39" t="s">
        <v>29</v>
      </c>
      <c r="E1098" s="60" t="s">
        <v>9</v>
      </c>
      <c r="F1098" s="11" t="s">
        <v>12685</v>
      </c>
      <c r="G1098" s="11" t="s">
        <v>5565</v>
      </c>
      <c r="H1098" s="12" t="s">
        <v>10370</v>
      </c>
      <c r="I1098" s="66">
        <v>1</v>
      </c>
      <c r="J1098" s="68" t="s">
        <v>215</v>
      </c>
      <c r="K1098" s="167">
        <v>0</v>
      </c>
      <c r="L1098" s="167">
        <v>36768</v>
      </c>
      <c r="M1098" s="167">
        <v>36768</v>
      </c>
      <c r="N1098" s="167">
        <v>0</v>
      </c>
      <c r="O1098" s="167">
        <v>736</v>
      </c>
      <c r="P1098" s="167">
        <v>736</v>
      </c>
      <c r="Q1098" s="167">
        <v>0</v>
      </c>
      <c r="R1098" s="167">
        <v>37504</v>
      </c>
      <c r="S1098" s="167">
        <v>37504</v>
      </c>
      <c r="T1098" s="161">
        <v>42736</v>
      </c>
      <c r="U1098" s="47"/>
    </row>
    <row r="1099" spans="1:21" s="267" customFormat="1" ht="15" customHeight="1" x14ac:dyDescent="0.2">
      <c r="A1099" s="15">
        <v>2017</v>
      </c>
      <c r="B1099" s="15" t="s">
        <v>3439</v>
      </c>
      <c r="C1099" s="15">
        <v>3</v>
      </c>
      <c r="D1099" s="39" t="s">
        <v>29</v>
      </c>
      <c r="E1099" s="60" t="s">
        <v>9</v>
      </c>
      <c r="F1099" s="11" t="s">
        <v>12686</v>
      </c>
      <c r="G1099" s="11" t="s">
        <v>6205</v>
      </c>
      <c r="H1099" s="12" t="s">
        <v>10369</v>
      </c>
      <c r="I1099" s="66">
        <v>1</v>
      </c>
      <c r="J1099" s="68" t="s">
        <v>215</v>
      </c>
      <c r="K1099" s="167">
        <v>0</v>
      </c>
      <c r="L1099" s="167">
        <v>44505</v>
      </c>
      <c r="M1099" s="167">
        <v>44505</v>
      </c>
      <c r="N1099" s="167">
        <v>0</v>
      </c>
      <c r="O1099" s="167">
        <v>2995</v>
      </c>
      <c r="P1099" s="167">
        <v>2995</v>
      </c>
      <c r="Q1099" s="167">
        <v>0</v>
      </c>
      <c r="R1099" s="167">
        <v>47500</v>
      </c>
      <c r="S1099" s="167">
        <v>47500</v>
      </c>
      <c r="T1099" s="161">
        <v>42767</v>
      </c>
      <c r="U1099" s="47"/>
    </row>
    <row r="1100" spans="1:21" s="267" customFormat="1" ht="15" customHeight="1" x14ac:dyDescent="0.2">
      <c r="A1100" s="15">
        <v>2017</v>
      </c>
      <c r="B1100" s="15" t="s">
        <v>3439</v>
      </c>
      <c r="C1100" s="15">
        <v>3</v>
      </c>
      <c r="D1100" s="39" t="s">
        <v>29</v>
      </c>
      <c r="E1100" s="60" t="s">
        <v>9</v>
      </c>
      <c r="F1100" s="11" t="s">
        <v>12687</v>
      </c>
      <c r="G1100" s="11" t="s">
        <v>3049</v>
      </c>
      <c r="H1100" s="12" t="s">
        <v>10368</v>
      </c>
      <c r="I1100" s="66">
        <v>1</v>
      </c>
      <c r="J1100" s="68" t="s">
        <v>215</v>
      </c>
      <c r="K1100" s="167">
        <v>73127</v>
      </c>
      <c r="L1100" s="167">
        <v>0</v>
      </c>
      <c r="M1100" s="167">
        <v>73127</v>
      </c>
      <c r="N1100" s="167">
        <v>3656</v>
      </c>
      <c r="O1100" s="167">
        <v>0</v>
      </c>
      <c r="P1100" s="167">
        <v>3656</v>
      </c>
      <c r="Q1100" s="167">
        <v>76783</v>
      </c>
      <c r="R1100" s="167">
        <v>0</v>
      </c>
      <c r="S1100" s="167">
        <v>76783</v>
      </c>
      <c r="T1100" s="161">
        <v>42736</v>
      </c>
      <c r="U1100" s="47"/>
    </row>
    <row r="1101" spans="1:21" s="267" customFormat="1" ht="15" customHeight="1" x14ac:dyDescent="0.2">
      <c r="A1101" s="15">
        <v>2017</v>
      </c>
      <c r="B1101" s="15" t="s">
        <v>3439</v>
      </c>
      <c r="C1101" s="15">
        <v>3</v>
      </c>
      <c r="D1101" s="67" t="s">
        <v>29</v>
      </c>
      <c r="E1101" s="60" t="s">
        <v>9</v>
      </c>
      <c r="F1101" s="11" t="s">
        <v>12688</v>
      </c>
      <c r="G1101" s="11" t="s">
        <v>10367</v>
      </c>
      <c r="H1101" s="12" t="s">
        <v>10366</v>
      </c>
      <c r="I1101" s="66">
        <v>1</v>
      </c>
      <c r="J1101" s="68" t="s">
        <v>215</v>
      </c>
      <c r="K1101" s="167">
        <v>123069</v>
      </c>
      <c r="L1101" s="167">
        <v>0</v>
      </c>
      <c r="M1101" s="167">
        <v>123069</v>
      </c>
      <c r="N1101" s="167">
        <v>6931</v>
      </c>
      <c r="O1101" s="167">
        <v>0</v>
      </c>
      <c r="P1101" s="167">
        <v>6931</v>
      </c>
      <c r="Q1101" s="167">
        <v>130000</v>
      </c>
      <c r="R1101" s="167">
        <v>0</v>
      </c>
      <c r="S1101" s="167">
        <v>130000</v>
      </c>
      <c r="T1101" s="159">
        <v>42736</v>
      </c>
      <c r="U1101" s="47"/>
    </row>
    <row r="1102" spans="1:21" s="267" customFormat="1" ht="15" customHeight="1" x14ac:dyDescent="0.2">
      <c r="A1102" s="15">
        <v>2017</v>
      </c>
      <c r="B1102" s="72" t="s">
        <v>3439</v>
      </c>
      <c r="C1102" s="15">
        <v>3</v>
      </c>
      <c r="D1102" s="67" t="s">
        <v>29</v>
      </c>
      <c r="E1102" s="60" t="s">
        <v>9</v>
      </c>
      <c r="F1102" s="11" t="s">
        <v>12689</v>
      </c>
      <c r="G1102" s="11" t="s">
        <v>3049</v>
      </c>
      <c r="H1102" s="75" t="s">
        <v>10365</v>
      </c>
      <c r="I1102" s="66">
        <v>1</v>
      </c>
      <c r="J1102" s="68" t="s">
        <v>215</v>
      </c>
      <c r="K1102" s="167">
        <v>0</v>
      </c>
      <c r="L1102" s="167">
        <v>45675</v>
      </c>
      <c r="M1102" s="167">
        <v>45675</v>
      </c>
      <c r="N1102" s="167">
        <v>0</v>
      </c>
      <c r="O1102" s="167">
        <v>9990</v>
      </c>
      <c r="P1102" s="167">
        <v>9990</v>
      </c>
      <c r="Q1102" s="167">
        <v>0</v>
      </c>
      <c r="R1102" s="167">
        <v>55665</v>
      </c>
      <c r="S1102" s="167">
        <v>55665</v>
      </c>
      <c r="T1102" s="159">
        <v>42767</v>
      </c>
      <c r="U1102" s="47"/>
    </row>
    <row r="1103" spans="1:21" s="267" customFormat="1" ht="15" customHeight="1" x14ac:dyDescent="0.2">
      <c r="A1103" s="15">
        <v>2017</v>
      </c>
      <c r="B1103" s="15" t="s">
        <v>3439</v>
      </c>
      <c r="C1103" s="15">
        <v>3</v>
      </c>
      <c r="D1103" s="39" t="s">
        <v>29</v>
      </c>
      <c r="E1103" s="60" t="s">
        <v>9</v>
      </c>
      <c r="F1103" s="11" t="s">
        <v>12690</v>
      </c>
      <c r="G1103" s="11" t="s">
        <v>10364</v>
      </c>
      <c r="H1103" s="12" t="s">
        <v>10363</v>
      </c>
      <c r="I1103" s="66">
        <v>1</v>
      </c>
      <c r="J1103" s="68" t="s">
        <v>215</v>
      </c>
      <c r="K1103" s="167">
        <v>0</v>
      </c>
      <c r="L1103" s="167">
        <v>65975</v>
      </c>
      <c r="M1103" s="167">
        <v>65975</v>
      </c>
      <c r="N1103" s="167">
        <v>0</v>
      </c>
      <c r="O1103" s="167">
        <v>6025</v>
      </c>
      <c r="P1103" s="167">
        <v>6025</v>
      </c>
      <c r="Q1103" s="167">
        <v>0</v>
      </c>
      <c r="R1103" s="167">
        <v>72000</v>
      </c>
      <c r="S1103" s="167">
        <v>72000</v>
      </c>
      <c r="T1103" s="161">
        <v>42809</v>
      </c>
      <c r="U1103" s="47"/>
    </row>
    <row r="1104" spans="1:21" s="267" customFormat="1" ht="15" customHeight="1" x14ac:dyDescent="0.2">
      <c r="A1104" s="15">
        <v>2017</v>
      </c>
      <c r="B1104" s="15" t="s">
        <v>3439</v>
      </c>
      <c r="C1104" s="15">
        <v>3</v>
      </c>
      <c r="D1104" s="39" t="s">
        <v>29</v>
      </c>
      <c r="E1104" s="60" t="s">
        <v>9</v>
      </c>
      <c r="F1104" s="11" t="s">
        <v>12691</v>
      </c>
      <c r="G1104" s="11" t="s">
        <v>4251</v>
      </c>
      <c r="H1104" s="12" t="s">
        <v>10362</v>
      </c>
      <c r="I1104" s="66">
        <v>1</v>
      </c>
      <c r="J1104" s="68" t="s">
        <v>215</v>
      </c>
      <c r="K1104" s="167">
        <v>46164</v>
      </c>
      <c r="L1104" s="167">
        <v>0</v>
      </c>
      <c r="M1104" s="167">
        <v>46164</v>
      </c>
      <c r="N1104" s="167">
        <v>0</v>
      </c>
      <c r="O1104" s="167">
        <v>5601</v>
      </c>
      <c r="P1104" s="167">
        <v>5601</v>
      </c>
      <c r="Q1104" s="167">
        <v>46164</v>
      </c>
      <c r="R1104" s="167">
        <v>5601</v>
      </c>
      <c r="S1104" s="167">
        <v>51765</v>
      </c>
      <c r="T1104" s="161">
        <v>42736</v>
      </c>
      <c r="U1104" s="47"/>
    </row>
    <row r="1105" spans="1:21" s="267" customFormat="1" ht="15" customHeight="1" x14ac:dyDescent="0.2">
      <c r="A1105" s="15">
        <v>2017</v>
      </c>
      <c r="B1105" s="15" t="s">
        <v>3439</v>
      </c>
      <c r="C1105" s="15">
        <v>3</v>
      </c>
      <c r="D1105" s="39" t="s">
        <v>29</v>
      </c>
      <c r="E1105" s="60" t="s">
        <v>9</v>
      </c>
      <c r="F1105" s="11" t="s">
        <v>12692</v>
      </c>
      <c r="G1105" s="11" t="s">
        <v>10361</v>
      </c>
      <c r="H1105" s="12" t="s">
        <v>10360</v>
      </c>
      <c r="I1105" s="66">
        <v>1</v>
      </c>
      <c r="J1105" s="68" t="s">
        <v>215</v>
      </c>
      <c r="K1105" s="167">
        <v>0</v>
      </c>
      <c r="L1105" s="167">
        <v>73205</v>
      </c>
      <c r="M1105" s="167">
        <v>73205</v>
      </c>
      <c r="N1105" s="167">
        <v>0</v>
      </c>
      <c r="O1105" s="167">
        <v>8000</v>
      </c>
      <c r="P1105" s="167">
        <v>8000</v>
      </c>
      <c r="Q1105" s="167">
        <v>0</v>
      </c>
      <c r="R1105" s="167">
        <v>81205</v>
      </c>
      <c r="S1105" s="167">
        <v>81205</v>
      </c>
      <c r="T1105" s="161">
        <v>42795</v>
      </c>
      <c r="U1105" s="47"/>
    </row>
    <row r="1106" spans="1:21" s="267" customFormat="1" ht="15" customHeight="1" x14ac:dyDescent="0.2">
      <c r="A1106" s="15">
        <v>2017</v>
      </c>
      <c r="B1106" s="15" t="s">
        <v>3439</v>
      </c>
      <c r="C1106" s="15">
        <v>3</v>
      </c>
      <c r="D1106" s="39" t="s">
        <v>29</v>
      </c>
      <c r="E1106" s="60" t="s">
        <v>9</v>
      </c>
      <c r="F1106" s="11" t="s">
        <v>12693</v>
      </c>
      <c r="G1106" s="11" t="s">
        <v>4229</v>
      </c>
      <c r="H1106" s="12" t="s">
        <v>10359</v>
      </c>
      <c r="I1106" s="66">
        <v>1</v>
      </c>
      <c r="J1106" s="68" t="s">
        <v>215</v>
      </c>
      <c r="K1106" s="167">
        <v>0</v>
      </c>
      <c r="L1106" s="167">
        <v>65975</v>
      </c>
      <c r="M1106" s="167">
        <v>65975</v>
      </c>
      <c r="N1106" s="167">
        <v>0</v>
      </c>
      <c r="O1106" s="167">
        <v>4025</v>
      </c>
      <c r="P1106" s="167">
        <v>4025</v>
      </c>
      <c r="Q1106" s="167">
        <v>0</v>
      </c>
      <c r="R1106" s="167">
        <v>70000</v>
      </c>
      <c r="S1106" s="167">
        <v>70000</v>
      </c>
      <c r="T1106" s="161">
        <v>42795</v>
      </c>
      <c r="U1106" s="47"/>
    </row>
    <row r="1107" spans="1:21" s="267" customFormat="1" ht="15" customHeight="1" x14ac:dyDescent="0.2">
      <c r="A1107" s="15">
        <v>2017</v>
      </c>
      <c r="B1107" s="72" t="s">
        <v>3439</v>
      </c>
      <c r="C1107" s="15">
        <v>3</v>
      </c>
      <c r="D1107" s="67" t="s">
        <v>29</v>
      </c>
      <c r="E1107" s="60" t="s">
        <v>9</v>
      </c>
      <c r="F1107" s="11" t="s">
        <v>12694</v>
      </c>
      <c r="G1107" s="11" t="s">
        <v>4251</v>
      </c>
      <c r="H1107" s="75" t="s">
        <v>10358</v>
      </c>
      <c r="I1107" s="66">
        <v>1</v>
      </c>
      <c r="J1107" s="68" t="s">
        <v>215</v>
      </c>
      <c r="K1107" s="167">
        <v>19231</v>
      </c>
      <c r="L1107" s="167">
        <v>50537</v>
      </c>
      <c r="M1107" s="167">
        <v>69768</v>
      </c>
      <c r="N1107" s="167">
        <v>2205</v>
      </c>
      <c r="O1107" s="167">
        <v>5795</v>
      </c>
      <c r="P1107" s="167">
        <v>8000</v>
      </c>
      <c r="Q1107" s="167">
        <v>21436</v>
      </c>
      <c r="R1107" s="167">
        <v>56332</v>
      </c>
      <c r="S1107" s="167">
        <v>77768</v>
      </c>
      <c r="T1107" s="159">
        <v>42795</v>
      </c>
      <c r="U1107" s="47"/>
    </row>
    <row r="1108" spans="1:21" s="267" customFormat="1" ht="15" customHeight="1" x14ac:dyDescent="0.2">
      <c r="A1108" s="15">
        <v>2017</v>
      </c>
      <c r="B1108" s="15" t="s">
        <v>3439</v>
      </c>
      <c r="C1108" s="15">
        <v>3</v>
      </c>
      <c r="D1108" s="39" t="s">
        <v>29</v>
      </c>
      <c r="E1108" s="60" t="s">
        <v>9</v>
      </c>
      <c r="F1108" s="11" t="s">
        <v>12695</v>
      </c>
      <c r="G1108" s="11" t="s">
        <v>3049</v>
      </c>
      <c r="H1108" s="12" t="s">
        <v>10357</v>
      </c>
      <c r="I1108" s="66">
        <v>1</v>
      </c>
      <c r="J1108" s="68" t="s">
        <v>215</v>
      </c>
      <c r="K1108" s="167">
        <v>17839</v>
      </c>
      <c r="L1108" s="167">
        <v>71354</v>
      </c>
      <c r="M1108" s="167">
        <v>89193</v>
      </c>
      <c r="N1108" s="167">
        <v>1161</v>
      </c>
      <c r="O1108" s="167">
        <v>4646</v>
      </c>
      <c r="P1108" s="167">
        <v>5807</v>
      </c>
      <c r="Q1108" s="167">
        <v>19000</v>
      </c>
      <c r="R1108" s="167">
        <v>76000</v>
      </c>
      <c r="S1108" s="167">
        <v>95000</v>
      </c>
      <c r="T1108" s="161">
        <v>42736</v>
      </c>
      <c r="U1108" s="47"/>
    </row>
    <row r="1109" spans="1:21" s="267" customFormat="1" ht="15" customHeight="1" x14ac:dyDescent="0.2">
      <c r="A1109" s="15">
        <v>2017</v>
      </c>
      <c r="B1109" s="15" t="s">
        <v>3439</v>
      </c>
      <c r="C1109" s="15">
        <v>3</v>
      </c>
      <c r="D1109" s="39" t="s">
        <v>29</v>
      </c>
      <c r="E1109" s="60" t="s">
        <v>9</v>
      </c>
      <c r="F1109" s="11" t="s">
        <v>12696</v>
      </c>
      <c r="G1109" s="11" t="s">
        <v>4251</v>
      </c>
      <c r="H1109" s="12" t="s">
        <v>10356</v>
      </c>
      <c r="I1109" s="66">
        <v>1</v>
      </c>
      <c r="J1109" s="68" t="s">
        <v>215</v>
      </c>
      <c r="K1109" s="167">
        <v>38040</v>
      </c>
      <c r="L1109" s="167">
        <v>0</v>
      </c>
      <c r="M1109" s="167">
        <v>38040</v>
      </c>
      <c r="N1109" s="167">
        <v>6960</v>
      </c>
      <c r="O1109" s="167">
        <v>0</v>
      </c>
      <c r="P1109" s="167">
        <v>6960</v>
      </c>
      <c r="Q1109" s="167">
        <v>45000</v>
      </c>
      <c r="R1109" s="167">
        <v>0</v>
      </c>
      <c r="S1109" s="167">
        <v>45000</v>
      </c>
      <c r="T1109" s="161">
        <v>42767</v>
      </c>
      <c r="U1109" s="47"/>
    </row>
    <row r="1110" spans="1:21" s="267" customFormat="1" ht="15" customHeight="1" x14ac:dyDescent="0.2">
      <c r="A1110" s="15">
        <v>2017</v>
      </c>
      <c r="B1110" s="15" t="s">
        <v>3439</v>
      </c>
      <c r="C1110" s="15">
        <v>3</v>
      </c>
      <c r="D1110" s="39" t="s">
        <v>29</v>
      </c>
      <c r="E1110" s="60" t="s">
        <v>9</v>
      </c>
      <c r="F1110" s="11" t="s">
        <v>12697</v>
      </c>
      <c r="G1110" s="11" t="s">
        <v>6205</v>
      </c>
      <c r="H1110" s="12" t="s">
        <v>10355</v>
      </c>
      <c r="I1110" s="66">
        <v>1</v>
      </c>
      <c r="J1110" s="68" t="s">
        <v>215</v>
      </c>
      <c r="K1110" s="167">
        <v>0</v>
      </c>
      <c r="L1110" s="167">
        <v>43483</v>
      </c>
      <c r="M1110" s="167">
        <v>43483</v>
      </c>
      <c r="N1110" s="167">
        <v>0</v>
      </c>
      <c r="O1110" s="167">
        <v>4517</v>
      </c>
      <c r="P1110" s="167">
        <v>4517</v>
      </c>
      <c r="Q1110" s="167">
        <v>0</v>
      </c>
      <c r="R1110" s="167">
        <v>48000</v>
      </c>
      <c r="S1110" s="167">
        <v>48000</v>
      </c>
      <c r="T1110" s="161">
        <v>42736</v>
      </c>
      <c r="U1110" s="47"/>
    </row>
    <row r="1111" spans="1:21" s="267" customFormat="1" ht="15" customHeight="1" x14ac:dyDescent="0.2">
      <c r="A1111" s="15">
        <v>2017</v>
      </c>
      <c r="B1111" s="15" t="s">
        <v>3439</v>
      </c>
      <c r="C1111" s="15">
        <v>3</v>
      </c>
      <c r="D1111" s="39" t="s">
        <v>29</v>
      </c>
      <c r="E1111" s="60" t="s">
        <v>9</v>
      </c>
      <c r="F1111" s="11" t="s">
        <v>12698</v>
      </c>
      <c r="G1111" s="11" t="s">
        <v>4251</v>
      </c>
      <c r="H1111" s="12" t="s">
        <v>10354</v>
      </c>
      <c r="I1111" s="66">
        <v>1</v>
      </c>
      <c r="J1111" s="68" t="s">
        <v>215</v>
      </c>
      <c r="K1111" s="167">
        <v>0</v>
      </c>
      <c r="L1111" s="167">
        <v>44660</v>
      </c>
      <c r="M1111" s="167">
        <v>44660</v>
      </c>
      <c r="N1111" s="167">
        <v>0</v>
      </c>
      <c r="O1111" s="167">
        <v>3340</v>
      </c>
      <c r="P1111" s="167">
        <v>3340</v>
      </c>
      <c r="Q1111" s="167">
        <v>0</v>
      </c>
      <c r="R1111" s="167">
        <v>48000</v>
      </c>
      <c r="S1111" s="167">
        <v>48000</v>
      </c>
      <c r="T1111" s="161">
        <v>42767</v>
      </c>
      <c r="U1111" s="47"/>
    </row>
    <row r="1112" spans="1:21" s="267" customFormat="1" ht="15" customHeight="1" x14ac:dyDescent="0.2">
      <c r="A1112" s="15">
        <v>2017</v>
      </c>
      <c r="B1112" s="15" t="s">
        <v>3439</v>
      </c>
      <c r="C1112" s="15">
        <v>3</v>
      </c>
      <c r="D1112" s="39" t="s">
        <v>29</v>
      </c>
      <c r="E1112" s="60" t="s">
        <v>9</v>
      </c>
      <c r="F1112" s="11" t="s">
        <v>12699</v>
      </c>
      <c r="G1112" s="11" t="s">
        <v>982</v>
      </c>
      <c r="H1112" s="12" t="s">
        <v>10353</v>
      </c>
      <c r="I1112" s="66">
        <v>1</v>
      </c>
      <c r="J1112" s="68" t="s">
        <v>215</v>
      </c>
      <c r="K1112" s="167">
        <v>129620</v>
      </c>
      <c r="L1112" s="167">
        <v>0</v>
      </c>
      <c r="M1112" s="167">
        <v>129620</v>
      </c>
      <c r="N1112" s="167">
        <v>9318</v>
      </c>
      <c r="O1112" s="167">
        <v>0</v>
      </c>
      <c r="P1112" s="167">
        <v>9318</v>
      </c>
      <c r="Q1112" s="167">
        <v>138938</v>
      </c>
      <c r="R1112" s="167">
        <v>0</v>
      </c>
      <c r="S1112" s="167">
        <v>138938</v>
      </c>
      <c r="T1112" s="161">
        <v>42736</v>
      </c>
      <c r="U1112" s="47"/>
    </row>
    <row r="1113" spans="1:21" s="267" customFormat="1" ht="15" customHeight="1" x14ac:dyDescent="0.2">
      <c r="A1113" s="15">
        <v>2017</v>
      </c>
      <c r="B1113" s="15" t="s">
        <v>3439</v>
      </c>
      <c r="C1113" s="15">
        <v>3</v>
      </c>
      <c r="D1113" s="39" t="s">
        <v>29</v>
      </c>
      <c r="E1113" s="60" t="s">
        <v>9</v>
      </c>
      <c r="F1113" s="11" t="s">
        <v>12700</v>
      </c>
      <c r="G1113" s="11" t="s">
        <v>263</v>
      </c>
      <c r="H1113" s="12" t="s">
        <v>10352</v>
      </c>
      <c r="I1113" s="66">
        <v>1</v>
      </c>
      <c r="J1113" s="68" t="s">
        <v>53</v>
      </c>
      <c r="K1113" s="167">
        <v>0</v>
      </c>
      <c r="L1113" s="167">
        <v>38063</v>
      </c>
      <c r="M1113" s="167">
        <v>38063</v>
      </c>
      <c r="N1113" s="167">
        <v>0</v>
      </c>
      <c r="O1113" s="167">
        <v>4437</v>
      </c>
      <c r="P1113" s="167">
        <v>4437</v>
      </c>
      <c r="Q1113" s="167">
        <v>0</v>
      </c>
      <c r="R1113" s="167">
        <v>42500</v>
      </c>
      <c r="S1113" s="167">
        <v>42500</v>
      </c>
      <c r="T1113" s="161">
        <v>42767</v>
      </c>
      <c r="U1113" s="47"/>
    </row>
    <row r="1114" spans="1:21" s="267" customFormat="1" ht="15" customHeight="1" x14ac:dyDescent="0.2">
      <c r="A1114" s="15">
        <v>2017</v>
      </c>
      <c r="B1114" s="15" t="s">
        <v>3439</v>
      </c>
      <c r="C1114" s="15">
        <v>3</v>
      </c>
      <c r="D1114" s="39" t="s">
        <v>29</v>
      </c>
      <c r="E1114" s="60" t="s">
        <v>9</v>
      </c>
      <c r="F1114" s="11" t="s">
        <v>12701</v>
      </c>
      <c r="G1114" s="11" t="s">
        <v>263</v>
      </c>
      <c r="H1114" s="12" t="s">
        <v>10351</v>
      </c>
      <c r="I1114" s="66">
        <v>1</v>
      </c>
      <c r="J1114" s="68" t="s">
        <v>53</v>
      </c>
      <c r="K1114" s="167">
        <v>0</v>
      </c>
      <c r="L1114" s="167">
        <v>45675</v>
      </c>
      <c r="M1114" s="167">
        <v>45675</v>
      </c>
      <c r="N1114" s="167">
        <v>0</v>
      </c>
      <c r="O1114" s="167">
        <v>4567</v>
      </c>
      <c r="P1114" s="167">
        <v>4567</v>
      </c>
      <c r="Q1114" s="167">
        <v>0</v>
      </c>
      <c r="R1114" s="167">
        <v>50242</v>
      </c>
      <c r="S1114" s="167">
        <v>50242</v>
      </c>
      <c r="T1114" s="161">
        <v>42736</v>
      </c>
      <c r="U1114" s="47"/>
    </row>
    <row r="1115" spans="1:21" s="267" customFormat="1" ht="15" customHeight="1" x14ac:dyDescent="0.2">
      <c r="A1115" s="15">
        <v>2017</v>
      </c>
      <c r="B1115" s="15" t="s">
        <v>3439</v>
      </c>
      <c r="C1115" s="15">
        <v>3</v>
      </c>
      <c r="D1115" s="67" t="s">
        <v>29</v>
      </c>
      <c r="E1115" s="60" t="s">
        <v>9</v>
      </c>
      <c r="F1115" s="11" t="s">
        <v>12702</v>
      </c>
      <c r="G1115" s="11" t="s">
        <v>1652</v>
      </c>
      <c r="H1115" s="12" t="s">
        <v>10350</v>
      </c>
      <c r="I1115" s="66">
        <v>1</v>
      </c>
      <c r="J1115" s="68" t="s">
        <v>53</v>
      </c>
      <c r="K1115" s="167">
        <v>22838</v>
      </c>
      <c r="L1115" s="167">
        <v>22838</v>
      </c>
      <c r="M1115" s="167">
        <v>45676</v>
      </c>
      <c r="N1115" s="167">
        <v>1162</v>
      </c>
      <c r="O1115" s="167">
        <v>1162</v>
      </c>
      <c r="P1115" s="167">
        <v>2324</v>
      </c>
      <c r="Q1115" s="167">
        <v>24000</v>
      </c>
      <c r="R1115" s="167">
        <v>24000</v>
      </c>
      <c r="S1115" s="167">
        <v>48000</v>
      </c>
      <c r="T1115" s="159">
        <v>42772</v>
      </c>
      <c r="U1115" s="47"/>
    </row>
    <row r="1116" spans="1:21" s="267" customFormat="1" ht="15" customHeight="1" x14ac:dyDescent="0.2">
      <c r="A1116" s="15">
        <v>2017</v>
      </c>
      <c r="B1116" s="15" t="s">
        <v>3439</v>
      </c>
      <c r="C1116" s="15">
        <v>3</v>
      </c>
      <c r="D1116" s="67" t="s">
        <v>29</v>
      </c>
      <c r="E1116" s="60" t="s">
        <v>9</v>
      </c>
      <c r="F1116" s="11" t="s">
        <v>12703</v>
      </c>
      <c r="G1116" s="11" t="s">
        <v>2533</v>
      </c>
      <c r="H1116" s="12" t="s">
        <v>10349</v>
      </c>
      <c r="I1116" s="66">
        <v>1</v>
      </c>
      <c r="J1116" s="68" t="s">
        <v>53</v>
      </c>
      <c r="K1116" s="167">
        <v>35000</v>
      </c>
      <c r="L1116" s="167">
        <v>0</v>
      </c>
      <c r="M1116" s="167">
        <v>35000</v>
      </c>
      <c r="N1116" s="167">
        <v>7000</v>
      </c>
      <c r="O1116" s="167">
        <v>0</v>
      </c>
      <c r="P1116" s="167">
        <v>7000</v>
      </c>
      <c r="Q1116" s="167">
        <v>42000</v>
      </c>
      <c r="R1116" s="167">
        <v>0</v>
      </c>
      <c r="S1116" s="167">
        <v>42000</v>
      </c>
      <c r="T1116" s="159">
        <v>42767</v>
      </c>
      <c r="U1116" s="47"/>
    </row>
    <row r="1117" spans="1:21" s="267" customFormat="1" ht="15" customHeight="1" x14ac:dyDescent="0.2">
      <c r="A1117" s="15">
        <v>2017</v>
      </c>
      <c r="B1117" s="15" t="s">
        <v>3439</v>
      </c>
      <c r="C1117" s="15">
        <v>3</v>
      </c>
      <c r="D1117" s="39" t="s">
        <v>29</v>
      </c>
      <c r="E1117" s="60" t="s">
        <v>9</v>
      </c>
      <c r="F1117" s="11" t="s">
        <v>12704</v>
      </c>
      <c r="G1117" s="11" t="s">
        <v>299</v>
      </c>
      <c r="H1117" s="12" t="s">
        <v>10348</v>
      </c>
      <c r="I1117" s="66">
        <v>1</v>
      </c>
      <c r="J1117" s="68" t="s">
        <v>53</v>
      </c>
      <c r="K1117" s="167">
        <v>0</v>
      </c>
      <c r="L1117" s="167">
        <v>52130</v>
      </c>
      <c r="M1117" s="167">
        <v>52130</v>
      </c>
      <c r="N1117" s="167">
        <v>0</v>
      </c>
      <c r="O1117" s="167">
        <v>6640</v>
      </c>
      <c r="P1117" s="167">
        <v>6640</v>
      </c>
      <c r="Q1117" s="167">
        <v>0</v>
      </c>
      <c r="R1117" s="167">
        <v>58770</v>
      </c>
      <c r="S1117" s="167">
        <v>58770</v>
      </c>
      <c r="T1117" s="161">
        <v>42795</v>
      </c>
      <c r="U1117" s="47"/>
    </row>
    <row r="1118" spans="1:21" s="267" customFormat="1" ht="15" customHeight="1" x14ac:dyDescent="0.2">
      <c r="A1118" s="15">
        <v>2017</v>
      </c>
      <c r="B1118" s="15" t="s">
        <v>3439</v>
      </c>
      <c r="C1118" s="15">
        <v>3</v>
      </c>
      <c r="D1118" s="39" t="s">
        <v>29</v>
      </c>
      <c r="E1118" s="60" t="s">
        <v>9</v>
      </c>
      <c r="F1118" s="11" t="s">
        <v>12705</v>
      </c>
      <c r="G1118" s="11" t="s">
        <v>299</v>
      </c>
      <c r="H1118" s="12" t="s">
        <v>10347</v>
      </c>
      <c r="I1118" s="66">
        <v>1</v>
      </c>
      <c r="J1118" s="68" t="s">
        <v>53</v>
      </c>
      <c r="K1118" s="167">
        <v>0</v>
      </c>
      <c r="L1118" s="167">
        <v>47705</v>
      </c>
      <c r="M1118" s="167">
        <v>47705</v>
      </c>
      <c r="N1118" s="167">
        <v>0</v>
      </c>
      <c r="O1118" s="167">
        <v>5295</v>
      </c>
      <c r="P1118" s="167">
        <v>5295</v>
      </c>
      <c r="Q1118" s="167">
        <v>0</v>
      </c>
      <c r="R1118" s="167">
        <v>53000</v>
      </c>
      <c r="S1118" s="167">
        <v>53000</v>
      </c>
      <c r="T1118" s="161">
        <v>42711</v>
      </c>
      <c r="U1118" s="47"/>
    </row>
    <row r="1119" spans="1:21" s="267" customFormat="1" ht="15" customHeight="1" x14ac:dyDescent="0.2">
      <c r="A1119" s="15">
        <v>2017</v>
      </c>
      <c r="B1119" s="15" t="s">
        <v>3439</v>
      </c>
      <c r="C1119" s="15">
        <v>3</v>
      </c>
      <c r="D1119" s="39" t="s">
        <v>29</v>
      </c>
      <c r="E1119" s="60" t="s">
        <v>9</v>
      </c>
      <c r="F1119" s="11" t="s">
        <v>12706</v>
      </c>
      <c r="G1119" s="11" t="s">
        <v>263</v>
      </c>
      <c r="H1119" s="12" t="s">
        <v>10346</v>
      </c>
      <c r="I1119" s="66">
        <v>1</v>
      </c>
      <c r="J1119" s="68" t="s">
        <v>53</v>
      </c>
      <c r="K1119" s="167">
        <v>3553</v>
      </c>
      <c r="L1119" s="167">
        <v>31973</v>
      </c>
      <c r="M1119" s="167">
        <v>35526</v>
      </c>
      <c r="N1119" s="167">
        <v>-3553</v>
      </c>
      <c r="O1119" s="167">
        <v>10027</v>
      </c>
      <c r="P1119" s="167">
        <v>6474</v>
      </c>
      <c r="Q1119" s="167">
        <v>0</v>
      </c>
      <c r="R1119" s="167">
        <v>42000</v>
      </c>
      <c r="S1119" s="167">
        <v>42000</v>
      </c>
      <c r="T1119" s="161">
        <v>42767</v>
      </c>
      <c r="U1119" s="47"/>
    </row>
    <row r="1120" spans="1:21" s="267" customFormat="1" ht="15" customHeight="1" x14ac:dyDescent="0.2">
      <c r="A1120" s="15">
        <v>2017</v>
      </c>
      <c r="B1120" s="15" t="s">
        <v>3439</v>
      </c>
      <c r="C1120" s="15">
        <v>3</v>
      </c>
      <c r="D1120" s="39" t="s">
        <v>29</v>
      </c>
      <c r="E1120" s="60" t="s">
        <v>9</v>
      </c>
      <c r="F1120" s="11" t="s">
        <v>12707</v>
      </c>
      <c r="G1120" s="11" t="s">
        <v>10345</v>
      </c>
      <c r="H1120" s="12" t="s">
        <v>10344</v>
      </c>
      <c r="I1120" s="66">
        <v>1</v>
      </c>
      <c r="J1120" s="68" t="s">
        <v>53</v>
      </c>
      <c r="K1120" s="167">
        <v>0</v>
      </c>
      <c r="L1120" s="167">
        <v>33371</v>
      </c>
      <c r="M1120" s="167">
        <v>33371</v>
      </c>
      <c r="N1120" s="167">
        <v>0</v>
      </c>
      <c r="O1120" s="167">
        <v>3629</v>
      </c>
      <c r="P1120" s="167">
        <v>3629</v>
      </c>
      <c r="Q1120" s="167">
        <v>0</v>
      </c>
      <c r="R1120" s="167">
        <v>37000</v>
      </c>
      <c r="S1120" s="167">
        <v>37000</v>
      </c>
      <c r="T1120" s="161">
        <v>42736</v>
      </c>
      <c r="U1120" s="47"/>
    </row>
    <row r="1121" spans="1:21" s="267" customFormat="1" ht="15" customHeight="1" x14ac:dyDescent="0.2">
      <c r="A1121" s="15">
        <v>2017</v>
      </c>
      <c r="B1121" s="15" t="s">
        <v>3439</v>
      </c>
      <c r="C1121" s="15">
        <v>3</v>
      </c>
      <c r="D1121" s="67" t="s">
        <v>29</v>
      </c>
      <c r="E1121" s="60" t="s">
        <v>9</v>
      </c>
      <c r="F1121" s="11" t="s">
        <v>12708</v>
      </c>
      <c r="G1121" s="11" t="s">
        <v>368</v>
      </c>
      <c r="H1121" s="12" t="s">
        <v>10343</v>
      </c>
      <c r="I1121" s="66">
        <v>1</v>
      </c>
      <c r="J1121" s="68" t="s">
        <v>53</v>
      </c>
      <c r="K1121" s="167">
        <v>42630</v>
      </c>
      <c r="L1121" s="167">
        <v>0</v>
      </c>
      <c r="M1121" s="167">
        <v>42630</v>
      </c>
      <c r="N1121" s="167">
        <v>2132</v>
      </c>
      <c r="O1121" s="167">
        <v>0</v>
      </c>
      <c r="P1121" s="167">
        <v>2132</v>
      </c>
      <c r="Q1121" s="167">
        <v>44762</v>
      </c>
      <c r="R1121" s="167">
        <v>0</v>
      </c>
      <c r="S1121" s="167">
        <v>44762</v>
      </c>
      <c r="T1121" s="159">
        <v>42767</v>
      </c>
      <c r="U1121" s="47"/>
    </row>
    <row r="1122" spans="1:21" s="267" customFormat="1" ht="15" customHeight="1" x14ac:dyDescent="0.2">
      <c r="A1122" s="15">
        <v>2017</v>
      </c>
      <c r="B1122" s="15" t="s">
        <v>3439</v>
      </c>
      <c r="C1122" s="15">
        <v>3</v>
      </c>
      <c r="D1122" s="39" t="s">
        <v>29</v>
      </c>
      <c r="E1122" s="60" t="s">
        <v>9</v>
      </c>
      <c r="F1122" s="11" t="s">
        <v>12709</v>
      </c>
      <c r="G1122" s="11" t="s">
        <v>5369</v>
      </c>
      <c r="H1122" s="12" t="s">
        <v>10342</v>
      </c>
      <c r="I1122" s="66">
        <v>1</v>
      </c>
      <c r="J1122" s="68" t="s">
        <v>53</v>
      </c>
      <c r="K1122" s="167">
        <v>32215</v>
      </c>
      <c r="L1122" s="167">
        <v>0</v>
      </c>
      <c r="M1122" s="167">
        <v>32215</v>
      </c>
      <c r="N1122" s="167">
        <v>4807</v>
      </c>
      <c r="O1122" s="167">
        <v>0</v>
      </c>
      <c r="P1122" s="167">
        <v>4807</v>
      </c>
      <c r="Q1122" s="167">
        <v>37022</v>
      </c>
      <c r="R1122" s="167">
        <v>0</v>
      </c>
      <c r="S1122" s="167">
        <v>37022</v>
      </c>
      <c r="T1122" s="161">
        <v>42767</v>
      </c>
      <c r="U1122" s="47"/>
    </row>
    <row r="1123" spans="1:21" s="267" customFormat="1" ht="15" customHeight="1" x14ac:dyDescent="0.2">
      <c r="A1123" s="15">
        <v>2017</v>
      </c>
      <c r="B1123" s="15" t="s">
        <v>3439</v>
      </c>
      <c r="C1123" s="15">
        <v>3</v>
      </c>
      <c r="D1123" s="39" t="s">
        <v>29</v>
      </c>
      <c r="E1123" s="60" t="s">
        <v>9</v>
      </c>
      <c r="F1123" s="11" t="s">
        <v>12710</v>
      </c>
      <c r="G1123" s="11" t="s">
        <v>4393</v>
      </c>
      <c r="H1123" s="12" t="s">
        <v>10341</v>
      </c>
      <c r="I1123" s="66">
        <v>1</v>
      </c>
      <c r="J1123" s="68" t="s">
        <v>53</v>
      </c>
      <c r="K1123" s="167">
        <v>48238</v>
      </c>
      <c r="L1123" s="167">
        <v>0</v>
      </c>
      <c r="M1123" s="167">
        <v>48238</v>
      </c>
      <c r="N1123" s="167">
        <v>0</v>
      </c>
      <c r="O1123" s="167">
        <v>6000</v>
      </c>
      <c r="P1123" s="167">
        <v>6000</v>
      </c>
      <c r="Q1123" s="167">
        <v>48238</v>
      </c>
      <c r="R1123" s="167">
        <v>6000</v>
      </c>
      <c r="S1123" s="167">
        <v>54238</v>
      </c>
      <c r="T1123" s="161">
        <v>42736</v>
      </c>
      <c r="U1123" s="47"/>
    </row>
    <row r="1124" spans="1:21" s="267" customFormat="1" ht="15" customHeight="1" x14ac:dyDescent="0.2">
      <c r="A1124" s="15">
        <v>2017</v>
      </c>
      <c r="B1124" s="15" t="s">
        <v>3439</v>
      </c>
      <c r="C1124" s="15">
        <v>3</v>
      </c>
      <c r="D1124" s="39" t="s">
        <v>29</v>
      </c>
      <c r="E1124" s="60" t="s">
        <v>9</v>
      </c>
      <c r="F1124" s="11" t="s">
        <v>12711</v>
      </c>
      <c r="G1124" s="11" t="s">
        <v>148</v>
      </c>
      <c r="H1124" s="12" t="s">
        <v>10340</v>
      </c>
      <c r="I1124" s="66">
        <v>1</v>
      </c>
      <c r="J1124" s="68" t="s">
        <v>53</v>
      </c>
      <c r="K1124" s="167">
        <v>45693</v>
      </c>
      <c r="L1124" s="167">
        <v>0</v>
      </c>
      <c r="M1124" s="167">
        <v>45693</v>
      </c>
      <c r="N1124" s="167">
        <v>6978</v>
      </c>
      <c r="O1124" s="167">
        <v>0</v>
      </c>
      <c r="P1124" s="167">
        <v>6978</v>
      </c>
      <c r="Q1124" s="167">
        <v>52671</v>
      </c>
      <c r="R1124" s="167">
        <v>0</v>
      </c>
      <c r="S1124" s="167">
        <v>52671</v>
      </c>
      <c r="T1124" s="161">
        <v>42789</v>
      </c>
      <c r="U1124" s="47"/>
    </row>
    <row r="1125" spans="1:21" s="267" customFormat="1" ht="15" customHeight="1" x14ac:dyDescent="0.2">
      <c r="A1125" s="15">
        <v>2017</v>
      </c>
      <c r="B1125" s="72" t="s">
        <v>3439</v>
      </c>
      <c r="C1125" s="15">
        <v>3</v>
      </c>
      <c r="D1125" s="67" t="s">
        <v>29</v>
      </c>
      <c r="E1125" s="60" t="s">
        <v>9</v>
      </c>
      <c r="F1125" s="11" t="s">
        <v>12712</v>
      </c>
      <c r="G1125" s="11" t="s">
        <v>4844</v>
      </c>
      <c r="H1125" s="75" t="s">
        <v>10339</v>
      </c>
      <c r="I1125" s="66">
        <v>1</v>
      </c>
      <c r="J1125" s="68" t="s">
        <v>53</v>
      </c>
      <c r="K1125" s="167">
        <v>88305</v>
      </c>
      <c r="L1125" s="167">
        <v>0</v>
      </c>
      <c r="M1125" s="167">
        <v>88305</v>
      </c>
      <c r="N1125" s="167">
        <v>1535</v>
      </c>
      <c r="O1125" s="167">
        <v>0</v>
      </c>
      <c r="P1125" s="167">
        <v>1535</v>
      </c>
      <c r="Q1125" s="167">
        <v>89840</v>
      </c>
      <c r="R1125" s="167">
        <v>0</v>
      </c>
      <c r="S1125" s="167">
        <v>89840</v>
      </c>
      <c r="T1125" s="159">
        <v>42738</v>
      </c>
      <c r="U1125" s="47"/>
    </row>
    <row r="1126" spans="1:21" s="267" customFormat="1" ht="15" customHeight="1" x14ac:dyDescent="0.2">
      <c r="A1126" s="15">
        <v>2017</v>
      </c>
      <c r="B1126" s="15" t="s">
        <v>3439</v>
      </c>
      <c r="C1126" s="15">
        <v>3</v>
      </c>
      <c r="D1126" s="39" t="s">
        <v>29</v>
      </c>
      <c r="E1126" s="60" t="s">
        <v>9</v>
      </c>
      <c r="F1126" s="11" t="s">
        <v>12713</v>
      </c>
      <c r="G1126" s="11" t="s">
        <v>933</v>
      </c>
      <c r="H1126" s="12" t="s">
        <v>10338</v>
      </c>
      <c r="I1126" s="66">
        <v>1</v>
      </c>
      <c r="J1126" s="68" t="s">
        <v>53</v>
      </c>
      <c r="K1126" s="167">
        <v>48720</v>
      </c>
      <c r="L1126" s="167">
        <v>0</v>
      </c>
      <c r="M1126" s="167">
        <v>48720</v>
      </c>
      <c r="N1126" s="167">
        <v>6680</v>
      </c>
      <c r="O1126" s="167">
        <v>0</v>
      </c>
      <c r="P1126" s="167">
        <v>6680</v>
      </c>
      <c r="Q1126" s="167">
        <v>55400</v>
      </c>
      <c r="R1126" s="167">
        <v>0</v>
      </c>
      <c r="S1126" s="167">
        <v>55400</v>
      </c>
      <c r="T1126" s="161">
        <v>42767</v>
      </c>
      <c r="U1126" s="47"/>
    </row>
    <row r="1127" spans="1:21" s="267" customFormat="1" ht="15" customHeight="1" x14ac:dyDescent="0.2">
      <c r="A1127" s="15">
        <v>2017</v>
      </c>
      <c r="B1127" s="15" t="s">
        <v>3439</v>
      </c>
      <c r="C1127" s="15">
        <v>3</v>
      </c>
      <c r="D1127" s="39" t="s">
        <v>29</v>
      </c>
      <c r="E1127" s="60" t="s">
        <v>9</v>
      </c>
      <c r="F1127" s="11" t="s">
        <v>12714</v>
      </c>
      <c r="G1127" s="11" t="s">
        <v>4335</v>
      </c>
      <c r="H1127" s="12" t="s">
        <v>10337</v>
      </c>
      <c r="I1127" s="66">
        <v>1</v>
      </c>
      <c r="J1127" s="68" t="s">
        <v>53</v>
      </c>
      <c r="K1127" s="167">
        <v>0</v>
      </c>
      <c r="L1127" s="167">
        <v>25587</v>
      </c>
      <c r="M1127" s="167">
        <v>25587</v>
      </c>
      <c r="N1127" s="167">
        <v>0</v>
      </c>
      <c r="O1127" s="167">
        <v>5042</v>
      </c>
      <c r="P1127" s="167">
        <v>5042</v>
      </c>
      <c r="Q1127" s="167">
        <v>0</v>
      </c>
      <c r="R1127" s="167">
        <v>30629</v>
      </c>
      <c r="S1127" s="167">
        <v>30629</v>
      </c>
      <c r="T1127" s="161">
        <v>42736</v>
      </c>
      <c r="U1127" s="47"/>
    </row>
    <row r="1128" spans="1:21" s="267" customFormat="1" ht="15" customHeight="1" x14ac:dyDescent="0.2">
      <c r="A1128" s="15">
        <v>2017</v>
      </c>
      <c r="B1128" s="15" t="s">
        <v>3439</v>
      </c>
      <c r="C1128" s="15">
        <v>3</v>
      </c>
      <c r="D1128" s="39" t="s">
        <v>29</v>
      </c>
      <c r="E1128" s="60" t="s">
        <v>9</v>
      </c>
      <c r="F1128" s="11" t="s">
        <v>12715</v>
      </c>
      <c r="G1128" s="11" t="s">
        <v>368</v>
      </c>
      <c r="H1128" s="12" t="s">
        <v>10336</v>
      </c>
      <c r="I1128" s="66">
        <v>1</v>
      </c>
      <c r="J1128" s="68" t="s">
        <v>53</v>
      </c>
      <c r="K1128" s="167">
        <v>37993</v>
      </c>
      <c r="L1128" s="167">
        <v>0</v>
      </c>
      <c r="M1128" s="167">
        <v>37993</v>
      </c>
      <c r="N1128" s="167">
        <v>3039</v>
      </c>
      <c r="O1128" s="167">
        <v>0</v>
      </c>
      <c r="P1128" s="167">
        <v>3039</v>
      </c>
      <c r="Q1128" s="167">
        <v>41032</v>
      </c>
      <c r="R1128" s="167">
        <v>0</v>
      </c>
      <c r="S1128" s="167">
        <v>41032</v>
      </c>
      <c r="T1128" s="161">
        <v>42767</v>
      </c>
      <c r="U1128" s="47"/>
    </row>
    <row r="1129" spans="1:21" s="267" customFormat="1" ht="15" customHeight="1" x14ac:dyDescent="0.2">
      <c r="A1129" s="15">
        <v>2017</v>
      </c>
      <c r="B1129" s="15" t="s">
        <v>3439</v>
      </c>
      <c r="C1129" s="15">
        <v>3</v>
      </c>
      <c r="D1129" s="39" t="s">
        <v>29</v>
      </c>
      <c r="E1129" s="60" t="s">
        <v>9</v>
      </c>
      <c r="F1129" s="11" t="s">
        <v>12716</v>
      </c>
      <c r="G1129" s="11" t="s">
        <v>5369</v>
      </c>
      <c r="H1129" s="12" t="s">
        <v>10335</v>
      </c>
      <c r="I1129" s="66">
        <v>1</v>
      </c>
      <c r="J1129" s="68" t="s">
        <v>53</v>
      </c>
      <c r="K1129" s="167">
        <v>0</v>
      </c>
      <c r="L1129" s="167">
        <v>39534</v>
      </c>
      <c r="M1129" s="167">
        <v>39534</v>
      </c>
      <c r="N1129" s="167">
        <v>0</v>
      </c>
      <c r="O1129" s="167">
        <v>2951</v>
      </c>
      <c r="P1129" s="167">
        <v>2951</v>
      </c>
      <c r="Q1129" s="167">
        <v>0</v>
      </c>
      <c r="R1129" s="167">
        <v>42485</v>
      </c>
      <c r="S1129" s="167">
        <v>42485</v>
      </c>
      <c r="T1129" s="161">
        <v>42767</v>
      </c>
      <c r="U1129" s="47"/>
    </row>
    <row r="1130" spans="1:21" s="267" customFormat="1" ht="15" customHeight="1" x14ac:dyDescent="0.2">
      <c r="A1130" s="15">
        <v>2017</v>
      </c>
      <c r="B1130" s="15" t="s">
        <v>3439</v>
      </c>
      <c r="C1130" s="15">
        <v>3</v>
      </c>
      <c r="D1130" s="39" t="s">
        <v>29</v>
      </c>
      <c r="E1130" s="60" t="s">
        <v>9</v>
      </c>
      <c r="F1130" s="11" t="s">
        <v>12717</v>
      </c>
      <c r="G1130" s="11" t="s">
        <v>368</v>
      </c>
      <c r="H1130" s="12" t="s">
        <v>10334</v>
      </c>
      <c r="I1130" s="66">
        <v>1</v>
      </c>
      <c r="J1130" s="68" t="s">
        <v>53</v>
      </c>
      <c r="K1130" s="167">
        <v>49885</v>
      </c>
      <c r="L1130" s="167">
        <v>0</v>
      </c>
      <c r="M1130" s="167">
        <v>49885</v>
      </c>
      <c r="N1130" s="167">
        <v>1000</v>
      </c>
      <c r="O1130" s="167">
        <v>0</v>
      </c>
      <c r="P1130" s="167">
        <v>1000</v>
      </c>
      <c r="Q1130" s="167">
        <v>50885</v>
      </c>
      <c r="R1130" s="167">
        <v>0</v>
      </c>
      <c r="S1130" s="167">
        <v>50885</v>
      </c>
      <c r="T1130" s="161">
        <v>42767</v>
      </c>
      <c r="U1130" s="47"/>
    </row>
    <row r="1131" spans="1:21" s="267" customFormat="1" ht="15" customHeight="1" x14ac:dyDescent="0.2">
      <c r="A1131" s="15">
        <v>2017</v>
      </c>
      <c r="B1131" s="15" t="s">
        <v>3439</v>
      </c>
      <c r="C1131" s="15">
        <v>3</v>
      </c>
      <c r="D1131" s="39" t="s">
        <v>29</v>
      </c>
      <c r="E1131" s="60" t="s">
        <v>9</v>
      </c>
      <c r="F1131" s="11" t="s">
        <v>12718</v>
      </c>
      <c r="G1131" s="11" t="s">
        <v>148</v>
      </c>
      <c r="H1131" s="12" t="s">
        <v>2163</v>
      </c>
      <c r="I1131" s="66">
        <v>1</v>
      </c>
      <c r="J1131" s="68" t="s">
        <v>53</v>
      </c>
      <c r="K1131" s="167">
        <v>41615</v>
      </c>
      <c r="L1131" s="167">
        <v>0</v>
      </c>
      <c r="M1131" s="167">
        <v>41615</v>
      </c>
      <c r="N1131" s="167">
        <v>4078</v>
      </c>
      <c r="O1131" s="167">
        <v>0</v>
      </c>
      <c r="P1131" s="167">
        <v>4078</v>
      </c>
      <c r="Q1131" s="167">
        <v>45693</v>
      </c>
      <c r="R1131" s="167">
        <v>0</v>
      </c>
      <c r="S1131" s="167">
        <v>45693</v>
      </c>
      <c r="T1131" s="161">
        <v>42752</v>
      </c>
      <c r="U1131" s="47"/>
    </row>
    <row r="1132" spans="1:21" s="267" customFormat="1" ht="15" customHeight="1" x14ac:dyDescent="0.2">
      <c r="A1132" s="15">
        <v>2017</v>
      </c>
      <c r="B1132" s="15" t="s">
        <v>3439</v>
      </c>
      <c r="C1132" s="15">
        <v>3</v>
      </c>
      <c r="D1132" s="67" t="s">
        <v>29</v>
      </c>
      <c r="E1132" s="60" t="s">
        <v>9</v>
      </c>
      <c r="F1132" s="11" t="s">
        <v>12719</v>
      </c>
      <c r="G1132" s="11" t="s">
        <v>148</v>
      </c>
      <c r="H1132" s="12" t="s">
        <v>10333</v>
      </c>
      <c r="I1132" s="66">
        <v>1</v>
      </c>
      <c r="J1132" s="68" t="s">
        <v>53</v>
      </c>
      <c r="K1132" s="167">
        <v>47065</v>
      </c>
      <c r="L1132" s="167">
        <v>0</v>
      </c>
      <c r="M1132" s="167">
        <v>47065</v>
      </c>
      <c r="N1132" s="167">
        <v>7187</v>
      </c>
      <c r="O1132" s="167">
        <v>0</v>
      </c>
      <c r="P1132" s="167">
        <v>7187</v>
      </c>
      <c r="Q1132" s="167">
        <v>54252</v>
      </c>
      <c r="R1132" s="167">
        <v>0</v>
      </c>
      <c r="S1132" s="167">
        <v>54252</v>
      </c>
      <c r="T1132" s="159">
        <v>42789</v>
      </c>
      <c r="U1132" s="47"/>
    </row>
    <row r="1133" spans="1:21" s="267" customFormat="1" ht="15" customHeight="1" x14ac:dyDescent="0.2">
      <c r="A1133" s="15">
        <v>2017</v>
      </c>
      <c r="B1133" s="15" t="s">
        <v>3439</v>
      </c>
      <c r="C1133" s="15">
        <v>3</v>
      </c>
      <c r="D1133" s="39" t="s">
        <v>29</v>
      </c>
      <c r="E1133" s="60" t="s">
        <v>9</v>
      </c>
      <c r="F1133" s="11" t="s">
        <v>12720</v>
      </c>
      <c r="G1133" s="11" t="s">
        <v>933</v>
      </c>
      <c r="H1133" s="12" t="s">
        <v>10332</v>
      </c>
      <c r="I1133" s="66">
        <v>1</v>
      </c>
      <c r="J1133" s="68" t="s">
        <v>53</v>
      </c>
      <c r="K1133" s="167">
        <v>34510</v>
      </c>
      <c r="L1133" s="167">
        <v>0</v>
      </c>
      <c r="M1133" s="167">
        <v>34510</v>
      </c>
      <c r="N1133" s="167">
        <v>3451</v>
      </c>
      <c r="O1133" s="167">
        <v>0</v>
      </c>
      <c r="P1133" s="167">
        <v>3451</v>
      </c>
      <c r="Q1133" s="167">
        <v>37961</v>
      </c>
      <c r="R1133" s="167">
        <v>0</v>
      </c>
      <c r="S1133" s="167">
        <v>37961</v>
      </c>
      <c r="T1133" s="161">
        <v>42795</v>
      </c>
      <c r="U1133" s="47"/>
    </row>
    <row r="1134" spans="1:21" s="267" customFormat="1" ht="15" customHeight="1" x14ac:dyDescent="0.2">
      <c r="A1134" s="15">
        <v>2017</v>
      </c>
      <c r="B1134" s="15" t="s">
        <v>3439</v>
      </c>
      <c r="C1134" s="15">
        <v>3</v>
      </c>
      <c r="D1134" s="39" t="s">
        <v>29</v>
      </c>
      <c r="E1134" s="60" t="s">
        <v>9</v>
      </c>
      <c r="F1134" s="11" t="s">
        <v>12721</v>
      </c>
      <c r="G1134" s="11" t="s">
        <v>10331</v>
      </c>
      <c r="H1134" s="12" t="s">
        <v>10330</v>
      </c>
      <c r="I1134" s="66">
        <v>1</v>
      </c>
      <c r="J1134" s="68" t="s">
        <v>53</v>
      </c>
      <c r="K1134" s="167">
        <v>0</v>
      </c>
      <c r="L1134" s="167">
        <v>44993</v>
      </c>
      <c r="M1134" s="167">
        <v>44993</v>
      </c>
      <c r="N1134" s="167">
        <v>0</v>
      </c>
      <c r="O1134" s="167">
        <v>5007</v>
      </c>
      <c r="P1134" s="167">
        <v>5007</v>
      </c>
      <c r="Q1134" s="167">
        <v>0</v>
      </c>
      <c r="R1134" s="167">
        <v>50000</v>
      </c>
      <c r="S1134" s="167">
        <v>50000</v>
      </c>
      <c r="T1134" s="161">
        <v>42767</v>
      </c>
      <c r="U1134" s="47"/>
    </row>
    <row r="1135" spans="1:21" s="267" customFormat="1" ht="15" customHeight="1" x14ac:dyDescent="0.2">
      <c r="A1135" s="15">
        <v>2017</v>
      </c>
      <c r="B1135" s="15" t="s">
        <v>3439</v>
      </c>
      <c r="C1135" s="15">
        <v>3</v>
      </c>
      <c r="D1135" s="39" t="s">
        <v>29</v>
      </c>
      <c r="E1135" s="60" t="s">
        <v>9</v>
      </c>
      <c r="F1135" s="11" t="s">
        <v>12722</v>
      </c>
      <c r="G1135" s="11" t="s">
        <v>5380</v>
      </c>
      <c r="H1135" s="12" t="s">
        <v>10329</v>
      </c>
      <c r="I1135" s="66">
        <v>1</v>
      </c>
      <c r="J1135" s="68" t="s">
        <v>53</v>
      </c>
      <c r="K1135" s="167">
        <v>86548</v>
      </c>
      <c r="L1135" s="167">
        <v>0</v>
      </c>
      <c r="M1135" s="167">
        <v>86548</v>
      </c>
      <c r="N1135" s="167">
        <v>4452</v>
      </c>
      <c r="O1135" s="167">
        <v>0</v>
      </c>
      <c r="P1135" s="167">
        <v>4452</v>
      </c>
      <c r="Q1135" s="167">
        <v>91000</v>
      </c>
      <c r="R1135" s="167">
        <v>0</v>
      </c>
      <c r="S1135" s="167">
        <v>91000</v>
      </c>
      <c r="T1135" s="161">
        <v>42736</v>
      </c>
      <c r="U1135" s="47"/>
    </row>
    <row r="1136" spans="1:21" s="267" customFormat="1" ht="15" customHeight="1" x14ac:dyDescent="0.2">
      <c r="A1136" s="15">
        <v>2017</v>
      </c>
      <c r="B1136" s="15" t="s">
        <v>3439</v>
      </c>
      <c r="C1136" s="15">
        <v>3</v>
      </c>
      <c r="D1136" s="39" t="s">
        <v>29</v>
      </c>
      <c r="E1136" s="60" t="s">
        <v>9</v>
      </c>
      <c r="F1136" s="11" t="s">
        <v>12723</v>
      </c>
      <c r="G1136" s="11" t="s">
        <v>933</v>
      </c>
      <c r="H1136" s="12" t="s">
        <v>10328</v>
      </c>
      <c r="I1136" s="66">
        <v>1</v>
      </c>
      <c r="J1136" s="68" t="s">
        <v>53</v>
      </c>
      <c r="K1136" s="167">
        <v>0</v>
      </c>
      <c r="L1136" s="167">
        <v>36000</v>
      </c>
      <c r="M1136" s="167">
        <v>36000</v>
      </c>
      <c r="N1136" s="167">
        <v>0</v>
      </c>
      <c r="O1136" s="167">
        <v>4000</v>
      </c>
      <c r="P1136" s="167">
        <v>4000</v>
      </c>
      <c r="Q1136" s="167">
        <v>0</v>
      </c>
      <c r="R1136" s="167">
        <v>40000</v>
      </c>
      <c r="S1136" s="167">
        <v>40000</v>
      </c>
      <c r="T1136" s="161">
        <v>42795</v>
      </c>
      <c r="U1136" s="47"/>
    </row>
    <row r="1137" spans="1:21" s="267" customFormat="1" ht="15" customHeight="1" x14ac:dyDescent="0.2">
      <c r="A1137" s="15">
        <v>2017</v>
      </c>
      <c r="B1137" s="15" t="s">
        <v>3439</v>
      </c>
      <c r="C1137" s="15">
        <v>3</v>
      </c>
      <c r="D1137" s="39" t="s">
        <v>29</v>
      </c>
      <c r="E1137" s="60" t="s">
        <v>9</v>
      </c>
      <c r="F1137" s="11" t="s">
        <v>12724</v>
      </c>
      <c r="G1137" s="11" t="s">
        <v>368</v>
      </c>
      <c r="H1137" s="12" t="s">
        <v>10327</v>
      </c>
      <c r="I1137" s="66">
        <v>0.75</v>
      </c>
      <c r="J1137" s="68" t="s">
        <v>53</v>
      </c>
      <c r="K1137" s="167">
        <v>33081</v>
      </c>
      <c r="L1137" s="167">
        <v>0</v>
      </c>
      <c r="M1137" s="167">
        <v>33081</v>
      </c>
      <c r="N1137" s="167">
        <v>1654</v>
      </c>
      <c r="O1137" s="167">
        <v>0</v>
      </c>
      <c r="P1137" s="167">
        <v>1654</v>
      </c>
      <c r="Q1137" s="167">
        <v>34735</v>
      </c>
      <c r="R1137" s="167">
        <v>0</v>
      </c>
      <c r="S1137" s="167">
        <v>34735</v>
      </c>
      <c r="T1137" s="161">
        <v>42767</v>
      </c>
      <c r="U1137" s="47"/>
    </row>
    <row r="1138" spans="1:21" s="267" customFormat="1" ht="15" customHeight="1" x14ac:dyDescent="0.2">
      <c r="A1138" s="15">
        <v>2017</v>
      </c>
      <c r="B1138" s="15" t="s">
        <v>3439</v>
      </c>
      <c r="C1138" s="15">
        <v>3</v>
      </c>
      <c r="D1138" s="39" t="s">
        <v>29</v>
      </c>
      <c r="E1138" s="60" t="s">
        <v>9</v>
      </c>
      <c r="F1138" s="11" t="s">
        <v>12725</v>
      </c>
      <c r="G1138" s="11" t="s">
        <v>368</v>
      </c>
      <c r="H1138" s="12" t="s">
        <v>10326</v>
      </c>
      <c r="I1138" s="66">
        <v>1</v>
      </c>
      <c r="J1138" s="68" t="s">
        <v>53</v>
      </c>
      <c r="K1138" s="167">
        <v>43138</v>
      </c>
      <c r="L1138" s="167">
        <v>0</v>
      </c>
      <c r="M1138" s="167">
        <v>43138</v>
      </c>
      <c r="N1138" s="167">
        <v>4314</v>
      </c>
      <c r="O1138" s="167">
        <v>0</v>
      </c>
      <c r="P1138" s="167">
        <v>4314</v>
      </c>
      <c r="Q1138" s="167">
        <v>47452</v>
      </c>
      <c r="R1138" s="167">
        <v>0</v>
      </c>
      <c r="S1138" s="167">
        <v>47452</v>
      </c>
      <c r="T1138" s="161">
        <v>42767</v>
      </c>
      <c r="U1138" s="47"/>
    </row>
    <row r="1139" spans="1:21" s="267" customFormat="1" ht="15" customHeight="1" x14ac:dyDescent="0.2">
      <c r="A1139" s="15">
        <v>2017</v>
      </c>
      <c r="B1139" s="15" t="s">
        <v>3439</v>
      </c>
      <c r="C1139" s="15">
        <v>3</v>
      </c>
      <c r="D1139" s="39" t="s">
        <v>29</v>
      </c>
      <c r="E1139" s="60" t="s">
        <v>9</v>
      </c>
      <c r="F1139" s="11" t="s">
        <v>12726</v>
      </c>
      <c r="G1139" s="11" t="s">
        <v>5369</v>
      </c>
      <c r="H1139" s="12" t="s">
        <v>10325</v>
      </c>
      <c r="I1139" s="66">
        <v>1</v>
      </c>
      <c r="J1139" s="68" t="s">
        <v>53</v>
      </c>
      <c r="K1139" s="167">
        <v>31317</v>
      </c>
      <c r="L1139" s="167">
        <v>0</v>
      </c>
      <c r="M1139" s="167">
        <v>31317</v>
      </c>
      <c r="N1139" s="167">
        <v>5705</v>
      </c>
      <c r="O1139" s="167">
        <v>0</v>
      </c>
      <c r="P1139" s="167">
        <v>5705</v>
      </c>
      <c r="Q1139" s="167">
        <v>37022</v>
      </c>
      <c r="R1139" s="167">
        <v>0</v>
      </c>
      <c r="S1139" s="167">
        <v>37022</v>
      </c>
      <c r="T1139" s="161">
        <v>42767</v>
      </c>
      <c r="U1139" s="47"/>
    </row>
    <row r="1140" spans="1:21" s="267" customFormat="1" ht="15" customHeight="1" x14ac:dyDescent="0.2">
      <c r="A1140" s="15">
        <v>2017</v>
      </c>
      <c r="B1140" s="15" t="s">
        <v>3439</v>
      </c>
      <c r="C1140" s="15">
        <v>3</v>
      </c>
      <c r="D1140" s="39" t="s">
        <v>29</v>
      </c>
      <c r="E1140" s="60" t="s">
        <v>9</v>
      </c>
      <c r="F1140" s="11" t="s">
        <v>12727</v>
      </c>
      <c r="G1140" s="11" t="s">
        <v>5105</v>
      </c>
      <c r="H1140" s="12" t="s">
        <v>10324</v>
      </c>
      <c r="I1140" s="66">
        <v>1</v>
      </c>
      <c r="J1140" s="68" t="s">
        <v>53</v>
      </c>
      <c r="K1140" s="167">
        <v>0</v>
      </c>
      <c r="L1140" s="167">
        <v>37555</v>
      </c>
      <c r="M1140" s="167">
        <v>37555</v>
      </c>
      <c r="N1140" s="167">
        <v>0</v>
      </c>
      <c r="O1140" s="167">
        <v>7510</v>
      </c>
      <c r="P1140" s="167">
        <v>7510</v>
      </c>
      <c r="Q1140" s="167">
        <v>0</v>
      </c>
      <c r="R1140" s="167">
        <v>45065</v>
      </c>
      <c r="S1140" s="167">
        <v>45065</v>
      </c>
      <c r="T1140" s="161">
        <v>42736</v>
      </c>
      <c r="U1140" s="47"/>
    </row>
    <row r="1141" spans="1:21" s="267" customFormat="1" ht="15" customHeight="1" x14ac:dyDescent="0.2">
      <c r="A1141" s="15">
        <v>2017</v>
      </c>
      <c r="B1141" s="15" t="s">
        <v>3439</v>
      </c>
      <c r="C1141" s="15">
        <v>3</v>
      </c>
      <c r="D1141" s="39" t="s">
        <v>29</v>
      </c>
      <c r="E1141" s="60" t="s">
        <v>9</v>
      </c>
      <c r="F1141" s="11" t="s">
        <v>12728</v>
      </c>
      <c r="G1141" s="11" t="s">
        <v>368</v>
      </c>
      <c r="H1141" s="12" t="s">
        <v>10323</v>
      </c>
      <c r="I1141" s="66">
        <v>1</v>
      </c>
      <c r="J1141" s="68" t="s">
        <v>53</v>
      </c>
      <c r="K1141" s="167">
        <v>46211</v>
      </c>
      <c r="L1141" s="167">
        <v>0</v>
      </c>
      <c r="M1141" s="167">
        <v>46211</v>
      </c>
      <c r="N1141" s="167">
        <v>924</v>
      </c>
      <c r="O1141" s="167">
        <v>0</v>
      </c>
      <c r="P1141" s="167">
        <v>924</v>
      </c>
      <c r="Q1141" s="167">
        <v>47135</v>
      </c>
      <c r="R1141" s="167">
        <v>0</v>
      </c>
      <c r="S1141" s="167">
        <v>47135</v>
      </c>
      <c r="T1141" s="161">
        <v>42767</v>
      </c>
      <c r="U1141" s="47"/>
    </row>
    <row r="1142" spans="1:21" s="267" customFormat="1" ht="15" customHeight="1" x14ac:dyDescent="0.2">
      <c r="A1142" s="15">
        <v>2017</v>
      </c>
      <c r="B1142" s="15" t="s">
        <v>3439</v>
      </c>
      <c r="C1142" s="15">
        <v>3</v>
      </c>
      <c r="D1142" s="67" t="s">
        <v>29</v>
      </c>
      <c r="E1142" s="60" t="s">
        <v>9</v>
      </c>
      <c r="F1142" s="11" t="s">
        <v>12729</v>
      </c>
      <c r="G1142" s="11" t="s">
        <v>133</v>
      </c>
      <c r="H1142" s="12" t="s">
        <v>10322</v>
      </c>
      <c r="I1142" s="66">
        <v>1</v>
      </c>
      <c r="J1142" s="68" t="s">
        <v>53</v>
      </c>
      <c r="K1142" s="167">
        <v>56293</v>
      </c>
      <c r="L1142" s="167">
        <v>0</v>
      </c>
      <c r="M1142" s="167">
        <v>56293</v>
      </c>
      <c r="N1142" s="167">
        <v>5707</v>
      </c>
      <c r="O1142" s="167">
        <v>0</v>
      </c>
      <c r="P1142" s="167">
        <v>5707</v>
      </c>
      <c r="Q1142" s="167">
        <v>62000</v>
      </c>
      <c r="R1142" s="167">
        <v>0</v>
      </c>
      <c r="S1142" s="167">
        <v>62000</v>
      </c>
      <c r="T1142" s="159">
        <v>42736</v>
      </c>
      <c r="U1142" s="47"/>
    </row>
    <row r="1143" spans="1:21" s="267" customFormat="1" ht="15" customHeight="1" x14ac:dyDescent="0.2">
      <c r="A1143" s="15">
        <v>2017</v>
      </c>
      <c r="B1143" s="15" t="s">
        <v>3439</v>
      </c>
      <c r="C1143" s="15">
        <v>3</v>
      </c>
      <c r="D1143" s="67" t="s">
        <v>29</v>
      </c>
      <c r="E1143" s="60" t="s">
        <v>9</v>
      </c>
      <c r="F1143" s="11" t="s">
        <v>12730</v>
      </c>
      <c r="G1143" s="11" t="s">
        <v>10321</v>
      </c>
      <c r="H1143" s="12" t="s">
        <v>10320</v>
      </c>
      <c r="I1143" s="66">
        <v>1</v>
      </c>
      <c r="J1143" s="68" t="s">
        <v>53</v>
      </c>
      <c r="K1143" s="167">
        <v>48120</v>
      </c>
      <c r="L1143" s="167">
        <v>0</v>
      </c>
      <c r="M1143" s="167">
        <v>48120</v>
      </c>
      <c r="N1143" s="167">
        <v>5743</v>
      </c>
      <c r="O1143" s="167">
        <v>0</v>
      </c>
      <c r="P1143" s="167">
        <v>5743</v>
      </c>
      <c r="Q1143" s="167">
        <v>53863</v>
      </c>
      <c r="R1143" s="167">
        <v>0</v>
      </c>
      <c r="S1143" s="167">
        <v>53863</v>
      </c>
      <c r="T1143" s="159">
        <v>42767</v>
      </c>
      <c r="U1143" s="47"/>
    </row>
    <row r="1144" spans="1:21" s="267" customFormat="1" ht="15" customHeight="1" x14ac:dyDescent="0.2">
      <c r="A1144" s="15">
        <v>2017</v>
      </c>
      <c r="B1144" s="15" t="s">
        <v>3439</v>
      </c>
      <c r="C1144" s="15">
        <v>3</v>
      </c>
      <c r="D1144" s="39" t="s">
        <v>29</v>
      </c>
      <c r="E1144" s="60" t="s">
        <v>9</v>
      </c>
      <c r="F1144" s="11" t="s">
        <v>12731</v>
      </c>
      <c r="G1144" s="11" t="s">
        <v>4414</v>
      </c>
      <c r="H1144" s="12" t="s">
        <v>10319</v>
      </c>
      <c r="I1144" s="66">
        <v>1</v>
      </c>
      <c r="J1144" s="68" t="s">
        <v>53</v>
      </c>
      <c r="K1144" s="167">
        <v>0</v>
      </c>
      <c r="L1144" s="167">
        <v>36540</v>
      </c>
      <c r="M1144" s="167">
        <v>36540</v>
      </c>
      <c r="N1144" s="167">
        <v>0</v>
      </c>
      <c r="O1144" s="167">
        <v>5460</v>
      </c>
      <c r="P1144" s="167">
        <v>5460</v>
      </c>
      <c r="Q1144" s="167">
        <v>0</v>
      </c>
      <c r="R1144" s="167">
        <v>42000</v>
      </c>
      <c r="S1144" s="167">
        <v>42000</v>
      </c>
      <c r="T1144" s="161">
        <v>42795</v>
      </c>
      <c r="U1144" s="47"/>
    </row>
    <row r="1145" spans="1:21" s="267" customFormat="1" ht="15" customHeight="1" x14ac:dyDescent="0.2">
      <c r="A1145" s="15">
        <v>2017</v>
      </c>
      <c r="B1145" s="15" t="s">
        <v>3439</v>
      </c>
      <c r="C1145" s="15">
        <v>3</v>
      </c>
      <c r="D1145" s="39" t="s">
        <v>29</v>
      </c>
      <c r="E1145" s="60" t="s">
        <v>9</v>
      </c>
      <c r="F1145" s="11" t="s">
        <v>12732</v>
      </c>
      <c r="G1145" s="11" t="s">
        <v>252</v>
      </c>
      <c r="H1145" s="12" t="s">
        <v>10318</v>
      </c>
      <c r="I1145" s="66">
        <v>1</v>
      </c>
      <c r="J1145" s="68" t="s">
        <v>53</v>
      </c>
      <c r="K1145" s="167">
        <v>40092</v>
      </c>
      <c r="L1145" s="167">
        <v>0</v>
      </c>
      <c r="M1145" s="167">
        <v>40092</v>
      </c>
      <c r="N1145" s="167">
        <v>-6342</v>
      </c>
      <c r="O1145" s="167">
        <v>11250</v>
      </c>
      <c r="P1145" s="167">
        <v>4908</v>
      </c>
      <c r="Q1145" s="167">
        <v>33750</v>
      </c>
      <c r="R1145" s="167">
        <v>11250</v>
      </c>
      <c r="S1145" s="167">
        <v>45000</v>
      </c>
      <c r="T1145" s="161">
        <v>42736</v>
      </c>
      <c r="U1145" s="47"/>
    </row>
    <row r="1146" spans="1:21" s="267" customFormat="1" ht="15" customHeight="1" x14ac:dyDescent="0.2">
      <c r="A1146" s="15">
        <v>2017</v>
      </c>
      <c r="B1146" s="15" t="s">
        <v>3439</v>
      </c>
      <c r="C1146" s="15">
        <v>3</v>
      </c>
      <c r="D1146" s="39" t="s">
        <v>29</v>
      </c>
      <c r="E1146" s="60" t="s">
        <v>9</v>
      </c>
      <c r="F1146" s="11" t="s">
        <v>12733</v>
      </c>
      <c r="G1146" s="11" t="s">
        <v>368</v>
      </c>
      <c r="H1146" s="12" t="s">
        <v>10317</v>
      </c>
      <c r="I1146" s="66">
        <v>1</v>
      </c>
      <c r="J1146" s="68" t="s">
        <v>53</v>
      </c>
      <c r="K1146" s="167">
        <v>47581</v>
      </c>
      <c r="L1146" s="167">
        <v>0</v>
      </c>
      <c r="M1146" s="167">
        <v>47581</v>
      </c>
      <c r="N1146" s="167">
        <v>952</v>
      </c>
      <c r="O1146" s="167">
        <v>0</v>
      </c>
      <c r="P1146" s="167">
        <v>952</v>
      </c>
      <c r="Q1146" s="167">
        <v>48533</v>
      </c>
      <c r="R1146" s="167">
        <v>0</v>
      </c>
      <c r="S1146" s="167">
        <v>48533</v>
      </c>
      <c r="T1146" s="161">
        <v>42767</v>
      </c>
      <c r="U1146" s="47"/>
    </row>
    <row r="1147" spans="1:21" s="267" customFormat="1" ht="15" customHeight="1" x14ac:dyDescent="0.2">
      <c r="A1147" s="15">
        <v>2017</v>
      </c>
      <c r="B1147" s="15" t="s">
        <v>3439</v>
      </c>
      <c r="C1147" s="15">
        <v>3</v>
      </c>
      <c r="D1147" s="39" t="s">
        <v>29</v>
      </c>
      <c r="E1147" s="60" t="s">
        <v>9</v>
      </c>
      <c r="F1147" s="11" t="s">
        <v>12734</v>
      </c>
      <c r="G1147" s="11" t="s">
        <v>368</v>
      </c>
      <c r="H1147" s="12" t="s">
        <v>10316</v>
      </c>
      <c r="I1147" s="66">
        <v>1</v>
      </c>
      <c r="J1147" s="68" t="s">
        <v>53</v>
      </c>
      <c r="K1147" s="167">
        <v>48604</v>
      </c>
      <c r="L1147" s="167">
        <v>0</v>
      </c>
      <c r="M1147" s="167">
        <v>48604</v>
      </c>
      <c r="N1147" s="167">
        <v>3396</v>
      </c>
      <c r="O1147" s="167">
        <v>0</v>
      </c>
      <c r="P1147" s="167">
        <v>3396</v>
      </c>
      <c r="Q1147" s="167">
        <v>52000</v>
      </c>
      <c r="R1147" s="167">
        <v>0</v>
      </c>
      <c r="S1147" s="167">
        <v>52000</v>
      </c>
      <c r="T1147" s="161">
        <v>42795</v>
      </c>
      <c r="U1147" s="47"/>
    </row>
    <row r="1148" spans="1:21" s="267" customFormat="1" ht="15" customHeight="1" x14ac:dyDescent="0.2">
      <c r="A1148" s="15">
        <v>2017</v>
      </c>
      <c r="B1148" s="15" t="s">
        <v>3439</v>
      </c>
      <c r="C1148" s="15">
        <v>3</v>
      </c>
      <c r="D1148" s="39" t="s">
        <v>29</v>
      </c>
      <c r="E1148" s="60" t="s">
        <v>9</v>
      </c>
      <c r="F1148" s="11" t="s">
        <v>12735</v>
      </c>
      <c r="G1148" s="11" t="s">
        <v>373</v>
      </c>
      <c r="H1148" s="12" t="s">
        <v>10315</v>
      </c>
      <c r="I1148" s="66">
        <v>1</v>
      </c>
      <c r="J1148" s="68" t="s">
        <v>53</v>
      </c>
      <c r="K1148" s="167">
        <v>33698</v>
      </c>
      <c r="L1148" s="167">
        <v>50547</v>
      </c>
      <c r="M1148" s="167">
        <v>84245</v>
      </c>
      <c r="N1148" s="167">
        <v>2302</v>
      </c>
      <c r="O1148" s="167">
        <v>3453</v>
      </c>
      <c r="P1148" s="167">
        <v>5755</v>
      </c>
      <c r="Q1148" s="167">
        <v>36000</v>
      </c>
      <c r="R1148" s="167">
        <v>54000</v>
      </c>
      <c r="S1148" s="167">
        <v>90000</v>
      </c>
      <c r="T1148" s="161">
        <v>42748</v>
      </c>
      <c r="U1148" s="47"/>
    </row>
    <row r="1149" spans="1:21" s="267" customFormat="1" ht="15" customHeight="1" x14ac:dyDescent="0.2">
      <c r="A1149" s="15">
        <v>2017</v>
      </c>
      <c r="B1149" s="15" t="s">
        <v>3439</v>
      </c>
      <c r="C1149" s="15">
        <v>3</v>
      </c>
      <c r="D1149" s="39" t="s">
        <v>29</v>
      </c>
      <c r="E1149" s="60" t="s">
        <v>9</v>
      </c>
      <c r="F1149" s="11" t="s">
        <v>12736</v>
      </c>
      <c r="G1149" s="11" t="s">
        <v>2533</v>
      </c>
      <c r="H1149" s="12" t="s">
        <v>10314</v>
      </c>
      <c r="I1149" s="66">
        <v>1</v>
      </c>
      <c r="J1149" s="68" t="s">
        <v>53</v>
      </c>
      <c r="K1149" s="167">
        <v>36540</v>
      </c>
      <c r="L1149" s="167">
        <v>0</v>
      </c>
      <c r="M1149" s="167">
        <v>36540</v>
      </c>
      <c r="N1149" s="167">
        <v>7308</v>
      </c>
      <c r="O1149" s="167">
        <v>0</v>
      </c>
      <c r="P1149" s="167">
        <v>7308</v>
      </c>
      <c r="Q1149" s="167">
        <v>43848</v>
      </c>
      <c r="R1149" s="167">
        <v>0</v>
      </c>
      <c r="S1149" s="167">
        <v>43848</v>
      </c>
      <c r="T1149" s="161">
        <v>42767</v>
      </c>
      <c r="U1149" s="47"/>
    </row>
    <row r="1150" spans="1:21" s="267" customFormat="1" ht="15" customHeight="1" x14ac:dyDescent="0.2">
      <c r="A1150" s="15">
        <v>2017</v>
      </c>
      <c r="B1150" s="15" t="s">
        <v>3439</v>
      </c>
      <c r="C1150" s="15">
        <v>3</v>
      </c>
      <c r="D1150" s="39" t="s">
        <v>29</v>
      </c>
      <c r="E1150" s="60" t="s">
        <v>9</v>
      </c>
      <c r="F1150" s="11" t="s">
        <v>12737</v>
      </c>
      <c r="G1150" s="11" t="s">
        <v>1652</v>
      </c>
      <c r="H1150" s="12" t="s">
        <v>10313</v>
      </c>
      <c r="I1150" s="66">
        <v>1</v>
      </c>
      <c r="J1150" s="68" t="s">
        <v>53</v>
      </c>
      <c r="K1150" s="167">
        <v>35754</v>
      </c>
      <c r="L1150" s="167">
        <v>9921</v>
      </c>
      <c r="M1150" s="167">
        <v>45675</v>
      </c>
      <c r="N1150" s="167">
        <v>3386</v>
      </c>
      <c r="O1150" s="167">
        <v>939</v>
      </c>
      <c r="P1150" s="167">
        <v>4325</v>
      </c>
      <c r="Q1150" s="167">
        <v>39140</v>
      </c>
      <c r="R1150" s="167">
        <v>10860</v>
      </c>
      <c r="S1150" s="167">
        <v>50000</v>
      </c>
      <c r="T1150" s="161">
        <v>42772</v>
      </c>
      <c r="U1150" s="47"/>
    </row>
    <row r="1151" spans="1:21" s="267" customFormat="1" ht="15" customHeight="1" x14ac:dyDescent="0.2">
      <c r="A1151" s="15">
        <v>2017</v>
      </c>
      <c r="B1151" s="15" t="s">
        <v>3439</v>
      </c>
      <c r="C1151" s="15">
        <v>3</v>
      </c>
      <c r="D1151" s="39" t="s">
        <v>29</v>
      </c>
      <c r="E1151" s="60" t="s">
        <v>9</v>
      </c>
      <c r="F1151" s="11" t="s">
        <v>12738</v>
      </c>
      <c r="G1151" s="11" t="s">
        <v>368</v>
      </c>
      <c r="H1151" s="12" t="s">
        <v>10312</v>
      </c>
      <c r="I1151" s="66">
        <v>1</v>
      </c>
      <c r="J1151" s="68" t="s">
        <v>53</v>
      </c>
      <c r="K1151" s="167">
        <v>41615</v>
      </c>
      <c r="L1151" s="167">
        <v>0</v>
      </c>
      <c r="M1151" s="167">
        <v>41615</v>
      </c>
      <c r="N1151" s="167">
        <v>4162</v>
      </c>
      <c r="O1151" s="167">
        <v>0</v>
      </c>
      <c r="P1151" s="167">
        <v>4162</v>
      </c>
      <c r="Q1151" s="167">
        <v>45777</v>
      </c>
      <c r="R1151" s="167">
        <v>0</v>
      </c>
      <c r="S1151" s="167">
        <v>45777</v>
      </c>
      <c r="T1151" s="161">
        <v>42767</v>
      </c>
      <c r="U1151" s="47"/>
    </row>
    <row r="1152" spans="1:21" s="267" customFormat="1" ht="15" customHeight="1" x14ac:dyDescent="0.2">
      <c r="A1152" s="15">
        <v>2017</v>
      </c>
      <c r="B1152" s="15" t="s">
        <v>3439</v>
      </c>
      <c r="C1152" s="15">
        <v>3</v>
      </c>
      <c r="D1152" s="67" t="s">
        <v>29</v>
      </c>
      <c r="E1152" s="60" t="s">
        <v>9</v>
      </c>
      <c r="F1152" s="11" t="s">
        <v>12739</v>
      </c>
      <c r="G1152" s="11" t="s">
        <v>1110</v>
      </c>
      <c r="H1152" s="12" t="s">
        <v>10311</v>
      </c>
      <c r="I1152" s="66">
        <v>1</v>
      </c>
      <c r="J1152" s="68" t="s">
        <v>53</v>
      </c>
      <c r="K1152" s="167">
        <v>0</v>
      </c>
      <c r="L1152" s="167">
        <v>43337</v>
      </c>
      <c r="M1152" s="167">
        <v>43337</v>
      </c>
      <c r="N1152" s="167">
        <v>0</v>
      </c>
      <c r="O1152" s="167">
        <v>5173</v>
      </c>
      <c r="P1152" s="167">
        <v>5173</v>
      </c>
      <c r="Q1152" s="167">
        <v>0</v>
      </c>
      <c r="R1152" s="167">
        <v>48510</v>
      </c>
      <c r="S1152" s="167">
        <v>48510</v>
      </c>
      <c r="T1152" s="159">
        <v>42758</v>
      </c>
      <c r="U1152" s="47"/>
    </row>
    <row r="1153" spans="1:21" s="267" customFormat="1" ht="15" customHeight="1" x14ac:dyDescent="0.2">
      <c r="A1153" s="15">
        <v>2017</v>
      </c>
      <c r="B1153" s="15" t="s">
        <v>3439</v>
      </c>
      <c r="C1153" s="15">
        <v>3</v>
      </c>
      <c r="D1153" s="67" t="s">
        <v>29</v>
      </c>
      <c r="E1153" s="60" t="s">
        <v>9</v>
      </c>
      <c r="F1153" s="11" t="s">
        <v>12740</v>
      </c>
      <c r="G1153" s="11" t="s">
        <v>252</v>
      </c>
      <c r="H1153" s="12" t="s">
        <v>10310</v>
      </c>
      <c r="I1153" s="66">
        <v>1</v>
      </c>
      <c r="J1153" s="68" t="s">
        <v>53</v>
      </c>
      <c r="K1153" s="167">
        <v>41615</v>
      </c>
      <c r="L1153" s="167">
        <v>0</v>
      </c>
      <c r="M1153" s="167">
        <v>41615</v>
      </c>
      <c r="N1153" s="167">
        <v>4385</v>
      </c>
      <c r="O1153" s="167">
        <v>0</v>
      </c>
      <c r="P1153" s="167">
        <v>4385</v>
      </c>
      <c r="Q1153" s="167">
        <v>46000</v>
      </c>
      <c r="R1153" s="167">
        <v>0</v>
      </c>
      <c r="S1153" s="167">
        <v>46000</v>
      </c>
      <c r="T1153" s="159">
        <v>42767</v>
      </c>
      <c r="U1153" s="47"/>
    </row>
    <row r="1154" spans="1:21" s="267" customFormat="1" ht="15" customHeight="1" x14ac:dyDescent="0.2">
      <c r="A1154" s="15">
        <v>2017</v>
      </c>
      <c r="B1154" s="15" t="s">
        <v>3439</v>
      </c>
      <c r="C1154" s="15">
        <v>3</v>
      </c>
      <c r="D1154" s="39" t="s">
        <v>29</v>
      </c>
      <c r="E1154" s="60" t="s">
        <v>10</v>
      </c>
      <c r="F1154" s="11" t="s">
        <v>12741</v>
      </c>
      <c r="G1154" s="11" t="s">
        <v>10309</v>
      </c>
      <c r="H1154" s="12" t="s">
        <v>659</v>
      </c>
      <c r="I1154" s="66">
        <v>1</v>
      </c>
      <c r="J1154" s="68" t="s">
        <v>215</v>
      </c>
      <c r="K1154" s="167">
        <v>48720</v>
      </c>
      <c r="L1154" s="167">
        <v>0</v>
      </c>
      <c r="M1154" s="167">
        <v>48720</v>
      </c>
      <c r="N1154" s="167">
        <v>3654</v>
      </c>
      <c r="O1154" s="167">
        <v>0</v>
      </c>
      <c r="P1154" s="167">
        <v>3654</v>
      </c>
      <c r="Q1154" s="167">
        <v>52374</v>
      </c>
      <c r="R1154" s="167">
        <v>0</v>
      </c>
      <c r="S1154" s="167">
        <v>52374</v>
      </c>
      <c r="T1154" s="161">
        <v>42795</v>
      </c>
      <c r="U1154" s="47"/>
    </row>
    <row r="1155" spans="1:21" s="267" customFormat="1" ht="15" customHeight="1" x14ac:dyDescent="0.2">
      <c r="A1155" s="15">
        <v>2017</v>
      </c>
      <c r="B1155" s="15" t="s">
        <v>3439</v>
      </c>
      <c r="C1155" s="15">
        <v>3</v>
      </c>
      <c r="D1155" s="39" t="s">
        <v>29</v>
      </c>
      <c r="E1155" s="60" t="s">
        <v>10</v>
      </c>
      <c r="F1155" s="11" t="s">
        <v>12742</v>
      </c>
      <c r="G1155" s="11" t="s">
        <v>10308</v>
      </c>
      <c r="H1155" s="12" t="s">
        <v>10307</v>
      </c>
      <c r="I1155" s="66">
        <v>1</v>
      </c>
      <c r="J1155" s="68" t="s">
        <v>215</v>
      </c>
      <c r="K1155" s="167">
        <v>0</v>
      </c>
      <c r="L1155" s="167">
        <v>34191</v>
      </c>
      <c r="M1155" s="167">
        <v>34191</v>
      </c>
      <c r="N1155" s="167">
        <v>0</v>
      </c>
      <c r="O1155" s="167">
        <v>3809</v>
      </c>
      <c r="P1155" s="167">
        <v>3809</v>
      </c>
      <c r="Q1155" s="167">
        <v>0</v>
      </c>
      <c r="R1155" s="167">
        <v>38000</v>
      </c>
      <c r="S1155" s="167">
        <v>38000</v>
      </c>
      <c r="T1155" s="161">
        <v>42795</v>
      </c>
      <c r="U1155" s="47"/>
    </row>
    <row r="1156" spans="1:21" s="267" customFormat="1" ht="15" customHeight="1" x14ac:dyDescent="0.2">
      <c r="A1156" s="15">
        <v>2017</v>
      </c>
      <c r="B1156" s="15" t="s">
        <v>3439</v>
      </c>
      <c r="C1156" s="15">
        <v>3</v>
      </c>
      <c r="D1156" s="39" t="s">
        <v>29</v>
      </c>
      <c r="E1156" s="60" t="s">
        <v>10</v>
      </c>
      <c r="F1156" s="11" t="s">
        <v>12743</v>
      </c>
      <c r="G1156" s="11" t="s">
        <v>10306</v>
      </c>
      <c r="H1156" s="12" t="s">
        <v>10305</v>
      </c>
      <c r="I1156" s="66">
        <v>1</v>
      </c>
      <c r="J1156" s="68" t="s">
        <v>53</v>
      </c>
      <c r="K1156" s="167">
        <v>0</v>
      </c>
      <c r="L1156" s="167">
        <v>35525</v>
      </c>
      <c r="M1156" s="167">
        <v>35525</v>
      </c>
      <c r="N1156" s="167">
        <v>0</v>
      </c>
      <c r="O1156" s="167">
        <v>3500</v>
      </c>
      <c r="P1156" s="167">
        <v>3500</v>
      </c>
      <c r="Q1156" s="167">
        <v>0</v>
      </c>
      <c r="R1156" s="167">
        <v>39025</v>
      </c>
      <c r="S1156" s="167">
        <v>39025</v>
      </c>
      <c r="T1156" s="161">
        <v>42767</v>
      </c>
      <c r="U1156" s="47"/>
    </row>
    <row r="1157" spans="1:21" s="267" customFormat="1" ht="15" customHeight="1" x14ac:dyDescent="0.2">
      <c r="A1157" s="15">
        <v>2017</v>
      </c>
      <c r="B1157" s="72" t="s">
        <v>3439</v>
      </c>
      <c r="C1157" s="15">
        <v>3</v>
      </c>
      <c r="D1157" s="67" t="s">
        <v>29</v>
      </c>
      <c r="E1157" s="60" t="s">
        <v>10</v>
      </c>
      <c r="F1157" s="11" t="s">
        <v>12744</v>
      </c>
      <c r="G1157" s="11" t="s">
        <v>9896</v>
      </c>
      <c r="H1157" s="75" t="s">
        <v>10304</v>
      </c>
      <c r="I1157" s="66">
        <v>1</v>
      </c>
      <c r="J1157" s="68" t="s">
        <v>53</v>
      </c>
      <c r="K1157" s="167">
        <v>0</v>
      </c>
      <c r="L1157" s="167">
        <v>27208</v>
      </c>
      <c r="M1157" s="167">
        <v>27208</v>
      </c>
      <c r="N1157" s="167">
        <v>0</v>
      </c>
      <c r="O1157" s="167">
        <v>2482</v>
      </c>
      <c r="P1157" s="167">
        <v>2482</v>
      </c>
      <c r="Q1157" s="167">
        <v>0</v>
      </c>
      <c r="R1157" s="167">
        <v>29690</v>
      </c>
      <c r="S1157" s="167">
        <v>29690</v>
      </c>
      <c r="T1157" s="159">
        <v>42767</v>
      </c>
      <c r="U1157" s="47"/>
    </row>
    <row r="1158" spans="1:21" s="267" customFormat="1" ht="15" customHeight="1" x14ac:dyDescent="0.2">
      <c r="A1158" s="15">
        <v>2017</v>
      </c>
      <c r="B1158" s="15" t="s">
        <v>3439</v>
      </c>
      <c r="C1158" s="15">
        <v>3</v>
      </c>
      <c r="D1158" s="39" t="s">
        <v>29</v>
      </c>
      <c r="E1158" s="60" t="s">
        <v>10</v>
      </c>
      <c r="F1158" s="11" t="s">
        <v>12745</v>
      </c>
      <c r="G1158" s="11" t="s">
        <v>10303</v>
      </c>
      <c r="H1158" s="12" t="s">
        <v>10302</v>
      </c>
      <c r="I1158" s="66">
        <v>1</v>
      </c>
      <c r="J1158" s="68" t="s">
        <v>53</v>
      </c>
      <c r="K1158" s="167">
        <v>34662</v>
      </c>
      <c r="L1158" s="167">
        <v>0</v>
      </c>
      <c r="M1158" s="167">
        <v>34662</v>
      </c>
      <c r="N1158" s="167">
        <v>2667</v>
      </c>
      <c r="O1158" s="167">
        <v>0</v>
      </c>
      <c r="P1158" s="167">
        <v>2667</v>
      </c>
      <c r="Q1158" s="167">
        <v>37329</v>
      </c>
      <c r="R1158" s="167">
        <v>0</v>
      </c>
      <c r="S1158" s="167">
        <v>37329</v>
      </c>
      <c r="T1158" s="161">
        <v>42767</v>
      </c>
      <c r="U1158" s="47"/>
    </row>
    <row r="1159" spans="1:21" s="267" customFormat="1" ht="15" customHeight="1" x14ac:dyDescent="0.2">
      <c r="A1159" s="15">
        <v>2017</v>
      </c>
      <c r="B1159" s="15" t="s">
        <v>3439</v>
      </c>
      <c r="C1159" s="15">
        <v>3</v>
      </c>
      <c r="D1159" s="39" t="s">
        <v>29</v>
      </c>
      <c r="E1159" s="60" t="s">
        <v>11</v>
      </c>
      <c r="F1159" s="11" t="s">
        <v>12746</v>
      </c>
      <c r="G1159" s="11" t="s">
        <v>10301</v>
      </c>
      <c r="H1159" s="12" t="s">
        <v>10300</v>
      </c>
      <c r="I1159" s="66">
        <v>1</v>
      </c>
      <c r="J1159" s="68" t="s">
        <v>53</v>
      </c>
      <c r="K1159" s="167">
        <v>13179</v>
      </c>
      <c r="L1159" s="167">
        <v>23428</v>
      </c>
      <c r="M1159" s="167">
        <v>36607</v>
      </c>
      <c r="N1159" s="167">
        <v>1031</v>
      </c>
      <c r="O1159" s="167">
        <v>1832</v>
      </c>
      <c r="P1159" s="167">
        <v>2863</v>
      </c>
      <c r="Q1159" s="167">
        <v>14210</v>
      </c>
      <c r="R1159" s="167">
        <v>25260</v>
      </c>
      <c r="S1159" s="167">
        <v>39470</v>
      </c>
      <c r="T1159" s="161">
        <v>42795</v>
      </c>
      <c r="U1159" s="47"/>
    </row>
    <row r="1160" spans="1:21" s="267" customFormat="1" ht="15" customHeight="1" x14ac:dyDescent="0.2">
      <c r="A1160" s="15">
        <v>2017</v>
      </c>
      <c r="B1160" s="15" t="s">
        <v>3439</v>
      </c>
      <c r="C1160" s="15">
        <v>3</v>
      </c>
      <c r="D1160" s="39" t="s">
        <v>29</v>
      </c>
      <c r="E1160" s="60" t="s">
        <v>11</v>
      </c>
      <c r="F1160" s="11" t="s">
        <v>12747</v>
      </c>
      <c r="G1160" s="11" t="s">
        <v>10290</v>
      </c>
      <c r="H1160" s="12" t="s">
        <v>10299</v>
      </c>
      <c r="I1160" s="66">
        <v>1</v>
      </c>
      <c r="J1160" s="68" t="s">
        <v>53</v>
      </c>
      <c r="K1160" s="167">
        <v>37700</v>
      </c>
      <c r="L1160" s="167">
        <v>0</v>
      </c>
      <c r="M1160" s="167">
        <v>37700</v>
      </c>
      <c r="N1160" s="167">
        <v>3018</v>
      </c>
      <c r="O1160" s="167">
        <v>0</v>
      </c>
      <c r="P1160" s="167">
        <v>3018</v>
      </c>
      <c r="Q1160" s="167">
        <v>40718</v>
      </c>
      <c r="R1160" s="167">
        <v>0</v>
      </c>
      <c r="S1160" s="167">
        <v>40718</v>
      </c>
      <c r="T1160" s="161">
        <v>42782</v>
      </c>
      <c r="U1160" s="47"/>
    </row>
    <row r="1161" spans="1:21" s="267" customFormat="1" ht="15" customHeight="1" x14ac:dyDescent="0.2">
      <c r="A1161" s="15">
        <v>2017</v>
      </c>
      <c r="B1161" s="15" t="s">
        <v>3439</v>
      </c>
      <c r="C1161" s="15">
        <v>3</v>
      </c>
      <c r="D1161" s="39" t="s">
        <v>29</v>
      </c>
      <c r="E1161" s="60" t="s">
        <v>11</v>
      </c>
      <c r="F1161" s="11" t="s">
        <v>12748</v>
      </c>
      <c r="G1161" s="11" t="s">
        <v>10298</v>
      </c>
      <c r="H1161" s="12" t="s">
        <v>10297</v>
      </c>
      <c r="I1161" s="66">
        <v>1</v>
      </c>
      <c r="J1161" s="68" t="s">
        <v>53</v>
      </c>
      <c r="K1161" s="167">
        <v>0</v>
      </c>
      <c r="L1161" s="167">
        <v>34510</v>
      </c>
      <c r="M1161" s="167">
        <v>34510</v>
      </c>
      <c r="N1161" s="167">
        <v>0</v>
      </c>
      <c r="O1161" s="167">
        <v>3990</v>
      </c>
      <c r="P1161" s="167">
        <v>3990</v>
      </c>
      <c r="Q1161" s="167">
        <v>0</v>
      </c>
      <c r="R1161" s="167">
        <v>38500</v>
      </c>
      <c r="S1161" s="167">
        <v>38500</v>
      </c>
      <c r="T1161" s="161">
        <v>42767</v>
      </c>
      <c r="U1161" s="47"/>
    </row>
    <row r="1162" spans="1:21" s="267" customFormat="1" ht="15" customHeight="1" x14ac:dyDescent="0.2">
      <c r="A1162" s="15">
        <v>2017</v>
      </c>
      <c r="B1162" s="15" t="s">
        <v>3439</v>
      </c>
      <c r="C1162" s="15">
        <v>3</v>
      </c>
      <c r="D1162" s="39" t="s">
        <v>29</v>
      </c>
      <c r="E1162" s="60" t="s">
        <v>11</v>
      </c>
      <c r="F1162" s="11" t="s">
        <v>12749</v>
      </c>
      <c r="G1162" s="11" t="s">
        <v>10296</v>
      </c>
      <c r="H1162" s="12" t="s">
        <v>10295</v>
      </c>
      <c r="I1162" s="66">
        <v>1</v>
      </c>
      <c r="J1162" s="68" t="s">
        <v>53</v>
      </c>
      <c r="K1162" s="167">
        <v>28194</v>
      </c>
      <c r="L1162" s="167">
        <v>0</v>
      </c>
      <c r="M1162" s="167">
        <v>28194</v>
      </c>
      <c r="N1162" s="167">
        <v>2296</v>
      </c>
      <c r="O1162" s="167">
        <v>0</v>
      </c>
      <c r="P1162" s="167">
        <v>2296</v>
      </c>
      <c r="Q1162" s="167">
        <v>30490</v>
      </c>
      <c r="R1162" s="167">
        <v>0</v>
      </c>
      <c r="S1162" s="167">
        <v>30490</v>
      </c>
      <c r="T1162" s="161">
        <v>42782</v>
      </c>
      <c r="U1162" s="47"/>
    </row>
    <row r="1163" spans="1:21" s="267" customFormat="1" ht="15" customHeight="1" x14ac:dyDescent="0.2">
      <c r="A1163" s="15">
        <v>2017</v>
      </c>
      <c r="B1163" s="15" t="s">
        <v>3439</v>
      </c>
      <c r="C1163" s="15">
        <v>3</v>
      </c>
      <c r="D1163" s="39" t="s">
        <v>29</v>
      </c>
      <c r="E1163" s="60" t="s">
        <v>11</v>
      </c>
      <c r="F1163" s="11" t="s">
        <v>12750</v>
      </c>
      <c r="G1163" s="11" t="s">
        <v>3727</v>
      </c>
      <c r="H1163" s="12" t="s">
        <v>4038</v>
      </c>
      <c r="I1163" s="66">
        <v>1</v>
      </c>
      <c r="J1163" s="68" t="s">
        <v>53</v>
      </c>
      <c r="K1163" s="167">
        <v>36934</v>
      </c>
      <c r="L1163" s="167">
        <v>0</v>
      </c>
      <c r="M1163" s="167">
        <v>36934</v>
      </c>
      <c r="N1163" s="167">
        <v>2066</v>
      </c>
      <c r="O1163" s="167">
        <v>0</v>
      </c>
      <c r="P1163" s="167">
        <v>2066</v>
      </c>
      <c r="Q1163" s="167">
        <v>39000</v>
      </c>
      <c r="R1163" s="167">
        <v>0</v>
      </c>
      <c r="S1163" s="167">
        <v>39000</v>
      </c>
      <c r="T1163" s="161">
        <v>42767</v>
      </c>
      <c r="U1163" s="47"/>
    </row>
    <row r="1164" spans="1:21" s="267" customFormat="1" ht="15" customHeight="1" x14ac:dyDescent="0.2">
      <c r="A1164" s="15">
        <v>2017</v>
      </c>
      <c r="B1164" s="15" t="s">
        <v>3439</v>
      </c>
      <c r="C1164" s="15">
        <v>3</v>
      </c>
      <c r="D1164" s="39" t="s">
        <v>29</v>
      </c>
      <c r="E1164" s="60" t="s">
        <v>11</v>
      </c>
      <c r="F1164" s="11" t="s">
        <v>12751</v>
      </c>
      <c r="G1164" s="11" t="s">
        <v>3727</v>
      </c>
      <c r="H1164" s="12" t="s">
        <v>10294</v>
      </c>
      <c r="I1164" s="66">
        <v>1</v>
      </c>
      <c r="J1164" s="68" t="s">
        <v>53</v>
      </c>
      <c r="K1164" s="167">
        <v>37700</v>
      </c>
      <c r="L1164" s="167">
        <v>0</v>
      </c>
      <c r="M1164" s="167">
        <v>37700</v>
      </c>
      <c r="N1164" s="167">
        <v>3300</v>
      </c>
      <c r="O1164" s="167">
        <v>0</v>
      </c>
      <c r="P1164" s="167">
        <v>3300</v>
      </c>
      <c r="Q1164" s="167">
        <v>41000</v>
      </c>
      <c r="R1164" s="167">
        <v>0</v>
      </c>
      <c r="S1164" s="167">
        <v>41000</v>
      </c>
      <c r="T1164" s="161">
        <v>42810</v>
      </c>
      <c r="U1164" s="47"/>
    </row>
    <row r="1165" spans="1:21" s="267" customFormat="1" ht="15" customHeight="1" x14ac:dyDescent="0.2">
      <c r="A1165" s="15">
        <v>2017</v>
      </c>
      <c r="B1165" s="15" t="s">
        <v>3439</v>
      </c>
      <c r="C1165" s="15">
        <v>3</v>
      </c>
      <c r="D1165" s="67" t="s">
        <v>29</v>
      </c>
      <c r="E1165" s="60" t="s">
        <v>11</v>
      </c>
      <c r="F1165" s="11" t="s">
        <v>12752</v>
      </c>
      <c r="G1165" s="11" t="s">
        <v>3706</v>
      </c>
      <c r="H1165" s="12" t="s">
        <v>10293</v>
      </c>
      <c r="I1165" s="66">
        <v>1</v>
      </c>
      <c r="J1165" s="68" t="s">
        <v>53</v>
      </c>
      <c r="K1165" s="167">
        <v>46786</v>
      </c>
      <c r="L1165" s="167">
        <v>0</v>
      </c>
      <c r="M1165" s="167">
        <v>46786</v>
      </c>
      <c r="N1165" s="167">
        <v>6874</v>
      </c>
      <c r="O1165" s="167">
        <v>0</v>
      </c>
      <c r="P1165" s="167">
        <v>6874</v>
      </c>
      <c r="Q1165" s="167">
        <v>53660</v>
      </c>
      <c r="R1165" s="167">
        <v>0</v>
      </c>
      <c r="S1165" s="167">
        <v>53660</v>
      </c>
      <c r="T1165" s="159">
        <v>42782</v>
      </c>
      <c r="U1165" s="47"/>
    </row>
    <row r="1166" spans="1:21" s="267" customFormat="1" ht="15" customHeight="1" x14ac:dyDescent="0.2">
      <c r="A1166" s="15">
        <v>2017</v>
      </c>
      <c r="B1166" s="15" t="s">
        <v>3439</v>
      </c>
      <c r="C1166" s="15">
        <v>3</v>
      </c>
      <c r="D1166" s="67" t="s">
        <v>29</v>
      </c>
      <c r="E1166" s="60" t="s">
        <v>11</v>
      </c>
      <c r="F1166" s="11" t="s">
        <v>12753</v>
      </c>
      <c r="G1166" s="11" t="s">
        <v>3706</v>
      </c>
      <c r="H1166" s="12" t="s">
        <v>10292</v>
      </c>
      <c r="I1166" s="66">
        <v>1</v>
      </c>
      <c r="J1166" s="68" t="s">
        <v>53</v>
      </c>
      <c r="K1166" s="167">
        <v>46786</v>
      </c>
      <c r="L1166" s="167">
        <v>0</v>
      </c>
      <c r="M1166" s="167">
        <v>46786</v>
      </c>
      <c r="N1166" s="167">
        <v>6874</v>
      </c>
      <c r="O1166" s="167">
        <v>0</v>
      </c>
      <c r="P1166" s="167">
        <v>6874</v>
      </c>
      <c r="Q1166" s="167">
        <v>53660</v>
      </c>
      <c r="R1166" s="167">
        <v>0</v>
      </c>
      <c r="S1166" s="167">
        <v>53660</v>
      </c>
      <c r="T1166" s="159">
        <v>42782</v>
      </c>
      <c r="U1166" s="47"/>
    </row>
    <row r="1167" spans="1:21" s="267" customFormat="1" ht="15" customHeight="1" x14ac:dyDescent="0.2">
      <c r="A1167" s="15">
        <v>2017</v>
      </c>
      <c r="B1167" s="15" t="s">
        <v>3439</v>
      </c>
      <c r="C1167" s="15">
        <v>3</v>
      </c>
      <c r="D1167" s="39" t="s">
        <v>29</v>
      </c>
      <c r="E1167" s="60" t="s">
        <v>11</v>
      </c>
      <c r="F1167" s="11" t="s">
        <v>12754</v>
      </c>
      <c r="G1167" s="11" t="s">
        <v>3587</v>
      </c>
      <c r="H1167" s="12" t="s">
        <v>10291</v>
      </c>
      <c r="I1167" s="66">
        <v>1</v>
      </c>
      <c r="J1167" s="68" t="s">
        <v>53</v>
      </c>
      <c r="K1167" s="167">
        <v>42709</v>
      </c>
      <c r="L1167" s="167">
        <v>0</v>
      </c>
      <c r="M1167" s="167">
        <v>42709</v>
      </c>
      <c r="N1167" s="167">
        <v>2500</v>
      </c>
      <c r="O1167" s="167">
        <v>0</v>
      </c>
      <c r="P1167" s="167">
        <v>2500</v>
      </c>
      <c r="Q1167" s="167">
        <v>45209</v>
      </c>
      <c r="R1167" s="167">
        <v>0</v>
      </c>
      <c r="S1167" s="167">
        <v>45209</v>
      </c>
      <c r="T1167" s="161">
        <v>42782</v>
      </c>
      <c r="U1167" s="47"/>
    </row>
    <row r="1168" spans="1:21" s="267" customFormat="1" ht="15" customHeight="1" x14ac:dyDescent="0.2">
      <c r="A1168" s="15">
        <v>2017</v>
      </c>
      <c r="B1168" s="15" t="s">
        <v>3439</v>
      </c>
      <c r="C1168" s="15">
        <v>3</v>
      </c>
      <c r="D1168" s="39" t="s">
        <v>29</v>
      </c>
      <c r="E1168" s="60" t="s">
        <v>11</v>
      </c>
      <c r="F1168" s="11" t="s">
        <v>12755</v>
      </c>
      <c r="G1168" s="11" t="s">
        <v>10290</v>
      </c>
      <c r="H1168" s="12" t="s">
        <v>9705</v>
      </c>
      <c r="I1168" s="66">
        <v>1</v>
      </c>
      <c r="J1168" s="68" t="s">
        <v>53</v>
      </c>
      <c r="K1168" s="167">
        <v>0</v>
      </c>
      <c r="L1168" s="167">
        <v>36934</v>
      </c>
      <c r="M1168" s="167">
        <v>36934</v>
      </c>
      <c r="N1168" s="167">
        <v>0</v>
      </c>
      <c r="O1168" s="167">
        <v>3784</v>
      </c>
      <c r="P1168" s="167">
        <v>3784</v>
      </c>
      <c r="Q1168" s="167">
        <v>0</v>
      </c>
      <c r="R1168" s="167">
        <v>40718</v>
      </c>
      <c r="S1168" s="167">
        <v>40718</v>
      </c>
      <c r="T1168" s="161">
        <v>42795</v>
      </c>
      <c r="U1168" s="47"/>
    </row>
    <row r="1169" spans="1:21" s="267" customFormat="1" ht="15" customHeight="1" x14ac:dyDescent="0.2">
      <c r="A1169" s="15">
        <v>2017</v>
      </c>
      <c r="B1169" s="15" t="s">
        <v>3439</v>
      </c>
      <c r="C1169" s="15">
        <v>3</v>
      </c>
      <c r="D1169" s="39" t="s">
        <v>29</v>
      </c>
      <c r="E1169" s="60" t="s">
        <v>11</v>
      </c>
      <c r="F1169" s="11" t="s">
        <v>12756</v>
      </c>
      <c r="G1169" s="11" t="s">
        <v>9882</v>
      </c>
      <c r="H1169" s="12" t="s">
        <v>10289</v>
      </c>
      <c r="I1169" s="66">
        <v>1</v>
      </c>
      <c r="J1169" s="68" t="s">
        <v>53</v>
      </c>
      <c r="K1169" s="167">
        <v>0</v>
      </c>
      <c r="L1169" s="167">
        <v>37578</v>
      </c>
      <c r="M1169" s="167">
        <v>37578</v>
      </c>
      <c r="N1169" s="167">
        <v>0</v>
      </c>
      <c r="O1169" s="167">
        <v>4907</v>
      </c>
      <c r="P1169" s="167">
        <v>4907</v>
      </c>
      <c r="Q1169" s="167">
        <v>0</v>
      </c>
      <c r="R1169" s="167">
        <v>42485</v>
      </c>
      <c r="S1169" s="167">
        <v>42485</v>
      </c>
      <c r="T1169" s="161">
        <v>42795</v>
      </c>
      <c r="U1169" s="47"/>
    </row>
    <row r="1170" spans="1:21" s="267" customFormat="1" ht="15" customHeight="1" x14ac:dyDescent="0.2">
      <c r="A1170" s="15">
        <v>2017</v>
      </c>
      <c r="B1170" s="15" t="s">
        <v>3439</v>
      </c>
      <c r="C1170" s="15">
        <v>3</v>
      </c>
      <c r="D1170" s="39" t="s">
        <v>29</v>
      </c>
      <c r="E1170" s="60" t="s">
        <v>11</v>
      </c>
      <c r="F1170" s="11" t="s">
        <v>12757</v>
      </c>
      <c r="G1170" s="11" t="s">
        <v>3902</v>
      </c>
      <c r="H1170" s="12" t="s">
        <v>10288</v>
      </c>
      <c r="I1170" s="66">
        <v>1</v>
      </c>
      <c r="J1170" s="68" t="s">
        <v>53</v>
      </c>
      <c r="K1170" s="167">
        <v>30222</v>
      </c>
      <c r="L1170" s="167">
        <v>0</v>
      </c>
      <c r="M1170" s="167">
        <v>30222</v>
      </c>
      <c r="N1170" s="167">
        <v>6028</v>
      </c>
      <c r="O1170" s="167">
        <v>0</v>
      </c>
      <c r="P1170" s="167">
        <v>6028</v>
      </c>
      <c r="Q1170" s="167">
        <v>36250</v>
      </c>
      <c r="R1170" s="167">
        <v>0</v>
      </c>
      <c r="S1170" s="167">
        <v>36250</v>
      </c>
      <c r="T1170" s="161">
        <v>42810</v>
      </c>
      <c r="U1170" s="47"/>
    </row>
    <row r="1171" spans="1:21" s="267" customFormat="1" ht="15" customHeight="1" x14ac:dyDescent="0.2">
      <c r="A1171" s="15">
        <v>2017</v>
      </c>
      <c r="B1171" s="15" t="s">
        <v>3439</v>
      </c>
      <c r="C1171" s="15">
        <v>3</v>
      </c>
      <c r="D1171" s="39" t="s">
        <v>29</v>
      </c>
      <c r="E1171" s="60" t="s">
        <v>11</v>
      </c>
      <c r="F1171" s="11" t="s">
        <v>12758</v>
      </c>
      <c r="G1171" s="11" t="s">
        <v>3841</v>
      </c>
      <c r="H1171" s="12" t="s">
        <v>10287</v>
      </c>
      <c r="I1171" s="66">
        <v>1</v>
      </c>
      <c r="J1171" s="68" t="s">
        <v>53</v>
      </c>
      <c r="K1171" s="167">
        <v>0</v>
      </c>
      <c r="L1171" s="167">
        <v>43123</v>
      </c>
      <c r="M1171" s="167">
        <v>43123</v>
      </c>
      <c r="N1171" s="167">
        <v>0</v>
      </c>
      <c r="O1171" s="167">
        <v>8405</v>
      </c>
      <c r="P1171" s="167">
        <v>8405</v>
      </c>
      <c r="Q1171" s="167">
        <v>0</v>
      </c>
      <c r="R1171" s="167">
        <v>51528</v>
      </c>
      <c r="S1171" s="167">
        <v>51528</v>
      </c>
      <c r="T1171" s="161">
        <v>42782</v>
      </c>
      <c r="U1171" s="47"/>
    </row>
    <row r="1172" spans="1:21" s="267" customFormat="1" ht="15" customHeight="1" x14ac:dyDescent="0.2">
      <c r="A1172" s="15">
        <v>2017</v>
      </c>
      <c r="B1172" s="72" t="s">
        <v>3439</v>
      </c>
      <c r="C1172" s="15">
        <v>3</v>
      </c>
      <c r="D1172" s="67" t="s">
        <v>29</v>
      </c>
      <c r="E1172" s="60" t="s">
        <v>11</v>
      </c>
      <c r="F1172" s="11" t="s">
        <v>12759</v>
      </c>
      <c r="G1172" s="11" t="s">
        <v>3949</v>
      </c>
      <c r="H1172" s="75" t="s">
        <v>10286</v>
      </c>
      <c r="I1172" s="66">
        <v>1</v>
      </c>
      <c r="J1172" s="68" t="s">
        <v>53</v>
      </c>
      <c r="K1172" s="167">
        <v>0</v>
      </c>
      <c r="L1172" s="167">
        <v>37578</v>
      </c>
      <c r="M1172" s="167">
        <v>37578</v>
      </c>
      <c r="N1172" s="167">
        <v>0</v>
      </c>
      <c r="O1172" s="167">
        <v>4907</v>
      </c>
      <c r="P1172" s="167">
        <v>4907</v>
      </c>
      <c r="Q1172" s="167">
        <v>0</v>
      </c>
      <c r="R1172" s="167">
        <v>42485</v>
      </c>
      <c r="S1172" s="167">
        <v>42485</v>
      </c>
      <c r="T1172" s="159">
        <v>42795</v>
      </c>
      <c r="U1172" s="47"/>
    </row>
    <row r="1173" spans="1:21" s="267" customFormat="1" ht="15" customHeight="1" x14ac:dyDescent="0.2">
      <c r="A1173" s="15">
        <v>2017</v>
      </c>
      <c r="B1173" s="15" t="s">
        <v>3439</v>
      </c>
      <c r="C1173" s="15">
        <v>3</v>
      </c>
      <c r="D1173" s="39" t="s">
        <v>29</v>
      </c>
      <c r="E1173" s="60" t="s">
        <v>11</v>
      </c>
      <c r="F1173" s="11" t="s">
        <v>12760</v>
      </c>
      <c r="G1173" s="11" t="s">
        <v>3727</v>
      </c>
      <c r="H1173" s="12" t="s">
        <v>10285</v>
      </c>
      <c r="I1173" s="66">
        <v>1</v>
      </c>
      <c r="J1173" s="68" t="s">
        <v>53</v>
      </c>
      <c r="K1173" s="167">
        <v>36934</v>
      </c>
      <c r="L1173" s="167">
        <v>0</v>
      </c>
      <c r="M1173" s="167">
        <v>36934</v>
      </c>
      <c r="N1173" s="167">
        <v>2566</v>
      </c>
      <c r="O1173" s="167">
        <v>0</v>
      </c>
      <c r="P1173" s="167">
        <v>2566</v>
      </c>
      <c r="Q1173" s="167">
        <v>39500</v>
      </c>
      <c r="R1173" s="167">
        <v>0</v>
      </c>
      <c r="S1173" s="167">
        <v>39500</v>
      </c>
      <c r="T1173" s="161">
        <v>42782</v>
      </c>
      <c r="U1173" s="47"/>
    </row>
    <row r="1174" spans="1:21" s="267" customFormat="1" ht="15" customHeight="1" x14ac:dyDescent="0.2">
      <c r="A1174" s="15">
        <v>2017</v>
      </c>
      <c r="B1174" s="15" t="s">
        <v>3439</v>
      </c>
      <c r="C1174" s="15">
        <v>3</v>
      </c>
      <c r="D1174" s="39" t="s">
        <v>29</v>
      </c>
      <c r="E1174" s="60" t="s">
        <v>11</v>
      </c>
      <c r="F1174" s="11" t="s">
        <v>12761</v>
      </c>
      <c r="G1174" s="11" t="s">
        <v>3902</v>
      </c>
      <c r="H1174" s="12" t="s">
        <v>10284</v>
      </c>
      <c r="I1174" s="66">
        <v>1</v>
      </c>
      <c r="J1174" s="68" t="s">
        <v>53</v>
      </c>
      <c r="K1174" s="167">
        <v>30222</v>
      </c>
      <c r="L1174" s="167">
        <v>0</v>
      </c>
      <c r="M1174" s="167">
        <v>30222</v>
      </c>
      <c r="N1174" s="167">
        <v>6028</v>
      </c>
      <c r="O1174" s="167">
        <v>0</v>
      </c>
      <c r="P1174" s="167">
        <v>6028</v>
      </c>
      <c r="Q1174" s="167">
        <v>36250</v>
      </c>
      <c r="R1174" s="167">
        <v>0</v>
      </c>
      <c r="S1174" s="167">
        <v>36250</v>
      </c>
      <c r="T1174" s="161">
        <v>42810</v>
      </c>
      <c r="U1174" s="47"/>
    </row>
    <row r="1175" spans="1:21" s="267" customFormat="1" ht="15" customHeight="1" x14ac:dyDescent="0.2">
      <c r="A1175" s="15">
        <v>2017</v>
      </c>
      <c r="B1175" s="15" t="s">
        <v>3439</v>
      </c>
      <c r="C1175" s="15">
        <v>3</v>
      </c>
      <c r="D1175" s="39" t="s">
        <v>29</v>
      </c>
      <c r="E1175" s="60" t="s">
        <v>23</v>
      </c>
      <c r="F1175" s="11" t="s">
        <v>12762</v>
      </c>
      <c r="G1175" s="11" t="s">
        <v>3041</v>
      </c>
      <c r="H1175" s="12" t="s">
        <v>10283</v>
      </c>
      <c r="I1175" s="66">
        <v>1</v>
      </c>
      <c r="J1175" s="68" t="s">
        <v>215</v>
      </c>
      <c r="K1175" s="167">
        <v>171397.26300000001</v>
      </c>
      <c r="L1175" s="167">
        <v>55252.737000000001</v>
      </c>
      <c r="M1175" s="167">
        <v>226650</v>
      </c>
      <c r="N1175" s="167">
        <v>40000.190499999997</v>
      </c>
      <c r="O1175" s="167">
        <v>-0.1904999999969732</v>
      </c>
      <c r="P1175" s="167">
        <v>40000</v>
      </c>
      <c r="Q1175" s="167">
        <v>211397.4535</v>
      </c>
      <c r="R1175" s="167">
        <v>55252.546500000004</v>
      </c>
      <c r="S1175" s="167">
        <v>266650</v>
      </c>
      <c r="T1175" s="161">
        <v>42773</v>
      </c>
      <c r="U1175" s="47"/>
    </row>
    <row r="1176" spans="1:21" s="267" customFormat="1" ht="15" customHeight="1" x14ac:dyDescent="0.2">
      <c r="A1176" s="15">
        <v>2017</v>
      </c>
      <c r="B1176" s="15" t="s">
        <v>3439</v>
      </c>
      <c r="C1176" s="15">
        <v>3</v>
      </c>
      <c r="D1176" s="39" t="s">
        <v>29</v>
      </c>
      <c r="E1176" s="60" t="s">
        <v>23</v>
      </c>
      <c r="F1176" s="11" t="s">
        <v>12763</v>
      </c>
      <c r="G1176" s="11" t="s">
        <v>805</v>
      </c>
      <c r="H1176" s="12" t="s">
        <v>10282</v>
      </c>
      <c r="I1176" s="66">
        <v>1</v>
      </c>
      <c r="J1176" s="68" t="s">
        <v>215</v>
      </c>
      <c r="K1176" s="167">
        <v>0</v>
      </c>
      <c r="L1176" s="167">
        <v>60475</v>
      </c>
      <c r="M1176" s="167">
        <v>60475</v>
      </c>
      <c r="N1176" s="167">
        <v>0</v>
      </c>
      <c r="O1176" s="167">
        <v>11327</v>
      </c>
      <c r="P1176" s="167">
        <v>11327</v>
      </c>
      <c r="Q1176" s="167">
        <v>0</v>
      </c>
      <c r="R1176" s="167">
        <v>71802</v>
      </c>
      <c r="S1176" s="167">
        <v>71802</v>
      </c>
      <c r="T1176" s="161">
        <v>42786</v>
      </c>
      <c r="U1176" s="47"/>
    </row>
    <row r="1177" spans="1:21" s="267" customFormat="1" ht="15" customHeight="1" x14ac:dyDescent="0.2">
      <c r="A1177" s="15">
        <v>2017</v>
      </c>
      <c r="B1177" s="15" t="s">
        <v>3439</v>
      </c>
      <c r="C1177" s="15">
        <v>3</v>
      </c>
      <c r="D1177" s="39" t="s">
        <v>29</v>
      </c>
      <c r="E1177" s="60" t="s">
        <v>23</v>
      </c>
      <c r="F1177" s="11" t="s">
        <v>12764</v>
      </c>
      <c r="G1177" s="11" t="s">
        <v>3317</v>
      </c>
      <c r="H1177" s="12" t="s">
        <v>10281</v>
      </c>
      <c r="I1177" s="66">
        <v>1</v>
      </c>
      <c r="J1177" s="68" t="s">
        <v>215</v>
      </c>
      <c r="K1177" s="167">
        <v>104895.8028508</v>
      </c>
      <c r="L1177" s="167">
        <v>18183.777149199999</v>
      </c>
      <c r="M1177" s="167">
        <v>123079.58</v>
      </c>
      <c r="N1177" s="167">
        <v>15734.782069199995</v>
      </c>
      <c r="O1177" s="167">
        <v>2727.6379307999996</v>
      </c>
      <c r="P1177" s="167">
        <v>18462.419999999995</v>
      </c>
      <c r="Q1177" s="167">
        <v>120630.58491999999</v>
      </c>
      <c r="R1177" s="167">
        <v>20911.415079999999</v>
      </c>
      <c r="S1177" s="167">
        <v>141542</v>
      </c>
      <c r="T1177" s="161">
        <v>42788</v>
      </c>
      <c r="U1177" s="47"/>
    </row>
    <row r="1178" spans="1:21" s="267" customFormat="1" ht="15" customHeight="1" x14ac:dyDescent="0.2">
      <c r="A1178" s="15">
        <v>2017</v>
      </c>
      <c r="B1178" s="15" t="s">
        <v>3439</v>
      </c>
      <c r="C1178" s="15">
        <v>3</v>
      </c>
      <c r="D1178" s="39" t="s">
        <v>29</v>
      </c>
      <c r="E1178" s="60" t="s">
        <v>23</v>
      </c>
      <c r="F1178" s="11" t="s">
        <v>12765</v>
      </c>
      <c r="G1178" s="11" t="s">
        <v>3041</v>
      </c>
      <c r="H1178" s="12" t="s">
        <v>10280</v>
      </c>
      <c r="I1178" s="66">
        <v>1</v>
      </c>
      <c r="J1178" s="68" t="s">
        <v>215</v>
      </c>
      <c r="K1178" s="167">
        <v>153433</v>
      </c>
      <c r="L1178" s="167">
        <v>0</v>
      </c>
      <c r="M1178" s="167">
        <v>153433</v>
      </c>
      <c r="N1178" s="167">
        <v>11567</v>
      </c>
      <c r="O1178" s="167">
        <v>0</v>
      </c>
      <c r="P1178" s="167">
        <v>11567</v>
      </c>
      <c r="Q1178" s="167">
        <v>165000</v>
      </c>
      <c r="R1178" s="167">
        <v>0</v>
      </c>
      <c r="S1178" s="167">
        <v>165000</v>
      </c>
      <c r="T1178" s="161">
        <v>42795</v>
      </c>
      <c r="U1178" s="47"/>
    </row>
    <row r="1179" spans="1:21" s="267" customFormat="1" ht="15" customHeight="1" x14ac:dyDescent="0.2">
      <c r="A1179" s="15">
        <v>2017</v>
      </c>
      <c r="B1179" s="15" t="s">
        <v>3439</v>
      </c>
      <c r="C1179" s="15">
        <v>3</v>
      </c>
      <c r="D1179" s="39" t="s">
        <v>29</v>
      </c>
      <c r="E1179" s="60" t="s">
        <v>23</v>
      </c>
      <c r="F1179" s="11" t="s">
        <v>12766</v>
      </c>
      <c r="G1179" s="11" t="s">
        <v>10279</v>
      </c>
      <c r="H1179" s="12" t="s">
        <v>10278</v>
      </c>
      <c r="I1179" s="66">
        <v>1</v>
      </c>
      <c r="J1179" s="68" t="s">
        <v>215</v>
      </c>
      <c r="K1179" s="167">
        <v>55992.219839999998</v>
      </c>
      <c r="L1179" s="167">
        <v>1511.78016</v>
      </c>
      <c r="M1179" s="167">
        <v>57504</v>
      </c>
      <c r="N1179" s="167">
        <v>4868.5500000000029</v>
      </c>
      <c r="O1179" s="167">
        <v>131.45000000000005</v>
      </c>
      <c r="P1179" s="167">
        <v>5000.0000000000027</v>
      </c>
      <c r="Q1179" s="167">
        <v>60860.769840000001</v>
      </c>
      <c r="R1179" s="167">
        <v>1643.2301600000001</v>
      </c>
      <c r="S1179" s="167">
        <v>62504</v>
      </c>
      <c r="T1179" s="161">
        <v>42795</v>
      </c>
      <c r="U1179" s="47"/>
    </row>
    <row r="1180" spans="1:21" s="267" customFormat="1" ht="15" customHeight="1" x14ac:dyDescent="0.2">
      <c r="A1180" s="15">
        <v>2017</v>
      </c>
      <c r="B1180" s="15" t="s">
        <v>3439</v>
      </c>
      <c r="C1180" s="15">
        <v>3</v>
      </c>
      <c r="D1180" s="39" t="s">
        <v>29</v>
      </c>
      <c r="E1180" s="60" t="s">
        <v>23</v>
      </c>
      <c r="F1180" s="11" t="s">
        <v>12767</v>
      </c>
      <c r="G1180" s="11" t="s">
        <v>3191</v>
      </c>
      <c r="H1180" s="12" t="s">
        <v>10277</v>
      </c>
      <c r="I1180" s="66">
        <v>1</v>
      </c>
      <c r="J1180" s="68" t="s">
        <v>215</v>
      </c>
      <c r="K1180" s="167">
        <v>82277.939999999988</v>
      </c>
      <c r="L1180" s="167">
        <v>0</v>
      </c>
      <c r="M1180" s="167">
        <v>82277.939999999988</v>
      </c>
      <c r="N1180" s="167">
        <v>11222.059999999998</v>
      </c>
      <c r="O1180" s="167">
        <v>0</v>
      </c>
      <c r="P1180" s="167">
        <v>11222.059999999998</v>
      </c>
      <c r="Q1180" s="167">
        <v>93499.999999999985</v>
      </c>
      <c r="R1180" s="167">
        <v>0</v>
      </c>
      <c r="S1180" s="167">
        <v>86798.96</v>
      </c>
      <c r="T1180" s="161">
        <v>42736</v>
      </c>
      <c r="U1180" s="47"/>
    </row>
    <row r="1181" spans="1:21" s="267" customFormat="1" ht="15" customHeight="1" x14ac:dyDescent="0.2">
      <c r="A1181" s="15">
        <v>2017</v>
      </c>
      <c r="B1181" s="72" t="s">
        <v>3439</v>
      </c>
      <c r="C1181" s="15">
        <v>3</v>
      </c>
      <c r="D1181" s="67" t="s">
        <v>29</v>
      </c>
      <c r="E1181" s="60" t="s">
        <v>23</v>
      </c>
      <c r="F1181" s="11" t="s">
        <v>12768</v>
      </c>
      <c r="G1181" s="11" t="s">
        <v>10276</v>
      </c>
      <c r="H1181" s="75" t="s">
        <v>10275</v>
      </c>
      <c r="I1181" s="66">
        <v>1</v>
      </c>
      <c r="J1181" s="68" t="s">
        <v>215</v>
      </c>
      <c r="K1181" s="167">
        <v>101818.62392500001</v>
      </c>
      <c r="L1181" s="167">
        <v>3853.8760750000001</v>
      </c>
      <c r="M1181" s="167">
        <v>105672.5</v>
      </c>
      <c r="N1181" s="167">
        <v>3854.1199999999953</v>
      </c>
      <c r="O1181" s="167">
        <v>145.88000000000011</v>
      </c>
      <c r="P1181" s="167">
        <v>3999.9999999999955</v>
      </c>
      <c r="Q1181" s="167">
        <v>105672.743925</v>
      </c>
      <c r="R1181" s="167">
        <v>3999.7560750000002</v>
      </c>
      <c r="S1181" s="167">
        <v>109672.5</v>
      </c>
      <c r="T1181" s="159">
        <v>42736</v>
      </c>
      <c r="U1181" s="47"/>
    </row>
    <row r="1182" spans="1:21" s="267" customFormat="1" ht="15" customHeight="1" x14ac:dyDescent="0.2">
      <c r="A1182" s="15">
        <v>2017</v>
      </c>
      <c r="B1182" s="15" t="s">
        <v>3439</v>
      </c>
      <c r="C1182" s="15">
        <v>3</v>
      </c>
      <c r="D1182" s="39" t="s">
        <v>29</v>
      </c>
      <c r="E1182" s="60" t="s">
        <v>23</v>
      </c>
      <c r="F1182" s="11" t="s">
        <v>12769</v>
      </c>
      <c r="G1182" s="11" t="s">
        <v>3291</v>
      </c>
      <c r="H1182" s="12" t="s">
        <v>10274</v>
      </c>
      <c r="I1182" s="66">
        <v>1</v>
      </c>
      <c r="J1182" s="68" t="s">
        <v>215</v>
      </c>
      <c r="K1182" s="167">
        <v>0</v>
      </c>
      <c r="L1182" s="167">
        <v>63261</v>
      </c>
      <c r="M1182" s="167">
        <v>63261</v>
      </c>
      <c r="N1182" s="167">
        <v>0</v>
      </c>
      <c r="O1182" s="167">
        <v>5722</v>
      </c>
      <c r="P1182" s="167">
        <v>5722</v>
      </c>
      <c r="Q1182" s="167">
        <v>0</v>
      </c>
      <c r="R1182" s="167">
        <v>68983</v>
      </c>
      <c r="S1182" s="167">
        <v>68983</v>
      </c>
      <c r="T1182" s="161">
        <v>42736</v>
      </c>
      <c r="U1182" s="47"/>
    </row>
    <row r="1183" spans="1:21" s="267" customFormat="1" ht="15" customHeight="1" x14ac:dyDescent="0.2">
      <c r="A1183" s="15">
        <v>2017</v>
      </c>
      <c r="B1183" s="15" t="s">
        <v>3439</v>
      </c>
      <c r="C1183" s="15">
        <v>3</v>
      </c>
      <c r="D1183" s="39" t="s">
        <v>29</v>
      </c>
      <c r="E1183" s="60" t="s">
        <v>23</v>
      </c>
      <c r="F1183" s="11" t="s">
        <v>12770</v>
      </c>
      <c r="G1183" s="11" t="s">
        <v>3179</v>
      </c>
      <c r="H1183" s="12" t="s">
        <v>10273</v>
      </c>
      <c r="I1183" s="66">
        <v>1</v>
      </c>
      <c r="J1183" s="68" t="s">
        <v>215</v>
      </c>
      <c r="K1183" s="167">
        <v>0</v>
      </c>
      <c r="L1183" s="167">
        <v>76103.684999999998</v>
      </c>
      <c r="M1183" s="167">
        <v>76103.684999999998</v>
      </c>
      <c r="N1183" s="167">
        <v>0</v>
      </c>
      <c r="O1183" s="167">
        <v>11415.315000000002</v>
      </c>
      <c r="P1183" s="167">
        <v>11415.315000000002</v>
      </c>
      <c r="Q1183" s="167">
        <v>0</v>
      </c>
      <c r="R1183" s="167">
        <v>87519</v>
      </c>
      <c r="S1183" s="167">
        <v>87519</v>
      </c>
      <c r="T1183" s="161">
        <v>42767</v>
      </c>
      <c r="U1183" s="47"/>
    </row>
    <row r="1184" spans="1:21" s="267" customFormat="1" ht="15" customHeight="1" x14ac:dyDescent="0.2">
      <c r="A1184" s="15">
        <v>2017</v>
      </c>
      <c r="B1184" s="15" t="s">
        <v>3439</v>
      </c>
      <c r="C1184" s="15">
        <v>3</v>
      </c>
      <c r="D1184" s="39" t="s">
        <v>29</v>
      </c>
      <c r="E1184" s="60" t="s">
        <v>23</v>
      </c>
      <c r="F1184" s="11" t="s">
        <v>12771</v>
      </c>
      <c r="G1184" s="11" t="s">
        <v>805</v>
      </c>
      <c r="H1184" s="12" t="s">
        <v>10272</v>
      </c>
      <c r="I1184" s="66">
        <v>1</v>
      </c>
      <c r="J1184" s="68" t="s">
        <v>215</v>
      </c>
      <c r="K1184" s="167">
        <v>61824.75</v>
      </c>
      <c r="L1184" s="167">
        <v>10910.25</v>
      </c>
      <c r="M1184" s="167">
        <v>72735</v>
      </c>
      <c r="N1184" s="167">
        <v>-61824.75</v>
      </c>
      <c r="O1184" s="167">
        <v>70269.75</v>
      </c>
      <c r="P1184" s="167">
        <v>8445</v>
      </c>
      <c r="Q1184" s="167">
        <v>0</v>
      </c>
      <c r="R1184" s="167">
        <v>81180</v>
      </c>
      <c r="S1184" s="167">
        <v>81180</v>
      </c>
      <c r="T1184" s="161">
        <v>42736</v>
      </c>
      <c r="U1184" s="47"/>
    </row>
    <row r="1185" spans="1:21" s="267" customFormat="1" ht="15" customHeight="1" x14ac:dyDescent="0.2">
      <c r="A1185" s="15">
        <v>2017</v>
      </c>
      <c r="B1185" s="15" t="s">
        <v>3439</v>
      </c>
      <c r="C1185" s="15">
        <v>3</v>
      </c>
      <c r="D1185" s="39" t="s">
        <v>29</v>
      </c>
      <c r="E1185" s="60" t="s">
        <v>23</v>
      </c>
      <c r="F1185" s="11" t="s">
        <v>12772</v>
      </c>
      <c r="G1185" s="11" t="s">
        <v>2974</v>
      </c>
      <c r="H1185" s="12" t="s">
        <v>10271</v>
      </c>
      <c r="I1185" s="66">
        <v>1</v>
      </c>
      <c r="J1185" s="68" t="s">
        <v>215</v>
      </c>
      <c r="K1185" s="167">
        <v>0</v>
      </c>
      <c r="L1185" s="167">
        <v>82000</v>
      </c>
      <c r="M1185" s="167">
        <v>82000</v>
      </c>
      <c r="N1185" s="167">
        <v>0</v>
      </c>
      <c r="O1185" s="167">
        <v>10000</v>
      </c>
      <c r="P1185" s="167">
        <v>10000</v>
      </c>
      <c r="Q1185" s="167">
        <v>0</v>
      </c>
      <c r="R1185" s="167">
        <v>92000</v>
      </c>
      <c r="S1185" s="167">
        <v>92000</v>
      </c>
      <c r="T1185" s="161">
        <v>42793</v>
      </c>
      <c r="U1185" s="47"/>
    </row>
    <row r="1186" spans="1:21" s="267" customFormat="1" ht="15" customHeight="1" x14ac:dyDescent="0.2">
      <c r="A1186" s="15">
        <v>2017</v>
      </c>
      <c r="B1186" s="15" t="s">
        <v>3439</v>
      </c>
      <c r="C1186" s="15">
        <v>3</v>
      </c>
      <c r="D1186" s="39" t="s">
        <v>29</v>
      </c>
      <c r="E1186" s="60" t="s">
        <v>23</v>
      </c>
      <c r="F1186" s="11" t="s">
        <v>12773</v>
      </c>
      <c r="G1186" s="11" t="s">
        <v>2974</v>
      </c>
      <c r="H1186" s="12" t="s">
        <v>10270</v>
      </c>
      <c r="I1186" s="66">
        <v>1</v>
      </c>
      <c r="J1186" s="68" t="s">
        <v>215</v>
      </c>
      <c r="K1186" s="167">
        <v>93299</v>
      </c>
      <c r="L1186" s="167">
        <v>0</v>
      </c>
      <c r="M1186" s="167">
        <v>93299</v>
      </c>
      <c r="N1186" s="167">
        <v>6701</v>
      </c>
      <c r="O1186" s="167">
        <v>0</v>
      </c>
      <c r="P1186" s="167">
        <v>6701</v>
      </c>
      <c r="Q1186" s="167">
        <v>100000</v>
      </c>
      <c r="R1186" s="167">
        <v>0</v>
      </c>
      <c r="S1186" s="167">
        <v>100000</v>
      </c>
      <c r="T1186" s="161">
        <v>42793</v>
      </c>
      <c r="U1186" s="47"/>
    </row>
    <row r="1187" spans="1:21" s="267" customFormat="1" ht="15" customHeight="1" x14ac:dyDescent="0.2">
      <c r="A1187" s="15">
        <v>2017</v>
      </c>
      <c r="B1187" s="15" t="s">
        <v>3439</v>
      </c>
      <c r="C1187" s="15">
        <v>3</v>
      </c>
      <c r="D1187" s="39" t="s">
        <v>29</v>
      </c>
      <c r="E1187" s="60" t="s">
        <v>23</v>
      </c>
      <c r="F1187" s="11" t="s">
        <v>12774</v>
      </c>
      <c r="G1187" s="11" t="s">
        <v>3297</v>
      </c>
      <c r="H1187" s="12" t="s">
        <v>10269</v>
      </c>
      <c r="I1187" s="66">
        <v>1</v>
      </c>
      <c r="J1187" s="68" t="s">
        <v>215</v>
      </c>
      <c r="K1187" s="167">
        <v>0</v>
      </c>
      <c r="L1187" s="167">
        <v>147099.89000000001</v>
      </c>
      <c r="M1187" s="167">
        <v>147099.89000000001</v>
      </c>
      <c r="N1187" s="167">
        <v>0</v>
      </c>
      <c r="O1187" s="167">
        <v>2900.109999999986</v>
      </c>
      <c r="P1187" s="167">
        <v>2900.109999999986</v>
      </c>
      <c r="Q1187" s="167">
        <v>0</v>
      </c>
      <c r="R1187" s="167">
        <v>150000</v>
      </c>
      <c r="S1187" s="167">
        <v>150000</v>
      </c>
      <c r="T1187" s="161">
        <v>42736</v>
      </c>
      <c r="U1187" s="47"/>
    </row>
    <row r="1188" spans="1:21" s="267" customFormat="1" ht="15" customHeight="1" x14ac:dyDescent="0.2">
      <c r="A1188" s="15">
        <v>2017</v>
      </c>
      <c r="B1188" s="15" t="s">
        <v>3439</v>
      </c>
      <c r="C1188" s="15">
        <v>3</v>
      </c>
      <c r="D1188" s="39" t="s">
        <v>29</v>
      </c>
      <c r="E1188" s="60" t="s">
        <v>23</v>
      </c>
      <c r="F1188" s="11" t="s">
        <v>12775</v>
      </c>
      <c r="G1188" s="11" t="s">
        <v>3297</v>
      </c>
      <c r="H1188" s="12" t="s">
        <v>10268</v>
      </c>
      <c r="I1188" s="66">
        <v>1</v>
      </c>
      <c r="J1188" s="68" t="s">
        <v>215</v>
      </c>
      <c r="K1188" s="167">
        <v>0</v>
      </c>
      <c r="L1188" s="167">
        <v>144271.08499999999</v>
      </c>
      <c r="M1188" s="167">
        <v>144271.08499999999</v>
      </c>
      <c r="N1188" s="167">
        <v>0</v>
      </c>
      <c r="O1188" s="167">
        <v>5728.9150000000081</v>
      </c>
      <c r="P1188" s="167">
        <v>5728.9150000000081</v>
      </c>
      <c r="Q1188" s="167">
        <v>0</v>
      </c>
      <c r="R1188" s="167">
        <v>150000</v>
      </c>
      <c r="S1188" s="167">
        <v>150000</v>
      </c>
      <c r="T1188" s="161">
        <v>42736</v>
      </c>
      <c r="U1188" s="47"/>
    </row>
    <row r="1189" spans="1:21" s="267" customFormat="1" ht="15" customHeight="1" x14ac:dyDescent="0.2">
      <c r="A1189" s="15">
        <v>2017</v>
      </c>
      <c r="B1189" s="15" t="s">
        <v>3439</v>
      </c>
      <c r="C1189" s="15">
        <v>3</v>
      </c>
      <c r="D1189" s="67" t="s">
        <v>29</v>
      </c>
      <c r="E1189" s="60" t="s">
        <v>23</v>
      </c>
      <c r="F1189" s="11" t="s">
        <v>12776</v>
      </c>
      <c r="G1189" s="11" t="s">
        <v>3049</v>
      </c>
      <c r="H1189" s="12" t="s">
        <v>10267</v>
      </c>
      <c r="I1189" s="66">
        <v>1</v>
      </c>
      <c r="J1189" s="68" t="s">
        <v>215</v>
      </c>
      <c r="K1189" s="167">
        <v>0</v>
      </c>
      <c r="L1189" s="167">
        <v>68758</v>
      </c>
      <c r="M1189" s="167">
        <v>68758</v>
      </c>
      <c r="N1189" s="167">
        <v>0</v>
      </c>
      <c r="O1189" s="167">
        <v>4951</v>
      </c>
      <c r="P1189" s="167">
        <v>4951</v>
      </c>
      <c r="Q1189" s="167">
        <v>0</v>
      </c>
      <c r="R1189" s="167">
        <v>73709</v>
      </c>
      <c r="S1189" s="167">
        <v>73709</v>
      </c>
      <c r="T1189" s="159">
        <v>42736</v>
      </c>
      <c r="U1189" s="47"/>
    </row>
    <row r="1190" spans="1:21" s="267" customFormat="1" ht="15" customHeight="1" x14ac:dyDescent="0.2">
      <c r="A1190" s="15">
        <v>2017</v>
      </c>
      <c r="B1190" s="15" t="s">
        <v>3439</v>
      </c>
      <c r="C1190" s="15">
        <v>3</v>
      </c>
      <c r="D1190" s="67" t="s">
        <v>29</v>
      </c>
      <c r="E1190" s="60" t="s">
        <v>23</v>
      </c>
      <c r="F1190" s="11" t="s">
        <v>12777</v>
      </c>
      <c r="G1190" s="11" t="s">
        <v>10266</v>
      </c>
      <c r="H1190" s="12" t="s">
        <v>10265</v>
      </c>
      <c r="I1190" s="66">
        <v>1</v>
      </c>
      <c r="J1190" s="68" t="s">
        <v>215</v>
      </c>
      <c r="K1190" s="167">
        <v>41715.941749999998</v>
      </c>
      <c r="L1190" s="167">
        <v>77472.463250000001</v>
      </c>
      <c r="M1190" s="167">
        <v>119188.405</v>
      </c>
      <c r="N1190" s="167">
        <v>3259.0582500000019</v>
      </c>
      <c r="O1190" s="167">
        <v>6052.5367499999993</v>
      </c>
      <c r="P1190" s="167">
        <v>9311.5950000000012</v>
      </c>
      <c r="Q1190" s="167">
        <v>44975</v>
      </c>
      <c r="R1190" s="167">
        <v>83525</v>
      </c>
      <c r="S1190" s="167">
        <v>128500</v>
      </c>
      <c r="T1190" s="159">
        <v>42767</v>
      </c>
      <c r="U1190" s="47"/>
    </row>
    <row r="1191" spans="1:21" s="267" customFormat="1" ht="15" customHeight="1" x14ac:dyDescent="0.2">
      <c r="A1191" s="15">
        <v>2017</v>
      </c>
      <c r="B1191" s="15" t="s">
        <v>3439</v>
      </c>
      <c r="C1191" s="15">
        <v>3</v>
      </c>
      <c r="D1191" s="39" t="s">
        <v>29</v>
      </c>
      <c r="E1191" s="60" t="s">
        <v>23</v>
      </c>
      <c r="F1191" s="11" t="s">
        <v>12778</v>
      </c>
      <c r="G1191" s="11" t="s">
        <v>3205</v>
      </c>
      <c r="H1191" s="12" t="s">
        <v>10264</v>
      </c>
      <c r="I1191" s="66">
        <v>0.75</v>
      </c>
      <c r="J1191" s="68" t="s">
        <v>215</v>
      </c>
      <c r="K1191" s="167">
        <v>0</v>
      </c>
      <c r="L1191" s="167">
        <v>51722.37</v>
      </c>
      <c r="M1191" s="167">
        <v>51722.37</v>
      </c>
      <c r="N1191" s="167">
        <v>0</v>
      </c>
      <c r="O1191" s="167">
        <v>9372.6299999999974</v>
      </c>
      <c r="P1191" s="167">
        <v>9372.6299999999974</v>
      </c>
      <c r="Q1191" s="167">
        <v>0</v>
      </c>
      <c r="R1191" s="167">
        <v>61095</v>
      </c>
      <c r="S1191" s="167">
        <v>61095</v>
      </c>
      <c r="T1191" s="161">
        <v>42767</v>
      </c>
      <c r="U1191" s="47"/>
    </row>
    <row r="1192" spans="1:21" s="267" customFormat="1" ht="15" customHeight="1" x14ac:dyDescent="0.2">
      <c r="A1192" s="15">
        <v>2017</v>
      </c>
      <c r="B1192" s="15" t="s">
        <v>3439</v>
      </c>
      <c r="C1192" s="15">
        <v>3</v>
      </c>
      <c r="D1192" s="39" t="s">
        <v>29</v>
      </c>
      <c r="E1192" s="60" t="s">
        <v>23</v>
      </c>
      <c r="F1192" s="11" t="s">
        <v>12779</v>
      </c>
      <c r="G1192" s="11" t="s">
        <v>3214</v>
      </c>
      <c r="H1192" s="12" t="s">
        <v>10263</v>
      </c>
      <c r="I1192" s="66">
        <v>1</v>
      </c>
      <c r="J1192" s="68" t="s">
        <v>215</v>
      </c>
      <c r="K1192" s="167">
        <v>0</v>
      </c>
      <c r="L1192" s="167">
        <v>65467.5</v>
      </c>
      <c r="M1192" s="167">
        <v>65467.5</v>
      </c>
      <c r="N1192" s="167">
        <v>0</v>
      </c>
      <c r="O1192" s="167">
        <v>2532.5</v>
      </c>
      <c r="P1192" s="167">
        <v>2532.5</v>
      </c>
      <c r="Q1192" s="167">
        <v>0</v>
      </c>
      <c r="R1192" s="167">
        <v>68000</v>
      </c>
      <c r="S1192" s="167">
        <v>68000</v>
      </c>
      <c r="T1192" s="161">
        <v>42767</v>
      </c>
      <c r="U1192" s="47"/>
    </row>
    <row r="1193" spans="1:21" s="267" customFormat="1" ht="15" customHeight="1" x14ac:dyDescent="0.2">
      <c r="A1193" s="15">
        <v>2017</v>
      </c>
      <c r="B1193" s="15" t="s">
        <v>3439</v>
      </c>
      <c r="C1193" s="15">
        <v>3</v>
      </c>
      <c r="D1193" s="39" t="s">
        <v>29</v>
      </c>
      <c r="E1193" s="60" t="s">
        <v>23</v>
      </c>
      <c r="F1193" s="11" t="s">
        <v>12780</v>
      </c>
      <c r="G1193" s="11" t="s">
        <v>3214</v>
      </c>
      <c r="H1193" s="12" t="s">
        <v>10262</v>
      </c>
      <c r="I1193" s="66">
        <v>1</v>
      </c>
      <c r="J1193" s="68" t="s">
        <v>215</v>
      </c>
      <c r="K1193" s="167">
        <v>0</v>
      </c>
      <c r="L1193" s="167">
        <v>59885</v>
      </c>
      <c r="M1193" s="167">
        <v>59885</v>
      </c>
      <c r="N1193" s="167">
        <v>0</v>
      </c>
      <c r="O1193" s="167">
        <v>4192</v>
      </c>
      <c r="P1193" s="167">
        <v>4192</v>
      </c>
      <c r="Q1193" s="167">
        <v>0</v>
      </c>
      <c r="R1193" s="167">
        <v>64077</v>
      </c>
      <c r="S1193" s="167">
        <v>64077</v>
      </c>
      <c r="T1193" s="161">
        <v>42767</v>
      </c>
      <c r="U1193" s="47"/>
    </row>
    <row r="1194" spans="1:21" s="267" customFormat="1" ht="15" customHeight="1" x14ac:dyDescent="0.2">
      <c r="A1194" s="15">
        <v>2017</v>
      </c>
      <c r="B1194" s="15" t="s">
        <v>3439</v>
      </c>
      <c r="C1194" s="15">
        <v>3</v>
      </c>
      <c r="D1194" s="39" t="s">
        <v>29</v>
      </c>
      <c r="E1194" s="60" t="s">
        <v>23</v>
      </c>
      <c r="F1194" s="11" t="s">
        <v>12781</v>
      </c>
      <c r="G1194" s="11" t="s">
        <v>10261</v>
      </c>
      <c r="H1194" s="12" t="s">
        <v>10260</v>
      </c>
      <c r="I1194" s="66">
        <v>1</v>
      </c>
      <c r="J1194" s="68" t="s">
        <v>215</v>
      </c>
      <c r="K1194" s="167">
        <v>0</v>
      </c>
      <c r="L1194" s="167">
        <v>38340</v>
      </c>
      <c r="M1194" s="167">
        <v>38340</v>
      </c>
      <c r="N1194" s="167">
        <v>0</v>
      </c>
      <c r="O1194" s="167">
        <v>9136</v>
      </c>
      <c r="P1194" s="167">
        <v>9136</v>
      </c>
      <c r="Q1194" s="167">
        <v>0</v>
      </c>
      <c r="R1194" s="167">
        <v>47476</v>
      </c>
      <c r="S1194" s="167">
        <v>47476</v>
      </c>
      <c r="T1194" s="161">
        <v>42705</v>
      </c>
      <c r="U1194" s="47"/>
    </row>
    <row r="1195" spans="1:21" s="267" customFormat="1" ht="15" customHeight="1" x14ac:dyDescent="0.2">
      <c r="A1195" s="15">
        <v>2017</v>
      </c>
      <c r="B1195" s="15" t="s">
        <v>3439</v>
      </c>
      <c r="C1195" s="15">
        <v>3</v>
      </c>
      <c r="D1195" s="39" t="s">
        <v>29</v>
      </c>
      <c r="E1195" s="60" t="s">
        <v>23</v>
      </c>
      <c r="F1195" s="11" t="s">
        <v>12782</v>
      </c>
      <c r="G1195" s="11" t="s">
        <v>3205</v>
      </c>
      <c r="H1195" s="12" t="s">
        <v>10259</v>
      </c>
      <c r="I1195" s="66">
        <v>0.8</v>
      </c>
      <c r="J1195" s="68" t="s">
        <v>215</v>
      </c>
      <c r="K1195" s="167">
        <v>0</v>
      </c>
      <c r="L1195" s="167">
        <v>45596.87</v>
      </c>
      <c r="M1195" s="167">
        <v>45596.87</v>
      </c>
      <c r="N1195" s="167">
        <v>0</v>
      </c>
      <c r="O1195" s="167">
        <v>1879.1299999999974</v>
      </c>
      <c r="P1195" s="167">
        <v>1879.1299999999974</v>
      </c>
      <c r="Q1195" s="167">
        <v>0</v>
      </c>
      <c r="R1195" s="167">
        <v>47476</v>
      </c>
      <c r="S1195" s="167">
        <v>47476</v>
      </c>
      <c r="T1195" s="161">
        <v>42767</v>
      </c>
      <c r="U1195" s="47"/>
    </row>
    <row r="1196" spans="1:21" s="267" customFormat="1" ht="15" customHeight="1" x14ac:dyDescent="0.2">
      <c r="A1196" s="15">
        <v>2017</v>
      </c>
      <c r="B1196" s="72" t="s">
        <v>3439</v>
      </c>
      <c r="C1196" s="15">
        <v>3</v>
      </c>
      <c r="D1196" s="67" t="s">
        <v>29</v>
      </c>
      <c r="E1196" s="60" t="s">
        <v>23</v>
      </c>
      <c r="F1196" s="11" t="s">
        <v>12783</v>
      </c>
      <c r="G1196" s="11" t="s">
        <v>10258</v>
      </c>
      <c r="H1196" s="75" t="s">
        <v>10257</v>
      </c>
      <c r="I1196" s="66">
        <v>1</v>
      </c>
      <c r="J1196" s="68" t="s">
        <v>215</v>
      </c>
      <c r="K1196" s="167">
        <v>0</v>
      </c>
      <c r="L1196" s="167">
        <v>54652</v>
      </c>
      <c r="M1196" s="167">
        <v>54652</v>
      </c>
      <c r="N1196" s="167">
        <v>0</v>
      </c>
      <c r="O1196" s="167">
        <v>1640</v>
      </c>
      <c r="P1196" s="167">
        <v>1640</v>
      </c>
      <c r="Q1196" s="167">
        <v>0</v>
      </c>
      <c r="R1196" s="167">
        <v>56292</v>
      </c>
      <c r="S1196" s="167">
        <v>56292</v>
      </c>
      <c r="T1196" s="159">
        <v>42758</v>
      </c>
      <c r="U1196" s="47"/>
    </row>
    <row r="1197" spans="1:21" s="267" customFormat="1" ht="15" customHeight="1" x14ac:dyDescent="0.2">
      <c r="A1197" s="15">
        <v>2017</v>
      </c>
      <c r="B1197" s="15" t="s">
        <v>3439</v>
      </c>
      <c r="C1197" s="15">
        <v>3</v>
      </c>
      <c r="D1197" s="39" t="s">
        <v>29</v>
      </c>
      <c r="E1197" s="60" t="s">
        <v>23</v>
      </c>
      <c r="F1197" s="11" t="s">
        <v>12784</v>
      </c>
      <c r="G1197" s="11" t="s">
        <v>3205</v>
      </c>
      <c r="H1197" s="12" t="s">
        <v>10256</v>
      </c>
      <c r="I1197" s="66">
        <v>1</v>
      </c>
      <c r="J1197" s="68" t="s">
        <v>215</v>
      </c>
      <c r="K1197" s="167">
        <v>0</v>
      </c>
      <c r="L1197" s="167">
        <v>82500</v>
      </c>
      <c r="M1197" s="167">
        <v>82500</v>
      </c>
      <c r="N1197" s="167">
        <v>0</v>
      </c>
      <c r="O1197" s="167">
        <v>7400</v>
      </c>
      <c r="P1197" s="167">
        <v>7400</v>
      </c>
      <c r="Q1197" s="167">
        <v>0</v>
      </c>
      <c r="R1197" s="167">
        <v>89900</v>
      </c>
      <c r="S1197" s="167">
        <v>89900</v>
      </c>
      <c r="T1197" s="161">
        <v>42795</v>
      </c>
      <c r="U1197" s="47"/>
    </row>
    <row r="1198" spans="1:21" s="267" customFormat="1" ht="15" customHeight="1" x14ac:dyDescent="0.2">
      <c r="A1198" s="15">
        <v>2017</v>
      </c>
      <c r="B1198" s="15" t="s">
        <v>3439</v>
      </c>
      <c r="C1198" s="15">
        <v>3</v>
      </c>
      <c r="D1198" s="39" t="s">
        <v>29</v>
      </c>
      <c r="E1198" s="60" t="s">
        <v>23</v>
      </c>
      <c r="F1198" s="11" t="s">
        <v>12785</v>
      </c>
      <c r="G1198" s="11" t="s">
        <v>3205</v>
      </c>
      <c r="H1198" s="12" t="s">
        <v>10255</v>
      </c>
      <c r="I1198" s="66">
        <v>1</v>
      </c>
      <c r="J1198" s="68" t="s">
        <v>215</v>
      </c>
      <c r="K1198" s="167">
        <v>0</v>
      </c>
      <c r="L1198" s="167">
        <v>47965.855000000003</v>
      </c>
      <c r="M1198" s="167">
        <v>47965.855000000003</v>
      </c>
      <c r="N1198" s="167">
        <v>0</v>
      </c>
      <c r="O1198" s="167">
        <v>4077.1449999999968</v>
      </c>
      <c r="P1198" s="167">
        <v>4077.1449999999968</v>
      </c>
      <c r="Q1198" s="167">
        <v>0</v>
      </c>
      <c r="R1198" s="167">
        <v>52043</v>
      </c>
      <c r="S1198" s="167">
        <v>52043</v>
      </c>
      <c r="T1198" s="161">
        <v>42795</v>
      </c>
      <c r="U1198" s="47"/>
    </row>
    <row r="1199" spans="1:21" s="267" customFormat="1" ht="15" customHeight="1" x14ac:dyDescent="0.2">
      <c r="A1199" s="15">
        <v>2017</v>
      </c>
      <c r="B1199" s="15" t="s">
        <v>3439</v>
      </c>
      <c r="C1199" s="15">
        <v>3</v>
      </c>
      <c r="D1199" s="39" t="s">
        <v>29</v>
      </c>
      <c r="E1199" s="60" t="s">
        <v>23</v>
      </c>
      <c r="F1199" s="11" t="s">
        <v>12786</v>
      </c>
      <c r="G1199" s="11" t="s">
        <v>3205</v>
      </c>
      <c r="H1199" s="12" t="s">
        <v>10254</v>
      </c>
      <c r="I1199" s="66">
        <v>1</v>
      </c>
      <c r="J1199" s="68" t="s">
        <v>215</v>
      </c>
      <c r="K1199" s="167">
        <v>0</v>
      </c>
      <c r="L1199" s="167">
        <v>47965.855000000003</v>
      </c>
      <c r="M1199" s="167">
        <v>47965.855000000003</v>
      </c>
      <c r="N1199" s="167">
        <v>0</v>
      </c>
      <c r="O1199" s="167">
        <v>4077.1449999999968</v>
      </c>
      <c r="P1199" s="167">
        <v>4077.1449999999968</v>
      </c>
      <c r="Q1199" s="167">
        <v>0</v>
      </c>
      <c r="R1199" s="167">
        <v>52043</v>
      </c>
      <c r="S1199" s="167">
        <v>52043</v>
      </c>
      <c r="T1199" s="161">
        <v>42795</v>
      </c>
      <c r="U1199" s="47"/>
    </row>
    <row r="1200" spans="1:21" s="267" customFormat="1" ht="15" customHeight="1" x14ac:dyDescent="0.2">
      <c r="A1200" s="15">
        <v>2017</v>
      </c>
      <c r="B1200" s="15" t="s">
        <v>3439</v>
      </c>
      <c r="C1200" s="15">
        <v>3</v>
      </c>
      <c r="D1200" s="39" t="s">
        <v>29</v>
      </c>
      <c r="E1200" s="60" t="s">
        <v>23</v>
      </c>
      <c r="F1200" s="11" t="s">
        <v>12787</v>
      </c>
      <c r="G1200" s="11" t="s">
        <v>3205</v>
      </c>
      <c r="H1200" s="12" t="s">
        <v>10253</v>
      </c>
      <c r="I1200" s="66">
        <v>1</v>
      </c>
      <c r="J1200" s="68" t="s">
        <v>215</v>
      </c>
      <c r="K1200" s="167">
        <v>0</v>
      </c>
      <c r="L1200" s="167">
        <v>43645</v>
      </c>
      <c r="M1200" s="167">
        <v>43645</v>
      </c>
      <c r="N1200" s="167">
        <v>0</v>
      </c>
      <c r="O1200" s="167">
        <v>3831</v>
      </c>
      <c r="P1200" s="167">
        <v>3831</v>
      </c>
      <c r="Q1200" s="167">
        <v>0</v>
      </c>
      <c r="R1200" s="167">
        <v>47476</v>
      </c>
      <c r="S1200" s="167">
        <v>47476</v>
      </c>
      <c r="T1200" s="161">
        <v>42767</v>
      </c>
      <c r="U1200" s="47"/>
    </row>
    <row r="1201" spans="1:21" s="267" customFormat="1" ht="15" customHeight="1" x14ac:dyDescent="0.2">
      <c r="A1201" s="15">
        <v>2017</v>
      </c>
      <c r="B1201" s="15" t="s">
        <v>3439</v>
      </c>
      <c r="C1201" s="15">
        <v>3</v>
      </c>
      <c r="D1201" s="39" t="s">
        <v>29</v>
      </c>
      <c r="E1201" s="60" t="s">
        <v>23</v>
      </c>
      <c r="F1201" s="11" t="s">
        <v>12788</v>
      </c>
      <c r="G1201" s="11" t="s">
        <v>3205</v>
      </c>
      <c r="H1201" s="12" t="s">
        <v>10252</v>
      </c>
      <c r="I1201" s="66">
        <v>1</v>
      </c>
      <c r="J1201" s="68" t="s">
        <v>215</v>
      </c>
      <c r="K1201" s="167">
        <v>14813.924999999999</v>
      </c>
      <c r="L1201" s="167">
        <v>34565.824999999997</v>
      </c>
      <c r="M1201" s="167">
        <v>49379.75</v>
      </c>
      <c r="N1201" s="167">
        <v>-14813.924999999999</v>
      </c>
      <c r="O1201" s="167">
        <v>24688.175000000003</v>
      </c>
      <c r="P1201" s="167">
        <v>9874.2500000000036</v>
      </c>
      <c r="Q1201" s="167">
        <v>0</v>
      </c>
      <c r="R1201" s="167">
        <v>59254</v>
      </c>
      <c r="S1201" s="167">
        <v>59254</v>
      </c>
      <c r="T1201" s="161">
        <v>42767</v>
      </c>
      <c r="U1201" s="47"/>
    </row>
    <row r="1202" spans="1:21" s="267" customFormat="1" ht="15" customHeight="1" x14ac:dyDescent="0.2">
      <c r="A1202" s="15">
        <v>2017</v>
      </c>
      <c r="B1202" s="15" t="s">
        <v>3439</v>
      </c>
      <c r="C1202" s="15">
        <v>3</v>
      </c>
      <c r="D1202" s="39" t="s">
        <v>29</v>
      </c>
      <c r="E1202" s="60" t="s">
        <v>23</v>
      </c>
      <c r="F1202" s="11" t="s">
        <v>12789</v>
      </c>
      <c r="G1202" s="11" t="s">
        <v>3023</v>
      </c>
      <c r="H1202" s="12" t="s">
        <v>10251</v>
      </c>
      <c r="I1202" s="66">
        <v>1</v>
      </c>
      <c r="J1202" s="68" t="s">
        <v>215</v>
      </c>
      <c r="K1202" s="167">
        <v>0</v>
      </c>
      <c r="L1202" s="167">
        <v>125000</v>
      </c>
      <c r="M1202" s="167">
        <v>125000</v>
      </c>
      <c r="N1202" s="167">
        <v>0</v>
      </c>
      <c r="O1202" s="167">
        <v>5000</v>
      </c>
      <c r="P1202" s="167">
        <v>5000</v>
      </c>
      <c r="Q1202" s="167">
        <v>0</v>
      </c>
      <c r="R1202" s="167">
        <v>130000</v>
      </c>
      <c r="S1202" s="167">
        <v>130000</v>
      </c>
      <c r="T1202" s="161">
        <v>42552</v>
      </c>
      <c r="U1202" s="47"/>
    </row>
    <row r="1203" spans="1:21" s="267" customFormat="1" ht="15" customHeight="1" x14ac:dyDescent="0.2">
      <c r="A1203" s="15">
        <v>2017</v>
      </c>
      <c r="B1203" s="15" t="s">
        <v>3439</v>
      </c>
      <c r="C1203" s="15">
        <v>3</v>
      </c>
      <c r="D1203" s="39" t="s">
        <v>29</v>
      </c>
      <c r="E1203" s="60" t="s">
        <v>23</v>
      </c>
      <c r="F1203" s="11" t="s">
        <v>12790</v>
      </c>
      <c r="G1203" s="11" t="s">
        <v>743</v>
      </c>
      <c r="H1203" s="12" t="s">
        <v>10250</v>
      </c>
      <c r="I1203" s="66">
        <v>1</v>
      </c>
      <c r="J1203" s="68" t="s">
        <v>53</v>
      </c>
      <c r="K1203" s="167">
        <v>0</v>
      </c>
      <c r="L1203" s="167">
        <v>39399.26</v>
      </c>
      <c r="M1203" s="167">
        <v>39399.26</v>
      </c>
      <c r="N1203" s="167">
        <v>0</v>
      </c>
      <c r="O1203" s="167">
        <v>7878.739999999998</v>
      </c>
      <c r="P1203" s="167">
        <v>7878.739999999998</v>
      </c>
      <c r="Q1203" s="167">
        <v>0</v>
      </c>
      <c r="R1203" s="167">
        <v>47278</v>
      </c>
      <c r="S1203" s="167">
        <v>47278</v>
      </c>
      <c r="T1203" s="161">
        <v>42821</v>
      </c>
      <c r="U1203" s="47"/>
    </row>
    <row r="1204" spans="1:21" s="267" customFormat="1" ht="15" customHeight="1" x14ac:dyDescent="0.2">
      <c r="A1204" s="15">
        <v>2017</v>
      </c>
      <c r="B1204" s="15" t="s">
        <v>3439</v>
      </c>
      <c r="C1204" s="15">
        <v>3</v>
      </c>
      <c r="D1204" s="67" t="s">
        <v>29</v>
      </c>
      <c r="E1204" s="60" t="s">
        <v>23</v>
      </c>
      <c r="F1204" s="11" t="s">
        <v>12791</v>
      </c>
      <c r="G1204" s="11" t="s">
        <v>1062</v>
      </c>
      <c r="H1204" s="12" t="s">
        <v>10249</v>
      </c>
      <c r="I1204" s="66">
        <v>1</v>
      </c>
      <c r="J1204" s="68" t="s">
        <v>53</v>
      </c>
      <c r="K1204" s="167">
        <v>37993.480000000003</v>
      </c>
      <c r="L1204" s="167">
        <v>0</v>
      </c>
      <c r="M1204" s="167">
        <v>37993.480000000003</v>
      </c>
      <c r="N1204" s="167">
        <v>3701.5199999999968</v>
      </c>
      <c r="O1204" s="167">
        <v>0</v>
      </c>
      <c r="P1204" s="167">
        <v>3701.5199999999968</v>
      </c>
      <c r="Q1204" s="167">
        <v>41695</v>
      </c>
      <c r="R1204" s="167">
        <v>0</v>
      </c>
      <c r="S1204" s="167">
        <v>41695</v>
      </c>
      <c r="T1204" s="159">
        <v>42786</v>
      </c>
      <c r="U1204" s="47"/>
    </row>
    <row r="1205" spans="1:21" s="267" customFormat="1" ht="15" customHeight="1" x14ac:dyDescent="0.2">
      <c r="A1205" s="15">
        <v>2017</v>
      </c>
      <c r="B1205" s="15" t="s">
        <v>3439</v>
      </c>
      <c r="C1205" s="15">
        <v>3</v>
      </c>
      <c r="D1205" s="39" t="s">
        <v>29</v>
      </c>
      <c r="E1205" s="60" t="s">
        <v>23</v>
      </c>
      <c r="F1205" s="11" t="s">
        <v>12792</v>
      </c>
      <c r="G1205" s="11" t="s">
        <v>1093</v>
      </c>
      <c r="H1205" s="12" t="s">
        <v>10248</v>
      </c>
      <c r="I1205" s="66">
        <v>1</v>
      </c>
      <c r="J1205" s="68" t="s">
        <v>53</v>
      </c>
      <c r="K1205" s="167">
        <v>0</v>
      </c>
      <c r="L1205" s="167">
        <v>55471.78</v>
      </c>
      <c r="M1205" s="167">
        <v>55471.78</v>
      </c>
      <c r="N1205" s="167">
        <v>0</v>
      </c>
      <c r="O1205" s="167">
        <v>4428.2200000000012</v>
      </c>
      <c r="P1205" s="167">
        <v>4428.2200000000012</v>
      </c>
      <c r="Q1205" s="167">
        <v>0</v>
      </c>
      <c r="R1205" s="167">
        <v>59900</v>
      </c>
      <c r="S1205" s="167">
        <v>59900</v>
      </c>
      <c r="T1205" s="161">
        <v>42793</v>
      </c>
      <c r="U1205" s="47"/>
    </row>
    <row r="1206" spans="1:21" s="267" customFormat="1" ht="15" customHeight="1" x14ac:dyDescent="0.2">
      <c r="A1206" s="15">
        <v>2017</v>
      </c>
      <c r="B1206" s="15" t="s">
        <v>3439</v>
      </c>
      <c r="C1206" s="15">
        <v>3</v>
      </c>
      <c r="D1206" s="39" t="s">
        <v>29</v>
      </c>
      <c r="E1206" s="60" t="s">
        <v>23</v>
      </c>
      <c r="F1206" s="11" t="s">
        <v>12793</v>
      </c>
      <c r="G1206" s="11" t="s">
        <v>368</v>
      </c>
      <c r="H1206" s="12" t="s">
        <v>10247</v>
      </c>
      <c r="I1206" s="66">
        <v>1</v>
      </c>
      <c r="J1206" s="68" t="s">
        <v>53</v>
      </c>
      <c r="K1206" s="167">
        <v>0</v>
      </c>
      <c r="L1206" s="167">
        <v>50750</v>
      </c>
      <c r="M1206" s="167">
        <v>50750</v>
      </c>
      <c r="N1206" s="167">
        <v>0</v>
      </c>
      <c r="O1206" s="167">
        <v>3252</v>
      </c>
      <c r="P1206" s="167">
        <v>3252</v>
      </c>
      <c r="Q1206" s="167">
        <v>0</v>
      </c>
      <c r="R1206" s="167">
        <v>54002</v>
      </c>
      <c r="S1206" s="167">
        <v>54002</v>
      </c>
      <c r="T1206" s="161">
        <v>42800</v>
      </c>
      <c r="U1206" s="47"/>
    </row>
    <row r="1207" spans="1:21" s="267" customFormat="1" ht="15" customHeight="1" x14ac:dyDescent="0.2">
      <c r="A1207" s="15">
        <v>2017</v>
      </c>
      <c r="B1207" s="15" t="s">
        <v>3439</v>
      </c>
      <c r="C1207" s="15">
        <v>3</v>
      </c>
      <c r="D1207" s="39" t="s">
        <v>29</v>
      </c>
      <c r="E1207" s="60" t="s">
        <v>23</v>
      </c>
      <c r="F1207" s="11" t="s">
        <v>12794</v>
      </c>
      <c r="G1207" s="11" t="s">
        <v>1093</v>
      </c>
      <c r="H1207" s="12" t="s">
        <v>10246</v>
      </c>
      <c r="I1207" s="66">
        <v>1</v>
      </c>
      <c r="J1207" s="68" t="s">
        <v>53</v>
      </c>
      <c r="K1207" s="167">
        <v>0</v>
      </c>
      <c r="L1207" s="167">
        <v>43645</v>
      </c>
      <c r="M1207" s="167">
        <v>43645</v>
      </c>
      <c r="N1207" s="167">
        <v>0</v>
      </c>
      <c r="O1207" s="167">
        <v>3355</v>
      </c>
      <c r="P1207" s="167">
        <v>3355</v>
      </c>
      <c r="Q1207" s="167">
        <v>0</v>
      </c>
      <c r="R1207" s="167">
        <v>47000</v>
      </c>
      <c r="S1207" s="167">
        <v>47000</v>
      </c>
      <c r="T1207" s="161">
        <v>42737</v>
      </c>
      <c r="U1207" s="47"/>
    </row>
    <row r="1208" spans="1:21" s="267" customFormat="1" ht="15" customHeight="1" x14ac:dyDescent="0.2">
      <c r="A1208" s="15">
        <v>2017</v>
      </c>
      <c r="B1208" s="72" t="s">
        <v>3439</v>
      </c>
      <c r="C1208" s="15">
        <v>3</v>
      </c>
      <c r="D1208" s="67" t="s">
        <v>29</v>
      </c>
      <c r="E1208" s="60" t="s">
        <v>23</v>
      </c>
      <c r="F1208" s="11" t="s">
        <v>12795</v>
      </c>
      <c r="G1208" s="11" t="s">
        <v>2533</v>
      </c>
      <c r="H1208" s="75" t="s">
        <v>10245</v>
      </c>
      <c r="I1208" s="66">
        <v>1</v>
      </c>
      <c r="J1208" s="68" t="s">
        <v>53</v>
      </c>
      <c r="K1208" s="167">
        <v>0</v>
      </c>
      <c r="L1208" s="167">
        <v>39585</v>
      </c>
      <c r="M1208" s="167">
        <v>39585</v>
      </c>
      <c r="N1208" s="167">
        <v>0</v>
      </c>
      <c r="O1208" s="167">
        <v>7897</v>
      </c>
      <c r="P1208" s="167">
        <v>7897</v>
      </c>
      <c r="Q1208" s="167">
        <v>0</v>
      </c>
      <c r="R1208" s="167">
        <v>47482</v>
      </c>
      <c r="S1208" s="167">
        <v>47482</v>
      </c>
      <c r="T1208" s="159">
        <v>42814</v>
      </c>
      <c r="U1208" s="47"/>
    </row>
    <row r="1209" spans="1:21" s="267" customFormat="1" ht="15" customHeight="1" x14ac:dyDescent="0.2">
      <c r="A1209" s="15">
        <v>2017</v>
      </c>
      <c r="B1209" s="15" t="s">
        <v>3439</v>
      </c>
      <c r="C1209" s="15">
        <v>3</v>
      </c>
      <c r="D1209" s="39" t="s">
        <v>29</v>
      </c>
      <c r="E1209" s="60" t="s">
        <v>23</v>
      </c>
      <c r="F1209" s="11" t="s">
        <v>12796</v>
      </c>
      <c r="G1209" s="11" t="s">
        <v>6232</v>
      </c>
      <c r="H1209" s="12" t="s">
        <v>10244</v>
      </c>
      <c r="I1209" s="66">
        <v>1</v>
      </c>
      <c r="J1209" s="68" t="s">
        <v>53</v>
      </c>
      <c r="K1209" s="167">
        <v>0</v>
      </c>
      <c r="L1209" s="167">
        <v>58849.7</v>
      </c>
      <c r="M1209" s="167">
        <v>58849.7</v>
      </c>
      <c r="N1209" s="167">
        <v>0</v>
      </c>
      <c r="O1209" s="167">
        <v>7788.3000000000029</v>
      </c>
      <c r="P1209" s="167">
        <v>7788.3000000000029</v>
      </c>
      <c r="Q1209" s="167">
        <v>0</v>
      </c>
      <c r="R1209" s="167">
        <v>66638</v>
      </c>
      <c r="S1209" s="167">
        <v>66638</v>
      </c>
      <c r="T1209" s="161">
        <v>42814</v>
      </c>
      <c r="U1209" s="47"/>
    </row>
    <row r="1210" spans="1:21" s="267" customFormat="1" ht="15" customHeight="1" x14ac:dyDescent="0.2">
      <c r="A1210" s="15">
        <v>2017</v>
      </c>
      <c r="B1210" s="15" t="s">
        <v>3439</v>
      </c>
      <c r="C1210" s="15">
        <v>3</v>
      </c>
      <c r="D1210" s="39" t="s">
        <v>29</v>
      </c>
      <c r="E1210" s="60" t="s">
        <v>23</v>
      </c>
      <c r="F1210" s="11" t="s">
        <v>12797</v>
      </c>
      <c r="G1210" s="11" t="s">
        <v>2679</v>
      </c>
      <c r="H1210" s="12" t="s">
        <v>10243</v>
      </c>
      <c r="I1210" s="66">
        <v>1</v>
      </c>
      <c r="J1210" s="68" t="s">
        <v>53</v>
      </c>
      <c r="K1210" s="167">
        <v>87290</v>
      </c>
      <c r="L1210" s="167">
        <v>0</v>
      </c>
      <c r="M1210" s="167">
        <v>87290</v>
      </c>
      <c r="N1210" s="167">
        <v>7710</v>
      </c>
      <c r="O1210" s="167">
        <v>0</v>
      </c>
      <c r="P1210" s="167">
        <v>7710</v>
      </c>
      <c r="Q1210" s="167">
        <v>95000</v>
      </c>
      <c r="R1210" s="167">
        <v>0</v>
      </c>
      <c r="S1210" s="167">
        <v>95000</v>
      </c>
      <c r="T1210" s="161">
        <v>42744</v>
      </c>
      <c r="U1210" s="47"/>
    </row>
    <row r="1211" spans="1:21" s="267" customFormat="1" ht="15" customHeight="1" x14ac:dyDescent="0.2">
      <c r="A1211" s="15">
        <v>2017</v>
      </c>
      <c r="B1211" s="15" t="s">
        <v>3439</v>
      </c>
      <c r="C1211" s="15">
        <v>3</v>
      </c>
      <c r="D1211" s="39" t="s">
        <v>29</v>
      </c>
      <c r="E1211" s="60" t="s">
        <v>23</v>
      </c>
      <c r="F1211" s="11" t="s">
        <v>12798</v>
      </c>
      <c r="G1211" s="11" t="s">
        <v>1043</v>
      </c>
      <c r="H1211" s="12" t="s">
        <v>10242</v>
      </c>
      <c r="I1211" s="66">
        <v>1</v>
      </c>
      <c r="J1211" s="68" t="s">
        <v>53</v>
      </c>
      <c r="K1211" s="167">
        <v>0</v>
      </c>
      <c r="L1211" s="167">
        <v>77108.539999999994</v>
      </c>
      <c r="M1211" s="167">
        <v>77108.539999999994</v>
      </c>
      <c r="N1211" s="167">
        <v>0</v>
      </c>
      <c r="O1211" s="167">
        <v>3855.4600000000064</v>
      </c>
      <c r="P1211" s="167">
        <v>3855.4600000000064</v>
      </c>
      <c r="Q1211" s="167">
        <v>0</v>
      </c>
      <c r="R1211" s="167">
        <v>80964</v>
      </c>
      <c r="S1211" s="167">
        <v>80964</v>
      </c>
      <c r="T1211" s="161">
        <v>42758</v>
      </c>
      <c r="U1211" s="47"/>
    </row>
    <row r="1212" spans="1:21" s="267" customFormat="1" ht="15" customHeight="1" x14ac:dyDescent="0.2">
      <c r="A1212" s="15">
        <v>2017</v>
      </c>
      <c r="B1212" s="15" t="s">
        <v>3439</v>
      </c>
      <c r="C1212" s="15">
        <v>3</v>
      </c>
      <c r="D1212" s="39" t="s">
        <v>29</v>
      </c>
      <c r="E1212" s="60" t="s">
        <v>23</v>
      </c>
      <c r="F1212" s="11" t="s">
        <v>12799</v>
      </c>
      <c r="G1212" s="11" t="s">
        <v>10241</v>
      </c>
      <c r="H1212" s="12" t="s">
        <v>10240</v>
      </c>
      <c r="I1212" s="66">
        <v>1</v>
      </c>
      <c r="J1212" s="68" t="s">
        <v>53</v>
      </c>
      <c r="K1212" s="167">
        <v>122781.51</v>
      </c>
      <c r="L1212" s="167">
        <v>0</v>
      </c>
      <c r="M1212" s="167">
        <v>122781.51</v>
      </c>
      <c r="N1212" s="167">
        <v>14733.490000000005</v>
      </c>
      <c r="O1212" s="167">
        <v>0</v>
      </c>
      <c r="P1212" s="167">
        <v>14733.490000000005</v>
      </c>
      <c r="Q1212" s="167">
        <v>137515</v>
      </c>
      <c r="R1212" s="167">
        <v>0</v>
      </c>
      <c r="S1212" s="167">
        <v>137515</v>
      </c>
      <c r="T1212" s="161">
        <v>42779</v>
      </c>
      <c r="U1212" s="47"/>
    </row>
    <row r="1213" spans="1:21" s="267" customFormat="1" ht="15" customHeight="1" x14ac:dyDescent="0.2">
      <c r="A1213" s="15">
        <v>2017</v>
      </c>
      <c r="B1213" s="15" t="s">
        <v>3439</v>
      </c>
      <c r="C1213" s="15">
        <v>3</v>
      </c>
      <c r="D1213" s="39" t="s">
        <v>29</v>
      </c>
      <c r="E1213" s="60" t="s">
        <v>23</v>
      </c>
      <c r="F1213" s="11" t="s">
        <v>12800</v>
      </c>
      <c r="G1213" s="11" t="s">
        <v>743</v>
      </c>
      <c r="H1213" s="12" t="s">
        <v>10239</v>
      </c>
      <c r="I1213" s="66">
        <v>1</v>
      </c>
      <c r="J1213" s="68" t="s">
        <v>53</v>
      </c>
      <c r="K1213" s="167">
        <v>0</v>
      </c>
      <c r="L1213" s="167">
        <v>41615</v>
      </c>
      <c r="M1213" s="167">
        <v>41615</v>
      </c>
      <c r="N1213" s="167">
        <v>0</v>
      </c>
      <c r="O1213" s="167">
        <v>8285</v>
      </c>
      <c r="P1213" s="167">
        <v>8285</v>
      </c>
      <c r="Q1213" s="167">
        <v>0</v>
      </c>
      <c r="R1213" s="167">
        <v>49900</v>
      </c>
      <c r="S1213" s="167">
        <v>49900</v>
      </c>
      <c r="T1213" s="161">
        <v>42800</v>
      </c>
      <c r="U1213" s="47"/>
    </row>
    <row r="1214" spans="1:21" s="267" customFormat="1" ht="15" customHeight="1" x14ac:dyDescent="0.2">
      <c r="A1214" s="15">
        <v>2017</v>
      </c>
      <c r="B1214" s="15" t="s">
        <v>3439</v>
      </c>
      <c r="C1214" s="15">
        <v>3</v>
      </c>
      <c r="D1214" s="39" t="s">
        <v>29</v>
      </c>
      <c r="E1214" s="60" t="s">
        <v>23</v>
      </c>
      <c r="F1214" s="11" t="s">
        <v>12801</v>
      </c>
      <c r="G1214" s="11" t="s">
        <v>2294</v>
      </c>
      <c r="H1214" s="12" t="s">
        <v>10238</v>
      </c>
      <c r="I1214" s="66">
        <v>1</v>
      </c>
      <c r="J1214" s="68" t="s">
        <v>53</v>
      </c>
      <c r="K1214" s="167">
        <v>0</v>
      </c>
      <c r="L1214" s="167">
        <v>69429.05</v>
      </c>
      <c r="M1214" s="167">
        <v>69429.05</v>
      </c>
      <c r="N1214" s="167">
        <v>0</v>
      </c>
      <c r="O1214" s="167">
        <v>3470.9499999999971</v>
      </c>
      <c r="P1214" s="167">
        <v>3470.9499999999971</v>
      </c>
      <c r="Q1214" s="167">
        <v>0</v>
      </c>
      <c r="R1214" s="167">
        <v>72900</v>
      </c>
      <c r="S1214" s="167">
        <v>72900</v>
      </c>
      <c r="T1214" s="161">
        <v>42814</v>
      </c>
      <c r="U1214" s="47"/>
    </row>
    <row r="1215" spans="1:21" s="267" customFormat="1" ht="15" customHeight="1" x14ac:dyDescent="0.2">
      <c r="A1215" s="15">
        <v>2017</v>
      </c>
      <c r="B1215" s="15" t="s">
        <v>3439</v>
      </c>
      <c r="C1215" s="15">
        <v>3</v>
      </c>
      <c r="D1215" s="67" t="s">
        <v>29</v>
      </c>
      <c r="E1215" s="60" t="s">
        <v>23</v>
      </c>
      <c r="F1215" s="11" t="s">
        <v>12802</v>
      </c>
      <c r="G1215" s="11" t="s">
        <v>1136</v>
      </c>
      <c r="H1215" s="12" t="s">
        <v>5401</v>
      </c>
      <c r="I1215" s="66">
        <v>1</v>
      </c>
      <c r="J1215" s="68" t="s">
        <v>53</v>
      </c>
      <c r="K1215" s="167">
        <v>0</v>
      </c>
      <c r="L1215" s="167">
        <v>86316.62</v>
      </c>
      <c r="M1215" s="167">
        <v>86316.62</v>
      </c>
      <c r="N1215" s="167">
        <v>0</v>
      </c>
      <c r="O1215" s="167">
        <v>17263.380000000005</v>
      </c>
      <c r="P1215" s="167">
        <v>17263.380000000005</v>
      </c>
      <c r="Q1215" s="167">
        <v>0</v>
      </c>
      <c r="R1215" s="167">
        <v>103580</v>
      </c>
      <c r="S1215" s="167">
        <v>103580</v>
      </c>
      <c r="T1215" s="159">
        <v>42814</v>
      </c>
      <c r="U1215" s="47"/>
    </row>
    <row r="1216" spans="1:21" s="267" customFormat="1" ht="15" customHeight="1" x14ac:dyDescent="0.2">
      <c r="A1216" s="15">
        <v>2017</v>
      </c>
      <c r="B1216" s="15" t="s">
        <v>3439</v>
      </c>
      <c r="C1216" s="15">
        <v>3</v>
      </c>
      <c r="D1216" s="67" t="s">
        <v>29</v>
      </c>
      <c r="E1216" s="60" t="s">
        <v>23</v>
      </c>
      <c r="F1216" s="11" t="s">
        <v>12803</v>
      </c>
      <c r="G1216" s="11" t="s">
        <v>10237</v>
      </c>
      <c r="H1216" s="12" t="s">
        <v>10236</v>
      </c>
      <c r="I1216" s="66">
        <v>1</v>
      </c>
      <c r="J1216" s="68" t="s">
        <v>53</v>
      </c>
      <c r="K1216" s="167">
        <v>38464</v>
      </c>
      <c r="L1216" s="167">
        <v>0</v>
      </c>
      <c r="M1216" s="167">
        <v>38464</v>
      </c>
      <c r="N1216" s="167">
        <v>2406</v>
      </c>
      <c r="O1216" s="167">
        <v>0</v>
      </c>
      <c r="P1216" s="167">
        <v>2406</v>
      </c>
      <c r="Q1216" s="167">
        <v>40870</v>
      </c>
      <c r="R1216" s="167">
        <v>0</v>
      </c>
      <c r="S1216" s="167">
        <v>40870</v>
      </c>
      <c r="T1216" s="159">
        <v>42800</v>
      </c>
      <c r="U1216" s="47"/>
    </row>
    <row r="1217" spans="1:21" s="267" customFormat="1" ht="15" customHeight="1" x14ac:dyDescent="0.2">
      <c r="A1217" s="15">
        <v>2017</v>
      </c>
      <c r="B1217" s="15" t="s">
        <v>3439</v>
      </c>
      <c r="C1217" s="15">
        <v>3</v>
      </c>
      <c r="D1217" s="39" t="s">
        <v>29</v>
      </c>
      <c r="E1217" s="60" t="s">
        <v>23</v>
      </c>
      <c r="F1217" s="11" t="s">
        <v>12804</v>
      </c>
      <c r="G1217" s="11" t="s">
        <v>1043</v>
      </c>
      <c r="H1217" s="12" t="s">
        <v>10235</v>
      </c>
      <c r="I1217" s="66">
        <v>1</v>
      </c>
      <c r="J1217" s="68" t="s">
        <v>53</v>
      </c>
      <c r="K1217" s="167">
        <v>71020.590983999995</v>
      </c>
      <c r="L1217" s="167">
        <v>4690.2890159999997</v>
      </c>
      <c r="M1217" s="167">
        <v>75710.87999999999</v>
      </c>
      <c r="N1217" s="167">
        <v>4690.3625659999961</v>
      </c>
      <c r="O1217" s="167">
        <v>309.7574340000001</v>
      </c>
      <c r="P1217" s="167">
        <v>5000.1199999999963</v>
      </c>
      <c r="Q1217" s="167">
        <v>75710.953549999991</v>
      </c>
      <c r="R1217" s="167">
        <v>5000.0464499999998</v>
      </c>
      <c r="S1217" s="167">
        <v>80710.999999999985</v>
      </c>
      <c r="T1217" s="161">
        <v>42744</v>
      </c>
      <c r="U1217" s="47"/>
    </row>
    <row r="1218" spans="1:21" s="267" customFormat="1" ht="15" customHeight="1" x14ac:dyDescent="0.2">
      <c r="A1218" s="15">
        <v>2017</v>
      </c>
      <c r="B1218" s="15" t="s">
        <v>3439</v>
      </c>
      <c r="C1218" s="15">
        <v>3</v>
      </c>
      <c r="D1218" s="39" t="s">
        <v>29</v>
      </c>
      <c r="E1218" s="60" t="s">
        <v>23</v>
      </c>
      <c r="F1218" s="11" t="s">
        <v>12805</v>
      </c>
      <c r="G1218" s="11" t="s">
        <v>10234</v>
      </c>
      <c r="H1218" s="12" t="s">
        <v>10233</v>
      </c>
      <c r="I1218" s="66">
        <v>1</v>
      </c>
      <c r="J1218" s="68" t="s">
        <v>53</v>
      </c>
      <c r="K1218" s="167">
        <v>0</v>
      </c>
      <c r="L1218" s="167">
        <v>75999.14</v>
      </c>
      <c r="M1218" s="167">
        <v>75999.14</v>
      </c>
      <c r="N1218" s="167">
        <v>0</v>
      </c>
      <c r="O1218" s="167">
        <v>7522.8600000000006</v>
      </c>
      <c r="P1218" s="167">
        <v>7522.8600000000006</v>
      </c>
      <c r="Q1218" s="167">
        <v>0</v>
      </c>
      <c r="R1218" s="167">
        <v>83522</v>
      </c>
      <c r="S1218" s="167">
        <v>83522</v>
      </c>
      <c r="T1218" s="161">
        <v>42786</v>
      </c>
      <c r="U1218" s="47"/>
    </row>
    <row r="1219" spans="1:21" s="267" customFormat="1" ht="15" customHeight="1" x14ac:dyDescent="0.2">
      <c r="A1219" s="15">
        <v>2017</v>
      </c>
      <c r="B1219" s="72" t="s">
        <v>3439</v>
      </c>
      <c r="C1219" s="15">
        <v>3</v>
      </c>
      <c r="D1219" s="67" t="s">
        <v>29</v>
      </c>
      <c r="E1219" s="60" t="s">
        <v>23</v>
      </c>
      <c r="F1219" s="11" t="s">
        <v>12806</v>
      </c>
      <c r="G1219" s="11" t="s">
        <v>1181</v>
      </c>
      <c r="H1219" s="75" t="s">
        <v>10232</v>
      </c>
      <c r="I1219" s="66">
        <v>1</v>
      </c>
      <c r="J1219" s="68" t="s">
        <v>53</v>
      </c>
      <c r="K1219" s="167">
        <v>36933.82</v>
      </c>
      <c r="L1219" s="167">
        <v>0</v>
      </c>
      <c r="M1219" s="167">
        <v>36933.82</v>
      </c>
      <c r="N1219" s="167">
        <v>1712.1800000000003</v>
      </c>
      <c r="O1219" s="167">
        <v>0</v>
      </c>
      <c r="P1219" s="167">
        <v>1712.1800000000003</v>
      </c>
      <c r="Q1219" s="167">
        <v>38646</v>
      </c>
      <c r="R1219" s="167">
        <v>0</v>
      </c>
      <c r="S1219" s="167">
        <v>38646</v>
      </c>
      <c r="T1219" s="159">
        <v>42779</v>
      </c>
      <c r="U1219" s="47"/>
    </row>
    <row r="1220" spans="1:21" s="267" customFormat="1" ht="15" customHeight="1" x14ac:dyDescent="0.2">
      <c r="A1220" s="15">
        <v>2017</v>
      </c>
      <c r="B1220" s="15" t="s">
        <v>3439</v>
      </c>
      <c r="C1220" s="15">
        <v>3</v>
      </c>
      <c r="D1220" s="39" t="s">
        <v>29</v>
      </c>
      <c r="E1220" s="60" t="s">
        <v>23</v>
      </c>
      <c r="F1220" s="11" t="s">
        <v>12807</v>
      </c>
      <c r="G1220" s="11" t="s">
        <v>1093</v>
      </c>
      <c r="H1220" s="12" t="s">
        <v>10231</v>
      </c>
      <c r="I1220" s="66">
        <v>1</v>
      </c>
      <c r="J1220" s="68" t="s">
        <v>53</v>
      </c>
      <c r="K1220" s="167">
        <v>0</v>
      </c>
      <c r="L1220" s="167">
        <v>44762</v>
      </c>
      <c r="M1220" s="167">
        <v>44762</v>
      </c>
      <c r="N1220" s="167">
        <v>0</v>
      </c>
      <c r="O1220" s="167">
        <v>5594</v>
      </c>
      <c r="P1220" s="167">
        <v>5594</v>
      </c>
      <c r="Q1220" s="167">
        <v>0</v>
      </c>
      <c r="R1220" s="167">
        <v>50356</v>
      </c>
      <c r="S1220" s="167">
        <v>50356</v>
      </c>
      <c r="T1220" s="161">
        <v>42807</v>
      </c>
      <c r="U1220" s="47"/>
    </row>
    <row r="1221" spans="1:21" s="267" customFormat="1" ht="15" customHeight="1" x14ac:dyDescent="0.2">
      <c r="A1221" s="15">
        <v>2017</v>
      </c>
      <c r="B1221" s="15" t="s">
        <v>3439</v>
      </c>
      <c r="C1221" s="15">
        <v>3</v>
      </c>
      <c r="D1221" s="39" t="s">
        <v>29</v>
      </c>
      <c r="E1221" s="60" t="s">
        <v>23</v>
      </c>
      <c r="F1221" s="11" t="s">
        <v>12808</v>
      </c>
      <c r="G1221" s="11" t="s">
        <v>1062</v>
      </c>
      <c r="H1221" s="12" t="s">
        <v>10230</v>
      </c>
      <c r="I1221" s="66">
        <v>1</v>
      </c>
      <c r="J1221" s="68" t="s">
        <v>53</v>
      </c>
      <c r="K1221" s="167">
        <v>0</v>
      </c>
      <c r="L1221" s="167">
        <v>33193.550000000003</v>
      </c>
      <c r="M1221" s="167">
        <v>33193.550000000003</v>
      </c>
      <c r="N1221" s="167">
        <v>0</v>
      </c>
      <c r="O1221" s="167">
        <v>3194.4499999999971</v>
      </c>
      <c r="P1221" s="167">
        <v>3194.4499999999971</v>
      </c>
      <c r="Q1221" s="167">
        <v>0</v>
      </c>
      <c r="R1221" s="167">
        <v>36388</v>
      </c>
      <c r="S1221" s="167">
        <v>36388</v>
      </c>
      <c r="T1221" s="161">
        <v>42744</v>
      </c>
      <c r="U1221" s="47"/>
    </row>
    <row r="1222" spans="1:21" s="267" customFormat="1" ht="15" customHeight="1" x14ac:dyDescent="0.2">
      <c r="A1222" s="15">
        <v>2017</v>
      </c>
      <c r="B1222" s="15" t="s">
        <v>3439</v>
      </c>
      <c r="C1222" s="15">
        <v>3</v>
      </c>
      <c r="D1222" s="39" t="s">
        <v>29</v>
      </c>
      <c r="E1222" s="60" t="s">
        <v>23</v>
      </c>
      <c r="F1222" s="11" t="s">
        <v>12809</v>
      </c>
      <c r="G1222" s="11" t="s">
        <v>227</v>
      </c>
      <c r="H1222" s="12" t="s">
        <v>10229</v>
      </c>
      <c r="I1222" s="66">
        <v>1</v>
      </c>
      <c r="J1222" s="68" t="s">
        <v>53</v>
      </c>
      <c r="K1222" s="167">
        <v>81200</v>
      </c>
      <c r="L1222" s="167">
        <v>0</v>
      </c>
      <c r="M1222" s="167">
        <v>81200</v>
      </c>
      <c r="N1222" s="167">
        <v>8112</v>
      </c>
      <c r="O1222" s="167">
        <v>0</v>
      </c>
      <c r="P1222" s="167">
        <v>8112</v>
      </c>
      <c r="Q1222" s="167">
        <v>89312</v>
      </c>
      <c r="R1222" s="167">
        <v>0</v>
      </c>
      <c r="S1222" s="167">
        <v>89312</v>
      </c>
      <c r="T1222" s="161">
        <v>42723</v>
      </c>
      <c r="U1222" s="47"/>
    </row>
    <row r="1223" spans="1:21" s="267" customFormat="1" ht="15" customHeight="1" x14ac:dyDescent="0.2">
      <c r="A1223" s="15">
        <v>2017</v>
      </c>
      <c r="B1223" s="15" t="s">
        <v>3439</v>
      </c>
      <c r="C1223" s="15">
        <v>3</v>
      </c>
      <c r="D1223" s="39" t="s">
        <v>29</v>
      </c>
      <c r="E1223" s="60" t="s">
        <v>23</v>
      </c>
      <c r="F1223" s="11" t="s">
        <v>12810</v>
      </c>
      <c r="G1223" s="11" t="s">
        <v>1170</v>
      </c>
      <c r="H1223" s="12" t="s">
        <v>10228</v>
      </c>
      <c r="I1223" s="66">
        <v>1</v>
      </c>
      <c r="J1223" s="68" t="s">
        <v>53</v>
      </c>
      <c r="K1223" s="167">
        <v>45148.22</v>
      </c>
      <c r="L1223" s="167">
        <v>0</v>
      </c>
      <c r="M1223" s="167">
        <v>45148.22</v>
      </c>
      <c r="N1223" s="167">
        <v>2257.7799999999988</v>
      </c>
      <c r="O1223" s="167">
        <v>0</v>
      </c>
      <c r="P1223" s="167">
        <v>2257.7799999999988</v>
      </c>
      <c r="Q1223" s="167">
        <v>47406</v>
      </c>
      <c r="R1223" s="167">
        <v>0</v>
      </c>
      <c r="S1223" s="167">
        <v>47406</v>
      </c>
      <c r="T1223" s="161">
        <v>42800</v>
      </c>
      <c r="U1223" s="47"/>
    </row>
    <row r="1224" spans="1:21" s="267" customFormat="1" ht="15" customHeight="1" x14ac:dyDescent="0.2">
      <c r="A1224" s="15">
        <v>2017</v>
      </c>
      <c r="B1224" s="15" t="s">
        <v>3439</v>
      </c>
      <c r="C1224" s="15">
        <v>3</v>
      </c>
      <c r="D1224" s="39" t="s">
        <v>29</v>
      </c>
      <c r="E1224" s="60" t="s">
        <v>23</v>
      </c>
      <c r="F1224" s="11" t="s">
        <v>12811</v>
      </c>
      <c r="G1224" s="11" t="s">
        <v>2048</v>
      </c>
      <c r="H1224" s="12" t="s">
        <v>10227</v>
      </c>
      <c r="I1224" s="66">
        <v>1</v>
      </c>
      <c r="J1224" s="68" t="s">
        <v>53</v>
      </c>
      <c r="K1224" s="167">
        <v>82215</v>
      </c>
      <c r="L1224" s="167">
        <v>0</v>
      </c>
      <c r="M1224" s="167">
        <v>82215</v>
      </c>
      <c r="N1224" s="167">
        <v>8222</v>
      </c>
      <c r="O1224" s="167">
        <v>0</v>
      </c>
      <c r="P1224" s="167">
        <v>8222</v>
      </c>
      <c r="Q1224" s="167">
        <v>90437</v>
      </c>
      <c r="R1224" s="167">
        <v>0</v>
      </c>
      <c r="S1224" s="167">
        <v>90437</v>
      </c>
      <c r="T1224" s="161">
        <v>42751</v>
      </c>
      <c r="U1224" s="47"/>
    </row>
    <row r="1225" spans="1:21" s="267" customFormat="1" ht="15" customHeight="1" x14ac:dyDescent="0.2">
      <c r="A1225" s="15">
        <v>2017</v>
      </c>
      <c r="B1225" s="15" t="s">
        <v>3439</v>
      </c>
      <c r="C1225" s="15">
        <v>3</v>
      </c>
      <c r="D1225" s="39" t="s">
        <v>29</v>
      </c>
      <c r="E1225" s="60" t="s">
        <v>23</v>
      </c>
      <c r="F1225" s="11" t="s">
        <v>12812</v>
      </c>
      <c r="G1225" s="11" t="s">
        <v>1181</v>
      </c>
      <c r="H1225" s="12" t="s">
        <v>10226</v>
      </c>
      <c r="I1225" s="66">
        <v>1</v>
      </c>
      <c r="J1225" s="68" t="s">
        <v>53</v>
      </c>
      <c r="K1225" s="167">
        <v>36958.18</v>
      </c>
      <c r="L1225" s="167">
        <v>0</v>
      </c>
      <c r="M1225" s="167">
        <v>36958.18</v>
      </c>
      <c r="N1225" s="167">
        <v>3694.8199999999997</v>
      </c>
      <c r="O1225" s="167">
        <v>0</v>
      </c>
      <c r="P1225" s="167">
        <v>3694.8199999999997</v>
      </c>
      <c r="Q1225" s="167">
        <v>40653</v>
      </c>
      <c r="R1225" s="167">
        <v>0</v>
      </c>
      <c r="S1225" s="167">
        <v>40653</v>
      </c>
      <c r="T1225" s="161">
        <v>42765</v>
      </c>
      <c r="U1225" s="47"/>
    </row>
    <row r="1226" spans="1:21" s="267" customFormat="1" ht="15" customHeight="1" x14ac:dyDescent="0.2">
      <c r="A1226" s="15">
        <v>2017</v>
      </c>
      <c r="B1226" s="15" t="s">
        <v>3439</v>
      </c>
      <c r="C1226" s="15">
        <v>3</v>
      </c>
      <c r="D1226" s="39" t="s">
        <v>29</v>
      </c>
      <c r="E1226" s="60" t="s">
        <v>23</v>
      </c>
      <c r="F1226" s="11" t="s">
        <v>12813</v>
      </c>
      <c r="G1226" s="11" t="s">
        <v>368</v>
      </c>
      <c r="H1226" s="12" t="s">
        <v>10225</v>
      </c>
      <c r="I1226" s="66">
        <v>1</v>
      </c>
      <c r="J1226" s="68" t="s">
        <v>53</v>
      </c>
      <c r="K1226" s="167">
        <v>39089.624410800003</v>
      </c>
      <c r="L1226" s="167">
        <v>3870.2555892</v>
      </c>
      <c r="M1226" s="167">
        <v>42959.880000000005</v>
      </c>
      <c r="N1226" s="167">
        <v>6405.8755891999972</v>
      </c>
      <c r="O1226" s="167">
        <v>634.24441079999997</v>
      </c>
      <c r="P1226" s="167">
        <v>7040.1199999999972</v>
      </c>
      <c r="Q1226" s="167">
        <v>45495.5</v>
      </c>
      <c r="R1226" s="167">
        <v>4504.5</v>
      </c>
      <c r="S1226" s="167">
        <v>50000</v>
      </c>
      <c r="T1226" s="161">
        <v>42807</v>
      </c>
      <c r="U1226" s="47"/>
    </row>
    <row r="1227" spans="1:21" s="267" customFormat="1" ht="15" customHeight="1" x14ac:dyDescent="0.2">
      <c r="A1227" s="15">
        <v>2017</v>
      </c>
      <c r="B1227" s="15" t="s">
        <v>3439</v>
      </c>
      <c r="C1227" s="15">
        <v>3</v>
      </c>
      <c r="D1227" s="39" t="s">
        <v>29</v>
      </c>
      <c r="E1227" s="60" t="s">
        <v>23</v>
      </c>
      <c r="F1227" s="11" t="s">
        <v>12814</v>
      </c>
      <c r="G1227" s="11" t="s">
        <v>1619</v>
      </c>
      <c r="H1227" s="12" t="s">
        <v>10224</v>
      </c>
      <c r="I1227" s="66">
        <v>1</v>
      </c>
      <c r="J1227" s="68" t="s">
        <v>53</v>
      </c>
      <c r="K1227" s="167">
        <v>40793.870000000003</v>
      </c>
      <c r="L1227" s="167">
        <v>0</v>
      </c>
      <c r="M1227" s="167">
        <v>40793.870000000003</v>
      </c>
      <c r="N1227" s="167">
        <v>7406.1299999999974</v>
      </c>
      <c r="O1227" s="167">
        <v>0</v>
      </c>
      <c r="P1227" s="167">
        <v>7406.1299999999974</v>
      </c>
      <c r="Q1227" s="167">
        <v>48200</v>
      </c>
      <c r="R1227" s="167">
        <v>0</v>
      </c>
      <c r="S1227" s="167">
        <v>48200</v>
      </c>
      <c r="T1227" s="161">
        <v>42758</v>
      </c>
      <c r="U1227" s="47"/>
    </row>
    <row r="1228" spans="1:21" s="267" customFormat="1" ht="15" customHeight="1" x14ac:dyDescent="0.2">
      <c r="A1228" s="15">
        <v>2017</v>
      </c>
      <c r="B1228" s="15" t="s">
        <v>3439</v>
      </c>
      <c r="C1228" s="15">
        <v>3</v>
      </c>
      <c r="D1228" s="39" t="s">
        <v>29</v>
      </c>
      <c r="E1228" s="60" t="s">
        <v>23</v>
      </c>
      <c r="F1228" s="11" t="s">
        <v>12815</v>
      </c>
      <c r="G1228" s="11" t="s">
        <v>1652</v>
      </c>
      <c r="H1228" s="12" t="s">
        <v>10223</v>
      </c>
      <c r="I1228" s="66">
        <v>1</v>
      </c>
      <c r="J1228" s="68" t="s">
        <v>53</v>
      </c>
      <c r="K1228" s="167">
        <v>0</v>
      </c>
      <c r="L1228" s="167">
        <v>58216.34</v>
      </c>
      <c r="M1228" s="167">
        <v>58216.34</v>
      </c>
      <c r="N1228" s="167">
        <v>0</v>
      </c>
      <c r="O1228" s="167">
        <v>8705.6600000000035</v>
      </c>
      <c r="P1228" s="167">
        <v>8705.6600000000035</v>
      </c>
      <c r="Q1228" s="167">
        <v>0</v>
      </c>
      <c r="R1228" s="167">
        <v>66922</v>
      </c>
      <c r="S1228" s="167">
        <v>66922</v>
      </c>
      <c r="T1228" s="161">
        <v>42800</v>
      </c>
      <c r="U1228" s="47"/>
    </row>
    <row r="1229" spans="1:21" s="267" customFormat="1" ht="15" customHeight="1" x14ac:dyDescent="0.2">
      <c r="A1229" s="15">
        <v>2017</v>
      </c>
      <c r="B1229" s="15" t="s">
        <v>3439</v>
      </c>
      <c r="C1229" s="15">
        <v>3</v>
      </c>
      <c r="D1229" s="39" t="s">
        <v>29</v>
      </c>
      <c r="E1229" s="60" t="s">
        <v>23</v>
      </c>
      <c r="F1229" s="11" t="s">
        <v>12816</v>
      </c>
      <c r="G1229" s="11" t="s">
        <v>252</v>
      </c>
      <c r="H1229" s="12" t="s">
        <v>10222</v>
      </c>
      <c r="I1229" s="66">
        <v>1</v>
      </c>
      <c r="J1229" s="68" t="s">
        <v>53</v>
      </c>
      <c r="K1229" s="167">
        <v>0</v>
      </c>
      <c r="L1229" s="167">
        <v>45775.49</v>
      </c>
      <c r="M1229" s="167">
        <v>45775.49</v>
      </c>
      <c r="N1229" s="167">
        <v>0</v>
      </c>
      <c r="O1229" s="167">
        <v>3372.510000000002</v>
      </c>
      <c r="P1229" s="167">
        <v>3372.510000000002</v>
      </c>
      <c r="Q1229" s="167">
        <v>0</v>
      </c>
      <c r="R1229" s="167">
        <v>49148</v>
      </c>
      <c r="S1229" s="167">
        <v>49148</v>
      </c>
      <c r="T1229" s="161">
        <v>42765</v>
      </c>
      <c r="U1229" s="47"/>
    </row>
    <row r="1230" spans="1:21" s="267" customFormat="1" ht="15" customHeight="1" x14ac:dyDescent="0.2">
      <c r="A1230" s="15">
        <v>2017</v>
      </c>
      <c r="B1230" s="15" t="s">
        <v>3439</v>
      </c>
      <c r="C1230" s="15">
        <v>3</v>
      </c>
      <c r="D1230" s="67" t="s">
        <v>29</v>
      </c>
      <c r="E1230" s="60" t="s">
        <v>23</v>
      </c>
      <c r="F1230" s="11" t="s">
        <v>12817</v>
      </c>
      <c r="G1230" s="11" t="s">
        <v>133</v>
      </c>
      <c r="H1230" s="12" t="s">
        <v>10221</v>
      </c>
      <c r="I1230" s="66">
        <v>1</v>
      </c>
      <c r="J1230" s="68" t="s">
        <v>53</v>
      </c>
      <c r="K1230" s="167">
        <v>0</v>
      </c>
      <c r="L1230" s="167">
        <v>71050</v>
      </c>
      <c r="M1230" s="167">
        <v>71050</v>
      </c>
      <c r="N1230" s="167">
        <v>0</v>
      </c>
      <c r="O1230" s="167">
        <v>7020</v>
      </c>
      <c r="P1230" s="167">
        <v>7020</v>
      </c>
      <c r="Q1230" s="167">
        <v>0</v>
      </c>
      <c r="R1230" s="167">
        <v>78070</v>
      </c>
      <c r="S1230" s="167">
        <v>78070</v>
      </c>
      <c r="T1230" s="159">
        <v>42800</v>
      </c>
      <c r="U1230" s="47"/>
    </row>
    <row r="1231" spans="1:21" s="267" customFormat="1" ht="15" customHeight="1" x14ac:dyDescent="0.2">
      <c r="A1231" s="15">
        <v>2017</v>
      </c>
      <c r="B1231" s="15" t="s">
        <v>3439</v>
      </c>
      <c r="C1231" s="15">
        <v>3</v>
      </c>
      <c r="D1231" s="39" t="s">
        <v>29</v>
      </c>
      <c r="E1231" s="60" t="s">
        <v>23</v>
      </c>
      <c r="F1231" s="11" t="s">
        <v>12818</v>
      </c>
      <c r="G1231" s="11" t="s">
        <v>743</v>
      </c>
      <c r="H1231" s="12" t="s">
        <v>10220</v>
      </c>
      <c r="I1231" s="66">
        <v>1</v>
      </c>
      <c r="J1231" s="68" t="s">
        <v>53</v>
      </c>
      <c r="K1231" s="167">
        <v>0</v>
      </c>
      <c r="L1231" s="167">
        <v>71411.34</v>
      </c>
      <c r="M1231" s="167">
        <v>71411.34</v>
      </c>
      <c r="N1231" s="167">
        <v>0</v>
      </c>
      <c r="O1231" s="167">
        <v>7140.6600000000035</v>
      </c>
      <c r="P1231" s="167">
        <v>7140.6600000000035</v>
      </c>
      <c r="Q1231" s="167">
        <v>0</v>
      </c>
      <c r="R1231" s="167">
        <v>78552</v>
      </c>
      <c r="S1231" s="167">
        <v>78552</v>
      </c>
      <c r="T1231" s="161">
        <v>42814</v>
      </c>
      <c r="U1231" s="47"/>
    </row>
    <row r="1232" spans="1:21" s="267" customFormat="1" ht="15" customHeight="1" x14ac:dyDescent="0.2">
      <c r="A1232" s="15">
        <v>2017</v>
      </c>
      <c r="B1232" s="15" t="s">
        <v>3439</v>
      </c>
      <c r="C1232" s="15">
        <v>3</v>
      </c>
      <c r="D1232" s="39" t="s">
        <v>29</v>
      </c>
      <c r="E1232" s="60" t="s">
        <v>23</v>
      </c>
      <c r="F1232" s="11" t="s">
        <v>12819</v>
      </c>
      <c r="G1232" s="11" t="s">
        <v>1170</v>
      </c>
      <c r="H1232" s="12" t="s">
        <v>10219</v>
      </c>
      <c r="I1232" s="66">
        <v>1</v>
      </c>
      <c r="J1232" s="68" t="s">
        <v>53</v>
      </c>
      <c r="K1232" s="167">
        <v>43855.11</v>
      </c>
      <c r="L1232" s="167">
        <v>0</v>
      </c>
      <c r="M1232" s="167">
        <v>43855.11</v>
      </c>
      <c r="N1232" s="167">
        <v>3144.8899999999994</v>
      </c>
      <c r="O1232" s="167">
        <v>0</v>
      </c>
      <c r="P1232" s="167">
        <v>3144.8899999999994</v>
      </c>
      <c r="Q1232" s="167">
        <v>47000</v>
      </c>
      <c r="R1232" s="167">
        <v>0</v>
      </c>
      <c r="S1232" s="167">
        <v>47000</v>
      </c>
      <c r="T1232" s="161">
        <v>42821</v>
      </c>
      <c r="U1232" s="47"/>
    </row>
    <row r="1233" spans="1:21" s="267" customFormat="1" ht="15" customHeight="1" x14ac:dyDescent="0.2">
      <c r="A1233" s="15">
        <v>2017</v>
      </c>
      <c r="B1233" s="15" t="s">
        <v>3439</v>
      </c>
      <c r="C1233" s="15">
        <v>3</v>
      </c>
      <c r="D1233" s="39" t="s">
        <v>29</v>
      </c>
      <c r="E1233" s="60" t="s">
        <v>23</v>
      </c>
      <c r="F1233" s="11" t="s">
        <v>12820</v>
      </c>
      <c r="G1233" s="11" t="s">
        <v>227</v>
      </c>
      <c r="H1233" s="12" t="s">
        <v>10218</v>
      </c>
      <c r="I1233" s="66">
        <v>1</v>
      </c>
      <c r="J1233" s="68" t="s">
        <v>53</v>
      </c>
      <c r="K1233" s="167">
        <v>75732</v>
      </c>
      <c r="L1233" s="167">
        <v>0</v>
      </c>
      <c r="M1233" s="167">
        <v>75732</v>
      </c>
      <c r="N1233" s="167">
        <v>6085</v>
      </c>
      <c r="O1233" s="167">
        <v>0</v>
      </c>
      <c r="P1233" s="167">
        <v>6085</v>
      </c>
      <c r="Q1233" s="167">
        <v>81817</v>
      </c>
      <c r="R1233" s="167">
        <v>0</v>
      </c>
      <c r="S1233" s="167">
        <v>81817</v>
      </c>
      <c r="T1233" s="161">
        <v>42772</v>
      </c>
      <c r="U1233" s="47"/>
    </row>
    <row r="1234" spans="1:21" s="267" customFormat="1" ht="15" customHeight="1" x14ac:dyDescent="0.2">
      <c r="A1234" s="15">
        <v>2017</v>
      </c>
      <c r="B1234" s="72" t="s">
        <v>3439</v>
      </c>
      <c r="C1234" s="15">
        <v>3</v>
      </c>
      <c r="D1234" s="67" t="s">
        <v>29</v>
      </c>
      <c r="E1234" s="60" t="s">
        <v>23</v>
      </c>
      <c r="F1234" s="11" t="s">
        <v>12821</v>
      </c>
      <c r="G1234" s="11" t="s">
        <v>227</v>
      </c>
      <c r="H1234" s="75" t="s">
        <v>10217</v>
      </c>
      <c r="I1234" s="66">
        <v>1</v>
      </c>
      <c r="J1234" s="68" t="s">
        <v>53</v>
      </c>
      <c r="K1234" s="167">
        <v>62644.79</v>
      </c>
      <c r="L1234" s="167">
        <v>0</v>
      </c>
      <c r="M1234" s="167">
        <v>62644.79</v>
      </c>
      <c r="N1234" s="167">
        <v>9397.2099999999991</v>
      </c>
      <c r="O1234" s="167">
        <v>0</v>
      </c>
      <c r="P1234" s="167">
        <v>9397.2099999999991</v>
      </c>
      <c r="Q1234" s="167">
        <v>72042</v>
      </c>
      <c r="R1234" s="167">
        <v>0</v>
      </c>
      <c r="S1234" s="167">
        <v>72042</v>
      </c>
      <c r="T1234" s="159">
        <v>42765</v>
      </c>
      <c r="U1234" s="47"/>
    </row>
    <row r="1235" spans="1:21" s="267" customFormat="1" ht="15" customHeight="1" x14ac:dyDescent="0.2">
      <c r="A1235" s="15">
        <v>2017</v>
      </c>
      <c r="B1235" s="15" t="s">
        <v>3439</v>
      </c>
      <c r="C1235" s="15">
        <v>3</v>
      </c>
      <c r="D1235" s="39" t="s">
        <v>29</v>
      </c>
      <c r="E1235" s="60" t="s">
        <v>23</v>
      </c>
      <c r="F1235" s="11" t="s">
        <v>12822</v>
      </c>
      <c r="G1235" s="11" t="s">
        <v>743</v>
      </c>
      <c r="H1235" s="12" t="s">
        <v>10216</v>
      </c>
      <c r="I1235" s="66">
        <v>1</v>
      </c>
      <c r="J1235" s="68" t="s">
        <v>53</v>
      </c>
      <c r="K1235" s="167">
        <v>0</v>
      </c>
      <c r="L1235" s="167">
        <v>36606.99</v>
      </c>
      <c r="M1235" s="167">
        <v>36606.99</v>
      </c>
      <c r="N1235" s="167">
        <v>0</v>
      </c>
      <c r="O1235" s="167">
        <v>4833.010000000002</v>
      </c>
      <c r="P1235" s="167">
        <v>4833.010000000002</v>
      </c>
      <c r="Q1235" s="167">
        <v>0</v>
      </c>
      <c r="R1235" s="167">
        <v>41440</v>
      </c>
      <c r="S1235" s="167">
        <v>41440</v>
      </c>
      <c r="T1235" s="161">
        <v>42737</v>
      </c>
      <c r="U1235" s="47"/>
    </row>
    <row r="1236" spans="1:21" s="267" customFormat="1" ht="15" customHeight="1" x14ac:dyDescent="0.2">
      <c r="A1236" s="15">
        <v>2017</v>
      </c>
      <c r="B1236" s="15" t="s">
        <v>3439</v>
      </c>
      <c r="C1236" s="15">
        <v>3</v>
      </c>
      <c r="D1236" s="39" t="s">
        <v>29</v>
      </c>
      <c r="E1236" s="60" t="s">
        <v>23</v>
      </c>
      <c r="F1236" s="11" t="s">
        <v>11941</v>
      </c>
      <c r="G1236" s="11" t="s">
        <v>299</v>
      </c>
      <c r="H1236" s="12" t="s">
        <v>10215</v>
      </c>
      <c r="I1236" s="66">
        <v>1</v>
      </c>
      <c r="J1236" s="68" t="s">
        <v>53</v>
      </c>
      <c r="K1236" s="167">
        <v>47204.61</v>
      </c>
      <c r="L1236" s="167">
        <v>0</v>
      </c>
      <c r="M1236" s="167">
        <v>47204.61</v>
      </c>
      <c r="N1236" s="167">
        <v>318.38999999999942</v>
      </c>
      <c r="O1236" s="167">
        <v>0</v>
      </c>
      <c r="P1236" s="167">
        <v>318.38999999999942</v>
      </c>
      <c r="Q1236" s="167">
        <v>47523</v>
      </c>
      <c r="R1236" s="167">
        <v>0</v>
      </c>
      <c r="S1236" s="167">
        <v>47523</v>
      </c>
      <c r="T1236" s="161">
        <v>42737</v>
      </c>
      <c r="U1236" s="47"/>
    </row>
    <row r="1237" spans="1:21" s="267" customFormat="1" ht="15" customHeight="1" x14ac:dyDescent="0.2">
      <c r="A1237" s="15">
        <v>2017</v>
      </c>
      <c r="B1237" s="15" t="s">
        <v>3439</v>
      </c>
      <c r="C1237" s="15">
        <v>3</v>
      </c>
      <c r="D1237" s="39" t="s">
        <v>29</v>
      </c>
      <c r="E1237" s="60" t="s">
        <v>23</v>
      </c>
      <c r="F1237" s="11" t="s">
        <v>12823</v>
      </c>
      <c r="G1237" s="11" t="s">
        <v>1181</v>
      </c>
      <c r="H1237" s="12" t="s">
        <v>10214</v>
      </c>
      <c r="I1237" s="66">
        <v>1</v>
      </c>
      <c r="J1237" s="68" t="s">
        <v>53</v>
      </c>
      <c r="K1237" s="167">
        <v>33029.9804296</v>
      </c>
      <c r="L1237" s="167">
        <v>13952.3395704</v>
      </c>
      <c r="M1237" s="167">
        <v>46982.32</v>
      </c>
      <c r="N1237" s="167">
        <v>1651.1925004000004</v>
      </c>
      <c r="O1237" s="167">
        <v>697.48749959999986</v>
      </c>
      <c r="P1237" s="167">
        <v>2348.6800000000003</v>
      </c>
      <c r="Q1237" s="167">
        <v>34681.172930000001</v>
      </c>
      <c r="R1237" s="167">
        <v>14649.827069999999</v>
      </c>
      <c r="S1237" s="167">
        <v>49331</v>
      </c>
      <c r="T1237" s="161">
        <v>42793</v>
      </c>
      <c r="U1237" s="47"/>
    </row>
    <row r="1238" spans="1:21" s="267" customFormat="1" ht="15" customHeight="1" x14ac:dyDescent="0.2">
      <c r="A1238" s="15">
        <v>2017</v>
      </c>
      <c r="B1238" s="15" t="s">
        <v>3439</v>
      </c>
      <c r="C1238" s="15">
        <v>3</v>
      </c>
      <c r="D1238" s="39" t="s">
        <v>29</v>
      </c>
      <c r="E1238" s="60" t="s">
        <v>23</v>
      </c>
      <c r="F1238" s="11" t="s">
        <v>12824</v>
      </c>
      <c r="G1238" s="11" t="s">
        <v>1373</v>
      </c>
      <c r="H1238" s="12" t="s">
        <v>10213</v>
      </c>
      <c r="I1238" s="66">
        <v>1</v>
      </c>
      <c r="J1238" s="68" t="s">
        <v>53</v>
      </c>
      <c r="K1238" s="167">
        <v>16648.088949500001</v>
      </c>
      <c r="L1238" s="167">
        <v>18879.961050499998</v>
      </c>
      <c r="M1238" s="167">
        <v>35528.050000000003</v>
      </c>
      <c r="N1238" s="167">
        <v>1500.0744105000012</v>
      </c>
      <c r="O1238" s="167">
        <v>-0.12441050000052201</v>
      </c>
      <c r="P1238" s="167">
        <v>1499.9500000000007</v>
      </c>
      <c r="Q1238" s="167">
        <v>18148.163360000002</v>
      </c>
      <c r="R1238" s="167">
        <v>18879.836639999998</v>
      </c>
      <c r="S1238" s="167">
        <v>37028</v>
      </c>
      <c r="T1238" s="161">
        <v>42723</v>
      </c>
      <c r="U1238" s="47"/>
    </row>
    <row r="1239" spans="1:21" s="267" customFormat="1" ht="15" customHeight="1" x14ac:dyDescent="0.2">
      <c r="A1239" s="15">
        <v>2017</v>
      </c>
      <c r="B1239" s="15" t="s">
        <v>3439</v>
      </c>
      <c r="C1239" s="15">
        <v>3</v>
      </c>
      <c r="D1239" s="39" t="s">
        <v>29</v>
      </c>
      <c r="E1239" s="60" t="s">
        <v>23</v>
      </c>
      <c r="F1239" s="11" t="s">
        <v>12825</v>
      </c>
      <c r="G1239" s="11" t="s">
        <v>1229</v>
      </c>
      <c r="H1239" s="12" t="s">
        <v>10212</v>
      </c>
      <c r="I1239" s="66">
        <v>1</v>
      </c>
      <c r="J1239" s="68" t="s">
        <v>53</v>
      </c>
      <c r="K1239" s="167">
        <v>0</v>
      </c>
      <c r="L1239" s="167">
        <v>41615</v>
      </c>
      <c r="M1239" s="167">
        <v>41615</v>
      </c>
      <c r="N1239" s="167">
        <v>0</v>
      </c>
      <c r="O1239" s="167">
        <v>8323</v>
      </c>
      <c r="P1239" s="167">
        <v>8323</v>
      </c>
      <c r="Q1239" s="167">
        <v>0</v>
      </c>
      <c r="R1239" s="167">
        <v>49938</v>
      </c>
      <c r="S1239" s="167">
        <v>49938</v>
      </c>
      <c r="T1239" s="161">
        <v>42758</v>
      </c>
      <c r="U1239" s="47"/>
    </row>
    <row r="1240" spans="1:21" s="267" customFormat="1" ht="15" customHeight="1" x14ac:dyDescent="0.2">
      <c r="A1240" s="15">
        <v>2017</v>
      </c>
      <c r="B1240" s="15" t="s">
        <v>3439</v>
      </c>
      <c r="C1240" s="15">
        <v>3</v>
      </c>
      <c r="D1240" s="67" t="s">
        <v>29</v>
      </c>
      <c r="E1240" s="60" t="s">
        <v>23</v>
      </c>
      <c r="F1240" s="11" t="s">
        <v>12826</v>
      </c>
      <c r="G1240" s="11" t="s">
        <v>1312</v>
      </c>
      <c r="H1240" s="12" t="s">
        <v>10211</v>
      </c>
      <c r="I1240" s="66">
        <v>1</v>
      </c>
      <c r="J1240" s="68" t="s">
        <v>53</v>
      </c>
      <c r="K1240" s="167">
        <v>9554.4791999999998</v>
      </c>
      <c r="L1240" s="167">
        <v>63525.520799999998</v>
      </c>
      <c r="M1240" s="167">
        <v>73080</v>
      </c>
      <c r="N1240" s="167">
        <v>67445.520799999998</v>
      </c>
      <c r="O1240" s="167">
        <v>-63525.520799999998</v>
      </c>
      <c r="P1240" s="167">
        <v>3920</v>
      </c>
      <c r="Q1240" s="167">
        <v>77000</v>
      </c>
      <c r="R1240" s="167">
        <v>0</v>
      </c>
      <c r="S1240" s="167">
        <v>77000</v>
      </c>
      <c r="T1240" s="159">
        <v>42772</v>
      </c>
      <c r="U1240" s="47"/>
    </row>
    <row r="1241" spans="1:21" s="267" customFormat="1" ht="15" customHeight="1" x14ac:dyDescent="0.2">
      <c r="A1241" s="15">
        <v>2017</v>
      </c>
      <c r="B1241" s="15" t="s">
        <v>3439</v>
      </c>
      <c r="C1241" s="15">
        <v>3</v>
      </c>
      <c r="D1241" s="39" t="s">
        <v>29</v>
      </c>
      <c r="E1241" s="60" t="s">
        <v>23</v>
      </c>
      <c r="F1241" s="11" t="s">
        <v>12827</v>
      </c>
      <c r="G1241" s="11" t="s">
        <v>252</v>
      </c>
      <c r="H1241" s="12" t="s">
        <v>10210</v>
      </c>
      <c r="I1241" s="66">
        <v>1</v>
      </c>
      <c r="J1241" s="68" t="s">
        <v>53</v>
      </c>
      <c r="K1241" s="167">
        <v>0</v>
      </c>
      <c r="L1241" s="167">
        <v>40600</v>
      </c>
      <c r="M1241" s="167">
        <v>40600</v>
      </c>
      <c r="N1241" s="167">
        <v>0</v>
      </c>
      <c r="O1241" s="167">
        <v>3719</v>
      </c>
      <c r="P1241" s="167">
        <v>3719</v>
      </c>
      <c r="Q1241" s="167">
        <v>0</v>
      </c>
      <c r="R1241" s="167">
        <v>44319</v>
      </c>
      <c r="S1241" s="167">
        <v>44319</v>
      </c>
      <c r="T1241" s="161">
        <v>42800</v>
      </c>
      <c r="U1241" s="47"/>
    </row>
    <row r="1242" spans="1:21" s="267" customFormat="1" ht="15" customHeight="1" x14ac:dyDescent="0.2">
      <c r="A1242" s="15">
        <v>2017</v>
      </c>
      <c r="B1242" s="15" t="s">
        <v>3439</v>
      </c>
      <c r="C1242" s="15">
        <v>3</v>
      </c>
      <c r="D1242" s="39" t="s">
        <v>29</v>
      </c>
      <c r="E1242" s="60" t="s">
        <v>23</v>
      </c>
      <c r="F1242" s="11" t="s">
        <v>12828</v>
      </c>
      <c r="G1242" s="11" t="s">
        <v>252</v>
      </c>
      <c r="H1242" s="12" t="s">
        <v>10209</v>
      </c>
      <c r="I1242" s="66">
        <v>1</v>
      </c>
      <c r="J1242" s="68" t="s">
        <v>53</v>
      </c>
      <c r="K1242" s="167">
        <v>0</v>
      </c>
      <c r="L1242" s="167">
        <v>58437.61</v>
      </c>
      <c r="M1242" s="167">
        <v>58437.61</v>
      </c>
      <c r="N1242" s="167">
        <v>0</v>
      </c>
      <c r="O1242" s="167">
        <v>5562.3899999999994</v>
      </c>
      <c r="P1242" s="167">
        <v>5562.3899999999994</v>
      </c>
      <c r="Q1242" s="167">
        <v>0</v>
      </c>
      <c r="R1242" s="167">
        <v>64000</v>
      </c>
      <c r="S1242" s="167">
        <v>64000</v>
      </c>
      <c r="T1242" s="161">
        <v>42772</v>
      </c>
      <c r="U1242" s="47"/>
    </row>
    <row r="1243" spans="1:21" s="267" customFormat="1" ht="15" customHeight="1" x14ac:dyDescent="0.2">
      <c r="A1243" s="15">
        <v>2017</v>
      </c>
      <c r="B1243" s="15" t="s">
        <v>3439</v>
      </c>
      <c r="C1243" s="15">
        <v>3</v>
      </c>
      <c r="D1243" s="39" t="s">
        <v>29</v>
      </c>
      <c r="E1243" s="60" t="s">
        <v>23</v>
      </c>
      <c r="F1243" s="11" t="s">
        <v>12829</v>
      </c>
      <c r="G1243" s="11" t="s">
        <v>1143</v>
      </c>
      <c r="H1243" s="12" t="s">
        <v>10208</v>
      </c>
      <c r="I1243" s="66">
        <v>1</v>
      </c>
      <c r="J1243" s="68" t="s">
        <v>53</v>
      </c>
      <c r="K1243" s="167">
        <v>0</v>
      </c>
      <c r="L1243" s="167">
        <v>34510</v>
      </c>
      <c r="M1243" s="167">
        <v>34510</v>
      </c>
      <c r="N1243" s="167">
        <v>0</v>
      </c>
      <c r="O1243" s="167">
        <v>6867</v>
      </c>
      <c r="P1243" s="167">
        <v>6867</v>
      </c>
      <c r="Q1243" s="167">
        <v>0</v>
      </c>
      <c r="R1243" s="167">
        <v>41377</v>
      </c>
      <c r="S1243" s="167">
        <v>41377</v>
      </c>
      <c r="T1243" s="161">
        <v>42765</v>
      </c>
      <c r="U1243" s="47"/>
    </row>
    <row r="1244" spans="1:21" s="267" customFormat="1" ht="15" customHeight="1" x14ac:dyDescent="0.2">
      <c r="A1244" s="15">
        <v>2017</v>
      </c>
      <c r="B1244" s="15" t="s">
        <v>3439</v>
      </c>
      <c r="C1244" s="15">
        <v>3</v>
      </c>
      <c r="D1244" s="39" t="s">
        <v>29</v>
      </c>
      <c r="E1244" s="60" t="s">
        <v>23</v>
      </c>
      <c r="F1244" s="11" t="s">
        <v>12830</v>
      </c>
      <c r="G1244" s="11" t="s">
        <v>1110</v>
      </c>
      <c r="H1244" s="12" t="s">
        <v>10207</v>
      </c>
      <c r="I1244" s="66">
        <v>1</v>
      </c>
      <c r="J1244" s="68" t="s">
        <v>53</v>
      </c>
      <c r="K1244" s="167">
        <v>0</v>
      </c>
      <c r="L1244" s="167">
        <v>48872.25</v>
      </c>
      <c r="M1244" s="167">
        <v>48872.25</v>
      </c>
      <c r="N1244" s="167">
        <v>0</v>
      </c>
      <c r="O1244" s="167">
        <v>4627.75</v>
      </c>
      <c r="P1244" s="167">
        <v>4627.75</v>
      </c>
      <c r="Q1244" s="167">
        <v>0</v>
      </c>
      <c r="R1244" s="167">
        <v>53500</v>
      </c>
      <c r="S1244" s="167">
        <v>53500</v>
      </c>
      <c r="T1244" s="161">
        <v>42765</v>
      </c>
      <c r="U1244" s="47"/>
    </row>
    <row r="1245" spans="1:21" s="267" customFormat="1" ht="15" customHeight="1" x14ac:dyDescent="0.2">
      <c r="A1245" s="15">
        <v>2017</v>
      </c>
      <c r="B1245" s="72" t="s">
        <v>3439</v>
      </c>
      <c r="C1245" s="15">
        <v>3</v>
      </c>
      <c r="D1245" s="67" t="s">
        <v>29</v>
      </c>
      <c r="E1245" s="60" t="s">
        <v>23</v>
      </c>
      <c r="F1245" s="11" t="s">
        <v>12831</v>
      </c>
      <c r="G1245" s="11" t="s">
        <v>1093</v>
      </c>
      <c r="H1245" s="75" t="s">
        <v>10206</v>
      </c>
      <c r="I1245" s="66">
        <v>1</v>
      </c>
      <c r="J1245" s="68" t="s">
        <v>53</v>
      </c>
      <c r="K1245" s="167">
        <v>0</v>
      </c>
      <c r="L1245" s="167">
        <v>58870</v>
      </c>
      <c r="M1245" s="167">
        <v>58870</v>
      </c>
      <c r="N1245" s="167">
        <v>0</v>
      </c>
      <c r="O1245" s="167">
        <v>5130</v>
      </c>
      <c r="P1245" s="167">
        <v>5130</v>
      </c>
      <c r="Q1245" s="167">
        <v>0</v>
      </c>
      <c r="R1245" s="167">
        <v>64000</v>
      </c>
      <c r="S1245" s="167">
        <v>64000</v>
      </c>
      <c r="T1245" s="159">
        <v>42814</v>
      </c>
      <c r="U1245" s="47"/>
    </row>
    <row r="1246" spans="1:21" s="267" customFormat="1" ht="15" customHeight="1" x14ac:dyDescent="0.2">
      <c r="A1246" s="15">
        <v>2017</v>
      </c>
      <c r="B1246" s="15" t="s">
        <v>3439</v>
      </c>
      <c r="C1246" s="15">
        <v>3</v>
      </c>
      <c r="D1246" s="39" t="s">
        <v>29</v>
      </c>
      <c r="E1246" s="60" t="s">
        <v>23</v>
      </c>
      <c r="F1246" s="11" t="s">
        <v>12832</v>
      </c>
      <c r="G1246" s="11" t="s">
        <v>252</v>
      </c>
      <c r="H1246" s="12" t="s">
        <v>10205</v>
      </c>
      <c r="I1246" s="66">
        <v>1</v>
      </c>
      <c r="J1246" s="68" t="s">
        <v>53</v>
      </c>
      <c r="K1246" s="167">
        <v>51644.22</v>
      </c>
      <c r="L1246" s="167">
        <v>0</v>
      </c>
      <c r="M1246" s="167">
        <v>51644.22</v>
      </c>
      <c r="N1246" s="167">
        <v>3356.7799999999988</v>
      </c>
      <c r="O1246" s="167">
        <v>0</v>
      </c>
      <c r="P1246" s="167">
        <v>3356.7799999999988</v>
      </c>
      <c r="Q1246" s="167">
        <v>55001</v>
      </c>
      <c r="R1246" s="167">
        <v>0</v>
      </c>
      <c r="S1246" s="167">
        <v>55001</v>
      </c>
      <c r="T1246" s="161">
        <v>42793</v>
      </c>
      <c r="U1246" s="47"/>
    </row>
    <row r="1247" spans="1:21" s="267" customFormat="1" ht="15" customHeight="1" x14ac:dyDescent="0.2">
      <c r="A1247" s="15">
        <v>2017</v>
      </c>
      <c r="B1247" s="15" t="s">
        <v>3439</v>
      </c>
      <c r="C1247" s="15">
        <v>3</v>
      </c>
      <c r="D1247" s="39" t="s">
        <v>29</v>
      </c>
      <c r="E1247" s="60" t="s">
        <v>23</v>
      </c>
      <c r="F1247" s="11" t="s">
        <v>12833</v>
      </c>
      <c r="G1247" s="11" t="s">
        <v>925</v>
      </c>
      <c r="H1247" s="12" t="s">
        <v>10204</v>
      </c>
      <c r="I1247" s="66">
        <v>1</v>
      </c>
      <c r="J1247" s="68" t="s">
        <v>53</v>
      </c>
      <c r="K1247" s="167">
        <v>0</v>
      </c>
      <c r="L1247" s="167">
        <v>36606.99</v>
      </c>
      <c r="M1247" s="167">
        <v>36606.99</v>
      </c>
      <c r="N1247" s="167">
        <v>0</v>
      </c>
      <c r="O1247" s="167">
        <v>5984.010000000002</v>
      </c>
      <c r="P1247" s="167">
        <v>5984.010000000002</v>
      </c>
      <c r="Q1247" s="167">
        <v>0</v>
      </c>
      <c r="R1247" s="167">
        <v>42591</v>
      </c>
      <c r="S1247" s="167">
        <v>42591</v>
      </c>
      <c r="T1247" s="161">
        <v>42814</v>
      </c>
      <c r="U1247" s="47"/>
    </row>
    <row r="1248" spans="1:21" s="267" customFormat="1" ht="15" customHeight="1" x14ac:dyDescent="0.2">
      <c r="A1248" s="15">
        <v>2017</v>
      </c>
      <c r="B1248" s="15" t="s">
        <v>3439</v>
      </c>
      <c r="C1248" s="15">
        <v>3</v>
      </c>
      <c r="D1248" s="39" t="s">
        <v>29</v>
      </c>
      <c r="E1248" s="60" t="s">
        <v>23</v>
      </c>
      <c r="F1248" s="11" t="s">
        <v>12834</v>
      </c>
      <c r="G1248" s="11" t="s">
        <v>1181</v>
      </c>
      <c r="H1248" s="12" t="s">
        <v>10203</v>
      </c>
      <c r="I1248" s="66">
        <v>1</v>
      </c>
      <c r="J1248" s="68" t="s">
        <v>53</v>
      </c>
      <c r="K1248" s="167">
        <v>25742.87254</v>
      </c>
      <c r="L1248" s="167">
        <v>11190.947459999999</v>
      </c>
      <c r="M1248" s="167">
        <v>36933.82</v>
      </c>
      <c r="N1248" s="167">
        <v>1193.3894599999985</v>
      </c>
      <c r="O1248" s="167">
        <v>518.79053999999996</v>
      </c>
      <c r="P1248" s="167">
        <v>1712.1799999999985</v>
      </c>
      <c r="Q1248" s="167">
        <v>26936.261999999999</v>
      </c>
      <c r="R1248" s="167">
        <v>11709.737999999999</v>
      </c>
      <c r="S1248" s="167">
        <v>38646</v>
      </c>
      <c r="T1248" s="161">
        <v>42779</v>
      </c>
      <c r="U1248" s="47"/>
    </row>
    <row r="1249" spans="1:21" s="267" customFormat="1" ht="15" customHeight="1" x14ac:dyDescent="0.2">
      <c r="A1249" s="15">
        <v>2017</v>
      </c>
      <c r="B1249" s="15" t="s">
        <v>3439</v>
      </c>
      <c r="C1249" s="15">
        <v>3</v>
      </c>
      <c r="D1249" s="39" t="s">
        <v>29</v>
      </c>
      <c r="E1249" s="60" t="s">
        <v>23</v>
      </c>
      <c r="F1249" s="11" t="s">
        <v>12835</v>
      </c>
      <c r="G1249" s="11" t="s">
        <v>227</v>
      </c>
      <c r="H1249" s="12" t="s">
        <v>10202</v>
      </c>
      <c r="I1249" s="66">
        <v>1</v>
      </c>
      <c r="J1249" s="68" t="s">
        <v>53</v>
      </c>
      <c r="K1249" s="167">
        <v>0</v>
      </c>
      <c r="L1249" s="167">
        <v>59340</v>
      </c>
      <c r="M1249" s="167">
        <v>59340</v>
      </c>
      <c r="N1249" s="167">
        <v>0</v>
      </c>
      <c r="O1249" s="167">
        <v>2380</v>
      </c>
      <c r="P1249" s="167">
        <v>2380</v>
      </c>
      <c r="Q1249" s="167">
        <v>0</v>
      </c>
      <c r="R1249" s="167">
        <v>61720</v>
      </c>
      <c r="S1249" s="167">
        <v>61720</v>
      </c>
      <c r="T1249" s="161">
        <v>42758</v>
      </c>
      <c r="U1249" s="47"/>
    </row>
    <row r="1250" spans="1:21" s="267" customFormat="1" ht="15" customHeight="1" x14ac:dyDescent="0.2">
      <c r="A1250" s="15">
        <v>2017</v>
      </c>
      <c r="B1250" s="15" t="s">
        <v>3439</v>
      </c>
      <c r="C1250" s="15">
        <v>3</v>
      </c>
      <c r="D1250" s="39" t="s">
        <v>29</v>
      </c>
      <c r="E1250" s="60" t="s">
        <v>23</v>
      </c>
      <c r="F1250" s="11" t="s">
        <v>12836</v>
      </c>
      <c r="G1250" s="11" t="s">
        <v>227</v>
      </c>
      <c r="H1250" s="12" t="s">
        <v>10201</v>
      </c>
      <c r="I1250" s="66">
        <v>1</v>
      </c>
      <c r="J1250" s="68" t="s">
        <v>53</v>
      </c>
      <c r="K1250" s="167">
        <v>69113.913686999993</v>
      </c>
      <c r="L1250" s="167">
        <v>6944.096313</v>
      </c>
      <c r="M1250" s="167">
        <v>76058.009999999995</v>
      </c>
      <c r="N1250" s="167">
        <v>6944.2763129999948</v>
      </c>
      <c r="O1250" s="167">
        <v>697.71368700000039</v>
      </c>
      <c r="P1250" s="167">
        <v>7641.9899999999952</v>
      </c>
      <c r="Q1250" s="167">
        <v>76058.189999999988</v>
      </c>
      <c r="R1250" s="167">
        <v>7641.81</v>
      </c>
      <c r="S1250" s="167">
        <v>83699.999999999985</v>
      </c>
      <c r="T1250" s="161">
        <v>42751</v>
      </c>
      <c r="U1250" s="47"/>
    </row>
    <row r="1251" spans="1:21" s="267" customFormat="1" ht="15" customHeight="1" x14ac:dyDescent="0.2">
      <c r="A1251" s="15">
        <v>2017</v>
      </c>
      <c r="B1251" s="15" t="s">
        <v>3439</v>
      </c>
      <c r="C1251" s="15">
        <v>3</v>
      </c>
      <c r="D1251" s="39" t="s">
        <v>29</v>
      </c>
      <c r="E1251" s="60" t="s">
        <v>23</v>
      </c>
      <c r="F1251" s="11" t="s">
        <v>12837</v>
      </c>
      <c r="G1251" s="11" t="s">
        <v>2294</v>
      </c>
      <c r="H1251" s="12" t="s">
        <v>10200</v>
      </c>
      <c r="I1251" s="66">
        <v>1</v>
      </c>
      <c r="J1251" s="68" t="s">
        <v>53</v>
      </c>
      <c r="K1251" s="167">
        <v>0</v>
      </c>
      <c r="L1251" s="167">
        <v>68126.8</v>
      </c>
      <c r="M1251" s="167">
        <v>68126.8</v>
      </c>
      <c r="N1251" s="167">
        <v>0</v>
      </c>
      <c r="O1251" s="167">
        <v>4773.1999999999971</v>
      </c>
      <c r="P1251" s="167">
        <v>4773.1999999999971</v>
      </c>
      <c r="Q1251" s="167">
        <v>0</v>
      </c>
      <c r="R1251" s="167">
        <v>72900</v>
      </c>
      <c r="S1251" s="167">
        <v>72900</v>
      </c>
      <c r="T1251" s="161">
        <v>42814</v>
      </c>
      <c r="U1251" s="47"/>
    </row>
    <row r="1252" spans="1:21" s="267" customFormat="1" ht="15" customHeight="1" x14ac:dyDescent="0.2">
      <c r="A1252" s="15">
        <v>2017</v>
      </c>
      <c r="B1252" s="15" t="s">
        <v>3439</v>
      </c>
      <c r="C1252" s="15">
        <v>3</v>
      </c>
      <c r="D1252" s="67" t="s">
        <v>29</v>
      </c>
      <c r="E1252" s="60" t="s">
        <v>23</v>
      </c>
      <c r="F1252" s="11" t="s">
        <v>12838</v>
      </c>
      <c r="G1252" s="11" t="s">
        <v>227</v>
      </c>
      <c r="H1252" s="12" t="s">
        <v>10199</v>
      </c>
      <c r="I1252" s="66">
        <v>1</v>
      </c>
      <c r="J1252" s="68" t="s">
        <v>53</v>
      </c>
      <c r="K1252" s="167">
        <v>91165.266061799994</v>
      </c>
      <c r="L1252" s="167">
        <v>4557.3539381999999</v>
      </c>
      <c r="M1252" s="167">
        <v>95722.62</v>
      </c>
      <c r="N1252" s="167">
        <v>-228.84606179999537</v>
      </c>
      <c r="O1252" s="167">
        <v>5006.2260618</v>
      </c>
      <c r="P1252" s="167">
        <v>4777.3800000000047</v>
      </c>
      <c r="Q1252" s="167">
        <v>90936.42</v>
      </c>
      <c r="R1252" s="167">
        <v>9563.58</v>
      </c>
      <c r="S1252" s="167">
        <v>100500</v>
      </c>
      <c r="T1252" s="159">
        <v>42814</v>
      </c>
      <c r="U1252" s="47"/>
    </row>
    <row r="1253" spans="1:21" s="267" customFormat="1" ht="15" customHeight="1" x14ac:dyDescent="0.2">
      <c r="A1253" s="15">
        <v>2017</v>
      </c>
      <c r="B1253" s="15" t="s">
        <v>3439</v>
      </c>
      <c r="C1253" s="15">
        <v>3</v>
      </c>
      <c r="D1253" s="67" t="s">
        <v>29</v>
      </c>
      <c r="E1253" s="60" t="s">
        <v>23</v>
      </c>
      <c r="F1253" s="11" t="s">
        <v>11960</v>
      </c>
      <c r="G1253" s="11" t="s">
        <v>1181</v>
      </c>
      <c r="H1253" s="12" t="s">
        <v>10198</v>
      </c>
      <c r="I1253" s="66">
        <v>1</v>
      </c>
      <c r="J1253" s="68" t="s">
        <v>53</v>
      </c>
      <c r="K1253" s="167">
        <v>36388</v>
      </c>
      <c r="L1253" s="167">
        <v>0</v>
      </c>
      <c r="M1253" s="167">
        <v>36388</v>
      </c>
      <c r="N1253" s="167">
        <v>2258</v>
      </c>
      <c r="O1253" s="167">
        <v>0</v>
      </c>
      <c r="P1253" s="167">
        <v>2258</v>
      </c>
      <c r="Q1253" s="167">
        <v>38646</v>
      </c>
      <c r="R1253" s="167">
        <v>0</v>
      </c>
      <c r="S1253" s="167">
        <v>38646</v>
      </c>
      <c r="T1253" s="159">
        <v>42779</v>
      </c>
      <c r="U1253" s="47"/>
    </row>
    <row r="1254" spans="1:21" s="267" customFormat="1" ht="15" customHeight="1" x14ac:dyDescent="0.2">
      <c r="A1254" s="15">
        <v>2017</v>
      </c>
      <c r="B1254" s="15" t="s">
        <v>3439</v>
      </c>
      <c r="C1254" s="15">
        <v>3</v>
      </c>
      <c r="D1254" s="39" t="s">
        <v>29</v>
      </c>
      <c r="E1254" s="60" t="s">
        <v>23</v>
      </c>
      <c r="F1254" s="11" t="s">
        <v>12839</v>
      </c>
      <c r="G1254" s="11" t="s">
        <v>1181</v>
      </c>
      <c r="H1254" s="12" t="s">
        <v>10197</v>
      </c>
      <c r="I1254" s="66">
        <v>1</v>
      </c>
      <c r="J1254" s="68" t="s">
        <v>53</v>
      </c>
      <c r="K1254" s="167">
        <v>0</v>
      </c>
      <c r="L1254" s="167">
        <v>39224.68</v>
      </c>
      <c r="M1254" s="167">
        <v>39224.68</v>
      </c>
      <c r="N1254" s="167">
        <v>0</v>
      </c>
      <c r="O1254" s="167">
        <v>3775.3199999999997</v>
      </c>
      <c r="P1254" s="167">
        <v>3775.3199999999997</v>
      </c>
      <c r="Q1254" s="167">
        <v>0</v>
      </c>
      <c r="R1254" s="167">
        <v>43000</v>
      </c>
      <c r="S1254" s="167">
        <v>43000</v>
      </c>
      <c r="T1254" s="161">
        <v>42793</v>
      </c>
      <c r="U1254" s="47"/>
    </row>
    <row r="1255" spans="1:21" s="267" customFormat="1" ht="15" customHeight="1" x14ac:dyDescent="0.2">
      <c r="A1255" s="15">
        <v>2017</v>
      </c>
      <c r="B1255" s="15" t="s">
        <v>3439</v>
      </c>
      <c r="C1255" s="15">
        <v>3</v>
      </c>
      <c r="D1255" s="39" t="s">
        <v>29</v>
      </c>
      <c r="E1255" s="60" t="s">
        <v>23</v>
      </c>
      <c r="F1255" s="11" t="s">
        <v>12840</v>
      </c>
      <c r="G1255" s="11" t="s">
        <v>676</v>
      </c>
      <c r="H1255" s="12" t="s">
        <v>10196</v>
      </c>
      <c r="I1255" s="66">
        <v>1</v>
      </c>
      <c r="J1255" s="68" t="s">
        <v>53</v>
      </c>
      <c r="K1255" s="167">
        <v>63361.889808</v>
      </c>
      <c r="L1255" s="167">
        <v>11768.410191999999</v>
      </c>
      <c r="M1255" s="167">
        <v>75130.3</v>
      </c>
      <c r="N1255" s="167">
        <v>11767.992432000006</v>
      </c>
      <c r="O1255" s="167">
        <v>2185.7075679999998</v>
      </c>
      <c r="P1255" s="167">
        <v>13953.700000000006</v>
      </c>
      <c r="Q1255" s="167">
        <v>75129.882240000006</v>
      </c>
      <c r="R1255" s="167">
        <v>13954.117759999999</v>
      </c>
      <c r="S1255" s="167">
        <v>89084</v>
      </c>
      <c r="T1255" s="161">
        <v>42814</v>
      </c>
      <c r="U1255" s="47"/>
    </row>
    <row r="1256" spans="1:21" s="267" customFormat="1" ht="15" customHeight="1" x14ac:dyDescent="0.2">
      <c r="A1256" s="15">
        <v>2017</v>
      </c>
      <c r="B1256" s="15" t="s">
        <v>3439</v>
      </c>
      <c r="C1256" s="15">
        <v>3</v>
      </c>
      <c r="D1256" s="39" t="s">
        <v>29</v>
      </c>
      <c r="E1256" s="60" t="s">
        <v>23</v>
      </c>
      <c r="F1256" s="11" t="s">
        <v>12841</v>
      </c>
      <c r="G1256" s="11" t="s">
        <v>743</v>
      </c>
      <c r="H1256" s="12" t="s">
        <v>10195</v>
      </c>
      <c r="I1256" s="66">
        <v>1</v>
      </c>
      <c r="J1256" s="68" t="s">
        <v>53</v>
      </c>
      <c r="K1256" s="167">
        <v>0</v>
      </c>
      <c r="L1256" s="167">
        <v>59798.73</v>
      </c>
      <c r="M1256" s="167">
        <v>59798.73</v>
      </c>
      <c r="N1256" s="167">
        <v>0</v>
      </c>
      <c r="O1256" s="167">
        <v>5979.2699999999968</v>
      </c>
      <c r="P1256" s="167">
        <v>5979.2699999999968</v>
      </c>
      <c r="Q1256" s="167">
        <v>0</v>
      </c>
      <c r="R1256" s="167">
        <v>65778</v>
      </c>
      <c r="S1256" s="167">
        <v>65778</v>
      </c>
      <c r="T1256" s="161">
        <v>42758</v>
      </c>
      <c r="U1256" s="47"/>
    </row>
    <row r="1257" spans="1:21" s="267" customFormat="1" ht="15" customHeight="1" x14ac:dyDescent="0.2">
      <c r="A1257" s="15">
        <v>2017</v>
      </c>
      <c r="B1257" s="15" t="s">
        <v>3439</v>
      </c>
      <c r="C1257" s="15">
        <v>3</v>
      </c>
      <c r="D1257" s="39" t="s">
        <v>29</v>
      </c>
      <c r="E1257" s="60" t="s">
        <v>23</v>
      </c>
      <c r="F1257" s="11" t="s">
        <v>12842</v>
      </c>
      <c r="G1257" s="11" t="s">
        <v>1181</v>
      </c>
      <c r="H1257" s="12" t="s">
        <v>10194</v>
      </c>
      <c r="I1257" s="66">
        <v>1</v>
      </c>
      <c r="J1257" s="68" t="s">
        <v>53</v>
      </c>
      <c r="K1257" s="167">
        <v>0</v>
      </c>
      <c r="L1257" s="167">
        <v>39225.69</v>
      </c>
      <c r="M1257" s="167">
        <v>39225.69</v>
      </c>
      <c r="N1257" s="167">
        <v>0</v>
      </c>
      <c r="O1257" s="167">
        <v>4774.3099999999977</v>
      </c>
      <c r="P1257" s="167">
        <v>4774.3099999999977</v>
      </c>
      <c r="Q1257" s="167">
        <v>0</v>
      </c>
      <c r="R1257" s="167">
        <v>44000</v>
      </c>
      <c r="S1257" s="167">
        <v>44000</v>
      </c>
      <c r="T1257" s="161">
        <v>42786</v>
      </c>
      <c r="U1257" s="47"/>
    </row>
    <row r="1258" spans="1:21" s="267" customFormat="1" ht="15" customHeight="1" x14ac:dyDescent="0.2">
      <c r="A1258" s="15">
        <v>2017</v>
      </c>
      <c r="B1258" s="15" t="s">
        <v>3439</v>
      </c>
      <c r="C1258" s="15">
        <v>3</v>
      </c>
      <c r="D1258" s="39" t="s">
        <v>29</v>
      </c>
      <c r="E1258" s="60" t="s">
        <v>13</v>
      </c>
      <c r="F1258" s="11" t="s">
        <v>12843</v>
      </c>
      <c r="G1258" s="11" t="s">
        <v>917</v>
      </c>
      <c r="H1258" s="12" t="s">
        <v>10193</v>
      </c>
      <c r="I1258" s="66">
        <v>1</v>
      </c>
      <c r="J1258" s="68" t="s">
        <v>215</v>
      </c>
      <c r="K1258" s="167">
        <v>0</v>
      </c>
      <c r="L1258" s="167">
        <v>53392</v>
      </c>
      <c r="M1258" s="167">
        <v>53392</v>
      </c>
      <c r="N1258" s="167">
        <v>0</v>
      </c>
      <c r="O1258" s="167">
        <v>1608</v>
      </c>
      <c r="P1258" s="167">
        <v>1608</v>
      </c>
      <c r="Q1258" s="167">
        <v>0</v>
      </c>
      <c r="R1258" s="167">
        <v>55000</v>
      </c>
      <c r="S1258" s="167">
        <v>55000</v>
      </c>
      <c r="T1258" s="161">
        <v>42736</v>
      </c>
      <c r="U1258" s="47"/>
    </row>
    <row r="1259" spans="1:21" s="267" customFormat="1" ht="15" customHeight="1" x14ac:dyDescent="0.2">
      <c r="A1259" s="15">
        <v>2017</v>
      </c>
      <c r="B1259" s="15" t="s">
        <v>3439</v>
      </c>
      <c r="C1259" s="15">
        <v>3</v>
      </c>
      <c r="D1259" s="39" t="s">
        <v>29</v>
      </c>
      <c r="E1259" s="60" t="s">
        <v>13</v>
      </c>
      <c r="F1259" s="11" t="s">
        <v>12844</v>
      </c>
      <c r="G1259" s="11" t="s">
        <v>4932</v>
      </c>
      <c r="H1259" s="12" t="s">
        <v>10192</v>
      </c>
      <c r="I1259" s="66">
        <v>1</v>
      </c>
      <c r="J1259" s="68" t="s">
        <v>215</v>
      </c>
      <c r="K1259" s="167">
        <v>33343</v>
      </c>
      <c r="L1259" s="167">
        <v>0</v>
      </c>
      <c r="M1259" s="167">
        <v>33343</v>
      </c>
      <c r="N1259" s="167">
        <v>0</v>
      </c>
      <c r="O1259" s="167">
        <v>6657</v>
      </c>
      <c r="P1259" s="167">
        <v>6657</v>
      </c>
      <c r="Q1259" s="167">
        <v>33343</v>
      </c>
      <c r="R1259" s="167">
        <v>6657</v>
      </c>
      <c r="S1259" s="167">
        <v>40000</v>
      </c>
      <c r="T1259" s="161">
        <v>42795</v>
      </c>
      <c r="U1259" s="47"/>
    </row>
    <row r="1260" spans="1:21" s="267" customFormat="1" ht="15" customHeight="1" x14ac:dyDescent="0.2">
      <c r="A1260" s="15">
        <v>2017</v>
      </c>
      <c r="B1260" s="15" t="s">
        <v>3439</v>
      </c>
      <c r="C1260" s="15">
        <v>3</v>
      </c>
      <c r="D1260" s="39" t="s">
        <v>29</v>
      </c>
      <c r="E1260" s="60" t="s">
        <v>13</v>
      </c>
      <c r="F1260" s="11" t="s">
        <v>12845</v>
      </c>
      <c r="G1260" s="11" t="s">
        <v>3049</v>
      </c>
      <c r="H1260" s="12" t="s">
        <v>10191</v>
      </c>
      <c r="I1260" s="66">
        <v>1</v>
      </c>
      <c r="J1260" s="68" t="s">
        <v>215</v>
      </c>
      <c r="K1260" s="167">
        <v>42093</v>
      </c>
      <c r="L1260" s="167">
        <v>44677</v>
      </c>
      <c r="M1260" s="167">
        <v>86770</v>
      </c>
      <c r="N1260" s="167">
        <v>0</v>
      </c>
      <c r="O1260" s="167">
        <v>5230</v>
      </c>
      <c r="P1260" s="167">
        <v>5230</v>
      </c>
      <c r="Q1260" s="167">
        <v>42093</v>
      </c>
      <c r="R1260" s="167">
        <v>49907</v>
      </c>
      <c r="S1260" s="167">
        <v>92000</v>
      </c>
      <c r="T1260" s="161">
        <v>42736</v>
      </c>
      <c r="U1260" s="47"/>
    </row>
    <row r="1261" spans="1:21" s="267" customFormat="1" ht="15" customHeight="1" x14ac:dyDescent="0.2">
      <c r="A1261" s="15">
        <v>2017</v>
      </c>
      <c r="B1261" s="15" t="s">
        <v>3439</v>
      </c>
      <c r="C1261" s="15">
        <v>3</v>
      </c>
      <c r="D1261" s="39" t="s">
        <v>29</v>
      </c>
      <c r="E1261" s="60" t="s">
        <v>13</v>
      </c>
      <c r="F1261" s="11" t="s">
        <v>12846</v>
      </c>
      <c r="G1261" s="11" t="s">
        <v>3205</v>
      </c>
      <c r="H1261" s="12" t="s">
        <v>7755</v>
      </c>
      <c r="I1261" s="66">
        <v>1</v>
      </c>
      <c r="J1261" s="68" t="s">
        <v>215</v>
      </c>
      <c r="K1261" s="167">
        <v>40600</v>
      </c>
      <c r="L1261" s="167">
        <v>0</v>
      </c>
      <c r="M1261" s="167">
        <v>40600</v>
      </c>
      <c r="N1261" s="167">
        <v>0</v>
      </c>
      <c r="O1261" s="167">
        <v>25336</v>
      </c>
      <c r="P1261" s="167">
        <v>25336</v>
      </c>
      <c r="Q1261" s="167">
        <v>40600</v>
      </c>
      <c r="R1261" s="167">
        <v>25336</v>
      </c>
      <c r="S1261" s="167">
        <v>65936</v>
      </c>
      <c r="T1261" s="161">
        <v>42705</v>
      </c>
      <c r="U1261" s="47"/>
    </row>
    <row r="1262" spans="1:21" s="267" customFormat="1" ht="15" customHeight="1" x14ac:dyDescent="0.2">
      <c r="A1262" s="15">
        <v>2017</v>
      </c>
      <c r="B1262" s="15" t="s">
        <v>3439</v>
      </c>
      <c r="C1262" s="15">
        <v>3</v>
      </c>
      <c r="D1262" s="39" t="s">
        <v>29</v>
      </c>
      <c r="E1262" s="60" t="s">
        <v>13</v>
      </c>
      <c r="F1262" s="11" t="s">
        <v>12847</v>
      </c>
      <c r="G1262" s="11" t="s">
        <v>10190</v>
      </c>
      <c r="H1262" s="12" t="s">
        <v>10189</v>
      </c>
      <c r="I1262" s="66">
        <v>1</v>
      </c>
      <c r="J1262" s="68" t="s">
        <v>53</v>
      </c>
      <c r="K1262" s="167">
        <v>53168.75</v>
      </c>
      <c r="L1262" s="167">
        <v>0</v>
      </c>
      <c r="M1262" s="167">
        <v>53168.75</v>
      </c>
      <c r="N1262" s="167">
        <v>6688.25</v>
      </c>
      <c r="O1262" s="167">
        <v>0</v>
      </c>
      <c r="P1262" s="167">
        <v>6688.25</v>
      </c>
      <c r="Q1262" s="167">
        <v>59857</v>
      </c>
      <c r="R1262" s="167">
        <v>0</v>
      </c>
      <c r="S1262" s="167">
        <v>59857</v>
      </c>
      <c r="T1262" s="161">
        <v>42767</v>
      </c>
      <c r="U1262" s="47"/>
    </row>
    <row r="1263" spans="1:21" s="267" customFormat="1" ht="15" customHeight="1" x14ac:dyDescent="0.2">
      <c r="A1263" s="15">
        <v>2017</v>
      </c>
      <c r="B1263" s="15" t="s">
        <v>3439</v>
      </c>
      <c r="C1263" s="15">
        <v>3</v>
      </c>
      <c r="D1263" s="39" t="s">
        <v>29</v>
      </c>
      <c r="E1263" s="60" t="s">
        <v>13</v>
      </c>
      <c r="F1263" s="11" t="s">
        <v>12848</v>
      </c>
      <c r="G1263" s="11" t="s">
        <v>10188</v>
      </c>
      <c r="H1263" s="12" t="s">
        <v>10187</v>
      </c>
      <c r="I1263" s="66">
        <v>1</v>
      </c>
      <c r="J1263" s="68" t="s">
        <v>53</v>
      </c>
      <c r="K1263" s="167">
        <v>53595</v>
      </c>
      <c r="L1263" s="167">
        <v>0</v>
      </c>
      <c r="M1263" s="167">
        <v>53595</v>
      </c>
      <c r="N1263" s="167">
        <v>9569</v>
      </c>
      <c r="O1263" s="167">
        <v>0</v>
      </c>
      <c r="P1263" s="167">
        <v>9569</v>
      </c>
      <c r="Q1263" s="167">
        <v>63164</v>
      </c>
      <c r="R1263" s="167">
        <v>0</v>
      </c>
      <c r="S1263" s="167">
        <v>63164</v>
      </c>
      <c r="T1263" s="161">
        <v>42736</v>
      </c>
      <c r="U1263" s="47"/>
    </row>
    <row r="1264" spans="1:21" s="267" customFormat="1" ht="15" customHeight="1" x14ac:dyDescent="0.2">
      <c r="A1264" s="15">
        <v>2017</v>
      </c>
      <c r="B1264" s="15" t="s">
        <v>3439</v>
      </c>
      <c r="C1264" s="15">
        <v>3</v>
      </c>
      <c r="D1264" s="39" t="s">
        <v>29</v>
      </c>
      <c r="E1264" s="60" t="s">
        <v>13</v>
      </c>
      <c r="F1264" s="11" t="s">
        <v>12849</v>
      </c>
      <c r="G1264" s="11" t="s">
        <v>10168</v>
      </c>
      <c r="H1264" s="12" t="s">
        <v>533</v>
      </c>
      <c r="I1264" s="66">
        <v>1</v>
      </c>
      <c r="J1264" s="68" t="s">
        <v>53</v>
      </c>
      <c r="K1264" s="167">
        <v>39218.589999999997</v>
      </c>
      <c r="L1264" s="167">
        <v>0</v>
      </c>
      <c r="M1264" s="167">
        <v>39218.589999999997</v>
      </c>
      <c r="N1264" s="167">
        <v>1673.4100000000035</v>
      </c>
      <c r="O1264" s="167">
        <v>0</v>
      </c>
      <c r="P1264" s="167">
        <v>1673.4100000000035</v>
      </c>
      <c r="Q1264" s="167">
        <v>40892</v>
      </c>
      <c r="R1264" s="167">
        <v>0</v>
      </c>
      <c r="S1264" s="167">
        <v>40892</v>
      </c>
      <c r="T1264" s="161">
        <v>42795</v>
      </c>
      <c r="U1264" s="47"/>
    </row>
    <row r="1265" spans="1:21" s="267" customFormat="1" ht="15" customHeight="1" x14ac:dyDescent="0.2">
      <c r="A1265" s="15">
        <v>2017</v>
      </c>
      <c r="B1265" s="15" t="s">
        <v>3439</v>
      </c>
      <c r="C1265" s="15">
        <v>3</v>
      </c>
      <c r="D1265" s="67" t="s">
        <v>29</v>
      </c>
      <c r="E1265" s="60" t="s">
        <v>13</v>
      </c>
      <c r="F1265" s="11" t="s">
        <v>12850</v>
      </c>
      <c r="G1265" s="11" t="s">
        <v>10186</v>
      </c>
      <c r="H1265" s="12" t="s">
        <v>9983</v>
      </c>
      <c r="I1265" s="66">
        <v>1</v>
      </c>
      <c r="J1265" s="68" t="s">
        <v>53</v>
      </c>
      <c r="K1265" s="167">
        <v>0</v>
      </c>
      <c r="L1265" s="167">
        <v>41182</v>
      </c>
      <c r="M1265" s="167">
        <v>41182</v>
      </c>
      <c r="N1265" s="167">
        <v>0</v>
      </c>
      <c r="O1265" s="167">
        <v>3448</v>
      </c>
      <c r="P1265" s="167">
        <v>3448</v>
      </c>
      <c r="Q1265" s="167">
        <v>0</v>
      </c>
      <c r="R1265" s="167">
        <v>44630</v>
      </c>
      <c r="S1265" s="167">
        <v>44630</v>
      </c>
      <c r="T1265" s="159">
        <v>42736</v>
      </c>
      <c r="U1265" s="47"/>
    </row>
    <row r="1266" spans="1:21" s="267" customFormat="1" ht="15" customHeight="1" x14ac:dyDescent="0.2">
      <c r="A1266" s="15">
        <v>2017</v>
      </c>
      <c r="B1266" s="15" t="s">
        <v>3439</v>
      </c>
      <c r="C1266" s="15">
        <v>3</v>
      </c>
      <c r="D1266" s="39" t="s">
        <v>29</v>
      </c>
      <c r="E1266" s="60" t="s">
        <v>13</v>
      </c>
      <c r="F1266" s="11" t="s">
        <v>12851</v>
      </c>
      <c r="G1266" s="11" t="s">
        <v>10185</v>
      </c>
      <c r="H1266" s="12" t="s">
        <v>10184</v>
      </c>
      <c r="I1266" s="66">
        <v>1</v>
      </c>
      <c r="J1266" s="68" t="s">
        <v>53</v>
      </c>
      <c r="K1266" s="167">
        <v>0</v>
      </c>
      <c r="L1266" s="167">
        <v>33193.550000000003</v>
      </c>
      <c r="M1266" s="167">
        <v>33193.550000000003</v>
      </c>
      <c r="N1266" s="167">
        <v>0</v>
      </c>
      <c r="O1266" s="167">
        <v>3826.4499999999971</v>
      </c>
      <c r="P1266" s="167">
        <v>3826.4499999999971</v>
      </c>
      <c r="Q1266" s="167">
        <v>0</v>
      </c>
      <c r="R1266" s="167">
        <v>37020</v>
      </c>
      <c r="S1266" s="167">
        <v>37020</v>
      </c>
      <c r="T1266" s="161">
        <v>42736</v>
      </c>
      <c r="U1266" s="47"/>
    </row>
    <row r="1267" spans="1:21" s="267" customFormat="1" ht="15" customHeight="1" x14ac:dyDescent="0.2">
      <c r="A1267" s="15">
        <v>2017</v>
      </c>
      <c r="B1267" s="15" t="s">
        <v>3439</v>
      </c>
      <c r="C1267" s="15">
        <v>3</v>
      </c>
      <c r="D1267" s="39" t="s">
        <v>29</v>
      </c>
      <c r="E1267" s="60" t="s">
        <v>13</v>
      </c>
      <c r="F1267" s="11" t="s">
        <v>12852</v>
      </c>
      <c r="G1267" s="11" t="s">
        <v>10183</v>
      </c>
      <c r="H1267" s="12" t="s">
        <v>10182</v>
      </c>
      <c r="I1267" s="66">
        <v>1</v>
      </c>
      <c r="J1267" s="68" t="s">
        <v>53</v>
      </c>
      <c r="K1267" s="167">
        <v>37401.74</v>
      </c>
      <c r="L1267" s="167">
        <v>0</v>
      </c>
      <c r="M1267" s="167">
        <v>37401.74</v>
      </c>
      <c r="N1267" s="167">
        <v>4376.260000000002</v>
      </c>
      <c r="O1267" s="167">
        <v>0</v>
      </c>
      <c r="P1267" s="167">
        <v>4376.260000000002</v>
      </c>
      <c r="Q1267" s="167">
        <v>41778</v>
      </c>
      <c r="R1267" s="167">
        <v>0</v>
      </c>
      <c r="S1267" s="167">
        <v>41778</v>
      </c>
      <c r="T1267" s="161">
        <v>42736</v>
      </c>
      <c r="U1267" s="47"/>
    </row>
    <row r="1268" spans="1:21" s="267" customFormat="1" ht="15" customHeight="1" x14ac:dyDescent="0.2">
      <c r="A1268" s="15">
        <v>2017</v>
      </c>
      <c r="B1268" s="15" t="s">
        <v>3439</v>
      </c>
      <c r="C1268" s="15">
        <v>3</v>
      </c>
      <c r="D1268" s="39" t="s">
        <v>29</v>
      </c>
      <c r="E1268" s="60" t="s">
        <v>13</v>
      </c>
      <c r="F1268" s="11" t="s">
        <v>12853</v>
      </c>
      <c r="G1268" s="11" t="s">
        <v>10175</v>
      </c>
      <c r="H1268" s="12" t="s">
        <v>612</v>
      </c>
      <c r="I1268" s="66">
        <v>1</v>
      </c>
      <c r="J1268" s="68" t="s">
        <v>53</v>
      </c>
      <c r="K1268" s="167">
        <v>32899.199999999997</v>
      </c>
      <c r="L1268" s="167">
        <v>0</v>
      </c>
      <c r="M1268" s="167">
        <v>32899.199999999997</v>
      </c>
      <c r="N1268" s="167">
        <v>2775.8000000000029</v>
      </c>
      <c r="O1268" s="167">
        <v>0</v>
      </c>
      <c r="P1268" s="167">
        <v>2775.8000000000029</v>
      </c>
      <c r="Q1268" s="167">
        <v>35675</v>
      </c>
      <c r="R1268" s="167">
        <v>0</v>
      </c>
      <c r="S1268" s="167">
        <v>35675</v>
      </c>
      <c r="T1268" s="161">
        <v>42795</v>
      </c>
      <c r="U1268" s="47"/>
    </row>
    <row r="1269" spans="1:21" s="267" customFormat="1" ht="15" customHeight="1" x14ac:dyDescent="0.2">
      <c r="A1269" s="15">
        <v>2017</v>
      </c>
      <c r="B1269" s="15" t="s">
        <v>3439</v>
      </c>
      <c r="C1269" s="15">
        <v>3</v>
      </c>
      <c r="D1269" s="39" t="s">
        <v>29</v>
      </c>
      <c r="E1269" s="60" t="s">
        <v>13</v>
      </c>
      <c r="F1269" s="11" t="s">
        <v>12854</v>
      </c>
      <c r="G1269" s="11" t="s">
        <v>10181</v>
      </c>
      <c r="H1269" s="12" t="s">
        <v>10180</v>
      </c>
      <c r="I1269" s="66">
        <v>1</v>
      </c>
      <c r="J1269" s="68" t="s">
        <v>53</v>
      </c>
      <c r="K1269" s="167">
        <v>0</v>
      </c>
      <c r="L1269" s="167">
        <v>53859.96</v>
      </c>
      <c r="M1269" s="167">
        <v>53859.96</v>
      </c>
      <c r="N1269" s="167">
        <v>0</v>
      </c>
      <c r="O1269" s="167">
        <v>10766.04</v>
      </c>
      <c r="P1269" s="167">
        <v>10766.04</v>
      </c>
      <c r="Q1269" s="167">
        <v>0</v>
      </c>
      <c r="R1269" s="167">
        <v>64626</v>
      </c>
      <c r="S1269" s="167">
        <v>64626</v>
      </c>
      <c r="T1269" s="161">
        <v>42767</v>
      </c>
      <c r="U1269" s="47"/>
    </row>
    <row r="1270" spans="1:21" s="267" customFormat="1" ht="15" customHeight="1" x14ac:dyDescent="0.2">
      <c r="A1270" s="15">
        <v>2017</v>
      </c>
      <c r="B1270" s="15" t="s">
        <v>3439</v>
      </c>
      <c r="C1270" s="15">
        <v>3</v>
      </c>
      <c r="D1270" s="39" t="s">
        <v>29</v>
      </c>
      <c r="E1270" s="60" t="s">
        <v>13</v>
      </c>
      <c r="F1270" s="11" t="s">
        <v>11642</v>
      </c>
      <c r="G1270" s="11" t="s">
        <v>10179</v>
      </c>
      <c r="H1270" s="12" t="s">
        <v>6439</v>
      </c>
      <c r="I1270" s="66">
        <v>1</v>
      </c>
      <c r="J1270" s="68" t="s">
        <v>53</v>
      </c>
      <c r="K1270" s="167">
        <v>68940</v>
      </c>
      <c r="L1270" s="167">
        <v>0</v>
      </c>
      <c r="M1270" s="167">
        <v>68940</v>
      </c>
      <c r="N1270" s="167">
        <v>11236</v>
      </c>
      <c r="O1270" s="167">
        <v>0</v>
      </c>
      <c r="P1270" s="167">
        <v>11236</v>
      </c>
      <c r="Q1270" s="167">
        <v>80176</v>
      </c>
      <c r="R1270" s="167">
        <v>0</v>
      </c>
      <c r="S1270" s="167">
        <v>80176</v>
      </c>
      <c r="T1270" s="161">
        <v>42736</v>
      </c>
      <c r="U1270" s="47"/>
    </row>
    <row r="1271" spans="1:21" s="267" customFormat="1" ht="15" customHeight="1" x14ac:dyDescent="0.2">
      <c r="A1271" s="15">
        <v>2017</v>
      </c>
      <c r="B1271" s="15" t="s">
        <v>3439</v>
      </c>
      <c r="C1271" s="15">
        <v>3</v>
      </c>
      <c r="D1271" s="39" t="s">
        <v>29</v>
      </c>
      <c r="E1271" s="60" t="s">
        <v>13</v>
      </c>
      <c r="F1271" s="11" t="s">
        <v>12855</v>
      </c>
      <c r="G1271" s="11" t="s">
        <v>495</v>
      </c>
      <c r="H1271" s="12" t="s">
        <v>10178</v>
      </c>
      <c r="I1271" s="66">
        <v>1</v>
      </c>
      <c r="J1271" s="68" t="s">
        <v>53</v>
      </c>
      <c r="K1271" s="167">
        <v>25133.43</v>
      </c>
      <c r="L1271" s="167">
        <v>0</v>
      </c>
      <c r="M1271" s="167">
        <v>25133.43</v>
      </c>
      <c r="N1271" s="167">
        <v>237.56999999999971</v>
      </c>
      <c r="O1271" s="167">
        <v>0</v>
      </c>
      <c r="P1271" s="167">
        <v>237.56999999999971</v>
      </c>
      <c r="Q1271" s="167">
        <v>25371</v>
      </c>
      <c r="R1271" s="167">
        <v>0</v>
      </c>
      <c r="S1271" s="167">
        <v>25371</v>
      </c>
      <c r="T1271" s="161">
        <v>42705</v>
      </c>
      <c r="U1271" s="47"/>
    </row>
    <row r="1272" spans="1:21" s="267" customFormat="1" ht="15" customHeight="1" x14ac:dyDescent="0.2">
      <c r="A1272" s="15">
        <v>2017</v>
      </c>
      <c r="B1272" s="15" t="s">
        <v>3439</v>
      </c>
      <c r="C1272" s="15">
        <v>3</v>
      </c>
      <c r="D1272" s="39" t="s">
        <v>29</v>
      </c>
      <c r="E1272" s="60" t="s">
        <v>13</v>
      </c>
      <c r="F1272" s="11" t="s">
        <v>12856</v>
      </c>
      <c r="G1272" s="11" t="s">
        <v>10175</v>
      </c>
      <c r="H1272" s="12" t="s">
        <v>505</v>
      </c>
      <c r="I1272" s="66">
        <v>1</v>
      </c>
      <c r="J1272" s="68" t="s">
        <v>53</v>
      </c>
      <c r="K1272" s="167">
        <v>32899.199999999997</v>
      </c>
      <c r="L1272" s="167">
        <v>0</v>
      </c>
      <c r="M1272" s="167">
        <v>32899.199999999997</v>
      </c>
      <c r="N1272" s="167">
        <v>2775.8000000000029</v>
      </c>
      <c r="O1272" s="167">
        <v>0</v>
      </c>
      <c r="P1272" s="167">
        <v>2775.8000000000029</v>
      </c>
      <c r="Q1272" s="167">
        <v>35675</v>
      </c>
      <c r="R1272" s="167">
        <v>0</v>
      </c>
      <c r="S1272" s="167">
        <v>35675</v>
      </c>
      <c r="T1272" s="161">
        <v>42795</v>
      </c>
      <c r="U1272" s="47"/>
    </row>
    <row r="1273" spans="1:21" s="267" customFormat="1" ht="15" customHeight="1" x14ac:dyDescent="0.2">
      <c r="A1273" s="15">
        <v>2017</v>
      </c>
      <c r="B1273" s="15" t="s">
        <v>3439</v>
      </c>
      <c r="C1273" s="15">
        <v>3</v>
      </c>
      <c r="D1273" s="39" t="s">
        <v>29</v>
      </c>
      <c r="E1273" s="60" t="s">
        <v>13</v>
      </c>
      <c r="F1273" s="11" t="s">
        <v>12857</v>
      </c>
      <c r="G1273" s="11" t="s">
        <v>10177</v>
      </c>
      <c r="H1273" s="12" t="s">
        <v>10176</v>
      </c>
      <c r="I1273" s="66">
        <v>1</v>
      </c>
      <c r="J1273" s="68" t="s">
        <v>53</v>
      </c>
      <c r="K1273" s="167">
        <v>86492.21</v>
      </c>
      <c r="L1273" s="167">
        <v>0</v>
      </c>
      <c r="M1273" s="167">
        <v>86492.21</v>
      </c>
      <c r="N1273" s="167">
        <v>12007.789999999994</v>
      </c>
      <c r="O1273" s="167">
        <v>0</v>
      </c>
      <c r="P1273" s="167">
        <v>12007.789999999994</v>
      </c>
      <c r="Q1273" s="167">
        <v>98500</v>
      </c>
      <c r="R1273" s="167">
        <v>0</v>
      </c>
      <c r="S1273" s="167">
        <v>98500</v>
      </c>
      <c r="T1273" s="161">
        <v>42767</v>
      </c>
      <c r="U1273" s="47"/>
    </row>
    <row r="1274" spans="1:21" s="267" customFormat="1" ht="15" customHeight="1" x14ac:dyDescent="0.2">
      <c r="A1274" s="15">
        <v>2017</v>
      </c>
      <c r="B1274" s="15" t="s">
        <v>3439</v>
      </c>
      <c r="C1274" s="15">
        <v>3</v>
      </c>
      <c r="D1274" s="67" t="s">
        <v>29</v>
      </c>
      <c r="E1274" s="60" t="s">
        <v>13</v>
      </c>
      <c r="F1274" s="11" t="s">
        <v>11974</v>
      </c>
      <c r="G1274" s="11" t="s">
        <v>9786</v>
      </c>
      <c r="H1274" s="12" t="s">
        <v>713</v>
      </c>
      <c r="I1274" s="66">
        <v>1</v>
      </c>
      <c r="J1274" s="68" t="s">
        <v>53</v>
      </c>
      <c r="K1274" s="167">
        <v>0</v>
      </c>
      <c r="L1274" s="167">
        <v>80176</v>
      </c>
      <c r="M1274" s="167">
        <v>80176</v>
      </c>
      <c r="N1274" s="167">
        <v>0</v>
      </c>
      <c r="O1274" s="167">
        <v>6967</v>
      </c>
      <c r="P1274" s="167">
        <v>6967</v>
      </c>
      <c r="Q1274" s="167">
        <v>0</v>
      </c>
      <c r="R1274" s="167">
        <v>87143</v>
      </c>
      <c r="S1274" s="167">
        <v>87143</v>
      </c>
      <c r="T1274" s="159">
        <v>42736</v>
      </c>
      <c r="U1274" s="47"/>
    </row>
    <row r="1275" spans="1:21" s="267" customFormat="1" ht="15" customHeight="1" x14ac:dyDescent="0.2">
      <c r="A1275" s="15">
        <v>2017</v>
      </c>
      <c r="B1275" s="15" t="s">
        <v>3439</v>
      </c>
      <c r="C1275" s="15">
        <v>3</v>
      </c>
      <c r="D1275" s="67" t="s">
        <v>29</v>
      </c>
      <c r="E1275" s="60" t="s">
        <v>13</v>
      </c>
      <c r="F1275" s="11" t="s">
        <v>12858</v>
      </c>
      <c r="G1275" s="11" t="s">
        <v>10175</v>
      </c>
      <c r="H1275" s="12" t="s">
        <v>518</v>
      </c>
      <c r="I1275" s="66">
        <v>1</v>
      </c>
      <c r="J1275" s="68" t="s">
        <v>53</v>
      </c>
      <c r="K1275" s="167">
        <v>32899.199999999997</v>
      </c>
      <c r="L1275" s="167">
        <v>0</v>
      </c>
      <c r="M1275" s="167">
        <v>32899.199999999997</v>
      </c>
      <c r="N1275" s="167">
        <v>2776</v>
      </c>
      <c r="O1275" s="167">
        <v>0</v>
      </c>
      <c r="P1275" s="167">
        <v>2776</v>
      </c>
      <c r="Q1275" s="167">
        <v>35675.199999999997</v>
      </c>
      <c r="R1275" s="167">
        <v>0</v>
      </c>
      <c r="S1275" s="167">
        <v>35675.199999999997</v>
      </c>
      <c r="T1275" s="159">
        <v>42795</v>
      </c>
      <c r="U1275" s="47"/>
    </row>
    <row r="1276" spans="1:21" s="267" customFormat="1" ht="15" customHeight="1" x14ac:dyDescent="0.2">
      <c r="A1276" s="15">
        <v>2017</v>
      </c>
      <c r="B1276" s="15" t="s">
        <v>3439</v>
      </c>
      <c r="C1276" s="15">
        <v>3</v>
      </c>
      <c r="D1276" s="39" t="s">
        <v>29</v>
      </c>
      <c r="E1276" s="60" t="s">
        <v>13</v>
      </c>
      <c r="F1276" s="11" t="s">
        <v>12859</v>
      </c>
      <c r="G1276" s="11" t="s">
        <v>10174</v>
      </c>
      <c r="H1276" s="12" t="s">
        <v>10173</v>
      </c>
      <c r="I1276" s="66">
        <v>1</v>
      </c>
      <c r="J1276" s="68" t="s">
        <v>53</v>
      </c>
      <c r="K1276" s="167">
        <v>0</v>
      </c>
      <c r="L1276" s="167">
        <v>44724.959999999999</v>
      </c>
      <c r="M1276" s="167">
        <v>44724.959999999999</v>
      </c>
      <c r="N1276" s="167">
        <v>0</v>
      </c>
      <c r="O1276" s="167">
        <v>8939</v>
      </c>
      <c r="P1276" s="167">
        <v>8939</v>
      </c>
      <c r="Q1276" s="167">
        <v>0</v>
      </c>
      <c r="R1276" s="167">
        <v>53663.96</v>
      </c>
      <c r="S1276" s="167">
        <v>53663.96</v>
      </c>
      <c r="T1276" s="161">
        <v>42767</v>
      </c>
      <c r="U1276" s="47"/>
    </row>
    <row r="1277" spans="1:21" s="267" customFormat="1" ht="15" customHeight="1" x14ac:dyDescent="0.2">
      <c r="A1277" s="15">
        <v>2017</v>
      </c>
      <c r="B1277" s="15" t="s">
        <v>3439</v>
      </c>
      <c r="C1277" s="15">
        <v>3</v>
      </c>
      <c r="D1277" s="39" t="s">
        <v>29</v>
      </c>
      <c r="E1277" s="60" t="s">
        <v>13</v>
      </c>
      <c r="F1277" s="11" t="s">
        <v>12860</v>
      </c>
      <c r="G1277" s="11" t="s">
        <v>641</v>
      </c>
      <c r="H1277" s="12" t="s">
        <v>10172</v>
      </c>
      <c r="I1277" s="66">
        <v>1</v>
      </c>
      <c r="J1277" s="68" t="s">
        <v>53</v>
      </c>
      <c r="K1277" s="167">
        <v>52649.07</v>
      </c>
      <c r="L1277" s="167">
        <v>0</v>
      </c>
      <c r="M1277" s="167">
        <v>52649.07</v>
      </c>
      <c r="N1277" s="167">
        <v>6945.93</v>
      </c>
      <c r="O1277" s="167">
        <v>0</v>
      </c>
      <c r="P1277" s="167">
        <v>6945.93</v>
      </c>
      <c r="Q1277" s="167">
        <v>59595</v>
      </c>
      <c r="R1277" s="167">
        <v>0</v>
      </c>
      <c r="S1277" s="167">
        <v>59595</v>
      </c>
      <c r="T1277" s="161">
        <v>42705</v>
      </c>
      <c r="U1277" s="47"/>
    </row>
    <row r="1278" spans="1:21" s="267" customFormat="1" ht="15" customHeight="1" x14ac:dyDescent="0.2">
      <c r="A1278" s="15">
        <v>2017</v>
      </c>
      <c r="B1278" s="15" t="s">
        <v>3439</v>
      </c>
      <c r="C1278" s="15">
        <v>3</v>
      </c>
      <c r="D1278" s="39" t="s">
        <v>29</v>
      </c>
      <c r="E1278" s="60" t="s">
        <v>13</v>
      </c>
      <c r="F1278" s="11" t="s">
        <v>12861</v>
      </c>
      <c r="G1278" s="11" t="s">
        <v>10171</v>
      </c>
      <c r="H1278" s="12" t="s">
        <v>10170</v>
      </c>
      <c r="I1278" s="66">
        <v>1</v>
      </c>
      <c r="J1278" s="68" t="s">
        <v>53</v>
      </c>
      <c r="K1278" s="167">
        <v>37402</v>
      </c>
      <c r="L1278" s="167">
        <v>0</v>
      </c>
      <c r="M1278" s="167">
        <v>37402</v>
      </c>
      <c r="N1278" s="167">
        <v>4376</v>
      </c>
      <c r="O1278" s="167">
        <v>0</v>
      </c>
      <c r="P1278" s="167">
        <v>4376</v>
      </c>
      <c r="Q1278" s="167">
        <v>41778</v>
      </c>
      <c r="R1278" s="167">
        <v>0</v>
      </c>
      <c r="S1278" s="167">
        <v>41778</v>
      </c>
      <c r="T1278" s="161">
        <v>42736</v>
      </c>
      <c r="U1278" s="47"/>
    </row>
    <row r="1279" spans="1:21" s="267" customFormat="1" ht="15" customHeight="1" x14ac:dyDescent="0.2">
      <c r="A1279" s="15">
        <v>2017</v>
      </c>
      <c r="B1279" s="15" t="s">
        <v>3439</v>
      </c>
      <c r="C1279" s="15">
        <v>3</v>
      </c>
      <c r="D1279" s="39" t="s">
        <v>29</v>
      </c>
      <c r="E1279" s="60" t="s">
        <v>13</v>
      </c>
      <c r="F1279" s="11" t="s">
        <v>12862</v>
      </c>
      <c r="G1279" s="11" t="s">
        <v>384</v>
      </c>
      <c r="H1279" s="12" t="s">
        <v>10169</v>
      </c>
      <c r="I1279" s="66">
        <v>1</v>
      </c>
      <c r="J1279" s="68" t="s">
        <v>53</v>
      </c>
      <c r="K1279" s="167">
        <v>89320</v>
      </c>
      <c r="L1279" s="167">
        <v>0</v>
      </c>
      <c r="M1279" s="167">
        <v>89320</v>
      </c>
      <c r="N1279" s="167">
        <v>9680</v>
      </c>
      <c r="O1279" s="167">
        <v>0</v>
      </c>
      <c r="P1279" s="167">
        <v>9680</v>
      </c>
      <c r="Q1279" s="167">
        <v>99000</v>
      </c>
      <c r="R1279" s="167">
        <v>0</v>
      </c>
      <c r="S1279" s="167">
        <v>99000</v>
      </c>
      <c r="T1279" s="161">
        <v>42795</v>
      </c>
      <c r="U1279" s="47"/>
    </row>
    <row r="1280" spans="1:21" s="267" customFormat="1" ht="15" customHeight="1" x14ac:dyDescent="0.2">
      <c r="A1280" s="15">
        <v>2017</v>
      </c>
      <c r="B1280" s="72" t="s">
        <v>3439</v>
      </c>
      <c r="C1280" s="15">
        <v>3</v>
      </c>
      <c r="D1280" s="67" t="s">
        <v>29</v>
      </c>
      <c r="E1280" s="60" t="s">
        <v>13</v>
      </c>
      <c r="F1280" s="11" t="s">
        <v>12863</v>
      </c>
      <c r="G1280" s="11" t="s">
        <v>10168</v>
      </c>
      <c r="H1280" s="75" t="s">
        <v>537</v>
      </c>
      <c r="I1280" s="66">
        <v>1</v>
      </c>
      <c r="J1280" s="68" t="s">
        <v>53</v>
      </c>
      <c r="K1280" s="167">
        <v>37682.89</v>
      </c>
      <c r="L1280" s="167">
        <v>0</v>
      </c>
      <c r="M1280" s="167">
        <v>37682.89</v>
      </c>
      <c r="N1280" s="167">
        <v>3209.1100000000006</v>
      </c>
      <c r="O1280" s="167">
        <v>0</v>
      </c>
      <c r="P1280" s="167">
        <v>3209.1100000000006</v>
      </c>
      <c r="Q1280" s="167">
        <v>40892</v>
      </c>
      <c r="R1280" s="167">
        <v>0</v>
      </c>
      <c r="S1280" s="167">
        <v>40892</v>
      </c>
      <c r="T1280" s="159">
        <v>42795</v>
      </c>
      <c r="U1280" s="47"/>
    </row>
    <row r="1281" spans="1:21" s="267" customFormat="1" ht="15" customHeight="1" x14ac:dyDescent="0.2">
      <c r="A1281" s="15">
        <v>2017</v>
      </c>
      <c r="B1281" s="15" t="s">
        <v>3439</v>
      </c>
      <c r="C1281" s="15">
        <v>3</v>
      </c>
      <c r="D1281" s="39" t="s">
        <v>29</v>
      </c>
      <c r="E1281" s="60" t="s">
        <v>13</v>
      </c>
      <c r="F1281" s="11" t="s">
        <v>12864</v>
      </c>
      <c r="G1281" s="11" t="s">
        <v>263</v>
      </c>
      <c r="H1281" s="12" t="s">
        <v>10167</v>
      </c>
      <c r="I1281" s="66">
        <v>1</v>
      </c>
      <c r="J1281" s="68" t="s">
        <v>53</v>
      </c>
      <c r="K1281" s="167">
        <v>0</v>
      </c>
      <c r="L1281" s="167">
        <v>40600</v>
      </c>
      <c r="M1281" s="167">
        <v>40600</v>
      </c>
      <c r="N1281" s="167">
        <v>0</v>
      </c>
      <c r="O1281" s="167">
        <v>3400</v>
      </c>
      <c r="P1281" s="167">
        <v>3400</v>
      </c>
      <c r="Q1281" s="167">
        <v>0</v>
      </c>
      <c r="R1281" s="167">
        <v>44000</v>
      </c>
      <c r="S1281" s="167">
        <v>44000</v>
      </c>
      <c r="T1281" s="161">
        <v>42736</v>
      </c>
      <c r="U1281" s="47"/>
    </row>
    <row r="1282" spans="1:21" s="267" customFormat="1" ht="15" customHeight="1" x14ac:dyDescent="0.2">
      <c r="A1282" s="15">
        <v>2017</v>
      </c>
      <c r="B1282" s="15" t="s">
        <v>3439</v>
      </c>
      <c r="C1282" s="15">
        <v>3</v>
      </c>
      <c r="D1282" s="39" t="s">
        <v>29</v>
      </c>
      <c r="E1282" s="60" t="s">
        <v>13</v>
      </c>
      <c r="F1282" s="11" t="s">
        <v>12865</v>
      </c>
      <c r="G1282" s="11" t="s">
        <v>933</v>
      </c>
      <c r="H1282" s="12" t="s">
        <v>10166</v>
      </c>
      <c r="I1282" s="66">
        <v>1</v>
      </c>
      <c r="J1282" s="68" t="s">
        <v>53</v>
      </c>
      <c r="K1282" s="167">
        <v>0</v>
      </c>
      <c r="L1282" s="167">
        <v>38391.360000000001</v>
      </c>
      <c r="M1282" s="167">
        <v>38391.360000000001</v>
      </c>
      <c r="N1282" s="167">
        <v>0</v>
      </c>
      <c r="O1282" s="167">
        <v>3304.6399999999994</v>
      </c>
      <c r="P1282" s="167">
        <v>3304.6399999999994</v>
      </c>
      <c r="Q1282" s="167">
        <v>0</v>
      </c>
      <c r="R1282" s="167">
        <v>41696</v>
      </c>
      <c r="S1282" s="167">
        <v>41696</v>
      </c>
      <c r="T1282" s="161">
        <v>42705</v>
      </c>
      <c r="U1282" s="47"/>
    </row>
    <row r="1283" spans="1:21" s="267" customFormat="1" ht="15" customHeight="1" x14ac:dyDescent="0.2">
      <c r="A1283" s="15">
        <v>2017</v>
      </c>
      <c r="B1283" s="15" t="s">
        <v>3439</v>
      </c>
      <c r="C1283" s="15">
        <v>3</v>
      </c>
      <c r="D1283" s="39" t="s">
        <v>29</v>
      </c>
      <c r="E1283" s="60" t="s">
        <v>10145</v>
      </c>
      <c r="F1283" s="11" t="s">
        <v>12866</v>
      </c>
      <c r="G1283" s="11" t="s">
        <v>10164</v>
      </c>
      <c r="H1283" s="12" t="s">
        <v>10165</v>
      </c>
      <c r="I1283" s="66">
        <v>1</v>
      </c>
      <c r="J1283" s="68" t="s">
        <v>215</v>
      </c>
      <c r="K1283" s="167">
        <v>142503</v>
      </c>
      <c r="L1283" s="167">
        <v>0</v>
      </c>
      <c r="M1283" s="167">
        <v>142503</v>
      </c>
      <c r="N1283" s="167">
        <v>17497</v>
      </c>
      <c r="O1283" s="167">
        <v>0</v>
      </c>
      <c r="P1283" s="167">
        <v>17497</v>
      </c>
      <c r="Q1283" s="167">
        <v>160000</v>
      </c>
      <c r="R1283" s="167">
        <v>0</v>
      </c>
      <c r="S1283" s="167">
        <v>160000</v>
      </c>
      <c r="T1283" s="161">
        <v>42736</v>
      </c>
      <c r="U1283" s="47"/>
    </row>
    <row r="1284" spans="1:21" s="267" customFormat="1" ht="15" customHeight="1" x14ac:dyDescent="0.2">
      <c r="A1284" s="15">
        <v>2017</v>
      </c>
      <c r="B1284" s="15" t="s">
        <v>3439</v>
      </c>
      <c r="C1284" s="15">
        <v>3</v>
      </c>
      <c r="D1284" s="39" t="s">
        <v>29</v>
      </c>
      <c r="E1284" s="60" t="s">
        <v>10145</v>
      </c>
      <c r="F1284" s="11" t="s">
        <v>12867</v>
      </c>
      <c r="G1284" s="11" t="s">
        <v>10164</v>
      </c>
      <c r="H1284" s="12" t="s">
        <v>10163</v>
      </c>
      <c r="I1284" s="66">
        <v>1</v>
      </c>
      <c r="J1284" s="68" t="s">
        <v>215</v>
      </c>
      <c r="K1284" s="167">
        <v>168992</v>
      </c>
      <c r="L1284" s="167">
        <v>0</v>
      </c>
      <c r="M1284" s="167">
        <v>168992</v>
      </c>
      <c r="N1284" s="167">
        <v>6865</v>
      </c>
      <c r="O1284" s="167">
        <v>0</v>
      </c>
      <c r="P1284" s="167">
        <v>6865</v>
      </c>
      <c r="Q1284" s="167">
        <v>175857</v>
      </c>
      <c r="R1284" s="167">
        <v>0</v>
      </c>
      <c r="S1284" s="167">
        <v>175857</v>
      </c>
      <c r="T1284" s="161">
        <v>42736</v>
      </c>
      <c r="U1284" s="47"/>
    </row>
    <row r="1285" spans="1:21" s="267" customFormat="1" ht="15" customHeight="1" x14ac:dyDescent="0.2">
      <c r="A1285" s="15">
        <v>2017</v>
      </c>
      <c r="B1285" s="15" t="s">
        <v>3439</v>
      </c>
      <c r="C1285" s="15">
        <v>3</v>
      </c>
      <c r="D1285" s="39" t="s">
        <v>29</v>
      </c>
      <c r="E1285" s="60" t="s">
        <v>10145</v>
      </c>
      <c r="F1285" s="11" t="s">
        <v>12868</v>
      </c>
      <c r="G1285" s="11" t="s">
        <v>10162</v>
      </c>
      <c r="H1285" s="12" t="s">
        <v>10161</v>
      </c>
      <c r="I1285" s="66">
        <v>1</v>
      </c>
      <c r="J1285" s="68" t="s">
        <v>215</v>
      </c>
      <c r="K1285" s="167">
        <v>111347</v>
      </c>
      <c r="L1285" s="167">
        <v>0</v>
      </c>
      <c r="M1285" s="167">
        <v>111347</v>
      </c>
      <c r="N1285" s="167">
        <v>8653</v>
      </c>
      <c r="O1285" s="167">
        <v>0</v>
      </c>
      <c r="P1285" s="167">
        <v>8653</v>
      </c>
      <c r="Q1285" s="167">
        <v>120000</v>
      </c>
      <c r="R1285" s="167">
        <v>0</v>
      </c>
      <c r="S1285" s="167">
        <v>120000</v>
      </c>
      <c r="T1285" s="161">
        <v>42807</v>
      </c>
      <c r="U1285" s="47"/>
    </row>
    <row r="1286" spans="1:21" s="267" customFormat="1" ht="15" customHeight="1" x14ac:dyDescent="0.2">
      <c r="A1286" s="15">
        <v>2017</v>
      </c>
      <c r="B1286" s="15" t="s">
        <v>3439</v>
      </c>
      <c r="C1286" s="15">
        <v>3</v>
      </c>
      <c r="D1286" s="39" t="s">
        <v>29</v>
      </c>
      <c r="E1286" s="60" t="s">
        <v>10145</v>
      </c>
      <c r="F1286" s="11" t="s">
        <v>12869</v>
      </c>
      <c r="G1286" s="11" t="s">
        <v>3049</v>
      </c>
      <c r="H1286" s="12" t="s">
        <v>10160</v>
      </c>
      <c r="I1286" s="66">
        <v>1</v>
      </c>
      <c r="J1286" s="68" t="s">
        <v>215</v>
      </c>
      <c r="K1286" s="167">
        <v>0</v>
      </c>
      <c r="L1286" s="167">
        <v>107022</v>
      </c>
      <c r="M1286" s="167">
        <v>107022</v>
      </c>
      <c r="N1286" s="167">
        <v>0</v>
      </c>
      <c r="O1286" s="167">
        <v>5978</v>
      </c>
      <c r="P1286" s="167">
        <v>5978</v>
      </c>
      <c r="Q1286" s="167">
        <v>0</v>
      </c>
      <c r="R1286" s="167">
        <v>113000</v>
      </c>
      <c r="S1286" s="167">
        <v>113000</v>
      </c>
      <c r="T1286" s="161">
        <v>42736</v>
      </c>
      <c r="U1286" s="47"/>
    </row>
    <row r="1287" spans="1:21" s="267" customFormat="1" ht="15" customHeight="1" x14ac:dyDescent="0.2">
      <c r="A1287" s="15">
        <v>2017</v>
      </c>
      <c r="B1287" s="15" t="s">
        <v>3439</v>
      </c>
      <c r="C1287" s="15">
        <v>3</v>
      </c>
      <c r="D1287" s="39" t="s">
        <v>29</v>
      </c>
      <c r="E1287" s="60" t="s">
        <v>10145</v>
      </c>
      <c r="F1287" s="11" t="s">
        <v>12870</v>
      </c>
      <c r="G1287" s="11" t="s">
        <v>10159</v>
      </c>
      <c r="H1287" s="12">
        <v>20008680</v>
      </c>
      <c r="I1287" s="66">
        <v>1</v>
      </c>
      <c r="J1287" s="68" t="s">
        <v>215</v>
      </c>
      <c r="K1287" s="167">
        <v>116575</v>
      </c>
      <c r="L1287" s="167">
        <v>0</v>
      </c>
      <c r="M1287" s="167">
        <v>116575</v>
      </c>
      <c r="N1287" s="167">
        <v>5000</v>
      </c>
      <c r="O1287" s="167">
        <v>0</v>
      </c>
      <c r="P1287" s="167">
        <v>5000</v>
      </c>
      <c r="Q1287" s="167">
        <v>121575</v>
      </c>
      <c r="R1287" s="167">
        <v>0</v>
      </c>
      <c r="S1287" s="167">
        <v>121575</v>
      </c>
      <c r="T1287" s="161">
        <v>42736</v>
      </c>
      <c r="U1287" s="47"/>
    </row>
    <row r="1288" spans="1:21" s="267" customFormat="1" ht="15" customHeight="1" x14ac:dyDescent="0.2">
      <c r="A1288" s="15">
        <v>2017</v>
      </c>
      <c r="B1288" s="15" t="s">
        <v>3439</v>
      </c>
      <c r="C1288" s="15">
        <v>3</v>
      </c>
      <c r="D1288" s="67" t="s">
        <v>29</v>
      </c>
      <c r="E1288" s="60" t="s">
        <v>10145</v>
      </c>
      <c r="F1288" s="11" t="s">
        <v>12871</v>
      </c>
      <c r="G1288" s="11" t="s">
        <v>3774</v>
      </c>
      <c r="H1288" s="12">
        <v>20003589</v>
      </c>
      <c r="I1288" s="66">
        <v>1</v>
      </c>
      <c r="J1288" s="68" t="s">
        <v>215</v>
      </c>
      <c r="K1288" s="167">
        <v>0</v>
      </c>
      <c r="L1288" s="167">
        <v>151996.25</v>
      </c>
      <c r="M1288" s="167">
        <v>151996.25</v>
      </c>
      <c r="N1288" s="167">
        <v>0</v>
      </c>
      <c r="O1288" s="167">
        <v>10003.75</v>
      </c>
      <c r="P1288" s="167">
        <v>10003.75</v>
      </c>
      <c r="Q1288" s="167">
        <v>0</v>
      </c>
      <c r="R1288" s="167">
        <v>162000</v>
      </c>
      <c r="S1288" s="167">
        <v>162000</v>
      </c>
      <c r="T1288" s="159">
        <v>42736</v>
      </c>
      <c r="U1288" s="47"/>
    </row>
    <row r="1289" spans="1:21" s="267" customFormat="1" ht="15" customHeight="1" x14ac:dyDescent="0.2">
      <c r="A1289" s="15">
        <v>2017</v>
      </c>
      <c r="B1289" s="15" t="s">
        <v>3439</v>
      </c>
      <c r="C1289" s="15">
        <v>3</v>
      </c>
      <c r="D1289" s="67" t="s">
        <v>29</v>
      </c>
      <c r="E1289" s="60" t="s">
        <v>10145</v>
      </c>
      <c r="F1289" s="11" t="s">
        <v>12872</v>
      </c>
      <c r="G1289" s="11" t="s">
        <v>10154</v>
      </c>
      <c r="H1289" s="12" t="s">
        <v>10158</v>
      </c>
      <c r="I1289" s="66">
        <v>0.75</v>
      </c>
      <c r="J1289" s="68" t="s">
        <v>215</v>
      </c>
      <c r="K1289" s="167">
        <v>0</v>
      </c>
      <c r="L1289" s="167">
        <v>73980</v>
      </c>
      <c r="M1289" s="167">
        <v>73980</v>
      </c>
      <c r="N1289" s="167">
        <v>0</v>
      </c>
      <c r="O1289" s="167">
        <v>7398</v>
      </c>
      <c r="P1289" s="167">
        <v>7398</v>
      </c>
      <c r="Q1289" s="167">
        <v>0</v>
      </c>
      <c r="R1289" s="167">
        <v>81378</v>
      </c>
      <c r="S1289" s="167">
        <v>81378</v>
      </c>
      <c r="T1289" s="159">
        <v>42736</v>
      </c>
      <c r="U1289" s="47"/>
    </row>
    <row r="1290" spans="1:21" s="267" customFormat="1" ht="15" customHeight="1" x14ac:dyDescent="0.2">
      <c r="A1290" s="15">
        <v>2017</v>
      </c>
      <c r="B1290" s="15" t="s">
        <v>3439</v>
      </c>
      <c r="C1290" s="15">
        <v>3</v>
      </c>
      <c r="D1290" s="39" t="s">
        <v>29</v>
      </c>
      <c r="E1290" s="60" t="s">
        <v>10145</v>
      </c>
      <c r="F1290" s="11" t="s">
        <v>12873</v>
      </c>
      <c r="G1290" s="11" t="s">
        <v>10154</v>
      </c>
      <c r="H1290" s="12" t="s">
        <v>10157</v>
      </c>
      <c r="I1290" s="66">
        <v>1</v>
      </c>
      <c r="J1290" s="68" t="s">
        <v>215</v>
      </c>
      <c r="K1290" s="167">
        <v>93150</v>
      </c>
      <c r="L1290" s="167">
        <v>0</v>
      </c>
      <c r="M1290" s="167">
        <v>93150</v>
      </c>
      <c r="N1290" s="167">
        <v>16850</v>
      </c>
      <c r="O1290" s="167">
        <v>0</v>
      </c>
      <c r="P1290" s="167">
        <v>16850</v>
      </c>
      <c r="Q1290" s="167">
        <v>110000</v>
      </c>
      <c r="R1290" s="167">
        <v>0</v>
      </c>
      <c r="S1290" s="167">
        <v>110000</v>
      </c>
      <c r="T1290" s="161">
        <v>42736</v>
      </c>
      <c r="U1290" s="47"/>
    </row>
    <row r="1291" spans="1:21" s="267" customFormat="1" ht="15" customHeight="1" x14ac:dyDescent="0.2">
      <c r="A1291" s="15">
        <v>2017</v>
      </c>
      <c r="B1291" s="15" t="s">
        <v>3439</v>
      </c>
      <c r="C1291" s="15">
        <v>3</v>
      </c>
      <c r="D1291" s="39" t="s">
        <v>29</v>
      </c>
      <c r="E1291" s="60" t="s">
        <v>10145</v>
      </c>
      <c r="F1291" s="11" t="s">
        <v>12874</v>
      </c>
      <c r="G1291" s="11" t="s">
        <v>10156</v>
      </c>
      <c r="H1291" s="12" t="s">
        <v>10155</v>
      </c>
      <c r="I1291" s="66">
        <v>1</v>
      </c>
      <c r="J1291" s="68" t="s">
        <v>215</v>
      </c>
      <c r="K1291" s="167">
        <v>61500</v>
      </c>
      <c r="L1291" s="167">
        <v>0</v>
      </c>
      <c r="M1291" s="167">
        <v>61500</v>
      </c>
      <c r="N1291" s="167">
        <v>4500</v>
      </c>
      <c r="O1291" s="167">
        <v>0</v>
      </c>
      <c r="P1291" s="167">
        <v>4500</v>
      </c>
      <c r="Q1291" s="167">
        <v>66000</v>
      </c>
      <c r="R1291" s="167">
        <v>0</v>
      </c>
      <c r="S1291" s="167">
        <v>66000</v>
      </c>
      <c r="T1291" s="161">
        <v>42736</v>
      </c>
      <c r="U1291" s="47"/>
    </row>
    <row r="1292" spans="1:21" s="267" customFormat="1" ht="15" customHeight="1" x14ac:dyDescent="0.2">
      <c r="A1292" s="15">
        <v>2017</v>
      </c>
      <c r="B1292" s="15" t="s">
        <v>3439</v>
      </c>
      <c r="C1292" s="15">
        <v>3</v>
      </c>
      <c r="D1292" s="39" t="s">
        <v>29</v>
      </c>
      <c r="E1292" s="60" t="s">
        <v>10145</v>
      </c>
      <c r="F1292" s="11" t="s">
        <v>12875</v>
      </c>
      <c r="G1292" s="11" t="s">
        <v>10154</v>
      </c>
      <c r="H1292" s="12" t="s">
        <v>10153</v>
      </c>
      <c r="I1292" s="66">
        <v>1</v>
      </c>
      <c r="J1292" s="68" t="s">
        <v>215</v>
      </c>
      <c r="K1292" s="167">
        <v>76610</v>
      </c>
      <c r="L1292" s="167">
        <v>0</v>
      </c>
      <c r="M1292" s="167">
        <v>76610</v>
      </c>
      <c r="N1292" s="167">
        <v>9193</v>
      </c>
      <c r="O1292" s="167">
        <v>0</v>
      </c>
      <c r="P1292" s="167">
        <v>9193</v>
      </c>
      <c r="Q1292" s="167">
        <v>85803</v>
      </c>
      <c r="R1292" s="167">
        <v>0</v>
      </c>
      <c r="S1292" s="167">
        <v>85803</v>
      </c>
      <c r="T1292" s="161">
        <v>42736</v>
      </c>
      <c r="U1292" s="47"/>
    </row>
    <row r="1293" spans="1:21" s="267" customFormat="1" ht="15" customHeight="1" x14ac:dyDescent="0.2">
      <c r="A1293" s="15">
        <v>2017</v>
      </c>
      <c r="B1293" s="15" t="s">
        <v>3439</v>
      </c>
      <c r="C1293" s="15">
        <v>3</v>
      </c>
      <c r="D1293" s="39" t="s">
        <v>29</v>
      </c>
      <c r="E1293" s="60" t="s">
        <v>10145</v>
      </c>
      <c r="F1293" s="11" t="s">
        <v>12876</v>
      </c>
      <c r="G1293" s="11" t="s">
        <v>3049</v>
      </c>
      <c r="H1293" s="12" t="s">
        <v>10152</v>
      </c>
      <c r="I1293" s="66">
        <v>1</v>
      </c>
      <c r="J1293" s="68" t="s">
        <v>215</v>
      </c>
      <c r="K1293" s="167">
        <v>83400</v>
      </c>
      <c r="L1293" s="167">
        <v>0</v>
      </c>
      <c r="M1293" s="167">
        <v>83400</v>
      </c>
      <c r="N1293" s="167">
        <v>13600</v>
      </c>
      <c r="O1293" s="167">
        <v>0</v>
      </c>
      <c r="P1293" s="167">
        <v>13600</v>
      </c>
      <c r="Q1293" s="167">
        <v>97000</v>
      </c>
      <c r="R1293" s="167">
        <v>0</v>
      </c>
      <c r="S1293" s="167">
        <v>97000</v>
      </c>
      <c r="T1293" s="161">
        <v>42736</v>
      </c>
      <c r="U1293" s="47"/>
    </row>
    <row r="1294" spans="1:21" s="267" customFormat="1" ht="15" customHeight="1" x14ac:dyDescent="0.2">
      <c r="A1294" s="15">
        <v>2017</v>
      </c>
      <c r="B1294" s="72" t="s">
        <v>3439</v>
      </c>
      <c r="C1294" s="15">
        <v>3</v>
      </c>
      <c r="D1294" s="67" t="s">
        <v>29</v>
      </c>
      <c r="E1294" s="60" t="s">
        <v>10145</v>
      </c>
      <c r="F1294" s="11" t="s">
        <v>12877</v>
      </c>
      <c r="G1294" s="11" t="s">
        <v>3049</v>
      </c>
      <c r="H1294" s="75">
        <v>20006642</v>
      </c>
      <c r="I1294" s="66">
        <v>1</v>
      </c>
      <c r="J1294" s="68" t="s">
        <v>215</v>
      </c>
      <c r="K1294" s="167">
        <v>76513.268249999994</v>
      </c>
      <c r="L1294" s="167">
        <v>11911.731750000001</v>
      </c>
      <c r="M1294" s="167">
        <v>88425</v>
      </c>
      <c r="N1294" s="167">
        <v>11911.582139999999</v>
      </c>
      <c r="O1294" s="167">
        <v>1854.4178599999996</v>
      </c>
      <c r="P1294" s="167">
        <v>13765.999999999998</v>
      </c>
      <c r="Q1294" s="167">
        <v>88424.850389999992</v>
      </c>
      <c r="R1294" s="167">
        <v>13766.14961</v>
      </c>
      <c r="S1294" s="167">
        <v>102191</v>
      </c>
      <c r="T1294" s="159">
        <v>42736</v>
      </c>
      <c r="U1294" s="47"/>
    </row>
    <row r="1295" spans="1:21" s="267" customFormat="1" ht="15" customHeight="1" x14ac:dyDescent="0.2">
      <c r="A1295" s="15">
        <v>2017</v>
      </c>
      <c r="B1295" s="15" t="s">
        <v>3439</v>
      </c>
      <c r="C1295" s="15">
        <v>3</v>
      </c>
      <c r="D1295" s="39" t="s">
        <v>29</v>
      </c>
      <c r="E1295" s="60" t="s">
        <v>10145</v>
      </c>
      <c r="F1295" s="11" t="s">
        <v>11246</v>
      </c>
      <c r="G1295" s="11" t="s">
        <v>3049</v>
      </c>
      <c r="H1295" s="12">
        <v>20008366</v>
      </c>
      <c r="I1295" s="66">
        <v>1</v>
      </c>
      <c r="J1295" s="68" t="s">
        <v>215</v>
      </c>
      <c r="K1295" s="167">
        <v>0</v>
      </c>
      <c r="L1295" s="167">
        <v>86275</v>
      </c>
      <c r="M1295" s="167">
        <v>86275</v>
      </c>
      <c r="N1295" s="167">
        <v>0</v>
      </c>
      <c r="O1295" s="167">
        <v>15000</v>
      </c>
      <c r="P1295" s="167">
        <v>15000</v>
      </c>
      <c r="Q1295" s="167">
        <v>0</v>
      </c>
      <c r="R1295" s="167">
        <v>101275</v>
      </c>
      <c r="S1295" s="167">
        <v>101275</v>
      </c>
      <c r="T1295" s="161">
        <v>42767</v>
      </c>
      <c r="U1295" s="47"/>
    </row>
    <row r="1296" spans="1:21" s="267" customFormat="1" ht="15" customHeight="1" x14ac:dyDescent="0.2">
      <c r="A1296" s="15">
        <v>2017</v>
      </c>
      <c r="B1296" s="15" t="s">
        <v>3439</v>
      </c>
      <c r="C1296" s="15">
        <v>3</v>
      </c>
      <c r="D1296" s="39" t="s">
        <v>29</v>
      </c>
      <c r="E1296" s="60" t="s">
        <v>10145</v>
      </c>
      <c r="F1296" s="11" t="s">
        <v>12878</v>
      </c>
      <c r="G1296" s="11" t="s">
        <v>10151</v>
      </c>
      <c r="H1296" s="12" t="s">
        <v>10150</v>
      </c>
      <c r="I1296" s="66">
        <v>1</v>
      </c>
      <c r="J1296" s="68" t="s">
        <v>53</v>
      </c>
      <c r="K1296" s="167">
        <v>0</v>
      </c>
      <c r="L1296" s="167">
        <v>67601.03</v>
      </c>
      <c r="M1296" s="167">
        <v>67601.03</v>
      </c>
      <c r="N1296" s="167">
        <v>0</v>
      </c>
      <c r="O1296" s="167">
        <v>2398.9700000000012</v>
      </c>
      <c r="P1296" s="167">
        <v>2398.9700000000012</v>
      </c>
      <c r="Q1296" s="167">
        <v>0</v>
      </c>
      <c r="R1296" s="167">
        <v>70000</v>
      </c>
      <c r="S1296" s="167">
        <v>70000</v>
      </c>
      <c r="T1296" s="161">
        <v>42793</v>
      </c>
      <c r="U1296" s="47"/>
    </row>
    <row r="1297" spans="1:21" s="267" customFormat="1" ht="15" customHeight="1" x14ac:dyDescent="0.2">
      <c r="A1297" s="15">
        <v>2017</v>
      </c>
      <c r="B1297" s="15" t="s">
        <v>3439</v>
      </c>
      <c r="C1297" s="15">
        <v>3</v>
      </c>
      <c r="D1297" s="39" t="s">
        <v>29</v>
      </c>
      <c r="E1297" s="60" t="s">
        <v>10145</v>
      </c>
      <c r="F1297" s="11" t="s">
        <v>12879</v>
      </c>
      <c r="G1297" s="11" t="s">
        <v>10149</v>
      </c>
      <c r="H1297" s="12" t="s">
        <v>10148</v>
      </c>
      <c r="I1297" s="66">
        <v>1</v>
      </c>
      <c r="J1297" s="68" t="s">
        <v>53</v>
      </c>
      <c r="K1297" s="167">
        <v>63614.11</v>
      </c>
      <c r="L1297" s="167">
        <v>0</v>
      </c>
      <c r="M1297" s="167">
        <v>63614.11</v>
      </c>
      <c r="N1297" s="167">
        <v>6821.8899999999994</v>
      </c>
      <c r="O1297" s="167">
        <v>0</v>
      </c>
      <c r="P1297" s="167">
        <v>6821.8899999999994</v>
      </c>
      <c r="Q1297" s="167">
        <v>70436</v>
      </c>
      <c r="R1297" s="167">
        <v>0</v>
      </c>
      <c r="S1297" s="167">
        <v>70436</v>
      </c>
      <c r="T1297" s="161">
        <v>42772</v>
      </c>
      <c r="U1297" s="47"/>
    </row>
    <row r="1298" spans="1:21" s="267" customFormat="1" ht="15" customHeight="1" x14ac:dyDescent="0.2">
      <c r="A1298" s="15">
        <v>2017</v>
      </c>
      <c r="B1298" s="15" t="s">
        <v>3439</v>
      </c>
      <c r="C1298" s="15">
        <v>3</v>
      </c>
      <c r="D1298" s="39" t="s">
        <v>29</v>
      </c>
      <c r="E1298" s="60" t="s">
        <v>10145</v>
      </c>
      <c r="F1298" s="11" t="s">
        <v>12880</v>
      </c>
      <c r="G1298" s="11" t="s">
        <v>299</v>
      </c>
      <c r="H1298" s="12" t="s">
        <v>10147</v>
      </c>
      <c r="I1298" s="66">
        <v>1</v>
      </c>
      <c r="J1298" s="68" t="s">
        <v>53</v>
      </c>
      <c r="K1298" s="167">
        <v>50750</v>
      </c>
      <c r="L1298" s="167">
        <v>0</v>
      </c>
      <c r="M1298" s="167">
        <v>50750</v>
      </c>
      <c r="N1298" s="167">
        <v>4250</v>
      </c>
      <c r="O1298" s="167">
        <v>0</v>
      </c>
      <c r="P1298" s="167">
        <v>4250</v>
      </c>
      <c r="Q1298" s="167">
        <v>55000</v>
      </c>
      <c r="R1298" s="167">
        <v>0</v>
      </c>
      <c r="S1298" s="167">
        <v>55000</v>
      </c>
      <c r="T1298" s="161">
        <v>42737</v>
      </c>
      <c r="U1298" s="47"/>
    </row>
    <row r="1299" spans="1:21" s="267" customFormat="1" ht="15" customHeight="1" x14ac:dyDescent="0.2">
      <c r="A1299" s="15">
        <v>2017</v>
      </c>
      <c r="B1299" s="15" t="s">
        <v>3439</v>
      </c>
      <c r="C1299" s="15">
        <v>3</v>
      </c>
      <c r="D1299" s="39" t="s">
        <v>29</v>
      </c>
      <c r="E1299" s="60" t="s">
        <v>10145</v>
      </c>
      <c r="F1299" s="11" t="s">
        <v>12881</v>
      </c>
      <c r="G1299" s="11" t="s">
        <v>1093</v>
      </c>
      <c r="H1299" s="12" t="s">
        <v>10146</v>
      </c>
      <c r="I1299" s="66">
        <v>1</v>
      </c>
      <c r="J1299" s="68" t="s">
        <v>53</v>
      </c>
      <c r="K1299" s="167">
        <v>0</v>
      </c>
      <c r="L1299" s="167">
        <v>49735</v>
      </c>
      <c r="M1299" s="167">
        <v>49735</v>
      </c>
      <c r="N1299" s="167">
        <v>0</v>
      </c>
      <c r="O1299" s="167">
        <v>2465</v>
      </c>
      <c r="P1299" s="167">
        <v>2465</v>
      </c>
      <c r="Q1299" s="167">
        <v>0</v>
      </c>
      <c r="R1299" s="167">
        <v>52200</v>
      </c>
      <c r="S1299" s="167">
        <v>52200</v>
      </c>
      <c r="T1299" s="161">
        <v>42795</v>
      </c>
      <c r="U1299" s="47"/>
    </row>
    <row r="1300" spans="1:21" s="267" customFormat="1" ht="15" customHeight="1" x14ac:dyDescent="0.2">
      <c r="A1300" s="15">
        <v>2017</v>
      </c>
      <c r="B1300" s="15" t="s">
        <v>3439</v>
      </c>
      <c r="C1300" s="15">
        <v>3</v>
      </c>
      <c r="D1300" s="39" t="s">
        <v>29</v>
      </c>
      <c r="E1300" s="60" t="s">
        <v>10145</v>
      </c>
      <c r="F1300" s="11" t="s">
        <v>12882</v>
      </c>
      <c r="G1300" s="11" t="s">
        <v>1062</v>
      </c>
      <c r="H1300" s="12" t="s">
        <v>10144</v>
      </c>
      <c r="I1300" s="66">
        <v>1</v>
      </c>
      <c r="J1300" s="68" t="s">
        <v>53</v>
      </c>
      <c r="K1300" s="167">
        <v>0</v>
      </c>
      <c r="L1300" s="167">
        <v>39580.94</v>
      </c>
      <c r="M1300" s="167">
        <v>39580.94</v>
      </c>
      <c r="N1300" s="167">
        <v>0</v>
      </c>
      <c r="O1300" s="167">
        <v>2969.0599999999977</v>
      </c>
      <c r="P1300" s="167">
        <v>2969.0599999999977</v>
      </c>
      <c r="Q1300" s="167">
        <v>0</v>
      </c>
      <c r="R1300" s="167">
        <v>42550</v>
      </c>
      <c r="S1300" s="167">
        <v>42550</v>
      </c>
      <c r="T1300" s="161">
        <v>42758</v>
      </c>
      <c r="U1300" s="47"/>
    </row>
    <row r="1301" spans="1:21" s="267" customFormat="1" ht="15" customHeight="1" x14ac:dyDescent="0.2">
      <c r="A1301" s="15">
        <v>2017</v>
      </c>
      <c r="B1301" s="15" t="s">
        <v>3439</v>
      </c>
      <c r="C1301" s="15">
        <v>3</v>
      </c>
      <c r="D1301" s="39" t="s">
        <v>29</v>
      </c>
      <c r="E1301" s="60" t="s">
        <v>14</v>
      </c>
      <c r="F1301" s="11" t="s">
        <v>12883</v>
      </c>
      <c r="G1301" s="11" t="s">
        <v>10143</v>
      </c>
      <c r="H1301" s="12" t="s">
        <v>10142</v>
      </c>
      <c r="I1301" s="66">
        <v>1</v>
      </c>
      <c r="J1301" s="68" t="s">
        <v>53</v>
      </c>
      <c r="K1301" s="167">
        <v>0</v>
      </c>
      <c r="L1301" s="167">
        <v>50750</v>
      </c>
      <c r="M1301" s="167">
        <v>50750</v>
      </c>
      <c r="N1301" s="167">
        <v>0</v>
      </c>
      <c r="O1301" s="167">
        <v>4798</v>
      </c>
      <c r="P1301" s="167">
        <v>4798</v>
      </c>
      <c r="Q1301" s="167">
        <v>0</v>
      </c>
      <c r="R1301" s="167">
        <v>55548</v>
      </c>
      <c r="S1301" s="167">
        <v>55548</v>
      </c>
      <c r="T1301" s="161">
        <v>42736</v>
      </c>
      <c r="U1301" s="47"/>
    </row>
    <row r="1302" spans="1:21" s="267" customFormat="1" ht="15" customHeight="1" x14ac:dyDescent="0.2">
      <c r="A1302" s="15">
        <v>2017</v>
      </c>
      <c r="B1302" s="15" t="s">
        <v>3439</v>
      </c>
      <c r="C1302" s="15">
        <v>3</v>
      </c>
      <c r="D1302" s="39" t="s">
        <v>29</v>
      </c>
      <c r="E1302" s="60" t="s">
        <v>16</v>
      </c>
      <c r="F1302" s="11" t="s">
        <v>12884</v>
      </c>
      <c r="G1302" s="11" t="s">
        <v>10141</v>
      </c>
      <c r="H1302" s="12" t="s">
        <v>10140</v>
      </c>
      <c r="I1302" s="66">
        <v>1</v>
      </c>
      <c r="J1302" s="68" t="s">
        <v>215</v>
      </c>
      <c r="K1302" s="167">
        <v>92808</v>
      </c>
      <c r="L1302" s="167">
        <v>0</v>
      </c>
      <c r="M1302" s="167">
        <v>92808</v>
      </c>
      <c r="N1302" s="167">
        <v>7192</v>
      </c>
      <c r="O1302" s="167">
        <v>0</v>
      </c>
      <c r="P1302" s="167">
        <v>7192</v>
      </c>
      <c r="Q1302" s="167">
        <v>100000</v>
      </c>
      <c r="R1302" s="167">
        <v>0</v>
      </c>
      <c r="S1302" s="167">
        <v>100000</v>
      </c>
      <c r="T1302" s="161">
        <v>42736</v>
      </c>
      <c r="U1302" s="47"/>
    </row>
    <row r="1303" spans="1:21" s="267" customFormat="1" ht="15" customHeight="1" x14ac:dyDescent="0.2">
      <c r="A1303" s="15">
        <v>2017</v>
      </c>
      <c r="B1303" s="15" t="s">
        <v>3439</v>
      </c>
      <c r="C1303" s="15">
        <v>3</v>
      </c>
      <c r="D1303" s="67" t="s">
        <v>29</v>
      </c>
      <c r="E1303" s="60" t="s">
        <v>16</v>
      </c>
      <c r="F1303" s="11" t="s">
        <v>12885</v>
      </c>
      <c r="G1303" s="11" t="s">
        <v>10139</v>
      </c>
      <c r="H1303" s="12" t="s">
        <v>10138</v>
      </c>
      <c r="I1303" s="66">
        <v>1</v>
      </c>
      <c r="J1303" s="68" t="s">
        <v>215</v>
      </c>
      <c r="K1303" s="167">
        <v>134000</v>
      </c>
      <c r="L1303" s="167">
        <v>0</v>
      </c>
      <c r="M1303" s="167">
        <v>134000</v>
      </c>
      <c r="N1303" s="167">
        <v>56000</v>
      </c>
      <c r="O1303" s="167">
        <v>0</v>
      </c>
      <c r="P1303" s="167">
        <v>56000</v>
      </c>
      <c r="Q1303" s="167">
        <v>190000</v>
      </c>
      <c r="R1303" s="167">
        <v>0</v>
      </c>
      <c r="S1303" s="167">
        <v>190000</v>
      </c>
      <c r="T1303" s="159">
        <v>42736</v>
      </c>
      <c r="U1303" s="47"/>
    </row>
    <row r="1304" spans="1:21" s="267" customFormat="1" ht="15" customHeight="1" x14ac:dyDescent="0.2">
      <c r="A1304" s="15">
        <v>2017</v>
      </c>
      <c r="B1304" s="15" t="s">
        <v>3439</v>
      </c>
      <c r="C1304" s="15">
        <v>3</v>
      </c>
      <c r="D1304" s="39" t="s">
        <v>29</v>
      </c>
      <c r="E1304" s="60" t="s">
        <v>16</v>
      </c>
      <c r="F1304" s="11" t="s">
        <v>12886</v>
      </c>
      <c r="G1304" s="11" t="s">
        <v>10137</v>
      </c>
      <c r="H1304" s="12" t="s">
        <v>10136</v>
      </c>
      <c r="I1304" s="66">
        <v>1</v>
      </c>
      <c r="J1304" s="68" t="s">
        <v>215</v>
      </c>
      <c r="K1304" s="167">
        <v>103951</v>
      </c>
      <c r="L1304" s="167">
        <v>0</v>
      </c>
      <c r="M1304" s="167">
        <v>103951</v>
      </c>
      <c r="N1304" s="167">
        <v>4049</v>
      </c>
      <c r="O1304" s="167">
        <v>0</v>
      </c>
      <c r="P1304" s="167">
        <v>4049</v>
      </c>
      <c r="Q1304" s="167">
        <v>108000</v>
      </c>
      <c r="R1304" s="167">
        <v>0</v>
      </c>
      <c r="S1304" s="167">
        <v>108000</v>
      </c>
      <c r="T1304" s="161">
        <v>42736</v>
      </c>
      <c r="U1304" s="47"/>
    </row>
    <row r="1305" spans="1:21" s="267" customFormat="1" ht="15" customHeight="1" x14ac:dyDescent="0.2">
      <c r="A1305" s="15">
        <v>2017</v>
      </c>
      <c r="B1305" s="15" t="s">
        <v>3439</v>
      </c>
      <c r="C1305" s="15">
        <v>3</v>
      </c>
      <c r="D1305" s="67" t="s">
        <v>29</v>
      </c>
      <c r="E1305" s="60" t="s">
        <v>16</v>
      </c>
      <c r="F1305" s="11" t="s">
        <v>12887</v>
      </c>
      <c r="G1305" s="11" t="s">
        <v>10135</v>
      </c>
      <c r="H1305" s="12" t="s">
        <v>10134</v>
      </c>
      <c r="I1305" s="66">
        <v>1</v>
      </c>
      <c r="J1305" s="68" t="s">
        <v>53</v>
      </c>
      <c r="K1305" s="167">
        <v>37301</v>
      </c>
      <c r="L1305" s="167">
        <v>0</v>
      </c>
      <c r="M1305" s="167">
        <v>37301</v>
      </c>
      <c r="N1305" s="167">
        <v>4000</v>
      </c>
      <c r="O1305" s="167">
        <v>0</v>
      </c>
      <c r="P1305" s="167">
        <v>4000</v>
      </c>
      <c r="Q1305" s="167">
        <v>41301</v>
      </c>
      <c r="R1305" s="167">
        <v>0</v>
      </c>
      <c r="S1305" s="167">
        <v>41301</v>
      </c>
      <c r="T1305" s="159">
        <v>42736</v>
      </c>
      <c r="U1305" s="47"/>
    </row>
    <row r="1306" spans="1:21" s="267" customFormat="1" ht="15" customHeight="1" x14ac:dyDescent="0.2">
      <c r="A1306" s="15">
        <v>2017</v>
      </c>
      <c r="B1306" s="15" t="s">
        <v>3439</v>
      </c>
      <c r="C1306" s="15">
        <v>3</v>
      </c>
      <c r="D1306" s="39" t="s">
        <v>29</v>
      </c>
      <c r="E1306" s="60" t="s">
        <v>16</v>
      </c>
      <c r="F1306" s="11" t="s">
        <v>12888</v>
      </c>
      <c r="G1306" s="11" t="s">
        <v>2533</v>
      </c>
      <c r="H1306" s="12" t="s">
        <v>9733</v>
      </c>
      <c r="I1306" s="66">
        <v>1</v>
      </c>
      <c r="J1306" s="68" t="s">
        <v>53</v>
      </c>
      <c r="K1306" s="167">
        <v>36642</v>
      </c>
      <c r="L1306" s="167">
        <v>0</v>
      </c>
      <c r="M1306" s="167">
        <v>36642</v>
      </c>
      <c r="N1306" s="167">
        <v>3394</v>
      </c>
      <c r="O1306" s="167">
        <v>0</v>
      </c>
      <c r="P1306" s="167">
        <v>3394</v>
      </c>
      <c r="Q1306" s="167">
        <v>40036</v>
      </c>
      <c r="R1306" s="167">
        <v>0</v>
      </c>
      <c r="S1306" s="167">
        <v>40036</v>
      </c>
      <c r="T1306" s="161">
        <v>42736</v>
      </c>
      <c r="U1306" s="47"/>
    </row>
    <row r="1307" spans="1:21" s="267" customFormat="1" ht="15" customHeight="1" x14ac:dyDescent="0.2">
      <c r="A1307" s="15">
        <v>2017</v>
      </c>
      <c r="B1307" s="15" t="s">
        <v>3439</v>
      </c>
      <c r="C1307" s="15">
        <v>3</v>
      </c>
      <c r="D1307" s="39" t="s">
        <v>29</v>
      </c>
      <c r="E1307" s="60" t="s">
        <v>16</v>
      </c>
      <c r="F1307" s="11" t="s">
        <v>12889</v>
      </c>
      <c r="G1307" s="11" t="s">
        <v>522</v>
      </c>
      <c r="H1307" s="12" t="s">
        <v>10133</v>
      </c>
      <c r="I1307" s="66">
        <v>1</v>
      </c>
      <c r="J1307" s="68" t="s">
        <v>53</v>
      </c>
      <c r="K1307" s="167">
        <v>39000</v>
      </c>
      <c r="L1307" s="167">
        <v>0</v>
      </c>
      <c r="M1307" s="167">
        <v>39000</v>
      </c>
      <c r="N1307" s="167">
        <v>3000</v>
      </c>
      <c r="O1307" s="167">
        <v>0</v>
      </c>
      <c r="P1307" s="167">
        <v>3000</v>
      </c>
      <c r="Q1307" s="167">
        <v>42000</v>
      </c>
      <c r="R1307" s="167">
        <v>0</v>
      </c>
      <c r="S1307" s="167">
        <v>42000</v>
      </c>
      <c r="T1307" s="161">
        <v>42767</v>
      </c>
      <c r="U1307" s="47"/>
    </row>
    <row r="1308" spans="1:21" s="267" customFormat="1" ht="15" customHeight="1" x14ac:dyDescent="0.2">
      <c r="A1308" s="15">
        <v>2017</v>
      </c>
      <c r="B1308" s="15" t="s">
        <v>3439</v>
      </c>
      <c r="C1308" s="15">
        <v>3</v>
      </c>
      <c r="D1308" s="39" t="s">
        <v>29</v>
      </c>
      <c r="E1308" s="60" t="s">
        <v>16</v>
      </c>
      <c r="F1308" s="11" t="s">
        <v>12890</v>
      </c>
      <c r="G1308" s="11" t="s">
        <v>1170</v>
      </c>
      <c r="H1308" s="12" t="s">
        <v>10132</v>
      </c>
      <c r="I1308" s="66">
        <v>1</v>
      </c>
      <c r="J1308" s="68" t="s">
        <v>53</v>
      </c>
      <c r="K1308" s="167">
        <v>42630</v>
      </c>
      <c r="L1308" s="167">
        <v>0</v>
      </c>
      <c r="M1308" s="167">
        <v>42630</v>
      </c>
      <c r="N1308" s="167">
        <v>4846</v>
      </c>
      <c r="O1308" s="167">
        <v>0</v>
      </c>
      <c r="P1308" s="167">
        <v>4846</v>
      </c>
      <c r="Q1308" s="167">
        <v>47476</v>
      </c>
      <c r="R1308" s="167">
        <v>0</v>
      </c>
      <c r="S1308" s="167">
        <v>47476</v>
      </c>
      <c r="T1308" s="161">
        <v>42767</v>
      </c>
      <c r="U1308" s="47"/>
    </row>
    <row r="1309" spans="1:21" s="267" customFormat="1" ht="15" customHeight="1" x14ac:dyDescent="0.2">
      <c r="A1309" s="15">
        <v>2017</v>
      </c>
      <c r="B1309" s="15" t="s">
        <v>3439</v>
      </c>
      <c r="C1309" s="15">
        <v>3</v>
      </c>
      <c r="D1309" s="39" t="s">
        <v>29</v>
      </c>
      <c r="E1309" s="60" t="s">
        <v>16</v>
      </c>
      <c r="F1309" s="11" t="s">
        <v>12891</v>
      </c>
      <c r="G1309" s="11" t="s">
        <v>7430</v>
      </c>
      <c r="H1309" s="12" t="s">
        <v>10131</v>
      </c>
      <c r="I1309" s="66">
        <v>1</v>
      </c>
      <c r="J1309" s="68" t="s">
        <v>53</v>
      </c>
      <c r="K1309" s="167">
        <v>34768</v>
      </c>
      <c r="L1309" s="167">
        <v>0</v>
      </c>
      <c r="M1309" s="167">
        <v>34768</v>
      </c>
      <c r="N1309" s="167">
        <v>1738</v>
      </c>
      <c r="O1309" s="167">
        <v>0</v>
      </c>
      <c r="P1309" s="167">
        <v>1738</v>
      </c>
      <c r="Q1309" s="167">
        <v>36506</v>
      </c>
      <c r="R1309" s="167">
        <v>0</v>
      </c>
      <c r="S1309" s="167">
        <v>36506</v>
      </c>
      <c r="T1309" s="161">
        <v>42767</v>
      </c>
      <c r="U1309" s="47"/>
    </row>
    <row r="1310" spans="1:21" s="267" customFormat="1" ht="15" customHeight="1" x14ac:dyDescent="0.2">
      <c r="A1310" s="15">
        <v>2017</v>
      </c>
      <c r="B1310" s="72" t="s">
        <v>3439</v>
      </c>
      <c r="C1310" s="15">
        <v>3</v>
      </c>
      <c r="D1310" s="67" t="s">
        <v>29</v>
      </c>
      <c r="E1310" s="60" t="s">
        <v>15</v>
      </c>
      <c r="F1310" s="11" t="s">
        <v>12892</v>
      </c>
      <c r="G1310" s="11" t="s">
        <v>1524</v>
      </c>
      <c r="H1310" s="75" t="s">
        <v>10130</v>
      </c>
      <c r="I1310" s="66">
        <v>1</v>
      </c>
      <c r="J1310" s="68" t="s">
        <v>53</v>
      </c>
      <c r="K1310" s="167">
        <v>28258</v>
      </c>
      <c r="L1310" s="167">
        <v>23153</v>
      </c>
      <c r="M1310" s="167">
        <v>51411</v>
      </c>
      <c r="N1310" s="167">
        <v>9989</v>
      </c>
      <c r="O1310" s="167">
        <v>0</v>
      </c>
      <c r="P1310" s="167">
        <v>9989</v>
      </c>
      <c r="Q1310" s="167">
        <v>38247</v>
      </c>
      <c r="R1310" s="167">
        <v>23153</v>
      </c>
      <c r="S1310" s="167">
        <v>61400</v>
      </c>
      <c r="T1310" s="159">
        <v>42767</v>
      </c>
      <c r="U1310" s="47"/>
    </row>
    <row r="1311" spans="1:21" s="267" customFormat="1" ht="15" customHeight="1" x14ac:dyDescent="0.2">
      <c r="A1311" s="15">
        <v>2017</v>
      </c>
      <c r="B1311" s="15" t="s">
        <v>3439</v>
      </c>
      <c r="C1311" s="15">
        <v>3</v>
      </c>
      <c r="D1311" s="39" t="s">
        <v>29</v>
      </c>
      <c r="E1311" s="60" t="s">
        <v>15</v>
      </c>
      <c r="F1311" s="11" t="s">
        <v>12893</v>
      </c>
      <c r="G1311" s="11" t="s">
        <v>291</v>
      </c>
      <c r="H1311" s="12" t="s">
        <v>7192</v>
      </c>
      <c r="I1311" s="66">
        <v>1</v>
      </c>
      <c r="J1311" s="68" t="s">
        <v>53</v>
      </c>
      <c r="K1311" s="167">
        <v>0</v>
      </c>
      <c r="L1311" s="167">
        <v>68005</v>
      </c>
      <c r="M1311" s="167">
        <v>68005</v>
      </c>
      <c r="N1311" s="167">
        <v>15147</v>
      </c>
      <c r="O1311" s="167">
        <v>-8152</v>
      </c>
      <c r="P1311" s="167">
        <v>6995</v>
      </c>
      <c r="Q1311" s="167">
        <v>15147</v>
      </c>
      <c r="R1311" s="167">
        <v>59853</v>
      </c>
      <c r="S1311" s="167">
        <v>75000</v>
      </c>
      <c r="T1311" s="161">
        <v>42736</v>
      </c>
      <c r="U1311" s="47"/>
    </row>
    <row r="1312" spans="1:21" s="267" customFormat="1" ht="15" customHeight="1" x14ac:dyDescent="0.2">
      <c r="A1312" s="15">
        <v>2017</v>
      </c>
      <c r="B1312" s="15" t="s">
        <v>3439</v>
      </c>
      <c r="C1312" s="15">
        <v>3</v>
      </c>
      <c r="D1312" s="39" t="s">
        <v>29</v>
      </c>
      <c r="E1312" s="60" t="s">
        <v>15</v>
      </c>
      <c r="F1312" s="11" t="s">
        <v>12894</v>
      </c>
      <c r="G1312" s="11" t="s">
        <v>291</v>
      </c>
      <c r="H1312" s="12" t="s">
        <v>10129</v>
      </c>
      <c r="I1312" s="66">
        <v>1</v>
      </c>
      <c r="J1312" s="68" t="s">
        <v>53</v>
      </c>
      <c r="K1312" s="167">
        <v>40794</v>
      </c>
      <c r="L1312" s="167">
        <v>0</v>
      </c>
      <c r="M1312" s="167">
        <v>40794</v>
      </c>
      <c r="N1312" s="167">
        <v>8118</v>
      </c>
      <c r="O1312" s="167">
        <v>0</v>
      </c>
      <c r="P1312" s="167">
        <v>8118</v>
      </c>
      <c r="Q1312" s="167">
        <v>48912</v>
      </c>
      <c r="R1312" s="167">
        <v>0</v>
      </c>
      <c r="S1312" s="167">
        <v>48912</v>
      </c>
      <c r="T1312" s="161">
        <v>42705</v>
      </c>
      <c r="U1312" s="47"/>
    </row>
    <row r="1313" spans="1:21" s="267" customFormat="1" ht="15" customHeight="1" x14ac:dyDescent="0.2">
      <c r="A1313" s="15">
        <v>2017</v>
      </c>
      <c r="B1313" s="15" t="s">
        <v>3439</v>
      </c>
      <c r="C1313" s="15">
        <v>3</v>
      </c>
      <c r="D1313" s="39" t="s">
        <v>29</v>
      </c>
      <c r="E1313" s="60" t="s">
        <v>15</v>
      </c>
      <c r="F1313" s="11" t="s">
        <v>12895</v>
      </c>
      <c r="G1313" s="11" t="s">
        <v>1170</v>
      </c>
      <c r="H1313" s="12" t="s">
        <v>10128</v>
      </c>
      <c r="I1313" s="66">
        <v>1</v>
      </c>
      <c r="J1313" s="68" t="s">
        <v>53</v>
      </c>
      <c r="K1313" s="167">
        <v>0</v>
      </c>
      <c r="L1313" s="167">
        <v>43645</v>
      </c>
      <c r="M1313" s="167">
        <v>43645</v>
      </c>
      <c r="N1313" s="167">
        <v>0</v>
      </c>
      <c r="O1313" s="167">
        <v>4355</v>
      </c>
      <c r="P1313" s="167">
        <v>4355</v>
      </c>
      <c r="Q1313" s="167">
        <v>0</v>
      </c>
      <c r="R1313" s="167">
        <v>48000</v>
      </c>
      <c r="S1313" s="167">
        <v>48000</v>
      </c>
      <c r="T1313" s="161">
        <v>42767</v>
      </c>
      <c r="U1313" s="47"/>
    </row>
    <row r="1314" spans="1:21" s="267" customFormat="1" ht="15" customHeight="1" x14ac:dyDescent="0.2">
      <c r="A1314" s="15">
        <v>2017</v>
      </c>
      <c r="B1314" s="15" t="s">
        <v>3439</v>
      </c>
      <c r="C1314" s="15">
        <v>3</v>
      </c>
      <c r="D1314" s="39" t="s">
        <v>29</v>
      </c>
      <c r="E1314" s="60" t="s">
        <v>15</v>
      </c>
      <c r="F1314" s="11" t="s">
        <v>12896</v>
      </c>
      <c r="G1314" s="11" t="s">
        <v>227</v>
      </c>
      <c r="H1314" s="12" t="s">
        <v>10127</v>
      </c>
      <c r="I1314" s="66">
        <v>1</v>
      </c>
      <c r="J1314" s="68" t="s">
        <v>53</v>
      </c>
      <c r="K1314" s="167">
        <v>75491</v>
      </c>
      <c r="L1314" s="167">
        <v>0</v>
      </c>
      <c r="M1314" s="167">
        <v>75491</v>
      </c>
      <c r="N1314" s="167">
        <v>-75491</v>
      </c>
      <c r="O1314" s="167">
        <v>82000</v>
      </c>
      <c r="P1314" s="167">
        <v>6509</v>
      </c>
      <c r="Q1314" s="167">
        <v>0</v>
      </c>
      <c r="R1314" s="167">
        <v>82000</v>
      </c>
      <c r="S1314" s="167">
        <v>82000</v>
      </c>
      <c r="T1314" s="161">
        <v>42736</v>
      </c>
      <c r="U1314" s="47"/>
    </row>
    <row r="1315" spans="1:21" s="267" customFormat="1" ht="15" customHeight="1" x14ac:dyDescent="0.2">
      <c r="A1315" s="15">
        <v>2017</v>
      </c>
      <c r="B1315" s="15" t="s">
        <v>3439</v>
      </c>
      <c r="C1315" s="15">
        <v>3</v>
      </c>
      <c r="D1315" s="39" t="s">
        <v>29</v>
      </c>
      <c r="E1315" s="60" t="s">
        <v>15</v>
      </c>
      <c r="F1315" s="11" t="s">
        <v>12897</v>
      </c>
      <c r="G1315" s="11" t="s">
        <v>9735</v>
      </c>
      <c r="H1315" s="12" t="s">
        <v>10126</v>
      </c>
      <c r="I1315" s="66">
        <v>1</v>
      </c>
      <c r="J1315" s="68" t="s">
        <v>53</v>
      </c>
      <c r="K1315" s="167">
        <v>0</v>
      </c>
      <c r="L1315" s="167">
        <v>46690</v>
      </c>
      <c r="M1315" s="167">
        <v>46690</v>
      </c>
      <c r="N1315" s="167">
        <v>0</v>
      </c>
      <c r="O1315" s="167">
        <v>5310</v>
      </c>
      <c r="P1315" s="167">
        <v>5310</v>
      </c>
      <c r="Q1315" s="167">
        <v>0</v>
      </c>
      <c r="R1315" s="167">
        <v>52000</v>
      </c>
      <c r="S1315" s="167">
        <v>52000</v>
      </c>
      <c r="T1315" s="161">
        <v>42736</v>
      </c>
      <c r="U1315" s="47"/>
    </row>
    <row r="1316" spans="1:21" s="267" customFormat="1" ht="15" customHeight="1" x14ac:dyDescent="0.2">
      <c r="A1316" s="15">
        <v>2017</v>
      </c>
      <c r="B1316" s="15" t="s">
        <v>3439</v>
      </c>
      <c r="C1316" s="15">
        <v>3</v>
      </c>
      <c r="D1316" s="39" t="s">
        <v>29</v>
      </c>
      <c r="E1316" s="60" t="s">
        <v>15</v>
      </c>
      <c r="F1316" s="11" t="s">
        <v>12898</v>
      </c>
      <c r="G1316" s="11" t="s">
        <v>164</v>
      </c>
      <c r="H1316" s="12" t="s">
        <v>10125</v>
      </c>
      <c r="I1316" s="66">
        <v>1</v>
      </c>
      <c r="J1316" s="68" t="s">
        <v>53</v>
      </c>
      <c r="K1316" s="167">
        <v>34580</v>
      </c>
      <c r="L1316" s="167">
        <v>0</v>
      </c>
      <c r="M1316" s="167">
        <v>34580</v>
      </c>
      <c r="N1316" s="167">
        <v>0</v>
      </c>
      <c r="O1316" s="167">
        <v>6905</v>
      </c>
      <c r="P1316" s="167">
        <v>6905</v>
      </c>
      <c r="Q1316" s="167">
        <v>34580</v>
      </c>
      <c r="R1316" s="167">
        <v>6905</v>
      </c>
      <c r="S1316" s="167">
        <v>41485</v>
      </c>
      <c r="T1316" s="161">
        <v>42736</v>
      </c>
      <c r="U1316" s="47"/>
    </row>
    <row r="1317" spans="1:21" s="267" customFormat="1" ht="15" customHeight="1" x14ac:dyDescent="0.2">
      <c r="A1317" s="15">
        <v>2017</v>
      </c>
      <c r="B1317" s="15" t="s">
        <v>3439</v>
      </c>
      <c r="C1317" s="15">
        <v>3</v>
      </c>
      <c r="D1317" s="39" t="s">
        <v>29</v>
      </c>
      <c r="E1317" s="60" t="s">
        <v>15</v>
      </c>
      <c r="F1317" s="11" t="s">
        <v>12899</v>
      </c>
      <c r="G1317" s="11" t="s">
        <v>323</v>
      </c>
      <c r="H1317" s="12" t="s">
        <v>10124</v>
      </c>
      <c r="I1317" s="66">
        <v>1</v>
      </c>
      <c r="J1317" s="68" t="s">
        <v>53</v>
      </c>
      <c r="K1317" s="167">
        <v>39360</v>
      </c>
      <c r="L1317" s="167">
        <v>0</v>
      </c>
      <c r="M1317" s="167">
        <v>39360</v>
      </c>
      <c r="N1317" s="167">
        <v>6299</v>
      </c>
      <c r="O1317" s="167">
        <v>0</v>
      </c>
      <c r="P1317" s="167">
        <v>6299</v>
      </c>
      <c r="Q1317" s="167">
        <v>45659</v>
      </c>
      <c r="R1317" s="167">
        <v>0</v>
      </c>
      <c r="S1317" s="167">
        <v>45659</v>
      </c>
      <c r="T1317" s="161">
        <v>42705</v>
      </c>
      <c r="U1317" s="47"/>
    </row>
    <row r="1318" spans="1:21" s="267" customFormat="1" ht="15" customHeight="1" x14ac:dyDescent="0.2">
      <c r="A1318" s="15">
        <v>2017</v>
      </c>
      <c r="B1318" s="15" t="s">
        <v>3439</v>
      </c>
      <c r="C1318" s="15">
        <v>3</v>
      </c>
      <c r="D1318" s="67" t="s">
        <v>29</v>
      </c>
      <c r="E1318" s="60" t="s">
        <v>15</v>
      </c>
      <c r="F1318" s="11" t="s">
        <v>12900</v>
      </c>
      <c r="G1318" s="11" t="s">
        <v>203</v>
      </c>
      <c r="H1318" s="12" t="s">
        <v>10123</v>
      </c>
      <c r="I1318" s="66">
        <v>1</v>
      </c>
      <c r="J1318" s="68" t="s">
        <v>53</v>
      </c>
      <c r="K1318" s="167">
        <v>32703</v>
      </c>
      <c r="L1318" s="167">
        <v>0</v>
      </c>
      <c r="M1318" s="167">
        <v>32703</v>
      </c>
      <c r="N1318" s="167">
        <v>3685</v>
      </c>
      <c r="O1318" s="167">
        <v>0</v>
      </c>
      <c r="P1318" s="167">
        <v>3685</v>
      </c>
      <c r="Q1318" s="167">
        <v>36388</v>
      </c>
      <c r="R1318" s="167">
        <v>0</v>
      </c>
      <c r="S1318" s="167">
        <v>36388</v>
      </c>
      <c r="T1318" s="159">
        <v>42782</v>
      </c>
      <c r="U1318" s="47"/>
    </row>
    <row r="1319" spans="1:21" s="267" customFormat="1" ht="15" customHeight="1" x14ac:dyDescent="0.2">
      <c r="A1319" s="15">
        <v>2017</v>
      </c>
      <c r="B1319" s="15" t="s">
        <v>3439</v>
      </c>
      <c r="C1319" s="15">
        <v>3</v>
      </c>
      <c r="D1319" s="67" t="s">
        <v>29</v>
      </c>
      <c r="E1319" s="60" t="s">
        <v>15</v>
      </c>
      <c r="F1319" s="11" t="s">
        <v>12901</v>
      </c>
      <c r="G1319" s="11" t="s">
        <v>227</v>
      </c>
      <c r="H1319" s="12" t="s">
        <v>10122</v>
      </c>
      <c r="I1319" s="66">
        <v>1</v>
      </c>
      <c r="J1319" s="68" t="s">
        <v>53</v>
      </c>
      <c r="K1319" s="167">
        <v>40718</v>
      </c>
      <c r="L1319" s="167">
        <v>0</v>
      </c>
      <c r="M1319" s="167">
        <v>40718</v>
      </c>
      <c r="N1319" s="167">
        <v>9025</v>
      </c>
      <c r="O1319" s="167">
        <v>0</v>
      </c>
      <c r="P1319" s="167">
        <v>9025</v>
      </c>
      <c r="Q1319" s="167">
        <v>49743</v>
      </c>
      <c r="R1319" s="167">
        <v>0</v>
      </c>
      <c r="S1319" s="167">
        <v>49743</v>
      </c>
      <c r="T1319" s="159">
        <v>42736</v>
      </c>
      <c r="U1319" s="47"/>
    </row>
    <row r="1320" spans="1:21" s="267" customFormat="1" ht="15" customHeight="1" x14ac:dyDescent="0.2">
      <c r="A1320" s="15">
        <v>2017</v>
      </c>
      <c r="B1320" s="15" t="s">
        <v>3439</v>
      </c>
      <c r="C1320" s="15">
        <v>3</v>
      </c>
      <c r="D1320" s="39" t="s">
        <v>29</v>
      </c>
      <c r="E1320" s="60" t="s">
        <v>15</v>
      </c>
      <c r="F1320" s="11" t="s">
        <v>12902</v>
      </c>
      <c r="G1320" s="11" t="s">
        <v>10121</v>
      </c>
      <c r="H1320" s="12" t="s">
        <v>10120</v>
      </c>
      <c r="I1320" s="66">
        <v>1</v>
      </c>
      <c r="J1320" s="68" t="s">
        <v>53</v>
      </c>
      <c r="K1320" s="167">
        <v>47279</v>
      </c>
      <c r="L1320" s="167">
        <v>0</v>
      </c>
      <c r="M1320" s="167">
        <v>47279</v>
      </c>
      <c r="N1320" s="167">
        <v>5765</v>
      </c>
      <c r="O1320" s="167">
        <v>0</v>
      </c>
      <c r="P1320" s="167">
        <v>5765</v>
      </c>
      <c r="Q1320" s="167">
        <v>53044</v>
      </c>
      <c r="R1320" s="167">
        <v>0</v>
      </c>
      <c r="S1320" s="167">
        <v>53044</v>
      </c>
      <c r="T1320" s="161">
        <v>42795</v>
      </c>
      <c r="U1320" s="47"/>
    </row>
    <row r="1321" spans="1:21" s="267" customFormat="1" ht="15" customHeight="1" x14ac:dyDescent="0.2">
      <c r="A1321" s="15">
        <v>2017</v>
      </c>
      <c r="B1321" s="15" t="s">
        <v>3439</v>
      </c>
      <c r="C1321" s="15">
        <v>3</v>
      </c>
      <c r="D1321" s="39" t="s">
        <v>29</v>
      </c>
      <c r="E1321" s="60" t="s">
        <v>15</v>
      </c>
      <c r="F1321" s="11" t="s">
        <v>12903</v>
      </c>
      <c r="G1321" s="11" t="s">
        <v>10119</v>
      </c>
      <c r="H1321" s="12" t="s">
        <v>10118</v>
      </c>
      <c r="I1321" s="66">
        <v>1</v>
      </c>
      <c r="J1321" s="68" t="s">
        <v>53</v>
      </c>
      <c r="K1321" s="167">
        <v>51765</v>
      </c>
      <c r="L1321" s="167">
        <v>0</v>
      </c>
      <c r="M1321" s="167">
        <v>51765</v>
      </c>
      <c r="N1321" s="167">
        <v>5390</v>
      </c>
      <c r="O1321" s="167">
        <v>0</v>
      </c>
      <c r="P1321" s="167">
        <v>5390</v>
      </c>
      <c r="Q1321" s="167">
        <v>57155</v>
      </c>
      <c r="R1321" s="167">
        <v>0</v>
      </c>
      <c r="S1321" s="167">
        <v>57155</v>
      </c>
      <c r="T1321" s="161">
        <v>42758</v>
      </c>
      <c r="U1321" s="47"/>
    </row>
    <row r="1322" spans="1:21" s="267" customFormat="1" ht="15" customHeight="1" x14ac:dyDescent="0.2">
      <c r="A1322" s="15">
        <v>2017</v>
      </c>
      <c r="B1322" s="15" t="s">
        <v>3439</v>
      </c>
      <c r="C1322" s="15">
        <v>3</v>
      </c>
      <c r="D1322" s="39" t="s">
        <v>29</v>
      </c>
      <c r="E1322" s="60" t="s">
        <v>15</v>
      </c>
      <c r="F1322" s="11" t="s">
        <v>12904</v>
      </c>
      <c r="G1322" s="11" t="s">
        <v>203</v>
      </c>
      <c r="H1322" s="12" t="s">
        <v>10117</v>
      </c>
      <c r="I1322" s="66">
        <v>1</v>
      </c>
      <c r="J1322" s="68" t="s">
        <v>53</v>
      </c>
      <c r="K1322" s="167">
        <v>32703</v>
      </c>
      <c r="L1322" s="167">
        <v>0</v>
      </c>
      <c r="M1322" s="167">
        <v>32703</v>
      </c>
      <c r="N1322" s="167">
        <v>3685</v>
      </c>
      <c r="O1322" s="167">
        <v>0</v>
      </c>
      <c r="P1322" s="167">
        <v>3685</v>
      </c>
      <c r="Q1322" s="167">
        <v>36388</v>
      </c>
      <c r="R1322" s="167">
        <v>0</v>
      </c>
      <c r="S1322" s="167">
        <v>36388</v>
      </c>
      <c r="T1322" s="161">
        <v>42782</v>
      </c>
      <c r="U1322" s="47"/>
    </row>
    <row r="1323" spans="1:21" s="267" customFormat="1" ht="15" customHeight="1" x14ac:dyDescent="0.2">
      <c r="A1323" s="15">
        <v>2017</v>
      </c>
      <c r="B1323" s="15" t="s">
        <v>3439</v>
      </c>
      <c r="C1323" s="15">
        <v>3</v>
      </c>
      <c r="D1323" s="39" t="s">
        <v>29</v>
      </c>
      <c r="E1323" s="60" t="s">
        <v>15</v>
      </c>
      <c r="F1323" s="11" t="s">
        <v>12905</v>
      </c>
      <c r="G1323" s="11" t="s">
        <v>164</v>
      </c>
      <c r="H1323" s="12" t="s">
        <v>10116</v>
      </c>
      <c r="I1323" s="66">
        <v>1</v>
      </c>
      <c r="J1323" s="68" t="s">
        <v>53</v>
      </c>
      <c r="K1323" s="167">
        <v>33207</v>
      </c>
      <c r="L1323" s="167">
        <v>0</v>
      </c>
      <c r="M1323" s="167">
        <v>33207</v>
      </c>
      <c r="N1323" s="167">
        <v>0</v>
      </c>
      <c r="O1323" s="167">
        <v>8278</v>
      </c>
      <c r="P1323" s="167">
        <v>8278</v>
      </c>
      <c r="Q1323" s="167">
        <v>33207</v>
      </c>
      <c r="R1323" s="167">
        <v>8278</v>
      </c>
      <c r="S1323" s="167">
        <v>41485</v>
      </c>
      <c r="T1323" s="161">
        <v>42736</v>
      </c>
      <c r="U1323" s="47"/>
    </row>
    <row r="1324" spans="1:21" s="267" customFormat="1" ht="15" customHeight="1" x14ac:dyDescent="0.2">
      <c r="A1324" s="15">
        <v>2017</v>
      </c>
      <c r="B1324" s="15" t="s">
        <v>3439</v>
      </c>
      <c r="C1324" s="15">
        <v>3</v>
      </c>
      <c r="D1324" s="39" t="s">
        <v>29</v>
      </c>
      <c r="E1324" s="60" t="s">
        <v>15</v>
      </c>
      <c r="F1324" s="11" t="s">
        <v>12906</v>
      </c>
      <c r="G1324" s="11" t="s">
        <v>203</v>
      </c>
      <c r="H1324" s="12" t="s">
        <v>10115</v>
      </c>
      <c r="I1324" s="66">
        <v>1</v>
      </c>
      <c r="J1324" s="68" t="s">
        <v>53</v>
      </c>
      <c r="K1324" s="167">
        <v>35388</v>
      </c>
      <c r="L1324" s="167">
        <v>0</v>
      </c>
      <c r="M1324" s="167">
        <v>35388</v>
      </c>
      <c r="N1324" s="167">
        <v>5612</v>
      </c>
      <c r="O1324" s="167">
        <v>0</v>
      </c>
      <c r="P1324" s="167">
        <v>5612</v>
      </c>
      <c r="Q1324" s="167">
        <v>41000</v>
      </c>
      <c r="R1324" s="167">
        <v>0</v>
      </c>
      <c r="S1324" s="167">
        <v>41000</v>
      </c>
      <c r="T1324" s="161">
        <v>42795</v>
      </c>
      <c r="U1324" s="47"/>
    </row>
    <row r="1325" spans="1:21" s="267" customFormat="1" ht="15" customHeight="1" x14ac:dyDescent="0.2">
      <c r="A1325" s="15">
        <v>2017</v>
      </c>
      <c r="B1325" s="72" t="s">
        <v>3439</v>
      </c>
      <c r="C1325" s="15">
        <v>3</v>
      </c>
      <c r="D1325" s="67" t="s">
        <v>29</v>
      </c>
      <c r="E1325" s="60" t="s">
        <v>15</v>
      </c>
      <c r="F1325" s="11" t="s">
        <v>12907</v>
      </c>
      <c r="G1325" s="11" t="s">
        <v>203</v>
      </c>
      <c r="H1325" s="75" t="s">
        <v>10114</v>
      </c>
      <c r="I1325" s="66">
        <v>1</v>
      </c>
      <c r="J1325" s="68" t="s">
        <v>53</v>
      </c>
      <c r="K1325" s="167">
        <v>35919</v>
      </c>
      <c r="L1325" s="167">
        <v>0</v>
      </c>
      <c r="M1325" s="167">
        <v>35919</v>
      </c>
      <c r="N1325" s="167">
        <v>5081</v>
      </c>
      <c r="O1325" s="167">
        <v>0</v>
      </c>
      <c r="P1325" s="167">
        <v>5081</v>
      </c>
      <c r="Q1325" s="167">
        <v>41000</v>
      </c>
      <c r="R1325" s="167">
        <v>0</v>
      </c>
      <c r="S1325" s="167">
        <v>41000</v>
      </c>
      <c r="T1325" s="159">
        <v>42795</v>
      </c>
      <c r="U1325" s="47"/>
    </row>
    <row r="1326" spans="1:21" s="267" customFormat="1" ht="15" customHeight="1" x14ac:dyDescent="0.2">
      <c r="A1326" s="15">
        <v>2017</v>
      </c>
      <c r="B1326" s="15" t="s">
        <v>3439</v>
      </c>
      <c r="C1326" s="15">
        <v>3</v>
      </c>
      <c r="D1326" s="39" t="s">
        <v>29</v>
      </c>
      <c r="E1326" s="60" t="s">
        <v>15</v>
      </c>
      <c r="F1326" s="11" t="s">
        <v>12908</v>
      </c>
      <c r="G1326" s="11" t="s">
        <v>10113</v>
      </c>
      <c r="H1326" s="12" t="s">
        <v>10112</v>
      </c>
      <c r="I1326" s="66">
        <v>1</v>
      </c>
      <c r="J1326" s="68" t="s">
        <v>53</v>
      </c>
      <c r="K1326" s="167">
        <v>30939</v>
      </c>
      <c r="L1326" s="167">
        <v>0</v>
      </c>
      <c r="M1326" s="167">
        <v>30939</v>
      </c>
      <c r="N1326" s="167">
        <v>3561</v>
      </c>
      <c r="O1326" s="167">
        <v>0</v>
      </c>
      <c r="P1326" s="167">
        <v>3561</v>
      </c>
      <c r="Q1326" s="167">
        <v>34500</v>
      </c>
      <c r="R1326" s="167">
        <v>0</v>
      </c>
      <c r="S1326" s="167">
        <v>34500</v>
      </c>
      <c r="T1326" s="161">
        <v>42736</v>
      </c>
      <c r="U1326" s="47"/>
    </row>
    <row r="1327" spans="1:21" s="267" customFormat="1" ht="15" customHeight="1" x14ac:dyDescent="0.2">
      <c r="A1327" s="15">
        <v>2017</v>
      </c>
      <c r="B1327" s="15" t="s">
        <v>3439</v>
      </c>
      <c r="C1327" s="15">
        <v>3</v>
      </c>
      <c r="D1327" s="39" t="s">
        <v>29</v>
      </c>
      <c r="E1327" s="60" t="s">
        <v>15</v>
      </c>
      <c r="F1327" s="11" t="s">
        <v>12909</v>
      </c>
      <c r="G1327" s="11" t="s">
        <v>330</v>
      </c>
      <c r="H1327" s="12" t="s">
        <v>10111</v>
      </c>
      <c r="I1327" s="66">
        <v>1</v>
      </c>
      <c r="J1327" s="68" t="s">
        <v>53</v>
      </c>
      <c r="K1327" s="167">
        <v>0</v>
      </c>
      <c r="L1327" s="167">
        <v>30885</v>
      </c>
      <c r="M1327" s="167">
        <v>30885</v>
      </c>
      <c r="N1327" s="167">
        <v>0</v>
      </c>
      <c r="O1327" s="167">
        <v>1818</v>
      </c>
      <c r="P1327" s="167">
        <v>1818</v>
      </c>
      <c r="Q1327" s="167">
        <v>0</v>
      </c>
      <c r="R1327" s="167">
        <v>32703</v>
      </c>
      <c r="S1327" s="167">
        <v>32703</v>
      </c>
      <c r="T1327" s="161">
        <v>42767</v>
      </c>
      <c r="U1327" s="47"/>
    </row>
    <row r="1328" spans="1:21" s="267" customFormat="1" ht="15" customHeight="1" x14ac:dyDescent="0.2">
      <c r="A1328" s="15">
        <v>2017</v>
      </c>
      <c r="B1328" s="15" t="s">
        <v>3439</v>
      </c>
      <c r="C1328" s="15">
        <v>3</v>
      </c>
      <c r="D1328" s="39" t="s">
        <v>29</v>
      </c>
      <c r="E1328" s="60" t="s">
        <v>17</v>
      </c>
      <c r="F1328" s="11" t="s">
        <v>12910</v>
      </c>
      <c r="G1328" s="11" t="s">
        <v>10106</v>
      </c>
      <c r="H1328" s="12" t="s">
        <v>10110</v>
      </c>
      <c r="I1328" s="66">
        <v>1</v>
      </c>
      <c r="J1328" s="68" t="s">
        <v>215</v>
      </c>
      <c r="K1328" s="167">
        <v>0</v>
      </c>
      <c r="L1328" s="167">
        <v>37216</v>
      </c>
      <c r="M1328" s="167">
        <v>37216</v>
      </c>
      <c r="N1328" s="167">
        <v>0</v>
      </c>
      <c r="O1328" s="167">
        <v>7284</v>
      </c>
      <c r="P1328" s="167">
        <v>7284</v>
      </c>
      <c r="Q1328" s="167">
        <v>0</v>
      </c>
      <c r="R1328" s="167">
        <v>44500</v>
      </c>
      <c r="S1328" s="167">
        <v>44500</v>
      </c>
      <c r="T1328" s="161">
        <v>42736</v>
      </c>
      <c r="U1328" s="47"/>
    </row>
    <row r="1329" spans="1:21" s="267" customFormat="1" ht="15" customHeight="1" x14ac:dyDescent="0.2">
      <c r="A1329" s="15">
        <v>2017</v>
      </c>
      <c r="B1329" s="15" t="s">
        <v>3439</v>
      </c>
      <c r="C1329" s="15">
        <v>3</v>
      </c>
      <c r="D1329" s="39" t="s">
        <v>29</v>
      </c>
      <c r="E1329" s="60" t="s">
        <v>17</v>
      </c>
      <c r="F1329" s="11" t="s">
        <v>12911</v>
      </c>
      <c r="G1329" s="11" t="s">
        <v>10106</v>
      </c>
      <c r="H1329" s="12" t="s">
        <v>10109</v>
      </c>
      <c r="I1329" s="66">
        <v>1</v>
      </c>
      <c r="J1329" s="68" t="s">
        <v>215</v>
      </c>
      <c r="K1329" s="167">
        <v>0</v>
      </c>
      <c r="L1329" s="167">
        <v>34666</v>
      </c>
      <c r="M1329" s="167">
        <v>34666</v>
      </c>
      <c r="N1329" s="167">
        <v>0</v>
      </c>
      <c r="O1329" s="167">
        <v>9834</v>
      </c>
      <c r="P1329" s="167">
        <v>9834</v>
      </c>
      <c r="Q1329" s="167">
        <v>0</v>
      </c>
      <c r="R1329" s="167">
        <v>44500</v>
      </c>
      <c r="S1329" s="167">
        <v>44500</v>
      </c>
      <c r="T1329" s="161">
        <v>42736</v>
      </c>
      <c r="U1329" s="47"/>
    </row>
    <row r="1330" spans="1:21" s="267" customFormat="1" ht="15" customHeight="1" x14ac:dyDescent="0.2">
      <c r="A1330" s="15">
        <v>2017</v>
      </c>
      <c r="B1330" s="15" t="s">
        <v>3439</v>
      </c>
      <c r="C1330" s="15">
        <v>3</v>
      </c>
      <c r="D1330" s="39" t="s">
        <v>29</v>
      </c>
      <c r="E1330" s="60" t="s">
        <v>17</v>
      </c>
      <c r="F1330" s="11" t="s">
        <v>12912</v>
      </c>
      <c r="G1330" s="11" t="s">
        <v>10106</v>
      </c>
      <c r="H1330" s="12" t="s">
        <v>10108</v>
      </c>
      <c r="I1330" s="66">
        <v>1</v>
      </c>
      <c r="J1330" s="68" t="s">
        <v>215</v>
      </c>
      <c r="K1330" s="167">
        <v>0</v>
      </c>
      <c r="L1330" s="167">
        <v>37216</v>
      </c>
      <c r="M1330" s="167">
        <v>37216</v>
      </c>
      <c r="N1330" s="167">
        <v>0</v>
      </c>
      <c r="O1330" s="167">
        <v>7284</v>
      </c>
      <c r="P1330" s="167">
        <v>7284</v>
      </c>
      <c r="Q1330" s="167">
        <v>0</v>
      </c>
      <c r="R1330" s="167">
        <v>44500</v>
      </c>
      <c r="S1330" s="167">
        <v>44500</v>
      </c>
      <c r="T1330" s="161">
        <v>42736</v>
      </c>
      <c r="U1330" s="47"/>
    </row>
    <row r="1331" spans="1:21" s="267" customFormat="1" ht="15" customHeight="1" x14ac:dyDescent="0.2">
      <c r="A1331" s="15">
        <v>2017</v>
      </c>
      <c r="B1331" s="15" t="s">
        <v>3439</v>
      </c>
      <c r="C1331" s="15">
        <v>3</v>
      </c>
      <c r="D1331" s="39" t="s">
        <v>29</v>
      </c>
      <c r="E1331" s="60" t="s">
        <v>17</v>
      </c>
      <c r="F1331" s="11" t="s">
        <v>12913</v>
      </c>
      <c r="G1331" s="11" t="s">
        <v>10106</v>
      </c>
      <c r="H1331" s="12" t="s">
        <v>10107</v>
      </c>
      <c r="I1331" s="66">
        <v>1</v>
      </c>
      <c r="J1331" s="68" t="s">
        <v>215</v>
      </c>
      <c r="K1331" s="167">
        <v>0</v>
      </c>
      <c r="L1331" s="167">
        <v>35186</v>
      </c>
      <c r="M1331" s="167">
        <v>35186</v>
      </c>
      <c r="N1331" s="167">
        <v>0</v>
      </c>
      <c r="O1331" s="167">
        <v>9314</v>
      </c>
      <c r="P1331" s="167">
        <v>9314</v>
      </c>
      <c r="Q1331" s="167">
        <v>0</v>
      </c>
      <c r="R1331" s="167">
        <v>44500</v>
      </c>
      <c r="S1331" s="167">
        <v>44500</v>
      </c>
      <c r="T1331" s="161">
        <v>42736</v>
      </c>
      <c r="U1331" s="47"/>
    </row>
    <row r="1332" spans="1:21" s="267" customFormat="1" ht="15" customHeight="1" x14ac:dyDescent="0.2">
      <c r="A1332" s="15">
        <v>2017</v>
      </c>
      <c r="B1332" s="15" t="s">
        <v>3439</v>
      </c>
      <c r="C1332" s="15">
        <v>3</v>
      </c>
      <c r="D1332" s="39" t="s">
        <v>29</v>
      </c>
      <c r="E1332" s="60" t="s">
        <v>17</v>
      </c>
      <c r="F1332" s="11" t="s">
        <v>12914</v>
      </c>
      <c r="G1332" s="11" t="s">
        <v>10106</v>
      </c>
      <c r="H1332" s="12" t="s">
        <v>10105</v>
      </c>
      <c r="I1332" s="66">
        <v>1</v>
      </c>
      <c r="J1332" s="68" t="s">
        <v>215</v>
      </c>
      <c r="K1332" s="167">
        <v>0</v>
      </c>
      <c r="L1332" s="167">
        <v>35185</v>
      </c>
      <c r="M1332" s="167">
        <v>35185</v>
      </c>
      <c r="N1332" s="167">
        <v>0</v>
      </c>
      <c r="O1332" s="167">
        <v>9315</v>
      </c>
      <c r="P1332" s="167">
        <v>9315</v>
      </c>
      <c r="Q1332" s="167">
        <v>0</v>
      </c>
      <c r="R1332" s="167">
        <v>44500</v>
      </c>
      <c r="S1332" s="167">
        <v>44500</v>
      </c>
      <c r="T1332" s="161">
        <v>42736</v>
      </c>
      <c r="U1332" s="47"/>
    </row>
    <row r="1333" spans="1:21" s="267" customFormat="1" ht="15" customHeight="1" x14ac:dyDescent="0.2">
      <c r="A1333" s="15">
        <v>2017</v>
      </c>
      <c r="B1333" s="15" t="s">
        <v>3439</v>
      </c>
      <c r="C1333" s="15">
        <v>3</v>
      </c>
      <c r="D1333" s="39" t="s">
        <v>29</v>
      </c>
      <c r="E1333" s="60" t="s">
        <v>17</v>
      </c>
      <c r="F1333" s="11" t="s">
        <v>12915</v>
      </c>
      <c r="G1333" s="11" t="s">
        <v>10104</v>
      </c>
      <c r="H1333" s="12" t="s">
        <v>10103</v>
      </c>
      <c r="I1333" s="66">
        <v>1</v>
      </c>
      <c r="J1333" s="68" t="s">
        <v>53</v>
      </c>
      <c r="K1333" s="167">
        <v>40550</v>
      </c>
      <c r="L1333" s="167">
        <v>0</v>
      </c>
      <c r="M1333" s="167">
        <v>40550</v>
      </c>
      <c r="N1333" s="167">
        <v>6450</v>
      </c>
      <c r="O1333" s="167">
        <v>0</v>
      </c>
      <c r="P1333" s="167">
        <v>6450</v>
      </c>
      <c r="Q1333" s="167">
        <v>47000</v>
      </c>
      <c r="R1333" s="167">
        <v>0</v>
      </c>
      <c r="S1333" s="167">
        <v>47000</v>
      </c>
      <c r="T1333" s="161">
        <v>42795</v>
      </c>
      <c r="U1333" s="47"/>
    </row>
    <row r="1334" spans="1:21" s="267" customFormat="1" ht="15" customHeight="1" x14ac:dyDescent="0.2">
      <c r="A1334" s="15">
        <v>2017</v>
      </c>
      <c r="B1334" s="15" t="s">
        <v>3439</v>
      </c>
      <c r="C1334" s="15">
        <v>3</v>
      </c>
      <c r="D1334" s="39" t="s">
        <v>29</v>
      </c>
      <c r="E1334" s="60" t="s">
        <v>17</v>
      </c>
      <c r="F1334" s="11" t="s">
        <v>12916</v>
      </c>
      <c r="G1334" s="11" t="s">
        <v>227</v>
      </c>
      <c r="H1334" s="12" t="s">
        <v>10102</v>
      </c>
      <c r="I1334" s="66">
        <v>1</v>
      </c>
      <c r="J1334" s="68" t="s">
        <v>53</v>
      </c>
      <c r="K1334" s="167">
        <v>51154</v>
      </c>
      <c r="L1334" s="167">
        <v>0</v>
      </c>
      <c r="M1334" s="167">
        <v>51154</v>
      </c>
      <c r="N1334" s="167">
        <v>5600</v>
      </c>
      <c r="O1334" s="167">
        <v>0</v>
      </c>
      <c r="P1334" s="167">
        <v>5600</v>
      </c>
      <c r="Q1334" s="167">
        <v>56754</v>
      </c>
      <c r="R1334" s="167">
        <v>0</v>
      </c>
      <c r="S1334" s="167">
        <v>56754</v>
      </c>
      <c r="T1334" s="161">
        <v>42767</v>
      </c>
      <c r="U1334" s="47"/>
    </row>
    <row r="1335" spans="1:21" s="267" customFormat="1" ht="15" customHeight="1" x14ac:dyDescent="0.2">
      <c r="A1335" s="15">
        <v>2017</v>
      </c>
      <c r="B1335" s="15" t="s">
        <v>3439</v>
      </c>
      <c r="C1335" s="15">
        <v>3</v>
      </c>
      <c r="D1335" s="39" t="s">
        <v>29</v>
      </c>
      <c r="E1335" s="60" t="s">
        <v>17</v>
      </c>
      <c r="F1335" s="11" t="s">
        <v>12917</v>
      </c>
      <c r="G1335" s="11" t="s">
        <v>443</v>
      </c>
      <c r="H1335" s="12" t="s">
        <v>10101</v>
      </c>
      <c r="I1335" s="66">
        <v>1</v>
      </c>
      <c r="J1335" s="68" t="s">
        <v>53</v>
      </c>
      <c r="K1335" s="167">
        <v>0</v>
      </c>
      <c r="L1335" s="167">
        <v>25375</v>
      </c>
      <c r="M1335" s="167">
        <v>25375</v>
      </c>
      <c r="N1335" s="167">
        <v>0</v>
      </c>
      <c r="O1335" s="167">
        <v>2575</v>
      </c>
      <c r="P1335" s="167">
        <v>2575</v>
      </c>
      <c r="Q1335" s="167">
        <v>0</v>
      </c>
      <c r="R1335" s="167">
        <v>27950</v>
      </c>
      <c r="S1335" s="167">
        <v>27950</v>
      </c>
      <c r="T1335" s="161">
        <v>42767</v>
      </c>
      <c r="U1335" s="47"/>
    </row>
    <row r="1336" spans="1:21" s="267" customFormat="1" ht="15" customHeight="1" x14ac:dyDescent="0.2">
      <c r="A1336" s="15">
        <v>2017</v>
      </c>
      <c r="B1336" s="15" t="s">
        <v>3439</v>
      </c>
      <c r="C1336" s="15">
        <v>3</v>
      </c>
      <c r="D1336" s="67" t="s">
        <v>29</v>
      </c>
      <c r="E1336" s="60" t="s">
        <v>17</v>
      </c>
      <c r="F1336" s="11" t="s">
        <v>12918</v>
      </c>
      <c r="G1336" s="11" t="s">
        <v>904</v>
      </c>
      <c r="H1336" s="12" t="s">
        <v>10100</v>
      </c>
      <c r="I1336" s="66">
        <v>1</v>
      </c>
      <c r="J1336" s="68" t="s">
        <v>53</v>
      </c>
      <c r="K1336" s="167">
        <v>0</v>
      </c>
      <c r="L1336" s="167">
        <v>30971</v>
      </c>
      <c r="M1336" s="167">
        <v>30971</v>
      </c>
      <c r="N1336" s="167">
        <v>0</v>
      </c>
      <c r="O1336" s="167">
        <v>6029</v>
      </c>
      <c r="P1336" s="167">
        <v>6029</v>
      </c>
      <c r="Q1336" s="167">
        <v>0</v>
      </c>
      <c r="R1336" s="167">
        <v>37000</v>
      </c>
      <c r="S1336" s="167">
        <v>37000</v>
      </c>
      <c r="T1336" s="159">
        <v>42736</v>
      </c>
      <c r="U1336" s="47"/>
    </row>
    <row r="1337" spans="1:21" s="267" customFormat="1" ht="15" customHeight="1" x14ac:dyDescent="0.2">
      <c r="A1337" s="15">
        <v>2017</v>
      </c>
      <c r="B1337" s="15" t="s">
        <v>3439</v>
      </c>
      <c r="C1337" s="15">
        <v>3</v>
      </c>
      <c r="D1337" s="67" t="s">
        <v>29</v>
      </c>
      <c r="E1337" s="60" t="s">
        <v>17</v>
      </c>
      <c r="F1337" s="11" t="s">
        <v>12919</v>
      </c>
      <c r="G1337" s="11" t="s">
        <v>1062</v>
      </c>
      <c r="H1337" s="12" t="s">
        <v>10099</v>
      </c>
      <c r="I1337" s="66">
        <v>1</v>
      </c>
      <c r="J1337" s="68" t="s">
        <v>53</v>
      </c>
      <c r="K1337" s="167">
        <v>30734</v>
      </c>
      <c r="L1337" s="167">
        <v>0</v>
      </c>
      <c r="M1337" s="167">
        <v>30734</v>
      </c>
      <c r="N1337" s="167">
        <v>2623</v>
      </c>
      <c r="O1337" s="167">
        <v>0</v>
      </c>
      <c r="P1337" s="167">
        <v>2623</v>
      </c>
      <c r="Q1337" s="167">
        <v>33357</v>
      </c>
      <c r="R1337" s="167">
        <v>0</v>
      </c>
      <c r="S1337" s="167">
        <v>33357</v>
      </c>
      <c r="T1337" s="159">
        <v>42736</v>
      </c>
      <c r="U1337" s="47"/>
    </row>
    <row r="1338" spans="1:21" s="267" customFormat="1" ht="15" customHeight="1" x14ac:dyDescent="0.2">
      <c r="A1338" s="15">
        <v>2017</v>
      </c>
      <c r="B1338" s="15" t="s">
        <v>3439</v>
      </c>
      <c r="C1338" s="15">
        <v>3</v>
      </c>
      <c r="D1338" s="39" t="s">
        <v>29</v>
      </c>
      <c r="E1338" s="60" t="s">
        <v>17</v>
      </c>
      <c r="F1338" s="11" t="s">
        <v>12920</v>
      </c>
      <c r="G1338" s="11" t="s">
        <v>9730</v>
      </c>
      <c r="H1338" s="12" t="s">
        <v>10098</v>
      </c>
      <c r="I1338" s="66">
        <v>1</v>
      </c>
      <c r="J1338" s="68" t="s">
        <v>53</v>
      </c>
      <c r="K1338" s="167">
        <v>29217</v>
      </c>
      <c r="L1338" s="167">
        <v>0</v>
      </c>
      <c r="M1338" s="167">
        <v>29217</v>
      </c>
      <c r="N1338" s="167">
        <v>4068</v>
      </c>
      <c r="O1338" s="167">
        <v>0</v>
      </c>
      <c r="P1338" s="167">
        <v>4068</v>
      </c>
      <c r="Q1338" s="167">
        <v>33285</v>
      </c>
      <c r="R1338" s="167">
        <v>0</v>
      </c>
      <c r="S1338" s="167">
        <v>33285</v>
      </c>
      <c r="T1338" s="161">
        <v>42736</v>
      </c>
      <c r="U1338" s="47"/>
    </row>
    <row r="1339" spans="1:21" s="267" customFormat="1" ht="15" customHeight="1" x14ac:dyDescent="0.2">
      <c r="A1339" s="15">
        <v>2017</v>
      </c>
      <c r="B1339" s="15" t="s">
        <v>3439</v>
      </c>
      <c r="C1339" s="15">
        <v>3</v>
      </c>
      <c r="D1339" s="39" t="s">
        <v>29</v>
      </c>
      <c r="E1339" s="60" t="s">
        <v>17</v>
      </c>
      <c r="F1339" s="11" t="s">
        <v>12921</v>
      </c>
      <c r="G1339" s="11" t="s">
        <v>2048</v>
      </c>
      <c r="H1339" s="12" t="s">
        <v>10097</v>
      </c>
      <c r="I1339" s="66">
        <v>1</v>
      </c>
      <c r="J1339" s="68" t="s">
        <v>53</v>
      </c>
      <c r="K1339" s="167">
        <v>0</v>
      </c>
      <c r="L1339" s="167">
        <v>71846</v>
      </c>
      <c r="M1339" s="167">
        <v>71846</v>
      </c>
      <c r="N1339" s="167">
        <v>0</v>
      </c>
      <c r="O1339" s="167">
        <v>11154</v>
      </c>
      <c r="P1339" s="167">
        <v>11154</v>
      </c>
      <c r="Q1339" s="167">
        <v>0</v>
      </c>
      <c r="R1339" s="167">
        <v>83000</v>
      </c>
      <c r="S1339" s="167">
        <v>83000</v>
      </c>
      <c r="T1339" s="161">
        <v>42795</v>
      </c>
      <c r="U1339" s="47"/>
    </row>
    <row r="1340" spans="1:21" s="267" customFormat="1" ht="15" customHeight="1" x14ac:dyDescent="0.2">
      <c r="A1340" s="15">
        <v>2017</v>
      </c>
      <c r="B1340" s="15" t="s">
        <v>3439</v>
      </c>
      <c r="C1340" s="15">
        <v>3</v>
      </c>
      <c r="D1340" s="39" t="s">
        <v>29</v>
      </c>
      <c r="E1340" s="60" t="s">
        <v>17</v>
      </c>
      <c r="F1340" s="11" t="s">
        <v>12922</v>
      </c>
      <c r="G1340" s="11" t="s">
        <v>443</v>
      </c>
      <c r="H1340" s="12" t="s">
        <v>10096</v>
      </c>
      <c r="I1340" s="66">
        <v>1</v>
      </c>
      <c r="J1340" s="68" t="s">
        <v>53</v>
      </c>
      <c r="K1340" s="167">
        <v>0</v>
      </c>
      <c r="L1340" s="167">
        <v>26771</v>
      </c>
      <c r="M1340" s="167">
        <v>26771</v>
      </c>
      <c r="N1340" s="167">
        <v>0</v>
      </c>
      <c r="O1340" s="167">
        <v>1179</v>
      </c>
      <c r="P1340" s="167">
        <v>1179</v>
      </c>
      <c r="Q1340" s="167">
        <v>0</v>
      </c>
      <c r="R1340" s="167">
        <v>27950</v>
      </c>
      <c r="S1340" s="167">
        <v>27950</v>
      </c>
      <c r="T1340" s="161">
        <v>42767</v>
      </c>
      <c r="U1340" s="47"/>
    </row>
    <row r="1341" spans="1:21" s="267" customFormat="1" ht="15" customHeight="1" x14ac:dyDescent="0.2">
      <c r="A1341" s="15">
        <v>2017</v>
      </c>
      <c r="B1341" s="15" t="s">
        <v>3439</v>
      </c>
      <c r="C1341" s="15">
        <v>3</v>
      </c>
      <c r="D1341" s="39" t="s">
        <v>29</v>
      </c>
      <c r="E1341" s="60" t="s">
        <v>17</v>
      </c>
      <c r="F1341" s="11" t="s">
        <v>12923</v>
      </c>
      <c r="G1341" s="11" t="s">
        <v>10095</v>
      </c>
      <c r="H1341" s="12" t="s">
        <v>10094</v>
      </c>
      <c r="I1341" s="66">
        <v>1</v>
      </c>
      <c r="J1341" s="68" t="s">
        <v>53</v>
      </c>
      <c r="K1341" s="167">
        <v>0</v>
      </c>
      <c r="L1341" s="167">
        <v>34124</v>
      </c>
      <c r="M1341" s="167">
        <v>34124</v>
      </c>
      <c r="N1341" s="167">
        <v>0</v>
      </c>
      <c r="O1341" s="167">
        <v>4876</v>
      </c>
      <c r="P1341" s="167">
        <v>4876</v>
      </c>
      <c r="Q1341" s="167">
        <v>0</v>
      </c>
      <c r="R1341" s="167">
        <v>39000</v>
      </c>
      <c r="S1341" s="167">
        <v>39000</v>
      </c>
      <c r="T1341" s="161">
        <v>42705</v>
      </c>
      <c r="U1341" s="47"/>
    </row>
    <row r="1342" spans="1:21" s="267" customFormat="1" ht="15" customHeight="1" x14ac:dyDescent="0.2">
      <c r="A1342" s="15">
        <v>2017</v>
      </c>
      <c r="B1342" s="72" t="s">
        <v>3439</v>
      </c>
      <c r="C1342" s="15">
        <v>3</v>
      </c>
      <c r="D1342" s="67" t="s">
        <v>29</v>
      </c>
      <c r="E1342" s="60" t="s">
        <v>17</v>
      </c>
      <c r="F1342" s="11" t="s">
        <v>12924</v>
      </c>
      <c r="G1342" s="11" t="s">
        <v>1062</v>
      </c>
      <c r="H1342" s="75" t="s">
        <v>10093</v>
      </c>
      <c r="I1342" s="66">
        <v>1</v>
      </c>
      <c r="J1342" s="68" t="s">
        <v>53</v>
      </c>
      <c r="K1342" s="167">
        <v>0</v>
      </c>
      <c r="L1342" s="167">
        <v>30024</v>
      </c>
      <c r="M1342" s="167">
        <v>30024</v>
      </c>
      <c r="N1342" s="167">
        <v>0</v>
      </c>
      <c r="O1342" s="167">
        <v>3404</v>
      </c>
      <c r="P1342" s="167">
        <v>3404</v>
      </c>
      <c r="Q1342" s="167">
        <v>0</v>
      </c>
      <c r="R1342" s="167">
        <v>33428</v>
      </c>
      <c r="S1342" s="167">
        <v>33428</v>
      </c>
      <c r="T1342" s="159">
        <v>42736</v>
      </c>
      <c r="U1342" s="47"/>
    </row>
    <row r="1343" spans="1:21" s="267" customFormat="1" ht="15" customHeight="1" x14ac:dyDescent="0.2">
      <c r="A1343" s="15">
        <v>2017</v>
      </c>
      <c r="B1343" s="15" t="s">
        <v>3439</v>
      </c>
      <c r="C1343" s="15">
        <v>3</v>
      </c>
      <c r="D1343" s="39" t="s">
        <v>29</v>
      </c>
      <c r="E1343" s="60" t="s">
        <v>18</v>
      </c>
      <c r="F1343" s="11" t="s">
        <v>12925</v>
      </c>
      <c r="G1343" s="11" t="s">
        <v>10092</v>
      </c>
      <c r="H1343" s="12" t="s">
        <v>10091</v>
      </c>
      <c r="I1343" s="66">
        <v>1</v>
      </c>
      <c r="J1343" s="68" t="s">
        <v>215</v>
      </c>
      <c r="K1343" s="167">
        <v>43000</v>
      </c>
      <c r="L1343" s="167">
        <v>0</v>
      </c>
      <c r="M1343" s="167">
        <v>43000</v>
      </c>
      <c r="N1343" s="167">
        <v>3000</v>
      </c>
      <c r="O1343" s="167">
        <v>0</v>
      </c>
      <c r="P1343" s="167">
        <v>3000</v>
      </c>
      <c r="Q1343" s="167">
        <v>46000</v>
      </c>
      <c r="R1343" s="167">
        <v>0</v>
      </c>
      <c r="S1343" s="167">
        <v>46000</v>
      </c>
      <c r="T1343" s="161">
        <v>42767</v>
      </c>
      <c r="U1343" s="47"/>
    </row>
    <row r="1344" spans="1:21" s="267" customFormat="1" ht="15" customHeight="1" x14ac:dyDescent="0.2">
      <c r="A1344" s="15">
        <v>2017</v>
      </c>
      <c r="B1344" s="15" t="s">
        <v>3439</v>
      </c>
      <c r="C1344" s="15">
        <v>3</v>
      </c>
      <c r="D1344" s="67" t="s">
        <v>29</v>
      </c>
      <c r="E1344" s="60" t="s">
        <v>18</v>
      </c>
      <c r="F1344" s="11" t="s">
        <v>12926</v>
      </c>
      <c r="G1344" s="11" t="s">
        <v>10090</v>
      </c>
      <c r="H1344" s="12" t="s">
        <v>10089</v>
      </c>
      <c r="I1344" s="66">
        <v>1</v>
      </c>
      <c r="J1344" s="68" t="s">
        <v>215</v>
      </c>
      <c r="K1344" s="167">
        <v>76849</v>
      </c>
      <c r="L1344" s="167">
        <v>0</v>
      </c>
      <c r="M1344" s="167">
        <v>76849</v>
      </c>
      <c r="N1344" s="167">
        <v>14023</v>
      </c>
      <c r="O1344" s="167">
        <v>0</v>
      </c>
      <c r="P1344" s="167">
        <v>14023</v>
      </c>
      <c r="Q1344" s="167">
        <v>90872</v>
      </c>
      <c r="R1344" s="167">
        <v>0</v>
      </c>
      <c r="S1344" s="167">
        <v>90872</v>
      </c>
      <c r="T1344" s="159">
        <v>42795</v>
      </c>
      <c r="U1344" s="47"/>
    </row>
    <row r="1345" spans="1:21" s="267" customFormat="1" ht="15" customHeight="1" x14ac:dyDescent="0.2">
      <c r="A1345" s="15">
        <v>2017</v>
      </c>
      <c r="B1345" s="15" t="s">
        <v>3439</v>
      </c>
      <c r="C1345" s="15">
        <v>3</v>
      </c>
      <c r="D1345" s="67" t="s">
        <v>29</v>
      </c>
      <c r="E1345" s="60" t="s">
        <v>18</v>
      </c>
      <c r="F1345" s="11" t="s">
        <v>12927</v>
      </c>
      <c r="G1345" s="11" t="s">
        <v>10088</v>
      </c>
      <c r="H1345" s="12" t="s">
        <v>10087</v>
      </c>
      <c r="I1345" s="66">
        <v>1</v>
      </c>
      <c r="J1345" s="68" t="s">
        <v>215</v>
      </c>
      <c r="K1345" s="167">
        <v>66793</v>
      </c>
      <c r="L1345" s="167">
        <v>0</v>
      </c>
      <c r="M1345" s="167">
        <v>66793</v>
      </c>
      <c r="N1345" s="167">
        <v>13207</v>
      </c>
      <c r="O1345" s="167">
        <v>0</v>
      </c>
      <c r="P1345" s="167">
        <v>13207</v>
      </c>
      <c r="Q1345" s="167">
        <v>80000</v>
      </c>
      <c r="R1345" s="167">
        <v>0</v>
      </c>
      <c r="S1345" s="167">
        <v>80000</v>
      </c>
      <c r="T1345" s="159">
        <v>42767</v>
      </c>
      <c r="U1345" s="47"/>
    </row>
    <row r="1346" spans="1:21" s="267" customFormat="1" ht="15" customHeight="1" x14ac:dyDescent="0.2">
      <c r="A1346" s="15">
        <v>2017</v>
      </c>
      <c r="B1346" s="15" t="s">
        <v>3439</v>
      </c>
      <c r="C1346" s="15">
        <v>3</v>
      </c>
      <c r="D1346" s="39" t="s">
        <v>29</v>
      </c>
      <c r="E1346" s="60" t="s">
        <v>18</v>
      </c>
      <c r="F1346" s="11" t="s">
        <v>12928</v>
      </c>
      <c r="G1346" s="11" t="s">
        <v>10086</v>
      </c>
      <c r="H1346" s="12" t="s">
        <v>10085</v>
      </c>
      <c r="I1346" s="66">
        <v>1</v>
      </c>
      <c r="J1346" s="68" t="s">
        <v>215</v>
      </c>
      <c r="K1346" s="167">
        <v>41200</v>
      </c>
      <c r="L1346" s="167">
        <v>0</v>
      </c>
      <c r="M1346" s="167">
        <v>41200</v>
      </c>
      <c r="N1346" s="167">
        <v>0</v>
      </c>
      <c r="O1346" s="167">
        <v>4800</v>
      </c>
      <c r="P1346" s="167">
        <v>4800</v>
      </c>
      <c r="Q1346" s="167">
        <v>41200</v>
      </c>
      <c r="R1346" s="167">
        <v>4800</v>
      </c>
      <c r="S1346" s="167">
        <v>46000</v>
      </c>
      <c r="T1346" s="161">
        <v>42767</v>
      </c>
      <c r="U1346" s="47"/>
    </row>
    <row r="1347" spans="1:21" s="267" customFormat="1" ht="15" customHeight="1" x14ac:dyDescent="0.2">
      <c r="A1347" s="15">
        <v>2017</v>
      </c>
      <c r="B1347" s="15" t="s">
        <v>3439</v>
      </c>
      <c r="C1347" s="15">
        <v>3</v>
      </c>
      <c r="D1347" s="39" t="s">
        <v>29</v>
      </c>
      <c r="E1347" s="60" t="s">
        <v>18</v>
      </c>
      <c r="F1347" s="11" t="s">
        <v>12929</v>
      </c>
      <c r="G1347" s="11" t="s">
        <v>10084</v>
      </c>
      <c r="H1347" s="12" t="s">
        <v>10083</v>
      </c>
      <c r="I1347" s="66">
        <v>1</v>
      </c>
      <c r="J1347" s="68" t="s">
        <v>215</v>
      </c>
      <c r="K1347" s="167">
        <v>102350</v>
      </c>
      <c r="L1347" s="167">
        <v>0</v>
      </c>
      <c r="M1347" s="167">
        <v>102350</v>
      </c>
      <c r="N1347" s="167">
        <v>11404</v>
      </c>
      <c r="O1347" s="167">
        <v>0</v>
      </c>
      <c r="P1347" s="167">
        <v>11404</v>
      </c>
      <c r="Q1347" s="167">
        <v>113754</v>
      </c>
      <c r="R1347" s="167">
        <v>0</v>
      </c>
      <c r="S1347" s="167">
        <v>113754</v>
      </c>
      <c r="T1347" s="161">
        <v>42795</v>
      </c>
      <c r="U1347" s="47"/>
    </row>
    <row r="1348" spans="1:21" s="267" customFormat="1" ht="15" customHeight="1" x14ac:dyDescent="0.2">
      <c r="A1348" s="15">
        <v>2017</v>
      </c>
      <c r="B1348" s="15" t="s">
        <v>3439</v>
      </c>
      <c r="C1348" s="15">
        <v>3</v>
      </c>
      <c r="D1348" s="39" t="s">
        <v>29</v>
      </c>
      <c r="E1348" s="60" t="s">
        <v>18</v>
      </c>
      <c r="F1348" s="11" t="s">
        <v>12930</v>
      </c>
      <c r="G1348" s="11" t="s">
        <v>1262</v>
      </c>
      <c r="H1348" s="12" t="s">
        <v>10082</v>
      </c>
      <c r="I1348" s="66">
        <v>1</v>
      </c>
      <c r="J1348" s="68" t="s">
        <v>53</v>
      </c>
      <c r="K1348" s="167">
        <v>36000</v>
      </c>
      <c r="L1348" s="167">
        <v>0</v>
      </c>
      <c r="M1348" s="167">
        <v>36000</v>
      </c>
      <c r="N1348" s="167">
        <v>3097</v>
      </c>
      <c r="O1348" s="167">
        <v>0</v>
      </c>
      <c r="P1348" s="167">
        <v>3097</v>
      </c>
      <c r="Q1348" s="167">
        <v>39097</v>
      </c>
      <c r="R1348" s="167">
        <v>0</v>
      </c>
      <c r="S1348" s="167">
        <v>39097</v>
      </c>
      <c r="T1348" s="161">
        <v>42767</v>
      </c>
      <c r="U1348" s="47"/>
    </row>
    <row r="1349" spans="1:21" s="267" customFormat="1" ht="15" customHeight="1" x14ac:dyDescent="0.2">
      <c r="A1349" s="15">
        <v>2017</v>
      </c>
      <c r="B1349" s="15" t="s">
        <v>3439</v>
      </c>
      <c r="C1349" s="15">
        <v>3</v>
      </c>
      <c r="D1349" s="39" t="s">
        <v>29</v>
      </c>
      <c r="E1349" s="60" t="s">
        <v>18</v>
      </c>
      <c r="F1349" s="11" t="s">
        <v>12931</v>
      </c>
      <c r="G1349" s="11" t="s">
        <v>10081</v>
      </c>
      <c r="H1349" s="12" t="s">
        <v>10080</v>
      </c>
      <c r="I1349" s="66">
        <v>1</v>
      </c>
      <c r="J1349" s="68" t="s">
        <v>53</v>
      </c>
      <c r="K1349" s="167">
        <v>33083</v>
      </c>
      <c r="L1349" s="167">
        <v>0</v>
      </c>
      <c r="M1349" s="167">
        <v>33083</v>
      </c>
      <c r="N1349" s="167">
        <v>2496</v>
      </c>
      <c r="O1349" s="167">
        <v>0</v>
      </c>
      <c r="P1349" s="167">
        <v>2496</v>
      </c>
      <c r="Q1349" s="167">
        <v>35579</v>
      </c>
      <c r="R1349" s="167">
        <v>0</v>
      </c>
      <c r="S1349" s="167">
        <v>35579</v>
      </c>
      <c r="T1349" s="161">
        <v>42736</v>
      </c>
      <c r="U1349" s="47"/>
    </row>
    <row r="1350" spans="1:21" s="267" customFormat="1" ht="15" customHeight="1" x14ac:dyDescent="0.2">
      <c r="A1350" s="15">
        <v>2017</v>
      </c>
      <c r="B1350" s="15" t="s">
        <v>3439</v>
      </c>
      <c r="C1350" s="15">
        <v>3</v>
      </c>
      <c r="D1350" s="39" t="s">
        <v>29</v>
      </c>
      <c r="E1350" s="60" t="s">
        <v>18</v>
      </c>
      <c r="F1350" s="11" t="s">
        <v>12932</v>
      </c>
      <c r="G1350" s="11" t="s">
        <v>10079</v>
      </c>
      <c r="H1350" s="12" t="s">
        <v>10078</v>
      </c>
      <c r="I1350" s="66">
        <v>1</v>
      </c>
      <c r="J1350" s="68" t="s">
        <v>53</v>
      </c>
      <c r="K1350" s="167">
        <v>0</v>
      </c>
      <c r="L1350" s="167">
        <v>35793</v>
      </c>
      <c r="M1350" s="167">
        <v>35793</v>
      </c>
      <c r="N1350" s="167">
        <v>0</v>
      </c>
      <c r="O1350" s="167">
        <v>7803</v>
      </c>
      <c r="P1350" s="167">
        <v>7803</v>
      </c>
      <c r="Q1350" s="167">
        <v>0</v>
      </c>
      <c r="R1350" s="167">
        <v>43596</v>
      </c>
      <c r="S1350" s="167">
        <v>43596</v>
      </c>
      <c r="T1350" s="161">
        <v>42795</v>
      </c>
      <c r="U1350" s="47"/>
    </row>
    <row r="1351" spans="1:21" s="267" customFormat="1" ht="15" customHeight="1" x14ac:dyDescent="0.2">
      <c r="A1351" s="15">
        <v>2017</v>
      </c>
      <c r="B1351" s="15" t="s">
        <v>3439</v>
      </c>
      <c r="C1351" s="15">
        <v>3</v>
      </c>
      <c r="D1351" s="39" t="s">
        <v>29</v>
      </c>
      <c r="E1351" s="60" t="s">
        <v>18</v>
      </c>
      <c r="F1351" s="11" t="s">
        <v>12933</v>
      </c>
      <c r="G1351" s="11" t="s">
        <v>10077</v>
      </c>
      <c r="H1351" s="12" t="s">
        <v>10076</v>
      </c>
      <c r="I1351" s="66">
        <v>1</v>
      </c>
      <c r="J1351" s="68" t="s">
        <v>53</v>
      </c>
      <c r="K1351" s="167">
        <v>58083</v>
      </c>
      <c r="L1351" s="167">
        <v>0</v>
      </c>
      <c r="M1351" s="167">
        <v>58083</v>
      </c>
      <c r="N1351" s="167">
        <v>4998.0400000000009</v>
      </c>
      <c r="O1351" s="167">
        <v>0</v>
      </c>
      <c r="P1351" s="167">
        <v>4998.0400000000009</v>
      </c>
      <c r="Q1351" s="167">
        <v>63081.04</v>
      </c>
      <c r="R1351" s="167">
        <v>0</v>
      </c>
      <c r="S1351" s="167">
        <v>63081.04</v>
      </c>
      <c r="T1351" s="161">
        <v>42767</v>
      </c>
      <c r="U1351" s="47"/>
    </row>
    <row r="1352" spans="1:21" s="267" customFormat="1" ht="15" customHeight="1" x14ac:dyDescent="0.2">
      <c r="A1352" s="15">
        <v>2017</v>
      </c>
      <c r="B1352" s="15" t="s">
        <v>3439</v>
      </c>
      <c r="C1352" s="15">
        <v>3</v>
      </c>
      <c r="D1352" s="39" t="s">
        <v>29</v>
      </c>
      <c r="E1352" s="60" t="s">
        <v>18</v>
      </c>
      <c r="F1352" s="11" t="s">
        <v>12934</v>
      </c>
      <c r="G1352" s="11" t="s">
        <v>10075</v>
      </c>
      <c r="H1352" s="12" t="s">
        <v>10074</v>
      </c>
      <c r="I1352" s="66">
        <v>1</v>
      </c>
      <c r="J1352" s="68" t="s">
        <v>53</v>
      </c>
      <c r="K1352" s="167">
        <v>26504</v>
      </c>
      <c r="L1352" s="167">
        <v>0</v>
      </c>
      <c r="M1352" s="167">
        <v>26504</v>
      </c>
      <c r="N1352" s="167">
        <v>1159.2799999999988</v>
      </c>
      <c r="O1352" s="167">
        <v>0</v>
      </c>
      <c r="P1352" s="167">
        <v>1159.2799999999988</v>
      </c>
      <c r="Q1352" s="167">
        <v>27663.279999999999</v>
      </c>
      <c r="R1352" s="167">
        <v>0</v>
      </c>
      <c r="S1352" s="167">
        <v>27663.279999999999</v>
      </c>
      <c r="T1352" s="161">
        <v>42736</v>
      </c>
      <c r="U1352" s="47"/>
    </row>
    <row r="1353" spans="1:21" s="267" customFormat="1" ht="15" customHeight="1" x14ac:dyDescent="0.2">
      <c r="A1353" s="15">
        <v>2017</v>
      </c>
      <c r="B1353" s="15" t="s">
        <v>3439</v>
      </c>
      <c r="C1353" s="15">
        <v>3</v>
      </c>
      <c r="D1353" s="39" t="s">
        <v>29</v>
      </c>
      <c r="E1353" s="60" t="s">
        <v>18</v>
      </c>
      <c r="F1353" s="11" t="s">
        <v>12935</v>
      </c>
      <c r="G1353" s="11" t="s">
        <v>10073</v>
      </c>
      <c r="H1353" s="12" t="s">
        <v>10072</v>
      </c>
      <c r="I1353" s="66">
        <v>1</v>
      </c>
      <c r="J1353" s="68" t="s">
        <v>53</v>
      </c>
      <c r="K1353" s="167">
        <v>37945</v>
      </c>
      <c r="L1353" s="167">
        <v>0</v>
      </c>
      <c r="M1353" s="167">
        <v>37945</v>
      </c>
      <c r="N1353" s="167">
        <v>6071.1999999999971</v>
      </c>
      <c r="O1353" s="167">
        <v>0</v>
      </c>
      <c r="P1353" s="167">
        <v>6071.1999999999971</v>
      </c>
      <c r="Q1353" s="167">
        <v>44016.2</v>
      </c>
      <c r="R1353" s="167">
        <v>0</v>
      </c>
      <c r="S1353" s="167">
        <v>44016.2</v>
      </c>
      <c r="T1353" s="161">
        <v>42736</v>
      </c>
      <c r="U1353" s="47"/>
    </row>
    <row r="1354" spans="1:21" s="285" customFormat="1" ht="12.75" x14ac:dyDescent="0.2">
      <c r="A1354" s="278">
        <v>2017</v>
      </c>
      <c r="B1354" s="278" t="s">
        <v>75</v>
      </c>
      <c r="C1354" s="279">
        <v>3</v>
      </c>
      <c r="D1354" s="72" t="s">
        <v>29</v>
      </c>
      <c r="E1354" s="278" t="s">
        <v>24</v>
      </c>
      <c r="F1354" s="278" t="s">
        <v>11239</v>
      </c>
      <c r="G1354" s="280" t="s">
        <v>299</v>
      </c>
      <c r="H1354" s="281" t="s">
        <v>11240</v>
      </c>
      <c r="I1354" s="282">
        <v>1</v>
      </c>
      <c r="J1354" s="283" t="s">
        <v>53</v>
      </c>
      <c r="K1354" s="167">
        <v>0</v>
      </c>
      <c r="L1354" s="167">
        <v>35261.1</v>
      </c>
      <c r="M1354" s="167">
        <v>35261.1</v>
      </c>
      <c r="N1354" s="167">
        <v>0</v>
      </c>
      <c r="O1354" s="167">
        <v>4738.9000000000015</v>
      </c>
      <c r="P1354" s="167">
        <v>4738.9000000000015</v>
      </c>
      <c r="Q1354" s="167">
        <v>0</v>
      </c>
      <c r="R1354" s="167">
        <v>40000</v>
      </c>
      <c r="S1354" s="167">
        <v>40000</v>
      </c>
      <c r="T1354" s="284">
        <v>42884</v>
      </c>
      <c r="U1354" s="268"/>
    </row>
    <row r="1355" spans="1:21" s="285" customFormat="1" ht="12.75" x14ac:dyDescent="0.2">
      <c r="A1355" s="278">
        <v>2017</v>
      </c>
      <c r="B1355" s="278" t="s">
        <v>75</v>
      </c>
      <c r="C1355" s="279">
        <v>3</v>
      </c>
      <c r="D1355" s="72" t="s">
        <v>29</v>
      </c>
      <c r="E1355" s="278" t="s">
        <v>24</v>
      </c>
      <c r="F1355" s="278" t="s">
        <v>11241</v>
      </c>
      <c r="G1355" s="280" t="s">
        <v>11242</v>
      </c>
      <c r="H1355" s="281" t="s">
        <v>11243</v>
      </c>
      <c r="I1355" s="282">
        <v>1</v>
      </c>
      <c r="J1355" s="283" t="s">
        <v>215</v>
      </c>
      <c r="K1355" s="167">
        <v>72043</v>
      </c>
      <c r="L1355" s="167">
        <v>0</v>
      </c>
      <c r="M1355" s="167">
        <v>72043</v>
      </c>
      <c r="N1355" s="167">
        <v>0.19999999999708962</v>
      </c>
      <c r="O1355" s="167">
        <v>7956.8</v>
      </c>
      <c r="P1355" s="167">
        <v>7956.9999999999973</v>
      </c>
      <c r="Q1355" s="167">
        <v>72043.199999999997</v>
      </c>
      <c r="R1355" s="167">
        <v>7956.8</v>
      </c>
      <c r="S1355" s="167">
        <v>80000</v>
      </c>
      <c r="T1355" s="284">
        <v>42870</v>
      </c>
      <c r="U1355" s="268"/>
    </row>
    <row r="1356" spans="1:21" s="285" customFormat="1" ht="12.75" x14ac:dyDescent="0.2">
      <c r="A1356" s="278">
        <v>2017</v>
      </c>
      <c r="B1356" s="278" t="s">
        <v>75</v>
      </c>
      <c r="C1356" s="279">
        <v>3</v>
      </c>
      <c r="D1356" s="72" t="s">
        <v>29</v>
      </c>
      <c r="E1356" s="278" t="s">
        <v>24</v>
      </c>
      <c r="F1356" s="278" t="s">
        <v>11244</v>
      </c>
      <c r="G1356" s="280" t="s">
        <v>150</v>
      </c>
      <c r="H1356" s="281" t="s">
        <v>11245</v>
      </c>
      <c r="I1356" s="282">
        <v>1</v>
      </c>
      <c r="J1356" s="283" t="s">
        <v>215</v>
      </c>
      <c r="K1356" s="167">
        <v>210075</v>
      </c>
      <c r="L1356" s="167">
        <v>0</v>
      </c>
      <c r="M1356" s="167">
        <v>210075</v>
      </c>
      <c r="N1356" s="167">
        <v>34925</v>
      </c>
      <c r="O1356" s="167">
        <v>0</v>
      </c>
      <c r="P1356" s="167">
        <v>34925</v>
      </c>
      <c r="Q1356" s="167">
        <v>245000</v>
      </c>
      <c r="R1356" s="167">
        <v>0</v>
      </c>
      <c r="S1356" s="167">
        <v>245000</v>
      </c>
      <c r="T1356" s="284">
        <v>42887</v>
      </c>
      <c r="U1356" s="268"/>
    </row>
    <row r="1357" spans="1:21" s="285" customFormat="1" ht="12.75" x14ac:dyDescent="0.2">
      <c r="A1357" s="278">
        <v>2017</v>
      </c>
      <c r="B1357" s="278" t="s">
        <v>75</v>
      </c>
      <c r="C1357" s="279">
        <v>3</v>
      </c>
      <c r="D1357" s="72" t="s">
        <v>29</v>
      </c>
      <c r="E1357" s="278" t="s">
        <v>24</v>
      </c>
      <c r="F1357" s="278" t="s">
        <v>11246</v>
      </c>
      <c r="G1357" s="280" t="s">
        <v>3049</v>
      </c>
      <c r="H1357" s="281" t="s">
        <v>11247</v>
      </c>
      <c r="I1357" s="282">
        <v>1</v>
      </c>
      <c r="J1357" s="283" t="s">
        <v>215</v>
      </c>
      <c r="K1357" s="167">
        <v>0</v>
      </c>
      <c r="L1357" s="167">
        <v>101275</v>
      </c>
      <c r="M1357" s="167">
        <v>101275</v>
      </c>
      <c r="N1357" s="167">
        <v>0</v>
      </c>
      <c r="O1357" s="167">
        <v>2255</v>
      </c>
      <c r="P1357" s="167">
        <v>2255</v>
      </c>
      <c r="Q1357" s="167">
        <v>0</v>
      </c>
      <c r="R1357" s="167">
        <v>103530</v>
      </c>
      <c r="S1357" s="167">
        <v>103530</v>
      </c>
      <c r="T1357" s="284">
        <v>42826</v>
      </c>
      <c r="U1357" s="268"/>
    </row>
    <row r="1358" spans="1:21" s="285" customFormat="1" ht="12.75" x14ac:dyDescent="0.2">
      <c r="A1358" s="278">
        <v>2017</v>
      </c>
      <c r="B1358" s="278" t="s">
        <v>75</v>
      </c>
      <c r="C1358" s="279">
        <v>3</v>
      </c>
      <c r="D1358" s="72" t="s">
        <v>29</v>
      </c>
      <c r="E1358" s="278" t="s">
        <v>24</v>
      </c>
      <c r="F1358" s="278" t="s">
        <v>11248</v>
      </c>
      <c r="G1358" s="280" t="s">
        <v>11249</v>
      </c>
      <c r="H1358" s="281" t="s">
        <v>11250</v>
      </c>
      <c r="I1358" s="282">
        <v>1</v>
      </c>
      <c r="J1358" s="283" t="s">
        <v>215</v>
      </c>
      <c r="K1358" s="167">
        <v>210075</v>
      </c>
      <c r="L1358" s="167">
        <v>0</v>
      </c>
      <c r="M1358" s="167">
        <v>210075</v>
      </c>
      <c r="N1358" s="167">
        <v>52518</v>
      </c>
      <c r="O1358" s="167">
        <v>0</v>
      </c>
      <c r="P1358" s="167">
        <v>52518</v>
      </c>
      <c r="Q1358" s="167">
        <v>262593</v>
      </c>
      <c r="R1358" s="167">
        <v>0</v>
      </c>
      <c r="S1358" s="167">
        <v>262593</v>
      </c>
      <c r="T1358" s="284">
        <v>42887</v>
      </c>
      <c r="U1358" s="268"/>
    </row>
    <row r="1359" spans="1:21" s="285" customFormat="1" ht="12.75" x14ac:dyDescent="0.2">
      <c r="A1359" s="278">
        <v>2017</v>
      </c>
      <c r="B1359" s="278" t="s">
        <v>75</v>
      </c>
      <c r="C1359" s="279">
        <v>3</v>
      </c>
      <c r="D1359" s="72" t="s">
        <v>29</v>
      </c>
      <c r="E1359" s="278" t="s">
        <v>24</v>
      </c>
      <c r="F1359" s="278" t="s">
        <v>11251</v>
      </c>
      <c r="G1359" s="280" t="s">
        <v>11252</v>
      </c>
      <c r="H1359" s="281" t="s">
        <v>11253</v>
      </c>
      <c r="I1359" s="282">
        <v>1</v>
      </c>
      <c r="J1359" s="283" t="s">
        <v>215</v>
      </c>
      <c r="K1359" s="167">
        <v>0</v>
      </c>
      <c r="L1359" s="167">
        <v>88316</v>
      </c>
      <c r="M1359" s="167">
        <v>88316</v>
      </c>
      <c r="N1359" s="167">
        <v>0</v>
      </c>
      <c r="O1359" s="167">
        <v>12809</v>
      </c>
      <c r="P1359" s="167">
        <v>12809</v>
      </c>
      <c r="Q1359" s="167">
        <v>0</v>
      </c>
      <c r="R1359" s="167">
        <v>101125</v>
      </c>
      <c r="S1359" s="167">
        <v>101125</v>
      </c>
      <c r="T1359" s="284">
        <v>42887</v>
      </c>
      <c r="U1359" s="268"/>
    </row>
    <row r="1360" spans="1:21" s="285" customFormat="1" ht="12.75" x14ac:dyDescent="0.2">
      <c r="A1360" s="278">
        <v>2017</v>
      </c>
      <c r="B1360" s="278" t="s">
        <v>75</v>
      </c>
      <c r="C1360" s="279">
        <v>3</v>
      </c>
      <c r="D1360" s="72" t="s">
        <v>29</v>
      </c>
      <c r="E1360" s="278" t="s">
        <v>24</v>
      </c>
      <c r="F1360" s="278" t="s">
        <v>11254</v>
      </c>
      <c r="G1360" s="280" t="s">
        <v>11255</v>
      </c>
      <c r="H1360" s="281" t="s">
        <v>11256</v>
      </c>
      <c r="I1360" s="282">
        <v>1</v>
      </c>
      <c r="J1360" s="283" t="s">
        <v>215</v>
      </c>
      <c r="K1360" s="167">
        <v>0</v>
      </c>
      <c r="L1360" s="167">
        <v>61600</v>
      </c>
      <c r="M1360" s="167">
        <v>61600</v>
      </c>
      <c r="N1360" s="167">
        <v>0</v>
      </c>
      <c r="O1360" s="167">
        <v>8857</v>
      </c>
      <c r="P1360" s="167">
        <v>8857</v>
      </c>
      <c r="Q1360" s="167">
        <v>0</v>
      </c>
      <c r="R1360" s="167">
        <v>70457</v>
      </c>
      <c r="S1360" s="167">
        <v>70457</v>
      </c>
      <c r="T1360" s="284">
        <v>42887</v>
      </c>
      <c r="U1360" s="268"/>
    </row>
    <row r="1361" spans="1:138" s="285" customFormat="1" ht="12.75" x14ac:dyDescent="0.2">
      <c r="A1361" s="278">
        <v>2017</v>
      </c>
      <c r="B1361" s="278" t="s">
        <v>75</v>
      </c>
      <c r="C1361" s="279">
        <v>3</v>
      </c>
      <c r="D1361" s="72" t="s">
        <v>29</v>
      </c>
      <c r="E1361" s="278" t="s">
        <v>24</v>
      </c>
      <c r="F1361" s="278" t="s">
        <v>11257</v>
      </c>
      <c r="G1361" s="280" t="s">
        <v>11258</v>
      </c>
      <c r="H1361" s="281" t="s">
        <v>11259</v>
      </c>
      <c r="I1361" s="282">
        <v>1</v>
      </c>
      <c r="J1361" s="283" t="s">
        <v>49</v>
      </c>
      <c r="K1361" s="167">
        <v>0</v>
      </c>
      <c r="L1361" s="167">
        <v>107000</v>
      </c>
      <c r="M1361" s="167">
        <v>107000</v>
      </c>
      <c r="N1361" s="167">
        <v>0</v>
      </c>
      <c r="O1361" s="167">
        <v>8033</v>
      </c>
      <c r="P1361" s="167">
        <v>8033</v>
      </c>
      <c r="Q1361" s="167">
        <v>0</v>
      </c>
      <c r="R1361" s="167">
        <v>115033</v>
      </c>
      <c r="S1361" s="167">
        <v>115033</v>
      </c>
      <c r="T1361" s="284">
        <v>42914</v>
      </c>
      <c r="U1361" s="268"/>
    </row>
    <row r="1362" spans="1:138" s="285" customFormat="1" ht="12.75" x14ac:dyDescent="0.2">
      <c r="A1362" s="278">
        <v>2017</v>
      </c>
      <c r="B1362" s="278" t="s">
        <v>75</v>
      </c>
      <c r="C1362" s="279">
        <v>3</v>
      </c>
      <c r="D1362" s="72" t="s">
        <v>29</v>
      </c>
      <c r="E1362" s="278" t="s">
        <v>24</v>
      </c>
      <c r="F1362" s="278" t="s">
        <v>11260</v>
      </c>
      <c r="G1362" s="280" t="s">
        <v>11261</v>
      </c>
      <c r="H1362" s="281" t="s">
        <v>11262</v>
      </c>
      <c r="I1362" s="282">
        <v>1</v>
      </c>
      <c r="J1362" s="283" t="s">
        <v>49</v>
      </c>
      <c r="K1362" s="167">
        <v>131000</v>
      </c>
      <c r="L1362" s="167">
        <v>0</v>
      </c>
      <c r="M1362" s="167">
        <v>131000</v>
      </c>
      <c r="N1362" s="167">
        <v>9943</v>
      </c>
      <c r="O1362" s="167">
        <v>0</v>
      </c>
      <c r="P1362" s="167">
        <v>9943</v>
      </c>
      <c r="Q1362" s="167">
        <v>140943</v>
      </c>
      <c r="R1362" s="167">
        <v>0</v>
      </c>
      <c r="S1362" s="167">
        <v>140943</v>
      </c>
      <c r="T1362" s="284">
        <v>42914</v>
      </c>
      <c r="U1362" s="268"/>
    </row>
    <row r="1363" spans="1:138" s="285" customFormat="1" ht="12.75" x14ac:dyDescent="0.2">
      <c r="A1363" s="278">
        <v>2017</v>
      </c>
      <c r="B1363" s="278" t="s">
        <v>75</v>
      </c>
      <c r="C1363" s="279">
        <v>3</v>
      </c>
      <c r="D1363" s="72" t="s">
        <v>29</v>
      </c>
      <c r="E1363" s="278" t="s">
        <v>24</v>
      </c>
      <c r="F1363" s="278" t="s">
        <v>11263</v>
      </c>
      <c r="G1363" s="280" t="s">
        <v>11264</v>
      </c>
      <c r="H1363" s="281" t="s">
        <v>11265</v>
      </c>
      <c r="I1363" s="282">
        <v>1</v>
      </c>
      <c r="J1363" s="283" t="s">
        <v>49</v>
      </c>
      <c r="K1363" s="167">
        <v>148494</v>
      </c>
      <c r="L1363" s="167">
        <v>46893</v>
      </c>
      <c r="M1363" s="167">
        <v>195387</v>
      </c>
      <c r="N1363" s="167">
        <v>10492</v>
      </c>
      <c r="O1363" s="167">
        <v>3206</v>
      </c>
      <c r="P1363" s="167">
        <v>13698</v>
      </c>
      <c r="Q1363" s="167">
        <v>158986</v>
      </c>
      <c r="R1363" s="167">
        <v>50099</v>
      </c>
      <c r="S1363" s="167">
        <v>209085</v>
      </c>
      <c r="T1363" s="284">
        <v>42914</v>
      </c>
      <c r="U1363" s="268"/>
    </row>
    <row r="1364" spans="1:138" s="285" customFormat="1" ht="12.75" x14ac:dyDescent="0.2">
      <c r="A1364" s="278">
        <v>2017</v>
      </c>
      <c r="B1364" s="278" t="s">
        <v>75</v>
      </c>
      <c r="C1364" s="279">
        <v>3</v>
      </c>
      <c r="D1364" s="72" t="s">
        <v>29</v>
      </c>
      <c r="E1364" s="278" t="s">
        <v>24</v>
      </c>
      <c r="F1364" s="278" t="s">
        <v>11266</v>
      </c>
      <c r="G1364" s="280" t="s">
        <v>11267</v>
      </c>
      <c r="H1364" s="281" t="s">
        <v>11268</v>
      </c>
      <c r="I1364" s="282">
        <v>1</v>
      </c>
      <c r="J1364" s="283" t="s">
        <v>49</v>
      </c>
      <c r="K1364" s="167">
        <v>165000</v>
      </c>
      <c r="L1364" s="167">
        <v>0</v>
      </c>
      <c r="M1364" s="167">
        <v>165000</v>
      </c>
      <c r="N1364" s="167">
        <v>-24124</v>
      </c>
      <c r="O1364" s="167">
        <v>35889</v>
      </c>
      <c r="P1364" s="167">
        <v>11765</v>
      </c>
      <c r="Q1364" s="167">
        <v>140876</v>
      </c>
      <c r="R1364" s="167">
        <v>35889</v>
      </c>
      <c r="S1364" s="167">
        <v>176765</v>
      </c>
      <c r="T1364" s="284">
        <v>42914</v>
      </c>
      <c r="U1364" s="268"/>
    </row>
    <row r="1365" spans="1:138" s="267" customFormat="1" ht="15" customHeight="1" x14ac:dyDescent="0.2">
      <c r="A1365" s="15">
        <v>2017</v>
      </c>
      <c r="B1365" s="15" t="s">
        <v>3439</v>
      </c>
      <c r="C1365" s="15">
        <v>3</v>
      </c>
      <c r="D1365" s="39" t="s">
        <v>29</v>
      </c>
      <c r="E1365" s="60" t="s">
        <v>18</v>
      </c>
      <c r="F1365" s="11" t="s">
        <v>12936</v>
      </c>
      <c r="G1365" s="11" t="s">
        <v>1170</v>
      </c>
      <c r="H1365" s="12" t="s">
        <v>10071</v>
      </c>
      <c r="I1365" s="66">
        <v>1</v>
      </c>
      <c r="J1365" s="68" t="s">
        <v>53</v>
      </c>
      <c r="K1365" s="167">
        <v>37076</v>
      </c>
      <c r="L1365" s="167">
        <v>0</v>
      </c>
      <c r="M1365" s="167">
        <v>37076</v>
      </c>
      <c r="N1365" s="167">
        <v>7106</v>
      </c>
      <c r="O1365" s="167">
        <v>0</v>
      </c>
      <c r="P1365" s="167">
        <v>7106</v>
      </c>
      <c r="Q1365" s="167">
        <v>44182</v>
      </c>
      <c r="R1365" s="167">
        <v>0</v>
      </c>
      <c r="S1365" s="167">
        <v>44182</v>
      </c>
      <c r="T1365" s="161">
        <v>42736</v>
      </c>
      <c r="U1365" s="47"/>
    </row>
    <row r="1366" spans="1:138" ht="15" customHeight="1" thickBot="1" x14ac:dyDescent="0.25">
      <c r="A1366" s="196">
        <v>2017</v>
      </c>
      <c r="B1366" s="196" t="s">
        <v>75</v>
      </c>
      <c r="C1366" s="196">
        <v>3</v>
      </c>
      <c r="D1366" s="197" t="s">
        <v>29</v>
      </c>
      <c r="E1366" s="198" t="s">
        <v>18</v>
      </c>
      <c r="F1366" s="199" t="s">
        <v>12937</v>
      </c>
      <c r="G1366" s="199" t="s">
        <v>100</v>
      </c>
      <c r="H1366" s="200" t="s">
        <v>101</v>
      </c>
      <c r="I1366" s="201">
        <v>1</v>
      </c>
      <c r="J1366" s="204" t="s">
        <v>53</v>
      </c>
      <c r="K1366" s="203">
        <v>34881</v>
      </c>
      <c r="L1366" s="203">
        <v>0</v>
      </c>
      <c r="M1366" s="203">
        <v>34881</v>
      </c>
      <c r="N1366" s="203">
        <v>3767</v>
      </c>
      <c r="O1366" s="203">
        <v>0</v>
      </c>
      <c r="P1366" s="203">
        <v>3767</v>
      </c>
      <c r="Q1366" s="203">
        <v>38648</v>
      </c>
      <c r="R1366" s="203">
        <v>0</v>
      </c>
      <c r="S1366" s="203">
        <v>38648</v>
      </c>
      <c r="T1366" s="235">
        <v>42887</v>
      </c>
    </row>
    <row r="1367" spans="1:138" s="187" customFormat="1" ht="20.100000000000001" customHeight="1" thickTop="1" x14ac:dyDescent="0.3">
      <c r="A1367" s="157" t="s">
        <v>9456</v>
      </c>
      <c r="B1367" s="215"/>
      <c r="C1367" s="215"/>
      <c r="D1367" s="216"/>
      <c r="E1367" s="217"/>
      <c r="F1367" s="218"/>
      <c r="G1367" s="218"/>
      <c r="H1367" s="219"/>
      <c r="I1367" s="220">
        <v>679.6</v>
      </c>
      <c r="J1367" s="221"/>
      <c r="K1367" s="222">
        <v>20840871.950123947</v>
      </c>
      <c r="L1367" s="222">
        <v>17809243.32787605</v>
      </c>
      <c r="M1367" s="222">
        <v>38650115.278000012</v>
      </c>
      <c r="N1367" s="222">
        <v>2030395.4606510503</v>
      </c>
      <c r="O1367" s="222">
        <v>2141433.08134895</v>
      </c>
      <c r="P1367" s="222">
        <v>4171828.5420000013</v>
      </c>
      <c r="Q1367" s="222">
        <v>22871267.410774998</v>
      </c>
      <c r="R1367" s="222">
        <v>19950676.409224998</v>
      </c>
      <c r="S1367" s="222">
        <v>42815242.780000009</v>
      </c>
      <c r="T1367" s="244"/>
      <c r="U1367" s="239"/>
      <c r="V1367" s="239"/>
      <c r="W1367" s="239"/>
      <c r="X1367" s="239"/>
      <c r="Y1367" s="239"/>
      <c r="Z1367" s="239"/>
      <c r="AA1367" s="239"/>
      <c r="AB1367" s="239"/>
      <c r="AC1367" s="239"/>
      <c r="AD1367" s="239"/>
      <c r="AE1367" s="239"/>
      <c r="AF1367" s="239"/>
      <c r="AG1367" s="239"/>
      <c r="AH1367" s="239"/>
      <c r="AI1367" s="239"/>
      <c r="AJ1367" s="239"/>
      <c r="AK1367" s="239"/>
      <c r="AL1367" s="239"/>
      <c r="AM1367" s="239"/>
      <c r="AN1367" s="239"/>
      <c r="AO1367" s="239"/>
      <c r="AP1367" s="239"/>
      <c r="AQ1367" s="239"/>
      <c r="AR1367" s="239"/>
      <c r="AS1367" s="239"/>
      <c r="AT1367" s="239"/>
      <c r="AU1367" s="239"/>
      <c r="AV1367" s="239"/>
      <c r="AW1367" s="239"/>
      <c r="AX1367" s="239"/>
      <c r="AY1367" s="239"/>
      <c r="AZ1367" s="239"/>
      <c r="BA1367" s="239"/>
      <c r="BB1367" s="239"/>
      <c r="BC1367" s="239"/>
      <c r="BD1367" s="239"/>
      <c r="BE1367" s="239"/>
      <c r="BF1367" s="239"/>
      <c r="BG1367" s="239"/>
      <c r="BH1367" s="239"/>
      <c r="BI1367" s="239"/>
      <c r="BJ1367" s="239"/>
      <c r="BK1367" s="239"/>
      <c r="BL1367" s="239"/>
      <c r="BM1367" s="239"/>
      <c r="BN1367" s="239"/>
      <c r="BO1367" s="239"/>
      <c r="BP1367" s="239"/>
      <c r="BQ1367" s="239"/>
      <c r="BR1367" s="239"/>
      <c r="BS1367" s="239"/>
      <c r="BT1367" s="239"/>
      <c r="BU1367" s="239"/>
      <c r="BV1367" s="239"/>
      <c r="BW1367" s="239"/>
      <c r="BX1367" s="239"/>
      <c r="BY1367" s="239"/>
      <c r="BZ1367" s="239"/>
      <c r="CA1367" s="239"/>
      <c r="CB1367" s="239"/>
      <c r="CC1367" s="239"/>
      <c r="CD1367" s="239"/>
      <c r="CE1367" s="239"/>
      <c r="CF1367" s="239"/>
      <c r="CG1367" s="239"/>
      <c r="CH1367" s="239"/>
      <c r="CI1367" s="239"/>
      <c r="CJ1367" s="239"/>
      <c r="CK1367" s="239"/>
      <c r="CL1367" s="239"/>
      <c r="CM1367" s="239"/>
      <c r="CN1367" s="239"/>
      <c r="CO1367" s="239"/>
      <c r="CP1367" s="239"/>
      <c r="CQ1367" s="239"/>
      <c r="CR1367" s="239"/>
      <c r="CS1367" s="239"/>
      <c r="CT1367" s="239"/>
      <c r="CU1367" s="239"/>
      <c r="CV1367" s="239"/>
      <c r="CW1367" s="239"/>
      <c r="CX1367" s="239"/>
      <c r="CY1367" s="239"/>
      <c r="CZ1367" s="239"/>
      <c r="DA1367" s="239"/>
      <c r="DB1367" s="239"/>
      <c r="DC1367" s="239"/>
      <c r="DD1367" s="239"/>
      <c r="DE1367" s="239"/>
      <c r="DF1367" s="239"/>
      <c r="DG1367" s="239"/>
      <c r="DH1367" s="239"/>
      <c r="DI1367" s="239"/>
      <c r="DJ1367" s="239"/>
      <c r="DK1367" s="239"/>
      <c r="DL1367" s="239"/>
      <c r="DM1367" s="239"/>
      <c r="DN1367" s="239"/>
      <c r="DO1367" s="239"/>
      <c r="DP1367" s="239"/>
      <c r="DQ1367" s="239"/>
      <c r="DR1367" s="239"/>
      <c r="DS1367" s="239"/>
      <c r="DT1367" s="239"/>
      <c r="DU1367" s="239"/>
      <c r="DV1367" s="239"/>
      <c r="DW1367" s="239"/>
      <c r="DX1367" s="239"/>
      <c r="DY1367" s="239"/>
      <c r="DZ1367" s="239"/>
      <c r="EA1367" s="239"/>
      <c r="EB1367" s="239"/>
      <c r="EC1367" s="239"/>
      <c r="ED1367" s="239"/>
      <c r="EE1367" s="239"/>
      <c r="EF1367" s="239"/>
      <c r="EG1367" s="239"/>
      <c r="EH1367" s="223"/>
    </row>
    <row r="1368" spans="1:138" ht="15" customHeight="1" x14ac:dyDescent="0.2">
      <c r="A1368" s="103"/>
      <c r="B1368" s="103"/>
      <c r="C1368" s="103"/>
      <c r="D1368" s="104"/>
      <c r="E1368" s="105"/>
      <c r="F1368" s="47"/>
      <c r="G1368" s="47"/>
      <c r="H1368" s="106"/>
      <c r="I1368" s="107"/>
      <c r="J1368" s="108"/>
      <c r="K1368" s="109"/>
      <c r="L1368" s="109"/>
      <c r="M1368" s="109"/>
      <c r="N1368" s="109"/>
      <c r="O1368" s="109"/>
      <c r="P1368" s="109"/>
      <c r="Q1368" s="109"/>
      <c r="R1368" s="109"/>
      <c r="S1368" s="109"/>
      <c r="T1368" s="164"/>
    </row>
    <row r="1369" spans="1:138" ht="15" customHeight="1" x14ac:dyDescent="0.2">
      <c r="A1369" s="103"/>
      <c r="B1369" s="103"/>
      <c r="C1369" s="103"/>
      <c r="D1369" s="104"/>
      <c r="E1369" s="105"/>
      <c r="F1369" s="47"/>
      <c r="G1369" s="47"/>
      <c r="H1369" s="106"/>
      <c r="I1369" s="107"/>
      <c r="J1369" s="108"/>
      <c r="K1369" s="109"/>
      <c r="L1369" s="109"/>
      <c r="M1369" s="109"/>
      <c r="N1369" s="109"/>
      <c r="O1369" s="109"/>
      <c r="P1369" s="109"/>
      <c r="Q1369" s="109"/>
      <c r="R1369" s="109"/>
      <c r="S1369" s="109"/>
      <c r="T1369" s="164"/>
    </row>
    <row r="1370" spans="1:138" ht="15" customHeight="1" x14ac:dyDescent="0.2">
      <c r="A1370" s="103"/>
      <c r="B1370" s="103"/>
      <c r="C1370" s="103"/>
      <c r="D1370" s="104"/>
      <c r="E1370" s="105"/>
      <c r="F1370" s="47"/>
      <c r="G1370" s="47"/>
      <c r="H1370" s="106"/>
      <c r="I1370" s="107"/>
      <c r="J1370" s="108"/>
      <c r="K1370" s="109"/>
      <c r="L1370" s="109"/>
      <c r="M1370" s="109"/>
      <c r="N1370" s="109"/>
      <c r="O1370" s="109"/>
      <c r="P1370" s="109"/>
      <c r="Q1370" s="109"/>
      <c r="R1370" s="109"/>
      <c r="S1370" s="109"/>
      <c r="T1370" s="164"/>
    </row>
    <row r="1371" spans="1:138" ht="15" customHeight="1" x14ac:dyDescent="0.2">
      <c r="A1371" s="15">
        <v>2017</v>
      </c>
      <c r="B1371" s="15" t="s">
        <v>75</v>
      </c>
      <c r="C1371" s="15">
        <v>4</v>
      </c>
      <c r="D1371" s="67" t="s">
        <v>30</v>
      </c>
      <c r="E1371" s="60" t="s">
        <v>5</v>
      </c>
      <c r="F1371" s="11" t="s">
        <v>12938</v>
      </c>
      <c r="G1371" s="11" t="s">
        <v>6730</v>
      </c>
      <c r="H1371" s="12" t="s">
        <v>6731</v>
      </c>
      <c r="I1371" s="66">
        <v>1</v>
      </c>
      <c r="J1371" s="68" t="s">
        <v>6689</v>
      </c>
      <c r="K1371" s="167">
        <v>0</v>
      </c>
      <c r="L1371" s="167">
        <v>48062</v>
      </c>
      <c r="M1371" s="167">
        <v>48062</v>
      </c>
      <c r="N1371" s="167">
        <v>0</v>
      </c>
      <c r="O1371" s="167">
        <v>4806</v>
      </c>
      <c r="P1371" s="167">
        <v>4806</v>
      </c>
      <c r="Q1371" s="167">
        <v>0</v>
      </c>
      <c r="R1371" s="167">
        <v>52868</v>
      </c>
      <c r="S1371" s="167">
        <v>52868</v>
      </c>
      <c r="T1371" s="159" t="s">
        <v>6699</v>
      </c>
    </row>
    <row r="1372" spans="1:138" ht="15" customHeight="1" x14ac:dyDescent="0.2">
      <c r="A1372" s="15">
        <v>2017</v>
      </c>
      <c r="B1372" s="15" t="s">
        <v>75</v>
      </c>
      <c r="C1372" s="15">
        <v>4</v>
      </c>
      <c r="D1372" s="39" t="s">
        <v>30</v>
      </c>
      <c r="E1372" s="60" t="s">
        <v>4</v>
      </c>
      <c r="F1372" s="11" t="s">
        <v>12939</v>
      </c>
      <c r="G1372" s="11" t="s">
        <v>7522</v>
      </c>
      <c r="H1372" s="12" t="s">
        <v>7523</v>
      </c>
      <c r="I1372" s="66">
        <v>1</v>
      </c>
      <c r="J1372" s="68" t="s">
        <v>53</v>
      </c>
      <c r="K1372" s="167">
        <v>0</v>
      </c>
      <c r="L1372" s="167">
        <v>73788</v>
      </c>
      <c r="M1372" s="167">
        <v>73788</v>
      </c>
      <c r="N1372" s="167">
        <v>0</v>
      </c>
      <c r="O1372" s="167">
        <v>23032</v>
      </c>
      <c r="P1372" s="167">
        <v>23032</v>
      </c>
      <c r="Q1372" s="167">
        <v>0</v>
      </c>
      <c r="R1372" s="167">
        <v>96820</v>
      </c>
      <c r="S1372" s="167">
        <v>96820</v>
      </c>
      <c r="T1372" s="161">
        <v>42856</v>
      </c>
    </row>
    <row r="1373" spans="1:138" ht="15" customHeight="1" x14ac:dyDescent="0.2">
      <c r="A1373" s="15">
        <v>2017</v>
      </c>
      <c r="B1373" s="15" t="s">
        <v>75</v>
      </c>
      <c r="C1373" s="15">
        <v>4</v>
      </c>
      <c r="D1373" s="39" t="s">
        <v>30</v>
      </c>
      <c r="E1373" s="60" t="s">
        <v>4</v>
      </c>
      <c r="F1373" s="11" t="s">
        <v>12940</v>
      </c>
      <c r="G1373" s="11" t="s">
        <v>7430</v>
      </c>
      <c r="H1373" s="12" t="s">
        <v>7617</v>
      </c>
      <c r="I1373" s="66">
        <v>1</v>
      </c>
      <c r="J1373" s="68" t="s">
        <v>53</v>
      </c>
      <c r="K1373" s="167">
        <v>31721</v>
      </c>
      <c r="L1373" s="167">
        <v>0</v>
      </c>
      <c r="M1373" s="167">
        <v>31721</v>
      </c>
      <c r="N1373" s="167">
        <v>5600</v>
      </c>
      <c r="O1373" s="167">
        <v>0</v>
      </c>
      <c r="P1373" s="167">
        <v>5600</v>
      </c>
      <c r="Q1373" s="167">
        <v>37321</v>
      </c>
      <c r="R1373" s="167">
        <v>0</v>
      </c>
      <c r="S1373" s="167">
        <v>37321</v>
      </c>
      <c r="T1373" s="161">
        <v>42887</v>
      </c>
    </row>
    <row r="1374" spans="1:138" ht="15" customHeight="1" x14ac:dyDescent="0.2">
      <c r="A1374" s="15">
        <v>2017</v>
      </c>
      <c r="B1374" s="15" t="s">
        <v>75</v>
      </c>
      <c r="C1374" s="15">
        <v>4</v>
      </c>
      <c r="D1374" s="67" t="s">
        <v>30</v>
      </c>
      <c r="E1374" s="60" t="s">
        <v>6</v>
      </c>
      <c r="F1374" s="11" t="s">
        <v>12941</v>
      </c>
      <c r="G1374" s="17" t="s">
        <v>7239</v>
      </c>
      <c r="H1374" s="12" t="s">
        <v>7240</v>
      </c>
      <c r="I1374" s="66">
        <v>1</v>
      </c>
      <c r="J1374" s="68" t="s">
        <v>53</v>
      </c>
      <c r="K1374" s="167">
        <v>40512</v>
      </c>
      <c r="L1374" s="167">
        <v>0</v>
      </c>
      <c r="M1374" s="167">
        <v>40512</v>
      </c>
      <c r="N1374" s="167">
        <v>8103</v>
      </c>
      <c r="O1374" s="167">
        <v>0</v>
      </c>
      <c r="P1374" s="167">
        <v>8103</v>
      </c>
      <c r="Q1374" s="167">
        <v>48615</v>
      </c>
      <c r="R1374" s="167">
        <v>0</v>
      </c>
      <c r="S1374" s="167">
        <v>48615</v>
      </c>
      <c r="T1374" s="159">
        <v>42835</v>
      </c>
    </row>
    <row r="1375" spans="1:138" ht="15" customHeight="1" x14ac:dyDescent="0.2">
      <c r="A1375" s="15">
        <v>2017</v>
      </c>
      <c r="B1375" s="15" t="s">
        <v>75</v>
      </c>
      <c r="C1375" s="15">
        <v>4</v>
      </c>
      <c r="D1375" s="67" t="s">
        <v>30</v>
      </c>
      <c r="E1375" s="60" t="s">
        <v>5</v>
      </c>
      <c r="F1375" s="11" t="s">
        <v>12942</v>
      </c>
      <c r="G1375" s="11" t="s">
        <v>7064</v>
      </c>
      <c r="H1375" s="12" t="s">
        <v>7065</v>
      </c>
      <c r="I1375" s="66">
        <v>1</v>
      </c>
      <c r="J1375" s="68" t="s">
        <v>53</v>
      </c>
      <c r="K1375" s="167">
        <v>46268</v>
      </c>
      <c r="L1375" s="167">
        <v>0</v>
      </c>
      <c r="M1375" s="167">
        <v>46268</v>
      </c>
      <c r="N1375" s="167">
        <v>8732</v>
      </c>
      <c r="O1375" s="167">
        <v>0</v>
      </c>
      <c r="P1375" s="167">
        <v>8732</v>
      </c>
      <c r="Q1375" s="167">
        <v>55000</v>
      </c>
      <c r="R1375" s="167">
        <v>0</v>
      </c>
      <c r="S1375" s="167">
        <v>55000</v>
      </c>
      <c r="T1375" s="159" t="s">
        <v>7067</v>
      </c>
    </row>
    <row r="1376" spans="1:138" ht="15" customHeight="1" x14ac:dyDescent="0.2">
      <c r="A1376" s="15">
        <v>2017</v>
      </c>
      <c r="B1376" s="15" t="s">
        <v>75</v>
      </c>
      <c r="C1376" s="15">
        <v>4</v>
      </c>
      <c r="D1376" s="67" t="s">
        <v>30</v>
      </c>
      <c r="E1376" s="60" t="s">
        <v>5</v>
      </c>
      <c r="F1376" s="11" t="s">
        <v>12943</v>
      </c>
      <c r="G1376" s="11" t="s">
        <v>6737</v>
      </c>
      <c r="H1376" s="12" t="s">
        <v>6738</v>
      </c>
      <c r="I1376" s="66">
        <v>1</v>
      </c>
      <c r="J1376" s="68" t="s">
        <v>53</v>
      </c>
      <c r="K1376" s="167">
        <v>32386</v>
      </c>
      <c r="L1376" s="167">
        <v>0</v>
      </c>
      <c r="M1376" s="167">
        <v>32386</v>
      </c>
      <c r="N1376" s="167">
        <v>864</v>
      </c>
      <c r="O1376" s="167">
        <v>0</v>
      </c>
      <c r="P1376" s="167">
        <v>864</v>
      </c>
      <c r="Q1376" s="167">
        <v>33250</v>
      </c>
      <c r="R1376" s="167">
        <v>0</v>
      </c>
      <c r="S1376" s="167">
        <v>33250</v>
      </c>
      <c r="T1376" s="159" t="s">
        <v>6741</v>
      </c>
    </row>
    <row r="1377" spans="1:20" ht="15" customHeight="1" x14ac:dyDescent="0.2">
      <c r="A1377" s="15">
        <v>2017</v>
      </c>
      <c r="B1377" s="15" t="s">
        <v>75</v>
      </c>
      <c r="C1377" s="15">
        <v>4</v>
      </c>
      <c r="D1377" s="67" t="s">
        <v>30</v>
      </c>
      <c r="E1377" s="60" t="s">
        <v>5</v>
      </c>
      <c r="F1377" s="11" t="s">
        <v>12944</v>
      </c>
      <c r="G1377" s="11" t="s">
        <v>6737</v>
      </c>
      <c r="H1377" s="12" t="s">
        <v>7156</v>
      </c>
      <c r="I1377" s="66">
        <v>1</v>
      </c>
      <c r="J1377" s="68" t="s">
        <v>53</v>
      </c>
      <c r="K1377" s="167">
        <v>31100</v>
      </c>
      <c r="L1377" s="167">
        <v>0</v>
      </c>
      <c r="M1377" s="167">
        <v>31100</v>
      </c>
      <c r="N1377" s="167">
        <v>2000</v>
      </c>
      <c r="O1377" s="167">
        <v>0</v>
      </c>
      <c r="P1377" s="167">
        <v>2000</v>
      </c>
      <c r="Q1377" s="167">
        <v>33100</v>
      </c>
      <c r="R1377" s="167">
        <v>0</v>
      </c>
      <c r="S1377" s="167">
        <v>33100</v>
      </c>
      <c r="T1377" s="159" t="s">
        <v>6867</v>
      </c>
    </row>
    <row r="1378" spans="1:20" ht="15" customHeight="1" x14ac:dyDescent="0.2">
      <c r="A1378" s="15">
        <v>2017</v>
      </c>
      <c r="B1378" s="15" t="s">
        <v>75</v>
      </c>
      <c r="C1378" s="15">
        <v>4</v>
      </c>
      <c r="D1378" s="67" t="s">
        <v>30</v>
      </c>
      <c r="E1378" s="60" t="s">
        <v>5</v>
      </c>
      <c r="F1378" s="11" t="s">
        <v>12945</v>
      </c>
      <c r="G1378" s="11" t="s">
        <v>6737</v>
      </c>
      <c r="H1378" s="12" t="s">
        <v>7059</v>
      </c>
      <c r="I1378" s="66">
        <v>1</v>
      </c>
      <c r="J1378" s="68" t="s">
        <v>53</v>
      </c>
      <c r="K1378" s="167">
        <v>33194</v>
      </c>
      <c r="L1378" s="167">
        <v>0</v>
      </c>
      <c r="M1378" s="167">
        <v>33194</v>
      </c>
      <c r="N1378" s="167">
        <v>6325</v>
      </c>
      <c r="O1378" s="167">
        <v>0</v>
      </c>
      <c r="P1378" s="167">
        <v>6325</v>
      </c>
      <c r="Q1378" s="167">
        <v>39519</v>
      </c>
      <c r="R1378" s="167">
        <v>0</v>
      </c>
      <c r="S1378" s="167">
        <v>39519</v>
      </c>
      <c r="T1378" s="159" t="s">
        <v>6741</v>
      </c>
    </row>
    <row r="1379" spans="1:20" ht="15" customHeight="1" x14ac:dyDescent="0.2">
      <c r="A1379" s="15">
        <v>2017</v>
      </c>
      <c r="B1379" s="15" t="s">
        <v>75</v>
      </c>
      <c r="C1379" s="15">
        <v>4</v>
      </c>
      <c r="D1379" s="67" t="s">
        <v>30</v>
      </c>
      <c r="E1379" s="60" t="s">
        <v>5</v>
      </c>
      <c r="F1379" s="11" t="s">
        <v>12946</v>
      </c>
      <c r="G1379" s="11" t="s">
        <v>6711</v>
      </c>
      <c r="H1379" s="12" t="s">
        <v>7161</v>
      </c>
      <c r="I1379" s="66">
        <v>1</v>
      </c>
      <c r="J1379" s="68" t="s">
        <v>53</v>
      </c>
      <c r="K1379" s="167">
        <v>49588</v>
      </c>
      <c r="L1379" s="167">
        <v>0</v>
      </c>
      <c r="M1379" s="167">
        <v>49588</v>
      </c>
      <c r="N1379" s="167">
        <v>3170</v>
      </c>
      <c r="O1379" s="167">
        <v>0</v>
      </c>
      <c r="P1379" s="167">
        <v>3170</v>
      </c>
      <c r="Q1379" s="167">
        <v>52758</v>
      </c>
      <c r="R1379" s="167">
        <v>0</v>
      </c>
      <c r="S1379" s="167">
        <v>52758</v>
      </c>
      <c r="T1379" s="159" t="s">
        <v>6680</v>
      </c>
    </row>
    <row r="1380" spans="1:20" ht="15" customHeight="1" x14ac:dyDescent="0.2">
      <c r="A1380" s="15">
        <v>2017</v>
      </c>
      <c r="B1380" s="15" t="s">
        <v>75</v>
      </c>
      <c r="C1380" s="15">
        <v>4</v>
      </c>
      <c r="D1380" s="67" t="s">
        <v>30</v>
      </c>
      <c r="E1380" s="60" t="s">
        <v>5</v>
      </c>
      <c r="F1380" s="11" t="s">
        <v>12947</v>
      </c>
      <c r="G1380" s="11" t="s">
        <v>6685</v>
      </c>
      <c r="H1380" s="12" t="s">
        <v>6788</v>
      </c>
      <c r="I1380" s="66">
        <v>1</v>
      </c>
      <c r="J1380" s="68" t="s">
        <v>53</v>
      </c>
      <c r="K1380" s="167">
        <v>0</v>
      </c>
      <c r="L1380" s="167">
        <v>35139</v>
      </c>
      <c r="M1380" s="167">
        <v>35139</v>
      </c>
      <c r="N1380" s="167">
        <v>0</v>
      </c>
      <c r="O1380" s="167">
        <v>2108</v>
      </c>
      <c r="P1380" s="167">
        <v>2108</v>
      </c>
      <c r="Q1380" s="167">
        <v>0</v>
      </c>
      <c r="R1380" s="167">
        <v>37247</v>
      </c>
      <c r="S1380" s="167">
        <v>37247</v>
      </c>
      <c r="T1380" s="159" t="s">
        <v>6790</v>
      </c>
    </row>
    <row r="1381" spans="1:20" ht="15" customHeight="1" x14ac:dyDescent="0.2">
      <c r="A1381" s="15">
        <v>2017</v>
      </c>
      <c r="B1381" s="15" t="s">
        <v>75</v>
      </c>
      <c r="C1381" s="15">
        <v>4</v>
      </c>
      <c r="D1381" s="67" t="s">
        <v>30</v>
      </c>
      <c r="E1381" s="60" t="s">
        <v>5</v>
      </c>
      <c r="F1381" s="11" t="s">
        <v>12948</v>
      </c>
      <c r="G1381" s="11" t="s">
        <v>7145</v>
      </c>
      <c r="H1381" s="12" t="s">
        <v>7146</v>
      </c>
      <c r="I1381" s="66">
        <v>1</v>
      </c>
      <c r="J1381" s="68" t="s">
        <v>53</v>
      </c>
      <c r="K1381" s="167">
        <v>65426</v>
      </c>
      <c r="L1381" s="167">
        <v>0</v>
      </c>
      <c r="M1381" s="167">
        <v>65426</v>
      </c>
      <c r="N1381" s="167">
        <v>0</v>
      </c>
      <c r="O1381" s="167">
        <v>3271</v>
      </c>
      <c r="P1381" s="167">
        <v>3271</v>
      </c>
      <c r="Q1381" s="167">
        <v>65426</v>
      </c>
      <c r="R1381" s="167">
        <v>3271</v>
      </c>
      <c r="S1381" s="167">
        <v>68697</v>
      </c>
      <c r="T1381" s="159" t="s">
        <v>6680</v>
      </c>
    </row>
    <row r="1382" spans="1:20" ht="15" customHeight="1" x14ac:dyDescent="0.2">
      <c r="A1382" s="15">
        <v>2017</v>
      </c>
      <c r="B1382" s="15" t="s">
        <v>75</v>
      </c>
      <c r="C1382" s="15">
        <v>4</v>
      </c>
      <c r="D1382" s="67" t="s">
        <v>30</v>
      </c>
      <c r="E1382" s="60" t="s">
        <v>5</v>
      </c>
      <c r="F1382" s="11" t="s">
        <v>12949</v>
      </c>
      <c r="G1382" s="11" t="s">
        <v>7145</v>
      </c>
      <c r="H1382" s="12" t="s">
        <v>7152</v>
      </c>
      <c r="I1382" s="66">
        <v>1</v>
      </c>
      <c r="J1382" s="68" t="s">
        <v>53</v>
      </c>
      <c r="K1382" s="167">
        <v>65426</v>
      </c>
      <c r="L1382" s="167">
        <v>0</v>
      </c>
      <c r="M1382" s="167">
        <v>65426</v>
      </c>
      <c r="N1382" s="167">
        <v>0</v>
      </c>
      <c r="O1382" s="167">
        <v>3271</v>
      </c>
      <c r="P1382" s="167">
        <v>3271</v>
      </c>
      <c r="Q1382" s="167">
        <v>65426</v>
      </c>
      <c r="R1382" s="167">
        <v>3271</v>
      </c>
      <c r="S1382" s="167">
        <v>68697</v>
      </c>
      <c r="T1382" s="159" t="s">
        <v>6680</v>
      </c>
    </row>
    <row r="1383" spans="1:20" ht="15" customHeight="1" x14ac:dyDescent="0.2">
      <c r="A1383" s="15">
        <v>2017</v>
      </c>
      <c r="B1383" s="15" t="s">
        <v>75</v>
      </c>
      <c r="C1383" s="15">
        <v>4</v>
      </c>
      <c r="D1383" s="67" t="s">
        <v>30</v>
      </c>
      <c r="E1383" s="60" t="s">
        <v>5</v>
      </c>
      <c r="F1383" s="11" t="s">
        <v>12950</v>
      </c>
      <c r="G1383" s="11" t="s">
        <v>6737</v>
      </c>
      <c r="H1383" s="12" t="s">
        <v>6783</v>
      </c>
      <c r="I1383" s="66">
        <v>0.5</v>
      </c>
      <c r="J1383" s="68" t="s">
        <v>53</v>
      </c>
      <c r="K1383" s="167">
        <v>13888</v>
      </c>
      <c r="L1383" s="167">
        <v>0</v>
      </c>
      <c r="M1383" s="167">
        <v>13888</v>
      </c>
      <c r="N1383" s="167">
        <v>972</v>
      </c>
      <c r="O1383" s="167">
        <v>0</v>
      </c>
      <c r="P1383" s="167">
        <v>972</v>
      </c>
      <c r="Q1383" s="167">
        <v>14860</v>
      </c>
      <c r="R1383" s="167">
        <v>0</v>
      </c>
      <c r="S1383" s="167">
        <v>14860</v>
      </c>
      <c r="T1383" s="159" t="s">
        <v>6659</v>
      </c>
    </row>
    <row r="1384" spans="1:20" ht="15" customHeight="1" x14ac:dyDescent="0.2">
      <c r="A1384" s="72">
        <v>2017</v>
      </c>
      <c r="B1384" s="72" t="s">
        <v>75</v>
      </c>
      <c r="C1384" s="15">
        <v>4</v>
      </c>
      <c r="D1384" s="67" t="s">
        <v>30</v>
      </c>
      <c r="E1384" s="60" t="s">
        <v>7</v>
      </c>
      <c r="F1384" s="11" t="s">
        <v>12951</v>
      </c>
      <c r="G1384" s="11" t="s">
        <v>7751</v>
      </c>
      <c r="H1384" s="12" t="s">
        <v>7752</v>
      </c>
      <c r="I1384" s="66">
        <v>1</v>
      </c>
      <c r="J1384" s="68" t="s">
        <v>53</v>
      </c>
      <c r="K1384" s="167">
        <v>37371</v>
      </c>
      <c r="L1384" s="167">
        <v>0</v>
      </c>
      <c r="M1384" s="167">
        <v>37371</v>
      </c>
      <c r="N1384" s="167">
        <v>1000</v>
      </c>
      <c r="O1384" s="167">
        <v>0</v>
      </c>
      <c r="P1384" s="167">
        <v>1000</v>
      </c>
      <c r="Q1384" s="167">
        <v>38371</v>
      </c>
      <c r="R1384" s="167">
        <v>0</v>
      </c>
      <c r="S1384" s="167">
        <v>38371</v>
      </c>
      <c r="T1384" s="159">
        <v>42856</v>
      </c>
    </row>
    <row r="1385" spans="1:20" ht="15" customHeight="1" x14ac:dyDescent="0.2">
      <c r="A1385" s="15">
        <v>2017</v>
      </c>
      <c r="B1385" s="15" t="s">
        <v>75</v>
      </c>
      <c r="C1385" s="15">
        <v>4</v>
      </c>
      <c r="D1385" s="67" t="s">
        <v>30</v>
      </c>
      <c r="E1385" s="60" t="s">
        <v>31</v>
      </c>
      <c r="F1385" s="11" t="s">
        <v>12952</v>
      </c>
      <c r="G1385" s="11" t="s">
        <v>6504</v>
      </c>
      <c r="H1385" s="12" t="s">
        <v>6505</v>
      </c>
      <c r="I1385" s="66">
        <v>1</v>
      </c>
      <c r="J1385" s="68" t="s">
        <v>53</v>
      </c>
      <c r="K1385" s="167">
        <v>81454.899999999994</v>
      </c>
      <c r="L1385" s="167">
        <v>4287.1000000000004</v>
      </c>
      <c r="M1385" s="167">
        <v>85742</v>
      </c>
      <c r="N1385" s="167">
        <v>15475.5</v>
      </c>
      <c r="O1385" s="167">
        <v>814.5</v>
      </c>
      <c r="P1385" s="167">
        <v>16290</v>
      </c>
      <c r="Q1385" s="167">
        <v>96930.4</v>
      </c>
      <c r="R1385" s="167">
        <v>5101.6000000000004</v>
      </c>
      <c r="S1385" s="167">
        <v>102032</v>
      </c>
      <c r="T1385" s="160">
        <v>42887</v>
      </c>
    </row>
    <row r="1386" spans="1:20" ht="15" customHeight="1" x14ac:dyDescent="0.2">
      <c r="A1386" s="15">
        <v>2017</v>
      </c>
      <c r="B1386" s="15" t="s">
        <v>75</v>
      </c>
      <c r="C1386" s="15">
        <v>4</v>
      </c>
      <c r="D1386" s="67" t="s">
        <v>30</v>
      </c>
      <c r="E1386" s="60" t="s">
        <v>31</v>
      </c>
      <c r="F1386" s="11" t="s">
        <v>12953</v>
      </c>
      <c r="G1386" s="11" t="s">
        <v>933</v>
      </c>
      <c r="H1386" s="12" t="s">
        <v>6523</v>
      </c>
      <c r="I1386" s="66">
        <v>1</v>
      </c>
      <c r="J1386" s="68" t="s">
        <v>53</v>
      </c>
      <c r="K1386" s="167">
        <v>0</v>
      </c>
      <c r="L1386" s="167">
        <v>32190</v>
      </c>
      <c r="M1386" s="167">
        <v>32190</v>
      </c>
      <c r="N1386" s="167">
        <v>0</v>
      </c>
      <c r="O1386" s="167">
        <v>6116</v>
      </c>
      <c r="P1386" s="167">
        <v>6116</v>
      </c>
      <c r="Q1386" s="167">
        <v>0</v>
      </c>
      <c r="R1386" s="167">
        <v>38306</v>
      </c>
      <c r="S1386" s="167">
        <v>38306</v>
      </c>
      <c r="T1386" s="160">
        <v>42887</v>
      </c>
    </row>
    <row r="1387" spans="1:20" ht="15" customHeight="1" x14ac:dyDescent="0.2">
      <c r="A1387" s="15">
        <v>2017</v>
      </c>
      <c r="B1387" s="15" t="s">
        <v>75</v>
      </c>
      <c r="C1387" s="15">
        <v>4</v>
      </c>
      <c r="D1387" s="67" t="s">
        <v>30</v>
      </c>
      <c r="E1387" s="60" t="s">
        <v>9</v>
      </c>
      <c r="F1387" s="11" t="s">
        <v>12954</v>
      </c>
      <c r="G1387" s="11" t="s">
        <v>933</v>
      </c>
      <c r="H1387" s="12" t="s">
        <v>5006</v>
      </c>
      <c r="I1387" s="66">
        <v>1</v>
      </c>
      <c r="J1387" s="68" t="s">
        <v>53</v>
      </c>
      <c r="K1387" s="167">
        <v>0</v>
      </c>
      <c r="L1387" s="167">
        <v>33495</v>
      </c>
      <c r="M1387" s="167">
        <v>33495</v>
      </c>
      <c r="N1387" s="167">
        <v>0</v>
      </c>
      <c r="O1387" s="167">
        <v>6090</v>
      </c>
      <c r="P1387" s="167">
        <v>6090</v>
      </c>
      <c r="Q1387" s="167">
        <v>0</v>
      </c>
      <c r="R1387" s="167">
        <v>39585</v>
      </c>
      <c r="S1387" s="167">
        <v>39585</v>
      </c>
      <c r="T1387" s="159">
        <v>42870</v>
      </c>
    </row>
    <row r="1388" spans="1:20" ht="15" customHeight="1" x14ac:dyDescent="0.2">
      <c r="A1388" s="15">
        <v>2017</v>
      </c>
      <c r="B1388" s="15" t="s">
        <v>75</v>
      </c>
      <c r="C1388" s="15">
        <v>4</v>
      </c>
      <c r="D1388" s="67" t="s">
        <v>30</v>
      </c>
      <c r="E1388" s="60" t="s">
        <v>9</v>
      </c>
      <c r="F1388" s="11" t="s">
        <v>12954</v>
      </c>
      <c r="G1388" s="11" t="s">
        <v>933</v>
      </c>
      <c r="H1388" s="12" t="s">
        <v>5006</v>
      </c>
      <c r="I1388" s="66">
        <v>1</v>
      </c>
      <c r="J1388" s="68" t="s">
        <v>53</v>
      </c>
      <c r="K1388" s="167">
        <v>0</v>
      </c>
      <c r="L1388" s="167">
        <v>33495</v>
      </c>
      <c r="M1388" s="167">
        <v>33495</v>
      </c>
      <c r="N1388" s="167">
        <v>0</v>
      </c>
      <c r="O1388" s="167">
        <v>3350</v>
      </c>
      <c r="P1388" s="167">
        <v>3350</v>
      </c>
      <c r="Q1388" s="167">
        <v>0</v>
      </c>
      <c r="R1388" s="167">
        <v>36845</v>
      </c>
      <c r="S1388" s="167">
        <v>36845</v>
      </c>
      <c r="T1388" s="159">
        <v>42826</v>
      </c>
    </row>
    <row r="1389" spans="1:20" ht="15" customHeight="1" x14ac:dyDescent="0.2">
      <c r="A1389" s="15">
        <v>2017</v>
      </c>
      <c r="B1389" s="15" t="s">
        <v>75</v>
      </c>
      <c r="C1389" s="15">
        <v>4</v>
      </c>
      <c r="D1389" s="67" t="s">
        <v>30</v>
      </c>
      <c r="E1389" s="60" t="s">
        <v>9</v>
      </c>
      <c r="F1389" s="11" t="s">
        <v>12955</v>
      </c>
      <c r="G1389" s="11" t="s">
        <v>133</v>
      </c>
      <c r="H1389" s="12" t="s">
        <v>5035</v>
      </c>
      <c r="I1389" s="66">
        <v>1</v>
      </c>
      <c r="J1389" s="68" t="s">
        <v>53</v>
      </c>
      <c r="K1389" s="167">
        <v>0</v>
      </c>
      <c r="L1389" s="167">
        <v>77879</v>
      </c>
      <c r="M1389" s="167">
        <v>77879</v>
      </c>
      <c r="N1389" s="167">
        <v>0</v>
      </c>
      <c r="O1389" s="167">
        <v>11682</v>
      </c>
      <c r="P1389" s="167">
        <v>11682</v>
      </c>
      <c r="Q1389" s="167">
        <v>0</v>
      </c>
      <c r="R1389" s="167">
        <v>89561</v>
      </c>
      <c r="S1389" s="167">
        <v>89561</v>
      </c>
      <c r="T1389" s="159">
        <v>42795</v>
      </c>
    </row>
    <row r="1390" spans="1:20" ht="15" customHeight="1" x14ac:dyDescent="0.2">
      <c r="A1390" s="15">
        <v>2017</v>
      </c>
      <c r="B1390" s="15" t="s">
        <v>75</v>
      </c>
      <c r="C1390" s="15">
        <v>4</v>
      </c>
      <c r="D1390" s="67" t="s">
        <v>30</v>
      </c>
      <c r="E1390" s="60" t="s">
        <v>9</v>
      </c>
      <c r="F1390" s="11" t="s">
        <v>12956</v>
      </c>
      <c r="G1390" s="11" t="s">
        <v>133</v>
      </c>
      <c r="H1390" s="12" t="s">
        <v>5081</v>
      </c>
      <c r="I1390" s="66">
        <v>1</v>
      </c>
      <c r="J1390" s="68" t="s">
        <v>53</v>
      </c>
      <c r="K1390" s="167">
        <v>85877</v>
      </c>
      <c r="L1390" s="167">
        <v>0</v>
      </c>
      <c r="M1390" s="167">
        <v>85877</v>
      </c>
      <c r="N1390" s="167">
        <v>10933</v>
      </c>
      <c r="O1390" s="167">
        <v>0</v>
      </c>
      <c r="P1390" s="167">
        <v>10933</v>
      </c>
      <c r="Q1390" s="167">
        <v>96810</v>
      </c>
      <c r="R1390" s="167">
        <v>0</v>
      </c>
      <c r="S1390" s="167">
        <v>96810</v>
      </c>
      <c r="T1390" s="159">
        <v>42828</v>
      </c>
    </row>
    <row r="1391" spans="1:20" ht="15" customHeight="1" x14ac:dyDescent="0.2">
      <c r="A1391" s="15">
        <v>2017</v>
      </c>
      <c r="B1391" s="15" t="s">
        <v>75</v>
      </c>
      <c r="C1391" s="15">
        <v>4</v>
      </c>
      <c r="D1391" s="67" t="s">
        <v>30</v>
      </c>
      <c r="E1391" s="60" t="s">
        <v>9</v>
      </c>
      <c r="F1391" s="11" t="s">
        <v>12957</v>
      </c>
      <c r="G1391" s="11" t="s">
        <v>252</v>
      </c>
      <c r="H1391" s="12" t="s">
        <v>5011</v>
      </c>
      <c r="I1391" s="66">
        <v>1</v>
      </c>
      <c r="J1391" s="68" t="s">
        <v>53</v>
      </c>
      <c r="K1391" s="167">
        <v>48213</v>
      </c>
      <c r="L1391" s="167">
        <v>0</v>
      </c>
      <c r="M1391" s="167">
        <v>48213</v>
      </c>
      <c r="N1391" s="167">
        <v>4821</v>
      </c>
      <c r="O1391" s="167">
        <v>0</v>
      </c>
      <c r="P1391" s="167">
        <v>4821</v>
      </c>
      <c r="Q1391" s="167">
        <v>53034</v>
      </c>
      <c r="R1391" s="167">
        <v>0</v>
      </c>
      <c r="S1391" s="167">
        <v>53034</v>
      </c>
      <c r="T1391" s="159">
        <v>42856</v>
      </c>
    </row>
    <row r="1392" spans="1:20" ht="15" customHeight="1" x14ac:dyDescent="0.2">
      <c r="A1392" s="15">
        <v>2017</v>
      </c>
      <c r="B1392" s="15" t="s">
        <v>75</v>
      </c>
      <c r="C1392" s="15">
        <v>4</v>
      </c>
      <c r="D1392" s="67" t="s">
        <v>30</v>
      </c>
      <c r="E1392" s="60" t="s">
        <v>9</v>
      </c>
      <c r="F1392" s="11" t="s">
        <v>11842</v>
      </c>
      <c r="G1392" s="11" t="s">
        <v>933</v>
      </c>
      <c r="H1392" s="12" t="s">
        <v>4878</v>
      </c>
      <c r="I1392" s="66">
        <v>1</v>
      </c>
      <c r="J1392" s="68" t="s">
        <v>53</v>
      </c>
      <c r="K1392" s="167">
        <v>35159</v>
      </c>
      <c r="L1392" s="167">
        <v>10341</v>
      </c>
      <c r="M1392" s="167">
        <v>45500</v>
      </c>
      <c r="N1392" s="167">
        <v>1911</v>
      </c>
      <c r="O1392" s="167">
        <v>1034</v>
      </c>
      <c r="P1392" s="167">
        <v>2945</v>
      </c>
      <c r="Q1392" s="167">
        <v>37070</v>
      </c>
      <c r="R1392" s="167">
        <v>11375</v>
      </c>
      <c r="S1392" s="167">
        <v>48445</v>
      </c>
      <c r="T1392" s="159">
        <v>42826</v>
      </c>
    </row>
    <row r="1393" spans="1:20" ht="15" customHeight="1" x14ac:dyDescent="0.2">
      <c r="A1393" s="15">
        <v>2017</v>
      </c>
      <c r="B1393" s="15" t="s">
        <v>75</v>
      </c>
      <c r="C1393" s="15">
        <v>4</v>
      </c>
      <c r="D1393" s="67" t="s">
        <v>30</v>
      </c>
      <c r="E1393" s="60" t="s">
        <v>9</v>
      </c>
      <c r="F1393" s="11" t="s">
        <v>12958</v>
      </c>
      <c r="G1393" s="11" t="s">
        <v>1652</v>
      </c>
      <c r="H1393" s="12" t="s">
        <v>5038</v>
      </c>
      <c r="I1393" s="66">
        <v>1</v>
      </c>
      <c r="J1393" s="68" t="s">
        <v>53</v>
      </c>
      <c r="K1393" s="167">
        <v>0</v>
      </c>
      <c r="L1393" s="167">
        <v>57838</v>
      </c>
      <c r="M1393" s="167">
        <v>57838</v>
      </c>
      <c r="N1393" s="167">
        <v>0</v>
      </c>
      <c r="O1393" s="167">
        <v>5784</v>
      </c>
      <c r="P1393" s="167">
        <v>5784</v>
      </c>
      <c r="Q1393" s="167">
        <v>0</v>
      </c>
      <c r="R1393" s="167">
        <v>63622</v>
      </c>
      <c r="S1393" s="167">
        <v>63622</v>
      </c>
      <c r="T1393" s="159">
        <v>42856</v>
      </c>
    </row>
    <row r="1394" spans="1:20" ht="15" customHeight="1" x14ac:dyDescent="0.2">
      <c r="A1394" s="15">
        <v>2017</v>
      </c>
      <c r="B1394" s="15" t="s">
        <v>75</v>
      </c>
      <c r="C1394" s="15">
        <v>4</v>
      </c>
      <c r="D1394" s="67" t="s">
        <v>30</v>
      </c>
      <c r="E1394" s="60" t="s">
        <v>9</v>
      </c>
      <c r="F1394" s="11" t="s">
        <v>12959</v>
      </c>
      <c r="G1394" s="11" t="s">
        <v>5086</v>
      </c>
      <c r="H1394" s="12" t="s">
        <v>5087</v>
      </c>
      <c r="I1394" s="66">
        <v>1</v>
      </c>
      <c r="J1394" s="68" t="s">
        <v>53</v>
      </c>
      <c r="K1394" s="167">
        <v>0</v>
      </c>
      <c r="L1394" s="167">
        <v>26470</v>
      </c>
      <c r="M1394" s="167">
        <v>26470</v>
      </c>
      <c r="N1394" s="167">
        <v>0</v>
      </c>
      <c r="O1394" s="167">
        <v>396</v>
      </c>
      <c r="P1394" s="167">
        <v>396</v>
      </c>
      <c r="Q1394" s="167">
        <v>0</v>
      </c>
      <c r="R1394" s="167">
        <v>26866</v>
      </c>
      <c r="S1394" s="167">
        <v>26866</v>
      </c>
      <c r="T1394" s="159">
        <v>42796</v>
      </c>
    </row>
    <row r="1395" spans="1:20" ht="15" customHeight="1" x14ac:dyDescent="0.2">
      <c r="A1395" s="15">
        <v>2017</v>
      </c>
      <c r="B1395" s="15" t="s">
        <v>75</v>
      </c>
      <c r="C1395" s="15">
        <v>4</v>
      </c>
      <c r="D1395" s="67" t="s">
        <v>30</v>
      </c>
      <c r="E1395" s="60" t="s">
        <v>9</v>
      </c>
      <c r="F1395" s="11" t="s">
        <v>12960</v>
      </c>
      <c r="G1395" s="11" t="s">
        <v>511</v>
      </c>
      <c r="H1395" s="12" t="s">
        <v>5016</v>
      </c>
      <c r="I1395" s="66">
        <v>1</v>
      </c>
      <c r="J1395" s="68" t="s">
        <v>53</v>
      </c>
      <c r="K1395" s="167">
        <v>0</v>
      </c>
      <c r="L1395" s="167">
        <v>39585</v>
      </c>
      <c r="M1395" s="167">
        <v>39585</v>
      </c>
      <c r="N1395" s="167">
        <v>0</v>
      </c>
      <c r="O1395" s="167">
        <v>1980</v>
      </c>
      <c r="P1395" s="167">
        <v>1980</v>
      </c>
      <c r="Q1395" s="167">
        <v>0</v>
      </c>
      <c r="R1395" s="167">
        <v>41565</v>
      </c>
      <c r="S1395" s="167">
        <v>41565</v>
      </c>
      <c r="T1395" s="159">
        <v>42891</v>
      </c>
    </row>
    <row r="1396" spans="1:20" ht="15" customHeight="1" x14ac:dyDescent="0.2">
      <c r="A1396" s="15">
        <v>2017</v>
      </c>
      <c r="B1396" s="15" t="s">
        <v>75</v>
      </c>
      <c r="C1396" s="15">
        <v>4</v>
      </c>
      <c r="D1396" s="67" t="s">
        <v>30</v>
      </c>
      <c r="E1396" s="60" t="s">
        <v>9</v>
      </c>
      <c r="F1396" s="11" t="s">
        <v>12961</v>
      </c>
      <c r="G1396" s="11" t="s">
        <v>2905</v>
      </c>
      <c r="H1396" s="12" t="s">
        <v>5020</v>
      </c>
      <c r="I1396" s="66">
        <v>1</v>
      </c>
      <c r="J1396" s="68" t="s">
        <v>53</v>
      </c>
      <c r="K1396" s="167">
        <v>34256</v>
      </c>
      <c r="L1396" s="167">
        <v>11419</v>
      </c>
      <c r="M1396" s="167">
        <v>45675</v>
      </c>
      <c r="N1396" s="167">
        <v>3426</v>
      </c>
      <c r="O1396" s="167">
        <v>1142</v>
      </c>
      <c r="P1396" s="167">
        <v>4568</v>
      </c>
      <c r="Q1396" s="167">
        <v>37682</v>
      </c>
      <c r="R1396" s="167">
        <v>12561</v>
      </c>
      <c r="S1396" s="167">
        <v>50243</v>
      </c>
      <c r="T1396" s="159">
        <v>42887</v>
      </c>
    </row>
    <row r="1397" spans="1:20" ht="15" customHeight="1" x14ac:dyDescent="0.2">
      <c r="A1397" s="15">
        <v>2017</v>
      </c>
      <c r="B1397" s="15" t="s">
        <v>75</v>
      </c>
      <c r="C1397" s="15">
        <v>4</v>
      </c>
      <c r="D1397" s="67" t="s">
        <v>30</v>
      </c>
      <c r="E1397" s="60" t="s">
        <v>9</v>
      </c>
      <c r="F1397" s="11" t="s">
        <v>12962</v>
      </c>
      <c r="G1397" s="11" t="s">
        <v>933</v>
      </c>
      <c r="H1397" s="12" t="s">
        <v>5024</v>
      </c>
      <c r="I1397" s="66">
        <v>1</v>
      </c>
      <c r="J1397" s="68" t="s">
        <v>53</v>
      </c>
      <c r="K1397" s="167">
        <v>0</v>
      </c>
      <c r="L1397" s="167">
        <v>39600</v>
      </c>
      <c r="M1397" s="167">
        <v>39600</v>
      </c>
      <c r="N1397" s="167">
        <v>0</v>
      </c>
      <c r="O1397" s="167">
        <v>1980</v>
      </c>
      <c r="P1397" s="167">
        <v>1980</v>
      </c>
      <c r="Q1397" s="167">
        <v>0</v>
      </c>
      <c r="R1397" s="167">
        <v>41580</v>
      </c>
      <c r="S1397" s="167">
        <v>41580</v>
      </c>
      <c r="T1397" s="159">
        <v>42891</v>
      </c>
    </row>
    <row r="1398" spans="1:20" ht="15" customHeight="1" x14ac:dyDescent="0.2">
      <c r="A1398" s="15">
        <v>2017</v>
      </c>
      <c r="B1398" s="15" t="s">
        <v>75</v>
      </c>
      <c r="C1398" s="15">
        <v>4</v>
      </c>
      <c r="D1398" s="67" t="s">
        <v>30</v>
      </c>
      <c r="E1398" s="60" t="s">
        <v>9</v>
      </c>
      <c r="F1398" s="11" t="s">
        <v>12963</v>
      </c>
      <c r="G1398" s="11" t="s">
        <v>263</v>
      </c>
      <c r="H1398" s="12" t="s">
        <v>5049</v>
      </c>
      <c r="I1398" s="66">
        <v>1</v>
      </c>
      <c r="J1398" s="68" t="s">
        <v>53</v>
      </c>
      <c r="K1398" s="167">
        <v>30856</v>
      </c>
      <c r="L1398" s="167">
        <v>7714</v>
      </c>
      <c r="M1398" s="167">
        <v>38570</v>
      </c>
      <c r="N1398" s="167">
        <v>4344</v>
      </c>
      <c r="O1398" s="167">
        <v>1086</v>
      </c>
      <c r="P1398" s="167">
        <v>5430</v>
      </c>
      <c r="Q1398" s="167">
        <v>35200</v>
      </c>
      <c r="R1398" s="167">
        <v>8800</v>
      </c>
      <c r="S1398" s="167">
        <v>44000</v>
      </c>
      <c r="T1398" s="159">
        <v>42856</v>
      </c>
    </row>
    <row r="1399" spans="1:20" ht="15" customHeight="1" x14ac:dyDescent="0.2">
      <c r="A1399" s="15">
        <v>2017</v>
      </c>
      <c r="B1399" s="15" t="s">
        <v>75</v>
      </c>
      <c r="C1399" s="15">
        <v>4</v>
      </c>
      <c r="D1399" s="67" t="s">
        <v>30</v>
      </c>
      <c r="E1399" s="60" t="s">
        <v>9</v>
      </c>
      <c r="F1399" s="11" t="s">
        <v>12964</v>
      </c>
      <c r="G1399" s="11" t="s">
        <v>1652</v>
      </c>
      <c r="H1399" s="12" t="s">
        <v>5097</v>
      </c>
      <c r="I1399" s="66">
        <v>1</v>
      </c>
      <c r="J1399" s="68" t="s">
        <v>53</v>
      </c>
      <c r="K1399" s="167">
        <v>60516</v>
      </c>
      <c r="L1399" s="167">
        <v>0</v>
      </c>
      <c r="M1399" s="167">
        <v>60516</v>
      </c>
      <c r="N1399" s="167">
        <v>8484</v>
      </c>
      <c r="O1399" s="167">
        <v>0</v>
      </c>
      <c r="P1399" s="167">
        <v>8484</v>
      </c>
      <c r="Q1399" s="167">
        <v>69000</v>
      </c>
      <c r="R1399" s="167">
        <v>0</v>
      </c>
      <c r="S1399" s="167">
        <v>69000</v>
      </c>
      <c r="T1399" s="159">
        <v>42795</v>
      </c>
    </row>
    <row r="1400" spans="1:20" ht="15" customHeight="1" x14ac:dyDescent="0.2">
      <c r="A1400" s="15">
        <v>2017</v>
      </c>
      <c r="B1400" s="15" t="s">
        <v>75</v>
      </c>
      <c r="C1400" s="15">
        <v>4</v>
      </c>
      <c r="D1400" s="67" t="s">
        <v>30</v>
      </c>
      <c r="E1400" s="60" t="s">
        <v>9</v>
      </c>
      <c r="F1400" s="11" t="s">
        <v>12965</v>
      </c>
      <c r="G1400" s="11" t="s">
        <v>1312</v>
      </c>
      <c r="H1400" s="12" t="s">
        <v>5053</v>
      </c>
      <c r="I1400" s="66">
        <v>1</v>
      </c>
      <c r="J1400" s="68" t="s">
        <v>53</v>
      </c>
      <c r="K1400" s="167">
        <v>68005</v>
      </c>
      <c r="L1400" s="167">
        <v>0</v>
      </c>
      <c r="M1400" s="167">
        <v>68005</v>
      </c>
      <c r="N1400" s="167">
        <v>6800</v>
      </c>
      <c r="O1400" s="167">
        <v>0</v>
      </c>
      <c r="P1400" s="167">
        <v>6800</v>
      </c>
      <c r="Q1400" s="167">
        <v>74805</v>
      </c>
      <c r="R1400" s="167">
        <v>0</v>
      </c>
      <c r="S1400" s="167">
        <v>74805</v>
      </c>
      <c r="T1400" s="159">
        <v>42863</v>
      </c>
    </row>
    <row r="1401" spans="1:20" ht="15" customHeight="1" x14ac:dyDescent="0.2">
      <c r="A1401" s="15">
        <v>2017</v>
      </c>
      <c r="B1401" s="15" t="s">
        <v>75</v>
      </c>
      <c r="C1401" s="15">
        <v>4</v>
      </c>
      <c r="D1401" s="67" t="s">
        <v>30</v>
      </c>
      <c r="E1401" s="60" t="s">
        <v>9</v>
      </c>
      <c r="F1401" s="11" t="s">
        <v>12437</v>
      </c>
      <c r="G1401" s="11" t="s">
        <v>933</v>
      </c>
      <c r="H1401" s="12" t="s">
        <v>4555</v>
      </c>
      <c r="I1401" s="66">
        <v>1</v>
      </c>
      <c r="J1401" s="68" t="s">
        <v>53</v>
      </c>
      <c r="K1401" s="167">
        <v>0</v>
      </c>
      <c r="L1401" s="167">
        <v>42630</v>
      </c>
      <c r="M1401" s="167">
        <v>42630</v>
      </c>
      <c r="N1401" s="167">
        <v>0</v>
      </c>
      <c r="O1401" s="167">
        <v>1705</v>
      </c>
      <c r="P1401" s="167">
        <v>1705</v>
      </c>
      <c r="Q1401" s="167">
        <v>0</v>
      </c>
      <c r="R1401" s="167">
        <v>44335</v>
      </c>
      <c r="S1401" s="167">
        <v>44335</v>
      </c>
      <c r="T1401" s="159">
        <v>42856</v>
      </c>
    </row>
    <row r="1402" spans="1:20" ht="15" customHeight="1" x14ac:dyDescent="0.2">
      <c r="A1402" s="15">
        <v>2017</v>
      </c>
      <c r="B1402" s="15" t="s">
        <v>75</v>
      </c>
      <c r="C1402" s="15">
        <v>4</v>
      </c>
      <c r="D1402" s="67" t="s">
        <v>30</v>
      </c>
      <c r="E1402" s="60" t="s">
        <v>9</v>
      </c>
      <c r="F1402" s="11" t="s">
        <v>12966</v>
      </c>
      <c r="G1402" s="11" t="s">
        <v>252</v>
      </c>
      <c r="H1402" s="12" t="s">
        <v>5058</v>
      </c>
      <c r="I1402" s="66">
        <v>1</v>
      </c>
      <c r="J1402" s="68" t="s">
        <v>53</v>
      </c>
      <c r="K1402" s="167">
        <v>51765</v>
      </c>
      <c r="L1402" s="167">
        <v>0</v>
      </c>
      <c r="M1402" s="167">
        <v>51765</v>
      </c>
      <c r="N1402" s="167">
        <v>1235</v>
      </c>
      <c r="O1402" s="167">
        <v>0</v>
      </c>
      <c r="P1402" s="167">
        <v>1235</v>
      </c>
      <c r="Q1402" s="167">
        <v>53000</v>
      </c>
      <c r="R1402" s="167">
        <v>0</v>
      </c>
      <c r="S1402" s="167">
        <v>53000</v>
      </c>
      <c r="T1402" s="159">
        <v>42856</v>
      </c>
    </row>
    <row r="1403" spans="1:20" ht="15" customHeight="1" x14ac:dyDescent="0.2">
      <c r="A1403" s="15">
        <v>2017</v>
      </c>
      <c r="B1403" s="15" t="s">
        <v>75</v>
      </c>
      <c r="C1403" s="15">
        <v>4</v>
      </c>
      <c r="D1403" s="67" t="s">
        <v>30</v>
      </c>
      <c r="E1403" s="60" t="s">
        <v>9</v>
      </c>
      <c r="F1403" s="11" t="s">
        <v>12967</v>
      </c>
      <c r="G1403" s="11" t="s">
        <v>4188</v>
      </c>
      <c r="H1403" s="12" t="s">
        <v>5062</v>
      </c>
      <c r="I1403" s="66">
        <v>1</v>
      </c>
      <c r="J1403" s="68" t="s">
        <v>53</v>
      </c>
      <c r="K1403" s="167">
        <v>0</v>
      </c>
      <c r="L1403" s="167">
        <v>39849</v>
      </c>
      <c r="M1403" s="167">
        <v>39849</v>
      </c>
      <c r="N1403" s="167">
        <v>0</v>
      </c>
      <c r="O1403" s="167">
        <v>7151</v>
      </c>
      <c r="P1403" s="167">
        <v>7151</v>
      </c>
      <c r="Q1403" s="167">
        <v>0</v>
      </c>
      <c r="R1403" s="167">
        <v>47000</v>
      </c>
      <c r="S1403" s="167">
        <v>47000</v>
      </c>
      <c r="T1403" s="159">
        <v>42849</v>
      </c>
    </row>
    <row r="1404" spans="1:20" ht="15" customHeight="1" x14ac:dyDescent="0.2">
      <c r="A1404" s="15">
        <v>2017</v>
      </c>
      <c r="B1404" s="15" t="s">
        <v>75</v>
      </c>
      <c r="C1404" s="15">
        <v>4</v>
      </c>
      <c r="D1404" s="67" t="s">
        <v>30</v>
      </c>
      <c r="E1404" s="60" t="s">
        <v>9</v>
      </c>
      <c r="F1404" s="11" t="s">
        <v>12968</v>
      </c>
      <c r="G1404" s="11" t="s">
        <v>5105</v>
      </c>
      <c r="H1404" s="12" t="s">
        <v>5106</v>
      </c>
      <c r="I1404" s="66">
        <v>1</v>
      </c>
      <c r="J1404" s="68" t="s">
        <v>53</v>
      </c>
      <c r="K1404" s="167">
        <v>52363</v>
      </c>
      <c r="L1404" s="167">
        <v>0</v>
      </c>
      <c r="M1404" s="167">
        <v>52363</v>
      </c>
      <c r="N1404" s="167">
        <v>0</v>
      </c>
      <c r="O1404" s="167">
        <v>4189</v>
      </c>
      <c r="P1404" s="167">
        <v>4189</v>
      </c>
      <c r="Q1404" s="167">
        <v>52363</v>
      </c>
      <c r="R1404" s="167">
        <v>4189</v>
      </c>
      <c r="S1404" s="167">
        <v>56552</v>
      </c>
      <c r="T1404" s="159">
        <v>42795</v>
      </c>
    </row>
    <row r="1405" spans="1:20" ht="15" customHeight="1" x14ac:dyDescent="0.2">
      <c r="A1405" s="15">
        <v>2017</v>
      </c>
      <c r="B1405" s="15" t="s">
        <v>75</v>
      </c>
      <c r="C1405" s="15">
        <v>4</v>
      </c>
      <c r="D1405" s="67" t="s">
        <v>30</v>
      </c>
      <c r="E1405" s="60" t="s">
        <v>9</v>
      </c>
      <c r="F1405" s="11" t="s">
        <v>12969</v>
      </c>
      <c r="G1405" s="11" t="s">
        <v>299</v>
      </c>
      <c r="H1405" s="12" t="s">
        <v>5110</v>
      </c>
      <c r="I1405" s="66">
        <v>1</v>
      </c>
      <c r="J1405" s="68" t="s">
        <v>53</v>
      </c>
      <c r="K1405" s="167">
        <v>0</v>
      </c>
      <c r="L1405" s="167">
        <v>45169</v>
      </c>
      <c r="M1405" s="167">
        <v>45169</v>
      </c>
      <c r="N1405" s="167">
        <v>0</v>
      </c>
      <c r="O1405" s="167">
        <v>2258</v>
      </c>
      <c r="P1405" s="167">
        <v>2258</v>
      </c>
      <c r="Q1405" s="167">
        <v>0</v>
      </c>
      <c r="R1405" s="167">
        <v>47427</v>
      </c>
      <c r="S1405" s="167">
        <v>47427</v>
      </c>
      <c r="T1405" s="159">
        <v>42828</v>
      </c>
    </row>
    <row r="1406" spans="1:20" ht="15" customHeight="1" x14ac:dyDescent="0.2">
      <c r="A1406" s="15">
        <v>2017</v>
      </c>
      <c r="B1406" s="15" t="s">
        <v>75</v>
      </c>
      <c r="C1406" s="15">
        <v>4</v>
      </c>
      <c r="D1406" s="67" t="s">
        <v>30</v>
      </c>
      <c r="E1406" s="60" t="s">
        <v>9</v>
      </c>
      <c r="F1406" s="11" t="s">
        <v>12970</v>
      </c>
      <c r="G1406" s="11" t="s">
        <v>5115</v>
      </c>
      <c r="H1406" s="12" t="s">
        <v>5116</v>
      </c>
      <c r="I1406" s="66">
        <v>1</v>
      </c>
      <c r="J1406" s="68" t="s">
        <v>53</v>
      </c>
      <c r="K1406" s="167">
        <v>89185</v>
      </c>
      <c r="L1406" s="167">
        <v>0</v>
      </c>
      <c r="M1406" s="167">
        <v>89185</v>
      </c>
      <c r="N1406" s="167">
        <v>13378</v>
      </c>
      <c r="O1406" s="167">
        <v>0</v>
      </c>
      <c r="P1406" s="167">
        <v>13378</v>
      </c>
      <c r="Q1406" s="167">
        <v>102563</v>
      </c>
      <c r="R1406" s="167">
        <v>0</v>
      </c>
      <c r="S1406" s="167">
        <v>102563</v>
      </c>
      <c r="T1406" s="159">
        <v>42826</v>
      </c>
    </row>
    <row r="1407" spans="1:20" ht="15" customHeight="1" x14ac:dyDescent="0.2">
      <c r="A1407" s="15">
        <v>2017</v>
      </c>
      <c r="B1407" s="15" t="s">
        <v>75</v>
      </c>
      <c r="C1407" s="15">
        <v>4</v>
      </c>
      <c r="D1407" s="67" t="s">
        <v>30</v>
      </c>
      <c r="E1407" s="60" t="s">
        <v>9</v>
      </c>
      <c r="F1407" s="11" t="s">
        <v>12971</v>
      </c>
      <c r="G1407" s="11" t="s">
        <v>1652</v>
      </c>
      <c r="H1407" s="12" t="s">
        <v>5129</v>
      </c>
      <c r="I1407" s="66">
        <v>1</v>
      </c>
      <c r="J1407" s="68" t="s">
        <v>53</v>
      </c>
      <c r="K1407" s="167">
        <v>0</v>
      </c>
      <c r="L1407" s="167">
        <v>61915</v>
      </c>
      <c r="M1407" s="167">
        <v>61915</v>
      </c>
      <c r="N1407" s="167">
        <v>0</v>
      </c>
      <c r="O1407" s="167">
        <v>6192</v>
      </c>
      <c r="P1407" s="167">
        <v>6192</v>
      </c>
      <c r="Q1407" s="167">
        <v>0</v>
      </c>
      <c r="R1407" s="167">
        <v>68107</v>
      </c>
      <c r="S1407" s="167">
        <v>68107</v>
      </c>
      <c r="T1407" s="159">
        <v>42826</v>
      </c>
    </row>
    <row r="1408" spans="1:20" ht="15" customHeight="1" x14ac:dyDescent="0.2">
      <c r="A1408" s="15">
        <v>2017</v>
      </c>
      <c r="B1408" s="15" t="s">
        <v>75</v>
      </c>
      <c r="C1408" s="15">
        <v>4</v>
      </c>
      <c r="D1408" s="67" t="s">
        <v>30</v>
      </c>
      <c r="E1408" s="60" t="s">
        <v>9</v>
      </c>
      <c r="F1408" s="11" t="s">
        <v>12972</v>
      </c>
      <c r="G1408" s="11" t="s">
        <v>133</v>
      </c>
      <c r="H1408" s="12" t="s">
        <v>5132</v>
      </c>
      <c r="I1408" s="66">
        <v>1</v>
      </c>
      <c r="J1408" s="68" t="s">
        <v>53</v>
      </c>
      <c r="K1408" s="167">
        <v>63945</v>
      </c>
      <c r="L1408" s="167">
        <v>0</v>
      </c>
      <c r="M1408" s="167">
        <v>63945</v>
      </c>
      <c r="N1408" s="167">
        <v>5000</v>
      </c>
      <c r="O1408" s="167">
        <v>0</v>
      </c>
      <c r="P1408" s="167">
        <v>5000</v>
      </c>
      <c r="Q1408" s="167">
        <v>68945</v>
      </c>
      <c r="R1408" s="167">
        <v>0</v>
      </c>
      <c r="S1408" s="167">
        <v>68945</v>
      </c>
      <c r="T1408" s="159">
        <v>42826</v>
      </c>
    </row>
    <row r="1409" spans="1:20" ht="15" customHeight="1" x14ac:dyDescent="0.2">
      <c r="A1409" s="15">
        <v>2017</v>
      </c>
      <c r="B1409" s="15" t="s">
        <v>75</v>
      </c>
      <c r="C1409" s="15">
        <v>4</v>
      </c>
      <c r="D1409" s="67" t="s">
        <v>30</v>
      </c>
      <c r="E1409" s="60" t="s">
        <v>9</v>
      </c>
      <c r="F1409" s="11" t="s">
        <v>12973</v>
      </c>
      <c r="G1409" s="11" t="s">
        <v>5064</v>
      </c>
      <c r="H1409" s="12" t="s">
        <v>5065</v>
      </c>
      <c r="I1409" s="66">
        <v>1</v>
      </c>
      <c r="J1409" s="68" t="s">
        <v>53</v>
      </c>
      <c r="K1409" s="167">
        <v>0</v>
      </c>
      <c r="L1409" s="167">
        <v>57145</v>
      </c>
      <c r="M1409" s="167">
        <v>57145</v>
      </c>
      <c r="N1409" s="167">
        <v>0</v>
      </c>
      <c r="O1409" s="167">
        <v>5655</v>
      </c>
      <c r="P1409" s="167">
        <v>5655</v>
      </c>
      <c r="Q1409" s="167">
        <v>0</v>
      </c>
      <c r="R1409" s="167">
        <v>62800</v>
      </c>
      <c r="S1409" s="167">
        <v>62800</v>
      </c>
      <c r="T1409" s="159">
        <v>42849</v>
      </c>
    </row>
    <row r="1410" spans="1:20" ht="15" customHeight="1" x14ac:dyDescent="0.2">
      <c r="A1410" s="15">
        <v>2017</v>
      </c>
      <c r="B1410" s="15" t="s">
        <v>75</v>
      </c>
      <c r="C1410" s="15">
        <v>4</v>
      </c>
      <c r="D1410" s="67" t="s">
        <v>30</v>
      </c>
      <c r="E1410" s="60" t="s">
        <v>9</v>
      </c>
      <c r="F1410" s="11" t="s">
        <v>12974</v>
      </c>
      <c r="G1410" s="11" t="s">
        <v>5086</v>
      </c>
      <c r="H1410" s="12" t="s">
        <v>5135</v>
      </c>
      <c r="I1410" s="66">
        <v>1</v>
      </c>
      <c r="J1410" s="68" t="s">
        <v>53</v>
      </c>
      <c r="K1410" s="167">
        <v>25868</v>
      </c>
      <c r="L1410" s="167">
        <v>0</v>
      </c>
      <c r="M1410" s="167">
        <v>25868</v>
      </c>
      <c r="N1410" s="167">
        <v>957</v>
      </c>
      <c r="O1410" s="167">
        <v>0</v>
      </c>
      <c r="P1410" s="167">
        <v>957</v>
      </c>
      <c r="Q1410" s="167">
        <v>26825</v>
      </c>
      <c r="R1410" s="167">
        <v>0</v>
      </c>
      <c r="S1410" s="167">
        <v>26825</v>
      </c>
      <c r="T1410" s="159">
        <v>42807</v>
      </c>
    </row>
    <row r="1411" spans="1:20" ht="15" customHeight="1" x14ac:dyDescent="0.2">
      <c r="A1411" s="15">
        <v>2017</v>
      </c>
      <c r="B1411" s="15" t="s">
        <v>75</v>
      </c>
      <c r="C1411" s="15">
        <v>4</v>
      </c>
      <c r="D1411" s="67" t="s">
        <v>30</v>
      </c>
      <c r="E1411" s="60" t="s">
        <v>9</v>
      </c>
      <c r="F1411" s="11" t="s">
        <v>12975</v>
      </c>
      <c r="G1411" s="11" t="s">
        <v>511</v>
      </c>
      <c r="H1411" s="12" t="s">
        <v>5072</v>
      </c>
      <c r="I1411" s="66">
        <v>1</v>
      </c>
      <c r="J1411" s="68" t="s">
        <v>53</v>
      </c>
      <c r="K1411" s="167">
        <v>34711</v>
      </c>
      <c r="L1411" s="167">
        <v>0</v>
      </c>
      <c r="M1411" s="167">
        <v>34711</v>
      </c>
      <c r="N1411" s="167">
        <v>2430</v>
      </c>
      <c r="O1411" s="167">
        <v>0</v>
      </c>
      <c r="P1411" s="167">
        <v>2430</v>
      </c>
      <c r="Q1411" s="167">
        <v>37141</v>
      </c>
      <c r="R1411" s="167">
        <v>0</v>
      </c>
      <c r="S1411" s="167">
        <v>37141</v>
      </c>
      <c r="T1411" s="159">
        <v>42863</v>
      </c>
    </row>
    <row r="1412" spans="1:20" ht="15" customHeight="1" x14ac:dyDescent="0.2">
      <c r="A1412" s="15">
        <v>2017</v>
      </c>
      <c r="B1412" s="15" t="s">
        <v>75</v>
      </c>
      <c r="C1412" s="15">
        <v>4</v>
      </c>
      <c r="D1412" s="67" t="s">
        <v>30</v>
      </c>
      <c r="E1412" s="60" t="s">
        <v>9</v>
      </c>
      <c r="F1412" s="11" t="s">
        <v>12976</v>
      </c>
      <c r="G1412" s="11" t="s">
        <v>933</v>
      </c>
      <c r="H1412" s="12" t="s">
        <v>5075</v>
      </c>
      <c r="I1412" s="66">
        <v>1</v>
      </c>
      <c r="J1412" s="68" t="s">
        <v>53</v>
      </c>
      <c r="K1412" s="167">
        <v>0</v>
      </c>
      <c r="L1412" s="167">
        <v>35000</v>
      </c>
      <c r="M1412" s="167">
        <v>35000</v>
      </c>
      <c r="N1412" s="167">
        <v>0</v>
      </c>
      <c r="O1412" s="167">
        <v>1400</v>
      </c>
      <c r="P1412" s="167">
        <v>1400</v>
      </c>
      <c r="Q1412" s="167">
        <v>0</v>
      </c>
      <c r="R1412" s="167">
        <v>36400</v>
      </c>
      <c r="S1412" s="167">
        <v>36400</v>
      </c>
      <c r="T1412" s="159">
        <v>42856</v>
      </c>
    </row>
    <row r="1413" spans="1:20" ht="15" customHeight="1" x14ac:dyDescent="0.2">
      <c r="A1413" s="15">
        <v>2017</v>
      </c>
      <c r="B1413" s="15" t="s">
        <v>75</v>
      </c>
      <c r="C1413" s="15">
        <v>4</v>
      </c>
      <c r="D1413" s="67" t="s">
        <v>30</v>
      </c>
      <c r="E1413" s="60" t="s">
        <v>9</v>
      </c>
      <c r="F1413" s="11" t="s">
        <v>12977</v>
      </c>
      <c r="G1413" s="11" t="s">
        <v>252</v>
      </c>
      <c r="H1413" s="12" t="s">
        <v>5147</v>
      </c>
      <c r="I1413" s="66">
        <v>1</v>
      </c>
      <c r="J1413" s="68" t="s">
        <v>53</v>
      </c>
      <c r="K1413" s="167">
        <v>25629</v>
      </c>
      <c r="L1413" s="167">
        <v>25629</v>
      </c>
      <c r="M1413" s="167">
        <v>51258</v>
      </c>
      <c r="N1413" s="167">
        <v>2564</v>
      </c>
      <c r="O1413" s="167">
        <v>0</v>
      </c>
      <c r="P1413" s="167">
        <v>2564</v>
      </c>
      <c r="Q1413" s="167">
        <v>28193</v>
      </c>
      <c r="R1413" s="167">
        <v>25629</v>
      </c>
      <c r="S1413" s="167">
        <v>53822</v>
      </c>
      <c r="T1413" s="159">
        <v>42826</v>
      </c>
    </row>
    <row r="1414" spans="1:20" ht="15" customHeight="1" x14ac:dyDescent="0.2">
      <c r="A1414" s="15">
        <v>2017</v>
      </c>
      <c r="B1414" s="15" t="s">
        <v>75</v>
      </c>
      <c r="C1414" s="15">
        <v>4</v>
      </c>
      <c r="D1414" s="67" t="s">
        <v>30</v>
      </c>
      <c r="E1414" s="60" t="s">
        <v>11</v>
      </c>
      <c r="F1414" s="11" t="s">
        <v>12978</v>
      </c>
      <c r="G1414" s="11" t="s">
        <v>3682</v>
      </c>
      <c r="H1414" s="12" t="s">
        <v>3683</v>
      </c>
      <c r="I1414" s="66">
        <v>1</v>
      </c>
      <c r="J1414" s="68" t="s">
        <v>53</v>
      </c>
      <c r="K1414" s="167">
        <v>31659</v>
      </c>
      <c r="L1414" s="167">
        <v>0</v>
      </c>
      <c r="M1414" s="167">
        <v>31659</v>
      </c>
      <c r="N1414" s="167">
        <v>3103</v>
      </c>
      <c r="O1414" s="167">
        <v>0</v>
      </c>
      <c r="P1414" s="167">
        <v>3103</v>
      </c>
      <c r="Q1414" s="167">
        <v>34762</v>
      </c>
      <c r="R1414" s="167">
        <v>0</v>
      </c>
      <c r="S1414" s="167">
        <v>34762</v>
      </c>
      <c r="T1414" s="159">
        <v>42826</v>
      </c>
    </row>
    <row r="1415" spans="1:20" ht="15" customHeight="1" x14ac:dyDescent="0.2">
      <c r="A1415" s="15">
        <v>2017</v>
      </c>
      <c r="B1415" s="15" t="s">
        <v>75</v>
      </c>
      <c r="C1415" s="15">
        <v>4</v>
      </c>
      <c r="D1415" s="67" t="s">
        <v>30</v>
      </c>
      <c r="E1415" s="60" t="s">
        <v>11</v>
      </c>
      <c r="F1415" s="11" t="s">
        <v>12979</v>
      </c>
      <c r="G1415" s="11" t="s">
        <v>3806</v>
      </c>
      <c r="H1415" s="12" t="s">
        <v>3807</v>
      </c>
      <c r="I1415" s="66">
        <v>1</v>
      </c>
      <c r="J1415" s="68" t="s">
        <v>53</v>
      </c>
      <c r="K1415" s="167">
        <v>97948</v>
      </c>
      <c r="L1415" s="167">
        <v>0</v>
      </c>
      <c r="M1415" s="167">
        <v>97948</v>
      </c>
      <c r="N1415" s="167">
        <v>6052</v>
      </c>
      <c r="O1415" s="167">
        <v>0</v>
      </c>
      <c r="P1415" s="167">
        <v>6052</v>
      </c>
      <c r="Q1415" s="167">
        <v>104000</v>
      </c>
      <c r="R1415" s="167">
        <v>0</v>
      </c>
      <c r="S1415" s="167">
        <v>104000</v>
      </c>
      <c r="T1415" s="159">
        <v>42887</v>
      </c>
    </row>
    <row r="1416" spans="1:20" ht="15" customHeight="1" x14ac:dyDescent="0.2">
      <c r="A1416" s="15">
        <v>2017</v>
      </c>
      <c r="B1416" s="15" t="s">
        <v>75</v>
      </c>
      <c r="C1416" s="15">
        <v>4</v>
      </c>
      <c r="D1416" s="67" t="s">
        <v>30</v>
      </c>
      <c r="E1416" s="60" t="s">
        <v>11</v>
      </c>
      <c r="F1416" s="11" t="s">
        <v>11881</v>
      </c>
      <c r="G1416" s="11" t="s">
        <v>3721</v>
      </c>
      <c r="H1416" s="12" t="s">
        <v>3722</v>
      </c>
      <c r="I1416" s="66">
        <v>1</v>
      </c>
      <c r="J1416" s="68" t="s">
        <v>53</v>
      </c>
      <c r="K1416" s="167">
        <v>32703</v>
      </c>
      <c r="L1416" s="167">
        <v>0</v>
      </c>
      <c r="M1416" s="167">
        <v>32703</v>
      </c>
      <c r="N1416" s="167">
        <v>3685</v>
      </c>
      <c r="O1416" s="167">
        <v>0</v>
      </c>
      <c r="P1416" s="167">
        <v>3685</v>
      </c>
      <c r="Q1416" s="167">
        <v>36388</v>
      </c>
      <c r="R1416" s="167">
        <v>0</v>
      </c>
      <c r="S1416" s="167">
        <v>36388</v>
      </c>
      <c r="T1416" s="159">
        <v>42841</v>
      </c>
    </row>
    <row r="1417" spans="1:20" ht="15" customHeight="1" x14ac:dyDescent="0.2">
      <c r="A1417" s="15">
        <v>2017</v>
      </c>
      <c r="B1417" s="15" t="s">
        <v>75</v>
      </c>
      <c r="C1417" s="15">
        <v>4</v>
      </c>
      <c r="D1417" s="67" t="s">
        <v>30</v>
      </c>
      <c r="E1417" s="60" t="s">
        <v>11</v>
      </c>
      <c r="F1417" s="11" t="s">
        <v>12980</v>
      </c>
      <c r="G1417" s="11" t="s">
        <v>3686</v>
      </c>
      <c r="H1417" s="12" t="s">
        <v>3687</v>
      </c>
      <c r="I1417" s="66">
        <v>1</v>
      </c>
      <c r="J1417" s="68" t="s">
        <v>53</v>
      </c>
      <c r="K1417" s="167">
        <v>39622</v>
      </c>
      <c r="L1417" s="167">
        <v>0</v>
      </c>
      <c r="M1417" s="167">
        <v>39622</v>
      </c>
      <c r="N1417" s="167">
        <v>3883</v>
      </c>
      <c r="O1417" s="167">
        <v>0</v>
      </c>
      <c r="P1417" s="167">
        <v>3883</v>
      </c>
      <c r="Q1417" s="167">
        <v>43505</v>
      </c>
      <c r="R1417" s="167">
        <v>0</v>
      </c>
      <c r="S1417" s="167">
        <v>43505</v>
      </c>
      <c r="T1417" s="159">
        <v>42826</v>
      </c>
    </row>
    <row r="1418" spans="1:20" ht="15" customHeight="1" x14ac:dyDescent="0.2">
      <c r="A1418" s="15">
        <v>2017</v>
      </c>
      <c r="B1418" s="15" t="s">
        <v>75</v>
      </c>
      <c r="C1418" s="15">
        <v>4</v>
      </c>
      <c r="D1418" s="67" t="s">
        <v>30</v>
      </c>
      <c r="E1418" s="60" t="s">
        <v>11</v>
      </c>
      <c r="F1418" s="11" t="s">
        <v>12981</v>
      </c>
      <c r="G1418" s="11" t="s">
        <v>3940</v>
      </c>
      <c r="H1418" s="12" t="s">
        <v>3941</v>
      </c>
      <c r="I1418" s="66">
        <v>1</v>
      </c>
      <c r="J1418" s="68" t="s">
        <v>53</v>
      </c>
      <c r="K1418" s="167">
        <v>0</v>
      </c>
      <c r="L1418" s="167">
        <v>25375</v>
      </c>
      <c r="M1418" s="167">
        <v>25375</v>
      </c>
      <c r="N1418" s="167">
        <v>0</v>
      </c>
      <c r="O1418" s="167">
        <v>1269</v>
      </c>
      <c r="P1418" s="167">
        <v>1269</v>
      </c>
      <c r="Q1418" s="167">
        <v>0</v>
      </c>
      <c r="R1418" s="167">
        <v>26644</v>
      </c>
      <c r="S1418" s="167">
        <v>26644</v>
      </c>
      <c r="T1418" s="159">
        <v>42871</v>
      </c>
    </row>
    <row r="1419" spans="1:20" ht="15" customHeight="1" x14ac:dyDescent="0.2">
      <c r="A1419" s="15">
        <v>2017</v>
      </c>
      <c r="B1419" s="15" t="s">
        <v>75</v>
      </c>
      <c r="C1419" s="15">
        <v>4</v>
      </c>
      <c r="D1419" s="67" t="s">
        <v>30</v>
      </c>
      <c r="E1419" s="60" t="s">
        <v>11</v>
      </c>
      <c r="F1419" s="11" t="s">
        <v>12982</v>
      </c>
      <c r="G1419" s="11" t="s">
        <v>3940</v>
      </c>
      <c r="H1419" s="12" t="s">
        <v>3947</v>
      </c>
      <c r="I1419" s="66">
        <v>1</v>
      </c>
      <c r="J1419" s="68" t="s">
        <v>53</v>
      </c>
      <c r="K1419" s="167">
        <v>0</v>
      </c>
      <c r="L1419" s="167">
        <v>26019</v>
      </c>
      <c r="M1419" s="167">
        <v>26019</v>
      </c>
      <c r="N1419" s="167">
        <v>0</v>
      </c>
      <c r="O1419" s="167">
        <v>1301</v>
      </c>
      <c r="P1419" s="167">
        <v>1301</v>
      </c>
      <c r="Q1419" s="167">
        <v>0</v>
      </c>
      <c r="R1419" s="167">
        <v>27320</v>
      </c>
      <c r="S1419" s="167">
        <v>27320</v>
      </c>
      <c r="T1419" s="159">
        <v>42871</v>
      </c>
    </row>
    <row r="1420" spans="1:20" ht="15" customHeight="1" x14ac:dyDescent="0.2">
      <c r="A1420" s="15">
        <v>2017</v>
      </c>
      <c r="B1420" s="15" t="s">
        <v>75</v>
      </c>
      <c r="C1420" s="15">
        <v>4</v>
      </c>
      <c r="D1420" s="67" t="s">
        <v>30</v>
      </c>
      <c r="E1420" s="60" t="s">
        <v>11</v>
      </c>
      <c r="F1420" s="11" t="s">
        <v>12983</v>
      </c>
      <c r="G1420" s="11" t="s">
        <v>3940</v>
      </c>
      <c r="H1420" s="12" t="s">
        <v>3945</v>
      </c>
      <c r="I1420" s="66">
        <v>1</v>
      </c>
      <c r="J1420" s="68" t="s">
        <v>53</v>
      </c>
      <c r="K1420" s="167">
        <v>0</v>
      </c>
      <c r="L1420" s="167">
        <v>25375</v>
      </c>
      <c r="M1420" s="167">
        <v>25375</v>
      </c>
      <c r="N1420" s="167">
        <v>0</v>
      </c>
      <c r="O1420" s="167">
        <v>1269</v>
      </c>
      <c r="P1420" s="167">
        <v>1269</v>
      </c>
      <c r="Q1420" s="167">
        <v>0</v>
      </c>
      <c r="R1420" s="167">
        <v>26644</v>
      </c>
      <c r="S1420" s="167">
        <v>26644</v>
      </c>
      <c r="T1420" s="159">
        <v>42871</v>
      </c>
    </row>
    <row r="1421" spans="1:20" ht="15" customHeight="1" x14ac:dyDescent="0.2">
      <c r="A1421" s="15">
        <v>2017</v>
      </c>
      <c r="B1421" s="15" t="s">
        <v>75</v>
      </c>
      <c r="C1421" s="15">
        <v>4</v>
      </c>
      <c r="D1421" s="67" t="s">
        <v>30</v>
      </c>
      <c r="E1421" s="60" t="s">
        <v>11</v>
      </c>
      <c r="F1421" s="11" t="s">
        <v>12984</v>
      </c>
      <c r="G1421" s="11" t="s">
        <v>3769</v>
      </c>
      <c r="H1421" s="12" t="s">
        <v>3929</v>
      </c>
      <c r="I1421" s="66">
        <v>1</v>
      </c>
      <c r="J1421" s="68" t="s">
        <v>53</v>
      </c>
      <c r="K1421" s="167">
        <v>0</v>
      </c>
      <c r="L1421" s="167">
        <v>83579</v>
      </c>
      <c r="M1421" s="167">
        <v>83579</v>
      </c>
      <c r="N1421" s="167">
        <v>0</v>
      </c>
      <c r="O1421" s="167">
        <v>8358</v>
      </c>
      <c r="P1421" s="167">
        <v>8358</v>
      </c>
      <c r="Q1421" s="167">
        <v>0</v>
      </c>
      <c r="R1421" s="167">
        <v>91937</v>
      </c>
      <c r="S1421" s="167">
        <v>91937</v>
      </c>
      <c r="T1421" s="159">
        <v>42887</v>
      </c>
    </row>
    <row r="1422" spans="1:20" ht="15" customHeight="1" x14ac:dyDescent="0.2">
      <c r="A1422" s="15">
        <v>2017</v>
      </c>
      <c r="B1422" s="15" t="s">
        <v>75</v>
      </c>
      <c r="C1422" s="15">
        <v>4</v>
      </c>
      <c r="D1422" s="67" t="s">
        <v>30</v>
      </c>
      <c r="E1422" s="60" t="s">
        <v>11</v>
      </c>
      <c r="F1422" s="11" t="s">
        <v>12985</v>
      </c>
      <c r="G1422" s="11" t="s">
        <v>3781</v>
      </c>
      <c r="H1422" s="12" t="s">
        <v>3782</v>
      </c>
      <c r="I1422" s="66">
        <v>1</v>
      </c>
      <c r="J1422" s="68" t="s">
        <v>53</v>
      </c>
      <c r="K1422" s="167">
        <v>92000</v>
      </c>
      <c r="L1422" s="167">
        <v>0</v>
      </c>
      <c r="M1422" s="167">
        <v>92000</v>
      </c>
      <c r="N1422" s="167">
        <v>18000</v>
      </c>
      <c r="O1422" s="167">
        <v>0</v>
      </c>
      <c r="P1422" s="167">
        <v>18000</v>
      </c>
      <c r="Q1422" s="167">
        <v>110000</v>
      </c>
      <c r="R1422" s="167">
        <v>0</v>
      </c>
      <c r="S1422" s="167">
        <v>110000</v>
      </c>
      <c r="T1422" s="159">
        <v>42902</v>
      </c>
    </row>
    <row r="1423" spans="1:20" ht="15" customHeight="1" x14ac:dyDescent="0.2">
      <c r="A1423" s="15">
        <v>2017</v>
      </c>
      <c r="B1423" s="15" t="s">
        <v>75</v>
      </c>
      <c r="C1423" s="15">
        <v>4</v>
      </c>
      <c r="D1423" s="67" t="s">
        <v>30</v>
      </c>
      <c r="E1423" s="60" t="s">
        <v>11</v>
      </c>
      <c r="F1423" s="11" t="s">
        <v>12985</v>
      </c>
      <c r="G1423" s="11" t="s">
        <v>3781</v>
      </c>
      <c r="H1423" s="12" t="s">
        <v>3782</v>
      </c>
      <c r="I1423" s="66">
        <v>1</v>
      </c>
      <c r="J1423" s="68" t="s">
        <v>53</v>
      </c>
      <c r="K1423" s="167">
        <v>92000</v>
      </c>
      <c r="L1423" s="167">
        <v>0</v>
      </c>
      <c r="M1423" s="167">
        <v>92000</v>
      </c>
      <c r="N1423" s="167">
        <v>18000</v>
      </c>
      <c r="O1423" s="167">
        <v>0</v>
      </c>
      <c r="P1423" s="167">
        <v>18000</v>
      </c>
      <c r="Q1423" s="167">
        <v>110000</v>
      </c>
      <c r="R1423" s="167">
        <v>0</v>
      </c>
      <c r="S1423" s="167">
        <v>110000</v>
      </c>
      <c r="T1423" s="159">
        <v>42826</v>
      </c>
    </row>
    <row r="1424" spans="1:20" ht="15" customHeight="1" x14ac:dyDescent="0.2">
      <c r="A1424" s="15">
        <v>2017</v>
      </c>
      <c r="B1424" s="15" t="s">
        <v>75</v>
      </c>
      <c r="C1424" s="15">
        <v>4</v>
      </c>
      <c r="D1424" s="67" t="s">
        <v>30</v>
      </c>
      <c r="E1424" s="60" t="s">
        <v>11</v>
      </c>
      <c r="F1424" s="11" t="s">
        <v>12986</v>
      </c>
      <c r="G1424" s="11" t="s">
        <v>3633</v>
      </c>
      <c r="H1424" s="12" t="s">
        <v>3634</v>
      </c>
      <c r="I1424" s="66">
        <v>1</v>
      </c>
      <c r="J1424" s="68" t="s">
        <v>53</v>
      </c>
      <c r="K1424" s="167">
        <v>55318</v>
      </c>
      <c r="L1424" s="167">
        <v>0</v>
      </c>
      <c r="M1424" s="167">
        <v>55318</v>
      </c>
      <c r="N1424" s="167">
        <v>2250</v>
      </c>
      <c r="O1424" s="167">
        <v>0</v>
      </c>
      <c r="P1424" s="167">
        <v>2250</v>
      </c>
      <c r="Q1424" s="167">
        <v>57568</v>
      </c>
      <c r="R1424" s="167">
        <v>0</v>
      </c>
      <c r="S1424" s="167">
        <v>57568</v>
      </c>
      <c r="T1424" s="159">
        <v>42826</v>
      </c>
    </row>
    <row r="1425" spans="1:20" ht="15" customHeight="1" x14ac:dyDescent="0.2">
      <c r="A1425" s="15">
        <v>2017</v>
      </c>
      <c r="B1425" s="15" t="s">
        <v>75</v>
      </c>
      <c r="C1425" s="15">
        <v>4</v>
      </c>
      <c r="D1425" s="67" t="s">
        <v>30</v>
      </c>
      <c r="E1425" s="60" t="s">
        <v>11</v>
      </c>
      <c r="F1425" s="11" t="s">
        <v>12987</v>
      </c>
      <c r="G1425" s="11" t="s">
        <v>4005</v>
      </c>
      <c r="H1425" s="12" t="s">
        <v>4006</v>
      </c>
      <c r="I1425" s="66">
        <v>1</v>
      </c>
      <c r="J1425" s="68" t="s">
        <v>53</v>
      </c>
      <c r="K1425" s="167">
        <v>53941</v>
      </c>
      <c r="L1425" s="167">
        <v>18982</v>
      </c>
      <c r="M1425" s="167">
        <v>72923</v>
      </c>
      <c r="N1425" s="167">
        <v>8397</v>
      </c>
      <c r="O1425" s="167">
        <v>-3397</v>
      </c>
      <c r="P1425" s="167">
        <v>5000</v>
      </c>
      <c r="Q1425" s="167">
        <v>62338</v>
      </c>
      <c r="R1425" s="167">
        <v>15585</v>
      </c>
      <c r="S1425" s="167">
        <v>77923</v>
      </c>
      <c r="T1425" s="159">
        <v>42871</v>
      </c>
    </row>
    <row r="1426" spans="1:20" ht="15" customHeight="1" x14ac:dyDescent="0.2">
      <c r="A1426" s="72" t="s">
        <v>998</v>
      </c>
      <c r="B1426" s="72" t="s">
        <v>75</v>
      </c>
      <c r="C1426" s="15">
        <v>4</v>
      </c>
      <c r="D1426" s="39" t="s">
        <v>30</v>
      </c>
      <c r="E1426" s="60" t="s">
        <v>23</v>
      </c>
      <c r="F1426" s="11" t="s">
        <v>12988</v>
      </c>
      <c r="G1426" s="11" t="s">
        <v>1110</v>
      </c>
      <c r="H1426" s="11" t="s">
        <v>1111</v>
      </c>
      <c r="I1426" s="66">
        <v>1</v>
      </c>
      <c r="J1426" s="11" t="s">
        <v>53</v>
      </c>
      <c r="K1426" s="167">
        <v>45036.595531200001</v>
      </c>
      <c r="L1426" s="167">
        <v>2777.0144688</v>
      </c>
      <c r="M1426" s="167">
        <v>47813.61</v>
      </c>
      <c r="N1426" s="167">
        <v>9536.517468799997</v>
      </c>
      <c r="O1426" s="167">
        <v>-0.12746879999986049</v>
      </c>
      <c r="P1426" s="167">
        <v>9536.3899999999976</v>
      </c>
      <c r="Q1426" s="167">
        <v>54573.112999999998</v>
      </c>
      <c r="R1426" s="167">
        <v>2776.8870000000002</v>
      </c>
      <c r="S1426" s="167">
        <v>57350</v>
      </c>
      <c r="T1426" s="161">
        <v>42870</v>
      </c>
    </row>
    <row r="1427" spans="1:20" ht="15" customHeight="1" x14ac:dyDescent="0.2">
      <c r="A1427" s="72" t="s">
        <v>998</v>
      </c>
      <c r="B1427" s="72" t="s">
        <v>75</v>
      </c>
      <c r="C1427" s="15">
        <v>4</v>
      </c>
      <c r="D1427" s="39" t="s">
        <v>30</v>
      </c>
      <c r="E1427" s="60" t="s">
        <v>23</v>
      </c>
      <c r="F1427" s="11" t="s">
        <v>12989</v>
      </c>
      <c r="G1427" s="11" t="s">
        <v>368</v>
      </c>
      <c r="H1427" s="11" t="s">
        <v>1085</v>
      </c>
      <c r="I1427" s="66">
        <v>1</v>
      </c>
      <c r="J1427" s="11" t="s">
        <v>53</v>
      </c>
      <c r="K1427" s="167">
        <v>42224</v>
      </c>
      <c r="L1427" s="167">
        <v>0</v>
      </c>
      <c r="M1427" s="167">
        <v>42224</v>
      </c>
      <c r="N1427" s="167">
        <v>7800</v>
      </c>
      <c r="O1427" s="167">
        <v>0</v>
      </c>
      <c r="P1427" s="167">
        <v>7800</v>
      </c>
      <c r="Q1427" s="167">
        <v>50024</v>
      </c>
      <c r="R1427" s="167">
        <v>0</v>
      </c>
      <c r="S1427" s="167">
        <v>50024</v>
      </c>
      <c r="T1427" s="161">
        <v>42828</v>
      </c>
    </row>
    <row r="1428" spans="1:20" ht="15" customHeight="1" x14ac:dyDescent="0.2">
      <c r="A1428" s="72" t="s">
        <v>998</v>
      </c>
      <c r="B1428" s="72" t="s">
        <v>75</v>
      </c>
      <c r="C1428" s="15">
        <v>4</v>
      </c>
      <c r="D1428" s="39" t="s">
        <v>30</v>
      </c>
      <c r="E1428" s="60" t="s">
        <v>23</v>
      </c>
      <c r="F1428" s="11" t="s">
        <v>12990</v>
      </c>
      <c r="G1428" s="11" t="s">
        <v>148</v>
      </c>
      <c r="H1428" s="11" t="s">
        <v>1452</v>
      </c>
      <c r="I1428" s="66">
        <v>1</v>
      </c>
      <c r="J1428" s="11" t="s">
        <v>53</v>
      </c>
      <c r="K1428" s="167">
        <v>43487.68</v>
      </c>
      <c r="L1428" s="167">
        <v>0</v>
      </c>
      <c r="M1428" s="167">
        <v>43487.68</v>
      </c>
      <c r="N1428" s="167">
        <v>4349.32</v>
      </c>
      <c r="O1428" s="167">
        <v>0</v>
      </c>
      <c r="P1428" s="167">
        <v>4349.32</v>
      </c>
      <c r="Q1428" s="167">
        <v>47837</v>
      </c>
      <c r="R1428" s="167">
        <v>0</v>
      </c>
      <c r="S1428" s="167">
        <v>47837</v>
      </c>
      <c r="T1428" s="161">
        <v>42856</v>
      </c>
    </row>
    <row r="1429" spans="1:20" ht="15" customHeight="1" x14ac:dyDescent="0.2">
      <c r="A1429" s="72" t="s">
        <v>998</v>
      </c>
      <c r="B1429" s="72" t="s">
        <v>75</v>
      </c>
      <c r="C1429" s="15">
        <v>4</v>
      </c>
      <c r="D1429" s="39" t="s">
        <v>30</v>
      </c>
      <c r="E1429" s="60" t="s">
        <v>23</v>
      </c>
      <c r="F1429" s="11" t="s">
        <v>12991</v>
      </c>
      <c r="G1429" s="11" t="s">
        <v>1335</v>
      </c>
      <c r="H1429" s="11" t="s">
        <v>1589</v>
      </c>
      <c r="I1429" s="66">
        <v>1</v>
      </c>
      <c r="J1429" s="11" t="s">
        <v>53</v>
      </c>
      <c r="K1429" s="167">
        <v>30221.63</v>
      </c>
      <c r="L1429" s="167">
        <v>0</v>
      </c>
      <c r="M1429" s="167">
        <v>30221.63</v>
      </c>
      <c r="N1429" s="167">
        <v>2992.369999999999</v>
      </c>
      <c r="O1429" s="167">
        <v>0</v>
      </c>
      <c r="P1429" s="167">
        <v>2992.369999999999</v>
      </c>
      <c r="Q1429" s="167">
        <v>33214</v>
      </c>
      <c r="R1429" s="167">
        <v>0</v>
      </c>
      <c r="S1429" s="167">
        <v>33214</v>
      </c>
      <c r="T1429" s="161">
        <v>42905</v>
      </c>
    </row>
    <row r="1430" spans="1:20" ht="15" customHeight="1" x14ac:dyDescent="0.2">
      <c r="A1430" s="72" t="s">
        <v>998</v>
      </c>
      <c r="B1430" s="72" t="s">
        <v>75</v>
      </c>
      <c r="C1430" s="15">
        <v>4</v>
      </c>
      <c r="D1430" s="39" t="s">
        <v>30</v>
      </c>
      <c r="E1430" s="60" t="s">
        <v>23</v>
      </c>
      <c r="F1430" s="11" t="s">
        <v>12992</v>
      </c>
      <c r="G1430" s="11" t="s">
        <v>133</v>
      </c>
      <c r="H1430" s="11" t="s">
        <v>2803</v>
      </c>
      <c r="I1430" s="66">
        <v>1</v>
      </c>
      <c r="J1430" s="11" t="s">
        <v>53</v>
      </c>
      <c r="K1430" s="167">
        <v>0</v>
      </c>
      <c r="L1430" s="167">
        <v>55825</v>
      </c>
      <c r="M1430" s="167">
        <v>55825</v>
      </c>
      <c r="N1430" s="167">
        <v>0</v>
      </c>
      <c r="O1430" s="167">
        <v>8373</v>
      </c>
      <c r="P1430" s="167">
        <v>8373</v>
      </c>
      <c r="Q1430" s="167">
        <v>0</v>
      </c>
      <c r="R1430" s="167">
        <v>64198</v>
      </c>
      <c r="S1430" s="167">
        <v>64198</v>
      </c>
      <c r="T1430" s="161">
        <v>42849</v>
      </c>
    </row>
    <row r="1431" spans="1:20" ht="15" customHeight="1" x14ac:dyDescent="0.2">
      <c r="A1431" s="72" t="s">
        <v>998</v>
      </c>
      <c r="B1431" s="72" t="s">
        <v>75</v>
      </c>
      <c r="C1431" s="15">
        <v>4</v>
      </c>
      <c r="D1431" s="39" t="s">
        <v>30</v>
      </c>
      <c r="E1431" s="60" t="s">
        <v>23</v>
      </c>
      <c r="F1431" s="11" t="s">
        <v>12993</v>
      </c>
      <c r="G1431" s="11" t="s">
        <v>1262</v>
      </c>
      <c r="H1431" s="11" t="s">
        <v>1869</v>
      </c>
      <c r="I1431" s="66">
        <v>1</v>
      </c>
      <c r="J1431" s="11" t="s">
        <v>53</v>
      </c>
      <c r="K1431" s="167">
        <v>38986.15</v>
      </c>
      <c r="L1431" s="167">
        <v>0</v>
      </c>
      <c r="M1431" s="167">
        <v>38986.15</v>
      </c>
      <c r="N1431" s="167">
        <v>5846.8499999999985</v>
      </c>
      <c r="O1431" s="167">
        <v>0</v>
      </c>
      <c r="P1431" s="167">
        <v>5846.8499999999985</v>
      </c>
      <c r="Q1431" s="167">
        <v>44833</v>
      </c>
      <c r="R1431" s="167">
        <v>0</v>
      </c>
      <c r="S1431" s="167">
        <v>44833</v>
      </c>
      <c r="T1431" s="161">
        <v>42863</v>
      </c>
    </row>
    <row r="1432" spans="1:20" ht="15" customHeight="1" x14ac:dyDescent="0.2">
      <c r="A1432" s="72" t="s">
        <v>998</v>
      </c>
      <c r="B1432" s="72" t="s">
        <v>75</v>
      </c>
      <c r="C1432" s="15">
        <v>4</v>
      </c>
      <c r="D1432" s="39" t="s">
        <v>30</v>
      </c>
      <c r="E1432" s="60" t="s">
        <v>23</v>
      </c>
      <c r="F1432" s="11" t="s">
        <v>12994</v>
      </c>
      <c r="G1432" s="11" t="s">
        <v>148</v>
      </c>
      <c r="H1432" s="11" t="s">
        <v>1400</v>
      </c>
      <c r="I1432" s="66">
        <v>1</v>
      </c>
      <c r="J1432" s="11" t="s">
        <v>53</v>
      </c>
      <c r="K1432" s="167">
        <v>45445</v>
      </c>
      <c r="L1432" s="167">
        <v>0</v>
      </c>
      <c r="M1432" s="167">
        <v>45445</v>
      </c>
      <c r="N1432" s="167">
        <v>4545</v>
      </c>
      <c r="O1432" s="167">
        <v>0</v>
      </c>
      <c r="P1432" s="167">
        <v>4545</v>
      </c>
      <c r="Q1432" s="167">
        <v>49990</v>
      </c>
      <c r="R1432" s="167">
        <v>0</v>
      </c>
      <c r="S1432" s="167">
        <v>49990</v>
      </c>
      <c r="T1432" s="161">
        <v>42863</v>
      </c>
    </row>
    <row r="1433" spans="1:20" ht="15" customHeight="1" x14ac:dyDescent="0.2">
      <c r="A1433" s="72" t="s">
        <v>998</v>
      </c>
      <c r="B1433" s="72" t="s">
        <v>75</v>
      </c>
      <c r="C1433" s="15">
        <v>4</v>
      </c>
      <c r="D1433" s="39" t="s">
        <v>30</v>
      </c>
      <c r="E1433" s="60" t="s">
        <v>23</v>
      </c>
      <c r="F1433" s="11" t="s">
        <v>12995</v>
      </c>
      <c r="G1433" s="11" t="s">
        <v>1170</v>
      </c>
      <c r="H1433" s="11" t="s">
        <v>1741</v>
      </c>
      <c r="I1433" s="66">
        <v>1</v>
      </c>
      <c r="J1433" s="11" t="s">
        <v>53</v>
      </c>
      <c r="K1433" s="167">
        <v>34957.482573599998</v>
      </c>
      <c r="L1433" s="167">
        <v>913.63742639999998</v>
      </c>
      <c r="M1433" s="167">
        <v>35871.120000000003</v>
      </c>
      <c r="N1433" s="167">
        <v>-8.5099799995077774E-2</v>
      </c>
      <c r="O1433" s="167">
        <v>5220.0250998000001</v>
      </c>
      <c r="P1433" s="167">
        <v>5219.9400000000051</v>
      </c>
      <c r="Q1433" s="167">
        <v>34957.397473800003</v>
      </c>
      <c r="R1433" s="167">
        <v>6133.6625261999998</v>
      </c>
      <c r="S1433" s="167">
        <v>41091.06</v>
      </c>
      <c r="T1433" s="161">
        <v>42884</v>
      </c>
    </row>
    <row r="1434" spans="1:20" ht="15" customHeight="1" x14ac:dyDescent="0.2">
      <c r="A1434" s="72" t="s">
        <v>998</v>
      </c>
      <c r="B1434" s="72" t="s">
        <v>75</v>
      </c>
      <c r="C1434" s="15">
        <v>4</v>
      </c>
      <c r="D1434" s="39" t="s">
        <v>30</v>
      </c>
      <c r="E1434" s="60" t="s">
        <v>23</v>
      </c>
      <c r="F1434" s="11" t="s">
        <v>12996</v>
      </c>
      <c r="G1434" s="11" t="s">
        <v>743</v>
      </c>
      <c r="H1434" s="11" t="s">
        <v>2509</v>
      </c>
      <c r="I1434" s="66">
        <v>1</v>
      </c>
      <c r="J1434" s="11" t="s">
        <v>53</v>
      </c>
      <c r="K1434" s="167">
        <v>0</v>
      </c>
      <c r="L1434" s="167">
        <v>43855</v>
      </c>
      <c r="M1434" s="167">
        <v>43855</v>
      </c>
      <c r="N1434" s="167">
        <v>0</v>
      </c>
      <c r="O1434" s="167">
        <v>6525</v>
      </c>
      <c r="P1434" s="167">
        <v>6525</v>
      </c>
      <c r="Q1434" s="167">
        <v>0</v>
      </c>
      <c r="R1434" s="167">
        <v>50380</v>
      </c>
      <c r="S1434" s="167">
        <v>50380</v>
      </c>
      <c r="T1434" s="161">
        <v>42884</v>
      </c>
    </row>
    <row r="1435" spans="1:20" ht="15" customHeight="1" x14ac:dyDescent="0.2">
      <c r="A1435" s="72" t="s">
        <v>998</v>
      </c>
      <c r="B1435" s="72" t="s">
        <v>75</v>
      </c>
      <c r="C1435" s="15">
        <v>4</v>
      </c>
      <c r="D1435" s="39" t="s">
        <v>30</v>
      </c>
      <c r="E1435" s="60" t="s">
        <v>23</v>
      </c>
      <c r="F1435" s="11" t="s">
        <v>12997</v>
      </c>
      <c r="G1435" s="11" t="s">
        <v>1093</v>
      </c>
      <c r="H1435" s="11" t="s">
        <v>2274</v>
      </c>
      <c r="I1435" s="66">
        <v>1</v>
      </c>
      <c r="J1435" s="11" t="s">
        <v>53</v>
      </c>
      <c r="K1435" s="167">
        <v>0</v>
      </c>
      <c r="L1435" s="167">
        <v>55471.78</v>
      </c>
      <c r="M1435" s="167">
        <v>55471.78</v>
      </c>
      <c r="N1435" s="167">
        <v>0</v>
      </c>
      <c r="O1435" s="167">
        <v>4443.2200000000012</v>
      </c>
      <c r="P1435" s="167">
        <v>4443.2200000000012</v>
      </c>
      <c r="Q1435" s="167">
        <v>0</v>
      </c>
      <c r="R1435" s="167">
        <v>59915</v>
      </c>
      <c r="S1435" s="167">
        <v>59915</v>
      </c>
      <c r="T1435" s="161">
        <v>42835</v>
      </c>
    </row>
    <row r="1436" spans="1:20" ht="15" customHeight="1" x14ac:dyDescent="0.2">
      <c r="A1436" s="72" t="s">
        <v>998</v>
      </c>
      <c r="B1436" s="72" t="s">
        <v>75</v>
      </c>
      <c r="C1436" s="15">
        <v>4</v>
      </c>
      <c r="D1436" s="39" t="s">
        <v>30</v>
      </c>
      <c r="E1436" s="60" t="s">
        <v>23</v>
      </c>
      <c r="F1436" s="11" t="s">
        <v>12998</v>
      </c>
      <c r="G1436" s="11" t="s">
        <v>1342</v>
      </c>
      <c r="H1436" s="11" t="s">
        <v>1343</v>
      </c>
      <c r="I1436" s="66">
        <v>1</v>
      </c>
      <c r="J1436" s="11" t="s">
        <v>53</v>
      </c>
      <c r="K1436" s="167">
        <v>0</v>
      </c>
      <c r="L1436" s="167">
        <v>37957.96</v>
      </c>
      <c r="M1436" s="167">
        <v>37957.96</v>
      </c>
      <c r="N1436" s="167">
        <v>0</v>
      </c>
      <c r="O1436" s="167">
        <v>3796.0400000000009</v>
      </c>
      <c r="P1436" s="167">
        <v>3796.0400000000009</v>
      </c>
      <c r="Q1436" s="167">
        <v>0</v>
      </c>
      <c r="R1436" s="167">
        <v>41754</v>
      </c>
      <c r="S1436" s="167">
        <v>41754</v>
      </c>
      <c r="T1436" s="161">
        <v>42828</v>
      </c>
    </row>
    <row r="1437" spans="1:20" ht="15" customHeight="1" x14ac:dyDescent="0.2">
      <c r="A1437" s="72" t="s">
        <v>998</v>
      </c>
      <c r="B1437" s="72" t="s">
        <v>75</v>
      </c>
      <c r="C1437" s="15">
        <v>4</v>
      </c>
      <c r="D1437" s="39" t="s">
        <v>30</v>
      </c>
      <c r="E1437" s="60" t="s">
        <v>23</v>
      </c>
      <c r="F1437" s="11" t="s">
        <v>12999</v>
      </c>
      <c r="G1437" s="11" t="s">
        <v>148</v>
      </c>
      <c r="H1437" s="11" t="s">
        <v>1415</v>
      </c>
      <c r="I1437" s="66">
        <v>1</v>
      </c>
      <c r="J1437" s="11" t="s">
        <v>53</v>
      </c>
      <c r="K1437" s="167">
        <v>45445</v>
      </c>
      <c r="L1437" s="167">
        <v>0</v>
      </c>
      <c r="M1437" s="167">
        <v>45445</v>
      </c>
      <c r="N1437" s="167">
        <v>4545</v>
      </c>
      <c r="O1437" s="167">
        <v>0</v>
      </c>
      <c r="P1437" s="167">
        <v>4545</v>
      </c>
      <c r="Q1437" s="167">
        <v>49990</v>
      </c>
      <c r="R1437" s="167">
        <v>0</v>
      </c>
      <c r="S1437" s="167">
        <v>49990</v>
      </c>
      <c r="T1437" s="161">
        <v>42863</v>
      </c>
    </row>
    <row r="1438" spans="1:20" ht="15" customHeight="1" x14ac:dyDescent="0.2">
      <c r="A1438" s="72" t="s">
        <v>998</v>
      </c>
      <c r="B1438" s="72" t="s">
        <v>75</v>
      </c>
      <c r="C1438" s="15">
        <v>4</v>
      </c>
      <c r="D1438" s="39" t="s">
        <v>30</v>
      </c>
      <c r="E1438" s="60" t="s">
        <v>23</v>
      </c>
      <c r="F1438" s="11" t="s">
        <v>13000</v>
      </c>
      <c r="G1438" s="11" t="s">
        <v>1062</v>
      </c>
      <c r="H1438" s="11" t="s">
        <v>2720</v>
      </c>
      <c r="I1438" s="66">
        <v>0.75</v>
      </c>
      <c r="J1438" s="11" t="s">
        <v>53</v>
      </c>
      <c r="K1438" s="167">
        <v>0</v>
      </c>
      <c r="L1438" s="167">
        <v>28166.25</v>
      </c>
      <c r="M1438" s="167">
        <v>28166.25</v>
      </c>
      <c r="N1438" s="167">
        <v>0</v>
      </c>
      <c r="O1438" s="167">
        <v>2817</v>
      </c>
      <c r="P1438" s="167">
        <v>2817</v>
      </c>
      <c r="Q1438" s="167">
        <v>0</v>
      </c>
      <c r="R1438" s="167">
        <v>30983.25</v>
      </c>
      <c r="S1438" s="167">
        <v>30983.25</v>
      </c>
      <c r="T1438" s="161">
        <v>42849</v>
      </c>
    </row>
    <row r="1439" spans="1:20" ht="15" customHeight="1" x14ac:dyDescent="0.2">
      <c r="A1439" s="72" t="s">
        <v>998</v>
      </c>
      <c r="B1439" s="72" t="s">
        <v>75</v>
      </c>
      <c r="C1439" s="15">
        <v>4</v>
      </c>
      <c r="D1439" s="39" t="s">
        <v>30</v>
      </c>
      <c r="E1439" s="60" t="s">
        <v>23</v>
      </c>
      <c r="F1439" s="11" t="s">
        <v>13001</v>
      </c>
      <c r="G1439" s="11" t="s">
        <v>1312</v>
      </c>
      <c r="H1439" s="11" t="s">
        <v>2595</v>
      </c>
      <c r="I1439" s="66">
        <v>1</v>
      </c>
      <c r="J1439" s="11" t="s">
        <v>53</v>
      </c>
      <c r="K1439" s="167">
        <v>50882.97</v>
      </c>
      <c r="L1439" s="167">
        <v>0</v>
      </c>
      <c r="M1439" s="167">
        <v>50882.97</v>
      </c>
      <c r="N1439" s="167">
        <v>-50882.97</v>
      </c>
      <c r="O1439" s="167">
        <v>55971</v>
      </c>
      <c r="P1439" s="167">
        <v>5088.0299999999988</v>
      </c>
      <c r="Q1439" s="167">
        <v>0</v>
      </c>
      <c r="R1439" s="167">
        <v>55971</v>
      </c>
      <c r="S1439" s="167">
        <v>55971</v>
      </c>
      <c r="T1439" s="161">
        <v>42884</v>
      </c>
    </row>
    <row r="1440" spans="1:20" ht="15" customHeight="1" x14ac:dyDescent="0.2">
      <c r="A1440" s="72" t="s">
        <v>998</v>
      </c>
      <c r="B1440" s="72" t="s">
        <v>75</v>
      </c>
      <c r="C1440" s="15">
        <v>4</v>
      </c>
      <c r="D1440" s="39" t="s">
        <v>30</v>
      </c>
      <c r="E1440" s="60" t="s">
        <v>23</v>
      </c>
      <c r="F1440" s="11" t="s">
        <v>13002</v>
      </c>
      <c r="G1440" s="11" t="s">
        <v>1062</v>
      </c>
      <c r="H1440" s="11" t="s">
        <v>2658</v>
      </c>
      <c r="I1440" s="66">
        <v>1</v>
      </c>
      <c r="J1440" s="11" t="s">
        <v>53</v>
      </c>
      <c r="K1440" s="167">
        <v>0</v>
      </c>
      <c r="L1440" s="167">
        <v>38000</v>
      </c>
      <c r="M1440" s="167">
        <v>38000</v>
      </c>
      <c r="N1440" s="167">
        <v>0</v>
      </c>
      <c r="O1440" s="167">
        <v>3800</v>
      </c>
      <c r="P1440" s="167">
        <v>3800</v>
      </c>
      <c r="Q1440" s="167">
        <v>0</v>
      </c>
      <c r="R1440" s="167">
        <v>41800</v>
      </c>
      <c r="S1440" s="167">
        <v>41800</v>
      </c>
      <c r="T1440" s="161">
        <v>42898</v>
      </c>
    </row>
    <row r="1441" spans="1:20" ht="15" customHeight="1" x14ac:dyDescent="0.2">
      <c r="A1441" s="72" t="s">
        <v>998</v>
      </c>
      <c r="B1441" s="72" t="s">
        <v>75</v>
      </c>
      <c r="C1441" s="15">
        <v>4</v>
      </c>
      <c r="D1441" s="39" t="s">
        <v>30</v>
      </c>
      <c r="E1441" s="60" t="s">
        <v>23</v>
      </c>
      <c r="F1441" s="11" t="s">
        <v>13003</v>
      </c>
      <c r="G1441" s="11" t="s">
        <v>148</v>
      </c>
      <c r="H1441" s="11" t="s">
        <v>1430</v>
      </c>
      <c r="I1441" s="66">
        <v>1</v>
      </c>
      <c r="J1441" s="11" t="s">
        <v>53</v>
      </c>
      <c r="K1441" s="167">
        <v>40653.800000000003</v>
      </c>
      <c r="L1441" s="167">
        <v>0</v>
      </c>
      <c r="M1441" s="167">
        <v>40653.800000000003</v>
      </c>
      <c r="N1441" s="167">
        <v>4065.1999999999971</v>
      </c>
      <c r="O1441" s="167">
        <v>0</v>
      </c>
      <c r="P1441" s="167">
        <v>4065.1999999999971</v>
      </c>
      <c r="Q1441" s="167">
        <v>44719</v>
      </c>
      <c r="R1441" s="167">
        <v>0</v>
      </c>
      <c r="S1441" s="167">
        <v>44719</v>
      </c>
      <c r="T1441" s="161">
        <v>42856</v>
      </c>
    </row>
    <row r="1442" spans="1:20" ht="15" customHeight="1" x14ac:dyDescent="0.2">
      <c r="A1442" s="72" t="s">
        <v>998</v>
      </c>
      <c r="B1442" s="72" t="s">
        <v>75</v>
      </c>
      <c r="C1442" s="15">
        <v>4</v>
      </c>
      <c r="D1442" s="39" t="s">
        <v>30</v>
      </c>
      <c r="E1442" s="60" t="s">
        <v>23</v>
      </c>
      <c r="F1442" s="11" t="s">
        <v>13004</v>
      </c>
      <c r="G1442" s="11" t="s">
        <v>1262</v>
      </c>
      <c r="H1442" s="11" t="s">
        <v>1890</v>
      </c>
      <c r="I1442" s="66">
        <v>1</v>
      </c>
      <c r="J1442" s="11" t="s">
        <v>53</v>
      </c>
      <c r="K1442" s="167">
        <v>35106.82</v>
      </c>
      <c r="L1442" s="167">
        <v>0</v>
      </c>
      <c r="M1442" s="167">
        <v>35106.82</v>
      </c>
      <c r="N1442" s="167">
        <v>5266.18</v>
      </c>
      <c r="O1442" s="167">
        <v>0</v>
      </c>
      <c r="P1442" s="167">
        <v>5266.18</v>
      </c>
      <c r="Q1442" s="167">
        <v>40373</v>
      </c>
      <c r="R1442" s="167">
        <v>0</v>
      </c>
      <c r="S1442" s="167">
        <v>40373</v>
      </c>
      <c r="T1442" s="161">
        <v>42863</v>
      </c>
    </row>
    <row r="1443" spans="1:20" ht="15" customHeight="1" x14ac:dyDescent="0.2">
      <c r="A1443" s="72" t="s">
        <v>998</v>
      </c>
      <c r="B1443" s="72" t="s">
        <v>75</v>
      </c>
      <c r="C1443" s="15">
        <v>4</v>
      </c>
      <c r="D1443" s="39" t="s">
        <v>30</v>
      </c>
      <c r="E1443" s="60" t="s">
        <v>23</v>
      </c>
      <c r="F1443" s="11" t="s">
        <v>13005</v>
      </c>
      <c r="G1443" s="11" t="s">
        <v>1873</v>
      </c>
      <c r="H1443" s="11" t="s">
        <v>1874</v>
      </c>
      <c r="I1443" s="66">
        <v>1</v>
      </c>
      <c r="J1443" s="11" t="s">
        <v>53</v>
      </c>
      <c r="K1443" s="167">
        <v>52599</v>
      </c>
      <c r="L1443" s="167">
        <v>0</v>
      </c>
      <c r="M1443" s="167">
        <v>52599</v>
      </c>
      <c r="N1443" s="167">
        <v>2370</v>
      </c>
      <c r="O1443" s="167">
        <v>0</v>
      </c>
      <c r="P1443" s="167">
        <v>2370</v>
      </c>
      <c r="Q1443" s="167">
        <v>54969</v>
      </c>
      <c r="R1443" s="167">
        <v>0</v>
      </c>
      <c r="S1443" s="167">
        <v>54969</v>
      </c>
      <c r="T1443" s="161">
        <v>42884</v>
      </c>
    </row>
    <row r="1444" spans="1:20" ht="15" customHeight="1" x14ac:dyDescent="0.2">
      <c r="A1444" s="72" t="s">
        <v>998</v>
      </c>
      <c r="B1444" s="72" t="s">
        <v>75</v>
      </c>
      <c r="C1444" s="15">
        <v>4</v>
      </c>
      <c r="D1444" s="39" t="s">
        <v>30</v>
      </c>
      <c r="E1444" s="60" t="s">
        <v>23</v>
      </c>
      <c r="F1444" s="11" t="s">
        <v>13006</v>
      </c>
      <c r="G1444" s="11" t="s">
        <v>2905</v>
      </c>
      <c r="H1444" s="11" t="s">
        <v>2906</v>
      </c>
      <c r="I1444" s="66">
        <v>1</v>
      </c>
      <c r="J1444" s="11" t="s">
        <v>53</v>
      </c>
      <c r="K1444" s="167">
        <v>0</v>
      </c>
      <c r="L1444" s="167">
        <v>35525</v>
      </c>
      <c r="M1444" s="167">
        <v>35525</v>
      </c>
      <c r="N1444" s="167">
        <v>0</v>
      </c>
      <c r="O1444" s="167">
        <v>5500</v>
      </c>
      <c r="P1444" s="167">
        <v>5500</v>
      </c>
      <c r="Q1444" s="167">
        <v>0</v>
      </c>
      <c r="R1444" s="167">
        <v>41025</v>
      </c>
      <c r="S1444" s="167">
        <v>41025</v>
      </c>
      <c r="T1444" s="161">
        <v>42849</v>
      </c>
    </row>
    <row r="1445" spans="1:20" ht="15" customHeight="1" x14ac:dyDescent="0.2">
      <c r="A1445" s="72" t="s">
        <v>998</v>
      </c>
      <c r="B1445" s="72" t="s">
        <v>75</v>
      </c>
      <c r="C1445" s="15">
        <v>4</v>
      </c>
      <c r="D1445" s="39" t="s">
        <v>30</v>
      </c>
      <c r="E1445" s="60" t="s">
        <v>23</v>
      </c>
      <c r="F1445" s="11" t="s">
        <v>13007</v>
      </c>
      <c r="G1445" s="11" t="s">
        <v>299</v>
      </c>
      <c r="H1445" s="11" t="s">
        <v>1080</v>
      </c>
      <c r="I1445" s="66">
        <v>1</v>
      </c>
      <c r="J1445" s="11" t="s">
        <v>53</v>
      </c>
      <c r="K1445" s="167">
        <v>0</v>
      </c>
      <c r="L1445" s="167">
        <v>55129</v>
      </c>
      <c r="M1445" s="167">
        <v>55129</v>
      </c>
      <c r="N1445" s="167">
        <v>7851.0868</v>
      </c>
      <c r="O1445" s="167">
        <v>-8.6799999997310806E-2</v>
      </c>
      <c r="P1445" s="167">
        <v>7851.0000000000027</v>
      </c>
      <c r="Q1445" s="167">
        <v>7851.0868</v>
      </c>
      <c r="R1445" s="167">
        <v>55128.913200000003</v>
      </c>
      <c r="S1445" s="167">
        <v>62980</v>
      </c>
      <c r="T1445" s="161">
        <v>42870</v>
      </c>
    </row>
    <row r="1446" spans="1:20" ht="15" customHeight="1" x14ac:dyDescent="0.2">
      <c r="A1446" s="72" t="s">
        <v>998</v>
      </c>
      <c r="B1446" s="72" t="s">
        <v>75</v>
      </c>
      <c r="C1446" s="15">
        <v>4</v>
      </c>
      <c r="D1446" s="39" t="s">
        <v>30</v>
      </c>
      <c r="E1446" s="60" t="s">
        <v>23</v>
      </c>
      <c r="F1446" s="11" t="s">
        <v>13008</v>
      </c>
      <c r="G1446" s="11" t="s">
        <v>368</v>
      </c>
      <c r="H1446" s="11" t="s">
        <v>2935</v>
      </c>
      <c r="I1446" s="66">
        <v>1</v>
      </c>
      <c r="J1446" s="11" t="s">
        <v>53</v>
      </c>
      <c r="K1446" s="167">
        <v>0</v>
      </c>
      <c r="L1446" s="167">
        <v>41328.769999999997</v>
      </c>
      <c r="M1446" s="167">
        <v>41328.769999999997</v>
      </c>
      <c r="N1446" s="167">
        <v>0</v>
      </c>
      <c r="O1446" s="167">
        <v>4133.2300000000032</v>
      </c>
      <c r="P1446" s="167">
        <v>4133.2300000000032</v>
      </c>
      <c r="Q1446" s="167">
        <v>0</v>
      </c>
      <c r="R1446" s="167">
        <v>45462</v>
      </c>
      <c r="S1446" s="167">
        <v>45462</v>
      </c>
      <c r="T1446" s="161">
        <v>42814</v>
      </c>
    </row>
    <row r="1447" spans="1:20" ht="15" customHeight="1" x14ac:dyDescent="0.2">
      <c r="A1447" s="72" t="s">
        <v>998</v>
      </c>
      <c r="B1447" s="72" t="s">
        <v>75</v>
      </c>
      <c r="C1447" s="15">
        <v>4</v>
      </c>
      <c r="D1447" s="39" t="s">
        <v>30</v>
      </c>
      <c r="E1447" s="60" t="s">
        <v>23</v>
      </c>
      <c r="F1447" s="11" t="s">
        <v>13009</v>
      </c>
      <c r="G1447" s="11" t="s">
        <v>743</v>
      </c>
      <c r="H1447" s="11" t="s">
        <v>1248</v>
      </c>
      <c r="I1447" s="66">
        <v>1</v>
      </c>
      <c r="J1447" s="11" t="s">
        <v>53</v>
      </c>
      <c r="K1447" s="167">
        <v>60900</v>
      </c>
      <c r="L1447" s="167">
        <v>0</v>
      </c>
      <c r="M1447" s="167">
        <v>60900</v>
      </c>
      <c r="N1447" s="167">
        <v>11571</v>
      </c>
      <c r="O1447" s="167">
        <v>0</v>
      </c>
      <c r="P1447" s="167">
        <v>11571</v>
      </c>
      <c r="Q1447" s="167">
        <v>72471</v>
      </c>
      <c r="R1447" s="167">
        <v>0</v>
      </c>
      <c r="S1447" s="167">
        <v>72471</v>
      </c>
      <c r="T1447" s="161">
        <v>42849</v>
      </c>
    </row>
    <row r="1448" spans="1:20" ht="15" customHeight="1" x14ac:dyDescent="0.2">
      <c r="A1448" s="72" t="s">
        <v>998</v>
      </c>
      <c r="B1448" s="72" t="s">
        <v>75</v>
      </c>
      <c r="C1448" s="15">
        <v>4</v>
      </c>
      <c r="D1448" s="39" t="s">
        <v>30</v>
      </c>
      <c r="E1448" s="60" t="s">
        <v>23</v>
      </c>
      <c r="F1448" s="11" t="s">
        <v>13010</v>
      </c>
      <c r="G1448" s="11" t="s">
        <v>148</v>
      </c>
      <c r="H1448" s="11" t="s">
        <v>1397</v>
      </c>
      <c r="I1448" s="66">
        <v>1</v>
      </c>
      <c r="J1448" s="11" t="s">
        <v>53</v>
      </c>
      <c r="K1448" s="167">
        <v>49356.41</v>
      </c>
      <c r="L1448" s="167">
        <v>0</v>
      </c>
      <c r="M1448" s="167">
        <v>49356.41</v>
      </c>
      <c r="N1448" s="167">
        <v>3253.5899999999965</v>
      </c>
      <c r="O1448" s="167">
        <v>0</v>
      </c>
      <c r="P1448" s="167">
        <v>3253.5899999999965</v>
      </c>
      <c r="Q1448" s="167">
        <v>52610</v>
      </c>
      <c r="R1448" s="167">
        <v>0</v>
      </c>
      <c r="S1448" s="167">
        <v>52610</v>
      </c>
      <c r="T1448" s="161">
        <v>42856</v>
      </c>
    </row>
    <row r="1449" spans="1:20" ht="15" customHeight="1" x14ac:dyDescent="0.2">
      <c r="A1449" s="72" t="s">
        <v>998</v>
      </c>
      <c r="B1449" s="72" t="s">
        <v>75</v>
      </c>
      <c r="C1449" s="15">
        <v>4</v>
      </c>
      <c r="D1449" s="39" t="s">
        <v>30</v>
      </c>
      <c r="E1449" s="60" t="s">
        <v>23</v>
      </c>
      <c r="F1449" s="11" t="s">
        <v>13011</v>
      </c>
      <c r="G1449" s="11" t="s">
        <v>368</v>
      </c>
      <c r="H1449" s="11" t="s">
        <v>2614</v>
      </c>
      <c r="I1449" s="66">
        <v>1</v>
      </c>
      <c r="J1449" s="11" t="s">
        <v>53</v>
      </c>
      <c r="K1449" s="167">
        <v>48060</v>
      </c>
      <c r="L1449" s="167">
        <v>0</v>
      </c>
      <c r="M1449" s="167">
        <v>48060</v>
      </c>
      <c r="N1449" s="167">
        <v>2400</v>
      </c>
      <c r="O1449" s="167">
        <v>0</v>
      </c>
      <c r="P1449" s="167">
        <v>2400</v>
      </c>
      <c r="Q1449" s="167">
        <v>50460</v>
      </c>
      <c r="R1449" s="167">
        <v>0</v>
      </c>
      <c r="S1449" s="167">
        <v>50460</v>
      </c>
      <c r="T1449" s="161">
        <v>42905</v>
      </c>
    </row>
    <row r="1450" spans="1:20" ht="15" customHeight="1" x14ac:dyDescent="0.2">
      <c r="A1450" s="72" t="s">
        <v>998</v>
      </c>
      <c r="B1450" s="72" t="s">
        <v>75</v>
      </c>
      <c r="C1450" s="15">
        <v>4</v>
      </c>
      <c r="D1450" s="39" t="s">
        <v>30</v>
      </c>
      <c r="E1450" s="60" t="s">
        <v>23</v>
      </c>
      <c r="F1450" s="11" t="s">
        <v>13012</v>
      </c>
      <c r="G1450" s="11" t="s">
        <v>368</v>
      </c>
      <c r="H1450" s="11" t="s">
        <v>1856</v>
      </c>
      <c r="I1450" s="66">
        <v>1</v>
      </c>
      <c r="J1450" s="11" t="s">
        <v>53</v>
      </c>
      <c r="K1450" s="167">
        <v>0</v>
      </c>
      <c r="L1450" s="167">
        <v>42000</v>
      </c>
      <c r="M1450" s="167">
        <v>42000</v>
      </c>
      <c r="N1450" s="167">
        <v>0</v>
      </c>
      <c r="O1450" s="167">
        <v>4200</v>
      </c>
      <c r="P1450" s="167">
        <v>4200</v>
      </c>
      <c r="Q1450" s="167">
        <v>0</v>
      </c>
      <c r="R1450" s="167">
        <v>46200</v>
      </c>
      <c r="S1450" s="167">
        <v>46200</v>
      </c>
      <c r="T1450" s="161">
        <v>42877</v>
      </c>
    </row>
    <row r="1451" spans="1:20" ht="15" customHeight="1" x14ac:dyDescent="0.2">
      <c r="A1451" s="72" t="s">
        <v>998</v>
      </c>
      <c r="B1451" s="72" t="s">
        <v>75</v>
      </c>
      <c r="C1451" s="15">
        <v>4</v>
      </c>
      <c r="D1451" s="39" t="s">
        <v>30</v>
      </c>
      <c r="E1451" s="60" t="s">
        <v>23</v>
      </c>
      <c r="F1451" s="11" t="s">
        <v>13013</v>
      </c>
      <c r="G1451" s="11" t="s">
        <v>133</v>
      </c>
      <c r="H1451" s="11" t="s">
        <v>1838</v>
      </c>
      <c r="I1451" s="66">
        <v>1</v>
      </c>
      <c r="J1451" s="11" t="s">
        <v>53</v>
      </c>
      <c r="K1451" s="167">
        <v>75707.839999999997</v>
      </c>
      <c r="L1451" s="167">
        <v>0</v>
      </c>
      <c r="M1451" s="167">
        <v>75707.839999999997</v>
      </c>
      <c r="N1451" s="167">
        <v>7571.1600000000035</v>
      </c>
      <c r="O1451" s="167">
        <v>0</v>
      </c>
      <c r="P1451" s="167">
        <v>7571.1600000000035</v>
      </c>
      <c r="Q1451" s="167">
        <v>83279</v>
      </c>
      <c r="R1451" s="167">
        <v>0</v>
      </c>
      <c r="S1451" s="167">
        <v>83279</v>
      </c>
      <c r="T1451" s="161">
        <v>42842</v>
      </c>
    </row>
    <row r="1452" spans="1:20" ht="15" customHeight="1" x14ac:dyDescent="0.2">
      <c r="A1452" s="72" t="s">
        <v>998</v>
      </c>
      <c r="B1452" s="72" t="s">
        <v>75</v>
      </c>
      <c r="C1452" s="15">
        <v>4</v>
      </c>
      <c r="D1452" s="39" t="s">
        <v>30</v>
      </c>
      <c r="E1452" s="60" t="s">
        <v>23</v>
      </c>
      <c r="F1452" s="11" t="s">
        <v>13014</v>
      </c>
      <c r="G1452" s="11" t="s">
        <v>227</v>
      </c>
      <c r="H1452" s="11" t="s">
        <v>1812</v>
      </c>
      <c r="I1452" s="66">
        <v>1</v>
      </c>
      <c r="J1452" s="11" t="s">
        <v>53</v>
      </c>
      <c r="K1452" s="167">
        <v>3539.6876987999999</v>
      </c>
      <c r="L1452" s="167">
        <v>65339.232301199998</v>
      </c>
      <c r="M1452" s="167">
        <v>68878.92</v>
      </c>
      <c r="N1452" s="167">
        <v>2.5981199999932869E-2</v>
      </c>
      <c r="O1452" s="167">
        <v>6853.0540188000014</v>
      </c>
      <c r="P1452" s="167">
        <v>6853.0800000000017</v>
      </c>
      <c r="Q1452" s="167">
        <v>3539.7136799999998</v>
      </c>
      <c r="R1452" s="167">
        <v>72192.286319999999</v>
      </c>
      <c r="S1452" s="167">
        <v>75732</v>
      </c>
      <c r="T1452" s="161">
        <v>42877</v>
      </c>
    </row>
    <row r="1453" spans="1:20" ht="15" customHeight="1" x14ac:dyDescent="0.2">
      <c r="A1453" s="72" t="s">
        <v>998</v>
      </c>
      <c r="B1453" s="72" t="s">
        <v>75</v>
      </c>
      <c r="C1453" s="15">
        <v>4</v>
      </c>
      <c r="D1453" s="39" t="s">
        <v>30</v>
      </c>
      <c r="E1453" s="60" t="s">
        <v>23</v>
      </c>
      <c r="F1453" s="11" t="s">
        <v>13015</v>
      </c>
      <c r="G1453" s="11" t="s">
        <v>227</v>
      </c>
      <c r="H1453" s="11" t="s">
        <v>1629</v>
      </c>
      <c r="I1453" s="66">
        <v>1</v>
      </c>
      <c r="J1453" s="11" t="s">
        <v>53</v>
      </c>
      <c r="K1453" s="167">
        <v>88858</v>
      </c>
      <c r="L1453" s="167">
        <v>0</v>
      </c>
      <c r="M1453" s="167">
        <v>88858</v>
      </c>
      <c r="N1453" s="167">
        <v>8886</v>
      </c>
      <c r="O1453" s="167">
        <v>0</v>
      </c>
      <c r="P1453" s="167">
        <v>8886</v>
      </c>
      <c r="Q1453" s="167">
        <v>97744</v>
      </c>
      <c r="R1453" s="167">
        <v>0</v>
      </c>
      <c r="S1453" s="167">
        <v>97744</v>
      </c>
      <c r="T1453" s="161">
        <v>42849</v>
      </c>
    </row>
    <row r="1454" spans="1:20" ht="15" customHeight="1" x14ac:dyDescent="0.2">
      <c r="A1454" s="72" t="s">
        <v>998</v>
      </c>
      <c r="B1454" s="72" t="s">
        <v>75</v>
      </c>
      <c r="C1454" s="15">
        <v>4</v>
      </c>
      <c r="D1454" s="39" t="s">
        <v>30</v>
      </c>
      <c r="E1454" s="60" t="s">
        <v>23</v>
      </c>
      <c r="F1454" s="11" t="s">
        <v>13016</v>
      </c>
      <c r="G1454" s="11" t="s">
        <v>1342</v>
      </c>
      <c r="H1454" s="11" t="s">
        <v>1352</v>
      </c>
      <c r="I1454" s="66">
        <v>1</v>
      </c>
      <c r="J1454" s="11" t="s">
        <v>53</v>
      </c>
      <c r="K1454" s="167">
        <v>0</v>
      </c>
      <c r="L1454" s="167">
        <v>33313.32</v>
      </c>
      <c r="M1454" s="167">
        <v>33313.32</v>
      </c>
      <c r="N1454" s="167">
        <v>0</v>
      </c>
      <c r="O1454" s="167">
        <v>3330.6800000000003</v>
      </c>
      <c r="P1454" s="167">
        <v>3330.6800000000003</v>
      </c>
      <c r="Q1454" s="167">
        <v>0</v>
      </c>
      <c r="R1454" s="167">
        <v>36644</v>
      </c>
      <c r="S1454" s="167">
        <v>36644</v>
      </c>
      <c r="T1454" s="161">
        <v>42828</v>
      </c>
    </row>
    <row r="1455" spans="1:20" ht="15" customHeight="1" x14ac:dyDescent="0.2">
      <c r="A1455" s="72" t="s">
        <v>998</v>
      </c>
      <c r="B1455" s="72" t="s">
        <v>75</v>
      </c>
      <c r="C1455" s="15">
        <v>4</v>
      </c>
      <c r="D1455" s="39" t="s">
        <v>30</v>
      </c>
      <c r="E1455" s="60" t="s">
        <v>23</v>
      </c>
      <c r="F1455" s="11" t="s">
        <v>12556</v>
      </c>
      <c r="G1455" s="11" t="s">
        <v>148</v>
      </c>
      <c r="H1455" s="11" t="s">
        <v>1002</v>
      </c>
      <c r="I1455" s="66">
        <v>1</v>
      </c>
      <c r="J1455" s="11" t="s">
        <v>53</v>
      </c>
      <c r="K1455" s="167">
        <v>45445</v>
      </c>
      <c r="L1455" s="167">
        <v>0</v>
      </c>
      <c r="M1455" s="167">
        <v>45445</v>
      </c>
      <c r="N1455" s="167">
        <v>4545</v>
      </c>
      <c r="O1455" s="167">
        <v>0</v>
      </c>
      <c r="P1455" s="167">
        <v>4545</v>
      </c>
      <c r="Q1455" s="167">
        <v>49990</v>
      </c>
      <c r="R1455" s="167">
        <v>0</v>
      </c>
      <c r="S1455" s="167">
        <v>49990</v>
      </c>
      <c r="T1455" s="161">
        <v>42884</v>
      </c>
    </row>
    <row r="1456" spans="1:20" ht="15" customHeight="1" x14ac:dyDescent="0.2">
      <c r="A1456" s="15">
        <v>2017</v>
      </c>
      <c r="B1456" s="72" t="s">
        <v>75</v>
      </c>
      <c r="C1456" s="15">
        <v>4</v>
      </c>
      <c r="D1456" s="67" t="s">
        <v>30</v>
      </c>
      <c r="E1456" s="60" t="s">
        <v>13</v>
      </c>
      <c r="F1456" s="11" t="s">
        <v>13017</v>
      </c>
      <c r="G1456" s="11" t="s">
        <v>730</v>
      </c>
      <c r="H1456" s="12" t="s">
        <v>731</v>
      </c>
      <c r="I1456" s="66">
        <v>1</v>
      </c>
      <c r="J1456" s="68" t="s">
        <v>53</v>
      </c>
      <c r="K1456" s="167">
        <v>45675</v>
      </c>
      <c r="L1456" s="167">
        <v>0</v>
      </c>
      <c r="M1456" s="167">
        <v>45675</v>
      </c>
      <c r="N1456" s="167">
        <v>4568</v>
      </c>
      <c r="O1456" s="167">
        <v>0</v>
      </c>
      <c r="P1456" s="167">
        <v>4568</v>
      </c>
      <c r="Q1456" s="167">
        <v>50243</v>
      </c>
      <c r="R1456" s="167">
        <v>0</v>
      </c>
      <c r="S1456" s="167">
        <v>50243</v>
      </c>
      <c r="T1456" s="159">
        <v>42856</v>
      </c>
    </row>
    <row r="1457" spans="1:21" ht="15" customHeight="1" x14ac:dyDescent="0.2">
      <c r="A1457" s="15">
        <v>2017</v>
      </c>
      <c r="B1457" s="72" t="s">
        <v>75</v>
      </c>
      <c r="C1457" s="15">
        <v>4</v>
      </c>
      <c r="D1457" s="67" t="s">
        <v>30</v>
      </c>
      <c r="E1457" s="60" t="s">
        <v>13</v>
      </c>
      <c r="F1457" s="11" t="s">
        <v>13018</v>
      </c>
      <c r="G1457" s="11" t="s">
        <v>511</v>
      </c>
      <c r="H1457" s="12" t="s">
        <v>512</v>
      </c>
      <c r="I1457" s="66">
        <v>1</v>
      </c>
      <c r="J1457" s="68" t="s">
        <v>53</v>
      </c>
      <c r="K1457" s="167">
        <v>32654</v>
      </c>
      <c r="L1457" s="167">
        <v>0</v>
      </c>
      <c r="M1457" s="167">
        <v>32654</v>
      </c>
      <c r="N1457" s="167">
        <v>1746</v>
      </c>
      <c r="O1457" s="167">
        <v>0</v>
      </c>
      <c r="P1457" s="167">
        <v>1746</v>
      </c>
      <c r="Q1457" s="167">
        <v>34400</v>
      </c>
      <c r="R1457" s="167">
        <v>0</v>
      </c>
      <c r="S1457" s="167">
        <v>34400</v>
      </c>
      <c r="T1457" s="159">
        <v>42795</v>
      </c>
    </row>
    <row r="1458" spans="1:21" ht="15" customHeight="1" x14ac:dyDescent="0.2">
      <c r="A1458" s="15">
        <v>2017</v>
      </c>
      <c r="B1458" s="72" t="s">
        <v>75</v>
      </c>
      <c r="C1458" s="15">
        <v>4</v>
      </c>
      <c r="D1458" s="67" t="s">
        <v>30</v>
      </c>
      <c r="E1458" s="60" t="s">
        <v>13</v>
      </c>
      <c r="F1458" s="11" t="s">
        <v>13019</v>
      </c>
      <c r="G1458" s="11" t="s">
        <v>252</v>
      </c>
      <c r="H1458" s="12" t="s">
        <v>548</v>
      </c>
      <c r="I1458" s="66">
        <v>1</v>
      </c>
      <c r="J1458" s="68" t="s">
        <v>53</v>
      </c>
      <c r="K1458" s="167">
        <v>55318</v>
      </c>
      <c r="L1458" s="167">
        <v>0</v>
      </c>
      <c r="M1458" s="167">
        <v>55318</v>
      </c>
      <c r="N1458" s="167">
        <v>1659</v>
      </c>
      <c r="O1458" s="167">
        <v>0</v>
      </c>
      <c r="P1458" s="167">
        <v>1659</v>
      </c>
      <c r="Q1458" s="167">
        <v>56977</v>
      </c>
      <c r="R1458" s="167">
        <v>0</v>
      </c>
      <c r="S1458" s="167">
        <v>56977</v>
      </c>
      <c r="T1458" s="159">
        <v>42821</v>
      </c>
    </row>
    <row r="1459" spans="1:21" ht="15" customHeight="1" x14ac:dyDescent="0.2">
      <c r="A1459" s="72">
        <v>2017</v>
      </c>
      <c r="B1459" s="72" t="s">
        <v>75</v>
      </c>
      <c r="C1459" s="15">
        <v>4</v>
      </c>
      <c r="D1459" s="67" t="s">
        <v>30</v>
      </c>
      <c r="E1459" s="60" t="s">
        <v>14</v>
      </c>
      <c r="F1459" s="11" t="s">
        <v>13020</v>
      </c>
      <c r="G1459" s="11" t="s">
        <v>133</v>
      </c>
      <c r="H1459" s="12" t="s">
        <v>7771</v>
      </c>
      <c r="I1459" s="66">
        <v>1</v>
      </c>
      <c r="J1459" s="68" t="s">
        <v>53</v>
      </c>
      <c r="K1459" s="167">
        <v>70000</v>
      </c>
      <c r="L1459" s="167">
        <v>0</v>
      </c>
      <c r="M1459" s="167">
        <v>70000</v>
      </c>
      <c r="N1459" s="167">
        <v>7000</v>
      </c>
      <c r="O1459" s="167">
        <v>0</v>
      </c>
      <c r="P1459" s="167">
        <v>7000</v>
      </c>
      <c r="Q1459" s="167">
        <v>77000</v>
      </c>
      <c r="R1459" s="167">
        <v>0</v>
      </c>
      <c r="S1459" s="167">
        <v>77000</v>
      </c>
      <c r="T1459" s="159">
        <v>42871</v>
      </c>
    </row>
    <row r="1460" spans="1:21" ht="15" customHeight="1" x14ac:dyDescent="0.2">
      <c r="A1460" s="15">
        <v>2017</v>
      </c>
      <c r="B1460" s="15" t="s">
        <v>75</v>
      </c>
      <c r="C1460" s="15">
        <v>4</v>
      </c>
      <c r="D1460" s="67" t="s">
        <v>30</v>
      </c>
      <c r="E1460" s="60" t="s">
        <v>18</v>
      </c>
      <c r="F1460" s="11" t="s">
        <v>13021</v>
      </c>
      <c r="G1460" s="11" t="s">
        <v>112</v>
      </c>
      <c r="H1460" s="12" t="s">
        <v>129</v>
      </c>
      <c r="I1460" s="66">
        <v>1</v>
      </c>
      <c r="J1460" s="68" t="s">
        <v>53</v>
      </c>
      <c r="K1460" s="167">
        <v>35939</v>
      </c>
      <c r="L1460" s="167">
        <v>0</v>
      </c>
      <c r="M1460" s="167">
        <v>35939</v>
      </c>
      <c r="N1460" s="167">
        <v>2833</v>
      </c>
      <c r="O1460" s="167">
        <v>0</v>
      </c>
      <c r="P1460" s="167">
        <v>2833</v>
      </c>
      <c r="Q1460" s="167">
        <v>38772</v>
      </c>
      <c r="R1460" s="167">
        <v>0</v>
      </c>
      <c r="S1460" s="167">
        <v>38772</v>
      </c>
      <c r="T1460" s="159">
        <v>42826</v>
      </c>
    </row>
    <row r="1461" spans="1:21" ht="15" customHeight="1" x14ac:dyDescent="0.2">
      <c r="A1461" s="15">
        <v>2017</v>
      </c>
      <c r="B1461" s="15" t="s">
        <v>75</v>
      </c>
      <c r="C1461" s="15">
        <v>4</v>
      </c>
      <c r="D1461" s="67" t="s">
        <v>30</v>
      </c>
      <c r="E1461" s="60" t="s">
        <v>18</v>
      </c>
      <c r="F1461" s="11" t="s">
        <v>13022</v>
      </c>
      <c r="G1461" s="11" t="s">
        <v>116</v>
      </c>
      <c r="H1461" s="12" t="s">
        <v>117</v>
      </c>
      <c r="I1461" s="66">
        <v>1</v>
      </c>
      <c r="J1461" s="68" t="s">
        <v>53</v>
      </c>
      <c r="K1461" s="167">
        <v>43107</v>
      </c>
      <c r="L1461" s="167">
        <v>0</v>
      </c>
      <c r="M1461" s="167">
        <v>43107</v>
      </c>
      <c r="N1461" s="167">
        <v>6466</v>
      </c>
      <c r="O1461" s="167">
        <v>0</v>
      </c>
      <c r="P1461" s="167">
        <v>6466</v>
      </c>
      <c r="Q1461" s="167">
        <v>49573</v>
      </c>
      <c r="R1461" s="167">
        <v>0</v>
      </c>
      <c r="S1461" s="167">
        <v>49573</v>
      </c>
      <c r="T1461" s="159">
        <v>42826</v>
      </c>
    </row>
    <row r="1462" spans="1:21" s="267" customFormat="1" ht="15" customHeight="1" x14ac:dyDescent="0.2">
      <c r="A1462" s="15">
        <v>2017</v>
      </c>
      <c r="B1462" s="72" t="s">
        <v>3439</v>
      </c>
      <c r="C1462" s="15">
        <v>4</v>
      </c>
      <c r="D1462" s="67" t="s">
        <v>30</v>
      </c>
      <c r="E1462" s="60" t="s">
        <v>4</v>
      </c>
      <c r="F1462" s="11" t="s">
        <v>13023</v>
      </c>
      <c r="G1462" s="11" t="s">
        <v>299</v>
      </c>
      <c r="H1462" s="75" t="s">
        <v>299</v>
      </c>
      <c r="I1462" s="66">
        <v>1</v>
      </c>
      <c r="J1462" s="68" t="s">
        <v>53</v>
      </c>
      <c r="K1462" s="167">
        <v>46957</v>
      </c>
      <c r="L1462" s="167">
        <v>0</v>
      </c>
      <c r="M1462" s="167">
        <v>46957</v>
      </c>
      <c r="N1462" s="167">
        <v>8043</v>
      </c>
      <c r="O1462" s="167">
        <v>0</v>
      </c>
      <c r="P1462" s="167">
        <v>8043</v>
      </c>
      <c r="Q1462" s="167">
        <v>55000</v>
      </c>
      <c r="R1462" s="167">
        <v>0</v>
      </c>
      <c r="S1462" s="167">
        <v>55000</v>
      </c>
      <c r="T1462" s="159">
        <v>42736</v>
      </c>
      <c r="U1462" s="47"/>
    </row>
    <row r="1463" spans="1:21" s="267" customFormat="1" ht="15" customHeight="1" x14ac:dyDescent="0.2">
      <c r="A1463" s="15">
        <v>2017</v>
      </c>
      <c r="B1463" s="15" t="s">
        <v>3439</v>
      </c>
      <c r="C1463" s="15">
        <v>4</v>
      </c>
      <c r="D1463" s="39" t="s">
        <v>30</v>
      </c>
      <c r="E1463" s="60" t="s">
        <v>4</v>
      </c>
      <c r="F1463" s="11" t="s">
        <v>13024</v>
      </c>
      <c r="G1463" s="11" t="s">
        <v>10567</v>
      </c>
      <c r="H1463" s="12"/>
      <c r="I1463" s="66">
        <v>1</v>
      </c>
      <c r="J1463" s="68" t="s">
        <v>53</v>
      </c>
      <c r="K1463" s="167">
        <v>55658</v>
      </c>
      <c r="L1463" s="167">
        <v>0</v>
      </c>
      <c r="M1463" s="167">
        <v>55658</v>
      </c>
      <c r="N1463" s="167">
        <v>6428</v>
      </c>
      <c r="O1463" s="167">
        <v>0</v>
      </c>
      <c r="P1463" s="167">
        <v>6428</v>
      </c>
      <c r="Q1463" s="167">
        <v>62086</v>
      </c>
      <c r="R1463" s="167">
        <v>0</v>
      </c>
      <c r="S1463" s="167">
        <v>62086</v>
      </c>
      <c r="T1463" s="161">
        <v>42902</v>
      </c>
      <c r="U1463" s="47"/>
    </row>
    <row r="1464" spans="1:21" s="267" customFormat="1" ht="15" customHeight="1" x14ac:dyDescent="0.2">
      <c r="A1464" s="15">
        <v>2017</v>
      </c>
      <c r="B1464" s="15" t="s">
        <v>3439</v>
      </c>
      <c r="C1464" s="15">
        <v>4</v>
      </c>
      <c r="D1464" s="39" t="s">
        <v>30</v>
      </c>
      <c r="E1464" s="60" t="s">
        <v>4</v>
      </c>
      <c r="F1464" s="11" t="s">
        <v>13025</v>
      </c>
      <c r="G1464" s="11" t="s">
        <v>7478</v>
      </c>
      <c r="H1464" s="12"/>
      <c r="I1464" s="66">
        <v>1</v>
      </c>
      <c r="J1464" s="68" t="s">
        <v>53</v>
      </c>
      <c r="K1464" s="167">
        <v>36420</v>
      </c>
      <c r="L1464" s="167">
        <v>0</v>
      </c>
      <c r="M1464" s="167">
        <v>36420</v>
      </c>
      <c r="N1464" s="167">
        <v>9788</v>
      </c>
      <c r="O1464" s="167">
        <v>0</v>
      </c>
      <c r="P1464" s="167">
        <v>9788</v>
      </c>
      <c r="Q1464" s="167">
        <v>46208</v>
      </c>
      <c r="R1464" s="167">
        <v>0</v>
      </c>
      <c r="S1464" s="167">
        <v>46208</v>
      </c>
      <c r="T1464" s="161">
        <v>42758</v>
      </c>
      <c r="U1464" s="47"/>
    </row>
    <row r="1465" spans="1:21" s="267" customFormat="1" ht="15" customHeight="1" x14ac:dyDescent="0.2">
      <c r="A1465" s="15">
        <v>2017</v>
      </c>
      <c r="B1465" s="15" t="s">
        <v>3439</v>
      </c>
      <c r="C1465" s="15">
        <v>4</v>
      </c>
      <c r="D1465" s="39" t="s">
        <v>30</v>
      </c>
      <c r="E1465" s="60" t="s">
        <v>6</v>
      </c>
      <c r="F1465" s="11" t="s">
        <v>13026</v>
      </c>
      <c r="G1465" s="11" t="s">
        <v>4176</v>
      </c>
      <c r="H1465" s="12" t="s">
        <v>10566</v>
      </c>
      <c r="I1465" s="66">
        <v>1</v>
      </c>
      <c r="J1465" s="68" t="s">
        <v>53</v>
      </c>
      <c r="K1465" s="167">
        <v>0</v>
      </c>
      <c r="L1465" s="167">
        <v>50888</v>
      </c>
      <c r="M1465" s="167">
        <v>50888</v>
      </c>
      <c r="N1465" s="167">
        <v>0</v>
      </c>
      <c r="O1465" s="167">
        <v>10177</v>
      </c>
      <c r="P1465" s="167">
        <v>10177</v>
      </c>
      <c r="Q1465" s="167">
        <v>0</v>
      </c>
      <c r="R1465" s="167">
        <v>61065</v>
      </c>
      <c r="S1465" s="167">
        <v>61065</v>
      </c>
      <c r="T1465" s="161">
        <v>42767</v>
      </c>
      <c r="U1465" s="47"/>
    </row>
    <row r="1466" spans="1:21" s="267" customFormat="1" ht="15" customHeight="1" x14ac:dyDescent="0.2">
      <c r="A1466" s="15">
        <v>2017</v>
      </c>
      <c r="B1466" s="15" t="s">
        <v>3439</v>
      </c>
      <c r="C1466" s="15">
        <v>4</v>
      </c>
      <c r="D1466" s="39" t="s">
        <v>30</v>
      </c>
      <c r="E1466" s="60" t="s">
        <v>6</v>
      </c>
      <c r="F1466" s="11" t="s">
        <v>13027</v>
      </c>
      <c r="G1466" s="11" t="s">
        <v>10565</v>
      </c>
      <c r="H1466" s="12" t="s">
        <v>10564</v>
      </c>
      <c r="I1466" s="66">
        <v>1</v>
      </c>
      <c r="J1466" s="68" t="s">
        <v>53</v>
      </c>
      <c r="K1466" s="167">
        <v>0</v>
      </c>
      <c r="L1466" s="167">
        <v>36451</v>
      </c>
      <c r="M1466" s="167">
        <v>36451</v>
      </c>
      <c r="N1466" s="167">
        <v>0</v>
      </c>
      <c r="O1466" s="167">
        <v>7290</v>
      </c>
      <c r="P1466" s="167">
        <v>7290</v>
      </c>
      <c r="Q1466" s="167">
        <v>0</v>
      </c>
      <c r="R1466" s="167">
        <v>43741</v>
      </c>
      <c r="S1466" s="167">
        <v>43741</v>
      </c>
      <c r="T1466" s="161">
        <v>42767</v>
      </c>
      <c r="U1466" s="47"/>
    </row>
    <row r="1467" spans="1:21" s="267" customFormat="1" ht="15" customHeight="1" x14ac:dyDescent="0.2">
      <c r="A1467" s="15">
        <v>2017</v>
      </c>
      <c r="B1467" s="15" t="s">
        <v>3439</v>
      </c>
      <c r="C1467" s="15">
        <v>4</v>
      </c>
      <c r="D1467" s="39" t="s">
        <v>30</v>
      </c>
      <c r="E1467" s="60" t="s">
        <v>6</v>
      </c>
      <c r="F1467" s="11" t="s">
        <v>13028</v>
      </c>
      <c r="G1467" s="11" t="s">
        <v>1170</v>
      </c>
      <c r="H1467" s="12" t="s">
        <v>10563</v>
      </c>
      <c r="I1467" s="66">
        <v>1</v>
      </c>
      <c r="J1467" s="68" t="s">
        <v>53</v>
      </c>
      <c r="K1467" s="167">
        <v>34211</v>
      </c>
      <c r="L1467" s="167">
        <v>0</v>
      </c>
      <c r="M1467" s="167">
        <v>34211</v>
      </c>
      <c r="N1467" s="167">
        <v>6842</v>
      </c>
      <c r="O1467" s="167">
        <v>0</v>
      </c>
      <c r="P1467" s="167">
        <v>6842</v>
      </c>
      <c r="Q1467" s="167">
        <v>41053</v>
      </c>
      <c r="R1467" s="167">
        <v>0</v>
      </c>
      <c r="S1467" s="167">
        <v>41053</v>
      </c>
      <c r="T1467" s="161">
        <v>42772</v>
      </c>
      <c r="U1467" s="47"/>
    </row>
    <row r="1468" spans="1:21" s="267" customFormat="1" ht="15" customHeight="1" x14ac:dyDescent="0.2">
      <c r="A1468" s="15">
        <v>2017</v>
      </c>
      <c r="B1468" s="15" t="s">
        <v>3439</v>
      </c>
      <c r="C1468" s="15">
        <v>4</v>
      </c>
      <c r="D1468" s="39" t="s">
        <v>30</v>
      </c>
      <c r="E1468" s="60" t="s">
        <v>5</v>
      </c>
      <c r="F1468" s="11" t="s">
        <v>13029</v>
      </c>
      <c r="G1468" s="11" t="s">
        <v>7115</v>
      </c>
      <c r="H1468" s="12" t="s">
        <v>10562</v>
      </c>
      <c r="I1468" s="66">
        <v>1</v>
      </c>
      <c r="J1468" s="68" t="s">
        <v>53</v>
      </c>
      <c r="K1468" s="167">
        <v>55000</v>
      </c>
      <c r="L1468" s="167">
        <v>0</v>
      </c>
      <c r="M1468" s="167">
        <v>55000</v>
      </c>
      <c r="N1468" s="167">
        <v>4400</v>
      </c>
      <c r="O1468" s="167">
        <v>0</v>
      </c>
      <c r="P1468" s="167">
        <v>4400</v>
      </c>
      <c r="Q1468" s="167">
        <v>59400</v>
      </c>
      <c r="R1468" s="167">
        <v>0</v>
      </c>
      <c r="S1468" s="167">
        <v>59400</v>
      </c>
      <c r="T1468" s="161" t="s">
        <v>9706</v>
      </c>
      <c r="U1468" s="47"/>
    </row>
    <row r="1469" spans="1:21" s="267" customFormat="1" ht="15" customHeight="1" x14ac:dyDescent="0.2">
      <c r="A1469" s="15">
        <v>2017</v>
      </c>
      <c r="B1469" s="15" t="s">
        <v>3439</v>
      </c>
      <c r="C1469" s="15">
        <v>4</v>
      </c>
      <c r="D1469" s="39" t="s">
        <v>30</v>
      </c>
      <c r="E1469" s="60" t="s">
        <v>5</v>
      </c>
      <c r="F1469" s="11" t="s">
        <v>12943</v>
      </c>
      <c r="G1469" s="11" t="s">
        <v>6737</v>
      </c>
      <c r="H1469" s="12" t="s">
        <v>6738</v>
      </c>
      <c r="I1469" s="66">
        <v>1</v>
      </c>
      <c r="J1469" s="68" t="s">
        <v>53</v>
      </c>
      <c r="K1469" s="167">
        <v>28916</v>
      </c>
      <c r="L1469" s="167">
        <v>0</v>
      </c>
      <c r="M1469" s="167">
        <v>28916</v>
      </c>
      <c r="N1469" s="167">
        <v>3470</v>
      </c>
      <c r="O1469" s="167">
        <v>0</v>
      </c>
      <c r="P1469" s="167">
        <v>3470</v>
      </c>
      <c r="Q1469" s="167">
        <v>32386</v>
      </c>
      <c r="R1469" s="167">
        <v>0</v>
      </c>
      <c r="S1469" s="167">
        <v>32386</v>
      </c>
      <c r="T1469" s="161" t="s">
        <v>10022</v>
      </c>
      <c r="U1469" s="47"/>
    </row>
    <row r="1470" spans="1:21" s="267" customFormat="1" ht="15" customHeight="1" x14ac:dyDescent="0.2">
      <c r="A1470" s="15">
        <v>2017</v>
      </c>
      <c r="B1470" s="15" t="s">
        <v>3439</v>
      </c>
      <c r="C1470" s="15">
        <v>4</v>
      </c>
      <c r="D1470" s="67" t="s">
        <v>30</v>
      </c>
      <c r="E1470" s="60" t="s">
        <v>5</v>
      </c>
      <c r="F1470" s="11" t="s">
        <v>13030</v>
      </c>
      <c r="G1470" s="11" t="s">
        <v>7064</v>
      </c>
      <c r="H1470" s="12" t="s">
        <v>10406</v>
      </c>
      <c r="I1470" s="66">
        <v>1</v>
      </c>
      <c r="J1470" s="68" t="s">
        <v>53</v>
      </c>
      <c r="K1470" s="167">
        <v>48722</v>
      </c>
      <c r="L1470" s="167">
        <v>7998</v>
      </c>
      <c r="M1470" s="167">
        <v>56720</v>
      </c>
      <c r="N1470" s="167">
        <v>1740</v>
      </c>
      <c r="O1470" s="167">
        <v>0</v>
      </c>
      <c r="P1470" s="167">
        <v>1740</v>
      </c>
      <c r="Q1470" s="167">
        <v>50462</v>
      </c>
      <c r="R1470" s="167">
        <v>7998</v>
      </c>
      <c r="S1470" s="167">
        <v>58460</v>
      </c>
      <c r="T1470" s="159" t="s">
        <v>9997</v>
      </c>
      <c r="U1470" s="47"/>
    </row>
    <row r="1471" spans="1:21" s="267" customFormat="1" ht="15" customHeight="1" x14ac:dyDescent="0.2">
      <c r="A1471" s="15">
        <v>2017</v>
      </c>
      <c r="B1471" s="15" t="s">
        <v>3439</v>
      </c>
      <c r="C1471" s="15">
        <v>4</v>
      </c>
      <c r="D1471" s="67" t="s">
        <v>30</v>
      </c>
      <c r="E1471" s="60" t="s">
        <v>5</v>
      </c>
      <c r="F1471" s="11" t="s">
        <v>13031</v>
      </c>
      <c r="G1471" s="11" t="s">
        <v>10561</v>
      </c>
      <c r="H1471" s="12" t="s">
        <v>10560</v>
      </c>
      <c r="I1471" s="66">
        <v>1</v>
      </c>
      <c r="J1471" s="68" t="s">
        <v>53</v>
      </c>
      <c r="K1471" s="167">
        <v>0</v>
      </c>
      <c r="L1471" s="167">
        <v>48879</v>
      </c>
      <c r="M1471" s="167">
        <v>48879</v>
      </c>
      <c r="N1471" s="167">
        <v>0</v>
      </c>
      <c r="O1471" s="167">
        <v>735</v>
      </c>
      <c r="P1471" s="167">
        <v>735</v>
      </c>
      <c r="Q1471" s="167">
        <v>0</v>
      </c>
      <c r="R1471" s="167">
        <v>49614</v>
      </c>
      <c r="S1471" s="167">
        <v>49614</v>
      </c>
      <c r="T1471" s="159" t="s">
        <v>9703</v>
      </c>
      <c r="U1471" s="47"/>
    </row>
    <row r="1472" spans="1:21" s="267" customFormat="1" ht="15" customHeight="1" x14ac:dyDescent="0.2">
      <c r="A1472" s="15">
        <v>2017</v>
      </c>
      <c r="B1472" s="15" t="s">
        <v>3439</v>
      </c>
      <c r="C1472" s="15">
        <v>4</v>
      </c>
      <c r="D1472" s="39" t="s">
        <v>30</v>
      </c>
      <c r="E1472" s="60" t="s">
        <v>5</v>
      </c>
      <c r="F1472" s="11" t="s">
        <v>13032</v>
      </c>
      <c r="G1472" s="11" t="s">
        <v>6685</v>
      </c>
      <c r="H1472" s="12" t="s">
        <v>10559</v>
      </c>
      <c r="I1472" s="66">
        <v>1</v>
      </c>
      <c r="J1472" s="68" t="s">
        <v>53</v>
      </c>
      <c r="K1472" s="167">
        <v>0</v>
      </c>
      <c r="L1472" s="167">
        <v>34616</v>
      </c>
      <c r="M1472" s="167">
        <v>34616</v>
      </c>
      <c r="N1472" s="167">
        <v>0</v>
      </c>
      <c r="O1472" s="167">
        <v>3461</v>
      </c>
      <c r="P1472" s="167">
        <v>3461</v>
      </c>
      <c r="Q1472" s="167">
        <v>0</v>
      </c>
      <c r="R1472" s="167">
        <v>38077</v>
      </c>
      <c r="S1472" s="167">
        <v>38077</v>
      </c>
      <c r="T1472" s="161" t="s">
        <v>9708</v>
      </c>
      <c r="U1472" s="47"/>
    </row>
    <row r="1473" spans="1:21" s="267" customFormat="1" ht="15" customHeight="1" x14ac:dyDescent="0.2">
      <c r="A1473" s="15">
        <v>2017</v>
      </c>
      <c r="B1473" s="15" t="s">
        <v>3439</v>
      </c>
      <c r="C1473" s="15">
        <v>4</v>
      </c>
      <c r="D1473" s="39" t="s">
        <v>30</v>
      </c>
      <c r="E1473" s="60" t="s">
        <v>7</v>
      </c>
      <c r="F1473" s="11" t="s">
        <v>13033</v>
      </c>
      <c r="G1473" s="11" t="s">
        <v>299</v>
      </c>
      <c r="H1473" s="12" t="s">
        <v>10558</v>
      </c>
      <c r="I1473" s="66">
        <v>1</v>
      </c>
      <c r="J1473" s="68" t="s">
        <v>53</v>
      </c>
      <c r="K1473" s="167">
        <v>20700</v>
      </c>
      <c r="L1473" s="167">
        <v>48300</v>
      </c>
      <c r="M1473" s="167">
        <v>69000</v>
      </c>
      <c r="N1473" s="167">
        <v>1863</v>
      </c>
      <c r="O1473" s="167">
        <v>4347</v>
      </c>
      <c r="P1473" s="167">
        <v>6210</v>
      </c>
      <c r="Q1473" s="167">
        <v>22563</v>
      </c>
      <c r="R1473" s="167">
        <v>52647</v>
      </c>
      <c r="S1473" s="167">
        <v>75210</v>
      </c>
      <c r="T1473" s="161">
        <v>42767</v>
      </c>
      <c r="U1473" s="47"/>
    </row>
    <row r="1474" spans="1:21" s="267" customFormat="1" ht="15" customHeight="1" x14ac:dyDescent="0.2">
      <c r="A1474" s="15">
        <v>2017</v>
      </c>
      <c r="B1474" s="15" t="s">
        <v>3439</v>
      </c>
      <c r="C1474" s="15">
        <v>4</v>
      </c>
      <c r="D1474" s="39" t="s">
        <v>30</v>
      </c>
      <c r="E1474" s="60" t="s">
        <v>7</v>
      </c>
      <c r="F1474" s="11" t="s">
        <v>13034</v>
      </c>
      <c r="G1474" s="11" t="s">
        <v>1062</v>
      </c>
      <c r="H1474" s="12" t="s">
        <v>3707</v>
      </c>
      <c r="I1474" s="66">
        <v>1</v>
      </c>
      <c r="J1474" s="68" t="s">
        <v>53</v>
      </c>
      <c r="K1474" s="167">
        <v>37087</v>
      </c>
      <c r="L1474" s="167">
        <v>0</v>
      </c>
      <c r="M1474" s="167">
        <v>37087</v>
      </c>
      <c r="N1474" s="167">
        <v>4913</v>
      </c>
      <c r="O1474" s="167">
        <v>0</v>
      </c>
      <c r="P1474" s="167">
        <v>4913</v>
      </c>
      <c r="Q1474" s="167">
        <v>42000</v>
      </c>
      <c r="R1474" s="167">
        <v>0</v>
      </c>
      <c r="S1474" s="167">
        <v>42000</v>
      </c>
      <c r="T1474" s="161">
        <v>42795</v>
      </c>
      <c r="U1474" s="47"/>
    </row>
    <row r="1475" spans="1:21" s="267" customFormat="1" ht="15" customHeight="1" x14ac:dyDescent="0.2">
      <c r="A1475" s="15">
        <v>2017</v>
      </c>
      <c r="B1475" s="15" t="s">
        <v>3439</v>
      </c>
      <c r="C1475" s="15">
        <v>4</v>
      </c>
      <c r="D1475" s="39" t="s">
        <v>30</v>
      </c>
      <c r="E1475" s="60" t="s">
        <v>7</v>
      </c>
      <c r="F1475" s="11" t="s">
        <v>13035</v>
      </c>
      <c r="G1475" s="11" t="s">
        <v>698</v>
      </c>
      <c r="H1475" s="12" t="s">
        <v>10557</v>
      </c>
      <c r="I1475" s="66">
        <v>1</v>
      </c>
      <c r="J1475" s="68" t="s">
        <v>53</v>
      </c>
      <c r="K1475" s="167">
        <v>59288</v>
      </c>
      <c r="L1475" s="167">
        <v>0</v>
      </c>
      <c r="M1475" s="167">
        <v>59288</v>
      </c>
      <c r="N1475" s="167">
        <v>11858</v>
      </c>
      <c r="O1475" s="167">
        <v>0</v>
      </c>
      <c r="P1475" s="167">
        <v>11858</v>
      </c>
      <c r="Q1475" s="167">
        <v>71146</v>
      </c>
      <c r="R1475" s="167">
        <v>0</v>
      </c>
      <c r="S1475" s="167">
        <v>71146</v>
      </c>
      <c r="T1475" s="161">
        <v>42726</v>
      </c>
      <c r="U1475" s="47"/>
    </row>
    <row r="1476" spans="1:21" s="267" customFormat="1" ht="15" customHeight="1" x14ac:dyDescent="0.2">
      <c r="A1476" s="15">
        <v>2017</v>
      </c>
      <c r="B1476" s="15" t="s">
        <v>3439</v>
      </c>
      <c r="C1476" s="15">
        <v>4</v>
      </c>
      <c r="D1476" s="39" t="s">
        <v>30</v>
      </c>
      <c r="E1476" s="60" t="s">
        <v>7</v>
      </c>
      <c r="F1476" s="11" t="s">
        <v>13036</v>
      </c>
      <c r="G1476" s="11" t="s">
        <v>698</v>
      </c>
      <c r="H1476" s="12" t="s">
        <v>10556</v>
      </c>
      <c r="I1476" s="66">
        <v>1</v>
      </c>
      <c r="J1476" s="68" t="s">
        <v>53</v>
      </c>
      <c r="K1476" s="167">
        <v>59318</v>
      </c>
      <c r="L1476" s="167">
        <v>0</v>
      </c>
      <c r="M1476" s="167">
        <v>59318</v>
      </c>
      <c r="N1476" s="167">
        <v>11863</v>
      </c>
      <c r="O1476" s="167">
        <v>0</v>
      </c>
      <c r="P1476" s="167">
        <v>11863</v>
      </c>
      <c r="Q1476" s="167">
        <v>71181</v>
      </c>
      <c r="R1476" s="167">
        <v>0</v>
      </c>
      <c r="S1476" s="167">
        <v>71181</v>
      </c>
      <c r="T1476" s="161">
        <v>42726</v>
      </c>
      <c r="U1476" s="47"/>
    </row>
    <row r="1477" spans="1:21" s="267" customFormat="1" ht="15" customHeight="1" x14ac:dyDescent="0.2">
      <c r="A1477" s="15">
        <v>2017</v>
      </c>
      <c r="B1477" s="72" t="s">
        <v>3439</v>
      </c>
      <c r="C1477" s="15">
        <v>4</v>
      </c>
      <c r="D1477" s="67" t="s">
        <v>30</v>
      </c>
      <c r="E1477" s="60" t="s">
        <v>7</v>
      </c>
      <c r="F1477" s="11" t="s">
        <v>13037</v>
      </c>
      <c r="G1477" s="11" t="s">
        <v>698</v>
      </c>
      <c r="H1477" s="75" t="s">
        <v>10555</v>
      </c>
      <c r="I1477" s="66">
        <v>1</v>
      </c>
      <c r="J1477" s="68" t="s">
        <v>53</v>
      </c>
      <c r="K1477" s="167">
        <v>69910</v>
      </c>
      <c r="L1477" s="167">
        <v>0</v>
      </c>
      <c r="M1477" s="167">
        <v>69910</v>
      </c>
      <c r="N1477" s="167">
        <v>6991</v>
      </c>
      <c r="O1477" s="167">
        <v>0</v>
      </c>
      <c r="P1477" s="167">
        <v>6991</v>
      </c>
      <c r="Q1477" s="167">
        <v>76901</v>
      </c>
      <c r="R1477" s="167">
        <v>0</v>
      </c>
      <c r="S1477" s="167">
        <v>76901</v>
      </c>
      <c r="T1477" s="159">
        <v>42726</v>
      </c>
      <c r="U1477" s="47"/>
    </row>
    <row r="1478" spans="1:21" s="267" customFormat="1" ht="15" customHeight="1" x14ac:dyDescent="0.2">
      <c r="A1478" s="15">
        <v>2017</v>
      </c>
      <c r="B1478" s="15" t="s">
        <v>3439</v>
      </c>
      <c r="C1478" s="15">
        <v>4</v>
      </c>
      <c r="D1478" s="39" t="s">
        <v>30</v>
      </c>
      <c r="E1478" s="60" t="s">
        <v>31</v>
      </c>
      <c r="F1478" s="11" t="s">
        <v>13038</v>
      </c>
      <c r="G1478" s="11" t="s">
        <v>10543</v>
      </c>
      <c r="H1478" s="12" t="s">
        <v>10554</v>
      </c>
      <c r="I1478" s="66">
        <v>1</v>
      </c>
      <c r="J1478" s="68" t="s">
        <v>53</v>
      </c>
      <c r="K1478" s="167">
        <v>79283</v>
      </c>
      <c r="L1478" s="167">
        <v>0</v>
      </c>
      <c r="M1478" s="167">
        <v>79283</v>
      </c>
      <c r="N1478" s="167">
        <v>14841</v>
      </c>
      <c r="O1478" s="167">
        <v>0</v>
      </c>
      <c r="P1478" s="167">
        <v>14841</v>
      </c>
      <c r="Q1478" s="167">
        <v>94124</v>
      </c>
      <c r="R1478" s="167">
        <v>0</v>
      </c>
      <c r="S1478" s="167">
        <v>94124</v>
      </c>
      <c r="T1478" s="161"/>
      <c r="U1478" s="47"/>
    </row>
    <row r="1479" spans="1:21" s="267" customFormat="1" ht="15" customHeight="1" x14ac:dyDescent="0.2">
      <c r="A1479" s="15">
        <v>2017</v>
      </c>
      <c r="B1479" s="15" t="s">
        <v>3439</v>
      </c>
      <c r="C1479" s="15">
        <v>4</v>
      </c>
      <c r="D1479" s="39" t="s">
        <v>30</v>
      </c>
      <c r="E1479" s="60" t="s">
        <v>31</v>
      </c>
      <c r="F1479" s="11" t="s">
        <v>13039</v>
      </c>
      <c r="G1479" s="11" t="s">
        <v>133</v>
      </c>
      <c r="H1479" s="12" t="s">
        <v>10553</v>
      </c>
      <c r="I1479" s="66">
        <v>1</v>
      </c>
      <c r="J1479" s="68" t="s">
        <v>53</v>
      </c>
      <c r="K1479" s="167">
        <v>0</v>
      </c>
      <c r="L1479" s="167">
        <v>63000</v>
      </c>
      <c r="M1479" s="167">
        <v>63000</v>
      </c>
      <c r="N1479" s="167">
        <v>0</v>
      </c>
      <c r="O1479" s="167">
        <v>10395</v>
      </c>
      <c r="P1479" s="167">
        <v>10395</v>
      </c>
      <c r="Q1479" s="167">
        <v>0</v>
      </c>
      <c r="R1479" s="167">
        <v>73395</v>
      </c>
      <c r="S1479" s="167">
        <v>73395</v>
      </c>
      <c r="T1479" s="161"/>
      <c r="U1479" s="47"/>
    </row>
    <row r="1480" spans="1:21" s="267" customFormat="1" ht="15" customHeight="1" x14ac:dyDescent="0.2">
      <c r="A1480" s="15">
        <v>2017</v>
      </c>
      <c r="B1480" s="15" t="s">
        <v>3439</v>
      </c>
      <c r="C1480" s="15">
        <v>4</v>
      </c>
      <c r="D1480" s="39" t="s">
        <v>30</v>
      </c>
      <c r="E1480" s="60" t="s">
        <v>31</v>
      </c>
      <c r="F1480" s="11" t="s">
        <v>13040</v>
      </c>
      <c r="G1480" s="11" t="s">
        <v>511</v>
      </c>
      <c r="H1480" s="12" t="s">
        <v>10552</v>
      </c>
      <c r="I1480" s="66">
        <v>1</v>
      </c>
      <c r="J1480" s="68" t="s">
        <v>53</v>
      </c>
      <c r="K1480" s="167">
        <v>30545</v>
      </c>
      <c r="L1480" s="167">
        <v>0</v>
      </c>
      <c r="M1480" s="167">
        <v>30545</v>
      </c>
      <c r="N1480" s="167">
        <v>5804</v>
      </c>
      <c r="O1480" s="167">
        <v>0</v>
      </c>
      <c r="P1480" s="167">
        <v>5804</v>
      </c>
      <c r="Q1480" s="167">
        <v>36349</v>
      </c>
      <c r="R1480" s="167">
        <v>0</v>
      </c>
      <c r="S1480" s="167">
        <v>36349</v>
      </c>
      <c r="T1480" s="161"/>
      <c r="U1480" s="47"/>
    </row>
    <row r="1481" spans="1:21" s="267" customFormat="1" ht="15" customHeight="1" x14ac:dyDescent="0.2">
      <c r="A1481" s="15">
        <v>2017</v>
      </c>
      <c r="B1481" s="15" t="s">
        <v>3439</v>
      </c>
      <c r="C1481" s="15">
        <v>4</v>
      </c>
      <c r="D1481" s="39" t="s">
        <v>30</v>
      </c>
      <c r="E1481" s="60" t="s">
        <v>31</v>
      </c>
      <c r="F1481" s="11" t="s">
        <v>13041</v>
      </c>
      <c r="G1481" s="11" t="s">
        <v>10551</v>
      </c>
      <c r="H1481" s="12" t="s">
        <v>10550</v>
      </c>
      <c r="I1481" s="66">
        <v>1</v>
      </c>
      <c r="J1481" s="68" t="s">
        <v>53</v>
      </c>
      <c r="K1481" s="167">
        <v>60890</v>
      </c>
      <c r="L1481" s="167">
        <v>0</v>
      </c>
      <c r="M1481" s="167">
        <v>60890</v>
      </c>
      <c r="N1481" s="167">
        <v>8098</v>
      </c>
      <c r="O1481" s="167">
        <v>0</v>
      </c>
      <c r="P1481" s="167">
        <v>8098</v>
      </c>
      <c r="Q1481" s="167">
        <v>68988</v>
      </c>
      <c r="R1481" s="167">
        <v>0</v>
      </c>
      <c r="S1481" s="167">
        <v>68988</v>
      </c>
      <c r="T1481" s="161"/>
      <c r="U1481" s="47"/>
    </row>
    <row r="1482" spans="1:21" s="267" customFormat="1" ht="15" customHeight="1" x14ac:dyDescent="0.2">
      <c r="A1482" s="15">
        <v>2017</v>
      </c>
      <c r="B1482" s="15" t="s">
        <v>3439</v>
      </c>
      <c r="C1482" s="15">
        <v>4</v>
      </c>
      <c r="D1482" s="39" t="s">
        <v>30</v>
      </c>
      <c r="E1482" s="60" t="s">
        <v>31</v>
      </c>
      <c r="F1482" s="11" t="s">
        <v>12067</v>
      </c>
      <c r="G1482" s="11" t="s">
        <v>933</v>
      </c>
      <c r="H1482" s="12" t="s">
        <v>10549</v>
      </c>
      <c r="I1482" s="66">
        <v>1</v>
      </c>
      <c r="J1482" s="68" t="s">
        <v>53</v>
      </c>
      <c r="K1482" s="167">
        <v>0</v>
      </c>
      <c r="L1482" s="167">
        <v>32982</v>
      </c>
      <c r="M1482" s="167">
        <v>32982</v>
      </c>
      <c r="N1482" s="167">
        <v>6266</v>
      </c>
      <c r="O1482" s="167">
        <v>0</v>
      </c>
      <c r="P1482" s="167">
        <v>6266</v>
      </c>
      <c r="Q1482" s="167">
        <v>6266</v>
      </c>
      <c r="R1482" s="167">
        <v>32982</v>
      </c>
      <c r="S1482" s="167">
        <v>39248</v>
      </c>
      <c r="T1482" s="161"/>
      <c r="U1482" s="47"/>
    </row>
    <row r="1483" spans="1:21" s="267" customFormat="1" ht="15" customHeight="1" x14ac:dyDescent="0.2">
      <c r="A1483" s="15">
        <v>2017</v>
      </c>
      <c r="B1483" s="15" t="s">
        <v>3439</v>
      </c>
      <c r="C1483" s="15">
        <v>4</v>
      </c>
      <c r="D1483" s="39" t="s">
        <v>30</v>
      </c>
      <c r="E1483" s="60" t="s">
        <v>31</v>
      </c>
      <c r="F1483" s="11" t="s">
        <v>13042</v>
      </c>
      <c r="G1483" s="11" t="s">
        <v>133</v>
      </c>
      <c r="H1483" s="12" t="s">
        <v>10548</v>
      </c>
      <c r="I1483" s="66">
        <v>1</v>
      </c>
      <c r="J1483" s="68" t="s">
        <v>53</v>
      </c>
      <c r="K1483" s="167">
        <v>0</v>
      </c>
      <c r="L1483" s="167">
        <v>65547</v>
      </c>
      <c r="M1483" s="167">
        <v>65547</v>
      </c>
      <c r="N1483" s="167">
        <v>0</v>
      </c>
      <c r="O1483" s="167">
        <v>10815</v>
      </c>
      <c r="P1483" s="167">
        <v>10815</v>
      </c>
      <c r="Q1483" s="167">
        <v>0</v>
      </c>
      <c r="R1483" s="167">
        <v>76362</v>
      </c>
      <c r="S1483" s="167">
        <v>76362</v>
      </c>
      <c r="T1483" s="161"/>
      <c r="U1483" s="47"/>
    </row>
    <row r="1484" spans="1:21" s="267" customFormat="1" ht="15" customHeight="1" x14ac:dyDescent="0.2">
      <c r="A1484" s="15">
        <v>2017</v>
      </c>
      <c r="B1484" s="15" t="s">
        <v>3439</v>
      </c>
      <c r="C1484" s="15">
        <v>4</v>
      </c>
      <c r="D1484" s="39" t="s">
        <v>30</v>
      </c>
      <c r="E1484" s="60" t="s">
        <v>31</v>
      </c>
      <c r="F1484" s="11" t="s">
        <v>13043</v>
      </c>
      <c r="G1484" s="11" t="s">
        <v>10547</v>
      </c>
      <c r="H1484" s="12" t="s">
        <v>10546</v>
      </c>
      <c r="I1484" s="66">
        <v>1</v>
      </c>
      <c r="J1484" s="68" t="s">
        <v>53</v>
      </c>
      <c r="K1484" s="167">
        <v>27867</v>
      </c>
      <c r="L1484" s="167">
        <v>0</v>
      </c>
      <c r="M1484" s="167">
        <v>27867</v>
      </c>
      <c r="N1484" s="167">
        <v>2787</v>
      </c>
      <c r="O1484" s="167">
        <v>0</v>
      </c>
      <c r="P1484" s="167">
        <v>2787</v>
      </c>
      <c r="Q1484" s="167">
        <v>30654</v>
      </c>
      <c r="R1484" s="167">
        <v>0</v>
      </c>
      <c r="S1484" s="167">
        <v>30654</v>
      </c>
      <c r="T1484" s="161"/>
      <c r="U1484" s="47"/>
    </row>
    <row r="1485" spans="1:21" s="267" customFormat="1" ht="15" customHeight="1" x14ac:dyDescent="0.2">
      <c r="A1485" s="15">
        <v>2017</v>
      </c>
      <c r="B1485" s="15" t="s">
        <v>3439</v>
      </c>
      <c r="C1485" s="15">
        <v>4</v>
      </c>
      <c r="D1485" s="67" t="s">
        <v>30</v>
      </c>
      <c r="E1485" s="60" t="s">
        <v>31</v>
      </c>
      <c r="F1485" s="11" t="s">
        <v>13044</v>
      </c>
      <c r="G1485" s="11" t="s">
        <v>6504</v>
      </c>
      <c r="H1485" s="12" t="s">
        <v>10545</v>
      </c>
      <c r="I1485" s="66">
        <v>1</v>
      </c>
      <c r="J1485" s="68" t="s">
        <v>53</v>
      </c>
      <c r="K1485" s="167">
        <v>71354.5</v>
      </c>
      <c r="L1485" s="167">
        <v>3755.5</v>
      </c>
      <c r="M1485" s="167">
        <v>75110</v>
      </c>
      <c r="N1485" s="167">
        <v>3800</v>
      </c>
      <c r="O1485" s="167">
        <v>200</v>
      </c>
      <c r="P1485" s="167">
        <v>4000</v>
      </c>
      <c r="Q1485" s="167">
        <v>75154.5</v>
      </c>
      <c r="R1485" s="167">
        <v>3955.5</v>
      </c>
      <c r="S1485" s="167">
        <v>79110</v>
      </c>
      <c r="T1485" s="159"/>
      <c r="U1485" s="47"/>
    </row>
    <row r="1486" spans="1:21" s="267" customFormat="1" ht="15" customHeight="1" x14ac:dyDescent="0.2">
      <c r="A1486" s="15">
        <v>2017</v>
      </c>
      <c r="B1486" s="15" t="s">
        <v>3439</v>
      </c>
      <c r="C1486" s="15">
        <v>4</v>
      </c>
      <c r="D1486" s="67" t="s">
        <v>30</v>
      </c>
      <c r="E1486" s="60" t="s">
        <v>31</v>
      </c>
      <c r="F1486" s="11" t="s">
        <v>13045</v>
      </c>
      <c r="G1486" s="11" t="s">
        <v>511</v>
      </c>
      <c r="H1486" s="12" t="s">
        <v>10544</v>
      </c>
      <c r="I1486" s="66">
        <v>1</v>
      </c>
      <c r="J1486" s="68" t="s">
        <v>53</v>
      </c>
      <c r="K1486" s="167">
        <v>33194</v>
      </c>
      <c r="L1486" s="167">
        <v>0</v>
      </c>
      <c r="M1486" s="167">
        <v>33194</v>
      </c>
      <c r="N1486" s="167">
        <v>6306</v>
      </c>
      <c r="O1486" s="167">
        <v>0</v>
      </c>
      <c r="P1486" s="167">
        <v>6306</v>
      </c>
      <c r="Q1486" s="167">
        <v>39500</v>
      </c>
      <c r="R1486" s="167">
        <v>0</v>
      </c>
      <c r="S1486" s="167">
        <v>39500</v>
      </c>
      <c r="T1486" s="159"/>
      <c r="U1486" s="47"/>
    </row>
    <row r="1487" spans="1:21" s="267" customFormat="1" ht="15" customHeight="1" x14ac:dyDescent="0.2">
      <c r="A1487" s="15">
        <v>2017</v>
      </c>
      <c r="B1487" s="15" t="s">
        <v>3439</v>
      </c>
      <c r="C1487" s="15">
        <v>4</v>
      </c>
      <c r="D1487" s="39" t="s">
        <v>30</v>
      </c>
      <c r="E1487" s="60" t="s">
        <v>31</v>
      </c>
      <c r="F1487" s="11" t="s">
        <v>13046</v>
      </c>
      <c r="G1487" s="11" t="s">
        <v>10543</v>
      </c>
      <c r="H1487" s="12" t="s">
        <v>10542</v>
      </c>
      <c r="I1487" s="66">
        <v>1</v>
      </c>
      <c r="J1487" s="68" t="s">
        <v>53</v>
      </c>
      <c r="K1487" s="167">
        <v>94540</v>
      </c>
      <c r="L1487" s="167">
        <v>0</v>
      </c>
      <c r="M1487" s="167">
        <v>94540</v>
      </c>
      <c r="N1487" s="167">
        <v>17697</v>
      </c>
      <c r="O1487" s="167">
        <v>0</v>
      </c>
      <c r="P1487" s="167">
        <v>17697</v>
      </c>
      <c r="Q1487" s="167">
        <v>112237</v>
      </c>
      <c r="R1487" s="167">
        <v>0</v>
      </c>
      <c r="S1487" s="167">
        <v>112237</v>
      </c>
      <c r="T1487" s="161"/>
      <c r="U1487" s="47"/>
    </row>
    <row r="1488" spans="1:21" s="267" customFormat="1" ht="15" customHeight="1" x14ac:dyDescent="0.2">
      <c r="A1488" s="15">
        <v>2017</v>
      </c>
      <c r="B1488" s="15" t="s">
        <v>3439</v>
      </c>
      <c r="C1488" s="15">
        <v>4</v>
      </c>
      <c r="D1488" s="39" t="s">
        <v>30</v>
      </c>
      <c r="E1488" s="60" t="s">
        <v>31</v>
      </c>
      <c r="F1488" s="11" t="s">
        <v>13047</v>
      </c>
      <c r="G1488" s="11" t="s">
        <v>252</v>
      </c>
      <c r="H1488" s="12" t="s">
        <v>10541</v>
      </c>
      <c r="I1488" s="66">
        <v>1</v>
      </c>
      <c r="J1488" s="68" t="s">
        <v>53</v>
      </c>
      <c r="K1488" s="167">
        <v>0</v>
      </c>
      <c r="L1488" s="167">
        <v>49735</v>
      </c>
      <c r="M1488" s="167">
        <v>49735</v>
      </c>
      <c r="N1488" s="167">
        <v>0</v>
      </c>
      <c r="O1488" s="167">
        <v>9450</v>
      </c>
      <c r="P1488" s="167">
        <v>9450</v>
      </c>
      <c r="Q1488" s="167">
        <v>0</v>
      </c>
      <c r="R1488" s="167">
        <v>59185</v>
      </c>
      <c r="S1488" s="167">
        <v>59185</v>
      </c>
      <c r="T1488" s="161"/>
      <c r="U1488" s="47"/>
    </row>
    <row r="1489" spans="1:21" s="267" customFormat="1" ht="15" customHeight="1" x14ac:dyDescent="0.2">
      <c r="A1489" s="15">
        <v>2017</v>
      </c>
      <c r="B1489" s="15" t="s">
        <v>3439</v>
      </c>
      <c r="C1489" s="15">
        <v>4</v>
      </c>
      <c r="D1489" s="39" t="s">
        <v>30</v>
      </c>
      <c r="E1489" s="60" t="s">
        <v>9</v>
      </c>
      <c r="F1489" s="11" t="s">
        <v>13048</v>
      </c>
      <c r="G1489" s="11" t="s">
        <v>4604</v>
      </c>
      <c r="H1489" s="12" t="s">
        <v>10540</v>
      </c>
      <c r="I1489" s="66">
        <v>1</v>
      </c>
      <c r="J1489" s="68" t="s">
        <v>53</v>
      </c>
      <c r="K1489" s="167">
        <v>0</v>
      </c>
      <c r="L1489" s="167">
        <v>47198</v>
      </c>
      <c r="M1489" s="167">
        <v>47198</v>
      </c>
      <c r="N1489" s="167">
        <v>0</v>
      </c>
      <c r="O1489" s="167">
        <v>2359</v>
      </c>
      <c r="P1489" s="167">
        <v>2359</v>
      </c>
      <c r="Q1489" s="167">
        <v>0</v>
      </c>
      <c r="R1489" s="167">
        <v>49557</v>
      </c>
      <c r="S1489" s="167">
        <v>49557</v>
      </c>
      <c r="T1489" s="161">
        <v>42738</v>
      </c>
      <c r="U1489" s="47"/>
    </row>
    <row r="1490" spans="1:21" s="267" customFormat="1" ht="15" customHeight="1" x14ac:dyDescent="0.2">
      <c r="A1490" s="15">
        <v>2017</v>
      </c>
      <c r="B1490" s="15" t="s">
        <v>3439</v>
      </c>
      <c r="C1490" s="15">
        <v>4</v>
      </c>
      <c r="D1490" s="39" t="s">
        <v>30</v>
      </c>
      <c r="E1490" s="60" t="s">
        <v>9</v>
      </c>
      <c r="F1490" s="11" t="s">
        <v>13049</v>
      </c>
      <c r="G1490" s="11" t="s">
        <v>10539</v>
      </c>
      <c r="H1490" s="12" t="s">
        <v>10538</v>
      </c>
      <c r="I1490" s="66">
        <v>1</v>
      </c>
      <c r="J1490" s="68" t="s">
        <v>53</v>
      </c>
      <c r="K1490" s="167">
        <v>82215</v>
      </c>
      <c r="L1490" s="167">
        <v>0</v>
      </c>
      <c r="M1490" s="167">
        <v>82215</v>
      </c>
      <c r="N1490" s="167">
        <v>8035</v>
      </c>
      <c r="O1490" s="167">
        <v>0</v>
      </c>
      <c r="P1490" s="167">
        <v>8035</v>
      </c>
      <c r="Q1490" s="167">
        <v>90250</v>
      </c>
      <c r="R1490" s="167">
        <v>0</v>
      </c>
      <c r="S1490" s="167">
        <v>90250</v>
      </c>
      <c r="T1490" s="161">
        <v>42744</v>
      </c>
      <c r="U1490" s="47"/>
    </row>
    <row r="1491" spans="1:21" s="267" customFormat="1" ht="15" customHeight="1" x14ac:dyDescent="0.2">
      <c r="A1491" s="15">
        <v>2017</v>
      </c>
      <c r="B1491" s="15" t="s">
        <v>3439</v>
      </c>
      <c r="C1491" s="15">
        <v>4</v>
      </c>
      <c r="D1491" s="39" t="s">
        <v>30</v>
      </c>
      <c r="E1491" s="60" t="s">
        <v>9</v>
      </c>
      <c r="F1491" s="11" t="s">
        <v>11842</v>
      </c>
      <c r="G1491" s="11" t="s">
        <v>511</v>
      </c>
      <c r="H1491" s="12" t="s">
        <v>4878</v>
      </c>
      <c r="I1491" s="66">
        <v>1</v>
      </c>
      <c r="J1491" s="68" t="s">
        <v>53</v>
      </c>
      <c r="K1491" s="167">
        <v>28495</v>
      </c>
      <c r="L1491" s="167">
        <v>9498</v>
      </c>
      <c r="M1491" s="167">
        <v>37993</v>
      </c>
      <c r="N1491" s="167">
        <v>3800</v>
      </c>
      <c r="O1491" s="167">
        <v>0</v>
      </c>
      <c r="P1491" s="167">
        <v>3800</v>
      </c>
      <c r="Q1491" s="167">
        <v>32295</v>
      </c>
      <c r="R1491" s="167">
        <v>9498</v>
      </c>
      <c r="S1491" s="167">
        <v>41793</v>
      </c>
      <c r="T1491" s="161">
        <v>42767</v>
      </c>
      <c r="U1491" s="47"/>
    </row>
    <row r="1492" spans="1:21" s="267" customFormat="1" ht="15" customHeight="1" x14ac:dyDescent="0.2">
      <c r="A1492" s="15">
        <v>2017</v>
      </c>
      <c r="B1492" s="72" t="s">
        <v>3439</v>
      </c>
      <c r="C1492" s="15">
        <v>4</v>
      </c>
      <c r="D1492" s="67" t="s">
        <v>30</v>
      </c>
      <c r="E1492" s="60" t="s">
        <v>9</v>
      </c>
      <c r="F1492" s="11" t="s">
        <v>13050</v>
      </c>
      <c r="G1492" s="11" t="s">
        <v>4176</v>
      </c>
      <c r="H1492" s="75" t="s">
        <v>10537</v>
      </c>
      <c r="I1492" s="66">
        <v>1</v>
      </c>
      <c r="J1492" s="68" t="s">
        <v>53</v>
      </c>
      <c r="K1492" s="167">
        <v>0</v>
      </c>
      <c r="L1492" s="167">
        <v>58616</v>
      </c>
      <c r="M1492" s="167">
        <v>58616</v>
      </c>
      <c r="N1492" s="167">
        <v>0</v>
      </c>
      <c r="O1492" s="167">
        <v>1759</v>
      </c>
      <c r="P1492" s="167">
        <v>1759</v>
      </c>
      <c r="Q1492" s="167">
        <v>0</v>
      </c>
      <c r="R1492" s="167">
        <v>60375</v>
      </c>
      <c r="S1492" s="167">
        <v>60375</v>
      </c>
      <c r="T1492" s="159">
        <v>42795</v>
      </c>
      <c r="U1492" s="47"/>
    </row>
    <row r="1493" spans="1:21" s="267" customFormat="1" ht="15" customHeight="1" x14ac:dyDescent="0.2">
      <c r="A1493" s="15">
        <v>2017</v>
      </c>
      <c r="B1493" s="15" t="s">
        <v>3439</v>
      </c>
      <c r="C1493" s="15">
        <v>4</v>
      </c>
      <c r="D1493" s="39" t="s">
        <v>30</v>
      </c>
      <c r="E1493" s="60" t="s">
        <v>9</v>
      </c>
      <c r="F1493" s="11" t="s">
        <v>13051</v>
      </c>
      <c r="G1493" s="11" t="s">
        <v>299</v>
      </c>
      <c r="H1493" s="12" t="s">
        <v>10536</v>
      </c>
      <c r="I1493" s="66">
        <v>1</v>
      </c>
      <c r="J1493" s="68" t="s">
        <v>53</v>
      </c>
      <c r="K1493" s="167">
        <v>53595</v>
      </c>
      <c r="L1493" s="167">
        <v>0</v>
      </c>
      <c r="M1493" s="167">
        <v>53595</v>
      </c>
      <c r="N1493" s="167">
        <v>6405</v>
      </c>
      <c r="O1493" s="167">
        <v>0</v>
      </c>
      <c r="P1493" s="167">
        <v>6405</v>
      </c>
      <c r="Q1493" s="167">
        <v>60000</v>
      </c>
      <c r="R1493" s="167">
        <v>0</v>
      </c>
      <c r="S1493" s="167">
        <v>60000</v>
      </c>
      <c r="T1493" s="161">
        <v>42736</v>
      </c>
      <c r="U1493" s="47"/>
    </row>
    <row r="1494" spans="1:21" s="267" customFormat="1" ht="15" customHeight="1" x14ac:dyDescent="0.2">
      <c r="A1494" s="15">
        <v>2017</v>
      </c>
      <c r="B1494" s="15" t="s">
        <v>3439</v>
      </c>
      <c r="C1494" s="15">
        <v>4</v>
      </c>
      <c r="D1494" s="39" t="s">
        <v>30</v>
      </c>
      <c r="E1494" s="60" t="s">
        <v>9</v>
      </c>
      <c r="F1494" s="11" t="s">
        <v>12960</v>
      </c>
      <c r="G1494" s="11" t="s">
        <v>511</v>
      </c>
      <c r="H1494" s="12" t="s">
        <v>5016</v>
      </c>
      <c r="I1494" s="66">
        <v>1</v>
      </c>
      <c r="J1494" s="68" t="s">
        <v>53</v>
      </c>
      <c r="K1494" s="167">
        <v>0</v>
      </c>
      <c r="L1494" s="167">
        <v>39585</v>
      </c>
      <c r="M1494" s="167">
        <v>39585</v>
      </c>
      <c r="N1494" s="167">
        <v>0</v>
      </c>
      <c r="O1494" s="167">
        <v>1980</v>
      </c>
      <c r="P1494" s="167">
        <v>1980</v>
      </c>
      <c r="Q1494" s="167">
        <v>0</v>
      </c>
      <c r="R1494" s="167">
        <v>41565</v>
      </c>
      <c r="S1494" s="167">
        <v>41565</v>
      </c>
      <c r="T1494" s="161">
        <v>42767</v>
      </c>
      <c r="U1494" s="47"/>
    </row>
    <row r="1495" spans="1:21" s="267" customFormat="1" ht="15" customHeight="1" x14ac:dyDescent="0.2">
      <c r="A1495" s="15">
        <v>2017</v>
      </c>
      <c r="B1495" s="15" t="s">
        <v>3439</v>
      </c>
      <c r="C1495" s="15">
        <v>4</v>
      </c>
      <c r="D1495" s="39" t="s">
        <v>30</v>
      </c>
      <c r="E1495" s="60" t="s">
        <v>9</v>
      </c>
      <c r="F1495" s="11" t="s">
        <v>13052</v>
      </c>
      <c r="G1495" s="11" t="s">
        <v>933</v>
      </c>
      <c r="H1495" s="12" t="s">
        <v>10535</v>
      </c>
      <c r="I1495" s="66">
        <v>1</v>
      </c>
      <c r="J1495" s="68" t="s">
        <v>53</v>
      </c>
      <c r="K1495" s="167">
        <v>0</v>
      </c>
      <c r="L1495" s="167">
        <v>45000</v>
      </c>
      <c r="M1495" s="167">
        <v>45000</v>
      </c>
      <c r="N1495" s="167">
        <v>0</v>
      </c>
      <c r="O1495" s="167">
        <v>3446</v>
      </c>
      <c r="P1495" s="167">
        <v>3446</v>
      </c>
      <c r="Q1495" s="167">
        <v>0</v>
      </c>
      <c r="R1495" s="167">
        <v>48446</v>
      </c>
      <c r="S1495" s="167">
        <v>48446</v>
      </c>
      <c r="T1495" s="161">
        <v>42738</v>
      </c>
      <c r="U1495" s="47"/>
    </row>
    <row r="1496" spans="1:21" s="267" customFormat="1" ht="15" customHeight="1" x14ac:dyDescent="0.2">
      <c r="A1496" s="15">
        <v>2017</v>
      </c>
      <c r="B1496" s="15" t="s">
        <v>3439</v>
      </c>
      <c r="C1496" s="15">
        <v>4</v>
      </c>
      <c r="D1496" s="39" t="s">
        <v>30</v>
      </c>
      <c r="E1496" s="60" t="s">
        <v>9</v>
      </c>
      <c r="F1496" s="11" t="s">
        <v>13053</v>
      </c>
      <c r="G1496" s="11" t="s">
        <v>1151</v>
      </c>
      <c r="H1496" s="12" t="s">
        <v>10534</v>
      </c>
      <c r="I1496" s="66">
        <v>1</v>
      </c>
      <c r="J1496" s="68" t="s">
        <v>53</v>
      </c>
      <c r="K1496" s="167">
        <v>47542</v>
      </c>
      <c r="L1496" s="167">
        <v>23771</v>
      </c>
      <c r="M1496" s="167">
        <v>71313</v>
      </c>
      <c r="N1496" s="167">
        <v>4791</v>
      </c>
      <c r="O1496" s="167">
        <v>2396</v>
      </c>
      <c r="P1496" s="167">
        <v>7187</v>
      </c>
      <c r="Q1496" s="167">
        <v>52333</v>
      </c>
      <c r="R1496" s="167">
        <v>26167</v>
      </c>
      <c r="S1496" s="167">
        <v>78500</v>
      </c>
      <c r="T1496" s="161">
        <v>42807</v>
      </c>
      <c r="U1496" s="47"/>
    </row>
    <row r="1497" spans="1:21" s="267" customFormat="1" ht="15" customHeight="1" x14ac:dyDescent="0.2">
      <c r="A1497" s="15">
        <v>2017</v>
      </c>
      <c r="B1497" s="15" t="s">
        <v>3439</v>
      </c>
      <c r="C1497" s="15">
        <v>4</v>
      </c>
      <c r="D1497" s="39" t="s">
        <v>30</v>
      </c>
      <c r="E1497" s="60" t="s">
        <v>9</v>
      </c>
      <c r="F1497" s="11" t="s">
        <v>13054</v>
      </c>
      <c r="G1497" s="11" t="s">
        <v>299</v>
      </c>
      <c r="H1497" s="12" t="s">
        <v>10533</v>
      </c>
      <c r="I1497" s="66">
        <v>1</v>
      </c>
      <c r="J1497" s="68" t="s">
        <v>53</v>
      </c>
      <c r="K1497" s="167">
        <v>47966</v>
      </c>
      <c r="L1497" s="167">
        <v>0</v>
      </c>
      <c r="M1497" s="167">
        <v>47966</v>
      </c>
      <c r="N1497" s="167">
        <v>4797</v>
      </c>
      <c r="O1497" s="167">
        <v>0</v>
      </c>
      <c r="P1497" s="167">
        <v>4797</v>
      </c>
      <c r="Q1497" s="167">
        <v>52763</v>
      </c>
      <c r="R1497" s="167">
        <v>0</v>
      </c>
      <c r="S1497" s="167">
        <v>52763</v>
      </c>
      <c r="T1497" s="161">
        <v>42810</v>
      </c>
      <c r="U1497" s="47"/>
    </row>
    <row r="1498" spans="1:21" s="267" customFormat="1" ht="15" customHeight="1" x14ac:dyDescent="0.2">
      <c r="A1498" s="15">
        <v>2017</v>
      </c>
      <c r="B1498" s="15" t="s">
        <v>3439</v>
      </c>
      <c r="C1498" s="15">
        <v>4</v>
      </c>
      <c r="D1498" s="39" t="s">
        <v>30</v>
      </c>
      <c r="E1498" s="60" t="s">
        <v>9</v>
      </c>
      <c r="F1498" s="11" t="s">
        <v>13055</v>
      </c>
      <c r="G1498" s="11" t="s">
        <v>5086</v>
      </c>
      <c r="H1498" s="12" t="s">
        <v>10532</v>
      </c>
      <c r="I1498" s="66">
        <v>1</v>
      </c>
      <c r="J1498" s="68" t="s">
        <v>53</v>
      </c>
      <c r="K1498" s="167">
        <v>0</v>
      </c>
      <c r="L1498" s="167">
        <v>28420</v>
      </c>
      <c r="M1498" s="167">
        <v>28420</v>
      </c>
      <c r="N1498" s="167">
        <v>0</v>
      </c>
      <c r="O1498" s="167">
        <v>2842</v>
      </c>
      <c r="P1498" s="167">
        <v>2842</v>
      </c>
      <c r="Q1498" s="167">
        <v>0</v>
      </c>
      <c r="R1498" s="167">
        <v>31262</v>
      </c>
      <c r="S1498" s="167">
        <v>31262</v>
      </c>
      <c r="T1498" s="161">
        <v>42767</v>
      </c>
      <c r="U1498" s="47"/>
    </row>
    <row r="1499" spans="1:21" s="267" customFormat="1" ht="15" customHeight="1" x14ac:dyDescent="0.2">
      <c r="A1499" s="15">
        <v>2017</v>
      </c>
      <c r="B1499" s="15" t="s">
        <v>3439</v>
      </c>
      <c r="C1499" s="15">
        <v>4</v>
      </c>
      <c r="D1499" s="39" t="s">
        <v>30</v>
      </c>
      <c r="E1499" s="60" t="s">
        <v>9</v>
      </c>
      <c r="F1499" s="11" t="s">
        <v>13056</v>
      </c>
      <c r="G1499" s="11" t="s">
        <v>1312</v>
      </c>
      <c r="H1499" s="12" t="s">
        <v>10531</v>
      </c>
      <c r="I1499" s="66">
        <v>1</v>
      </c>
      <c r="J1499" s="68" t="s">
        <v>53</v>
      </c>
      <c r="K1499" s="167">
        <v>73080</v>
      </c>
      <c r="L1499" s="167">
        <v>0</v>
      </c>
      <c r="M1499" s="167">
        <v>73080</v>
      </c>
      <c r="N1499" s="167">
        <v>3654</v>
      </c>
      <c r="O1499" s="167">
        <v>0</v>
      </c>
      <c r="P1499" s="167">
        <v>3654</v>
      </c>
      <c r="Q1499" s="167">
        <v>76734</v>
      </c>
      <c r="R1499" s="167">
        <v>0</v>
      </c>
      <c r="S1499" s="167">
        <v>76734</v>
      </c>
      <c r="T1499" s="161">
        <v>42795</v>
      </c>
      <c r="U1499" s="47"/>
    </row>
    <row r="1500" spans="1:21" s="267" customFormat="1" ht="15" customHeight="1" x14ac:dyDescent="0.2">
      <c r="A1500" s="15">
        <v>2017</v>
      </c>
      <c r="B1500" s="15" t="s">
        <v>3439</v>
      </c>
      <c r="C1500" s="15">
        <v>4</v>
      </c>
      <c r="D1500" s="67" t="s">
        <v>30</v>
      </c>
      <c r="E1500" s="60" t="s">
        <v>9</v>
      </c>
      <c r="F1500" s="11" t="s">
        <v>11850</v>
      </c>
      <c r="G1500" s="11" t="s">
        <v>1110</v>
      </c>
      <c r="H1500" s="12" t="s">
        <v>10530</v>
      </c>
      <c r="I1500" s="66">
        <v>1</v>
      </c>
      <c r="J1500" s="68" t="s">
        <v>53</v>
      </c>
      <c r="K1500" s="167">
        <v>40662</v>
      </c>
      <c r="L1500" s="167">
        <v>0</v>
      </c>
      <c r="M1500" s="167">
        <v>40662</v>
      </c>
      <c r="N1500" s="167">
        <v>1017</v>
      </c>
      <c r="O1500" s="167">
        <v>0</v>
      </c>
      <c r="P1500" s="167">
        <v>1017</v>
      </c>
      <c r="Q1500" s="167">
        <v>41679</v>
      </c>
      <c r="R1500" s="167">
        <v>0</v>
      </c>
      <c r="S1500" s="167">
        <v>41679</v>
      </c>
      <c r="T1500" s="159">
        <v>42795</v>
      </c>
      <c r="U1500" s="47"/>
    </row>
    <row r="1501" spans="1:21" s="267" customFormat="1" ht="15" customHeight="1" x14ac:dyDescent="0.2">
      <c r="A1501" s="15">
        <v>2017</v>
      </c>
      <c r="B1501" s="15" t="s">
        <v>3439</v>
      </c>
      <c r="C1501" s="15">
        <v>4</v>
      </c>
      <c r="D1501" s="67" t="s">
        <v>30</v>
      </c>
      <c r="E1501" s="60" t="s">
        <v>9</v>
      </c>
      <c r="F1501" s="11" t="s">
        <v>12962</v>
      </c>
      <c r="G1501" s="11" t="s">
        <v>933</v>
      </c>
      <c r="H1501" s="12" t="s">
        <v>5024</v>
      </c>
      <c r="I1501" s="66">
        <v>1</v>
      </c>
      <c r="J1501" s="68" t="s">
        <v>53</v>
      </c>
      <c r="K1501" s="167">
        <v>0</v>
      </c>
      <c r="L1501" s="167">
        <v>39600</v>
      </c>
      <c r="M1501" s="167">
        <v>39600</v>
      </c>
      <c r="N1501" s="167">
        <v>0</v>
      </c>
      <c r="O1501" s="167">
        <v>1980</v>
      </c>
      <c r="P1501" s="167">
        <v>1980</v>
      </c>
      <c r="Q1501" s="167">
        <v>0</v>
      </c>
      <c r="R1501" s="167">
        <v>41580</v>
      </c>
      <c r="S1501" s="167">
        <v>41580</v>
      </c>
      <c r="T1501" s="159">
        <v>42767</v>
      </c>
      <c r="U1501" s="47"/>
    </row>
    <row r="1502" spans="1:21" s="267" customFormat="1" ht="15" customHeight="1" x14ac:dyDescent="0.2">
      <c r="A1502" s="15">
        <v>2017</v>
      </c>
      <c r="B1502" s="15" t="s">
        <v>3439</v>
      </c>
      <c r="C1502" s="15">
        <v>4</v>
      </c>
      <c r="D1502" s="39" t="s">
        <v>30</v>
      </c>
      <c r="E1502" s="60" t="s">
        <v>9</v>
      </c>
      <c r="F1502" s="11" t="s">
        <v>13057</v>
      </c>
      <c r="G1502" s="11" t="s">
        <v>1312</v>
      </c>
      <c r="H1502" s="12" t="s">
        <v>10529</v>
      </c>
      <c r="I1502" s="66">
        <v>1</v>
      </c>
      <c r="J1502" s="68" t="s">
        <v>53</v>
      </c>
      <c r="K1502" s="167">
        <v>57348</v>
      </c>
      <c r="L1502" s="167">
        <v>0</v>
      </c>
      <c r="M1502" s="167">
        <v>57348</v>
      </c>
      <c r="N1502" s="167">
        <v>2867</v>
      </c>
      <c r="O1502" s="167">
        <v>0</v>
      </c>
      <c r="P1502" s="167">
        <v>2867</v>
      </c>
      <c r="Q1502" s="167">
        <v>60215</v>
      </c>
      <c r="R1502" s="167">
        <v>0</v>
      </c>
      <c r="S1502" s="167">
        <v>60215</v>
      </c>
      <c r="T1502" s="161">
        <v>42795</v>
      </c>
      <c r="U1502" s="47"/>
    </row>
    <row r="1503" spans="1:21" s="267" customFormat="1" ht="15" customHeight="1" x14ac:dyDescent="0.2">
      <c r="A1503" s="15">
        <v>2017</v>
      </c>
      <c r="B1503" s="15" t="s">
        <v>3439</v>
      </c>
      <c r="C1503" s="15">
        <v>4</v>
      </c>
      <c r="D1503" s="39" t="s">
        <v>30</v>
      </c>
      <c r="E1503" s="60" t="s">
        <v>9</v>
      </c>
      <c r="F1503" s="11" t="s">
        <v>11854</v>
      </c>
      <c r="G1503" s="11" t="s">
        <v>1181</v>
      </c>
      <c r="H1503" s="12" t="s">
        <v>10528</v>
      </c>
      <c r="I1503" s="66">
        <v>1</v>
      </c>
      <c r="J1503" s="68" t="s">
        <v>53</v>
      </c>
      <c r="K1503" s="167">
        <v>0</v>
      </c>
      <c r="L1503" s="167">
        <v>44000</v>
      </c>
      <c r="M1503" s="167">
        <v>44000</v>
      </c>
      <c r="N1503" s="167">
        <v>0</v>
      </c>
      <c r="O1503" s="167">
        <v>6600</v>
      </c>
      <c r="P1503" s="167">
        <v>6600</v>
      </c>
      <c r="Q1503" s="167">
        <v>0</v>
      </c>
      <c r="R1503" s="167">
        <v>50600</v>
      </c>
      <c r="S1503" s="167">
        <v>50600</v>
      </c>
      <c r="T1503" s="161">
        <v>42752</v>
      </c>
      <c r="U1503" s="47"/>
    </row>
    <row r="1504" spans="1:21" s="267" customFormat="1" ht="15" customHeight="1" x14ac:dyDescent="0.2">
      <c r="A1504" s="15">
        <v>2017</v>
      </c>
      <c r="B1504" s="15" t="s">
        <v>3439</v>
      </c>
      <c r="C1504" s="15">
        <v>4</v>
      </c>
      <c r="D1504" s="39" t="s">
        <v>30</v>
      </c>
      <c r="E1504" s="60" t="s">
        <v>9</v>
      </c>
      <c r="F1504" s="11" t="s">
        <v>13058</v>
      </c>
      <c r="G1504" s="11" t="s">
        <v>5086</v>
      </c>
      <c r="H1504" s="12" t="s">
        <v>10527</v>
      </c>
      <c r="I1504" s="66">
        <v>1</v>
      </c>
      <c r="J1504" s="68" t="s">
        <v>53</v>
      </c>
      <c r="K1504" s="167">
        <v>0</v>
      </c>
      <c r="L1504" s="167">
        <v>25375</v>
      </c>
      <c r="M1504" s="167">
        <v>25375</v>
      </c>
      <c r="N1504" s="167">
        <v>0</v>
      </c>
      <c r="O1504" s="167">
        <v>1269</v>
      </c>
      <c r="P1504" s="167">
        <v>1269</v>
      </c>
      <c r="Q1504" s="167">
        <v>0</v>
      </c>
      <c r="R1504" s="167">
        <v>26644</v>
      </c>
      <c r="S1504" s="167">
        <v>26644</v>
      </c>
      <c r="T1504" s="161">
        <v>42767</v>
      </c>
      <c r="U1504" s="47"/>
    </row>
    <row r="1505" spans="1:21" s="267" customFormat="1" ht="15" customHeight="1" x14ac:dyDescent="0.2">
      <c r="A1505" s="15">
        <v>2017</v>
      </c>
      <c r="B1505" s="15" t="s">
        <v>3439</v>
      </c>
      <c r="C1505" s="15">
        <v>4</v>
      </c>
      <c r="D1505" s="39" t="s">
        <v>30</v>
      </c>
      <c r="E1505" s="60" t="s">
        <v>9</v>
      </c>
      <c r="F1505" s="11" t="s">
        <v>13059</v>
      </c>
      <c r="G1505" s="11" t="s">
        <v>511</v>
      </c>
      <c r="H1505" s="12" t="s">
        <v>10526</v>
      </c>
      <c r="I1505" s="66">
        <v>1</v>
      </c>
      <c r="J1505" s="68" t="s">
        <v>53</v>
      </c>
      <c r="K1505" s="167">
        <v>0</v>
      </c>
      <c r="L1505" s="167">
        <v>40600</v>
      </c>
      <c r="M1505" s="167">
        <v>40600</v>
      </c>
      <c r="N1505" s="167">
        <v>0</v>
      </c>
      <c r="O1505" s="167">
        <v>3654</v>
      </c>
      <c r="P1505" s="167">
        <v>3654</v>
      </c>
      <c r="Q1505" s="167">
        <v>0</v>
      </c>
      <c r="R1505" s="167">
        <v>44254</v>
      </c>
      <c r="S1505" s="167">
        <v>44254</v>
      </c>
      <c r="T1505" s="161">
        <v>42737</v>
      </c>
      <c r="U1505" s="47"/>
    </row>
    <row r="1506" spans="1:21" s="267" customFormat="1" ht="15" customHeight="1" x14ac:dyDescent="0.2">
      <c r="A1506" s="15">
        <v>2017</v>
      </c>
      <c r="B1506" s="15" t="s">
        <v>3439</v>
      </c>
      <c r="C1506" s="15">
        <v>4</v>
      </c>
      <c r="D1506" s="39" t="s">
        <v>30</v>
      </c>
      <c r="E1506" s="60" t="s">
        <v>9</v>
      </c>
      <c r="F1506" s="11" t="s">
        <v>13060</v>
      </c>
      <c r="G1506" s="11" t="s">
        <v>252</v>
      </c>
      <c r="H1506" s="12" t="s">
        <v>10525</v>
      </c>
      <c r="I1506" s="66">
        <v>1</v>
      </c>
      <c r="J1506" s="68" t="s">
        <v>53</v>
      </c>
      <c r="K1506" s="167">
        <v>39309</v>
      </c>
      <c r="L1506" s="167">
        <v>2509</v>
      </c>
      <c r="M1506" s="167">
        <v>41818</v>
      </c>
      <c r="N1506" s="167">
        <v>2751</v>
      </c>
      <c r="O1506" s="167">
        <v>176</v>
      </c>
      <c r="P1506" s="167">
        <v>2927</v>
      </c>
      <c r="Q1506" s="167">
        <v>42060</v>
      </c>
      <c r="R1506" s="167">
        <v>2685</v>
      </c>
      <c r="S1506" s="167">
        <v>44745</v>
      </c>
      <c r="T1506" s="161">
        <v>42797</v>
      </c>
      <c r="U1506" s="47"/>
    </row>
    <row r="1507" spans="1:21" s="267" customFormat="1" ht="15" customHeight="1" x14ac:dyDescent="0.2">
      <c r="A1507" s="15">
        <v>2017</v>
      </c>
      <c r="B1507" s="72" t="s">
        <v>3439</v>
      </c>
      <c r="C1507" s="15">
        <v>4</v>
      </c>
      <c r="D1507" s="67" t="s">
        <v>30</v>
      </c>
      <c r="E1507" s="60" t="s">
        <v>9</v>
      </c>
      <c r="F1507" s="11" t="s">
        <v>13061</v>
      </c>
      <c r="G1507" s="11" t="s">
        <v>1181</v>
      </c>
      <c r="H1507" s="75" t="s">
        <v>10524</v>
      </c>
      <c r="I1507" s="66">
        <v>1</v>
      </c>
      <c r="J1507" s="68" t="s">
        <v>53</v>
      </c>
      <c r="K1507" s="167">
        <v>21315</v>
      </c>
      <c r="L1507" s="167">
        <v>21315</v>
      </c>
      <c r="M1507" s="167">
        <v>42630</v>
      </c>
      <c r="N1507" s="167">
        <v>3410</v>
      </c>
      <c r="O1507" s="167">
        <v>3410</v>
      </c>
      <c r="P1507" s="167">
        <v>6820</v>
      </c>
      <c r="Q1507" s="167">
        <v>24725</v>
      </c>
      <c r="R1507" s="167">
        <v>24725</v>
      </c>
      <c r="S1507" s="167">
        <v>49450</v>
      </c>
      <c r="T1507" s="159">
        <v>42797</v>
      </c>
      <c r="U1507" s="47"/>
    </row>
    <row r="1508" spans="1:21" s="267" customFormat="1" ht="15" customHeight="1" x14ac:dyDescent="0.2">
      <c r="A1508" s="15">
        <v>2017</v>
      </c>
      <c r="B1508" s="15" t="s">
        <v>3439</v>
      </c>
      <c r="C1508" s="15">
        <v>4</v>
      </c>
      <c r="D1508" s="39" t="s">
        <v>30</v>
      </c>
      <c r="E1508" s="60" t="s">
        <v>9</v>
      </c>
      <c r="F1508" s="11" t="s">
        <v>13062</v>
      </c>
      <c r="G1508" s="11" t="s">
        <v>263</v>
      </c>
      <c r="H1508" s="12" t="s">
        <v>10523</v>
      </c>
      <c r="I1508" s="66">
        <v>1</v>
      </c>
      <c r="J1508" s="68" t="s">
        <v>53</v>
      </c>
      <c r="K1508" s="167">
        <v>46069</v>
      </c>
      <c r="L1508" s="167">
        <v>0</v>
      </c>
      <c r="M1508" s="167">
        <v>46069</v>
      </c>
      <c r="N1508" s="167">
        <v>4607</v>
      </c>
      <c r="O1508" s="167">
        <v>0</v>
      </c>
      <c r="P1508" s="167">
        <v>4607</v>
      </c>
      <c r="Q1508" s="167">
        <v>50676</v>
      </c>
      <c r="R1508" s="167">
        <v>0</v>
      </c>
      <c r="S1508" s="167">
        <v>50676</v>
      </c>
      <c r="T1508" s="161">
        <v>42795</v>
      </c>
      <c r="U1508" s="47"/>
    </row>
    <row r="1509" spans="1:21" s="267" customFormat="1" ht="15" customHeight="1" x14ac:dyDescent="0.2">
      <c r="A1509" s="15">
        <v>2017</v>
      </c>
      <c r="B1509" s="15" t="s">
        <v>3439</v>
      </c>
      <c r="C1509" s="15">
        <v>4</v>
      </c>
      <c r="D1509" s="39" t="s">
        <v>30</v>
      </c>
      <c r="E1509" s="60" t="s">
        <v>9</v>
      </c>
      <c r="F1509" s="11" t="s">
        <v>13063</v>
      </c>
      <c r="G1509" s="11" t="s">
        <v>933</v>
      </c>
      <c r="H1509" s="12" t="s">
        <v>10522</v>
      </c>
      <c r="I1509" s="66">
        <v>1</v>
      </c>
      <c r="J1509" s="68" t="s">
        <v>53</v>
      </c>
      <c r="K1509" s="167">
        <v>34510</v>
      </c>
      <c r="L1509" s="167">
        <v>0</v>
      </c>
      <c r="M1509" s="167">
        <v>34510</v>
      </c>
      <c r="N1509" s="167">
        <v>3451</v>
      </c>
      <c r="O1509" s="167">
        <v>0</v>
      </c>
      <c r="P1509" s="167">
        <v>3451</v>
      </c>
      <c r="Q1509" s="167">
        <v>37961</v>
      </c>
      <c r="R1509" s="167">
        <v>0</v>
      </c>
      <c r="S1509" s="167">
        <v>37961</v>
      </c>
      <c r="T1509" s="161">
        <v>42795</v>
      </c>
      <c r="U1509" s="47"/>
    </row>
    <row r="1510" spans="1:21" s="267" customFormat="1" ht="15" customHeight="1" x14ac:dyDescent="0.2">
      <c r="A1510" s="15">
        <v>2017</v>
      </c>
      <c r="B1510" s="15" t="s">
        <v>3439</v>
      </c>
      <c r="C1510" s="15">
        <v>4</v>
      </c>
      <c r="D1510" s="39" t="s">
        <v>30</v>
      </c>
      <c r="E1510" s="60" t="s">
        <v>9</v>
      </c>
      <c r="F1510" s="11" t="s">
        <v>13064</v>
      </c>
      <c r="G1510" s="11" t="s">
        <v>933</v>
      </c>
      <c r="H1510" s="12" t="s">
        <v>10521</v>
      </c>
      <c r="I1510" s="66">
        <v>1</v>
      </c>
      <c r="J1510" s="68" t="s">
        <v>53</v>
      </c>
      <c r="K1510" s="167">
        <v>29726</v>
      </c>
      <c r="L1510" s="167">
        <v>12142</v>
      </c>
      <c r="M1510" s="167">
        <v>41868</v>
      </c>
      <c r="N1510" s="167">
        <v>2081</v>
      </c>
      <c r="O1510" s="167">
        <v>850</v>
      </c>
      <c r="P1510" s="167">
        <v>2931</v>
      </c>
      <c r="Q1510" s="167">
        <v>31807</v>
      </c>
      <c r="R1510" s="167">
        <v>12992</v>
      </c>
      <c r="S1510" s="167">
        <v>44799</v>
      </c>
      <c r="T1510" s="161">
        <v>42797</v>
      </c>
      <c r="U1510" s="47"/>
    </row>
    <row r="1511" spans="1:21" s="268" customFormat="1" ht="15" customHeight="1" x14ac:dyDescent="0.2">
      <c r="A1511" s="15">
        <v>2017</v>
      </c>
      <c r="B1511" s="15" t="s">
        <v>3439</v>
      </c>
      <c r="C1511" s="15">
        <v>4</v>
      </c>
      <c r="D1511" s="39" t="s">
        <v>30</v>
      </c>
      <c r="E1511" s="60" t="s">
        <v>9</v>
      </c>
      <c r="F1511" s="11" t="s">
        <v>13065</v>
      </c>
      <c r="G1511" s="11" t="s">
        <v>511</v>
      </c>
      <c r="H1511" s="12" t="s">
        <v>10520</v>
      </c>
      <c r="I1511" s="66">
        <v>1</v>
      </c>
      <c r="J1511" s="68" t="s">
        <v>53</v>
      </c>
      <c r="K1511" s="167">
        <v>8262</v>
      </c>
      <c r="L1511" s="167">
        <v>29293</v>
      </c>
      <c r="M1511" s="167">
        <v>37555</v>
      </c>
      <c r="N1511" s="167">
        <v>826</v>
      </c>
      <c r="O1511" s="167">
        <v>2929</v>
      </c>
      <c r="P1511" s="167">
        <v>3755</v>
      </c>
      <c r="Q1511" s="167">
        <v>9088</v>
      </c>
      <c r="R1511" s="167">
        <v>32222</v>
      </c>
      <c r="S1511" s="167">
        <v>41310</v>
      </c>
      <c r="T1511" s="161">
        <v>42736</v>
      </c>
      <c r="U1511" s="47"/>
    </row>
    <row r="1512" spans="1:21" s="267" customFormat="1" ht="15" customHeight="1" x14ac:dyDescent="0.2">
      <c r="A1512" s="15">
        <v>2017</v>
      </c>
      <c r="B1512" s="15" t="s">
        <v>3439</v>
      </c>
      <c r="C1512" s="15">
        <v>4</v>
      </c>
      <c r="D1512" s="39" t="s">
        <v>30</v>
      </c>
      <c r="E1512" s="60" t="s">
        <v>9</v>
      </c>
      <c r="F1512" s="11" t="s">
        <v>13066</v>
      </c>
      <c r="G1512" s="11" t="s">
        <v>1312</v>
      </c>
      <c r="H1512" s="12" t="s">
        <v>10519</v>
      </c>
      <c r="I1512" s="66">
        <v>1</v>
      </c>
      <c r="J1512" s="68" t="s">
        <v>53</v>
      </c>
      <c r="K1512" s="167">
        <v>46630</v>
      </c>
      <c r="L1512" s="167">
        <v>0</v>
      </c>
      <c r="M1512" s="167">
        <v>46630</v>
      </c>
      <c r="N1512" s="167">
        <v>2331</v>
      </c>
      <c r="O1512" s="167">
        <v>0</v>
      </c>
      <c r="P1512" s="167">
        <v>2331</v>
      </c>
      <c r="Q1512" s="167">
        <v>48961</v>
      </c>
      <c r="R1512" s="167">
        <v>0</v>
      </c>
      <c r="S1512" s="167">
        <v>48961</v>
      </c>
      <c r="T1512" s="161">
        <v>42795</v>
      </c>
      <c r="U1512" s="47"/>
    </row>
    <row r="1513" spans="1:21" s="267" customFormat="1" ht="15" customHeight="1" x14ac:dyDescent="0.2">
      <c r="A1513" s="15">
        <v>2017</v>
      </c>
      <c r="B1513" s="15" t="s">
        <v>3439</v>
      </c>
      <c r="C1513" s="15">
        <v>4</v>
      </c>
      <c r="D1513" s="39" t="s">
        <v>30</v>
      </c>
      <c r="E1513" s="60" t="s">
        <v>9</v>
      </c>
      <c r="F1513" s="11" t="s">
        <v>13067</v>
      </c>
      <c r="G1513" s="11" t="s">
        <v>1312</v>
      </c>
      <c r="H1513" s="12" t="s">
        <v>10518</v>
      </c>
      <c r="I1513" s="66">
        <v>1</v>
      </c>
      <c r="J1513" s="68" t="s">
        <v>53</v>
      </c>
      <c r="K1513" s="167">
        <v>62930</v>
      </c>
      <c r="L1513" s="167">
        <v>0</v>
      </c>
      <c r="M1513" s="167">
        <v>62930</v>
      </c>
      <c r="N1513" s="167">
        <v>1573</v>
      </c>
      <c r="O1513" s="167">
        <v>0</v>
      </c>
      <c r="P1513" s="167">
        <v>1573</v>
      </c>
      <c r="Q1513" s="167">
        <v>64503</v>
      </c>
      <c r="R1513" s="167">
        <v>0</v>
      </c>
      <c r="S1513" s="167">
        <v>64503</v>
      </c>
      <c r="T1513" s="161">
        <v>42795</v>
      </c>
      <c r="U1513" s="47"/>
    </row>
    <row r="1514" spans="1:21" s="267" customFormat="1" ht="15" customHeight="1" x14ac:dyDescent="0.2">
      <c r="A1514" s="15">
        <v>2017</v>
      </c>
      <c r="B1514" s="15" t="s">
        <v>3439</v>
      </c>
      <c r="C1514" s="15">
        <v>4</v>
      </c>
      <c r="D1514" s="39" t="s">
        <v>30</v>
      </c>
      <c r="E1514" s="60" t="s">
        <v>9</v>
      </c>
      <c r="F1514" s="11" t="s">
        <v>13068</v>
      </c>
      <c r="G1514" s="11" t="s">
        <v>10517</v>
      </c>
      <c r="H1514" s="12" t="s">
        <v>10516</v>
      </c>
      <c r="I1514" s="66">
        <v>1</v>
      </c>
      <c r="J1514" s="68" t="s">
        <v>53</v>
      </c>
      <c r="K1514" s="167">
        <v>0</v>
      </c>
      <c r="L1514" s="167">
        <v>33194</v>
      </c>
      <c r="M1514" s="167">
        <v>33194</v>
      </c>
      <c r="N1514" s="167">
        <v>0</v>
      </c>
      <c r="O1514" s="167">
        <v>2780</v>
      </c>
      <c r="P1514" s="167">
        <v>2780</v>
      </c>
      <c r="Q1514" s="167">
        <v>0</v>
      </c>
      <c r="R1514" s="167">
        <v>35974</v>
      </c>
      <c r="S1514" s="167">
        <v>35974</v>
      </c>
      <c r="T1514" s="161">
        <v>42767</v>
      </c>
      <c r="U1514" s="47"/>
    </row>
    <row r="1515" spans="1:21" s="267" customFormat="1" ht="15" customHeight="1" x14ac:dyDescent="0.2">
      <c r="A1515" s="15">
        <v>2017</v>
      </c>
      <c r="B1515" s="15" t="s">
        <v>3439</v>
      </c>
      <c r="C1515" s="15">
        <v>4</v>
      </c>
      <c r="D1515" s="67" t="s">
        <v>30</v>
      </c>
      <c r="E1515" s="60" t="s">
        <v>9</v>
      </c>
      <c r="F1515" s="11" t="s">
        <v>13069</v>
      </c>
      <c r="G1515" s="11" t="s">
        <v>933</v>
      </c>
      <c r="H1515" s="12" t="s">
        <v>10515</v>
      </c>
      <c r="I1515" s="66">
        <v>0.85</v>
      </c>
      <c r="J1515" s="68" t="s">
        <v>53</v>
      </c>
      <c r="K1515" s="167">
        <v>37112</v>
      </c>
      <c r="L1515" s="167">
        <v>0</v>
      </c>
      <c r="M1515" s="167">
        <v>37112</v>
      </c>
      <c r="N1515" s="167">
        <v>1114</v>
      </c>
      <c r="O1515" s="167">
        <v>0</v>
      </c>
      <c r="P1515" s="167">
        <v>1114</v>
      </c>
      <c r="Q1515" s="167">
        <v>38226</v>
      </c>
      <c r="R1515" s="167">
        <v>0</v>
      </c>
      <c r="S1515" s="167">
        <v>38226</v>
      </c>
      <c r="T1515" s="159">
        <v>42795</v>
      </c>
      <c r="U1515" s="47"/>
    </row>
    <row r="1516" spans="1:21" s="267" customFormat="1" ht="15" customHeight="1" x14ac:dyDescent="0.2">
      <c r="A1516" s="15">
        <v>2017</v>
      </c>
      <c r="B1516" s="15" t="s">
        <v>3439</v>
      </c>
      <c r="C1516" s="15">
        <v>4</v>
      </c>
      <c r="D1516" s="67" t="s">
        <v>30</v>
      </c>
      <c r="E1516" s="60" t="s">
        <v>9</v>
      </c>
      <c r="F1516" s="11" t="s">
        <v>13070</v>
      </c>
      <c r="G1516" s="11" t="s">
        <v>291</v>
      </c>
      <c r="H1516" s="12" t="s">
        <v>10514</v>
      </c>
      <c r="I1516" s="66">
        <v>1</v>
      </c>
      <c r="J1516" s="68" t="s">
        <v>53</v>
      </c>
      <c r="K1516" s="167">
        <v>69020</v>
      </c>
      <c r="L1516" s="167">
        <v>0</v>
      </c>
      <c r="M1516" s="167">
        <v>69020</v>
      </c>
      <c r="N1516" s="167">
        <v>6902</v>
      </c>
      <c r="O1516" s="167">
        <v>0</v>
      </c>
      <c r="P1516" s="167">
        <v>6902</v>
      </c>
      <c r="Q1516" s="167">
        <v>75922</v>
      </c>
      <c r="R1516" s="167">
        <v>0</v>
      </c>
      <c r="S1516" s="167">
        <v>75922</v>
      </c>
      <c r="T1516" s="159">
        <v>42767</v>
      </c>
      <c r="U1516" s="47"/>
    </row>
    <row r="1517" spans="1:21" s="267" customFormat="1" ht="15" customHeight="1" x14ac:dyDescent="0.2">
      <c r="A1517" s="15">
        <v>2017</v>
      </c>
      <c r="B1517" s="15" t="s">
        <v>3439</v>
      </c>
      <c r="C1517" s="15">
        <v>4</v>
      </c>
      <c r="D1517" s="39" t="s">
        <v>30</v>
      </c>
      <c r="E1517" s="60" t="s">
        <v>9</v>
      </c>
      <c r="F1517" s="11" t="s">
        <v>13071</v>
      </c>
      <c r="G1517" s="11" t="s">
        <v>1110</v>
      </c>
      <c r="H1517" s="12" t="s">
        <v>10513</v>
      </c>
      <c r="I1517" s="66">
        <v>1</v>
      </c>
      <c r="J1517" s="68" t="s">
        <v>53</v>
      </c>
      <c r="K1517" s="167">
        <v>0</v>
      </c>
      <c r="L1517" s="167">
        <v>55957</v>
      </c>
      <c r="M1517" s="167">
        <v>55957</v>
      </c>
      <c r="N1517" s="167">
        <v>0</v>
      </c>
      <c r="O1517" s="167">
        <v>3148</v>
      </c>
      <c r="P1517" s="167">
        <v>3148</v>
      </c>
      <c r="Q1517" s="167">
        <v>0</v>
      </c>
      <c r="R1517" s="167">
        <v>59105</v>
      </c>
      <c r="S1517" s="167">
        <v>59105</v>
      </c>
      <c r="T1517" s="161">
        <v>42797</v>
      </c>
      <c r="U1517" s="47"/>
    </row>
    <row r="1518" spans="1:21" s="267" customFormat="1" ht="15" customHeight="1" x14ac:dyDescent="0.2">
      <c r="A1518" s="15">
        <v>2017</v>
      </c>
      <c r="B1518" s="15" t="s">
        <v>3439</v>
      </c>
      <c r="C1518" s="15">
        <v>4</v>
      </c>
      <c r="D1518" s="39" t="s">
        <v>30</v>
      </c>
      <c r="E1518" s="60" t="s">
        <v>9</v>
      </c>
      <c r="F1518" s="11" t="s">
        <v>12739</v>
      </c>
      <c r="G1518" s="11" t="s">
        <v>1110</v>
      </c>
      <c r="H1518" s="12" t="s">
        <v>10311</v>
      </c>
      <c r="I1518" s="66">
        <v>1</v>
      </c>
      <c r="J1518" s="68" t="s">
        <v>53</v>
      </c>
      <c r="K1518" s="167">
        <v>0</v>
      </c>
      <c r="L1518" s="167">
        <v>40264</v>
      </c>
      <c r="M1518" s="167">
        <v>40264</v>
      </c>
      <c r="N1518" s="167">
        <v>0</v>
      </c>
      <c r="O1518" s="167">
        <v>3073</v>
      </c>
      <c r="P1518" s="167">
        <v>3073</v>
      </c>
      <c r="Q1518" s="167">
        <v>0</v>
      </c>
      <c r="R1518" s="167">
        <v>43337</v>
      </c>
      <c r="S1518" s="167">
        <v>43337</v>
      </c>
      <c r="T1518" s="161">
        <v>42738</v>
      </c>
      <c r="U1518" s="47"/>
    </row>
    <row r="1519" spans="1:21" s="267" customFormat="1" ht="15" customHeight="1" x14ac:dyDescent="0.2">
      <c r="A1519" s="15">
        <v>2017</v>
      </c>
      <c r="B1519" s="15" t="s">
        <v>3439</v>
      </c>
      <c r="C1519" s="15">
        <v>4</v>
      </c>
      <c r="D1519" s="39" t="s">
        <v>30</v>
      </c>
      <c r="E1519" s="60" t="s">
        <v>9</v>
      </c>
      <c r="F1519" s="11" t="s">
        <v>13072</v>
      </c>
      <c r="G1519" s="11" t="s">
        <v>4149</v>
      </c>
      <c r="H1519" s="12" t="s">
        <v>10512</v>
      </c>
      <c r="I1519" s="66">
        <v>1</v>
      </c>
      <c r="J1519" s="68" t="s">
        <v>53</v>
      </c>
      <c r="K1519" s="167">
        <v>0</v>
      </c>
      <c r="L1519" s="167">
        <v>59844</v>
      </c>
      <c r="M1519" s="167">
        <v>59844</v>
      </c>
      <c r="N1519" s="167">
        <v>0</v>
      </c>
      <c r="O1519" s="167">
        <v>4189</v>
      </c>
      <c r="P1519" s="167">
        <v>4189</v>
      </c>
      <c r="Q1519" s="167">
        <v>0</v>
      </c>
      <c r="R1519" s="167">
        <v>64033</v>
      </c>
      <c r="S1519" s="167">
        <v>64033</v>
      </c>
      <c r="T1519" s="161">
        <v>42821</v>
      </c>
      <c r="U1519" s="47"/>
    </row>
    <row r="1520" spans="1:21" s="268" customFormat="1" ht="15" customHeight="1" x14ac:dyDescent="0.2">
      <c r="A1520" s="15">
        <v>2017</v>
      </c>
      <c r="B1520" s="15" t="s">
        <v>3439</v>
      </c>
      <c r="C1520" s="15">
        <v>4</v>
      </c>
      <c r="D1520" s="39" t="s">
        <v>30</v>
      </c>
      <c r="E1520" s="60" t="s">
        <v>10</v>
      </c>
      <c r="F1520" s="11" t="s">
        <v>13073</v>
      </c>
      <c r="G1520" s="11" t="s">
        <v>10511</v>
      </c>
      <c r="H1520" s="12" t="s">
        <v>10510</v>
      </c>
      <c r="I1520" s="66">
        <v>1</v>
      </c>
      <c r="J1520" s="68" t="s">
        <v>53</v>
      </c>
      <c r="K1520" s="167">
        <v>63862</v>
      </c>
      <c r="L1520" s="167">
        <v>0</v>
      </c>
      <c r="M1520" s="167">
        <v>63862</v>
      </c>
      <c r="N1520" s="167">
        <v>8000</v>
      </c>
      <c r="O1520" s="167">
        <v>0</v>
      </c>
      <c r="P1520" s="167">
        <v>8000</v>
      </c>
      <c r="Q1520" s="167">
        <v>71862</v>
      </c>
      <c r="R1520" s="167">
        <v>0</v>
      </c>
      <c r="S1520" s="167">
        <v>71862</v>
      </c>
      <c r="T1520" s="161">
        <v>42809</v>
      </c>
      <c r="U1520" s="47"/>
    </row>
    <row r="1521" spans="1:21" s="268" customFormat="1" ht="15" customHeight="1" x14ac:dyDescent="0.2">
      <c r="A1521" s="15">
        <v>2017</v>
      </c>
      <c r="B1521" s="15" t="s">
        <v>3439</v>
      </c>
      <c r="C1521" s="15">
        <v>4</v>
      </c>
      <c r="D1521" s="39" t="s">
        <v>30</v>
      </c>
      <c r="E1521" s="60" t="s">
        <v>11</v>
      </c>
      <c r="F1521" s="11" t="s">
        <v>12978</v>
      </c>
      <c r="G1521" s="11" t="s">
        <v>3682</v>
      </c>
      <c r="H1521" s="12" t="s">
        <v>3683</v>
      </c>
      <c r="I1521" s="66">
        <v>1</v>
      </c>
      <c r="J1521" s="68" t="s">
        <v>53</v>
      </c>
      <c r="K1521" s="167">
        <v>31659</v>
      </c>
      <c r="L1521" s="167">
        <v>0</v>
      </c>
      <c r="M1521" s="167">
        <v>31659</v>
      </c>
      <c r="N1521" s="167">
        <v>3103</v>
      </c>
      <c r="O1521" s="167">
        <v>0</v>
      </c>
      <c r="P1521" s="167">
        <v>3103</v>
      </c>
      <c r="Q1521" s="167">
        <v>34762</v>
      </c>
      <c r="R1521" s="167">
        <v>0</v>
      </c>
      <c r="S1521" s="167">
        <v>34762</v>
      </c>
      <c r="T1521" s="161">
        <v>42736</v>
      </c>
      <c r="U1521" s="47"/>
    </row>
    <row r="1522" spans="1:21" s="267" customFormat="1" ht="15" customHeight="1" x14ac:dyDescent="0.2">
      <c r="A1522" s="15">
        <v>2017</v>
      </c>
      <c r="B1522" s="72" t="s">
        <v>3439</v>
      </c>
      <c r="C1522" s="15">
        <v>4</v>
      </c>
      <c r="D1522" s="67" t="s">
        <v>30</v>
      </c>
      <c r="E1522" s="60" t="s">
        <v>11</v>
      </c>
      <c r="F1522" s="11" t="s">
        <v>13074</v>
      </c>
      <c r="G1522" s="11" t="s">
        <v>3752</v>
      </c>
      <c r="H1522" s="75" t="s">
        <v>10509</v>
      </c>
      <c r="I1522" s="66">
        <v>1</v>
      </c>
      <c r="J1522" s="68" t="s">
        <v>53</v>
      </c>
      <c r="K1522" s="167">
        <v>0</v>
      </c>
      <c r="L1522" s="167">
        <v>39123</v>
      </c>
      <c r="M1522" s="167">
        <v>39123</v>
      </c>
      <c r="N1522" s="167">
        <v>0</v>
      </c>
      <c r="O1522" s="167">
        <v>1955</v>
      </c>
      <c r="P1522" s="167">
        <v>1955</v>
      </c>
      <c r="Q1522" s="167">
        <v>0</v>
      </c>
      <c r="R1522" s="167">
        <v>41078</v>
      </c>
      <c r="S1522" s="167">
        <v>41078</v>
      </c>
      <c r="T1522" s="159">
        <v>42751</v>
      </c>
      <c r="U1522" s="47"/>
    </row>
    <row r="1523" spans="1:21" s="267" customFormat="1" ht="15" customHeight="1" x14ac:dyDescent="0.2">
      <c r="A1523" s="15">
        <v>2017</v>
      </c>
      <c r="B1523" s="15" t="s">
        <v>3439</v>
      </c>
      <c r="C1523" s="15">
        <v>4</v>
      </c>
      <c r="D1523" s="39" t="s">
        <v>30</v>
      </c>
      <c r="E1523" s="60" t="s">
        <v>11</v>
      </c>
      <c r="F1523" s="11" t="s">
        <v>13074</v>
      </c>
      <c r="G1523" s="11" t="s">
        <v>3752</v>
      </c>
      <c r="H1523" s="12" t="s">
        <v>10509</v>
      </c>
      <c r="I1523" s="66">
        <v>1</v>
      </c>
      <c r="J1523" s="68" t="s">
        <v>53</v>
      </c>
      <c r="K1523" s="167">
        <v>0</v>
      </c>
      <c r="L1523" s="167">
        <v>39123</v>
      </c>
      <c r="M1523" s="167">
        <v>39123</v>
      </c>
      <c r="N1523" s="167">
        <v>0</v>
      </c>
      <c r="O1523" s="167">
        <v>1955</v>
      </c>
      <c r="P1523" s="167">
        <v>1955</v>
      </c>
      <c r="Q1523" s="167">
        <v>0</v>
      </c>
      <c r="R1523" s="167">
        <v>41078</v>
      </c>
      <c r="S1523" s="167">
        <v>41078</v>
      </c>
      <c r="T1523" s="161">
        <v>42795</v>
      </c>
      <c r="U1523" s="47"/>
    </row>
    <row r="1524" spans="1:21" s="267" customFormat="1" ht="15" customHeight="1" x14ac:dyDescent="0.2">
      <c r="A1524" s="15">
        <v>2017</v>
      </c>
      <c r="B1524" s="15" t="s">
        <v>3439</v>
      </c>
      <c r="C1524" s="15">
        <v>4</v>
      </c>
      <c r="D1524" s="39" t="s">
        <v>30</v>
      </c>
      <c r="E1524" s="60" t="s">
        <v>11</v>
      </c>
      <c r="F1524" s="11" t="s">
        <v>12980</v>
      </c>
      <c r="G1524" s="11" t="s">
        <v>3686</v>
      </c>
      <c r="H1524" s="12" t="s">
        <v>3687</v>
      </c>
      <c r="I1524" s="66">
        <v>1</v>
      </c>
      <c r="J1524" s="68" t="s">
        <v>53</v>
      </c>
      <c r="K1524" s="167">
        <v>39622</v>
      </c>
      <c r="L1524" s="167">
        <v>0</v>
      </c>
      <c r="M1524" s="167">
        <v>39622</v>
      </c>
      <c r="N1524" s="167">
        <v>3883</v>
      </c>
      <c r="O1524" s="167">
        <v>0</v>
      </c>
      <c r="P1524" s="167">
        <v>3883</v>
      </c>
      <c r="Q1524" s="167">
        <v>43505</v>
      </c>
      <c r="R1524" s="167">
        <v>0</v>
      </c>
      <c r="S1524" s="167">
        <v>43505</v>
      </c>
      <c r="T1524" s="161">
        <v>42736</v>
      </c>
      <c r="U1524" s="47"/>
    </row>
    <row r="1525" spans="1:21" s="268" customFormat="1" ht="15" customHeight="1" x14ac:dyDescent="0.2">
      <c r="A1525" s="15">
        <v>2017</v>
      </c>
      <c r="B1525" s="15" t="s">
        <v>3439</v>
      </c>
      <c r="C1525" s="15">
        <v>4</v>
      </c>
      <c r="D1525" s="39" t="s">
        <v>30</v>
      </c>
      <c r="E1525" s="60" t="s">
        <v>11</v>
      </c>
      <c r="F1525" s="11" t="s">
        <v>13075</v>
      </c>
      <c r="G1525" s="11" t="s">
        <v>10508</v>
      </c>
      <c r="H1525" s="12" t="s">
        <v>10507</v>
      </c>
      <c r="I1525" s="66">
        <v>1</v>
      </c>
      <c r="J1525" s="68" t="s">
        <v>53</v>
      </c>
      <c r="K1525" s="167">
        <v>0</v>
      </c>
      <c r="L1525" s="167">
        <v>28697</v>
      </c>
      <c r="M1525" s="167">
        <v>28697</v>
      </c>
      <c r="N1525" s="167">
        <v>0</v>
      </c>
      <c r="O1525" s="167">
        <v>2870</v>
      </c>
      <c r="P1525" s="167">
        <v>2870</v>
      </c>
      <c r="Q1525" s="167">
        <v>0</v>
      </c>
      <c r="R1525" s="167">
        <v>31567</v>
      </c>
      <c r="S1525" s="167">
        <v>31567</v>
      </c>
      <c r="T1525" s="161">
        <v>42810</v>
      </c>
      <c r="U1525" s="47"/>
    </row>
    <row r="1526" spans="1:21" s="268" customFormat="1" ht="15" customHeight="1" x14ac:dyDescent="0.2">
      <c r="A1526" s="15">
        <v>2017</v>
      </c>
      <c r="B1526" s="15" t="s">
        <v>3439</v>
      </c>
      <c r="C1526" s="15">
        <v>4</v>
      </c>
      <c r="D1526" s="39" t="s">
        <v>30</v>
      </c>
      <c r="E1526" s="60" t="s">
        <v>11</v>
      </c>
      <c r="F1526" s="11" t="s">
        <v>13076</v>
      </c>
      <c r="G1526" s="11" t="s">
        <v>10506</v>
      </c>
      <c r="H1526" s="12" t="s">
        <v>10505</v>
      </c>
      <c r="I1526" s="66">
        <v>1</v>
      </c>
      <c r="J1526" s="68" t="s">
        <v>53</v>
      </c>
      <c r="K1526" s="167">
        <v>49170</v>
      </c>
      <c r="L1526" s="167">
        <v>0</v>
      </c>
      <c r="M1526" s="167">
        <v>49170</v>
      </c>
      <c r="N1526" s="167">
        <v>4819</v>
      </c>
      <c r="O1526" s="167">
        <v>0</v>
      </c>
      <c r="P1526" s="167">
        <v>4819</v>
      </c>
      <c r="Q1526" s="167">
        <v>53989</v>
      </c>
      <c r="R1526" s="167">
        <v>0</v>
      </c>
      <c r="S1526" s="167">
        <v>53989</v>
      </c>
      <c r="T1526" s="161">
        <v>42782</v>
      </c>
      <c r="U1526" s="47"/>
    </row>
    <row r="1527" spans="1:21" s="268" customFormat="1" ht="15" customHeight="1" x14ac:dyDescent="0.2">
      <c r="A1527" s="15">
        <v>2017</v>
      </c>
      <c r="B1527" s="15" t="s">
        <v>3439</v>
      </c>
      <c r="C1527" s="15">
        <v>4</v>
      </c>
      <c r="D1527" s="39" t="s">
        <v>30</v>
      </c>
      <c r="E1527" s="60" t="s">
        <v>11</v>
      </c>
      <c r="F1527" s="11" t="s">
        <v>13077</v>
      </c>
      <c r="G1527" s="11" t="s">
        <v>10504</v>
      </c>
      <c r="H1527" s="12" t="s">
        <v>10503</v>
      </c>
      <c r="I1527" s="66">
        <v>1</v>
      </c>
      <c r="J1527" s="68" t="s">
        <v>53</v>
      </c>
      <c r="K1527" s="167">
        <v>41821</v>
      </c>
      <c r="L1527" s="167">
        <v>0</v>
      </c>
      <c r="M1527" s="167">
        <v>41821</v>
      </c>
      <c r="N1527" s="167">
        <v>7739</v>
      </c>
      <c r="O1527" s="167">
        <v>0</v>
      </c>
      <c r="P1527" s="167">
        <v>7739</v>
      </c>
      <c r="Q1527" s="167">
        <v>49560</v>
      </c>
      <c r="R1527" s="167">
        <v>0</v>
      </c>
      <c r="S1527" s="167">
        <v>49560</v>
      </c>
      <c r="T1527" s="161">
        <v>42782</v>
      </c>
      <c r="U1527" s="47"/>
    </row>
    <row r="1528" spans="1:21" s="267" customFormat="1" ht="15" customHeight="1" x14ac:dyDescent="0.2">
      <c r="A1528" s="15">
        <v>2017</v>
      </c>
      <c r="B1528" s="15" t="s">
        <v>3439</v>
      </c>
      <c r="C1528" s="15">
        <v>4</v>
      </c>
      <c r="D1528" s="39" t="s">
        <v>30</v>
      </c>
      <c r="E1528" s="60" t="s">
        <v>11</v>
      </c>
      <c r="F1528" s="11" t="s">
        <v>13078</v>
      </c>
      <c r="G1528" s="11" t="s">
        <v>3878</v>
      </c>
      <c r="H1528" s="12" t="s">
        <v>10502</v>
      </c>
      <c r="I1528" s="66">
        <v>1</v>
      </c>
      <c r="J1528" s="68" t="s">
        <v>53</v>
      </c>
      <c r="K1528" s="167">
        <v>0</v>
      </c>
      <c r="L1528" s="167">
        <v>27567</v>
      </c>
      <c r="M1528" s="167">
        <v>27567</v>
      </c>
      <c r="N1528" s="167">
        <v>0</v>
      </c>
      <c r="O1528" s="167">
        <v>1378</v>
      </c>
      <c r="P1528" s="167">
        <v>1378</v>
      </c>
      <c r="Q1528" s="167">
        <v>0</v>
      </c>
      <c r="R1528" s="167">
        <v>28945</v>
      </c>
      <c r="S1528" s="167">
        <v>28945</v>
      </c>
      <c r="T1528" s="161">
        <v>42795</v>
      </c>
      <c r="U1528" s="47"/>
    </row>
    <row r="1529" spans="1:21" s="267" customFormat="1" ht="15" customHeight="1" x14ac:dyDescent="0.2">
      <c r="A1529" s="15">
        <v>2017</v>
      </c>
      <c r="B1529" s="15" t="s">
        <v>3439</v>
      </c>
      <c r="C1529" s="15">
        <v>4</v>
      </c>
      <c r="D1529" s="39" t="s">
        <v>30</v>
      </c>
      <c r="E1529" s="60" t="s">
        <v>11</v>
      </c>
      <c r="F1529" s="11" t="s">
        <v>13079</v>
      </c>
      <c r="G1529" s="11" t="s">
        <v>3686</v>
      </c>
      <c r="H1529" s="12" t="s">
        <v>10501</v>
      </c>
      <c r="I1529" s="66">
        <v>1</v>
      </c>
      <c r="J1529" s="68" t="s">
        <v>53</v>
      </c>
      <c r="K1529" s="167">
        <v>39686</v>
      </c>
      <c r="L1529" s="167">
        <v>0</v>
      </c>
      <c r="M1529" s="167">
        <v>39686</v>
      </c>
      <c r="N1529" s="167">
        <v>3889</v>
      </c>
      <c r="O1529" s="167">
        <v>0</v>
      </c>
      <c r="P1529" s="167">
        <v>3889</v>
      </c>
      <c r="Q1529" s="167">
        <v>43575</v>
      </c>
      <c r="R1529" s="167">
        <v>0</v>
      </c>
      <c r="S1529" s="167">
        <v>43575</v>
      </c>
      <c r="T1529" s="161">
        <v>42736</v>
      </c>
      <c r="U1529" s="47"/>
    </row>
    <row r="1530" spans="1:21" s="267" customFormat="1" ht="15" customHeight="1" x14ac:dyDescent="0.2">
      <c r="A1530" s="15">
        <v>2017</v>
      </c>
      <c r="B1530" s="15" t="s">
        <v>3439</v>
      </c>
      <c r="C1530" s="15">
        <v>4</v>
      </c>
      <c r="D1530" s="67" t="s">
        <v>30</v>
      </c>
      <c r="E1530" s="60" t="s">
        <v>11</v>
      </c>
      <c r="F1530" s="11" t="s">
        <v>11636</v>
      </c>
      <c r="G1530" s="11" t="s">
        <v>3752</v>
      </c>
      <c r="H1530" s="12" t="s">
        <v>10500</v>
      </c>
      <c r="I1530" s="66">
        <v>1</v>
      </c>
      <c r="J1530" s="68" t="s">
        <v>53</v>
      </c>
      <c r="K1530" s="167">
        <v>0</v>
      </c>
      <c r="L1530" s="167">
        <v>41182</v>
      </c>
      <c r="M1530" s="167">
        <v>41182</v>
      </c>
      <c r="N1530" s="167">
        <v>0</v>
      </c>
      <c r="O1530" s="167">
        <v>2059</v>
      </c>
      <c r="P1530" s="167">
        <v>2059</v>
      </c>
      <c r="Q1530" s="167">
        <v>0</v>
      </c>
      <c r="R1530" s="167">
        <v>43241</v>
      </c>
      <c r="S1530" s="167">
        <v>43241</v>
      </c>
      <c r="T1530" s="159">
        <v>42736</v>
      </c>
      <c r="U1530" s="47"/>
    </row>
    <row r="1531" spans="1:21" s="267" customFormat="1" ht="15" customHeight="1" x14ac:dyDescent="0.2">
      <c r="A1531" s="15">
        <v>2017</v>
      </c>
      <c r="B1531" s="15" t="s">
        <v>3439</v>
      </c>
      <c r="C1531" s="15">
        <v>4</v>
      </c>
      <c r="D1531" s="39" t="s">
        <v>30</v>
      </c>
      <c r="E1531" s="60" t="s">
        <v>11</v>
      </c>
      <c r="F1531" s="11" t="s">
        <v>13080</v>
      </c>
      <c r="G1531" s="11" t="s">
        <v>3686</v>
      </c>
      <c r="H1531" s="12" t="s">
        <v>10499</v>
      </c>
      <c r="I1531" s="66">
        <v>1</v>
      </c>
      <c r="J1531" s="68" t="s">
        <v>53</v>
      </c>
      <c r="K1531" s="167">
        <v>39626</v>
      </c>
      <c r="L1531" s="167">
        <v>0</v>
      </c>
      <c r="M1531" s="167">
        <v>39626</v>
      </c>
      <c r="N1531" s="167">
        <v>3883</v>
      </c>
      <c r="O1531" s="167">
        <v>0</v>
      </c>
      <c r="P1531" s="167">
        <v>3883</v>
      </c>
      <c r="Q1531" s="167">
        <v>43509</v>
      </c>
      <c r="R1531" s="167">
        <v>0</v>
      </c>
      <c r="S1531" s="167">
        <v>43509</v>
      </c>
      <c r="T1531" s="161">
        <v>42767</v>
      </c>
      <c r="U1531" s="47"/>
    </row>
    <row r="1532" spans="1:21" s="267" customFormat="1" ht="15" customHeight="1" x14ac:dyDescent="0.2">
      <c r="A1532" s="15">
        <v>2017</v>
      </c>
      <c r="B1532" s="15" t="s">
        <v>3439</v>
      </c>
      <c r="C1532" s="15">
        <v>4</v>
      </c>
      <c r="D1532" s="39" t="s">
        <v>30</v>
      </c>
      <c r="E1532" s="60" t="s">
        <v>23</v>
      </c>
      <c r="F1532" s="11" t="s">
        <v>13081</v>
      </c>
      <c r="G1532" s="11" t="s">
        <v>1062</v>
      </c>
      <c r="H1532" s="12" t="s">
        <v>10498</v>
      </c>
      <c r="I1532" s="66">
        <v>0.8</v>
      </c>
      <c r="J1532" s="68" t="s">
        <v>53</v>
      </c>
      <c r="K1532" s="167">
        <v>29546.65</v>
      </c>
      <c r="L1532" s="167">
        <v>0</v>
      </c>
      <c r="M1532" s="167">
        <v>29546.65</v>
      </c>
      <c r="N1532" s="167">
        <v>5399</v>
      </c>
      <c r="O1532" s="167">
        <v>0</v>
      </c>
      <c r="P1532" s="167">
        <v>5399</v>
      </c>
      <c r="Q1532" s="167">
        <v>34945.65</v>
      </c>
      <c r="R1532" s="167">
        <v>0</v>
      </c>
      <c r="S1532" s="167">
        <v>34945.65</v>
      </c>
      <c r="T1532" s="161">
        <v>42800</v>
      </c>
      <c r="U1532" s="47"/>
    </row>
    <row r="1533" spans="1:21" s="267" customFormat="1" ht="15" customHeight="1" x14ac:dyDescent="0.2">
      <c r="A1533" s="15">
        <v>2017</v>
      </c>
      <c r="B1533" s="15" t="s">
        <v>3439</v>
      </c>
      <c r="C1533" s="15">
        <v>4</v>
      </c>
      <c r="D1533" s="39" t="s">
        <v>30</v>
      </c>
      <c r="E1533" s="60" t="s">
        <v>23</v>
      </c>
      <c r="F1533" s="11" t="s">
        <v>13082</v>
      </c>
      <c r="G1533" s="11" t="s">
        <v>227</v>
      </c>
      <c r="H1533" s="12" t="s">
        <v>10497</v>
      </c>
      <c r="I1533" s="66">
        <v>1</v>
      </c>
      <c r="J1533" s="68" t="s">
        <v>53</v>
      </c>
      <c r="K1533" s="167">
        <v>0</v>
      </c>
      <c r="L1533" s="167">
        <v>58320</v>
      </c>
      <c r="M1533" s="167">
        <v>58320</v>
      </c>
      <c r="N1533" s="167">
        <v>0</v>
      </c>
      <c r="O1533" s="167">
        <v>1500</v>
      </c>
      <c r="P1533" s="167">
        <v>1500</v>
      </c>
      <c r="Q1533" s="167">
        <v>0</v>
      </c>
      <c r="R1533" s="167">
        <v>59820</v>
      </c>
      <c r="S1533" s="167">
        <v>59820</v>
      </c>
      <c r="T1533" s="161">
        <v>42814</v>
      </c>
      <c r="U1533" s="47"/>
    </row>
    <row r="1534" spans="1:21" s="267" customFormat="1" ht="15" customHeight="1" x14ac:dyDescent="0.2">
      <c r="A1534" s="15">
        <v>2017</v>
      </c>
      <c r="B1534" s="15" t="s">
        <v>3439</v>
      </c>
      <c r="C1534" s="15">
        <v>4</v>
      </c>
      <c r="D1534" s="39" t="s">
        <v>30</v>
      </c>
      <c r="E1534" s="60" t="s">
        <v>23</v>
      </c>
      <c r="F1534" s="11" t="s">
        <v>13083</v>
      </c>
      <c r="G1534" s="11" t="s">
        <v>1312</v>
      </c>
      <c r="H1534" s="12" t="s">
        <v>10496</v>
      </c>
      <c r="I1534" s="66">
        <v>1</v>
      </c>
      <c r="J1534" s="68" t="s">
        <v>53</v>
      </c>
      <c r="K1534" s="167">
        <v>61499.87</v>
      </c>
      <c r="L1534" s="167">
        <v>0</v>
      </c>
      <c r="M1534" s="167">
        <v>61499.87</v>
      </c>
      <c r="N1534" s="167">
        <v>-0.12496999999711988</v>
      </c>
      <c r="O1534" s="167">
        <v>3393.25497</v>
      </c>
      <c r="P1534" s="167">
        <v>3393.1300000000028</v>
      </c>
      <c r="Q1534" s="167">
        <v>61499.745030000005</v>
      </c>
      <c r="R1534" s="167">
        <v>3393.25497</v>
      </c>
      <c r="S1534" s="167">
        <v>64893.000000000007</v>
      </c>
      <c r="T1534" s="161">
        <v>42800</v>
      </c>
      <c r="U1534" s="47"/>
    </row>
    <row r="1535" spans="1:21" s="268" customFormat="1" ht="15" customHeight="1" x14ac:dyDescent="0.2">
      <c r="A1535" s="15">
        <v>2017</v>
      </c>
      <c r="B1535" s="15" t="s">
        <v>3439</v>
      </c>
      <c r="C1535" s="15">
        <v>4</v>
      </c>
      <c r="D1535" s="39" t="s">
        <v>30</v>
      </c>
      <c r="E1535" s="60" t="s">
        <v>23</v>
      </c>
      <c r="F1535" s="11" t="s">
        <v>12169</v>
      </c>
      <c r="G1535" s="11" t="s">
        <v>1181</v>
      </c>
      <c r="H1535" s="12" t="s">
        <v>10495</v>
      </c>
      <c r="I1535" s="66">
        <v>1</v>
      </c>
      <c r="J1535" s="68" t="s">
        <v>53</v>
      </c>
      <c r="K1535" s="167">
        <v>37263.620986200003</v>
      </c>
      <c r="L1535" s="167">
        <v>1962.0690138</v>
      </c>
      <c r="M1535" s="167">
        <v>39225.69</v>
      </c>
      <c r="N1535" s="167">
        <v>7834.4476138000027</v>
      </c>
      <c r="O1535" s="167">
        <v>-0.13761380000005374</v>
      </c>
      <c r="P1535" s="167">
        <v>7834.3100000000031</v>
      </c>
      <c r="Q1535" s="167">
        <v>45098.068600000006</v>
      </c>
      <c r="R1535" s="167">
        <v>1961.9313999999999</v>
      </c>
      <c r="S1535" s="167">
        <v>47060.000000000007</v>
      </c>
      <c r="T1535" s="161">
        <v>42772</v>
      </c>
      <c r="U1535" s="47"/>
    </row>
    <row r="1536" spans="1:21" s="267" customFormat="1" ht="15" customHeight="1" x14ac:dyDescent="0.2">
      <c r="A1536" s="15">
        <v>2017</v>
      </c>
      <c r="B1536" s="72" t="s">
        <v>3439</v>
      </c>
      <c r="C1536" s="15">
        <v>4</v>
      </c>
      <c r="D1536" s="67" t="s">
        <v>30</v>
      </c>
      <c r="E1536" s="60" t="s">
        <v>23</v>
      </c>
      <c r="F1536" s="11" t="s">
        <v>13084</v>
      </c>
      <c r="G1536" s="11" t="s">
        <v>1136</v>
      </c>
      <c r="H1536" s="75" t="s">
        <v>10494</v>
      </c>
      <c r="I1536" s="66">
        <v>1</v>
      </c>
      <c r="J1536" s="68" t="s">
        <v>53</v>
      </c>
      <c r="K1536" s="167">
        <v>0</v>
      </c>
      <c r="L1536" s="167">
        <v>84320.11</v>
      </c>
      <c r="M1536" s="167">
        <v>84320.11</v>
      </c>
      <c r="N1536" s="167">
        <v>0</v>
      </c>
      <c r="O1536" s="167">
        <v>8431.89</v>
      </c>
      <c r="P1536" s="167">
        <v>8431.89</v>
      </c>
      <c r="Q1536" s="167">
        <v>0</v>
      </c>
      <c r="R1536" s="167">
        <v>92752</v>
      </c>
      <c r="S1536" s="167">
        <v>92752</v>
      </c>
      <c r="T1536" s="159">
        <v>42765</v>
      </c>
      <c r="U1536" s="47"/>
    </row>
    <row r="1537" spans="1:21" s="267" customFormat="1" ht="15" customHeight="1" x14ac:dyDescent="0.2">
      <c r="A1537" s="15">
        <v>2017</v>
      </c>
      <c r="B1537" s="15" t="s">
        <v>3439</v>
      </c>
      <c r="C1537" s="15">
        <v>4</v>
      </c>
      <c r="D1537" s="39" t="s">
        <v>30</v>
      </c>
      <c r="E1537" s="60" t="s">
        <v>23</v>
      </c>
      <c r="F1537" s="11" t="s">
        <v>13085</v>
      </c>
      <c r="G1537" s="11" t="s">
        <v>1093</v>
      </c>
      <c r="H1537" s="12" t="s">
        <v>10493</v>
      </c>
      <c r="I1537" s="66">
        <v>1</v>
      </c>
      <c r="J1537" s="68" t="s">
        <v>53</v>
      </c>
      <c r="K1537" s="167">
        <v>0</v>
      </c>
      <c r="L1537" s="167">
        <v>55471.78</v>
      </c>
      <c r="M1537" s="167">
        <v>55471.78</v>
      </c>
      <c r="N1537" s="167">
        <v>0</v>
      </c>
      <c r="O1537" s="167">
        <v>8321.2200000000012</v>
      </c>
      <c r="P1537" s="167">
        <v>8321.2200000000012</v>
      </c>
      <c r="Q1537" s="167">
        <v>0</v>
      </c>
      <c r="R1537" s="167">
        <v>63793</v>
      </c>
      <c r="S1537" s="167">
        <v>63793</v>
      </c>
      <c r="T1537" s="161">
        <v>42814</v>
      </c>
      <c r="U1537" s="47"/>
    </row>
    <row r="1538" spans="1:21" s="267" customFormat="1" ht="15" customHeight="1" x14ac:dyDescent="0.2">
      <c r="A1538" s="15">
        <v>2017</v>
      </c>
      <c r="B1538" s="15" t="s">
        <v>3439</v>
      </c>
      <c r="C1538" s="15">
        <v>4</v>
      </c>
      <c r="D1538" s="39" t="s">
        <v>30</v>
      </c>
      <c r="E1538" s="60" t="s">
        <v>23</v>
      </c>
      <c r="F1538" s="11" t="s">
        <v>13086</v>
      </c>
      <c r="G1538" s="11" t="s">
        <v>252</v>
      </c>
      <c r="H1538" s="12" t="s">
        <v>10492</v>
      </c>
      <c r="I1538" s="66">
        <v>1</v>
      </c>
      <c r="J1538" s="68" t="s">
        <v>53</v>
      </c>
      <c r="K1538" s="167">
        <v>0</v>
      </c>
      <c r="L1538" s="167">
        <v>39611</v>
      </c>
      <c r="M1538" s="167">
        <v>39611</v>
      </c>
      <c r="N1538" s="167">
        <v>0</v>
      </c>
      <c r="O1538" s="167">
        <v>3961</v>
      </c>
      <c r="P1538" s="167">
        <v>3961</v>
      </c>
      <c r="Q1538" s="167">
        <v>0</v>
      </c>
      <c r="R1538" s="167">
        <v>43572</v>
      </c>
      <c r="S1538" s="167">
        <v>43572</v>
      </c>
      <c r="T1538" s="161">
        <v>42779</v>
      </c>
      <c r="U1538" s="47"/>
    </row>
    <row r="1539" spans="1:21" s="267" customFormat="1" ht="15" customHeight="1" x14ac:dyDescent="0.2">
      <c r="A1539" s="15">
        <v>2017</v>
      </c>
      <c r="B1539" s="15" t="s">
        <v>3439</v>
      </c>
      <c r="C1539" s="15">
        <v>4</v>
      </c>
      <c r="D1539" s="39" t="s">
        <v>30</v>
      </c>
      <c r="E1539" s="60" t="s">
        <v>23</v>
      </c>
      <c r="F1539" s="11" t="s">
        <v>13087</v>
      </c>
      <c r="G1539" s="11" t="s">
        <v>227</v>
      </c>
      <c r="H1539" s="12" t="s">
        <v>10491</v>
      </c>
      <c r="I1539" s="66">
        <v>1</v>
      </c>
      <c r="J1539" s="68" t="s">
        <v>53</v>
      </c>
      <c r="K1539" s="167">
        <v>62645.8</v>
      </c>
      <c r="L1539" s="167">
        <v>0</v>
      </c>
      <c r="M1539" s="167">
        <v>62645.8</v>
      </c>
      <c r="N1539" s="167">
        <v>-0.13863999999739463</v>
      </c>
      <c r="O1539" s="167">
        <v>12466.33864</v>
      </c>
      <c r="P1539" s="167">
        <v>12466.200000000003</v>
      </c>
      <c r="Q1539" s="167">
        <v>62645.661360000006</v>
      </c>
      <c r="R1539" s="167">
        <v>12466.33864</v>
      </c>
      <c r="S1539" s="167">
        <v>75112</v>
      </c>
      <c r="T1539" s="161">
        <v>42758</v>
      </c>
      <c r="U1539" s="47"/>
    </row>
    <row r="1540" spans="1:21" s="267" customFormat="1" ht="15" customHeight="1" x14ac:dyDescent="0.2">
      <c r="A1540" s="15">
        <v>2017</v>
      </c>
      <c r="B1540" s="15" t="s">
        <v>3439</v>
      </c>
      <c r="C1540" s="15">
        <v>4</v>
      </c>
      <c r="D1540" s="39" t="s">
        <v>30</v>
      </c>
      <c r="E1540" s="60" t="s">
        <v>23</v>
      </c>
      <c r="F1540" s="11" t="s">
        <v>13088</v>
      </c>
      <c r="G1540" s="11" t="s">
        <v>227</v>
      </c>
      <c r="H1540" s="12" t="s">
        <v>10490</v>
      </c>
      <c r="I1540" s="66">
        <v>1</v>
      </c>
      <c r="J1540" s="68" t="s">
        <v>53</v>
      </c>
      <c r="K1540" s="167">
        <v>50246</v>
      </c>
      <c r="L1540" s="167">
        <v>0</v>
      </c>
      <c r="M1540" s="167">
        <v>50246</v>
      </c>
      <c r="N1540" s="167">
        <v>-0.23932000000058906</v>
      </c>
      <c r="O1540" s="167">
        <v>5025.2393199999997</v>
      </c>
      <c r="P1540" s="167">
        <v>5024.9999999999991</v>
      </c>
      <c r="Q1540" s="167">
        <v>50245.760679999999</v>
      </c>
      <c r="R1540" s="167">
        <v>5025.2393199999997</v>
      </c>
      <c r="S1540" s="167">
        <v>55271</v>
      </c>
      <c r="T1540" s="161">
        <v>42772</v>
      </c>
      <c r="U1540" s="47"/>
    </row>
    <row r="1541" spans="1:21" s="267" customFormat="1" ht="15" customHeight="1" x14ac:dyDescent="0.2">
      <c r="A1541" s="15">
        <v>2017</v>
      </c>
      <c r="B1541" s="15" t="s">
        <v>3439</v>
      </c>
      <c r="C1541" s="15">
        <v>4</v>
      </c>
      <c r="D1541" s="39" t="s">
        <v>30</v>
      </c>
      <c r="E1541" s="60" t="s">
        <v>23</v>
      </c>
      <c r="F1541" s="11" t="s">
        <v>13089</v>
      </c>
      <c r="G1541" s="11" t="s">
        <v>9843</v>
      </c>
      <c r="H1541" s="12" t="s">
        <v>10489</v>
      </c>
      <c r="I1541" s="66">
        <v>1</v>
      </c>
      <c r="J1541" s="68" t="s">
        <v>53</v>
      </c>
      <c r="K1541" s="167">
        <v>0</v>
      </c>
      <c r="L1541" s="167">
        <v>67463</v>
      </c>
      <c r="M1541" s="167">
        <v>67463</v>
      </c>
      <c r="N1541" s="167">
        <v>0</v>
      </c>
      <c r="O1541" s="167">
        <v>1687</v>
      </c>
      <c r="P1541" s="167">
        <v>1687</v>
      </c>
      <c r="Q1541" s="167">
        <v>0</v>
      </c>
      <c r="R1541" s="167">
        <v>69150</v>
      </c>
      <c r="S1541" s="167">
        <v>69150</v>
      </c>
      <c r="T1541" s="161">
        <v>42772</v>
      </c>
      <c r="U1541" s="47"/>
    </row>
    <row r="1542" spans="1:21" s="267" customFormat="1" ht="15" customHeight="1" x14ac:dyDescent="0.2">
      <c r="A1542" s="15">
        <v>2017</v>
      </c>
      <c r="B1542" s="15" t="s">
        <v>3439</v>
      </c>
      <c r="C1542" s="15">
        <v>4</v>
      </c>
      <c r="D1542" s="39" t="s">
        <v>30</v>
      </c>
      <c r="E1542" s="60" t="s">
        <v>23</v>
      </c>
      <c r="F1542" s="11" t="s">
        <v>13090</v>
      </c>
      <c r="G1542" s="11" t="s">
        <v>1229</v>
      </c>
      <c r="H1542" s="12" t="s">
        <v>10488</v>
      </c>
      <c r="I1542" s="66">
        <v>1</v>
      </c>
      <c r="J1542" s="68" t="s">
        <v>53</v>
      </c>
      <c r="K1542" s="167">
        <v>70904</v>
      </c>
      <c r="L1542" s="167">
        <v>0</v>
      </c>
      <c r="M1542" s="167">
        <v>70904</v>
      </c>
      <c r="N1542" s="167">
        <v>14180</v>
      </c>
      <c r="O1542" s="167">
        <v>0</v>
      </c>
      <c r="P1542" s="167">
        <v>14180</v>
      </c>
      <c r="Q1542" s="167">
        <v>85084</v>
      </c>
      <c r="R1542" s="167">
        <v>0</v>
      </c>
      <c r="S1542" s="167">
        <v>85084</v>
      </c>
      <c r="T1542" s="161">
        <v>42779</v>
      </c>
      <c r="U1542" s="47"/>
    </row>
    <row r="1543" spans="1:21" s="267" customFormat="1" ht="15" customHeight="1" x14ac:dyDescent="0.2">
      <c r="A1543" s="15">
        <v>2017</v>
      </c>
      <c r="B1543" s="15" t="s">
        <v>3439</v>
      </c>
      <c r="C1543" s="15">
        <v>4</v>
      </c>
      <c r="D1543" s="39" t="s">
        <v>30</v>
      </c>
      <c r="E1543" s="60" t="s">
        <v>23</v>
      </c>
      <c r="F1543" s="11" t="s">
        <v>13091</v>
      </c>
      <c r="G1543" s="11" t="s">
        <v>1229</v>
      </c>
      <c r="H1543" s="12" t="s">
        <v>10487</v>
      </c>
      <c r="I1543" s="66">
        <v>1</v>
      </c>
      <c r="J1543" s="68" t="s">
        <v>53</v>
      </c>
      <c r="K1543" s="167">
        <v>46210.92</v>
      </c>
      <c r="L1543" s="167">
        <v>0</v>
      </c>
      <c r="M1543" s="167">
        <v>46210.92</v>
      </c>
      <c r="N1543" s="167">
        <v>4800.0800000000017</v>
      </c>
      <c r="O1543" s="167">
        <v>0</v>
      </c>
      <c r="P1543" s="167">
        <v>4800.0800000000017</v>
      </c>
      <c r="Q1543" s="167">
        <v>51011</v>
      </c>
      <c r="R1543" s="167">
        <v>0</v>
      </c>
      <c r="S1543" s="167">
        <v>51011</v>
      </c>
      <c r="T1543" s="161">
        <v>42737</v>
      </c>
      <c r="U1543" s="47"/>
    </row>
    <row r="1544" spans="1:21" s="267" customFormat="1" ht="15" customHeight="1" x14ac:dyDescent="0.2">
      <c r="A1544" s="15">
        <v>2017</v>
      </c>
      <c r="B1544" s="15" t="s">
        <v>3439</v>
      </c>
      <c r="C1544" s="15">
        <v>4</v>
      </c>
      <c r="D1544" s="67" t="s">
        <v>30</v>
      </c>
      <c r="E1544" s="60" t="s">
        <v>23</v>
      </c>
      <c r="F1544" s="11" t="s">
        <v>13092</v>
      </c>
      <c r="G1544" s="11" t="s">
        <v>4486</v>
      </c>
      <c r="H1544" s="12" t="s">
        <v>10486</v>
      </c>
      <c r="I1544" s="66">
        <v>1</v>
      </c>
      <c r="J1544" s="68" t="s">
        <v>53</v>
      </c>
      <c r="K1544" s="167">
        <v>43587.15</v>
      </c>
      <c r="L1544" s="167">
        <v>0</v>
      </c>
      <c r="M1544" s="167">
        <v>43587.15</v>
      </c>
      <c r="N1544" s="167">
        <v>2179.3499999999985</v>
      </c>
      <c r="O1544" s="167">
        <v>0</v>
      </c>
      <c r="P1544" s="167">
        <v>2179.3499999999985</v>
      </c>
      <c r="Q1544" s="167">
        <v>45766.5</v>
      </c>
      <c r="R1544" s="167">
        <v>0</v>
      </c>
      <c r="S1544" s="167">
        <v>45766.5</v>
      </c>
      <c r="T1544" s="159">
        <v>42765</v>
      </c>
      <c r="U1544" s="47"/>
    </row>
    <row r="1545" spans="1:21" s="267" customFormat="1" ht="15" customHeight="1" x14ac:dyDescent="0.2">
      <c r="A1545" s="15">
        <v>2017</v>
      </c>
      <c r="B1545" s="15" t="s">
        <v>3439</v>
      </c>
      <c r="C1545" s="15">
        <v>4</v>
      </c>
      <c r="D1545" s="67" t="s">
        <v>30</v>
      </c>
      <c r="E1545" s="60" t="s">
        <v>23</v>
      </c>
      <c r="F1545" s="11" t="s">
        <v>13093</v>
      </c>
      <c r="G1545" s="11" t="s">
        <v>2679</v>
      </c>
      <c r="H1545" s="12" t="s">
        <v>10485</v>
      </c>
      <c r="I1545" s="66">
        <v>1</v>
      </c>
      <c r="J1545" s="68" t="s">
        <v>53</v>
      </c>
      <c r="K1545" s="167">
        <v>100282</v>
      </c>
      <c r="L1545" s="167">
        <v>0</v>
      </c>
      <c r="M1545" s="167">
        <v>100282</v>
      </c>
      <c r="N1545" s="167">
        <v>7000</v>
      </c>
      <c r="O1545" s="167">
        <v>0</v>
      </c>
      <c r="P1545" s="167">
        <v>7000</v>
      </c>
      <c r="Q1545" s="167">
        <v>107282</v>
      </c>
      <c r="R1545" s="167">
        <v>0</v>
      </c>
      <c r="S1545" s="167">
        <v>107282</v>
      </c>
      <c r="T1545" s="159">
        <v>42800</v>
      </c>
      <c r="U1545" s="47"/>
    </row>
    <row r="1546" spans="1:21" s="267" customFormat="1" ht="15" customHeight="1" x14ac:dyDescent="0.2">
      <c r="A1546" s="15">
        <v>2017</v>
      </c>
      <c r="B1546" s="15" t="s">
        <v>3439</v>
      </c>
      <c r="C1546" s="15">
        <v>4</v>
      </c>
      <c r="D1546" s="39" t="s">
        <v>30</v>
      </c>
      <c r="E1546" s="60" t="s">
        <v>23</v>
      </c>
      <c r="F1546" s="11" t="s">
        <v>13094</v>
      </c>
      <c r="G1546" s="11" t="s">
        <v>1110</v>
      </c>
      <c r="H1546" s="12" t="s">
        <v>10484</v>
      </c>
      <c r="I1546" s="66">
        <v>1</v>
      </c>
      <c r="J1546" s="68" t="s">
        <v>53</v>
      </c>
      <c r="K1546" s="167">
        <v>0</v>
      </c>
      <c r="L1546" s="167">
        <v>50170.44</v>
      </c>
      <c r="M1546" s="167">
        <v>50170.44</v>
      </c>
      <c r="N1546" s="167">
        <v>0</v>
      </c>
      <c r="O1546" s="167">
        <v>5016.5599999999977</v>
      </c>
      <c r="P1546" s="167">
        <v>5016.5599999999977</v>
      </c>
      <c r="Q1546" s="167">
        <v>0</v>
      </c>
      <c r="R1546" s="167">
        <v>55187</v>
      </c>
      <c r="S1546" s="167">
        <v>55187</v>
      </c>
      <c r="T1546" s="161">
        <v>42737</v>
      </c>
      <c r="U1546" s="47"/>
    </row>
    <row r="1547" spans="1:21" s="267" customFormat="1" ht="15" customHeight="1" x14ac:dyDescent="0.2">
      <c r="A1547" s="15">
        <v>2017</v>
      </c>
      <c r="B1547" s="15" t="s">
        <v>3439</v>
      </c>
      <c r="C1547" s="15">
        <v>4</v>
      </c>
      <c r="D1547" s="39" t="s">
        <v>30</v>
      </c>
      <c r="E1547" s="60" t="s">
        <v>23</v>
      </c>
      <c r="F1547" s="11" t="s">
        <v>13095</v>
      </c>
      <c r="G1547" s="11" t="s">
        <v>227</v>
      </c>
      <c r="H1547" s="12" t="s">
        <v>10483</v>
      </c>
      <c r="I1547" s="66">
        <v>1</v>
      </c>
      <c r="J1547" s="68" t="s">
        <v>53</v>
      </c>
      <c r="K1547" s="167">
        <v>0</v>
      </c>
      <c r="L1547" s="167">
        <v>55548</v>
      </c>
      <c r="M1547" s="167">
        <v>55548</v>
      </c>
      <c r="N1547" s="167">
        <v>0</v>
      </c>
      <c r="O1547" s="167">
        <v>5555.0500000000029</v>
      </c>
      <c r="P1547" s="167">
        <v>5555.0500000000029</v>
      </c>
      <c r="Q1547" s="167">
        <v>0</v>
      </c>
      <c r="R1547" s="167">
        <v>61103.05</v>
      </c>
      <c r="S1547" s="167">
        <v>61103.05</v>
      </c>
      <c r="T1547" s="161">
        <v>42744</v>
      </c>
      <c r="U1547" s="47"/>
    </row>
    <row r="1548" spans="1:21" s="267" customFormat="1" ht="15" customHeight="1" x14ac:dyDescent="0.2">
      <c r="A1548" s="15">
        <v>2017</v>
      </c>
      <c r="B1548" s="15" t="s">
        <v>3439</v>
      </c>
      <c r="C1548" s="15">
        <v>4</v>
      </c>
      <c r="D1548" s="39" t="s">
        <v>30</v>
      </c>
      <c r="E1548" s="60" t="s">
        <v>23</v>
      </c>
      <c r="F1548" s="11" t="s">
        <v>13095</v>
      </c>
      <c r="G1548" s="11" t="s">
        <v>227</v>
      </c>
      <c r="H1548" s="12" t="s">
        <v>10483</v>
      </c>
      <c r="I1548" s="66">
        <v>1</v>
      </c>
      <c r="J1548" s="68" t="s">
        <v>53</v>
      </c>
      <c r="K1548" s="167">
        <v>0</v>
      </c>
      <c r="L1548" s="167">
        <v>61103.05</v>
      </c>
      <c r="M1548" s="167">
        <v>61103.05</v>
      </c>
      <c r="N1548" s="167">
        <v>0</v>
      </c>
      <c r="O1548" s="167">
        <v>2776.9499999999971</v>
      </c>
      <c r="P1548" s="167">
        <v>2776.9499999999971</v>
      </c>
      <c r="Q1548" s="167">
        <v>0</v>
      </c>
      <c r="R1548" s="167">
        <v>63880</v>
      </c>
      <c r="S1548" s="167">
        <v>63880</v>
      </c>
      <c r="T1548" s="161">
        <v>42765</v>
      </c>
      <c r="U1548" s="47"/>
    </row>
    <row r="1549" spans="1:21" s="267" customFormat="1" ht="15" customHeight="1" x14ac:dyDescent="0.2">
      <c r="A1549" s="15">
        <v>2017</v>
      </c>
      <c r="B1549" s="15" t="s">
        <v>3439</v>
      </c>
      <c r="C1549" s="15">
        <v>4</v>
      </c>
      <c r="D1549" s="39" t="s">
        <v>30</v>
      </c>
      <c r="E1549" s="60" t="s">
        <v>23</v>
      </c>
      <c r="F1549" s="11" t="s">
        <v>13096</v>
      </c>
      <c r="G1549" s="11" t="s">
        <v>1181</v>
      </c>
      <c r="H1549" s="12" t="s">
        <v>10482</v>
      </c>
      <c r="I1549" s="66">
        <v>1</v>
      </c>
      <c r="J1549" s="68" t="s">
        <v>53</v>
      </c>
      <c r="K1549" s="167">
        <v>0</v>
      </c>
      <c r="L1549" s="167">
        <v>39225.69</v>
      </c>
      <c r="M1549" s="167">
        <v>39225.69</v>
      </c>
      <c r="N1549" s="167">
        <v>0</v>
      </c>
      <c r="O1549" s="167">
        <v>7063.3099999999977</v>
      </c>
      <c r="P1549" s="167">
        <v>7063.3099999999977</v>
      </c>
      <c r="Q1549" s="167">
        <v>0</v>
      </c>
      <c r="R1549" s="167">
        <v>46289</v>
      </c>
      <c r="S1549" s="167">
        <v>46289</v>
      </c>
      <c r="T1549" s="161">
        <v>42800</v>
      </c>
      <c r="U1549" s="47"/>
    </row>
    <row r="1550" spans="1:21" s="267" customFormat="1" ht="15" customHeight="1" x14ac:dyDescent="0.2">
      <c r="A1550" s="15">
        <v>2017</v>
      </c>
      <c r="B1550" s="15" t="s">
        <v>3439</v>
      </c>
      <c r="C1550" s="15">
        <v>4</v>
      </c>
      <c r="D1550" s="39" t="s">
        <v>30</v>
      </c>
      <c r="E1550" s="60" t="s">
        <v>23</v>
      </c>
      <c r="F1550" s="11" t="s">
        <v>13097</v>
      </c>
      <c r="G1550" s="11" t="s">
        <v>299</v>
      </c>
      <c r="H1550" s="12" t="s">
        <v>10481</v>
      </c>
      <c r="I1550" s="66">
        <v>1</v>
      </c>
      <c r="J1550" s="68" t="s">
        <v>53</v>
      </c>
      <c r="K1550" s="167">
        <v>62943</v>
      </c>
      <c r="L1550" s="167">
        <v>0</v>
      </c>
      <c r="M1550" s="167">
        <v>62943</v>
      </c>
      <c r="N1550" s="167">
        <v>6294</v>
      </c>
      <c r="O1550" s="167">
        <v>0</v>
      </c>
      <c r="P1550" s="167">
        <v>6294</v>
      </c>
      <c r="Q1550" s="167">
        <v>69237</v>
      </c>
      <c r="R1550" s="167">
        <v>0</v>
      </c>
      <c r="S1550" s="167">
        <v>69237</v>
      </c>
      <c r="T1550" s="161">
        <v>42800</v>
      </c>
      <c r="U1550" s="47"/>
    </row>
    <row r="1551" spans="1:21" s="267" customFormat="1" ht="15" customHeight="1" x14ac:dyDescent="0.2">
      <c r="A1551" s="15">
        <v>2017</v>
      </c>
      <c r="B1551" s="72" t="s">
        <v>3439</v>
      </c>
      <c r="C1551" s="15">
        <v>4</v>
      </c>
      <c r="D1551" s="67" t="s">
        <v>30</v>
      </c>
      <c r="E1551" s="60" t="s">
        <v>23</v>
      </c>
      <c r="F1551" s="11" t="s">
        <v>13005</v>
      </c>
      <c r="G1551" s="11" t="s">
        <v>1873</v>
      </c>
      <c r="H1551" s="75" t="s">
        <v>1874</v>
      </c>
      <c r="I1551" s="66">
        <v>1</v>
      </c>
      <c r="J1551" s="68" t="s">
        <v>53</v>
      </c>
      <c r="K1551" s="167">
        <v>47799.4</v>
      </c>
      <c r="L1551" s="167">
        <v>0</v>
      </c>
      <c r="M1551" s="167">
        <v>47799.4</v>
      </c>
      <c r="N1551" s="167">
        <v>4799.5999999999985</v>
      </c>
      <c r="O1551" s="167">
        <v>0</v>
      </c>
      <c r="P1551" s="167">
        <v>4799.5999999999985</v>
      </c>
      <c r="Q1551" s="167">
        <v>52599</v>
      </c>
      <c r="R1551" s="167">
        <v>0</v>
      </c>
      <c r="S1551" s="167">
        <v>52599</v>
      </c>
      <c r="T1551" s="159">
        <v>42737</v>
      </c>
      <c r="U1551" s="47"/>
    </row>
    <row r="1552" spans="1:21" s="267" customFormat="1" ht="15" customHeight="1" x14ac:dyDescent="0.2">
      <c r="A1552" s="15">
        <v>2017</v>
      </c>
      <c r="B1552" s="15" t="s">
        <v>3439</v>
      </c>
      <c r="C1552" s="15">
        <v>4</v>
      </c>
      <c r="D1552" s="39" t="s">
        <v>30</v>
      </c>
      <c r="E1552" s="60" t="s">
        <v>23</v>
      </c>
      <c r="F1552" s="11" t="s">
        <v>13098</v>
      </c>
      <c r="G1552" s="11" t="s">
        <v>9840</v>
      </c>
      <c r="H1552" s="12" t="s">
        <v>10480</v>
      </c>
      <c r="I1552" s="66">
        <v>1</v>
      </c>
      <c r="J1552" s="68" t="s">
        <v>53</v>
      </c>
      <c r="K1552" s="167">
        <v>0</v>
      </c>
      <c r="L1552" s="167">
        <v>125155.59</v>
      </c>
      <c r="M1552" s="167">
        <v>125155.59</v>
      </c>
      <c r="N1552" s="167">
        <v>0</v>
      </c>
      <c r="O1552" s="167">
        <v>5660.4100000000035</v>
      </c>
      <c r="P1552" s="167">
        <v>5660.4100000000035</v>
      </c>
      <c r="Q1552" s="167">
        <v>0</v>
      </c>
      <c r="R1552" s="167">
        <v>130816</v>
      </c>
      <c r="S1552" s="167">
        <v>130816</v>
      </c>
      <c r="T1552" s="161">
        <v>42779</v>
      </c>
      <c r="U1552" s="47"/>
    </row>
    <row r="1553" spans="1:21" s="267" customFormat="1" ht="15" customHeight="1" x14ac:dyDescent="0.2">
      <c r="A1553" s="15">
        <v>2017</v>
      </c>
      <c r="B1553" s="15" t="s">
        <v>3439</v>
      </c>
      <c r="C1553" s="15">
        <v>4</v>
      </c>
      <c r="D1553" s="39" t="s">
        <v>30</v>
      </c>
      <c r="E1553" s="60" t="s">
        <v>23</v>
      </c>
      <c r="F1553" s="11" t="s">
        <v>13099</v>
      </c>
      <c r="G1553" s="11" t="s">
        <v>1062</v>
      </c>
      <c r="H1553" s="12" t="s">
        <v>10479</v>
      </c>
      <c r="I1553" s="66">
        <v>1</v>
      </c>
      <c r="J1553" s="68" t="s">
        <v>53</v>
      </c>
      <c r="K1553" s="167">
        <v>36933.82</v>
      </c>
      <c r="L1553" s="167">
        <v>0</v>
      </c>
      <c r="M1553" s="167">
        <v>36933.82</v>
      </c>
      <c r="N1553" s="167">
        <v>-2.7549999998882413E-2</v>
      </c>
      <c r="O1553" s="167">
        <v>3695.2075500000001</v>
      </c>
      <c r="P1553" s="167">
        <v>3695.1800000000012</v>
      </c>
      <c r="Q1553" s="167">
        <v>36933.792450000001</v>
      </c>
      <c r="R1553" s="167">
        <v>3695.2075500000001</v>
      </c>
      <c r="S1553" s="167">
        <v>40629</v>
      </c>
      <c r="T1553" s="161">
        <v>42772</v>
      </c>
      <c r="U1553" s="47"/>
    </row>
    <row r="1554" spans="1:21" s="267" customFormat="1" ht="15" customHeight="1" x14ac:dyDescent="0.2">
      <c r="A1554" s="15">
        <v>2017</v>
      </c>
      <c r="B1554" s="15" t="s">
        <v>3439</v>
      </c>
      <c r="C1554" s="15">
        <v>4</v>
      </c>
      <c r="D1554" s="39" t="s">
        <v>30</v>
      </c>
      <c r="E1554" s="60" t="s">
        <v>23</v>
      </c>
      <c r="F1554" s="11" t="s">
        <v>13100</v>
      </c>
      <c r="G1554" s="11" t="s">
        <v>1170</v>
      </c>
      <c r="H1554" s="12" t="s">
        <v>10478</v>
      </c>
      <c r="I1554" s="66">
        <v>1</v>
      </c>
      <c r="J1554" s="68" t="s">
        <v>53</v>
      </c>
      <c r="K1554" s="167">
        <v>61001.5</v>
      </c>
      <c r="L1554" s="167">
        <v>0</v>
      </c>
      <c r="M1554" s="167">
        <v>61001.5</v>
      </c>
      <c r="N1554" s="167">
        <v>6100.5</v>
      </c>
      <c r="O1554" s="167">
        <v>0</v>
      </c>
      <c r="P1554" s="167">
        <v>6100.5</v>
      </c>
      <c r="Q1554" s="167">
        <v>67102</v>
      </c>
      <c r="R1554" s="167">
        <v>0</v>
      </c>
      <c r="S1554" s="167">
        <v>67102</v>
      </c>
      <c r="T1554" s="161">
        <v>42744</v>
      </c>
      <c r="U1554" s="47"/>
    </row>
    <row r="1555" spans="1:21" s="267" customFormat="1" ht="15" customHeight="1" x14ac:dyDescent="0.2">
      <c r="A1555" s="15">
        <v>2017</v>
      </c>
      <c r="B1555" s="15" t="s">
        <v>3439</v>
      </c>
      <c r="C1555" s="15">
        <v>4</v>
      </c>
      <c r="D1555" s="39" t="s">
        <v>30</v>
      </c>
      <c r="E1555" s="60" t="s">
        <v>23</v>
      </c>
      <c r="F1555" s="11" t="s">
        <v>13101</v>
      </c>
      <c r="G1555" s="11" t="s">
        <v>2679</v>
      </c>
      <c r="H1555" s="12" t="s">
        <v>10477</v>
      </c>
      <c r="I1555" s="66">
        <v>1</v>
      </c>
      <c r="J1555" s="68" t="s">
        <v>53</v>
      </c>
      <c r="K1555" s="167">
        <v>102790</v>
      </c>
      <c r="L1555" s="167">
        <v>0</v>
      </c>
      <c r="M1555" s="167">
        <v>102790</v>
      </c>
      <c r="N1555" s="167">
        <v>8000</v>
      </c>
      <c r="O1555" s="167">
        <v>0</v>
      </c>
      <c r="P1555" s="167">
        <v>8000</v>
      </c>
      <c r="Q1555" s="167">
        <v>110790</v>
      </c>
      <c r="R1555" s="167">
        <v>0</v>
      </c>
      <c r="S1555" s="167">
        <v>110790</v>
      </c>
      <c r="T1555" s="161">
        <v>42800</v>
      </c>
      <c r="U1555" s="47"/>
    </row>
    <row r="1556" spans="1:21" s="267" customFormat="1" ht="15" customHeight="1" x14ac:dyDescent="0.2">
      <c r="A1556" s="15">
        <v>2017</v>
      </c>
      <c r="B1556" s="15" t="s">
        <v>3439</v>
      </c>
      <c r="C1556" s="15">
        <v>4</v>
      </c>
      <c r="D1556" s="39" t="s">
        <v>30</v>
      </c>
      <c r="E1556" s="60" t="s">
        <v>23</v>
      </c>
      <c r="F1556" s="11" t="s">
        <v>13102</v>
      </c>
      <c r="G1556" s="11" t="s">
        <v>227</v>
      </c>
      <c r="H1556" s="12" t="s">
        <v>10476</v>
      </c>
      <c r="I1556" s="66">
        <v>1</v>
      </c>
      <c r="J1556" s="68" t="s">
        <v>53</v>
      </c>
      <c r="K1556" s="167">
        <v>0</v>
      </c>
      <c r="L1556" s="167">
        <v>95937.8</v>
      </c>
      <c r="M1556" s="167">
        <v>95937.8</v>
      </c>
      <c r="N1556" s="167">
        <v>0</v>
      </c>
      <c r="O1556" s="167">
        <v>14391.199999999997</v>
      </c>
      <c r="P1556" s="167">
        <v>14391.199999999997</v>
      </c>
      <c r="Q1556" s="167">
        <v>0</v>
      </c>
      <c r="R1556" s="167">
        <v>110329</v>
      </c>
      <c r="S1556" s="167">
        <v>110329</v>
      </c>
      <c r="T1556" s="161">
        <v>42765</v>
      </c>
      <c r="U1556" s="47"/>
    </row>
    <row r="1557" spans="1:21" s="267" customFormat="1" ht="15" customHeight="1" x14ac:dyDescent="0.2">
      <c r="A1557" s="15">
        <v>2017</v>
      </c>
      <c r="B1557" s="15" t="s">
        <v>3439</v>
      </c>
      <c r="C1557" s="15">
        <v>4</v>
      </c>
      <c r="D1557" s="39" t="s">
        <v>30</v>
      </c>
      <c r="E1557" s="60" t="s">
        <v>23</v>
      </c>
      <c r="F1557" s="11" t="s">
        <v>13103</v>
      </c>
      <c r="G1557" s="11" t="s">
        <v>1500</v>
      </c>
      <c r="H1557" s="12" t="s">
        <v>10475</v>
      </c>
      <c r="I1557" s="66">
        <v>1</v>
      </c>
      <c r="J1557" s="68" t="s">
        <v>53</v>
      </c>
      <c r="K1557" s="167">
        <v>49106.720000000001</v>
      </c>
      <c r="L1557" s="167">
        <v>0</v>
      </c>
      <c r="M1557" s="167">
        <v>49106.720000000001</v>
      </c>
      <c r="N1557" s="167">
        <v>2455.2799999999988</v>
      </c>
      <c r="O1557" s="167">
        <v>0</v>
      </c>
      <c r="P1557" s="167">
        <v>2455.2799999999988</v>
      </c>
      <c r="Q1557" s="167">
        <v>51562</v>
      </c>
      <c r="R1557" s="167">
        <v>0</v>
      </c>
      <c r="S1557" s="167">
        <v>51562</v>
      </c>
      <c r="T1557" s="161">
        <v>42779</v>
      </c>
      <c r="U1557" s="47"/>
    </row>
    <row r="1558" spans="1:21" s="267" customFormat="1" ht="15" customHeight="1" x14ac:dyDescent="0.2">
      <c r="A1558" s="15">
        <v>2017</v>
      </c>
      <c r="B1558" s="15" t="s">
        <v>3439</v>
      </c>
      <c r="C1558" s="15">
        <v>4</v>
      </c>
      <c r="D1558" s="39" t="s">
        <v>30</v>
      </c>
      <c r="E1558" s="60" t="s">
        <v>23</v>
      </c>
      <c r="F1558" s="11" t="s">
        <v>13011</v>
      </c>
      <c r="G1558" s="11" t="s">
        <v>368</v>
      </c>
      <c r="H1558" s="12" t="s">
        <v>2614</v>
      </c>
      <c r="I1558" s="66">
        <v>1</v>
      </c>
      <c r="J1558" s="68" t="s">
        <v>53</v>
      </c>
      <c r="K1558" s="167">
        <v>48060.25</v>
      </c>
      <c r="L1558" s="167">
        <v>0</v>
      </c>
      <c r="M1558" s="167">
        <v>48060.25</v>
      </c>
      <c r="N1558" s="167">
        <v>5941.75</v>
      </c>
      <c r="O1558" s="167">
        <v>0</v>
      </c>
      <c r="P1558" s="167">
        <v>5941.75</v>
      </c>
      <c r="Q1558" s="167">
        <v>54002</v>
      </c>
      <c r="R1558" s="167">
        <v>0</v>
      </c>
      <c r="S1558" s="167">
        <v>54002</v>
      </c>
      <c r="T1558" s="161">
        <v>42800</v>
      </c>
      <c r="U1558" s="47"/>
    </row>
    <row r="1559" spans="1:21" s="267" customFormat="1" ht="15" customHeight="1" x14ac:dyDescent="0.2">
      <c r="A1559" s="15">
        <v>2017</v>
      </c>
      <c r="B1559" s="15" t="s">
        <v>3439</v>
      </c>
      <c r="C1559" s="15">
        <v>4</v>
      </c>
      <c r="D1559" s="67" t="s">
        <v>30</v>
      </c>
      <c r="E1559" s="60" t="s">
        <v>23</v>
      </c>
      <c r="F1559" s="11" t="s">
        <v>13104</v>
      </c>
      <c r="G1559" s="11" t="s">
        <v>227</v>
      </c>
      <c r="H1559" s="12" t="s">
        <v>10474</v>
      </c>
      <c r="I1559" s="66">
        <v>1</v>
      </c>
      <c r="J1559" s="68" t="s">
        <v>53</v>
      </c>
      <c r="K1559" s="167">
        <v>37582.800000000003</v>
      </c>
      <c r="L1559" s="167">
        <v>25055.200000000001</v>
      </c>
      <c r="M1559" s="167">
        <v>62638</v>
      </c>
      <c r="N1559" s="167">
        <v>3817.1999999999971</v>
      </c>
      <c r="O1559" s="167">
        <v>2544.7999999999993</v>
      </c>
      <c r="P1559" s="167">
        <v>6361.9999999999964</v>
      </c>
      <c r="Q1559" s="167">
        <v>41400</v>
      </c>
      <c r="R1559" s="167">
        <v>27600</v>
      </c>
      <c r="S1559" s="167">
        <v>69000</v>
      </c>
      <c r="T1559" s="159">
        <v>42772</v>
      </c>
      <c r="U1559" s="47"/>
    </row>
    <row r="1560" spans="1:21" s="267" customFormat="1" ht="15" customHeight="1" x14ac:dyDescent="0.2">
      <c r="A1560" s="15">
        <v>2017</v>
      </c>
      <c r="B1560" s="15" t="s">
        <v>3439</v>
      </c>
      <c r="C1560" s="15">
        <v>4</v>
      </c>
      <c r="D1560" s="67" t="s">
        <v>30</v>
      </c>
      <c r="E1560" s="60" t="s">
        <v>23</v>
      </c>
      <c r="F1560" s="11" t="s">
        <v>13105</v>
      </c>
      <c r="G1560" s="11" t="s">
        <v>1229</v>
      </c>
      <c r="H1560" s="12" t="s">
        <v>10473</v>
      </c>
      <c r="I1560" s="66">
        <v>1</v>
      </c>
      <c r="J1560" s="68" t="s">
        <v>53</v>
      </c>
      <c r="K1560" s="167">
        <v>15203.101191600001</v>
      </c>
      <c r="L1560" s="167">
        <v>39163.588808400003</v>
      </c>
      <c r="M1560" s="167">
        <v>54366.69</v>
      </c>
      <c r="N1560" s="167">
        <v>5437.6513684000001</v>
      </c>
      <c r="O1560" s="167">
        <v>-0.34136839999700896</v>
      </c>
      <c r="P1560" s="167">
        <v>5437.3100000000031</v>
      </c>
      <c r="Q1560" s="167">
        <v>20640.752560000001</v>
      </c>
      <c r="R1560" s="167">
        <v>39163.247440000006</v>
      </c>
      <c r="S1560" s="167">
        <v>59804.000000000007</v>
      </c>
      <c r="T1560" s="159">
        <v>42786</v>
      </c>
      <c r="U1560" s="47"/>
    </row>
    <row r="1561" spans="1:21" s="267" customFormat="1" ht="15" customHeight="1" x14ac:dyDescent="0.2">
      <c r="A1561" s="15">
        <v>2017</v>
      </c>
      <c r="B1561" s="15" t="s">
        <v>3439</v>
      </c>
      <c r="C1561" s="15">
        <v>4</v>
      </c>
      <c r="D1561" s="39" t="s">
        <v>30</v>
      </c>
      <c r="E1561" s="60" t="s">
        <v>23</v>
      </c>
      <c r="F1561" s="11" t="s">
        <v>13106</v>
      </c>
      <c r="G1561" s="11" t="s">
        <v>1500</v>
      </c>
      <c r="H1561" s="12" t="s">
        <v>10472</v>
      </c>
      <c r="I1561" s="66">
        <v>1</v>
      </c>
      <c r="J1561" s="68" t="s">
        <v>53</v>
      </c>
      <c r="K1561" s="167">
        <v>0</v>
      </c>
      <c r="L1561" s="167">
        <v>45064</v>
      </c>
      <c r="M1561" s="167">
        <v>45064</v>
      </c>
      <c r="N1561" s="167">
        <v>0</v>
      </c>
      <c r="O1561" s="167">
        <v>4506</v>
      </c>
      <c r="P1561" s="167">
        <v>4506</v>
      </c>
      <c r="Q1561" s="167">
        <v>0</v>
      </c>
      <c r="R1561" s="167">
        <v>49570</v>
      </c>
      <c r="S1561" s="167">
        <v>49570</v>
      </c>
      <c r="T1561" s="161">
        <v>42814</v>
      </c>
      <c r="U1561" s="47"/>
    </row>
    <row r="1562" spans="1:21" s="267" customFormat="1" ht="15" customHeight="1" x14ac:dyDescent="0.2">
      <c r="A1562" s="15">
        <v>2017</v>
      </c>
      <c r="B1562" s="15" t="s">
        <v>3439</v>
      </c>
      <c r="C1562" s="15">
        <v>4</v>
      </c>
      <c r="D1562" s="39" t="s">
        <v>30</v>
      </c>
      <c r="E1562" s="60" t="s">
        <v>23</v>
      </c>
      <c r="F1562" s="11" t="s">
        <v>13107</v>
      </c>
      <c r="G1562" s="11" t="s">
        <v>368</v>
      </c>
      <c r="H1562" s="12" t="s">
        <v>10471</v>
      </c>
      <c r="I1562" s="66">
        <v>1</v>
      </c>
      <c r="J1562" s="68" t="s">
        <v>53</v>
      </c>
      <c r="K1562" s="167">
        <v>38697.862399999998</v>
      </c>
      <c r="L1562" s="167">
        <v>1842.1376</v>
      </c>
      <c r="M1562" s="167">
        <v>40540</v>
      </c>
      <c r="N1562" s="167">
        <v>3642.1900200000018</v>
      </c>
      <c r="O1562" s="167">
        <v>-0.19002000000000407</v>
      </c>
      <c r="P1562" s="167">
        <v>3642.0000000000018</v>
      </c>
      <c r="Q1562" s="167">
        <v>42340.05242</v>
      </c>
      <c r="R1562" s="167">
        <v>1841.94758</v>
      </c>
      <c r="S1562" s="167">
        <v>44182</v>
      </c>
      <c r="T1562" s="161">
        <v>42779</v>
      </c>
      <c r="U1562" s="47"/>
    </row>
    <row r="1563" spans="1:21" s="267" customFormat="1" ht="15" customHeight="1" x14ac:dyDescent="0.2">
      <c r="A1563" s="15">
        <v>2017</v>
      </c>
      <c r="B1563" s="15" t="s">
        <v>3439</v>
      </c>
      <c r="C1563" s="15">
        <v>4</v>
      </c>
      <c r="D1563" s="39" t="s">
        <v>30</v>
      </c>
      <c r="E1563" s="60" t="s">
        <v>23</v>
      </c>
      <c r="F1563" s="11" t="s">
        <v>13108</v>
      </c>
      <c r="G1563" s="11" t="s">
        <v>1110</v>
      </c>
      <c r="H1563" s="12" t="s">
        <v>10470</v>
      </c>
      <c r="I1563" s="66">
        <v>1</v>
      </c>
      <c r="J1563" s="68" t="s">
        <v>53</v>
      </c>
      <c r="K1563" s="167">
        <v>35494.271119999998</v>
      </c>
      <c r="L1563" s="167">
        <v>18356.728879999999</v>
      </c>
      <c r="M1563" s="167">
        <v>53851</v>
      </c>
      <c r="N1563" s="167">
        <v>-5494.4297599999991</v>
      </c>
      <c r="O1563" s="167">
        <v>10749.429760000003</v>
      </c>
      <c r="P1563" s="167">
        <v>5255.0000000000036</v>
      </c>
      <c r="Q1563" s="167">
        <v>29999.841359999999</v>
      </c>
      <c r="R1563" s="167">
        <v>29106.158640000001</v>
      </c>
      <c r="S1563" s="167">
        <v>59106</v>
      </c>
      <c r="T1563" s="161">
        <v>42737</v>
      </c>
      <c r="U1563" s="47"/>
    </row>
    <row r="1564" spans="1:21" s="267" customFormat="1" ht="15" customHeight="1" x14ac:dyDescent="0.2">
      <c r="A1564" s="15">
        <v>2017</v>
      </c>
      <c r="B1564" s="15" t="s">
        <v>3439</v>
      </c>
      <c r="C1564" s="15">
        <v>4</v>
      </c>
      <c r="D1564" s="39" t="s">
        <v>30</v>
      </c>
      <c r="E1564" s="60" t="s">
        <v>23</v>
      </c>
      <c r="F1564" s="11" t="s">
        <v>13109</v>
      </c>
      <c r="G1564" s="11" t="s">
        <v>291</v>
      </c>
      <c r="H1564" s="12" t="s">
        <v>10469</v>
      </c>
      <c r="I1564" s="66">
        <v>1</v>
      </c>
      <c r="J1564" s="68" t="s">
        <v>53</v>
      </c>
      <c r="K1564" s="167">
        <v>83579</v>
      </c>
      <c r="L1564" s="167">
        <v>0</v>
      </c>
      <c r="M1564" s="167">
        <v>83579</v>
      </c>
      <c r="N1564" s="167">
        <v>6421</v>
      </c>
      <c r="O1564" s="167">
        <v>0</v>
      </c>
      <c r="P1564" s="167">
        <v>6421</v>
      </c>
      <c r="Q1564" s="167">
        <v>90000</v>
      </c>
      <c r="R1564" s="167">
        <v>0</v>
      </c>
      <c r="S1564" s="167">
        <v>90000</v>
      </c>
      <c r="T1564" s="161">
        <v>42793</v>
      </c>
      <c r="U1564" s="47"/>
    </row>
    <row r="1565" spans="1:21" s="267" customFormat="1" ht="15" customHeight="1" x14ac:dyDescent="0.2">
      <c r="A1565" s="15">
        <v>2017</v>
      </c>
      <c r="B1565" s="15" t="s">
        <v>3439</v>
      </c>
      <c r="C1565" s="15">
        <v>4</v>
      </c>
      <c r="D1565" s="39" t="s">
        <v>30</v>
      </c>
      <c r="E1565" s="60" t="s">
        <v>23</v>
      </c>
      <c r="F1565" s="11" t="s">
        <v>13110</v>
      </c>
      <c r="G1565" s="11" t="s">
        <v>1326</v>
      </c>
      <c r="H1565" s="12" t="s">
        <v>10468</v>
      </c>
      <c r="I1565" s="66">
        <v>1</v>
      </c>
      <c r="J1565" s="68" t="s">
        <v>53</v>
      </c>
      <c r="K1565" s="167">
        <v>0</v>
      </c>
      <c r="L1565" s="167">
        <v>43416</v>
      </c>
      <c r="M1565" s="167">
        <v>43416</v>
      </c>
      <c r="N1565" s="167">
        <v>0</v>
      </c>
      <c r="O1565" s="167">
        <v>4342</v>
      </c>
      <c r="P1565" s="167">
        <v>4342</v>
      </c>
      <c r="Q1565" s="167">
        <v>0</v>
      </c>
      <c r="R1565" s="167">
        <v>47758</v>
      </c>
      <c r="S1565" s="167">
        <v>47758</v>
      </c>
      <c r="T1565" s="161">
        <v>42821</v>
      </c>
      <c r="U1565" s="47"/>
    </row>
    <row r="1566" spans="1:21" s="267" customFormat="1" ht="15" customHeight="1" x14ac:dyDescent="0.2">
      <c r="A1566" s="15">
        <v>2017</v>
      </c>
      <c r="B1566" s="72" t="s">
        <v>3439</v>
      </c>
      <c r="C1566" s="15">
        <v>4</v>
      </c>
      <c r="D1566" s="67" t="s">
        <v>30</v>
      </c>
      <c r="E1566" s="60" t="s">
        <v>13</v>
      </c>
      <c r="F1566" s="11" t="s">
        <v>13018</v>
      </c>
      <c r="G1566" s="11" t="s">
        <v>10467</v>
      </c>
      <c r="H1566" s="75" t="s">
        <v>512</v>
      </c>
      <c r="I1566" s="66">
        <v>1</v>
      </c>
      <c r="J1566" s="68" t="s">
        <v>53</v>
      </c>
      <c r="K1566" s="167">
        <v>32653.57</v>
      </c>
      <c r="L1566" s="167">
        <v>0</v>
      </c>
      <c r="M1566" s="167">
        <v>32653.57</v>
      </c>
      <c r="N1566" s="167">
        <v>1346</v>
      </c>
      <c r="O1566" s="167">
        <v>0</v>
      </c>
      <c r="P1566" s="167">
        <v>1346</v>
      </c>
      <c r="Q1566" s="167">
        <v>33999.57</v>
      </c>
      <c r="R1566" s="167">
        <v>0</v>
      </c>
      <c r="S1566" s="167">
        <v>33999.57</v>
      </c>
      <c r="T1566" s="159">
        <v>3</v>
      </c>
      <c r="U1566" s="47"/>
    </row>
    <row r="1567" spans="1:21" s="267" customFormat="1" ht="15" customHeight="1" x14ac:dyDescent="0.2">
      <c r="A1567" s="15">
        <v>2017</v>
      </c>
      <c r="B1567" s="15" t="s">
        <v>3439</v>
      </c>
      <c r="C1567" s="15">
        <v>4</v>
      </c>
      <c r="D1567" s="39" t="s">
        <v>30</v>
      </c>
      <c r="E1567" s="60" t="s">
        <v>16</v>
      </c>
      <c r="F1567" s="11" t="s">
        <v>13111</v>
      </c>
      <c r="G1567" s="11" t="s">
        <v>381</v>
      </c>
      <c r="H1567" s="12" t="s">
        <v>10466</v>
      </c>
      <c r="I1567" s="66">
        <v>1</v>
      </c>
      <c r="J1567" s="68" t="s">
        <v>53</v>
      </c>
      <c r="K1567" s="167">
        <v>72065</v>
      </c>
      <c r="L1567" s="167">
        <v>0</v>
      </c>
      <c r="M1567" s="167">
        <v>72065</v>
      </c>
      <c r="N1567" s="167">
        <v>7200</v>
      </c>
      <c r="O1567" s="167">
        <v>0</v>
      </c>
      <c r="P1567" s="167">
        <v>7200</v>
      </c>
      <c r="Q1567" s="167">
        <v>79265</v>
      </c>
      <c r="R1567" s="167">
        <v>0</v>
      </c>
      <c r="S1567" s="167">
        <v>79265</v>
      </c>
      <c r="T1567" s="161">
        <v>42736</v>
      </c>
      <c r="U1567" s="47"/>
    </row>
    <row r="1568" spans="1:21" s="267" customFormat="1" ht="15" customHeight="1" x14ac:dyDescent="0.2">
      <c r="A1568" s="15">
        <v>2017</v>
      </c>
      <c r="B1568" s="15" t="s">
        <v>3439</v>
      </c>
      <c r="C1568" s="15">
        <v>4</v>
      </c>
      <c r="D1568" s="39" t="s">
        <v>30</v>
      </c>
      <c r="E1568" s="60" t="s">
        <v>16</v>
      </c>
      <c r="F1568" s="11" t="s">
        <v>13112</v>
      </c>
      <c r="G1568" s="11" t="s">
        <v>676</v>
      </c>
      <c r="H1568" s="12" t="s">
        <v>10465</v>
      </c>
      <c r="I1568" s="66">
        <v>1</v>
      </c>
      <c r="J1568" s="68" t="s">
        <v>53</v>
      </c>
      <c r="K1568" s="167">
        <v>70238</v>
      </c>
      <c r="L1568" s="167">
        <v>0</v>
      </c>
      <c r="M1568" s="167">
        <v>70238</v>
      </c>
      <c r="N1568" s="167">
        <v>7000</v>
      </c>
      <c r="O1568" s="167">
        <v>0</v>
      </c>
      <c r="P1568" s="167">
        <v>7000</v>
      </c>
      <c r="Q1568" s="167">
        <v>77238</v>
      </c>
      <c r="R1568" s="167">
        <v>0</v>
      </c>
      <c r="S1568" s="167">
        <v>77238</v>
      </c>
      <c r="T1568" s="161">
        <v>42767</v>
      </c>
      <c r="U1568" s="47"/>
    </row>
    <row r="1569" spans="1:21" s="267" customFormat="1" ht="15" customHeight="1" x14ac:dyDescent="0.2">
      <c r="A1569" s="15">
        <v>2017</v>
      </c>
      <c r="B1569" s="15" t="s">
        <v>3439</v>
      </c>
      <c r="C1569" s="15">
        <v>4</v>
      </c>
      <c r="D1569" s="39" t="s">
        <v>30</v>
      </c>
      <c r="E1569" s="60" t="s">
        <v>15</v>
      </c>
      <c r="F1569" s="11" t="s">
        <v>13113</v>
      </c>
      <c r="G1569" s="11" t="s">
        <v>1619</v>
      </c>
      <c r="H1569" s="12" t="s">
        <v>10464</v>
      </c>
      <c r="I1569" s="66">
        <v>1</v>
      </c>
      <c r="J1569" s="68" t="s">
        <v>53</v>
      </c>
      <c r="K1569" s="167">
        <v>56729</v>
      </c>
      <c r="L1569" s="167">
        <v>4050</v>
      </c>
      <c r="M1569" s="167">
        <v>60779</v>
      </c>
      <c r="N1569" s="167">
        <v>14721</v>
      </c>
      <c r="O1569" s="167">
        <v>0</v>
      </c>
      <c r="P1569" s="167">
        <v>14721</v>
      </c>
      <c r="Q1569" s="167">
        <v>71450</v>
      </c>
      <c r="R1569" s="167">
        <v>4050</v>
      </c>
      <c r="S1569" s="167">
        <v>75500</v>
      </c>
      <c r="T1569" s="161">
        <v>42736</v>
      </c>
      <c r="U1569" s="47"/>
    </row>
    <row r="1570" spans="1:21" s="267" customFormat="1" ht="15" customHeight="1" x14ac:dyDescent="0.2">
      <c r="A1570" s="15">
        <v>2017</v>
      </c>
      <c r="B1570" s="15" t="s">
        <v>3439</v>
      </c>
      <c r="C1570" s="15">
        <v>4</v>
      </c>
      <c r="D1570" s="39" t="s">
        <v>30</v>
      </c>
      <c r="E1570" s="60" t="s">
        <v>15</v>
      </c>
      <c r="F1570" s="11" t="s">
        <v>13114</v>
      </c>
      <c r="G1570" s="11" t="s">
        <v>299</v>
      </c>
      <c r="H1570" s="12" t="s">
        <v>10463</v>
      </c>
      <c r="I1570" s="66">
        <v>1</v>
      </c>
      <c r="J1570" s="68" t="s">
        <v>53</v>
      </c>
      <c r="K1570" s="167">
        <v>46914</v>
      </c>
      <c r="L1570" s="167">
        <v>0</v>
      </c>
      <c r="M1570" s="167">
        <v>46914</v>
      </c>
      <c r="N1570" s="167">
        <v>9335</v>
      </c>
      <c r="O1570" s="167">
        <v>0</v>
      </c>
      <c r="P1570" s="167">
        <v>9335</v>
      </c>
      <c r="Q1570" s="167">
        <v>56249</v>
      </c>
      <c r="R1570" s="167">
        <v>0</v>
      </c>
      <c r="S1570" s="167">
        <v>56249</v>
      </c>
      <c r="T1570" s="161">
        <v>42795</v>
      </c>
      <c r="U1570" s="47"/>
    </row>
    <row r="1571" spans="1:21" s="267" customFormat="1" ht="15" customHeight="1" x14ac:dyDescent="0.2">
      <c r="A1571" s="15">
        <v>2017</v>
      </c>
      <c r="B1571" s="15" t="s">
        <v>3439</v>
      </c>
      <c r="C1571" s="15">
        <v>4</v>
      </c>
      <c r="D1571" s="39" t="s">
        <v>30</v>
      </c>
      <c r="E1571" s="60" t="s">
        <v>15</v>
      </c>
      <c r="F1571" s="11" t="s">
        <v>13115</v>
      </c>
      <c r="G1571" s="11" t="s">
        <v>10462</v>
      </c>
      <c r="H1571" s="12" t="s">
        <v>10461</v>
      </c>
      <c r="I1571" s="66">
        <v>1</v>
      </c>
      <c r="J1571" s="68" t="s">
        <v>53</v>
      </c>
      <c r="K1571" s="167">
        <v>0</v>
      </c>
      <c r="L1571" s="167">
        <v>56275</v>
      </c>
      <c r="M1571" s="167">
        <v>56275</v>
      </c>
      <c r="N1571" s="167">
        <v>0</v>
      </c>
      <c r="O1571" s="167">
        <v>7200</v>
      </c>
      <c r="P1571" s="167">
        <v>7200</v>
      </c>
      <c r="Q1571" s="167">
        <v>0</v>
      </c>
      <c r="R1571" s="167">
        <v>63475</v>
      </c>
      <c r="S1571" s="167">
        <v>63475</v>
      </c>
      <c r="T1571" s="161">
        <v>42705</v>
      </c>
      <c r="U1571" s="47"/>
    </row>
    <row r="1572" spans="1:21" s="267" customFormat="1" ht="15" customHeight="1" x14ac:dyDescent="0.2">
      <c r="A1572" s="15">
        <v>2017</v>
      </c>
      <c r="B1572" s="15" t="s">
        <v>3439</v>
      </c>
      <c r="C1572" s="15">
        <v>4</v>
      </c>
      <c r="D1572" s="39" t="s">
        <v>30</v>
      </c>
      <c r="E1572" s="60" t="s">
        <v>15</v>
      </c>
      <c r="F1572" s="11" t="s">
        <v>13116</v>
      </c>
      <c r="G1572" s="11" t="s">
        <v>1170</v>
      </c>
      <c r="H1572" s="12" t="s">
        <v>10460</v>
      </c>
      <c r="I1572" s="66">
        <v>1</v>
      </c>
      <c r="J1572" s="68" t="s">
        <v>53</v>
      </c>
      <c r="K1572" s="167">
        <v>31119</v>
      </c>
      <c r="L1572" s="167">
        <v>0</v>
      </c>
      <c r="M1572" s="167">
        <v>31119</v>
      </c>
      <c r="N1572" s="167">
        <v>7776</v>
      </c>
      <c r="O1572" s="167">
        <v>0</v>
      </c>
      <c r="P1572" s="167">
        <v>7776</v>
      </c>
      <c r="Q1572" s="167">
        <v>38895</v>
      </c>
      <c r="R1572" s="167">
        <v>0</v>
      </c>
      <c r="S1572" s="167">
        <v>38895</v>
      </c>
      <c r="T1572" s="161">
        <v>42736</v>
      </c>
      <c r="U1572" s="47"/>
    </row>
    <row r="1573" spans="1:21" s="267" customFormat="1" ht="15" customHeight="1" x14ac:dyDescent="0.2">
      <c r="A1573" s="15">
        <v>2017</v>
      </c>
      <c r="B1573" s="15" t="s">
        <v>3439</v>
      </c>
      <c r="C1573" s="15">
        <v>4</v>
      </c>
      <c r="D1573" s="39" t="s">
        <v>30</v>
      </c>
      <c r="E1573" s="60" t="s">
        <v>17</v>
      </c>
      <c r="F1573" s="11" t="s">
        <v>13117</v>
      </c>
      <c r="G1573" s="11" t="s">
        <v>9730</v>
      </c>
      <c r="H1573" s="12" t="s">
        <v>10459</v>
      </c>
      <c r="I1573" s="66">
        <v>1</v>
      </c>
      <c r="J1573" s="68" t="s">
        <v>53</v>
      </c>
      <c r="K1573" s="167">
        <v>31465</v>
      </c>
      <c r="L1573" s="167">
        <v>0</v>
      </c>
      <c r="M1573" s="167">
        <v>31465</v>
      </c>
      <c r="N1573" s="167">
        <v>6293</v>
      </c>
      <c r="O1573" s="167">
        <v>0</v>
      </c>
      <c r="P1573" s="167">
        <v>6293</v>
      </c>
      <c r="Q1573" s="167">
        <v>37758</v>
      </c>
      <c r="R1573" s="167">
        <v>0</v>
      </c>
      <c r="S1573" s="167">
        <v>37758</v>
      </c>
      <c r="T1573" s="161">
        <v>42767</v>
      </c>
      <c r="U1573" s="47"/>
    </row>
    <row r="1574" spans="1:21" s="267" customFormat="1" ht="15" customHeight="1" x14ac:dyDescent="0.2">
      <c r="A1574" s="15">
        <v>2017</v>
      </c>
      <c r="B1574" s="15" t="s">
        <v>3439</v>
      </c>
      <c r="C1574" s="15">
        <v>4</v>
      </c>
      <c r="D1574" s="67" t="s">
        <v>30</v>
      </c>
      <c r="E1574" s="60" t="s">
        <v>17</v>
      </c>
      <c r="F1574" s="11" t="s">
        <v>13118</v>
      </c>
      <c r="G1574" s="11" t="s">
        <v>10458</v>
      </c>
      <c r="H1574" s="12" t="s">
        <v>10457</v>
      </c>
      <c r="I1574" s="66">
        <v>1</v>
      </c>
      <c r="J1574" s="68" t="s">
        <v>53</v>
      </c>
      <c r="K1574" s="167">
        <v>93000</v>
      </c>
      <c r="L1574" s="167">
        <v>0</v>
      </c>
      <c r="M1574" s="167">
        <v>93000</v>
      </c>
      <c r="N1574" s="167">
        <v>9300</v>
      </c>
      <c r="O1574" s="167">
        <v>0</v>
      </c>
      <c r="P1574" s="167">
        <v>9300</v>
      </c>
      <c r="Q1574" s="167">
        <v>102300</v>
      </c>
      <c r="R1574" s="167">
        <v>0</v>
      </c>
      <c r="S1574" s="167">
        <v>102300</v>
      </c>
      <c r="T1574" s="159">
        <v>42675</v>
      </c>
      <c r="U1574" s="47"/>
    </row>
    <row r="1575" spans="1:21" ht="15" customHeight="1" thickBot="1" x14ac:dyDescent="0.25">
      <c r="A1575" s="196">
        <v>2017</v>
      </c>
      <c r="B1575" s="196" t="s">
        <v>75</v>
      </c>
      <c r="C1575" s="196">
        <v>4</v>
      </c>
      <c r="D1575" s="197" t="s">
        <v>30</v>
      </c>
      <c r="E1575" s="198" t="s">
        <v>18</v>
      </c>
      <c r="F1575" s="199" t="s">
        <v>13119</v>
      </c>
      <c r="G1575" s="199" t="s">
        <v>123</v>
      </c>
      <c r="H1575" s="200" t="s">
        <v>124</v>
      </c>
      <c r="I1575" s="201">
        <v>1</v>
      </c>
      <c r="J1575" s="202" t="s">
        <v>53</v>
      </c>
      <c r="K1575" s="203">
        <v>49714</v>
      </c>
      <c r="L1575" s="203">
        <v>0</v>
      </c>
      <c r="M1575" s="203">
        <v>49714</v>
      </c>
      <c r="N1575" s="203">
        <v>4972</v>
      </c>
      <c r="O1575" s="203">
        <v>0</v>
      </c>
      <c r="P1575" s="203">
        <v>4972</v>
      </c>
      <c r="Q1575" s="203">
        <v>54686</v>
      </c>
      <c r="R1575" s="203">
        <v>0</v>
      </c>
      <c r="S1575" s="203">
        <v>54686</v>
      </c>
      <c r="T1575" s="235">
        <v>42826</v>
      </c>
    </row>
    <row r="1576" spans="1:21" ht="20.100000000000001" customHeight="1" thickTop="1" x14ac:dyDescent="0.3">
      <c r="A1576" s="157" t="s">
        <v>9459</v>
      </c>
      <c r="B1576" s="35"/>
      <c r="C1576" s="35"/>
      <c r="D1576" s="148"/>
      <c r="E1576" s="58"/>
      <c r="F1576" s="36"/>
      <c r="G1576" s="36"/>
      <c r="H1576" s="37"/>
      <c r="I1576" s="205">
        <v>203.9</v>
      </c>
      <c r="J1576" s="206"/>
      <c r="K1576" s="207">
        <v>6575847.7715013996</v>
      </c>
      <c r="L1576" s="207">
        <v>3795106.7484985995</v>
      </c>
      <c r="M1576" s="207">
        <v>10370954.520000001</v>
      </c>
      <c r="N1576" s="207">
        <v>652953.83391239983</v>
      </c>
      <c r="O1576" s="207">
        <v>464467.72608760005</v>
      </c>
      <c r="P1576" s="207">
        <v>1117421.56</v>
      </c>
      <c r="Q1576" s="207">
        <v>7228801.6054138001</v>
      </c>
      <c r="R1576" s="207">
        <v>4259574.4745862009</v>
      </c>
      <c r="S1576" s="207">
        <v>11488376.080000002</v>
      </c>
      <c r="T1576" s="165"/>
    </row>
    <row r="1577" spans="1:21" ht="15" customHeight="1" x14ac:dyDescent="0.2">
      <c r="A1577" s="103"/>
      <c r="B1577" s="103"/>
      <c r="C1577" s="103"/>
      <c r="D1577" s="104"/>
      <c r="E1577" s="105"/>
      <c r="F1577" s="47"/>
      <c r="G1577" s="47"/>
      <c r="H1577" s="106"/>
      <c r="I1577" s="107"/>
      <c r="J1577" s="108"/>
      <c r="K1577" s="109"/>
      <c r="L1577" s="109"/>
      <c r="M1577" s="109"/>
      <c r="N1577" s="109"/>
      <c r="O1577" s="109"/>
      <c r="P1577" s="109"/>
      <c r="Q1577" s="109"/>
      <c r="R1577" s="109"/>
      <c r="S1577" s="109"/>
      <c r="T1577" s="164"/>
    </row>
    <row r="1578" spans="1:21" ht="15" customHeight="1" x14ac:dyDescent="0.2">
      <c r="A1578" s="103"/>
      <c r="B1578" s="103"/>
      <c r="C1578" s="103"/>
      <c r="D1578" s="104"/>
      <c r="E1578" s="105"/>
      <c r="F1578" s="47"/>
      <c r="G1578" s="47"/>
      <c r="H1578" s="106"/>
      <c r="I1578" s="107"/>
      <c r="J1578" s="108"/>
      <c r="K1578" s="109"/>
      <c r="L1578" s="109"/>
      <c r="M1578" s="109"/>
      <c r="N1578" s="109"/>
      <c r="O1578" s="109"/>
      <c r="P1578" s="109"/>
      <c r="Q1578" s="109"/>
      <c r="R1578" s="109"/>
      <c r="S1578" s="109"/>
      <c r="T1578" s="164"/>
    </row>
    <row r="1579" spans="1:21" ht="15" customHeight="1" x14ac:dyDescent="0.2">
      <c r="A1579" s="103"/>
      <c r="B1579" s="103"/>
      <c r="C1579" s="103"/>
      <c r="D1579" s="104"/>
      <c r="E1579" s="105"/>
      <c r="F1579" s="47"/>
      <c r="G1579" s="47"/>
      <c r="H1579" s="106"/>
      <c r="I1579" s="107"/>
      <c r="J1579" s="108"/>
      <c r="K1579" s="109"/>
      <c r="L1579" s="109"/>
      <c r="M1579" s="109"/>
      <c r="N1579" s="109"/>
      <c r="O1579" s="109"/>
      <c r="P1579" s="109"/>
      <c r="Q1579" s="109"/>
      <c r="R1579" s="109"/>
      <c r="S1579" s="109"/>
      <c r="T1579" s="164"/>
    </row>
    <row r="1580" spans="1:21" ht="15" customHeight="1" x14ac:dyDescent="0.2">
      <c r="A1580" s="15">
        <v>2017</v>
      </c>
      <c r="B1580" s="15" t="s">
        <v>75</v>
      </c>
      <c r="C1580" s="15">
        <v>5</v>
      </c>
      <c r="D1580" s="67">
        <v>3</v>
      </c>
      <c r="E1580" s="60" t="s">
        <v>9</v>
      </c>
      <c r="F1580" s="11" t="s">
        <v>13120</v>
      </c>
      <c r="G1580" s="11" t="s">
        <v>3049</v>
      </c>
      <c r="H1580" s="12" t="s">
        <v>5201</v>
      </c>
      <c r="I1580" s="66">
        <v>1</v>
      </c>
      <c r="J1580" s="68" t="s">
        <v>215</v>
      </c>
      <c r="K1580" s="167">
        <v>49171</v>
      </c>
      <c r="L1580" s="167">
        <v>80227</v>
      </c>
      <c r="M1580" s="167">
        <v>129398</v>
      </c>
      <c r="N1580" s="167">
        <v>4032</v>
      </c>
      <c r="O1580" s="167">
        <v>6578</v>
      </c>
      <c r="P1580" s="167">
        <v>10610</v>
      </c>
      <c r="Q1580" s="167">
        <v>53203</v>
      </c>
      <c r="R1580" s="167">
        <v>86805</v>
      </c>
      <c r="S1580" s="167">
        <v>140008</v>
      </c>
      <c r="T1580" s="159">
        <v>42826</v>
      </c>
    </row>
    <row r="1581" spans="1:21" ht="15" customHeight="1" x14ac:dyDescent="0.2">
      <c r="A1581" s="15">
        <v>2017</v>
      </c>
      <c r="B1581" s="15" t="s">
        <v>75</v>
      </c>
      <c r="C1581" s="15">
        <v>5</v>
      </c>
      <c r="D1581" s="67">
        <v>3</v>
      </c>
      <c r="E1581" s="60" t="s">
        <v>9</v>
      </c>
      <c r="F1581" s="11" t="s">
        <v>13121</v>
      </c>
      <c r="G1581" s="11" t="s">
        <v>5183</v>
      </c>
      <c r="H1581" s="12" t="s">
        <v>5184</v>
      </c>
      <c r="I1581" s="66">
        <v>1</v>
      </c>
      <c r="J1581" s="68" t="s">
        <v>215</v>
      </c>
      <c r="K1581" s="167">
        <v>0</v>
      </c>
      <c r="L1581" s="167">
        <v>489179</v>
      </c>
      <c r="M1581" s="167">
        <v>489179</v>
      </c>
      <c r="N1581" s="167">
        <v>0</v>
      </c>
      <c r="O1581" s="167">
        <v>50000</v>
      </c>
      <c r="P1581" s="167">
        <v>50000</v>
      </c>
      <c r="Q1581" s="167">
        <v>0</v>
      </c>
      <c r="R1581" s="167">
        <v>539179</v>
      </c>
      <c r="S1581" s="167">
        <v>539179</v>
      </c>
      <c r="T1581" s="159">
        <v>42826</v>
      </c>
    </row>
    <row r="1582" spans="1:21" ht="15" customHeight="1" x14ac:dyDescent="0.2">
      <c r="A1582" s="15">
        <v>2017</v>
      </c>
      <c r="B1582" s="15" t="s">
        <v>75</v>
      </c>
      <c r="C1582" s="15">
        <v>5</v>
      </c>
      <c r="D1582" s="67">
        <v>3</v>
      </c>
      <c r="E1582" s="60" t="s">
        <v>9</v>
      </c>
      <c r="F1582" s="11" t="s">
        <v>13122</v>
      </c>
      <c r="G1582" s="11" t="s">
        <v>5236</v>
      </c>
      <c r="H1582" s="12" t="s">
        <v>5237</v>
      </c>
      <c r="I1582" s="66">
        <v>1</v>
      </c>
      <c r="J1582" s="68" t="s">
        <v>215</v>
      </c>
      <c r="K1582" s="167">
        <v>22132</v>
      </c>
      <c r="L1582" s="167">
        <v>21804</v>
      </c>
      <c r="M1582" s="167">
        <v>43936</v>
      </c>
      <c r="N1582" s="167">
        <v>2868</v>
      </c>
      <c r="O1582" s="167">
        <v>3196</v>
      </c>
      <c r="P1582" s="167">
        <v>6064</v>
      </c>
      <c r="Q1582" s="167">
        <v>25000</v>
      </c>
      <c r="R1582" s="167">
        <v>25000</v>
      </c>
      <c r="S1582" s="167">
        <v>50000</v>
      </c>
      <c r="T1582" s="159">
        <v>42826</v>
      </c>
    </row>
    <row r="1583" spans="1:21" ht="15" customHeight="1" x14ac:dyDescent="0.2">
      <c r="A1583" s="15">
        <v>2017</v>
      </c>
      <c r="B1583" s="15" t="s">
        <v>75</v>
      </c>
      <c r="C1583" s="15">
        <v>5</v>
      </c>
      <c r="D1583" s="67">
        <v>3</v>
      </c>
      <c r="E1583" s="60" t="s">
        <v>9</v>
      </c>
      <c r="F1583" s="11" t="s">
        <v>13123</v>
      </c>
      <c r="G1583" s="11" t="s">
        <v>4617</v>
      </c>
      <c r="H1583" s="12" t="s">
        <v>5228</v>
      </c>
      <c r="I1583" s="66">
        <v>1</v>
      </c>
      <c r="J1583" s="68" t="s">
        <v>215</v>
      </c>
      <c r="K1583" s="167">
        <v>10878</v>
      </c>
      <c r="L1583" s="167">
        <v>81152</v>
      </c>
      <c r="M1583" s="167">
        <v>92030</v>
      </c>
      <c r="N1583" s="167">
        <v>1385</v>
      </c>
      <c r="O1583" s="167">
        <v>10335</v>
      </c>
      <c r="P1583" s="167">
        <v>11720</v>
      </c>
      <c r="Q1583" s="167">
        <v>12263</v>
      </c>
      <c r="R1583" s="167">
        <v>91487</v>
      </c>
      <c r="S1583" s="167">
        <v>103750</v>
      </c>
      <c r="T1583" s="159">
        <v>42826</v>
      </c>
    </row>
    <row r="1584" spans="1:21" ht="15" customHeight="1" x14ac:dyDescent="0.2">
      <c r="A1584" s="15">
        <v>2017</v>
      </c>
      <c r="B1584" s="15" t="s">
        <v>75</v>
      </c>
      <c r="C1584" s="15">
        <v>5</v>
      </c>
      <c r="D1584" s="67">
        <v>3</v>
      </c>
      <c r="E1584" s="60" t="s">
        <v>9</v>
      </c>
      <c r="F1584" s="11" t="s">
        <v>13124</v>
      </c>
      <c r="G1584" s="11" t="s">
        <v>5191</v>
      </c>
      <c r="H1584" s="12" t="s">
        <v>5192</v>
      </c>
      <c r="I1584" s="66">
        <v>1</v>
      </c>
      <c r="J1584" s="68" t="s">
        <v>215</v>
      </c>
      <c r="K1584" s="167">
        <v>0</v>
      </c>
      <c r="L1584" s="167">
        <v>116725</v>
      </c>
      <c r="M1584" s="167">
        <v>116725</v>
      </c>
      <c r="N1584" s="167">
        <v>0</v>
      </c>
      <c r="O1584" s="167">
        <v>10000</v>
      </c>
      <c r="P1584" s="167">
        <v>10000</v>
      </c>
      <c r="Q1584" s="167">
        <v>0</v>
      </c>
      <c r="R1584" s="167">
        <v>126725</v>
      </c>
      <c r="S1584" s="167">
        <v>126725</v>
      </c>
      <c r="T1584" s="159">
        <v>42826</v>
      </c>
    </row>
    <row r="1585" spans="1:138" ht="15" customHeight="1" x14ac:dyDescent="0.2">
      <c r="A1585" s="72">
        <v>2017</v>
      </c>
      <c r="B1585" s="72" t="s">
        <v>75</v>
      </c>
      <c r="C1585" s="15">
        <v>5</v>
      </c>
      <c r="D1585" s="39">
        <v>3</v>
      </c>
      <c r="E1585" s="60" t="s">
        <v>23</v>
      </c>
      <c r="F1585" s="11" t="s">
        <v>13125</v>
      </c>
      <c r="G1585" s="11" t="s">
        <v>805</v>
      </c>
      <c r="H1585" s="11" t="s">
        <v>3101</v>
      </c>
      <c r="I1585" s="66">
        <v>1</v>
      </c>
      <c r="J1585" s="11" t="s">
        <v>215</v>
      </c>
      <c r="K1585" s="167">
        <v>63830</v>
      </c>
      <c r="L1585" s="167">
        <v>0</v>
      </c>
      <c r="M1585" s="167">
        <v>63830</v>
      </c>
      <c r="N1585" s="167">
        <v>4000</v>
      </c>
      <c r="O1585" s="167">
        <v>0</v>
      </c>
      <c r="P1585" s="167">
        <v>4000</v>
      </c>
      <c r="Q1585" s="167">
        <v>67830</v>
      </c>
      <c r="R1585" s="167">
        <v>0</v>
      </c>
      <c r="S1585" s="167">
        <v>67830</v>
      </c>
      <c r="T1585" s="161">
        <v>42856</v>
      </c>
    </row>
    <row r="1586" spans="1:138" ht="15" customHeight="1" x14ac:dyDescent="0.2">
      <c r="A1586" s="72">
        <v>2017</v>
      </c>
      <c r="B1586" s="72" t="s">
        <v>75</v>
      </c>
      <c r="C1586" s="15">
        <v>5</v>
      </c>
      <c r="D1586" s="39">
        <v>3</v>
      </c>
      <c r="E1586" s="60" t="s">
        <v>23</v>
      </c>
      <c r="F1586" s="11" t="s">
        <v>13126</v>
      </c>
      <c r="G1586" s="11" t="s">
        <v>2987</v>
      </c>
      <c r="H1586" s="11" t="s">
        <v>3019</v>
      </c>
      <c r="I1586" s="66">
        <v>1</v>
      </c>
      <c r="J1586" s="11" t="s">
        <v>215</v>
      </c>
      <c r="K1586" s="167">
        <v>0</v>
      </c>
      <c r="L1586" s="167">
        <v>32925.589999999997</v>
      </c>
      <c r="M1586" s="167">
        <v>32925.589999999997</v>
      </c>
      <c r="N1586" s="167">
        <v>0</v>
      </c>
      <c r="O1586" s="167">
        <v>14369.410000000003</v>
      </c>
      <c r="P1586" s="167">
        <v>14369.410000000003</v>
      </c>
      <c r="Q1586" s="167">
        <v>0</v>
      </c>
      <c r="R1586" s="167">
        <v>47295</v>
      </c>
      <c r="S1586" s="167">
        <v>47295</v>
      </c>
      <c r="T1586" s="161">
        <v>42887</v>
      </c>
    </row>
    <row r="1587" spans="1:138" ht="15" customHeight="1" x14ac:dyDescent="0.2">
      <c r="A1587" s="15">
        <v>2017</v>
      </c>
      <c r="B1587" s="15" t="s">
        <v>75</v>
      </c>
      <c r="C1587" s="15">
        <v>5</v>
      </c>
      <c r="D1587" s="67">
        <v>3</v>
      </c>
      <c r="E1587" s="60" t="s">
        <v>9</v>
      </c>
      <c r="F1587" s="11" t="s">
        <v>13127</v>
      </c>
      <c r="G1587" s="11" t="s">
        <v>5217</v>
      </c>
      <c r="H1587" s="12" t="s">
        <v>5218</v>
      </c>
      <c r="I1587" s="66">
        <v>1</v>
      </c>
      <c r="J1587" s="68" t="s">
        <v>215</v>
      </c>
      <c r="K1587" s="167">
        <v>249092</v>
      </c>
      <c r="L1587" s="167">
        <v>0</v>
      </c>
      <c r="M1587" s="167">
        <v>249092</v>
      </c>
      <c r="N1587" s="167">
        <v>20908</v>
      </c>
      <c r="O1587" s="167">
        <v>0</v>
      </c>
      <c r="P1587" s="167">
        <v>20908</v>
      </c>
      <c r="Q1587" s="167">
        <v>270000</v>
      </c>
      <c r="R1587" s="167">
        <v>0</v>
      </c>
      <c r="S1587" s="167">
        <v>270000</v>
      </c>
      <c r="T1587" s="159">
        <v>42826</v>
      </c>
    </row>
    <row r="1588" spans="1:138" ht="15" customHeight="1" x14ac:dyDescent="0.2">
      <c r="A1588" s="15">
        <v>2017</v>
      </c>
      <c r="B1588" s="15" t="s">
        <v>75</v>
      </c>
      <c r="C1588" s="15">
        <v>5</v>
      </c>
      <c r="D1588" s="67">
        <v>3</v>
      </c>
      <c r="E1588" s="60" t="s">
        <v>9</v>
      </c>
      <c r="F1588" s="11" t="s">
        <v>13128</v>
      </c>
      <c r="G1588" s="11" t="s">
        <v>5224</v>
      </c>
      <c r="H1588" s="12" t="s">
        <v>5225</v>
      </c>
      <c r="I1588" s="66">
        <v>1</v>
      </c>
      <c r="J1588" s="68" t="s">
        <v>215</v>
      </c>
      <c r="K1588" s="167">
        <v>204956</v>
      </c>
      <c r="L1588" s="167">
        <v>14999</v>
      </c>
      <c r="M1588" s="167">
        <v>219955</v>
      </c>
      <c r="N1588" s="167">
        <v>18636</v>
      </c>
      <c r="O1588" s="167">
        <v>1364</v>
      </c>
      <c r="P1588" s="167">
        <v>20000</v>
      </c>
      <c r="Q1588" s="167">
        <v>223592</v>
      </c>
      <c r="R1588" s="167">
        <v>16363</v>
      </c>
      <c r="S1588" s="167">
        <v>239955</v>
      </c>
      <c r="T1588" s="159">
        <v>42826</v>
      </c>
    </row>
    <row r="1589" spans="1:138" ht="15" customHeight="1" x14ac:dyDescent="0.2">
      <c r="A1589" s="15">
        <v>2017</v>
      </c>
      <c r="B1589" s="15" t="s">
        <v>75</v>
      </c>
      <c r="C1589" s="15">
        <v>5</v>
      </c>
      <c r="D1589" s="39">
        <v>3</v>
      </c>
      <c r="E1589" s="60" t="s">
        <v>4</v>
      </c>
      <c r="F1589" s="11" t="s">
        <v>13129</v>
      </c>
      <c r="G1589" s="11" t="s">
        <v>7483</v>
      </c>
      <c r="H1589" s="12" t="s">
        <v>7484</v>
      </c>
      <c r="I1589" s="66">
        <v>1</v>
      </c>
      <c r="J1589" s="68" t="s">
        <v>215</v>
      </c>
      <c r="K1589" s="167">
        <v>0</v>
      </c>
      <c r="L1589" s="167">
        <v>88750</v>
      </c>
      <c r="M1589" s="167">
        <v>88750</v>
      </c>
      <c r="N1589" s="167">
        <v>0</v>
      </c>
      <c r="O1589" s="167">
        <v>19331</v>
      </c>
      <c r="P1589" s="167">
        <v>19331</v>
      </c>
      <c r="Q1589" s="167">
        <v>0</v>
      </c>
      <c r="R1589" s="167">
        <v>108081</v>
      </c>
      <c r="S1589" s="167">
        <v>108081</v>
      </c>
      <c r="T1589" s="161">
        <v>42826</v>
      </c>
    </row>
    <row r="1590" spans="1:138" s="267" customFormat="1" ht="15" customHeight="1" x14ac:dyDescent="0.2">
      <c r="A1590" s="15">
        <v>2017</v>
      </c>
      <c r="B1590" s="15" t="s">
        <v>3439</v>
      </c>
      <c r="C1590" s="15">
        <v>5</v>
      </c>
      <c r="D1590" s="39">
        <v>3</v>
      </c>
      <c r="E1590" s="60" t="s">
        <v>4</v>
      </c>
      <c r="F1590" s="11" t="s">
        <v>13130</v>
      </c>
      <c r="G1590" s="11" t="s">
        <v>10576</v>
      </c>
      <c r="H1590" s="12" t="s">
        <v>10576</v>
      </c>
      <c r="I1590" s="66">
        <v>1</v>
      </c>
      <c r="J1590" s="68" t="s">
        <v>215</v>
      </c>
      <c r="K1590" s="167">
        <v>52541</v>
      </c>
      <c r="L1590" s="167">
        <v>0</v>
      </c>
      <c r="M1590" s="167">
        <v>52541</v>
      </c>
      <c r="N1590" s="167">
        <v>14339</v>
      </c>
      <c r="O1590" s="167">
        <v>0</v>
      </c>
      <c r="P1590" s="167">
        <v>14339</v>
      </c>
      <c r="Q1590" s="167">
        <v>66880</v>
      </c>
      <c r="R1590" s="167">
        <v>0</v>
      </c>
      <c r="S1590" s="167">
        <v>66880</v>
      </c>
      <c r="T1590" s="161">
        <v>42738</v>
      </c>
      <c r="U1590" s="47"/>
    </row>
    <row r="1591" spans="1:138" s="267" customFormat="1" ht="15" customHeight="1" x14ac:dyDescent="0.2">
      <c r="A1591" s="15">
        <v>2017</v>
      </c>
      <c r="B1591" s="15" t="s">
        <v>3439</v>
      </c>
      <c r="C1591" s="15">
        <v>5</v>
      </c>
      <c r="D1591" s="39">
        <v>3</v>
      </c>
      <c r="E1591" s="60" t="s">
        <v>4</v>
      </c>
      <c r="F1591" s="11" t="s">
        <v>13131</v>
      </c>
      <c r="G1591" s="11" t="s">
        <v>10424</v>
      </c>
      <c r="H1591" s="12" t="s">
        <v>10424</v>
      </c>
      <c r="I1591" s="66">
        <v>1</v>
      </c>
      <c r="J1591" s="68" t="s">
        <v>215</v>
      </c>
      <c r="K1591" s="167">
        <v>0</v>
      </c>
      <c r="L1591" s="167">
        <v>72000</v>
      </c>
      <c r="M1591" s="167">
        <v>72000</v>
      </c>
      <c r="N1591" s="167">
        <v>0</v>
      </c>
      <c r="O1591" s="167">
        <v>26080</v>
      </c>
      <c r="P1591" s="167">
        <v>26080</v>
      </c>
      <c r="Q1591" s="167">
        <v>0</v>
      </c>
      <c r="R1591" s="167">
        <v>98080</v>
      </c>
      <c r="S1591" s="167">
        <v>98080</v>
      </c>
      <c r="T1591" s="161">
        <v>42767</v>
      </c>
      <c r="U1591" s="47"/>
    </row>
    <row r="1592" spans="1:138" s="267" customFormat="1" ht="15" customHeight="1" x14ac:dyDescent="0.2">
      <c r="A1592" s="15">
        <v>2017</v>
      </c>
      <c r="B1592" s="15" t="s">
        <v>3439</v>
      </c>
      <c r="C1592" s="15">
        <v>5</v>
      </c>
      <c r="D1592" s="39">
        <v>3</v>
      </c>
      <c r="E1592" s="60" t="s">
        <v>4</v>
      </c>
      <c r="F1592" s="11" t="s">
        <v>13132</v>
      </c>
      <c r="G1592" s="11" t="s">
        <v>10575</v>
      </c>
      <c r="H1592" s="12" t="s">
        <v>10575</v>
      </c>
      <c r="I1592" s="66">
        <v>1</v>
      </c>
      <c r="J1592" s="68" t="s">
        <v>215</v>
      </c>
      <c r="K1592" s="167">
        <v>0</v>
      </c>
      <c r="L1592" s="167">
        <v>112910</v>
      </c>
      <c r="M1592" s="167">
        <v>112910</v>
      </c>
      <c r="N1592" s="167">
        <v>0</v>
      </c>
      <c r="O1592" s="167">
        <v>27090</v>
      </c>
      <c r="P1592" s="167">
        <v>27090</v>
      </c>
      <c r="Q1592" s="167">
        <v>0</v>
      </c>
      <c r="R1592" s="167">
        <v>140000</v>
      </c>
      <c r="S1592" s="167">
        <v>140000</v>
      </c>
      <c r="T1592" s="161">
        <v>42767</v>
      </c>
      <c r="U1592" s="47"/>
    </row>
    <row r="1593" spans="1:138" s="267" customFormat="1" ht="15" customHeight="1" x14ac:dyDescent="0.2">
      <c r="A1593" s="15">
        <v>2017</v>
      </c>
      <c r="B1593" s="72" t="s">
        <v>3439</v>
      </c>
      <c r="C1593" s="15">
        <v>5</v>
      </c>
      <c r="D1593" s="67">
        <v>3</v>
      </c>
      <c r="E1593" s="60" t="s">
        <v>7</v>
      </c>
      <c r="F1593" s="11" t="s">
        <v>13133</v>
      </c>
      <c r="G1593" s="11" t="s">
        <v>10574</v>
      </c>
      <c r="H1593" s="75" t="s">
        <v>10573</v>
      </c>
      <c r="I1593" s="66">
        <v>1</v>
      </c>
      <c r="J1593" s="68" t="s">
        <v>53</v>
      </c>
      <c r="K1593" s="167">
        <v>0</v>
      </c>
      <c r="L1593" s="167">
        <v>36880</v>
      </c>
      <c r="M1593" s="167">
        <v>36880</v>
      </c>
      <c r="N1593" s="167">
        <v>0</v>
      </c>
      <c r="O1593" s="167">
        <v>10903</v>
      </c>
      <c r="P1593" s="167">
        <v>10903</v>
      </c>
      <c r="Q1593" s="167">
        <v>0</v>
      </c>
      <c r="R1593" s="167">
        <v>47783</v>
      </c>
      <c r="S1593" s="167">
        <v>47783</v>
      </c>
      <c r="T1593" s="159">
        <v>42705</v>
      </c>
      <c r="U1593" s="47"/>
    </row>
    <row r="1594" spans="1:138" s="267" customFormat="1" ht="15" customHeight="1" x14ac:dyDescent="0.2">
      <c r="A1594" s="15">
        <v>2017</v>
      </c>
      <c r="B1594" s="15" t="s">
        <v>3439</v>
      </c>
      <c r="C1594" s="15">
        <v>5</v>
      </c>
      <c r="D1594" s="39">
        <v>3</v>
      </c>
      <c r="E1594" s="60" t="s">
        <v>9</v>
      </c>
      <c r="F1594" s="11" t="s">
        <v>13134</v>
      </c>
      <c r="G1594" s="11" t="s">
        <v>5565</v>
      </c>
      <c r="H1594" s="12" t="s">
        <v>10572</v>
      </c>
      <c r="I1594" s="66">
        <v>1</v>
      </c>
      <c r="J1594" s="68" t="s">
        <v>215</v>
      </c>
      <c r="K1594" s="167">
        <v>0</v>
      </c>
      <c r="L1594" s="167">
        <v>52780</v>
      </c>
      <c r="M1594" s="167">
        <v>52780</v>
      </c>
      <c r="N1594" s="167">
        <v>0</v>
      </c>
      <c r="O1594" s="167">
        <v>5278</v>
      </c>
      <c r="P1594" s="167">
        <v>5278</v>
      </c>
      <c r="Q1594" s="167">
        <v>0</v>
      </c>
      <c r="R1594" s="167">
        <v>58058</v>
      </c>
      <c r="S1594" s="167">
        <v>58058</v>
      </c>
      <c r="T1594" s="161">
        <v>42795</v>
      </c>
      <c r="U1594" s="47"/>
    </row>
    <row r="1595" spans="1:138" s="268" customFormat="1" ht="15" customHeight="1" x14ac:dyDescent="0.2">
      <c r="A1595" s="15">
        <v>2017</v>
      </c>
      <c r="B1595" s="15" t="s">
        <v>3439</v>
      </c>
      <c r="C1595" s="15">
        <v>5</v>
      </c>
      <c r="D1595" s="39">
        <v>3</v>
      </c>
      <c r="E1595" s="60" t="s">
        <v>9</v>
      </c>
      <c r="F1595" s="11" t="s">
        <v>13135</v>
      </c>
      <c r="G1595" s="11" t="s">
        <v>4617</v>
      </c>
      <c r="H1595" s="12" t="s">
        <v>10571</v>
      </c>
      <c r="I1595" s="66">
        <v>1</v>
      </c>
      <c r="J1595" s="68" t="s">
        <v>215</v>
      </c>
      <c r="K1595" s="167">
        <v>5075</v>
      </c>
      <c r="L1595" s="167">
        <v>96425</v>
      </c>
      <c r="M1595" s="167">
        <v>101500</v>
      </c>
      <c r="N1595" s="167">
        <v>503</v>
      </c>
      <c r="O1595" s="167">
        <v>9548</v>
      </c>
      <c r="P1595" s="167">
        <v>10051</v>
      </c>
      <c r="Q1595" s="167">
        <v>5578</v>
      </c>
      <c r="R1595" s="167">
        <v>105973</v>
      </c>
      <c r="S1595" s="167">
        <v>111551</v>
      </c>
      <c r="T1595" s="161">
        <v>42795</v>
      </c>
      <c r="U1595" s="47"/>
    </row>
    <row r="1596" spans="1:138" s="267" customFormat="1" ht="15" customHeight="1" x14ac:dyDescent="0.2">
      <c r="A1596" s="15">
        <v>2017</v>
      </c>
      <c r="B1596" s="15" t="s">
        <v>3439</v>
      </c>
      <c r="C1596" s="15">
        <v>5</v>
      </c>
      <c r="D1596" s="67">
        <v>3</v>
      </c>
      <c r="E1596" s="60" t="s">
        <v>9</v>
      </c>
      <c r="F1596" s="11" t="s">
        <v>13136</v>
      </c>
      <c r="G1596" s="11" t="s">
        <v>5217</v>
      </c>
      <c r="H1596" s="12" t="s">
        <v>10570</v>
      </c>
      <c r="I1596" s="66">
        <v>1</v>
      </c>
      <c r="J1596" s="68" t="s">
        <v>215</v>
      </c>
      <c r="K1596" s="167">
        <v>98462</v>
      </c>
      <c r="L1596" s="167">
        <v>95935</v>
      </c>
      <c r="M1596" s="167">
        <v>194397</v>
      </c>
      <c r="N1596" s="167">
        <v>18588</v>
      </c>
      <c r="O1596" s="167">
        <v>-553</v>
      </c>
      <c r="P1596" s="167">
        <v>18035</v>
      </c>
      <c r="Q1596" s="167">
        <v>117050</v>
      </c>
      <c r="R1596" s="167">
        <v>95382</v>
      </c>
      <c r="S1596" s="167">
        <v>212432</v>
      </c>
      <c r="T1596" s="159">
        <v>42767</v>
      </c>
      <c r="U1596" s="47"/>
    </row>
    <row r="1597" spans="1:138" s="267" customFormat="1" ht="15" customHeight="1" x14ac:dyDescent="0.2">
      <c r="A1597" s="15">
        <v>2017</v>
      </c>
      <c r="B1597" s="15" t="s">
        <v>3439</v>
      </c>
      <c r="C1597" s="15">
        <v>5</v>
      </c>
      <c r="D1597" s="39">
        <v>3</v>
      </c>
      <c r="E1597" s="60" t="s">
        <v>23</v>
      </c>
      <c r="F1597" s="11" t="s">
        <v>13137</v>
      </c>
      <c r="G1597" s="11" t="s">
        <v>3380</v>
      </c>
      <c r="H1597" s="12" t="s">
        <v>10569</v>
      </c>
      <c r="I1597" s="66">
        <v>1</v>
      </c>
      <c r="J1597" s="68" t="s">
        <v>215</v>
      </c>
      <c r="K1597" s="167">
        <v>75327</v>
      </c>
      <c r="L1597" s="167">
        <v>0</v>
      </c>
      <c r="M1597" s="167">
        <v>75327</v>
      </c>
      <c r="N1597" s="167">
        <v>673</v>
      </c>
      <c r="O1597" s="167">
        <v>0</v>
      </c>
      <c r="P1597" s="167">
        <v>673</v>
      </c>
      <c r="Q1597" s="167">
        <v>76000</v>
      </c>
      <c r="R1597" s="167">
        <v>0</v>
      </c>
      <c r="S1597" s="167">
        <v>76000</v>
      </c>
      <c r="T1597" s="161">
        <v>42736</v>
      </c>
      <c r="U1597" s="47"/>
    </row>
    <row r="1598" spans="1:138" s="267" customFormat="1" ht="15" customHeight="1" x14ac:dyDescent="0.2">
      <c r="A1598" s="15">
        <v>2017</v>
      </c>
      <c r="B1598" s="15" t="s">
        <v>3439</v>
      </c>
      <c r="C1598" s="15">
        <v>5</v>
      </c>
      <c r="D1598" s="39">
        <v>3</v>
      </c>
      <c r="E1598" s="60" t="s">
        <v>23</v>
      </c>
      <c r="F1598" s="11" t="s">
        <v>13138</v>
      </c>
      <c r="G1598" s="11" t="s">
        <v>3284</v>
      </c>
      <c r="H1598" s="12" t="s">
        <v>10568</v>
      </c>
      <c r="I1598" s="66">
        <v>1</v>
      </c>
      <c r="J1598" s="68" t="s">
        <v>215</v>
      </c>
      <c r="K1598" s="167">
        <v>139589.09299999999</v>
      </c>
      <c r="L1598" s="167">
        <v>12138.182000000001</v>
      </c>
      <c r="M1598" s="167">
        <v>151727.27499999999</v>
      </c>
      <c r="N1598" s="167">
        <v>-15389.092999999993</v>
      </c>
      <c r="O1598" s="167">
        <v>43661.817999999999</v>
      </c>
      <c r="P1598" s="167">
        <v>28272.725000000006</v>
      </c>
      <c r="Q1598" s="167">
        <v>124200</v>
      </c>
      <c r="R1598" s="167">
        <v>55800</v>
      </c>
      <c r="S1598" s="167">
        <v>180000</v>
      </c>
      <c r="T1598" s="161">
        <v>42736</v>
      </c>
      <c r="U1598" s="47"/>
    </row>
    <row r="1599" spans="1:138" ht="15" customHeight="1" thickBot="1" x14ac:dyDescent="0.25">
      <c r="A1599" s="196">
        <v>2017</v>
      </c>
      <c r="B1599" s="196" t="s">
        <v>75</v>
      </c>
      <c r="C1599" s="196">
        <v>5</v>
      </c>
      <c r="D1599" s="197">
        <v>3</v>
      </c>
      <c r="E1599" s="198" t="s">
        <v>16</v>
      </c>
      <c r="F1599" s="199" t="s">
        <v>13139</v>
      </c>
      <c r="G1599" s="199" t="s">
        <v>457</v>
      </c>
      <c r="H1599" s="200" t="s">
        <v>458</v>
      </c>
      <c r="I1599" s="201">
        <v>1</v>
      </c>
      <c r="J1599" s="202" t="s">
        <v>215</v>
      </c>
      <c r="K1599" s="203">
        <v>162363</v>
      </c>
      <c r="L1599" s="203">
        <v>0</v>
      </c>
      <c r="M1599" s="203">
        <v>162363</v>
      </c>
      <c r="N1599" s="203">
        <v>22637</v>
      </c>
      <c r="O1599" s="203">
        <v>0</v>
      </c>
      <c r="P1599" s="203">
        <v>22637</v>
      </c>
      <c r="Q1599" s="203">
        <v>185000</v>
      </c>
      <c r="R1599" s="203">
        <v>0</v>
      </c>
      <c r="S1599" s="203">
        <v>185000</v>
      </c>
      <c r="T1599" s="235">
        <v>42856</v>
      </c>
    </row>
    <row r="1600" spans="1:138" s="188" customFormat="1" ht="20.100000000000001" customHeight="1" thickTop="1" x14ac:dyDescent="0.3">
      <c r="A1600" s="157" t="s">
        <v>9458</v>
      </c>
      <c r="B1600" s="209"/>
      <c r="C1600" s="209"/>
      <c r="D1600" s="210"/>
      <c r="E1600" s="211"/>
      <c r="F1600" s="212"/>
      <c r="G1600" s="212"/>
      <c r="H1600" s="213"/>
      <c r="I1600" s="220">
        <v>20</v>
      </c>
      <c r="J1600" s="221"/>
      <c r="K1600" s="222">
        <v>1133416.0929999999</v>
      </c>
      <c r="L1600" s="222">
        <v>1404829.7719999999</v>
      </c>
      <c r="M1600" s="222">
        <v>2538245.8649999998</v>
      </c>
      <c r="N1600" s="222">
        <v>93179.907000000007</v>
      </c>
      <c r="O1600" s="222">
        <v>237181.228</v>
      </c>
      <c r="P1600" s="222">
        <v>330361.13500000001</v>
      </c>
      <c r="Q1600" s="222">
        <v>1226596</v>
      </c>
      <c r="R1600" s="222">
        <v>1642011</v>
      </c>
      <c r="S1600" s="222">
        <v>2868607</v>
      </c>
      <c r="T1600" s="242"/>
      <c r="U1600" s="238"/>
      <c r="V1600" s="238"/>
      <c r="W1600" s="238"/>
      <c r="X1600" s="238"/>
      <c r="Y1600" s="238"/>
      <c r="Z1600" s="238"/>
      <c r="AA1600" s="238"/>
      <c r="AB1600" s="238"/>
      <c r="AC1600" s="238"/>
      <c r="AD1600" s="238"/>
      <c r="AE1600" s="238"/>
      <c r="AF1600" s="238"/>
      <c r="AG1600" s="238"/>
      <c r="AH1600" s="238"/>
      <c r="AI1600" s="238"/>
      <c r="AJ1600" s="238"/>
      <c r="AK1600" s="238"/>
      <c r="AL1600" s="238"/>
      <c r="AM1600" s="238"/>
      <c r="AN1600" s="238"/>
      <c r="AO1600" s="238"/>
      <c r="AP1600" s="238"/>
      <c r="AQ1600" s="238"/>
      <c r="AR1600" s="238"/>
      <c r="AS1600" s="238"/>
      <c r="AT1600" s="238"/>
      <c r="AU1600" s="238"/>
      <c r="AV1600" s="238"/>
      <c r="AW1600" s="238"/>
      <c r="AX1600" s="238"/>
      <c r="AY1600" s="238"/>
      <c r="AZ1600" s="238"/>
      <c r="BA1600" s="238"/>
      <c r="BB1600" s="238"/>
      <c r="BC1600" s="238"/>
      <c r="BD1600" s="238"/>
      <c r="BE1600" s="238"/>
      <c r="BF1600" s="238"/>
      <c r="BG1600" s="238"/>
      <c r="BH1600" s="238"/>
      <c r="BI1600" s="238"/>
      <c r="BJ1600" s="238"/>
      <c r="BK1600" s="238"/>
      <c r="BL1600" s="238"/>
      <c r="BM1600" s="238"/>
      <c r="BN1600" s="238"/>
      <c r="BO1600" s="238"/>
      <c r="BP1600" s="238"/>
      <c r="BQ1600" s="238"/>
      <c r="BR1600" s="238"/>
      <c r="BS1600" s="238"/>
      <c r="BT1600" s="238"/>
      <c r="BU1600" s="238"/>
      <c r="BV1600" s="238"/>
      <c r="BW1600" s="238"/>
      <c r="BX1600" s="238"/>
      <c r="BY1600" s="238"/>
      <c r="BZ1600" s="238"/>
      <c r="CA1600" s="238"/>
      <c r="CB1600" s="238"/>
      <c r="CC1600" s="238"/>
      <c r="CD1600" s="238"/>
      <c r="CE1600" s="238"/>
      <c r="CF1600" s="238"/>
      <c r="CG1600" s="238"/>
      <c r="CH1600" s="238"/>
      <c r="CI1600" s="238"/>
      <c r="CJ1600" s="238"/>
      <c r="CK1600" s="238"/>
      <c r="CL1600" s="238"/>
      <c r="CM1600" s="238"/>
      <c r="CN1600" s="238"/>
      <c r="CO1600" s="238"/>
      <c r="CP1600" s="238"/>
      <c r="CQ1600" s="238"/>
      <c r="CR1600" s="238"/>
      <c r="CS1600" s="238"/>
      <c r="CT1600" s="238"/>
      <c r="CU1600" s="238"/>
      <c r="CV1600" s="238"/>
      <c r="CW1600" s="238"/>
      <c r="CX1600" s="238"/>
      <c r="CY1600" s="238"/>
      <c r="CZ1600" s="238"/>
      <c r="DA1600" s="238"/>
      <c r="DB1600" s="238"/>
      <c r="DC1600" s="238"/>
      <c r="DD1600" s="238"/>
      <c r="DE1600" s="238"/>
      <c r="DF1600" s="238"/>
      <c r="DG1600" s="238"/>
      <c r="DH1600" s="238"/>
      <c r="DI1600" s="238"/>
      <c r="DJ1600" s="238"/>
      <c r="DK1600" s="238"/>
      <c r="DL1600" s="238"/>
      <c r="DM1600" s="238"/>
      <c r="DN1600" s="238"/>
      <c r="DO1600" s="238"/>
      <c r="DP1600" s="238"/>
      <c r="DQ1600" s="238"/>
      <c r="DR1600" s="238"/>
      <c r="DS1600" s="238"/>
      <c r="DT1600" s="238"/>
      <c r="DU1600" s="238"/>
      <c r="DV1600" s="238"/>
      <c r="DW1600" s="238"/>
      <c r="DX1600" s="238"/>
      <c r="DY1600" s="238"/>
      <c r="DZ1600" s="238"/>
      <c r="EA1600" s="238"/>
      <c r="EB1600" s="238"/>
      <c r="EC1600" s="238"/>
      <c r="ED1600" s="238"/>
      <c r="EE1600" s="238"/>
      <c r="EF1600" s="238"/>
      <c r="EG1600" s="238"/>
      <c r="EH1600" s="214"/>
    </row>
    <row r="1601" spans="1:20" ht="15" customHeight="1" x14ac:dyDescent="0.2">
      <c r="A1601" s="103"/>
      <c r="B1601" s="103"/>
      <c r="C1601" s="103"/>
      <c r="D1601" s="104"/>
      <c r="E1601" s="105"/>
      <c r="F1601" s="47"/>
      <c r="G1601" s="47"/>
      <c r="H1601" s="106"/>
      <c r="I1601" s="107"/>
      <c r="J1601" s="108"/>
      <c r="K1601" s="109"/>
      <c r="L1601" s="109"/>
      <c r="M1601" s="109"/>
      <c r="N1601" s="109"/>
      <c r="O1601" s="109"/>
      <c r="P1601" s="109"/>
      <c r="Q1601" s="109"/>
      <c r="R1601" s="109"/>
      <c r="S1601" s="109"/>
      <c r="T1601" s="164"/>
    </row>
    <row r="1602" spans="1:20" ht="15" customHeight="1" x14ac:dyDescent="0.2">
      <c r="A1602" s="103"/>
      <c r="B1602" s="103"/>
      <c r="C1602" s="103"/>
      <c r="D1602" s="104"/>
      <c r="E1602" s="105"/>
      <c r="F1602" s="47"/>
      <c r="G1602" s="47"/>
      <c r="H1602" s="106"/>
      <c r="I1602" s="107"/>
      <c r="J1602" s="108"/>
      <c r="K1602" s="109"/>
      <c r="L1602" s="109"/>
      <c r="M1602" s="109"/>
      <c r="N1602" s="109"/>
      <c r="O1602" s="109"/>
      <c r="P1602" s="109"/>
      <c r="Q1602" s="109"/>
      <c r="R1602" s="109"/>
      <c r="S1602" s="109"/>
      <c r="T1602" s="164"/>
    </row>
    <row r="1603" spans="1:20" ht="15" customHeight="1" x14ac:dyDescent="0.2">
      <c r="A1603" s="103"/>
      <c r="B1603" s="103"/>
      <c r="C1603" s="103"/>
      <c r="D1603" s="104"/>
      <c r="E1603" s="105"/>
      <c r="F1603" s="47"/>
      <c r="G1603" s="47"/>
      <c r="H1603" s="106"/>
      <c r="I1603" s="107"/>
      <c r="J1603" s="108"/>
      <c r="K1603" s="109"/>
      <c r="L1603" s="109"/>
      <c r="M1603" s="109"/>
      <c r="N1603" s="109"/>
      <c r="O1603" s="109"/>
      <c r="P1603" s="109"/>
      <c r="Q1603" s="109"/>
      <c r="R1603" s="109"/>
      <c r="S1603" s="109"/>
      <c r="T1603" s="164"/>
    </row>
    <row r="1604" spans="1:20" ht="15" customHeight="1" x14ac:dyDescent="0.2">
      <c r="A1604" s="15">
        <v>2017</v>
      </c>
      <c r="B1604" s="15" t="s">
        <v>75</v>
      </c>
      <c r="C1604" s="15">
        <v>6</v>
      </c>
      <c r="D1604" s="67">
        <v>4</v>
      </c>
      <c r="E1604" s="60" t="s">
        <v>5</v>
      </c>
      <c r="F1604" s="11" t="s">
        <v>13140</v>
      </c>
      <c r="G1604" s="11" t="s">
        <v>6620</v>
      </c>
      <c r="H1604" s="12" t="s">
        <v>6881</v>
      </c>
      <c r="I1604" s="66">
        <v>1</v>
      </c>
      <c r="J1604" s="68" t="s">
        <v>6689</v>
      </c>
      <c r="K1604" s="167">
        <v>0</v>
      </c>
      <c r="L1604" s="167">
        <v>51765</v>
      </c>
      <c r="M1604" s="167">
        <v>51765</v>
      </c>
      <c r="N1604" s="167">
        <v>0</v>
      </c>
      <c r="O1604" s="167">
        <v>5277</v>
      </c>
      <c r="P1604" s="167">
        <v>5277</v>
      </c>
      <c r="Q1604" s="167">
        <v>0</v>
      </c>
      <c r="R1604" s="167">
        <v>57042</v>
      </c>
      <c r="S1604" s="167">
        <v>57042</v>
      </c>
      <c r="T1604" s="159" t="s">
        <v>6699</v>
      </c>
    </row>
    <row r="1605" spans="1:20" ht="15" customHeight="1" x14ac:dyDescent="0.2">
      <c r="A1605" s="15">
        <v>2017</v>
      </c>
      <c r="B1605" s="15" t="s">
        <v>75</v>
      </c>
      <c r="C1605" s="15">
        <v>6</v>
      </c>
      <c r="D1605" s="67">
        <v>4</v>
      </c>
      <c r="E1605" s="60" t="s">
        <v>5</v>
      </c>
      <c r="F1605" s="11" t="s">
        <v>13141</v>
      </c>
      <c r="G1605" s="11" t="s">
        <v>6981</v>
      </c>
      <c r="H1605" s="12" t="s">
        <v>7002</v>
      </c>
      <c r="I1605" s="66">
        <v>1</v>
      </c>
      <c r="J1605" s="68" t="s">
        <v>6689</v>
      </c>
      <c r="K1605" s="167">
        <v>0</v>
      </c>
      <c r="L1605" s="167">
        <v>38570</v>
      </c>
      <c r="M1605" s="167">
        <v>38570</v>
      </c>
      <c r="N1605" s="167">
        <v>0</v>
      </c>
      <c r="O1605" s="167">
        <v>3857</v>
      </c>
      <c r="P1605" s="167">
        <v>3857</v>
      </c>
      <c r="Q1605" s="167">
        <v>0</v>
      </c>
      <c r="R1605" s="167">
        <v>42427</v>
      </c>
      <c r="S1605" s="167">
        <v>42427</v>
      </c>
      <c r="T1605" s="159" t="s">
        <v>6615</v>
      </c>
    </row>
    <row r="1606" spans="1:20" ht="15" customHeight="1" x14ac:dyDescent="0.2">
      <c r="A1606" s="15">
        <v>2017</v>
      </c>
      <c r="B1606" s="15" t="s">
        <v>75</v>
      </c>
      <c r="C1606" s="15">
        <v>6</v>
      </c>
      <c r="D1606" s="67">
        <v>4</v>
      </c>
      <c r="E1606" s="60" t="s">
        <v>5</v>
      </c>
      <c r="F1606" s="11" t="s">
        <v>13142</v>
      </c>
      <c r="G1606" s="11" t="s">
        <v>6802</v>
      </c>
      <c r="H1606" s="12" t="s">
        <v>6859</v>
      </c>
      <c r="I1606" s="66">
        <v>1</v>
      </c>
      <c r="J1606" s="68" t="s">
        <v>6689</v>
      </c>
      <c r="K1606" s="167">
        <v>0</v>
      </c>
      <c r="L1606" s="167">
        <v>47705</v>
      </c>
      <c r="M1606" s="167">
        <v>47705</v>
      </c>
      <c r="N1606" s="167">
        <v>0</v>
      </c>
      <c r="O1606" s="167">
        <v>2295</v>
      </c>
      <c r="P1606" s="167">
        <v>2295</v>
      </c>
      <c r="Q1606" s="167">
        <v>0</v>
      </c>
      <c r="R1606" s="167">
        <v>50000</v>
      </c>
      <c r="S1606" s="167">
        <v>50000</v>
      </c>
      <c r="T1606" s="159" t="s">
        <v>6659</v>
      </c>
    </row>
    <row r="1607" spans="1:20" ht="15" customHeight="1" x14ac:dyDescent="0.2">
      <c r="A1607" s="15">
        <v>2017</v>
      </c>
      <c r="B1607" s="15" t="s">
        <v>75</v>
      </c>
      <c r="C1607" s="15">
        <v>6</v>
      </c>
      <c r="D1607" s="67">
        <v>4</v>
      </c>
      <c r="E1607" s="60" t="s">
        <v>5</v>
      </c>
      <c r="F1607" s="11" t="s">
        <v>13143</v>
      </c>
      <c r="G1607" s="11" t="s">
        <v>6802</v>
      </c>
      <c r="H1607" s="12" t="s">
        <v>6803</v>
      </c>
      <c r="I1607" s="66">
        <v>1</v>
      </c>
      <c r="J1607" s="68" t="s">
        <v>6689</v>
      </c>
      <c r="K1607" s="167">
        <v>0</v>
      </c>
      <c r="L1607" s="167">
        <v>64345</v>
      </c>
      <c r="M1607" s="167">
        <v>64345</v>
      </c>
      <c r="N1607" s="167">
        <v>0</v>
      </c>
      <c r="O1607" s="167">
        <v>3064</v>
      </c>
      <c r="P1607" s="167">
        <v>3064</v>
      </c>
      <c r="Q1607" s="167">
        <v>0</v>
      </c>
      <c r="R1607" s="167">
        <v>67409</v>
      </c>
      <c r="S1607" s="167">
        <v>67409</v>
      </c>
      <c r="T1607" s="159" t="s">
        <v>6615</v>
      </c>
    </row>
    <row r="1608" spans="1:20" ht="15" customHeight="1" x14ac:dyDescent="0.2">
      <c r="A1608" s="15">
        <v>2017</v>
      </c>
      <c r="B1608" s="15" t="s">
        <v>75</v>
      </c>
      <c r="C1608" s="15">
        <v>6</v>
      </c>
      <c r="D1608" s="67">
        <v>4</v>
      </c>
      <c r="E1608" s="60" t="s">
        <v>5</v>
      </c>
      <c r="F1608" s="11" t="s">
        <v>13144</v>
      </c>
      <c r="G1608" s="11" t="s">
        <v>7027</v>
      </c>
      <c r="H1608" s="12" t="s">
        <v>7038</v>
      </c>
      <c r="I1608" s="66">
        <v>1</v>
      </c>
      <c r="J1608" s="68" t="s">
        <v>6689</v>
      </c>
      <c r="K1608" s="167">
        <v>0</v>
      </c>
      <c r="L1608" s="167">
        <v>44617</v>
      </c>
      <c r="M1608" s="167">
        <v>44617</v>
      </c>
      <c r="N1608" s="167">
        <v>0</v>
      </c>
      <c r="O1608" s="167">
        <v>5546</v>
      </c>
      <c r="P1608" s="167">
        <v>5546</v>
      </c>
      <c r="Q1608" s="167">
        <v>0</v>
      </c>
      <c r="R1608" s="167">
        <v>50163</v>
      </c>
      <c r="S1608" s="167">
        <v>50163</v>
      </c>
      <c r="T1608" s="159" t="s">
        <v>6699</v>
      </c>
    </row>
    <row r="1609" spans="1:20" ht="15" customHeight="1" x14ac:dyDescent="0.2">
      <c r="A1609" s="15">
        <v>2017</v>
      </c>
      <c r="B1609" s="15" t="s">
        <v>75</v>
      </c>
      <c r="C1609" s="15">
        <v>6</v>
      </c>
      <c r="D1609" s="67">
        <v>4</v>
      </c>
      <c r="E1609" s="60" t="s">
        <v>5</v>
      </c>
      <c r="F1609" s="11" t="s">
        <v>13145</v>
      </c>
      <c r="G1609" s="11" t="s">
        <v>6937</v>
      </c>
      <c r="H1609" s="12" t="s">
        <v>6938</v>
      </c>
      <c r="I1609" s="66">
        <v>1</v>
      </c>
      <c r="J1609" s="68" t="s">
        <v>6689</v>
      </c>
      <c r="K1609" s="167">
        <v>0</v>
      </c>
      <c r="L1609" s="167">
        <v>56925</v>
      </c>
      <c r="M1609" s="167">
        <v>56925</v>
      </c>
      <c r="N1609" s="167">
        <v>0</v>
      </c>
      <c r="O1609" s="167">
        <v>4075</v>
      </c>
      <c r="P1609" s="167">
        <v>4075</v>
      </c>
      <c r="Q1609" s="167">
        <v>0</v>
      </c>
      <c r="R1609" s="167">
        <v>61000</v>
      </c>
      <c r="S1609" s="167">
        <v>61000</v>
      </c>
      <c r="T1609" s="159" t="s">
        <v>6822</v>
      </c>
    </row>
    <row r="1610" spans="1:20" ht="15" customHeight="1" x14ac:dyDescent="0.2">
      <c r="A1610" s="15">
        <v>2017</v>
      </c>
      <c r="B1610" s="15" t="s">
        <v>75</v>
      </c>
      <c r="C1610" s="15">
        <v>6</v>
      </c>
      <c r="D1610" s="67">
        <v>4</v>
      </c>
      <c r="E1610" s="60" t="s">
        <v>5</v>
      </c>
      <c r="F1610" s="11" t="s">
        <v>13146</v>
      </c>
      <c r="G1610" s="11" t="s">
        <v>7181</v>
      </c>
      <c r="H1610" s="12" t="s">
        <v>7182</v>
      </c>
      <c r="I1610" s="66">
        <v>1</v>
      </c>
      <c r="J1610" s="68" t="s">
        <v>6689</v>
      </c>
      <c r="K1610" s="167">
        <v>26695</v>
      </c>
      <c r="L1610" s="167">
        <v>0</v>
      </c>
      <c r="M1610" s="167">
        <v>26695</v>
      </c>
      <c r="N1610" s="167">
        <v>5305</v>
      </c>
      <c r="O1610" s="167">
        <v>0</v>
      </c>
      <c r="P1610" s="167">
        <v>5305</v>
      </c>
      <c r="Q1610" s="167">
        <v>32000</v>
      </c>
      <c r="R1610" s="167">
        <v>0</v>
      </c>
      <c r="S1610" s="167">
        <v>32000</v>
      </c>
      <c r="T1610" s="159" t="s">
        <v>6680</v>
      </c>
    </row>
    <row r="1611" spans="1:20" ht="15" customHeight="1" x14ac:dyDescent="0.2">
      <c r="A1611" s="15">
        <v>2017</v>
      </c>
      <c r="B1611" s="15" t="s">
        <v>75</v>
      </c>
      <c r="C1611" s="15">
        <v>6</v>
      </c>
      <c r="D1611" s="67">
        <v>4</v>
      </c>
      <c r="E1611" s="60" t="s">
        <v>5</v>
      </c>
      <c r="F1611" s="11" t="s">
        <v>13147</v>
      </c>
      <c r="G1611" s="11" t="s">
        <v>6981</v>
      </c>
      <c r="H1611" s="12" t="s">
        <v>7192</v>
      </c>
      <c r="I1611" s="66">
        <v>1</v>
      </c>
      <c r="J1611" s="68" t="s">
        <v>6689</v>
      </c>
      <c r="K1611" s="167">
        <v>0</v>
      </c>
      <c r="L1611" s="167">
        <v>35525</v>
      </c>
      <c r="M1611" s="167">
        <v>35525</v>
      </c>
      <c r="N1611" s="167">
        <v>0</v>
      </c>
      <c r="O1611" s="167">
        <v>1875</v>
      </c>
      <c r="P1611" s="167">
        <v>1875</v>
      </c>
      <c r="Q1611" s="167">
        <v>0</v>
      </c>
      <c r="R1611" s="167">
        <v>37400</v>
      </c>
      <c r="S1611" s="167">
        <v>37400</v>
      </c>
      <c r="T1611" s="159" t="s">
        <v>6615</v>
      </c>
    </row>
    <row r="1612" spans="1:20" ht="15" customHeight="1" x14ac:dyDescent="0.2">
      <c r="A1612" s="15">
        <v>2017</v>
      </c>
      <c r="B1612" s="15" t="s">
        <v>75</v>
      </c>
      <c r="C1612" s="15">
        <v>6</v>
      </c>
      <c r="D1612" s="67">
        <v>4</v>
      </c>
      <c r="E1612" s="60" t="s">
        <v>5</v>
      </c>
      <c r="F1612" s="11" t="s">
        <v>13148</v>
      </c>
      <c r="G1612" s="11" t="s">
        <v>6819</v>
      </c>
      <c r="H1612" s="12" t="s">
        <v>6820</v>
      </c>
      <c r="I1612" s="66">
        <v>1</v>
      </c>
      <c r="J1612" s="68" t="s">
        <v>6689</v>
      </c>
      <c r="K1612" s="167">
        <v>0</v>
      </c>
      <c r="L1612" s="167">
        <v>89984</v>
      </c>
      <c r="M1612" s="167">
        <v>89984</v>
      </c>
      <c r="N1612" s="167">
        <v>0</v>
      </c>
      <c r="O1612" s="167">
        <v>8998</v>
      </c>
      <c r="P1612" s="167">
        <v>8998</v>
      </c>
      <c r="Q1612" s="167">
        <v>0</v>
      </c>
      <c r="R1612" s="167">
        <v>98982</v>
      </c>
      <c r="S1612" s="167">
        <v>98982</v>
      </c>
      <c r="T1612" s="159" t="s">
        <v>6822</v>
      </c>
    </row>
    <row r="1613" spans="1:20" ht="15" customHeight="1" x14ac:dyDescent="0.2">
      <c r="A1613" s="72">
        <v>2017</v>
      </c>
      <c r="B1613" s="72" t="s">
        <v>75</v>
      </c>
      <c r="C1613" s="15">
        <v>6</v>
      </c>
      <c r="D1613" s="67">
        <v>4</v>
      </c>
      <c r="E1613" s="60" t="s">
        <v>7</v>
      </c>
      <c r="F1613" s="11" t="s">
        <v>13149</v>
      </c>
      <c r="G1613" s="11" t="s">
        <v>7691</v>
      </c>
      <c r="H1613" s="12" t="s">
        <v>7692</v>
      </c>
      <c r="I1613" s="66">
        <v>1</v>
      </c>
      <c r="J1613" s="68" t="s">
        <v>49</v>
      </c>
      <c r="K1613" s="167">
        <v>63800</v>
      </c>
      <c r="L1613" s="167">
        <v>0</v>
      </c>
      <c r="M1613" s="167">
        <v>63800</v>
      </c>
      <c r="N1613" s="167">
        <v>5800</v>
      </c>
      <c r="O1613" s="167">
        <v>0</v>
      </c>
      <c r="P1613" s="167">
        <v>5800</v>
      </c>
      <c r="Q1613" s="167">
        <v>69600</v>
      </c>
      <c r="R1613" s="167">
        <v>0</v>
      </c>
      <c r="S1613" s="167">
        <v>69600</v>
      </c>
      <c r="T1613" s="161">
        <v>42826</v>
      </c>
    </row>
    <row r="1614" spans="1:20" ht="15" customHeight="1" x14ac:dyDescent="0.2">
      <c r="A1614" s="72">
        <v>2017</v>
      </c>
      <c r="B1614" s="72" t="s">
        <v>75</v>
      </c>
      <c r="C1614" s="15">
        <v>6</v>
      </c>
      <c r="D1614" s="67">
        <v>4</v>
      </c>
      <c r="E1614" s="60" t="s">
        <v>7</v>
      </c>
      <c r="F1614" s="11" t="s">
        <v>13150</v>
      </c>
      <c r="G1614" s="11" t="s">
        <v>7723</v>
      </c>
      <c r="H1614" s="11" t="s">
        <v>7724</v>
      </c>
      <c r="I1614" s="66">
        <v>1</v>
      </c>
      <c r="J1614" s="68" t="s">
        <v>49</v>
      </c>
      <c r="K1614" s="167">
        <v>115500</v>
      </c>
      <c r="L1614" s="167">
        <v>0</v>
      </c>
      <c r="M1614" s="167">
        <v>115500</v>
      </c>
      <c r="N1614" s="167">
        <v>10500</v>
      </c>
      <c r="O1614" s="167">
        <v>0</v>
      </c>
      <c r="P1614" s="167">
        <v>10500</v>
      </c>
      <c r="Q1614" s="167">
        <v>126000</v>
      </c>
      <c r="R1614" s="167">
        <v>0</v>
      </c>
      <c r="S1614" s="167">
        <v>126000</v>
      </c>
      <c r="T1614" s="161">
        <v>42826</v>
      </c>
    </row>
    <row r="1615" spans="1:20" ht="15" customHeight="1" x14ac:dyDescent="0.2">
      <c r="A1615" s="15">
        <v>2017</v>
      </c>
      <c r="B1615" s="15" t="s">
        <v>75</v>
      </c>
      <c r="C1615" s="15">
        <v>6</v>
      </c>
      <c r="D1615" s="39">
        <v>4</v>
      </c>
      <c r="E1615" s="60" t="s">
        <v>4</v>
      </c>
      <c r="F1615" s="11" t="s">
        <v>13151</v>
      </c>
      <c r="G1615" s="11" t="s">
        <v>7248</v>
      </c>
      <c r="H1615" s="12" t="s">
        <v>7249</v>
      </c>
      <c r="I1615" s="66">
        <v>1</v>
      </c>
      <c r="J1615" s="68" t="s">
        <v>53</v>
      </c>
      <c r="K1615" s="167">
        <v>0</v>
      </c>
      <c r="L1615" s="167">
        <v>27566</v>
      </c>
      <c r="M1615" s="167">
        <v>27566</v>
      </c>
      <c r="N1615" s="167">
        <v>0</v>
      </c>
      <c r="O1615" s="167">
        <v>3733</v>
      </c>
      <c r="P1615" s="167">
        <v>3733</v>
      </c>
      <c r="Q1615" s="167">
        <v>0</v>
      </c>
      <c r="R1615" s="167">
        <v>31299</v>
      </c>
      <c r="S1615" s="167">
        <v>31299</v>
      </c>
      <c r="T1615" s="161">
        <v>42841</v>
      </c>
    </row>
    <row r="1616" spans="1:20" ht="15" customHeight="1" x14ac:dyDescent="0.2">
      <c r="A1616" s="15">
        <v>2017</v>
      </c>
      <c r="B1616" s="15" t="s">
        <v>75</v>
      </c>
      <c r="C1616" s="15">
        <v>6</v>
      </c>
      <c r="D1616" s="39">
        <v>4</v>
      </c>
      <c r="E1616" s="60" t="s">
        <v>4</v>
      </c>
      <c r="F1616" s="11" t="s">
        <v>13152</v>
      </c>
      <c r="G1616" s="11" t="s">
        <v>7239</v>
      </c>
      <c r="H1616" s="12" t="s">
        <v>7295</v>
      </c>
      <c r="I1616" s="66">
        <v>1</v>
      </c>
      <c r="J1616" s="68" t="s">
        <v>53</v>
      </c>
      <c r="K1616" s="167">
        <v>30930</v>
      </c>
      <c r="L1616" s="167">
        <v>0</v>
      </c>
      <c r="M1616" s="167">
        <v>30930</v>
      </c>
      <c r="N1616" s="167">
        <v>4512</v>
      </c>
      <c r="O1616" s="167">
        <v>0</v>
      </c>
      <c r="P1616" s="167">
        <v>4512</v>
      </c>
      <c r="Q1616" s="167">
        <v>35442</v>
      </c>
      <c r="R1616" s="167">
        <v>0</v>
      </c>
      <c r="S1616" s="167">
        <v>35442</v>
      </c>
      <c r="T1616" s="161">
        <v>42826</v>
      </c>
    </row>
    <row r="1617" spans="1:20" ht="15" customHeight="1" x14ac:dyDescent="0.2">
      <c r="A1617" s="15">
        <v>2017</v>
      </c>
      <c r="B1617" s="15" t="s">
        <v>75</v>
      </c>
      <c r="C1617" s="15">
        <v>6</v>
      </c>
      <c r="D1617" s="39">
        <v>4</v>
      </c>
      <c r="E1617" s="60" t="s">
        <v>4</v>
      </c>
      <c r="F1617" s="11" t="s">
        <v>13153</v>
      </c>
      <c r="G1617" s="11" t="s">
        <v>7239</v>
      </c>
      <c r="H1617" s="12" t="s">
        <v>7328</v>
      </c>
      <c r="I1617" s="66">
        <v>1</v>
      </c>
      <c r="J1617" s="68" t="s">
        <v>53</v>
      </c>
      <c r="K1617" s="167">
        <v>33404</v>
      </c>
      <c r="L1617" s="167">
        <v>0</v>
      </c>
      <c r="M1617" s="167">
        <v>33404</v>
      </c>
      <c r="N1617" s="167">
        <v>2984</v>
      </c>
      <c r="O1617" s="167">
        <v>0</v>
      </c>
      <c r="P1617" s="167">
        <v>2984</v>
      </c>
      <c r="Q1617" s="167">
        <v>36388</v>
      </c>
      <c r="R1617" s="167">
        <v>0</v>
      </c>
      <c r="S1617" s="167">
        <v>36388</v>
      </c>
      <c r="T1617" s="161">
        <v>42871</v>
      </c>
    </row>
    <row r="1618" spans="1:20" ht="15" customHeight="1" x14ac:dyDescent="0.2">
      <c r="A1618" s="15">
        <v>2017</v>
      </c>
      <c r="B1618" s="15" t="s">
        <v>75</v>
      </c>
      <c r="C1618" s="15">
        <v>6</v>
      </c>
      <c r="D1618" s="39">
        <v>4</v>
      </c>
      <c r="E1618" s="60" t="s">
        <v>4</v>
      </c>
      <c r="F1618" s="11" t="s">
        <v>13154</v>
      </c>
      <c r="G1618" s="11" t="s">
        <v>1170</v>
      </c>
      <c r="H1618" s="12" t="s">
        <v>7439</v>
      </c>
      <c r="I1618" s="66">
        <v>1</v>
      </c>
      <c r="J1618" s="68" t="s">
        <v>53</v>
      </c>
      <c r="K1618" s="167">
        <v>31360</v>
      </c>
      <c r="L1618" s="167">
        <v>0</v>
      </c>
      <c r="M1618" s="167">
        <v>31360</v>
      </c>
      <c r="N1618" s="167">
        <v>3127</v>
      </c>
      <c r="O1618" s="167">
        <v>0</v>
      </c>
      <c r="P1618" s="167">
        <v>3127</v>
      </c>
      <c r="Q1618" s="167">
        <v>34487</v>
      </c>
      <c r="R1618" s="167">
        <v>0</v>
      </c>
      <c r="S1618" s="167">
        <v>34487</v>
      </c>
      <c r="T1618" s="161">
        <v>42826</v>
      </c>
    </row>
    <row r="1619" spans="1:20" ht="15" customHeight="1" x14ac:dyDescent="0.2">
      <c r="A1619" s="15">
        <v>2017</v>
      </c>
      <c r="B1619" s="15" t="s">
        <v>75</v>
      </c>
      <c r="C1619" s="15">
        <v>6</v>
      </c>
      <c r="D1619" s="39">
        <v>4</v>
      </c>
      <c r="E1619" s="60" t="s">
        <v>4</v>
      </c>
      <c r="F1619" s="11" t="s">
        <v>13155</v>
      </c>
      <c r="G1619" s="11" t="s">
        <v>7354</v>
      </c>
      <c r="H1619" s="12" t="s">
        <v>7534</v>
      </c>
      <c r="I1619" s="66">
        <v>1</v>
      </c>
      <c r="J1619" s="68" t="s">
        <v>53</v>
      </c>
      <c r="K1619" s="167">
        <v>64756</v>
      </c>
      <c r="L1619" s="167">
        <v>0</v>
      </c>
      <c r="M1619" s="167">
        <v>64756</v>
      </c>
      <c r="N1619" s="167">
        <v>4589</v>
      </c>
      <c r="O1619" s="167">
        <v>0</v>
      </c>
      <c r="P1619" s="167">
        <v>4589</v>
      </c>
      <c r="Q1619" s="167">
        <v>69345</v>
      </c>
      <c r="R1619" s="167">
        <v>0</v>
      </c>
      <c r="S1619" s="167">
        <v>69345</v>
      </c>
      <c r="T1619" s="161">
        <v>42887</v>
      </c>
    </row>
    <row r="1620" spans="1:20" ht="15" customHeight="1" x14ac:dyDescent="0.2">
      <c r="A1620" s="15">
        <v>2017</v>
      </c>
      <c r="B1620" s="15" t="s">
        <v>75</v>
      </c>
      <c r="C1620" s="15">
        <v>6</v>
      </c>
      <c r="D1620" s="39">
        <v>4</v>
      </c>
      <c r="E1620" s="60" t="s">
        <v>4</v>
      </c>
      <c r="F1620" s="11" t="s">
        <v>13156</v>
      </c>
      <c r="G1620" s="11" t="s">
        <v>7572</v>
      </c>
      <c r="H1620" s="12" t="s">
        <v>7573</v>
      </c>
      <c r="I1620" s="66">
        <v>1</v>
      </c>
      <c r="J1620" s="68" t="s">
        <v>53</v>
      </c>
      <c r="K1620" s="167">
        <v>114342</v>
      </c>
      <c r="L1620" s="167">
        <v>0</v>
      </c>
      <c r="M1620" s="167">
        <v>114342</v>
      </c>
      <c r="N1620" s="167">
        <v>9233</v>
      </c>
      <c r="O1620" s="167">
        <v>0</v>
      </c>
      <c r="P1620" s="167">
        <v>9233</v>
      </c>
      <c r="Q1620" s="167">
        <v>123575</v>
      </c>
      <c r="R1620" s="167">
        <v>0</v>
      </c>
      <c r="S1620" s="167">
        <v>123575</v>
      </c>
      <c r="T1620" s="161">
        <v>42887</v>
      </c>
    </row>
    <row r="1621" spans="1:20" ht="15" customHeight="1" x14ac:dyDescent="0.2">
      <c r="A1621" s="15">
        <v>2017</v>
      </c>
      <c r="B1621" s="15" t="s">
        <v>75</v>
      </c>
      <c r="C1621" s="15">
        <v>6</v>
      </c>
      <c r="D1621" s="39">
        <v>4</v>
      </c>
      <c r="E1621" s="60" t="s">
        <v>4</v>
      </c>
      <c r="F1621" s="11" t="s">
        <v>13157</v>
      </c>
      <c r="G1621" s="11" t="s">
        <v>7310</v>
      </c>
      <c r="H1621" s="12" t="s">
        <v>7629</v>
      </c>
      <c r="I1621" s="66">
        <v>1</v>
      </c>
      <c r="J1621" s="68" t="s">
        <v>53</v>
      </c>
      <c r="K1621" s="167">
        <v>38444</v>
      </c>
      <c r="L1621" s="167">
        <v>0</v>
      </c>
      <c r="M1621" s="167">
        <v>38444</v>
      </c>
      <c r="N1621" s="167">
        <v>3444</v>
      </c>
      <c r="O1621" s="167">
        <v>0</v>
      </c>
      <c r="P1621" s="167">
        <v>3444</v>
      </c>
      <c r="Q1621" s="167">
        <v>41888</v>
      </c>
      <c r="R1621" s="167">
        <v>0</v>
      </c>
      <c r="S1621" s="167">
        <v>41888</v>
      </c>
      <c r="T1621" s="161">
        <v>42825</v>
      </c>
    </row>
    <row r="1622" spans="1:20" ht="15" customHeight="1" x14ac:dyDescent="0.2">
      <c r="A1622" s="15">
        <v>2017</v>
      </c>
      <c r="B1622" s="15" t="s">
        <v>75</v>
      </c>
      <c r="C1622" s="15">
        <v>6</v>
      </c>
      <c r="D1622" s="39">
        <v>4</v>
      </c>
      <c r="E1622" s="60" t="s">
        <v>4</v>
      </c>
      <c r="F1622" s="11" t="s">
        <v>13158</v>
      </c>
      <c r="G1622" s="11" t="s">
        <v>7354</v>
      </c>
      <c r="H1622" s="12" t="s">
        <v>7659</v>
      </c>
      <c r="I1622" s="66">
        <v>1</v>
      </c>
      <c r="J1622" s="68" t="s">
        <v>53</v>
      </c>
      <c r="K1622" s="167">
        <v>59696</v>
      </c>
      <c r="L1622" s="167">
        <v>0</v>
      </c>
      <c r="M1622" s="167">
        <v>59696</v>
      </c>
      <c r="N1622" s="167">
        <v>9377</v>
      </c>
      <c r="O1622" s="167">
        <v>0</v>
      </c>
      <c r="P1622" s="167">
        <v>9377</v>
      </c>
      <c r="Q1622" s="167">
        <v>69073</v>
      </c>
      <c r="R1622" s="167">
        <v>0</v>
      </c>
      <c r="S1622" s="167">
        <v>69073</v>
      </c>
      <c r="T1622" s="161">
        <v>42887</v>
      </c>
    </row>
    <row r="1623" spans="1:20" ht="15" customHeight="1" x14ac:dyDescent="0.2">
      <c r="A1623" s="15">
        <v>2017</v>
      </c>
      <c r="B1623" s="15" t="s">
        <v>75</v>
      </c>
      <c r="C1623" s="15">
        <v>6</v>
      </c>
      <c r="D1623" s="67">
        <v>4</v>
      </c>
      <c r="E1623" s="60" t="s">
        <v>6</v>
      </c>
      <c r="F1623" s="11" t="s">
        <v>13159</v>
      </c>
      <c r="G1623" s="17" t="s">
        <v>7231</v>
      </c>
      <c r="H1623" s="12" t="s">
        <v>7232</v>
      </c>
      <c r="I1623" s="66">
        <v>1</v>
      </c>
      <c r="J1623" s="68" t="s">
        <v>53</v>
      </c>
      <c r="K1623" s="167">
        <v>27401</v>
      </c>
      <c r="L1623" s="167">
        <v>0</v>
      </c>
      <c r="M1623" s="167">
        <v>27401</v>
      </c>
      <c r="N1623" s="167">
        <v>1000</v>
      </c>
      <c r="O1623" s="167">
        <v>0</v>
      </c>
      <c r="P1623" s="167">
        <v>1000</v>
      </c>
      <c r="Q1623" s="167">
        <v>28401</v>
      </c>
      <c r="R1623" s="167">
        <v>0</v>
      </c>
      <c r="S1623" s="167">
        <v>28401</v>
      </c>
      <c r="T1623" s="159">
        <v>42826</v>
      </c>
    </row>
    <row r="1624" spans="1:20" ht="15" customHeight="1" x14ac:dyDescent="0.2">
      <c r="A1624" s="15">
        <v>2017</v>
      </c>
      <c r="B1624" s="15" t="s">
        <v>75</v>
      </c>
      <c r="C1624" s="15">
        <v>6</v>
      </c>
      <c r="D1624" s="67">
        <v>4</v>
      </c>
      <c r="E1624" s="60" t="s">
        <v>5</v>
      </c>
      <c r="F1624" s="11" t="s">
        <v>13160</v>
      </c>
      <c r="G1624" s="11" t="s">
        <v>7105</v>
      </c>
      <c r="H1624" s="12" t="s">
        <v>7106</v>
      </c>
      <c r="I1624" s="66">
        <v>1</v>
      </c>
      <c r="J1624" s="68" t="s">
        <v>53</v>
      </c>
      <c r="K1624" s="167">
        <v>31547</v>
      </c>
      <c r="L1624" s="167">
        <v>0</v>
      </c>
      <c r="M1624" s="167">
        <v>31547</v>
      </c>
      <c r="N1624" s="167">
        <v>2126</v>
      </c>
      <c r="O1624" s="167">
        <v>0</v>
      </c>
      <c r="P1624" s="167">
        <v>2126</v>
      </c>
      <c r="Q1624" s="167">
        <v>33673</v>
      </c>
      <c r="R1624" s="167">
        <v>0</v>
      </c>
      <c r="S1624" s="167">
        <v>33673</v>
      </c>
      <c r="T1624" s="159" t="s">
        <v>6706</v>
      </c>
    </row>
    <row r="1625" spans="1:20" ht="15" customHeight="1" x14ac:dyDescent="0.2">
      <c r="A1625" s="15">
        <v>2017</v>
      </c>
      <c r="B1625" s="15" t="s">
        <v>75</v>
      </c>
      <c r="C1625" s="15">
        <v>6</v>
      </c>
      <c r="D1625" s="67">
        <v>4</v>
      </c>
      <c r="E1625" s="60" t="s">
        <v>5</v>
      </c>
      <c r="F1625" s="11" t="s">
        <v>13161</v>
      </c>
      <c r="G1625" s="11" t="s">
        <v>6737</v>
      </c>
      <c r="H1625" s="12" t="s">
        <v>6761</v>
      </c>
      <c r="I1625" s="66">
        <v>1</v>
      </c>
      <c r="J1625" s="68" t="s">
        <v>53</v>
      </c>
      <c r="K1625" s="167">
        <v>26696</v>
      </c>
      <c r="L1625" s="167">
        <v>0</v>
      </c>
      <c r="M1625" s="167">
        <v>26696</v>
      </c>
      <c r="N1625" s="167">
        <v>3572</v>
      </c>
      <c r="O1625" s="167">
        <v>0</v>
      </c>
      <c r="P1625" s="167">
        <v>3572</v>
      </c>
      <c r="Q1625" s="167">
        <v>30268</v>
      </c>
      <c r="R1625" s="167">
        <v>0</v>
      </c>
      <c r="S1625" s="167">
        <v>30268</v>
      </c>
      <c r="T1625" s="159" t="s">
        <v>6615</v>
      </c>
    </row>
    <row r="1626" spans="1:20" ht="15" customHeight="1" x14ac:dyDescent="0.2">
      <c r="A1626" s="15">
        <v>2017</v>
      </c>
      <c r="B1626" s="15" t="s">
        <v>75</v>
      </c>
      <c r="C1626" s="15">
        <v>6</v>
      </c>
      <c r="D1626" s="67">
        <v>4</v>
      </c>
      <c r="E1626" s="60" t="s">
        <v>5</v>
      </c>
      <c r="F1626" s="11" t="s">
        <v>13162</v>
      </c>
      <c r="G1626" s="11" t="s">
        <v>6685</v>
      </c>
      <c r="H1626" s="12" t="s">
        <v>7134</v>
      </c>
      <c r="I1626" s="66">
        <v>1</v>
      </c>
      <c r="J1626" s="68" t="s">
        <v>53</v>
      </c>
      <c r="K1626" s="167">
        <v>29058</v>
      </c>
      <c r="L1626" s="167">
        <v>0</v>
      </c>
      <c r="M1626" s="167">
        <v>29058</v>
      </c>
      <c r="N1626" s="167">
        <v>4783</v>
      </c>
      <c r="O1626" s="167">
        <v>0</v>
      </c>
      <c r="P1626" s="167">
        <v>4783</v>
      </c>
      <c r="Q1626" s="167">
        <v>33841</v>
      </c>
      <c r="R1626" s="167">
        <v>0</v>
      </c>
      <c r="S1626" s="167">
        <v>33841</v>
      </c>
      <c r="T1626" s="159" t="s">
        <v>6706</v>
      </c>
    </row>
    <row r="1627" spans="1:20" ht="15" customHeight="1" x14ac:dyDescent="0.2">
      <c r="A1627" s="15">
        <v>2017</v>
      </c>
      <c r="B1627" s="15" t="s">
        <v>75</v>
      </c>
      <c r="C1627" s="15">
        <v>6</v>
      </c>
      <c r="D1627" s="67">
        <v>4</v>
      </c>
      <c r="E1627" s="60" t="s">
        <v>5</v>
      </c>
      <c r="F1627" s="11" t="s">
        <v>13163</v>
      </c>
      <c r="G1627" s="11" t="s">
        <v>6896</v>
      </c>
      <c r="H1627" s="12" t="s">
        <v>6897</v>
      </c>
      <c r="I1627" s="66">
        <v>1</v>
      </c>
      <c r="J1627" s="68" t="s">
        <v>53</v>
      </c>
      <c r="K1627" s="167">
        <v>51347</v>
      </c>
      <c r="L1627" s="167">
        <v>0</v>
      </c>
      <c r="M1627" s="167">
        <v>51347</v>
      </c>
      <c r="N1627" s="167">
        <v>2653</v>
      </c>
      <c r="O1627" s="167">
        <v>0</v>
      </c>
      <c r="P1627" s="167">
        <v>2653</v>
      </c>
      <c r="Q1627" s="167">
        <v>54000</v>
      </c>
      <c r="R1627" s="167">
        <v>0</v>
      </c>
      <c r="S1627" s="167">
        <v>54000</v>
      </c>
      <c r="T1627" s="159" t="s">
        <v>6699</v>
      </c>
    </row>
    <row r="1628" spans="1:20" ht="15" customHeight="1" x14ac:dyDescent="0.2">
      <c r="A1628" s="15">
        <v>2017</v>
      </c>
      <c r="B1628" s="15" t="s">
        <v>75</v>
      </c>
      <c r="C1628" s="15">
        <v>6</v>
      </c>
      <c r="D1628" s="67">
        <v>4</v>
      </c>
      <c r="E1628" s="60" t="s">
        <v>5</v>
      </c>
      <c r="F1628" s="11" t="s">
        <v>13164</v>
      </c>
      <c r="G1628" s="11" t="s">
        <v>6685</v>
      </c>
      <c r="H1628" s="12" t="s">
        <v>976</v>
      </c>
      <c r="I1628" s="66">
        <v>1</v>
      </c>
      <c r="J1628" s="68" t="s">
        <v>53</v>
      </c>
      <c r="K1628" s="167">
        <v>29058</v>
      </c>
      <c r="L1628" s="167">
        <v>0</v>
      </c>
      <c r="M1628" s="167">
        <v>29058</v>
      </c>
      <c r="N1628" s="167">
        <v>4783</v>
      </c>
      <c r="O1628" s="167">
        <v>0</v>
      </c>
      <c r="P1628" s="167">
        <v>4783</v>
      </c>
      <c r="Q1628" s="167">
        <v>33841</v>
      </c>
      <c r="R1628" s="167">
        <v>0</v>
      </c>
      <c r="S1628" s="167">
        <v>33841</v>
      </c>
      <c r="T1628" s="159" t="s">
        <v>6706</v>
      </c>
    </row>
    <row r="1629" spans="1:20" ht="15" customHeight="1" x14ac:dyDescent="0.2">
      <c r="A1629" s="15">
        <v>2017</v>
      </c>
      <c r="B1629" s="15" t="s">
        <v>75</v>
      </c>
      <c r="C1629" s="15">
        <v>6</v>
      </c>
      <c r="D1629" s="67">
        <v>4</v>
      </c>
      <c r="E1629" s="60" t="s">
        <v>5</v>
      </c>
      <c r="F1629" s="11" t="s">
        <v>13165</v>
      </c>
      <c r="G1629" s="11" t="s">
        <v>6777</v>
      </c>
      <c r="H1629" s="12" t="s">
        <v>6814</v>
      </c>
      <c r="I1629" s="66">
        <v>1</v>
      </c>
      <c r="J1629" s="68" t="s">
        <v>53</v>
      </c>
      <c r="K1629" s="167">
        <v>0</v>
      </c>
      <c r="L1629" s="167">
        <v>36831</v>
      </c>
      <c r="M1629" s="167">
        <v>36831</v>
      </c>
      <c r="N1629" s="167">
        <v>0</v>
      </c>
      <c r="O1629" s="167">
        <v>1950</v>
      </c>
      <c r="P1629" s="167">
        <v>1950</v>
      </c>
      <c r="Q1629" s="167">
        <v>0</v>
      </c>
      <c r="R1629" s="167">
        <v>38781</v>
      </c>
      <c r="S1629" s="167">
        <v>38781</v>
      </c>
      <c r="T1629" s="159" t="s">
        <v>6659</v>
      </c>
    </row>
    <row r="1630" spans="1:20" ht="15" customHeight="1" x14ac:dyDescent="0.2">
      <c r="A1630" s="15">
        <v>2017</v>
      </c>
      <c r="B1630" s="15" t="s">
        <v>75</v>
      </c>
      <c r="C1630" s="15">
        <v>6</v>
      </c>
      <c r="D1630" s="67">
        <v>4</v>
      </c>
      <c r="E1630" s="60" t="s">
        <v>5</v>
      </c>
      <c r="F1630" s="11" t="s">
        <v>13166</v>
      </c>
      <c r="G1630" s="11" t="s">
        <v>6620</v>
      </c>
      <c r="H1630" s="12" t="s">
        <v>6878</v>
      </c>
      <c r="I1630" s="66">
        <v>1</v>
      </c>
      <c r="J1630" s="68" t="s">
        <v>53</v>
      </c>
      <c r="K1630" s="167">
        <v>51440</v>
      </c>
      <c r="L1630" s="167">
        <v>0</v>
      </c>
      <c r="M1630" s="167">
        <v>51440</v>
      </c>
      <c r="N1630" s="167">
        <v>8208</v>
      </c>
      <c r="O1630" s="167">
        <v>0</v>
      </c>
      <c r="P1630" s="167">
        <v>8208</v>
      </c>
      <c r="Q1630" s="167">
        <v>59648</v>
      </c>
      <c r="R1630" s="167">
        <v>0</v>
      </c>
      <c r="S1630" s="167">
        <v>59648</v>
      </c>
      <c r="T1630" s="159" t="s">
        <v>6659</v>
      </c>
    </row>
    <row r="1631" spans="1:20" ht="15" customHeight="1" x14ac:dyDescent="0.2">
      <c r="A1631" s="15">
        <v>2017</v>
      </c>
      <c r="B1631" s="15" t="s">
        <v>75</v>
      </c>
      <c r="C1631" s="15">
        <v>6</v>
      </c>
      <c r="D1631" s="67">
        <v>4</v>
      </c>
      <c r="E1631" s="60" t="s">
        <v>5</v>
      </c>
      <c r="F1631" s="11" t="s">
        <v>13167</v>
      </c>
      <c r="G1631" s="11" t="s">
        <v>6611</v>
      </c>
      <c r="H1631" s="12" t="s">
        <v>6612</v>
      </c>
      <c r="I1631" s="66">
        <v>1</v>
      </c>
      <c r="J1631" s="68" t="s">
        <v>53</v>
      </c>
      <c r="K1631" s="167">
        <v>69745</v>
      </c>
      <c r="L1631" s="167">
        <v>0</v>
      </c>
      <c r="M1631" s="167">
        <v>69745</v>
      </c>
      <c r="N1631" s="167">
        <v>9000</v>
      </c>
      <c r="O1631" s="167">
        <v>0</v>
      </c>
      <c r="P1631" s="167">
        <v>9000</v>
      </c>
      <c r="Q1631" s="167">
        <v>78745</v>
      </c>
      <c r="R1631" s="167">
        <v>0</v>
      </c>
      <c r="S1631" s="167">
        <v>78745</v>
      </c>
      <c r="T1631" s="159" t="s">
        <v>6615</v>
      </c>
    </row>
    <row r="1632" spans="1:20" ht="15" customHeight="1" x14ac:dyDescent="0.2">
      <c r="A1632" s="15">
        <v>2017</v>
      </c>
      <c r="B1632" s="15" t="s">
        <v>75</v>
      </c>
      <c r="C1632" s="15">
        <v>6</v>
      </c>
      <c r="D1632" s="67">
        <v>4</v>
      </c>
      <c r="E1632" s="60" t="s">
        <v>5</v>
      </c>
      <c r="F1632" s="11" t="s">
        <v>13168</v>
      </c>
      <c r="G1632" s="11" t="s">
        <v>6737</v>
      </c>
      <c r="H1632" s="12" t="s">
        <v>6960</v>
      </c>
      <c r="I1632" s="66">
        <v>1</v>
      </c>
      <c r="J1632" s="68" t="s">
        <v>53</v>
      </c>
      <c r="K1632" s="167">
        <v>37012</v>
      </c>
      <c r="L1632" s="167">
        <v>0</v>
      </c>
      <c r="M1632" s="167">
        <v>37012</v>
      </c>
      <c r="N1632" s="167">
        <v>1480</v>
      </c>
      <c r="O1632" s="167">
        <v>0</v>
      </c>
      <c r="P1632" s="167">
        <v>1480</v>
      </c>
      <c r="Q1632" s="167">
        <v>38492</v>
      </c>
      <c r="R1632" s="167">
        <v>0</v>
      </c>
      <c r="S1632" s="167">
        <v>38492</v>
      </c>
      <c r="T1632" s="159" t="s">
        <v>6699</v>
      </c>
    </row>
    <row r="1633" spans="1:20" ht="15" customHeight="1" x14ac:dyDescent="0.2">
      <c r="A1633" s="15">
        <v>2017</v>
      </c>
      <c r="B1633" s="15" t="s">
        <v>75</v>
      </c>
      <c r="C1633" s="15">
        <v>6</v>
      </c>
      <c r="D1633" s="67">
        <v>4</v>
      </c>
      <c r="E1633" s="60" t="s">
        <v>5</v>
      </c>
      <c r="F1633" s="11" t="s">
        <v>13169</v>
      </c>
      <c r="G1633" s="11" t="s">
        <v>6902</v>
      </c>
      <c r="H1633" s="12" t="s">
        <v>6903</v>
      </c>
      <c r="I1633" s="66">
        <v>1</v>
      </c>
      <c r="J1633" s="68" t="s">
        <v>53</v>
      </c>
      <c r="K1633" s="167">
        <v>38040</v>
      </c>
      <c r="L1633" s="167">
        <v>0</v>
      </c>
      <c r="M1633" s="167">
        <v>38040</v>
      </c>
      <c r="N1633" s="167">
        <v>3804</v>
      </c>
      <c r="O1633" s="167">
        <v>0</v>
      </c>
      <c r="P1633" s="167">
        <v>3804</v>
      </c>
      <c r="Q1633" s="167">
        <v>41844</v>
      </c>
      <c r="R1633" s="167">
        <v>0</v>
      </c>
      <c r="S1633" s="167">
        <v>41844</v>
      </c>
      <c r="T1633" s="159" t="s">
        <v>6699</v>
      </c>
    </row>
    <row r="1634" spans="1:20" ht="15" customHeight="1" x14ac:dyDescent="0.2">
      <c r="A1634" s="15">
        <v>2017</v>
      </c>
      <c r="B1634" s="15" t="s">
        <v>75</v>
      </c>
      <c r="C1634" s="15">
        <v>6</v>
      </c>
      <c r="D1634" s="67">
        <v>4</v>
      </c>
      <c r="E1634" s="60" t="s">
        <v>5</v>
      </c>
      <c r="F1634" s="11" t="s">
        <v>13170</v>
      </c>
      <c r="G1634" s="11" t="s">
        <v>7171</v>
      </c>
      <c r="H1634" s="12" t="s">
        <v>7172</v>
      </c>
      <c r="I1634" s="66">
        <v>1</v>
      </c>
      <c r="J1634" s="68" t="s">
        <v>53</v>
      </c>
      <c r="K1634" s="167">
        <v>0</v>
      </c>
      <c r="L1634" s="167">
        <v>36806</v>
      </c>
      <c r="M1634" s="167">
        <v>36806</v>
      </c>
      <c r="N1634" s="167">
        <v>0</v>
      </c>
      <c r="O1634" s="167">
        <v>3681</v>
      </c>
      <c r="P1634" s="167">
        <v>3681</v>
      </c>
      <c r="Q1634" s="167">
        <v>0</v>
      </c>
      <c r="R1634" s="167">
        <v>40487</v>
      </c>
      <c r="S1634" s="167">
        <v>40487</v>
      </c>
      <c r="T1634" s="159" t="s">
        <v>6699</v>
      </c>
    </row>
    <row r="1635" spans="1:20" ht="15" customHeight="1" x14ac:dyDescent="0.2">
      <c r="A1635" s="15">
        <v>2017</v>
      </c>
      <c r="B1635" s="15" t="s">
        <v>75</v>
      </c>
      <c r="C1635" s="15">
        <v>6</v>
      </c>
      <c r="D1635" s="67">
        <v>4</v>
      </c>
      <c r="E1635" s="60" t="s">
        <v>5</v>
      </c>
      <c r="F1635" s="11" t="s">
        <v>13171</v>
      </c>
      <c r="G1635" s="11" t="s">
        <v>6627</v>
      </c>
      <c r="H1635" s="12" t="s">
        <v>6628</v>
      </c>
      <c r="I1635" s="66">
        <v>1</v>
      </c>
      <c r="J1635" s="68" t="s">
        <v>53</v>
      </c>
      <c r="K1635" s="167">
        <v>33452</v>
      </c>
      <c r="L1635" s="167">
        <v>0</v>
      </c>
      <c r="M1635" s="167">
        <v>33452</v>
      </c>
      <c r="N1635" s="167">
        <v>1718</v>
      </c>
      <c r="O1635" s="167">
        <v>0</v>
      </c>
      <c r="P1635" s="167">
        <v>1718</v>
      </c>
      <c r="Q1635" s="167">
        <v>35170</v>
      </c>
      <c r="R1635" s="167">
        <v>0</v>
      </c>
      <c r="S1635" s="167">
        <v>35170</v>
      </c>
      <c r="T1635" s="159" t="s">
        <v>6615</v>
      </c>
    </row>
    <row r="1636" spans="1:20" ht="15" customHeight="1" x14ac:dyDescent="0.2">
      <c r="A1636" s="15">
        <v>2017</v>
      </c>
      <c r="B1636" s="15" t="s">
        <v>75</v>
      </c>
      <c r="C1636" s="15">
        <v>6</v>
      </c>
      <c r="D1636" s="67">
        <v>4</v>
      </c>
      <c r="E1636" s="60" t="s">
        <v>5</v>
      </c>
      <c r="F1636" s="11" t="s">
        <v>13172</v>
      </c>
      <c r="G1636" s="11" t="s">
        <v>6656</v>
      </c>
      <c r="H1636" s="12" t="s">
        <v>6657</v>
      </c>
      <c r="I1636" s="66">
        <v>1</v>
      </c>
      <c r="J1636" s="68" t="s">
        <v>53</v>
      </c>
      <c r="K1636" s="167">
        <v>59256</v>
      </c>
      <c r="L1636" s="167">
        <v>0</v>
      </c>
      <c r="M1636" s="167">
        <v>59256</v>
      </c>
      <c r="N1636" s="167">
        <v>11794</v>
      </c>
      <c r="O1636" s="167">
        <v>0</v>
      </c>
      <c r="P1636" s="167">
        <v>11794</v>
      </c>
      <c r="Q1636" s="167">
        <v>71050</v>
      </c>
      <c r="R1636" s="167">
        <v>0</v>
      </c>
      <c r="S1636" s="167">
        <v>71050</v>
      </c>
      <c r="T1636" s="159" t="s">
        <v>6659</v>
      </c>
    </row>
    <row r="1637" spans="1:20" ht="15" customHeight="1" x14ac:dyDescent="0.2">
      <c r="A1637" s="15">
        <v>2017</v>
      </c>
      <c r="B1637" s="15" t="s">
        <v>75</v>
      </c>
      <c r="C1637" s="15">
        <v>6</v>
      </c>
      <c r="D1637" s="67">
        <v>4</v>
      </c>
      <c r="E1637" s="60" t="s">
        <v>5</v>
      </c>
      <c r="F1637" s="11" t="s">
        <v>13173</v>
      </c>
      <c r="G1637" s="11" t="s">
        <v>6737</v>
      </c>
      <c r="H1637" s="12" t="s">
        <v>7042</v>
      </c>
      <c r="I1637" s="66">
        <v>1</v>
      </c>
      <c r="J1637" s="68" t="s">
        <v>53</v>
      </c>
      <c r="K1637" s="167">
        <v>0</v>
      </c>
      <c r="L1637" s="167">
        <v>29533</v>
      </c>
      <c r="M1637" s="167">
        <v>29533</v>
      </c>
      <c r="N1637" s="167">
        <v>0</v>
      </c>
      <c r="O1637" s="167">
        <v>2067</v>
      </c>
      <c r="P1637" s="167">
        <v>2067</v>
      </c>
      <c r="Q1637" s="167">
        <v>0</v>
      </c>
      <c r="R1637" s="167">
        <v>31600</v>
      </c>
      <c r="S1637" s="167">
        <v>31600</v>
      </c>
      <c r="T1637" s="159" t="s">
        <v>6706</v>
      </c>
    </row>
    <row r="1638" spans="1:20" ht="15" customHeight="1" x14ac:dyDescent="0.2">
      <c r="A1638" s="15">
        <v>2017</v>
      </c>
      <c r="B1638" s="15" t="s">
        <v>75</v>
      </c>
      <c r="C1638" s="15">
        <v>6</v>
      </c>
      <c r="D1638" s="67">
        <v>4</v>
      </c>
      <c r="E1638" s="60" t="s">
        <v>5</v>
      </c>
      <c r="F1638" s="11" t="s">
        <v>13174</v>
      </c>
      <c r="G1638" s="11" t="s">
        <v>6633</v>
      </c>
      <c r="H1638" s="12" t="s">
        <v>6634</v>
      </c>
      <c r="I1638" s="66">
        <v>1</v>
      </c>
      <c r="J1638" s="68" t="s">
        <v>53</v>
      </c>
      <c r="K1638" s="167">
        <v>48720</v>
      </c>
      <c r="L1638" s="167">
        <v>0</v>
      </c>
      <c r="M1638" s="167">
        <v>48720</v>
      </c>
      <c r="N1638" s="167">
        <v>1280</v>
      </c>
      <c r="O1638" s="167">
        <v>0</v>
      </c>
      <c r="P1638" s="167">
        <v>1280</v>
      </c>
      <c r="Q1638" s="167">
        <v>50000</v>
      </c>
      <c r="R1638" s="167">
        <v>0</v>
      </c>
      <c r="S1638" s="167">
        <v>50000</v>
      </c>
      <c r="T1638" s="159" t="s">
        <v>6615</v>
      </c>
    </row>
    <row r="1639" spans="1:20" ht="15" customHeight="1" x14ac:dyDescent="0.2">
      <c r="A1639" s="15">
        <v>2017</v>
      </c>
      <c r="B1639" s="15" t="s">
        <v>75</v>
      </c>
      <c r="C1639" s="15">
        <v>6</v>
      </c>
      <c r="D1639" s="67">
        <v>4</v>
      </c>
      <c r="E1639" s="60" t="s">
        <v>5</v>
      </c>
      <c r="F1639" s="11" t="s">
        <v>13175</v>
      </c>
      <c r="G1639" s="11" t="s">
        <v>7115</v>
      </c>
      <c r="H1639" s="12" t="s">
        <v>7116</v>
      </c>
      <c r="I1639" s="66">
        <v>1</v>
      </c>
      <c r="J1639" s="68" t="s">
        <v>53</v>
      </c>
      <c r="K1639" s="167">
        <v>45557</v>
      </c>
      <c r="L1639" s="167">
        <v>0</v>
      </c>
      <c r="M1639" s="167">
        <v>45557</v>
      </c>
      <c r="N1639" s="167">
        <v>1966</v>
      </c>
      <c r="O1639" s="167">
        <v>0</v>
      </c>
      <c r="P1639" s="167">
        <v>1966</v>
      </c>
      <c r="Q1639" s="167">
        <v>47523</v>
      </c>
      <c r="R1639" s="167">
        <v>0</v>
      </c>
      <c r="S1639" s="167">
        <v>47523</v>
      </c>
      <c r="T1639" s="159" t="s">
        <v>6706</v>
      </c>
    </row>
    <row r="1640" spans="1:20" ht="15" customHeight="1" x14ac:dyDescent="0.2">
      <c r="A1640" s="15">
        <v>2017</v>
      </c>
      <c r="B1640" s="15" t="s">
        <v>75</v>
      </c>
      <c r="C1640" s="15">
        <v>6</v>
      </c>
      <c r="D1640" s="67">
        <v>4</v>
      </c>
      <c r="E1640" s="60" t="s">
        <v>5</v>
      </c>
      <c r="F1640" s="11" t="s">
        <v>13176</v>
      </c>
      <c r="G1640" s="11" t="s">
        <v>6777</v>
      </c>
      <c r="H1640" s="12" t="s">
        <v>7165</v>
      </c>
      <c r="I1640" s="66">
        <v>1</v>
      </c>
      <c r="J1640" s="68" t="s">
        <v>53</v>
      </c>
      <c r="K1640" s="167">
        <v>0</v>
      </c>
      <c r="L1640" s="167">
        <v>30450</v>
      </c>
      <c r="M1640" s="167">
        <v>30450</v>
      </c>
      <c r="N1640" s="167">
        <v>0</v>
      </c>
      <c r="O1640" s="167">
        <v>2030</v>
      </c>
      <c r="P1640" s="167">
        <v>2030</v>
      </c>
      <c r="Q1640" s="167">
        <v>0</v>
      </c>
      <c r="R1640" s="167">
        <v>32480</v>
      </c>
      <c r="S1640" s="167">
        <v>32480</v>
      </c>
      <c r="T1640" s="159" t="s">
        <v>6615</v>
      </c>
    </row>
    <row r="1641" spans="1:20" ht="15" customHeight="1" x14ac:dyDescent="0.2">
      <c r="A1641" s="15">
        <v>2017</v>
      </c>
      <c r="B1641" s="15" t="s">
        <v>75</v>
      </c>
      <c r="C1641" s="15">
        <v>6</v>
      </c>
      <c r="D1641" s="67">
        <v>4</v>
      </c>
      <c r="E1641" s="60" t="s">
        <v>5</v>
      </c>
      <c r="F1641" s="11" t="s">
        <v>13177</v>
      </c>
      <c r="G1641" s="11" t="s">
        <v>6685</v>
      </c>
      <c r="H1641" s="12" t="s">
        <v>7141</v>
      </c>
      <c r="I1641" s="66">
        <v>1</v>
      </c>
      <c r="J1641" s="68" t="s">
        <v>53</v>
      </c>
      <c r="K1641" s="167">
        <v>29058</v>
      </c>
      <c r="L1641" s="167">
        <v>0</v>
      </c>
      <c r="M1641" s="167">
        <v>29058</v>
      </c>
      <c r="N1641" s="167">
        <v>4783</v>
      </c>
      <c r="O1641" s="167">
        <v>0</v>
      </c>
      <c r="P1641" s="167">
        <v>4783</v>
      </c>
      <c r="Q1641" s="167">
        <v>33841</v>
      </c>
      <c r="R1641" s="167">
        <v>0</v>
      </c>
      <c r="S1641" s="167">
        <v>33841</v>
      </c>
      <c r="T1641" s="159" t="s">
        <v>6706</v>
      </c>
    </row>
    <row r="1642" spans="1:20" ht="15" customHeight="1" x14ac:dyDescent="0.2">
      <c r="A1642" s="72">
        <v>2017</v>
      </c>
      <c r="B1642" s="72" t="s">
        <v>75</v>
      </c>
      <c r="C1642" s="15">
        <v>6</v>
      </c>
      <c r="D1642" s="67">
        <v>4</v>
      </c>
      <c r="E1642" s="60" t="s">
        <v>7</v>
      </c>
      <c r="F1642" s="11" t="s">
        <v>13178</v>
      </c>
      <c r="G1642" s="11" t="s">
        <v>1062</v>
      </c>
      <c r="H1642" s="11" t="s">
        <v>7685</v>
      </c>
      <c r="I1642" s="66">
        <v>1</v>
      </c>
      <c r="J1642" s="68" t="s">
        <v>53</v>
      </c>
      <c r="K1642" s="167">
        <v>35183</v>
      </c>
      <c r="L1642" s="167">
        <v>0</v>
      </c>
      <c r="M1642" s="167">
        <v>35183</v>
      </c>
      <c r="N1642" s="167">
        <v>2317</v>
      </c>
      <c r="O1642" s="167">
        <v>0</v>
      </c>
      <c r="P1642" s="167">
        <v>2317</v>
      </c>
      <c r="Q1642" s="167">
        <v>37500</v>
      </c>
      <c r="R1642" s="167">
        <v>0</v>
      </c>
      <c r="S1642" s="167">
        <v>37500</v>
      </c>
      <c r="T1642" s="161">
        <v>42826</v>
      </c>
    </row>
    <row r="1643" spans="1:20" ht="15" customHeight="1" x14ac:dyDescent="0.2">
      <c r="A1643" s="72">
        <v>2017</v>
      </c>
      <c r="B1643" s="72" t="s">
        <v>75</v>
      </c>
      <c r="C1643" s="15">
        <v>6</v>
      </c>
      <c r="D1643" s="67">
        <v>4</v>
      </c>
      <c r="E1643" s="60" t="s">
        <v>7</v>
      </c>
      <c r="F1643" s="11" t="s">
        <v>13179</v>
      </c>
      <c r="G1643" s="11" t="s">
        <v>676</v>
      </c>
      <c r="H1643" s="11" t="s">
        <v>7696</v>
      </c>
      <c r="I1643" s="66">
        <v>1</v>
      </c>
      <c r="J1643" s="68" t="s">
        <v>53</v>
      </c>
      <c r="K1643" s="167">
        <v>70863</v>
      </c>
      <c r="L1643" s="167">
        <v>0</v>
      </c>
      <c r="M1643" s="167">
        <v>70863</v>
      </c>
      <c r="N1643" s="167">
        <v>10137</v>
      </c>
      <c r="O1643" s="167">
        <v>0</v>
      </c>
      <c r="P1643" s="167">
        <v>10137</v>
      </c>
      <c r="Q1643" s="167">
        <v>81000</v>
      </c>
      <c r="R1643" s="167">
        <v>0</v>
      </c>
      <c r="S1643" s="167">
        <v>81000</v>
      </c>
      <c r="T1643" s="161">
        <v>42826</v>
      </c>
    </row>
    <row r="1644" spans="1:20" ht="15" customHeight="1" x14ac:dyDescent="0.2">
      <c r="A1644" s="72">
        <v>2017</v>
      </c>
      <c r="B1644" s="72" t="s">
        <v>75</v>
      </c>
      <c r="C1644" s="15">
        <v>6</v>
      </c>
      <c r="D1644" s="67">
        <v>4</v>
      </c>
      <c r="E1644" s="60" t="s">
        <v>7</v>
      </c>
      <c r="F1644" s="11" t="s">
        <v>13180</v>
      </c>
      <c r="G1644" s="11" t="s">
        <v>7704</v>
      </c>
      <c r="H1644" s="11" t="s">
        <v>7705</v>
      </c>
      <c r="I1644" s="66">
        <v>1</v>
      </c>
      <c r="J1644" s="68" t="s">
        <v>53</v>
      </c>
      <c r="K1644" s="167">
        <v>32406</v>
      </c>
      <c r="L1644" s="167">
        <v>0</v>
      </c>
      <c r="M1644" s="167">
        <v>32406</v>
      </c>
      <c r="N1644" s="167">
        <v>2594</v>
      </c>
      <c r="O1644" s="167">
        <v>0</v>
      </c>
      <c r="P1644" s="167">
        <v>2594</v>
      </c>
      <c r="Q1644" s="167">
        <v>35000</v>
      </c>
      <c r="R1644" s="167">
        <v>0</v>
      </c>
      <c r="S1644" s="167">
        <v>35000</v>
      </c>
      <c r="T1644" s="161">
        <v>42826</v>
      </c>
    </row>
    <row r="1645" spans="1:20" ht="15" customHeight="1" x14ac:dyDescent="0.2">
      <c r="A1645" s="72">
        <v>2017</v>
      </c>
      <c r="B1645" s="72" t="s">
        <v>75</v>
      </c>
      <c r="C1645" s="15">
        <v>6</v>
      </c>
      <c r="D1645" s="67">
        <v>4</v>
      </c>
      <c r="E1645" s="60" t="s">
        <v>7</v>
      </c>
      <c r="F1645" s="11" t="s">
        <v>13181</v>
      </c>
      <c r="G1645" s="11" t="s">
        <v>1262</v>
      </c>
      <c r="H1645" s="11" t="s">
        <v>7710</v>
      </c>
      <c r="I1645" s="66">
        <v>1</v>
      </c>
      <c r="J1645" s="68" t="s">
        <v>53</v>
      </c>
      <c r="K1645" s="167">
        <v>30624</v>
      </c>
      <c r="L1645" s="167">
        <v>0</v>
      </c>
      <c r="M1645" s="167">
        <v>30624</v>
      </c>
      <c r="N1645" s="167">
        <v>2079</v>
      </c>
      <c r="O1645" s="167">
        <v>0</v>
      </c>
      <c r="P1645" s="167">
        <v>2079</v>
      </c>
      <c r="Q1645" s="167">
        <v>32703</v>
      </c>
      <c r="R1645" s="167">
        <v>0</v>
      </c>
      <c r="S1645" s="167">
        <v>32703</v>
      </c>
      <c r="T1645" s="161">
        <v>42826</v>
      </c>
    </row>
    <row r="1646" spans="1:20" ht="15" customHeight="1" x14ac:dyDescent="0.2">
      <c r="A1646" s="72">
        <v>2017</v>
      </c>
      <c r="B1646" s="72" t="s">
        <v>75</v>
      </c>
      <c r="C1646" s="15">
        <v>6</v>
      </c>
      <c r="D1646" s="67">
        <v>4</v>
      </c>
      <c r="E1646" s="60" t="s">
        <v>7</v>
      </c>
      <c r="F1646" s="11" t="s">
        <v>13182</v>
      </c>
      <c r="G1646" s="11" t="s">
        <v>1181</v>
      </c>
      <c r="H1646" s="11" t="s">
        <v>7719</v>
      </c>
      <c r="I1646" s="66">
        <v>1</v>
      </c>
      <c r="J1646" s="68" t="s">
        <v>53</v>
      </c>
      <c r="K1646" s="167">
        <v>37354</v>
      </c>
      <c r="L1646" s="167">
        <v>0</v>
      </c>
      <c r="M1646" s="167">
        <v>37354</v>
      </c>
      <c r="N1646" s="167">
        <v>5146</v>
      </c>
      <c r="O1646" s="167">
        <v>0</v>
      </c>
      <c r="P1646" s="167">
        <v>5146</v>
      </c>
      <c r="Q1646" s="167">
        <v>42500</v>
      </c>
      <c r="R1646" s="167">
        <v>0</v>
      </c>
      <c r="S1646" s="167">
        <v>42500</v>
      </c>
      <c r="T1646" s="161">
        <v>42826</v>
      </c>
    </row>
    <row r="1647" spans="1:20" ht="15" customHeight="1" x14ac:dyDescent="0.2">
      <c r="A1647" s="72">
        <v>2017</v>
      </c>
      <c r="B1647" s="72" t="s">
        <v>75</v>
      </c>
      <c r="C1647" s="15">
        <v>6</v>
      </c>
      <c r="D1647" s="67">
        <v>4</v>
      </c>
      <c r="E1647" s="60" t="s">
        <v>7</v>
      </c>
      <c r="F1647" s="11" t="s">
        <v>13183</v>
      </c>
      <c r="G1647" s="11" t="s">
        <v>1262</v>
      </c>
      <c r="H1647" s="11" t="s">
        <v>7728</v>
      </c>
      <c r="I1647" s="66">
        <v>1</v>
      </c>
      <c r="J1647" s="68" t="s">
        <v>53</v>
      </c>
      <c r="K1647" s="167">
        <v>29000</v>
      </c>
      <c r="L1647" s="167">
        <v>0</v>
      </c>
      <c r="M1647" s="167">
        <v>29000</v>
      </c>
      <c r="N1647" s="167">
        <v>3703</v>
      </c>
      <c r="O1647" s="167">
        <v>0</v>
      </c>
      <c r="P1647" s="167">
        <v>3703</v>
      </c>
      <c r="Q1647" s="167">
        <v>32703</v>
      </c>
      <c r="R1647" s="167">
        <v>0</v>
      </c>
      <c r="S1647" s="167">
        <v>32703</v>
      </c>
      <c r="T1647" s="161">
        <v>42826</v>
      </c>
    </row>
    <row r="1648" spans="1:20" ht="15" customHeight="1" x14ac:dyDescent="0.2">
      <c r="A1648" s="72">
        <v>2017</v>
      </c>
      <c r="B1648" s="72" t="s">
        <v>75</v>
      </c>
      <c r="C1648" s="15">
        <v>6</v>
      </c>
      <c r="D1648" s="67">
        <v>4</v>
      </c>
      <c r="E1648" s="60" t="s">
        <v>7</v>
      </c>
      <c r="F1648" s="11" t="s">
        <v>13184</v>
      </c>
      <c r="G1648" s="11" t="s">
        <v>7704</v>
      </c>
      <c r="H1648" s="11" t="s">
        <v>7732</v>
      </c>
      <c r="I1648" s="66">
        <v>1</v>
      </c>
      <c r="J1648" s="68" t="s">
        <v>53</v>
      </c>
      <c r="K1648" s="167">
        <v>39326</v>
      </c>
      <c r="L1648" s="167">
        <v>0</v>
      </c>
      <c r="M1648" s="167">
        <v>39326</v>
      </c>
      <c r="N1648" s="167">
        <v>787</v>
      </c>
      <c r="O1648" s="167">
        <v>0</v>
      </c>
      <c r="P1648" s="167">
        <v>787</v>
      </c>
      <c r="Q1648" s="167">
        <v>40113</v>
      </c>
      <c r="R1648" s="167">
        <v>0</v>
      </c>
      <c r="S1648" s="167">
        <v>40113</v>
      </c>
      <c r="T1648" s="161">
        <v>42826</v>
      </c>
    </row>
    <row r="1649" spans="1:20" ht="15" customHeight="1" x14ac:dyDescent="0.2">
      <c r="A1649" s="15">
        <v>2017</v>
      </c>
      <c r="B1649" s="15" t="s">
        <v>75</v>
      </c>
      <c r="C1649" s="15">
        <v>6</v>
      </c>
      <c r="D1649" s="67">
        <v>4</v>
      </c>
      <c r="E1649" s="60" t="s">
        <v>31</v>
      </c>
      <c r="F1649" s="11" t="s">
        <v>13185</v>
      </c>
      <c r="G1649" s="11" t="s">
        <v>511</v>
      </c>
      <c r="H1649" s="12" t="s">
        <v>6500</v>
      </c>
      <c r="I1649" s="66">
        <v>1</v>
      </c>
      <c r="J1649" s="68" t="s">
        <v>53</v>
      </c>
      <c r="K1649" s="167">
        <v>35525</v>
      </c>
      <c r="L1649" s="167">
        <v>0</v>
      </c>
      <c r="M1649" s="167">
        <v>35525</v>
      </c>
      <c r="N1649" s="167">
        <v>5475</v>
      </c>
      <c r="O1649" s="167">
        <v>0</v>
      </c>
      <c r="P1649" s="167">
        <v>5475</v>
      </c>
      <c r="Q1649" s="167">
        <v>41000</v>
      </c>
      <c r="R1649" s="167">
        <v>0</v>
      </c>
      <c r="S1649" s="167">
        <v>41000</v>
      </c>
      <c r="T1649" s="160">
        <v>42887</v>
      </c>
    </row>
    <row r="1650" spans="1:20" ht="15" customHeight="1" x14ac:dyDescent="0.2">
      <c r="A1650" s="15">
        <v>2017</v>
      </c>
      <c r="B1650" s="15" t="s">
        <v>75</v>
      </c>
      <c r="C1650" s="15">
        <v>6</v>
      </c>
      <c r="D1650" s="67">
        <v>4</v>
      </c>
      <c r="E1650" s="60" t="s">
        <v>31</v>
      </c>
      <c r="F1650" s="11" t="s">
        <v>13186</v>
      </c>
      <c r="G1650" s="11" t="s">
        <v>1901</v>
      </c>
      <c r="H1650" s="12" t="s">
        <v>6538</v>
      </c>
      <c r="I1650" s="66">
        <v>1</v>
      </c>
      <c r="J1650" s="68" t="s">
        <v>53</v>
      </c>
      <c r="K1650" s="167">
        <v>57480</v>
      </c>
      <c r="L1650" s="167">
        <v>0</v>
      </c>
      <c r="M1650" s="167">
        <v>57480</v>
      </c>
      <c r="N1650" s="167">
        <v>9911</v>
      </c>
      <c r="O1650" s="167">
        <v>0</v>
      </c>
      <c r="P1650" s="167">
        <v>9911</v>
      </c>
      <c r="Q1650" s="167">
        <v>67391</v>
      </c>
      <c r="R1650" s="167">
        <v>0</v>
      </c>
      <c r="S1650" s="167">
        <v>67391</v>
      </c>
      <c r="T1650" s="160">
        <v>42887</v>
      </c>
    </row>
    <row r="1651" spans="1:20" ht="15" customHeight="1" x14ac:dyDescent="0.2">
      <c r="A1651" s="15">
        <v>2017</v>
      </c>
      <c r="B1651" s="15" t="s">
        <v>75</v>
      </c>
      <c r="C1651" s="15">
        <v>6</v>
      </c>
      <c r="D1651" s="67">
        <v>4</v>
      </c>
      <c r="E1651" s="60" t="s">
        <v>31</v>
      </c>
      <c r="F1651" s="11" t="s">
        <v>12652</v>
      </c>
      <c r="G1651" s="11" t="s">
        <v>6561</v>
      </c>
      <c r="H1651" s="12" t="s">
        <v>6562</v>
      </c>
      <c r="I1651" s="66">
        <v>1</v>
      </c>
      <c r="J1651" s="68" t="s">
        <v>53</v>
      </c>
      <c r="K1651" s="167">
        <v>56489.85</v>
      </c>
      <c r="L1651" s="167">
        <v>2973.15</v>
      </c>
      <c r="M1651" s="167">
        <v>59463</v>
      </c>
      <c r="N1651" s="167">
        <v>1900</v>
      </c>
      <c r="O1651" s="167">
        <v>100</v>
      </c>
      <c r="P1651" s="167">
        <v>2000</v>
      </c>
      <c r="Q1651" s="167">
        <v>58389.85</v>
      </c>
      <c r="R1651" s="167">
        <v>3073.15</v>
      </c>
      <c r="S1651" s="167">
        <v>61463</v>
      </c>
      <c r="T1651" s="160">
        <v>42856</v>
      </c>
    </row>
    <row r="1652" spans="1:20" ht="15" customHeight="1" x14ac:dyDescent="0.2">
      <c r="A1652" s="72">
        <v>2017</v>
      </c>
      <c r="B1652" s="72" t="s">
        <v>75</v>
      </c>
      <c r="C1652" s="15">
        <v>6</v>
      </c>
      <c r="D1652" s="67">
        <v>4</v>
      </c>
      <c r="E1652" s="60" t="s">
        <v>8</v>
      </c>
      <c r="F1652" s="11" t="s">
        <v>13187</v>
      </c>
      <c r="G1652" s="11" t="s">
        <v>6329</v>
      </c>
      <c r="H1652" s="12" t="s">
        <v>6349</v>
      </c>
      <c r="I1652" s="66">
        <v>1</v>
      </c>
      <c r="J1652" s="68" t="s">
        <v>53</v>
      </c>
      <c r="K1652" s="167">
        <v>48368</v>
      </c>
      <c r="L1652" s="167">
        <v>0</v>
      </c>
      <c r="M1652" s="167">
        <v>48368</v>
      </c>
      <c r="N1652" s="167">
        <v>5632</v>
      </c>
      <c r="O1652" s="167">
        <v>0</v>
      </c>
      <c r="P1652" s="167">
        <v>5632</v>
      </c>
      <c r="Q1652" s="167">
        <v>54000</v>
      </c>
      <c r="R1652" s="167">
        <v>0</v>
      </c>
      <c r="S1652" s="167">
        <v>54000</v>
      </c>
      <c r="T1652" s="162">
        <v>42856</v>
      </c>
    </row>
    <row r="1653" spans="1:20" ht="15" customHeight="1" x14ac:dyDescent="0.2">
      <c r="A1653" s="72">
        <v>2017</v>
      </c>
      <c r="B1653" s="72" t="s">
        <v>75</v>
      </c>
      <c r="C1653" s="15">
        <v>6</v>
      </c>
      <c r="D1653" s="67">
        <v>4</v>
      </c>
      <c r="E1653" s="60" t="s">
        <v>8</v>
      </c>
      <c r="F1653" s="11" t="s">
        <v>13188</v>
      </c>
      <c r="G1653" s="11" t="s">
        <v>6364</v>
      </c>
      <c r="H1653" s="12" t="s">
        <v>6365</v>
      </c>
      <c r="I1653" s="66">
        <v>1</v>
      </c>
      <c r="J1653" s="68" t="s">
        <v>53</v>
      </c>
      <c r="K1653" s="167">
        <v>89250</v>
      </c>
      <c r="L1653" s="167">
        <v>0</v>
      </c>
      <c r="M1653" s="167">
        <v>89250</v>
      </c>
      <c r="N1653" s="167">
        <v>1339</v>
      </c>
      <c r="O1653" s="167">
        <v>0</v>
      </c>
      <c r="P1653" s="167">
        <v>1339</v>
      </c>
      <c r="Q1653" s="167">
        <v>90589</v>
      </c>
      <c r="R1653" s="167">
        <v>0</v>
      </c>
      <c r="S1653" s="167">
        <v>90589</v>
      </c>
      <c r="T1653" s="162">
        <v>42856</v>
      </c>
    </row>
    <row r="1654" spans="1:20" ht="15" customHeight="1" x14ac:dyDescent="0.2">
      <c r="A1654" s="72">
        <v>2017</v>
      </c>
      <c r="B1654" s="72" t="s">
        <v>75</v>
      </c>
      <c r="C1654" s="15">
        <v>6</v>
      </c>
      <c r="D1654" s="67">
        <v>4</v>
      </c>
      <c r="E1654" s="60" t="s">
        <v>8</v>
      </c>
      <c r="F1654" s="11" t="s">
        <v>13189</v>
      </c>
      <c r="G1654" s="11" t="s">
        <v>1062</v>
      </c>
      <c r="H1654" s="12" t="s">
        <v>6381</v>
      </c>
      <c r="I1654" s="66">
        <v>1</v>
      </c>
      <c r="J1654" s="68" t="s">
        <v>53</v>
      </c>
      <c r="K1654" s="167">
        <v>0</v>
      </c>
      <c r="L1654" s="167">
        <v>33194</v>
      </c>
      <c r="M1654" s="167">
        <v>33194</v>
      </c>
      <c r="N1654" s="167">
        <v>0</v>
      </c>
      <c r="O1654" s="167">
        <v>1992</v>
      </c>
      <c r="P1654" s="167">
        <v>1992</v>
      </c>
      <c r="Q1654" s="167">
        <v>0</v>
      </c>
      <c r="R1654" s="167">
        <v>35186</v>
      </c>
      <c r="S1654" s="167">
        <v>35186</v>
      </c>
      <c r="T1654" s="162">
        <v>42856</v>
      </c>
    </row>
    <row r="1655" spans="1:20" ht="15" customHeight="1" x14ac:dyDescent="0.2">
      <c r="A1655" s="72">
        <v>2017</v>
      </c>
      <c r="B1655" s="72" t="s">
        <v>75</v>
      </c>
      <c r="C1655" s="15">
        <v>6</v>
      </c>
      <c r="D1655" s="67">
        <v>4</v>
      </c>
      <c r="E1655" s="60" t="s">
        <v>8</v>
      </c>
      <c r="F1655" s="11" t="s">
        <v>13190</v>
      </c>
      <c r="G1655" s="11" t="s">
        <v>381</v>
      </c>
      <c r="H1655" s="12" t="s">
        <v>6385</v>
      </c>
      <c r="I1655" s="66">
        <v>1</v>
      </c>
      <c r="J1655" s="68" t="s">
        <v>53</v>
      </c>
      <c r="K1655" s="167">
        <v>57396</v>
      </c>
      <c r="L1655" s="167">
        <v>0</v>
      </c>
      <c r="M1655" s="167">
        <v>57396</v>
      </c>
      <c r="N1655" s="167">
        <v>2508</v>
      </c>
      <c r="O1655" s="167">
        <v>0</v>
      </c>
      <c r="P1655" s="167">
        <v>2508</v>
      </c>
      <c r="Q1655" s="167">
        <v>59904</v>
      </c>
      <c r="R1655" s="167">
        <v>0</v>
      </c>
      <c r="S1655" s="167">
        <v>59904</v>
      </c>
      <c r="T1655" s="162">
        <v>42856</v>
      </c>
    </row>
    <row r="1656" spans="1:20" ht="15" customHeight="1" x14ac:dyDescent="0.2">
      <c r="A1656" s="72">
        <v>2017</v>
      </c>
      <c r="B1656" s="15" t="s">
        <v>75</v>
      </c>
      <c r="C1656" s="15">
        <v>6</v>
      </c>
      <c r="D1656" s="67">
        <v>4</v>
      </c>
      <c r="E1656" s="60" t="s">
        <v>19</v>
      </c>
      <c r="F1656" s="11" t="s">
        <v>13191</v>
      </c>
      <c r="G1656" s="11" t="s">
        <v>263</v>
      </c>
      <c r="H1656" s="12" t="s">
        <v>6296</v>
      </c>
      <c r="I1656" s="66">
        <v>1</v>
      </c>
      <c r="J1656" s="68" t="s">
        <v>53</v>
      </c>
      <c r="K1656" s="167">
        <v>38754</v>
      </c>
      <c r="L1656" s="167">
        <v>0</v>
      </c>
      <c r="M1656" s="167">
        <v>38754</v>
      </c>
      <c r="N1656" s="167">
        <v>5012</v>
      </c>
      <c r="O1656" s="167">
        <v>0</v>
      </c>
      <c r="P1656" s="167">
        <v>5012</v>
      </c>
      <c r="Q1656" s="167">
        <v>43766</v>
      </c>
      <c r="R1656" s="167">
        <v>0</v>
      </c>
      <c r="S1656" s="167">
        <v>43766</v>
      </c>
      <c r="T1656" s="159">
        <v>42826</v>
      </c>
    </row>
    <row r="1657" spans="1:20" ht="15" customHeight="1" x14ac:dyDescent="0.2">
      <c r="A1657" s="15">
        <v>2017</v>
      </c>
      <c r="B1657" s="15" t="s">
        <v>75</v>
      </c>
      <c r="C1657" s="15">
        <v>6</v>
      </c>
      <c r="D1657" s="67">
        <v>4</v>
      </c>
      <c r="E1657" s="60" t="s">
        <v>9</v>
      </c>
      <c r="F1657" s="11" t="s">
        <v>13192</v>
      </c>
      <c r="G1657" s="11" t="s">
        <v>252</v>
      </c>
      <c r="H1657" s="12" t="s">
        <v>5376</v>
      </c>
      <c r="I1657" s="66">
        <v>1</v>
      </c>
      <c r="J1657" s="68" t="s">
        <v>53</v>
      </c>
      <c r="K1657" s="167">
        <v>52247</v>
      </c>
      <c r="L1657" s="167">
        <v>0</v>
      </c>
      <c r="M1657" s="167">
        <v>52247</v>
      </c>
      <c r="N1657" s="167">
        <v>1753</v>
      </c>
      <c r="O1657" s="167">
        <v>0</v>
      </c>
      <c r="P1657" s="167">
        <v>1753</v>
      </c>
      <c r="Q1657" s="167">
        <v>54000</v>
      </c>
      <c r="R1657" s="167">
        <v>0</v>
      </c>
      <c r="S1657" s="167">
        <v>54000</v>
      </c>
      <c r="T1657" s="159">
        <v>42856</v>
      </c>
    </row>
    <row r="1658" spans="1:20" ht="15" customHeight="1" x14ac:dyDescent="0.2">
      <c r="A1658" s="15">
        <v>2017</v>
      </c>
      <c r="B1658" s="15" t="s">
        <v>75</v>
      </c>
      <c r="C1658" s="15">
        <v>6</v>
      </c>
      <c r="D1658" s="67">
        <v>4</v>
      </c>
      <c r="E1658" s="60" t="s">
        <v>9</v>
      </c>
      <c r="F1658" s="11" t="s">
        <v>13193</v>
      </c>
      <c r="G1658" s="11" t="s">
        <v>227</v>
      </c>
      <c r="H1658" s="12" t="s">
        <v>5445</v>
      </c>
      <c r="I1658" s="66">
        <v>1</v>
      </c>
      <c r="J1658" s="68" t="s">
        <v>53</v>
      </c>
      <c r="K1658" s="167">
        <v>72754</v>
      </c>
      <c r="L1658" s="167">
        <v>0</v>
      </c>
      <c r="M1658" s="167">
        <v>72754</v>
      </c>
      <c r="N1658" s="167">
        <v>4366</v>
      </c>
      <c r="O1658" s="167">
        <v>0</v>
      </c>
      <c r="P1658" s="167">
        <v>4366</v>
      </c>
      <c r="Q1658" s="167">
        <v>77120</v>
      </c>
      <c r="R1658" s="167">
        <v>0</v>
      </c>
      <c r="S1658" s="167">
        <v>77120</v>
      </c>
      <c r="T1658" s="159">
        <v>42826</v>
      </c>
    </row>
    <row r="1659" spans="1:20" ht="15" customHeight="1" x14ac:dyDescent="0.2">
      <c r="A1659" s="15">
        <v>2017</v>
      </c>
      <c r="B1659" s="15" t="s">
        <v>75</v>
      </c>
      <c r="C1659" s="15">
        <v>6</v>
      </c>
      <c r="D1659" s="67">
        <v>4</v>
      </c>
      <c r="E1659" s="60" t="s">
        <v>9</v>
      </c>
      <c r="F1659" s="11" t="s">
        <v>13194</v>
      </c>
      <c r="G1659" s="11" t="s">
        <v>511</v>
      </c>
      <c r="H1659" s="12" t="s">
        <v>5243</v>
      </c>
      <c r="I1659" s="66">
        <v>1</v>
      </c>
      <c r="J1659" s="68" t="s">
        <v>53</v>
      </c>
      <c r="K1659" s="167">
        <v>0</v>
      </c>
      <c r="L1659" s="167">
        <v>27405</v>
      </c>
      <c r="M1659" s="167">
        <v>27405</v>
      </c>
      <c r="N1659" s="167">
        <v>0</v>
      </c>
      <c r="O1659" s="167">
        <v>2192</v>
      </c>
      <c r="P1659" s="167">
        <v>2192</v>
      </c>
      <c r="Q1659" s="167">
        <v>0</v>
      </c>
      <c r="R1659" s="167">
        <v>29597</v>
      </c>
      <c r="S1659" s="167">
        <v>29597</v>
      </c>
      <c r="T1659" s="159">
        <v>42887</v>
      </c>
    </row>
    <row r="1660" spans="1:20" ht="15" customHeight="1" x14ac:dyDescent="0.2">
      <c r="A1660" s="15">
        <v>2017</v>
      </c>
      <c r="B1660" s="15" t="s">
        <v>75</v>
      </c>
      <c r="C1660" s="15">
        <v>6</v>
      </c>
      <c r="D1660" s="67">
        <v>4</v>
      </c>
      <c r="E1660" s="60" t="s">
        <v>9</v>
      </c>
      <c r="F1660" s="11" t="s">
        <v>13195</v>
      </c>
      <c r="G1660" s="11" t="s">
        <v>5369</v>
      </c>
      <c r="H1660" s="12" t="s">
        <v>5448</v>
      </c>
      <c r="I1660" s="66">
        <v>1</v>
      </c>
      <c r="J1660" s="68" t="s">
        <v>53</v>
      </c>
      <c r="K1660" s="167">
        <v>0</v>
      </c>
      <c r="L1660" s="167">
        <v>39585</v>
      </c>
      <c r="M1660" s="167">
        <v>39585</v>
      </c>
      <c r="N1660" s="167">
        <v>0</v>
      </c>
      <c r="O1660" s="167">
        <v>2115</v>
      </c>
      <c r="P1660" s="167">
        <v>2115</v>
      </c>
      <c r="Q1660" s="167">
        <v>0</v>
      </c>
      <c r="R1660" s="167">
        <v>41700</v>
      </c>
      <c r="S1660" s="167">
        <v>41700</v>
      </c>
      <c r="T1660" s="159">
        <v>42826</v>
      </c>
    </row>
    <row r="1661" spans="1:20" ht="15" customHeight="1" x14ac:dyDescent="0.2">
      <c r="A1661" s="15">
        <v>2017</v>
      </c>
      <c r="B1661" s="15" t="s">
        <v>75</v>
      </c>
      <c r="C1661" s="15">
        <v>6</v>
      </c>
      <c r="D1661" s="67">
        <v>4</v>
      </c>
      <c r="E1661" s="60" t="s">
        <v>9</v>
      </c>
      <c r="F1661" s="11" t="s">
        <v>13196</v>
      </c>
      <c r="G1661" s="11" t="s">
        <v>1229</v>
      </c>
      <c r="H1661" s="12" t="s">
        <v>5247</v>
      </c>
      <c r="I1661" s="66">
        <v>1</v>
      </c>
      <c r="J1661" s="68" t="s">
        <v>53</v>
      </c>
      <c r="K1661" s="167">
        <v>49938</v>
      </c>
      <c r="L1661" s="167">
        <v>0</v>
      </c>
      <c r="M1661" s="167">
        <v>49938</v>
      </c>
      <c r="N1661" s="167">
        <v>2562</v>
      </c>
      <c r="O1661" s="167">
        <v>0</v>
      </c>
      <c r="P1661" s="167">
        <v>2562</v>
      </c>
      <c r="Q1661" s="167">
        <v>52500</v>
      </c>
      <c r="R1661" s="167">
        <v>0</v>
      </c>
      <c r="S1661" s="167">
        <v>52500</v>
      </c>
      <c r="T1661" s="159">
        <v>42856</v>
      </c>
    </row>
    <row r="1662" spans="1:20" ht="15" customHeight="1" x14ac:dyDescent="0.2">
      <c r="A1662" s="15">
        <v>2017</v>
      </c>
      <c r="B1662" s="15" t="s">
        <v>75</v>
      </c>
      <c r="C1662" s="15">
        <v>6</v>
      </c>
      <c r="D1662" s="67">
        <v>4</v>
      </c>
      <c r="E1662" s="60" t="s">
        <v>9</v>
      </c>
      <c r="F1662" s="11" t="s">
        <v>13197</v>
      </c>
      <c r="G1662" s="11" t="s">
        <v>148</v>
      </c>
      <c r="H1662" s="12" t="s">
        <v>5251</v>
      </c>
      <c r="I1662" s="66">
        <v>1</v>
      </c>
      <c r="J1662" s="68" t="s">
        <v>53</v>
      </c>
      <c r="K1662" s="167">
        <v>41615</v>
      </c>
      <c r="L1662" s="167">
        <v>0</v>
      </c>
      <c r="M1662" s="167">
        <v>41615</v>
      </c>
      <c r="N1662" s="167">
        <v>1269</v>
      </c>
      <c r="O1662" s="167">
        <v>0</v>
      </c>
      <c r="P1662" s="167">
        <v>1269</v>
      </c>
      <c r="Q1662" s="167">
        <v>42884</v>
      </c>
      <c r="R1662" s="167">
        <v>0</v>
      </c>
      <c r="S1662" s="167">
        <v>42884</v>
      </c>
      <c r="T1662" s="159">
        <v>42879</v>
      </c>
    </row>
    <row r="1663" spans="1:20" ht="15" customHeight="1" x14ac:dyDescent="0.2">
      <c r="A1663" s="15">
        <v>2017</v>
      </c>
      <c r="B1663" s="15" t="s">
        <v>75</v>
      </c>
      <c r="C1663" s="15">
        <v>6</v>
      </c>
      <c r="D1663" s="67">
        <v>4</v>
      </c>
      <c r="E1663" s="60" t="s">
        <v>9</v>
      </c>
      <c r="F1663" s="11" t="s">
        <v>13198</v>
      </c>
      <c r="G1663" s="11" t="s">
        <v>1110</v>
      </c>
      <c r="H1663" s="12" t="s">
        <v>5255</v>
      </c>
      <c r="I1663" s="66">
        <v>1</v>
      </c>
      <c r="J1663" s="68" t="s">
        <v>53</v>
      </c>
      <c r="K1663" s="167">
        <v>42630</v>
      </c>
      <c r="L1663" s="167">
        <v>0</v>
      </c>
      <c r="M1663" s="167">
        <v>42630</v>
      </c>
      <c r="N1663" s="167">
        <v>4370</v>
      </c>
      <c r="O1663" s="167">
        <v>0</v>
      </c>
      <c r="P1663" s="167">
        <v>4370</v>
      </c>
      <c r="Q1663" s="167">
        <v>47000</v>
      </c>
      <c r="R1663" s="167">
        <v>0</v>
      </c>
      <c r="S1663" s="167">
        <v>47000</v>
      </c>
      <c r="T1663" s="159">
        <v>42887</v>
      </c>
    </row>
    <row r="1664" spans="1:20" ht="15" customHeight="1" x14ac:dyDescent="0.2">
      <c r="A1664" s="15">
        <v>2017</v>
      </c>
      <c r="B1664" s="15" t="s">
        <v>75</v>
      </c>
      <c r="C1664" s="15">
        <v>6</v>
      </c>
      <c r="D1664" s="67">
        <v>4</v>
      </c>
      <c r="E1664" s="60" t="s">
        <v>9</v>
      </c>
      <c r="F1664" s="11" t="s">
        <v>13199</v>
      </c>
      <c r="G1664" s="11" t="s">
        <v>5380</v>
      </c>
      <c r="H1664" s="12" t="s">
        <v>5381</v>
      </c>
      <c r="I1664" s="66">
        <v>1</v>
      </c>
      <c r="J1664" s="68" t="s">
        <v>53</v>
      </c>
      <c r="K1664" s="167">
        <v>103175</v>
      </c>
      <c r="L1664" s="167">
        <v>5430</v>
      </c>
      <c r="M1664" s="167">
        <v>108605</v>
      </c>
      <c r="N1664" s="167">
        <v>6075</v>
      </c>
      <c r="O1664" s="167">
        <v>320</v>
      </c>
      <c r="P1664" s="167">
        <v>6395</v>
      </c>
      <c r="Q1664" s="167">
        <v>109250</v>
      </c>
      <c r="R1664" s="167">
        <v>5750</v>
      </c>
      <c r="S1664" s="167">
        <v>115000</v>
      </c>
      <c r="T1664" s="159">
        <v>42856</v>
      </c>
    </row>
    <row r="1665" spans="1:20" ht="15" customHeight="1" x14ac:dyDescent="0.2">
      <c r="A1665" s="15">
        <v>2017</v>
      </c>
      <c r="B1665" s="15" t="s">
        <v>75</v>
      </c>
      <c r="C1665" s="15">
        <v>6</v>
      </c>
      <c r="D1665" s="67">
        <v>4</v>
      </c>
      <c r="E1665" s="60" t="s">
        <v>9</v>
      </c>
      <c r="F1665" s="11" t="s">
        <v>13200</v>
      </c>
      <c r="G1665" s="11" t="s">
        <v>2048</v>
      </c>
      <c r="H1665" s="12" t="s">
        <v>5386</v>
      </c>
      <c r="I1665" s="66">
        <v>1</v>
      </c>
      <c r="J1665" s="68" t="s">
        <v>53</v>
      </c>
      <c r="K1665" s="167">
        <v>98455</v>
      </c>
      <c r="L1665" s="167">
        <v>0</v>
      </c>
      <c r="M1665" s="167">
        <v>98455</v>
      </c>
      <c r="N1665" s="167">
        <v>4295</v>
      </c>
      <c r="O1665" s="167">
        <v>0</v>
      </c>
      <c r="P1665" s="167">
        <v>4295</v>
      </c>
      <c r="Q1665" s="167">
        <v>102750</v>
      </c>
      <c r="R1665" s="167">
        <v>0</v>
      </c>
      <c r="S1665" s="167">
        <v>102750</v>
      </c>
      <c r="T1665" s="159">
        <v>42856</v>
      </c>
    </row>
    <row r="1666" spans="1:20" ht="15" customHeight="1" x14ac:dyDescent="0.2">
      <c r="A1666" s="15">
        <v>2017</v>
      </c>
      <c r="B1666" s="15" t="s">
        <v>75</v>
      </c>
      <c r="C1666" s="15">
        <v>6</v>
      </c>
      <c r="D1666" s="67">
        <v>4</v>
      </c>
      <c r="E1666" s="60" t="s">
        <v>9</v>
      </c>
      <c r="F1666" s="11" t="s">
        <v>13201</v>
      </c>
      <c r="G1666" s="11" t="s">
        <v>933</v>
      </c>
      <c r="H1666" s="12" t="s">
        <v>5259</v>
      </c>
      <c r="I1666" s="66">
        <v>1</v>
      </c>
      <c r="J1666" s="68" t="s">
        <v>53</v>
      </c>
      <c r="K1666" s="167">
        <v>0</v>
      </c>
      <c r="L1666" s="167">
        <v>40600</v>
      </c>
      <c r="M1666" s="167">
        <v>40600</v>
      </c>
      <c r="N1666" s="167">
        <v>0</v>
      </c>
      <c r="O1666" s="167">
        <v>1400</v>
      </c>
      <c r="P1666" s="167">
        <v>1400</v>
      </c>
      <c r="Q1666" s="167">
        <v>0</v>
      </c>
      <c r="R1666" s="167">
        <v>42000</v>
      </c>
      <c r="S1666" s="167">
        <v>42000</v>
      </c>
      <c r="T1666" s="159">
        <v>42887</v>
      </c>
    </row>
    <row r="1667" spans="1:20" ht="15" customHeight="1" x14ac:dyDescent="0.2">
      <c r="A1667" s="15">
        <v>2017</v>
      </c>
      <c r="B1667" s="15" t="s">
        <v>75</v>
      </c>
      <c r="C1667" s="15">
        <v>6</v>
      </c>
      <c r="D1667" s="67">
        <v>4</v>
      </c>
      <c r="E1667" s="60" t="s">
        <v>9</v>
      </c>
      <c r="F1667" s="11" t="s">
        <v>13202</v>
      </c>
      <c r="G1667" s="11" t="s">
        <v>252</v>
      </c>
      <c r="H1667" s="12" t="s">
        <v>5453</v>
      </c>
      <c r="I1667" s="66">
        <v>1</v>
      </c>
      <c r="J1667" s="68" t="s">
        <v>53</v>
      </c>
      <c r="K1667" s="167">
        <v>43117</v>
      </c>
      <c r="L1667" s="167">
        <v>0</v>
      </c>
      <c r="M1667" s="167">
        <v>43117</v>
      </c>
      <c r="N1667" s="167">
        <v>3883</v>
      </c>
      <c r="O1667" s="167">
        <v>0</v>
      </c>
      <c r="P1667" s="167">
        <v>3883</v>
      </c>
      <c r="Q1667" s="167">
        <v>47000</v>
      </c>
      <c r="R1667" s="167">
        <v>0</v>
      </c>
      <c r="S1667" s="167">
        <v>47000</v>
      </c>
      <c r="T1667" s="159">
        <v>42810</v>
      </c>
    </row>
    <row r="1668" spans="1:20" ht="15" customHeight="1" x14ac:dyDescent="0.2">
      <c r="A1668" s="15">
        <v>2017</v>
      </c>
      <c r="B1668" s="15" t="s">
        <v>75</v>
      </c>
      <c r="C1668" s="15">
        <v>6</v>
      </c>
      <c r="D1668" s="67">
        <v>4</v>
      </c>
      <c r="E1668" s="60" t="s">
        <v>9</v>
      </c>
      <c r="F1668" s="11" t="s">
        <v>13203</v>
      </c>
      <c r="G1668" s="11" t="s">
        <v>4303</v>
      </c>
      <c r="H1668" s="12" t="s">
        <v>5390</v>
      </c>
      <c r="I1668" s="66">
        <v>1</v>
      </c>
      <c r="J1668" s="68" t="s">
        <v>53</v>
      </c>
      <c r="K1668" s="167">
        <v>77140</v>
      </c>
      <c r="L1668" s="167">
        <v>0</v>
      </c>
      <c r="M1668" s="167">
        <v>77140</v>
      </c>
      <c r="N1668" s="167">
        <v>11724</v>
      </c>
      <c r="O1668" s="167">
        <v>0</v>
      </c>
      <c r="P1668" s="167">
        <v>11724</v>
      </c>
      <c r="Q1668" s="167">
        <v>88864</v>
      </c>
      <c r="R1668" s="167">
        <v>0</v>
      </c>
      <c r="S1668" s="167">
        <v>88864</v>
      </c>
      <c r="T1668" s="159">
        <v>42795</v>
      </c>
    </row>
    <row r="1669" spans="1:20" ht="15" customHeight="1" x14ac:dyDescent="0.2">
      <c r="A1669" s="15">
        <v>2017</v>
      </c>
      <c r="B1669" s="15" t="s">
        <v>75</v>
      </c>
      <c r="C1669" s="15">
        <v>6</v>
      </c>
      <c r="D1669" s="67">
        <v>4</v>
      </c>
      <c r="E1669" s="60" t="s">
        <v>9</v>
      </c>
      <c r="F1669" s="11" t="s">
        <v>13204</v>
      </c>
      <c r="G1669" s="11" t="s">
        <v>148</v>
      </c>
      <c r="H1669" s="12" t="s">
        <v>5458</v>
      </c>
      <c r="I1669" s="66">
        <v>1</v>
      </c>
      <c r="J1669" s="68" t="s">
        <v>53</v>
      </c>
      <c r="K1669" s="167">
        <v>41615</v>
      </c>
      <c r="L1669" s="167">
        <v>0</v>
      </c>
      <c r="M1669" s="167">
        <v>41615</v>
      </c>
      <c r="N1669" s="167">
        <v>1269</v>
      </c>
      <c r="O1669" s="167">
        <v>0</v>
      </c>
      <c r="P1669" s="167">
        <v>1269</v>
      </c>
      <c r="Q1669" s="167">
        <v>42884</v>
      </c>
      <c r="R1669" s="167">
        <v>0</v>
      </c>
      <c r="S1669" s="167">
        <v>42884</v>
      </c>
      <c r="T1669" s="159">
        <v>42823</v>
      </c>
    </row>
    <row r="1670" spans="1:20" ht="15" customHeight="1" x14ac:dyDescent="0.2">
      <c r="A1670" s="15">
        <v>2017</v>
      </c>
      <c r="B1670" s="15" t="s">
        <v>75</v>
      </c>
      <c r="C1670" s="15">
        <v>6</v>
      </c>
      <c r="D1670" s="67">
        <v>4</v>
      </c>
      <c r="E1670" s="60" t="s">
        <v>9</v>
      </c>
      <c r="F1670" s="11" t="s">
        <v>13205</v>
      </c>
      <c r="G1670" s="11" t="s">
        <v>1229</v>
      </c>
      <c r="H1670" s="12" t="s">
        <v>5395</v>
      </c>
      <c r="I1670" s="66">
        <v>1</v>
      </c>
      <c r="J1670" s="68" t="s">
        <v>53</v>
      </c>
      <c r="K1670" s="167">
        <v>40600</v>
      </c>
      <c r="L1670" s="167">
        <v>0</v>
      </c>
      <c r="M1670" s="167">
        <v>40600</v>
      </c>
      <c r="N1670" s="167">
        <v>4060</v>
      </c>
      <c r="O1670" s="167">
        <v>0</v>
      </c>
      <c r="P1670" s="167">
        <v>4060</v>
      </c>
      <c r="Q1670" s="167">
        <v>44660</v>
      </c>
      <c r="R1670" s="167">
        <v>0</v>
      </c>
      <c r="S1670" s="167">
        <v>44660</v>
      </c>
      <c r="T1670" s="159">
        <v>42856</v>
      </c>
    </row>
    <row r="1671" spans="1:20" ht="15" customHeight="1" x14ac:dyDescent="0.2">
      <c r="A1671" s="15">
        <v>2017</v>
      </c>
      <c r="B1671" s="15" t="s">
        <v>75</v>
      </c>
      <c r="C1671" s="15">
        <v>6</v>
      </c>
      <c r="D1671" s="67">
        <v>4</v>
      </c>
      <c r="E1671" s="60" t="s">
        <v>9</v>
      </c>
      <c r="F1671" s="11" t="s">
        <v>13206</v>
      </c>
      <c r="G1671" s="11" t="s">
        <v>4303</v>
      </c>
      <c r="H1671" s="12" t="s">
        <v>5264</v>
      </c>
      <c r="I1671" s="66">
        <v>1</v>
      </c>
      <c r="J1671" s="68" t="s">
        <v>53</v>
      </c>
      <c r="K1671" s="167">
        <v>0</v>
      </c>
      <c r="L1671" s="167">
        <v>89182</v>
      </c>
      <c r="M1671" s="167">
        <v>89182</v>
      </c>
      <c r="N1671" s="167">
        <v>0</v>
      </c>
      <c r="O1671" s="167">
        <v>5818</v>
      </c>
      <c r="P1671" s="167">
        <v>5818</v>
      </c>
      <c r="Q1671" s="167">
        <v>0</v>
      </c>
      <c r="R1671" s="167">
        <v>95000</v>
      </c>
      <c r="S1671" s="167">
        <v>95000</v>
      </c>
      <c r="T1671" s="159">
        <v>42887</v>
      </c>
    </row>
    <row r="1672" spans="1:20" ht="15" customHeight="1" x14ac:dyDescent="0.2">
      <c r="A1672" s="15">
        <v>2017</v>
      </c>
      <c r="B1672" s="15" t="s">
        <v>75</v>
      </c>
      <c r="C1672" s="15">
        <v>6</v>
      </c>
      <c r="D1672" s="67">
        <v>4</v>
      </c>
      <c r="E1672" s="60" t="s">
        <v>9</v>
      </c>
      <c r="F1672" s="11" t="s">
        <v>13207</v>
      </c>
      <c r="G1672" s="11" t="s">
        <v>933</v>
      </c>
      <c r="H1672" s="12" t="s">
        <v>5270</v>
      </c>
      <c r="I1672" s="66">
        <v>1</v>
      </c>
      <c r="J1672" s="68" t="s">
        <v>53</v>
      </c>
      <c r="K1672" s="167">
        <v>0</v>
      </c>
      <c r="L1672" s="167">
        <v>42096</v>
      </c>
      <c r="M1672" s="167">
        <v>42096</v>
      </c>
      <c r="N1672" s="167">
        <v>0</v>
      </c>
      <c r="O1672" s="167">
        <v>1274</v>
      </c>
      <c r="P1672" s="167">
        <v>1274</v>
      </c>
      <c r="Q1672" s="167">
        <v>0</v>
      </c>
      <c r="R1672" s="167">
        <v>43370</v>
      </c>
      <c r="S1672" s="167">
        <v>43370</v>
      </c>
      <c r="T1672" s="159">
        <v>42887</v>
      </c>
    </row>
    <row r="1673" spans="1:20" ht="15" customHeight="1" x14ac:dyDescent="0.2">
      <c r="A1673" s="15">
        <v>2017</v>
      </c>
      <c r="B1673" s="15" t="s">
        <v>75</v>
      </c>
      <c r="C1673" s="15">
        <v>6</v>
      </c>
      <c r="D1673" s="67">
        <v>4</v>
      </c>
      <c r="E1673" s="60" t="s">
        <v>9</v>
      </c>
      <c r="F1673" s="11" t="s">
        <v>13208</v>
      </c>
      <c r="G1673" s="11" t="s">
        <v>1136</v>
      </c>
      <c r="H1673" s="12" t="s">
        <v>5398</v>
      </c>
      <c r="I1673" s="66">
        <v>1</v>
      </c>
      <c r="J1673" s="68" t="s">
        <v>53</v>
      </c>
      <c r="K1673" s="167">
        <v>0</v>
      </c>
      <c r="L1673" s="167">
        <v>85260</v>
      </c>
      <c r="M1673" s="167">
        <v>85260</v>
      </c>
      <c r="N1673" s="167">
        <v>0</v>
      </c>
      <c r="O1673" s="167">
        <v>5000</v>
      </c>
      <c r="P1673" s="167">
        <v>5000</v>
      </c>
      <c r="Q1673" s="167">
        <v>0</v>
      </c>
      <c r="R1673" s="167">
        <v>90260</v>
      </c>
      <c r="S1673" s="167">
        <v>90260</v>
      </c>
      <c r="T1673" s="159">
        <v>42846</v>
      </c>
    </row>
    <row r="1674" spans="1:20" ht="15" customHeight="1" x14ac:dyDescent="0.2">
      <c r="A1674" s="15">
        <v>2017</v>
      </c>
      <c r="B1674" s="15" t="s">
        <v>75</v>
      </c>
      <c r="C1674" s="15">
        <v>6</v>
      </c>
      <c r="D1674" s="67">
        <v>4</v>
      </c>
      <c r="E1674" s="60" t="s">
        <v>9</v>
      </c>
      <c r="F1674" s="11" t="s">
        <v>13209</v>
      </c>
      <c r="G1674" s="11" t="s">
        <v>511</v>
      </c>
      <c r="H1674" s="12" t="s">
        <v>5274</v>
      </c>
      <c r="I1674" s="66">
        <v>1</v>
      </c>
      <c r="J1674" s="68" t="s">
        <v>53</v>
      </c>
      <c r="K1674" s="167">
        <v>0</v>
      </c>
      <c r="L1674" s="167">
        <v>28420</v>
      </c>
      <c r="M1674" s="167">
        <v>28420</v>
      </c>
      <c r="N1674" s="167">
        <v>0</v>
      </c>
      <c r="O1674" s="167">
        <v>2274</v>
      </c>
      <c r="P1674" s="167">
        <v>2274</v>
      </c>
      <c r="Q1674" s="167">
        <v>0</v>
      </c>
      <c r="R1674" s="167">
        <v>30694</v>
      </c>
      <c r="S1674" s="167">
        <v>30694</v>
      </c>
      <c r="T1674" s="159">
        <v>42887</v>
      </c>
    </row>
    <row r="1675" spans="1:20" ht="15" customHeight="1" x14ac:dyDescent="0.2">
      <c r="A1675" s="15">
        <v>2017</v>
      </c>
      <c r="B1675" s="15" t="s">
        <v>75</v>
      </c>
      <c r="C1675" s="15">
        <v>6</v>
      </c>
      <c r="D1675" s="67">
        <v>4</v>
      </c>
      <c r="E1675" s="60" t="s">
        <v>9</v>
      </c>
      <c r="F1675" s="11" t="s">
        <v>13210</v>
      </c>
      <c r="G1675" s="11" t="s">
        <v>148</v>
      </c>
      <c r="H1675" s="12" t="s">
        <v>5277</v>
      </c>
      <c r="I1675" s="66">
        <v>1</v>
      </c>
      <c r="J1675" s="68" t="s">
        <v>53</v>
      </c>
      <c r="K1675" s="167">
        <v>0</v>
      </c>
      <c r="L1675" s="167">
        <v>41615</v>
      </c>
      <c r="M1675" s="167">
        <v>41615</v>
      </c>
      <c r="N1675" s="167">
        <v>0</v>
      </c>
      <c r="O1675" s="167">
        <v>1269</v>
      </c>
      <c r="P1675" s="167">
        <v>1269</v>
      </c>
      <c r="Q1675" s="167">
        <v>0</v>
      </c>
      <c r="R1675" s="167">
        <v>42884</v>
      </c>
      <c r="S1675" s="167">
        <v>42884</v>
      </c>
      <c r="T1675" s="159">
        <v>42879</v>
      </c>
    </row>
    <row r="1676" spans="1:20" ht="15" customHeight="1" x14ac:dyDescent="0.2">
      <c r="A1676" s="15">
        <v>2017</v>
      </c>
      <c r="B1676" s="15" t="s">
        <v>75</v>
      </c>
      <c r="C1676" s="15">
        <v>6</v>
      </c>
      <c r="D1676" s="67">
        <v>4</v>
      </c>
      <c r="E1676" s="60" t="s">
        <v>9</v>
      </c>
      <c r="F1676" s="11" t="s">
        <v>13211</v>
      </c>
      <c r="G1676" s="11" t="s">
        <v>2892</v>
      </c>
      <c r="H1676" s="12" t="s">
        <v>5280</v>
      </c>
      <c r="I1676" s="66">
        <v>1</v>
      </c>
      <c r="J1676" s="68" t="s">
        <v>53</v>
      </c>
      <c r="K1676" s="167">
        <v>0</v>
      </c>
      <c r="L1676" s="167">
        <v>30450</v>
      </c>
      <c r="M1676" s="167">
        <v>30450</v>
      </c>
      <c r="N1676" s="167">
        <v>0</v>
      </c>
      <c r="O1676" s="167">
        <v>3045</v>
      </c>
      <c r="P1676" s="167">
        <v>3045</v>
      </c>
      <c r="Q1676" s="167">
        <v>0</v>
      </c>
      <c r="R1676" s="167">
        <v>33495</v>
      </c>
      <c r="S1676" s="167">
        <v>33495</v>
      </c>
      <c r="T1676" s="159">
        <v>42887</v>
      </c>
    </row>
    <row r="1677" spans="1:20" ht="15" customHeight="1" x14ac:dyDescent="0.2">
      <c r="A1677" s="15">
        <v>2017</v>
      </c>
      <c r="B1677" s="15" t="s">
        <v>75</v>
      </c>
      <c r="C1677" s="15">
        <v>6</v>
      </c>
      <c r="D1677" s="67">
        <v>4</v>
      </c>
      <c r="E1677" s="60" t="s">
        <v>9</v>
      </c>
      <c r="F1677" s="11" t="s">
        <v>13212</v>
      </c>
      <c r="G1677" s="11" t="s">
        <v>148</v>
      </c>
      <c r="H1677" s="12" t="s">
        <v>5401</v>
      </c>
      <c r="I1677" s="66">
        <v>1</v>
      </c>
      <c r="J1677" s="68" t="s">
        <v>53</v>
      </c>
      <c r="K1677" s="167">
        <v>42863</v>
      </c>
      <c r="L1677" s="167">
        <v>0</v>
      </c>
      <c r="M1677" s="167">
        <v>42863</v>
      </c>
      <c r="N1677" s="167">
        <v>1250</v>
      </c>
      <c r="O1677" s="167">
        <v>0</v>
      </c>
      <c r="P1677" s="167">
        <v>1250</v>
      </c>
      <c r="Q1677" s="167">
        <v>44113</v>
      </c>
      <c r="R1677" s="167">
        <v>0</v>
      </c>
      <c r="S1677" s="167">
        <v>44113</v>
      </c>
      <c r="T1677" s="159">
        <v>42863</v>
      </c>
    </row>
    <row r="1678" spans="1:20" ht="15" customHeight="1" x14ac:dyDescent="0.2">
      <c r="A1678" s="15">
        <v>2017</v>
      </c>
      <c r="B1678" s="15" t="s">
        <v>75</v>
      </c>
      <c r="C1678" s="15">
        <v>6</v>
      </c>
      <c r="D1678" s="67">
        <v>4</v>
      </c>
      <c r="E1678" s="60" t="s">
        <v>9</v>
      </c>
      <c r="F1678" s="11" t="s">
        <v>13213</v>
      </c>
      <c r="G1678" s="11" t="s">
        <v>1652</v>
      </c>
      <c r="H1678" s="12" t="s">
        <v>5283</v>
      </c>
      <c r="I1678" s="66">
        <v>1</v>
      </c>
      <c r="J1678" s="68" t="s">
        <v>53</v>
      </c>
      <c r="K1678" s="167">
        <v>0</v>
      </c>
      <c r="L1678" s="167">
        <v>68672</v>
      </c>
      <c r="M1678" s="167">
        <v>68672</v>
      </c>
      <c r="N1678" s="167">
        <v>0</v>
      </c>
      <c r="O1678" s="167">
        <v>2068</v>
      </c>
      <c r="P1678" s="167">
        <v>2068</v>
      </c>
      <c r="Q1678" s="167">
        <v>0</v>
      </c>
      <c r="R1678" s="167">
        <v>70740</v>
      </c>
      <c r="S1678" s="167">
        <v>70740</v>
      </c>
      <c r="T1678" s="159">
        <v>42887</v>
      </c>
    </row>
    <row r="1679" spans="1:20" ht="15" customHeight="1" x14ac:dyDescent="0.2">
      <c r="A1679" s="15">
        <v>2017</v>
      </c>
      <c r="B1679" s="15" t="s">
        <v>75</v>
      </c>
      <c r="C1679" s="15">
        <v>6</v>
      </c>
      <c r="D1679" s="67">
        <v>4</v>
      </c>
      <c r="E1679" s="60" t="s">
        <v>9</v>
      </c>
      <c r="F1679" s="11" t="s">
        <v>13214</v>
      </c>
      <c r="G1679" s="11" t="s">
        <v>933</v>
      </c>
      <c r="H1679" s="12" t="s">
        <v>5461</v>
      </c>
      <c r="I1679" s="66">
        <v>1</v>
      </c>
      <c r="J1679" s="68" t="s">
        <v>53</v>
      </c>
      <c r="K1679" s="167">
        <v>42321</v>
      </c>
      <c r="L1679" s="167">
        <v>0</v>
      </c>
      <c r="M1679" s="167">
        <v>42321</v>
      </c>
      <c r="N1679" s="167">
        <v>1693</v>
      </c>
      <c r="O1679" s="167">
        <v>0</v>
      </c>
      <c r="P1679" s="167">
        <v>1693</v>
      </c>
      <c r="Q1679" s="167">
        <v>44014</v>
      </c>
      <c r="R1679" s="167">
        <v>0</v>
      </c>
      <c r="S1679" s="167">
        <v>44014</v>
      </c>
      <c r="T1679" s="159">
        <v>42826</v>
      </c>
    </row>
    <row r="1680" spans="1:20" ht="15" customHeight="1" x14ac:dyDescent="0.2">
      <c r="A1680" s="15">
        <v>2017</v>
      </c>
      <c r="B1680" s="15" t="s">
        <v>75</v>
      </c>
      <c r="C1680" s="15">
        <v>6</v>
      </c>
      <c r="D1680" s="67">
        <v>4</v>
      </c>
      <c r="E1680" s="60" t="s">
        <v>9</v>
      </c>
      <c r="F1680" s="11" t="s">
        <v>13215</v>
      </c>
      <c r="G1680" s="11" t="s">
        <v>4414</v>
      </c>
      <c r="H1680" s="12" t="s">
        <v>5287</v>
      </c>
      <c r="I1680" s="66">
        <v>1</v>
      </c>
      <c r="J1680" s="68" t="s">
        <v>53</v>
      </c>
      <c r="K1680" s="167">
        <v>0</v>
      </c>
      <c r="L1680" s="167">
        <v>37555</v>
      </c>
      <c r="M1680" s="167">
        <v>37555</v>
      </c>
      <c r="N1680" s="167">
        <v>0</v>
      </c>
      <c r="O1680" s="167">
        <v>3380</v>
      </c>
      <c r="P1680" s="167">
        <v>3380</v>
      </c>
      <c r="Q1680" s="167">
        <v>0</v>
      </c>
      <c r="R1680" s="167">
        <v>40935</v>
      </c>
      <c r="S1680" s="167">
        <v>40935</v>
      </c>
      <c r="T1680" s="159">
        <v>42887</v>
      </c>
    </row>
    <row r="1681" spans="1:20" ht="15" customHeight="1" x14ac:dyDescent="0.2">
      <c r="A1681" s="15">
        <v>2017</v>
      </c>
      <c r="B1681" s="15" t="s">
        <v>75</v>
      </c>
      <c r="C1681" s="15">
        <v>6</v>
      </c>
      <c r="D1681" s="67">
        <v>4</v>
      </c>
      <c r="E1681" s="60" t="s">
        <v>9</v>
      </c>
      <c r="F1681" s="11" t="s">
        <v>13216</v>
      </c>
      <c r="G1681" s="11" t="s">
        <v>5291</v>
      </c>
      <c r="H1681" s="12" t="s">
        <v>5292</v>
      </c>
      <c r="I1681" s="66">
        <v>1</v>
      </c>
      <c r="J1681" s="68" t="s">
        <v>53</v>
      </c>
      <c r="K1681" s="167">
        <v>0</v>
      </c>
      <c r="L1681" s="167">
        <v>46530</v>
      </c>
      <c r="M1681" s="167">
        <v>46530</v>
      </c>
      <c r="N1681" s="167">
        <v>0</v>
      </c>
      <c r="O1681" s="167">
        <v>4653</v>
      </c>
      <c r="P1681" s="167">
        <v>4653</v>
      </c>
      <c r="Q1681" s="167">
        <v>0</v>
      </c>
      <c r="R1681" s="167">
        <v>51183</v>
      </c>
      <c r="S1681" s="167">
        <v>51183</v>
      </c>
      <c r="T1681" s="159">
        <v>42887</v>
      </c>
    </row>
    <row r="1682" spans="1:20" ht="15" customHeight="1" x14ac:dyDescent="0.2">
      <c r="A1682" s="15">
        <v>2017</v>
      </c>
      <c r="B1682" s="15" t="s">
        <v>75</v>
      </c>
      <c r="C1682" s="15">
        <v>6</v>
      </c>
      <c r="D1682" s="67">
        <v>4</v>
      </c>
      <c r="E1682" s="60" t="s">
        <v>9</v>
      </c>
      <c r="F1682" s="11" t="s">
        <v>13217</v>
      </c>
      <c r="G1682" s="11" t="s">
        <v>4927</v>
      </c>
      <c r="H1682" s="12" t="s">
        <v>5296</v>
      </c>
      <c r="I1682" s="66">
        <v>1</v>
      </c>
      <c r="J1682" s="68" t="s">
        <v>53</v>
      </c>
      <c r="K1682" s="167">
        <v>106575</v>
      </c>
      <c r="L1682" s="167">
        <v>0</v>
      </c>
      <c r="M1682" s="167">
        <v>106575</v>
      </c>
      <c r="N1682" s="167">
        <v>4425</v>
      </c>
      <c r="O1682" s="167">
        <v>0</v>
      </c>
      <c r="P1682" s="167">
        <v>4425</v>
      </c>
      <c r="Q1682" s="167">
        <v>111000</v>
      </c>
      <c r="R1682" s="167">
        <v>0</v>
      </c>
      <c r="S1682" s="167">
        <v>111000</v>
      </c>
      <c r="T1682" s="159">
        <v>42826</v>
      </c>
    </row>
    <row r="1683" spans="1:20" ht="15" customHeight="1" x14ac:dyDescent="0.2">
      <c r="A1683" s="15">
        <v>2017</v>
      </c>
      <c r="B1683" s="15" t="s">
        <v>75</v>
      </c>
      <c r="C1683" s="15">
        <v>6</v>
      </c>
      <c r="D1683" s="67">
        <v>4</v>
      </c>
      <c r="E1683" s="60" t="s">
        <v>9</v>
      </c>
      <c r="F1683" s="11" t="s">
        <v>13218</v>
      </c>
      <c r="G1683" s="11" t="s">
        <v>1229</v>
      </c>
      <c r="H1683" s="12" t="s">
        <v>5404</v>
      </c>
      <c r="I1683" s="66">
        <v>1</v>
      </c>
      <c r="J1683" s="68" t="s">
        <v>53</v>
      </c>
      <c r="K1683" s="167">
        <v>0</v>
      </c>
      <c r="L1683" s="167">
        <v>47705</v>
      </c>
      <c r="M1683" s="167">
        <v>47705</v>
      </c>
      <c r="N1683" s="167">
        <v>0</v>
      </c>
      <c r="O1683" s="167">
        <v>4295</v>
      </c>
      <c r="P1683" s="167">
        <v>4295</v>
      </c>
      <c r="Q1683" s="167">
        <v>0</v>
      </c>
      <c r="R1683" s="167">
        <v>52000</v>
      </c>
      <c r="S1683" s="167">
        <v>52000</v>
      </c>
      <c r="T1683" s="159">
        <v>42826</v>
      </c>
    </row>
    <row r="1684" spans="1:20" ht="15" customHeight="1" x14ac:dyDescent="0.2">
      <c r="A1684" s="15">
        <v>2017</v>
      </c>
      <c r="B1684" s="15" t="s">
        <v>75</v>
      </c>
      <c r="C1684" s="15">
        <v>6</v>
      </c>
      <c r="D1684" s="67">
        <v>4</v>
      </c>
      <c r="E1684" s="60" t="s">
        <v>9</v>
      </c>
      <c r="F1684" s="11" t="s">
        <v>13219</v>
      </c>
      <c r="G1684" s="11" t="s">
        <v>1652</v>
      </c>
      <c r="H1684" s="12" t="s">
        <v>5463</v>
      </c>
      <c r="I1684" s="66">
        <v>0.75</v>
      </c>
      <c r="J1684" s="68" t="s">
        <v>53</v>
      </c>
      <c r="K1684" s="167">
        <v>36540</v>
      </c>
      <c r="L1684" s="167">
        <v>0</v>
      </c>
      <c r="M1684" s="167">
        <v>36540</v>
      </c>
      <c r="N1684" s="167">
        <v>4460</v>
      </c>
      <c r="O1684" s="167">
        <v>0</v>
      </c>
      <c r="P1684" s="167">
        <v>4460</v>
      </c>
      <c r="Q1684" s="167">
        <v>41000</v>
      </c>
      <c r="R1684" s="167">
        <v>0</v>
      </c>
      <c r="S1684" s="167">
        <v>41000</v>
      </c>
      <c r="T1684" s="159">
        <v>42828</v>
      </c>
    </row>
    <row r="1685" spans="1:20" ht="15" customHeight="1" x14ac:dyDescent="0.2">
      <c r="A1685" s="15">
        <v>2017</v>
      </c>
      <c r="B1685" s="15" t="s">
        <v>75</v>
      </c>
      <c r="C1685" s="15">
        <v>6</v>
      </c>
      <c r="D1685" s="67">
        <v>4</v>
      </c>
      <c r="E1685" s="60" t="s">
        <v>9</v>
      </c>
      <c r="F1685" s="11" t="s">
        <v>13220</v>
      </c>
      <c r="G1685" s="11" t="s">
        <v>1229</v>
      </c>
      <c r="H1685" s="12" t="s">
        <v>5302</v>
      </c>
      <c r="I1685" s="66">
        <v>1</v>
      </c>
      <c r="J1685" s="68" t="s">
        <v>53</v>
      </c>
      <c r="K1685" s="167">
        <v>0</v>
      </c>
      <c r="L1685" s="167">
        <v>58969</v>
      </c>
      <c r="M1685" s="167">
        <v>58969</v>
      </c>
      <c r="N1685" s="167">
        <v>0</v>
      </c>
      <c r="O1685" s="167">
        <v>2659</v>
      </c>
      <c r="P1685" s="167">
        <v>2659</v>
      </c>
      <c r="Q1685" s="167">
        <v>0</v>
      </c>
      <c r="R1685" s="167">
        <v>61628</v>
      </c>
      <c r="S1685" s="167">
        <v>61628</v>
      </c>
      <c r="T1685" s="159">
        <v>42887</v>
      </c>
    </row>
    <row r="1686" spans="1:20" ht="15" customHeight="1" x14ac:dyDescent="0.2">
      <c r="A1686" s="15">
        <v>2017</v>
      </c>
      <c r="B1686" s="15" t="s">
        <v>75</v>
      </c>
      <c r="C1686" s="15">
        <v>6</v>
      </c>
      <c r="D1686" s="67">
        <v>4</v>
      </c>
      <c r="E1686" s="60" t="s">
        <v>9</v>
      </c>
      <c r="F1686" s="11" t="s">
        <v>13221</v>
      </c>
      <c r="G1686" s="11" t="s">
        <v>933</v>
      </c>
      <c r="H1686" s="12" t="s">
        <v>5306</v>
      </c>
      <c r="I1686" s="66">
        <v>1</v>
      </c>
      <c r="J1686" s="68" t="s">
        <v>53</v>
      </c>
      <c r="K1686" s="167">
        <v>38570</v>
      </c>
      <c r="L1686" s="167">
        <v>0</v>
      </c>
      <c r="M1686" s="167">
        <v>38570</v>
      </c>
      <c r="N1686" s="167">
        <v>1930</v>
      </c>
      <c r="O1686" s="167">
        <v>0</v>
      </c>
      <c r="P1686" s="167">
        <v>1930</v>
      </c>
      <c r="Q1686" s="167">
        <v>40500</v>
      </c>
      <c r="R1686" s="167">
        <v>0</v>
      </c>
      <c r="S1686" s="167">
        <v>40500</v>
      </c>
      <c r="T1686" s="159">
        <v>42887</v>
      </c>
    </row>
    <row r="1687" spans="1:20" ht="15" customHeight="1" x14ac:dyDescent="0.2">
      <c r="A1687" s="15">
        <v>2017</v>
      </c>
      <c r="B1687" s="15" t="s">
        <v>75</v>
      </c>
      <c r="C1687" s="15">
        <v>6</v>
      </c>
      <c r="D1687" s="67">
        <v>4</v>
      </c>
      <c r="E1687" s="60" t="s">
        <v>9</v>
      </c>
      <c r="F1687" s="11" t="s">
        <v>13222</v>
      </c>
      <c r="G1687" s="11" t="s">
        <v>1652</v>
      </c>
      <c r="H1687" s="12" t="s">
        <v>5310</v>
      </c>
      <c r="I1687" s="66">
        <v>1</v>
      </c>
      <c r="J1687" s="68" t="s">
        <v>53</v>
      </c>
      <c r="K1687" s="167">
        <v>0</v>
      </c>
      <c r="L1687" s="167">
        <v>69895</v>
      </c>
      <c r="M1687" s="167">
        <v>69895</v>
      </c>
      <c r="N1687" s="167">
        <v>0</v>
      </c>
      <c r="O1687" s="167">
        <v>2096</v>
      </c>
      <c r="P1687" s="167">
        <v>2096</v>
      </c>
      <c r="Q1687" s="167">
        <v>0</v>
      </c>
      <c r="R1687" s="167">
        <v>71991</v>
      </c>
      <c r="S1687" s="167">
        <v>71991</v>
      </c>
      <c r="T1687" s="159">
        <v>42887</v>
      </c>
    </row>
    <row r="1688" spans="1:20" ht="15" customHeight="1" x14ac:dyDescent="0.2">
      <c r="A1688" s="15">
        <v>2017</v>
      </c>
      <c r="B1688" s="15" t="s">
        <v>75</v>
      </c>
      <c r="C1688" s="15">
        <v>6</v>
      </c>
      <c r="D1688" s="67">
        <v>4</v>
      </c>
      <c r="E1688" s="60" t="s">
        <v>9</v>
      </c>
      <c r="F1688" s="11" t="s">
        <v>13223</v>
      </c>
      <c r="G1688" s="11" t="s">
        <v>1312</v>
      </c>
      <c r="H1688" s="12" t="s">
        <v>5466</v>
      </c>
      <c r="I1688" s="66">
        <v>1</v>
      </c>
      <c r="J1688" s="68" t="s">
        <v>53</v>
      </c>
      <c r="K1688" s="167">
        <v>60900</v>
      </c>
      <c r="L1688" s="167">
        <v>0</v>
      </c>
      <c r="M1688" s="167">
        <v>60900</v>
      </c>
      <c r="N1688" s="167">
        <v>3000</v>
      </c>
      <c r="O1688" s="167">
        <v>0</v>
      </c>
      <c r="P1688" s="167">
        <v>3000</v>
      </c>
      <c r="Q1688" s="167">
        <v>63900</v>
      </c>
      <c r="R1688" s="167">
        <v>0</v>
      </c>
      <c r="S1688" s="167">
        <v>63900</v>
      </c>
      <c r="T1688" s="159">
        <v>42826</v>
      </c>
    </row>
    <row r="1689" spans="1:20" ht="15" customHeight="1" x14ac:dyDescent="0.2">
      <c r="A1689" s="15">
        <v>2017</v>
      </c>
      <c r="B1689" s="15" t="s">
        <v>75</v>
      </c>
      <c r="C1689" s="15">
        <v>6</v>
      </c>
      <c r="D1689" s="67">
        <v>4</v>
      </c>
      <c r="E1689" s="60" t="s">
        <v>9</v>
      </c>
      <c r="F1689" s="11" t="s">
        <v>13224</v>
      </c>
      <c r="G1689" s="11" t="s">
        <v>252</v>
      </c>
      <c r="H1689" s="12" t="s">
        <v>5314</v>
      </c>
      <c r="I1689" s="66">
        <v>1</v>
      </c>
      <c r="J1689" s="68" t="s">
        <v>53</v>
      </c>
      <c r="K1689" s="167">
        <v>51351</v>
      </c>
      <c r="L1689" s="167">
        <v>0</v>
      </c>
      <c r="M1689" s="167">
        <v>51351</v>
      </c>
      <c r="N1689" s="167">
        <v>2568</v>
      </c>
      <c r="O1689" s="167">
        <v>0</v>
      </c>
      <c r="P1689" s="167">
        <v>2568</v>
      </c>
      <c r="Q1689" s="167">
        <v>53919</v>
      </c>
      <c r="R1689" s="167">
        <v>0</v>
      </c>
      <c r="S1689" s="167">
        <v>53919</v>
      </c>
      <c r="T1689" s="159">
        <v>42887</v>
      </c>
    </row>
    <row r="1690" spans="1:20" ht="15" customHeight="1" x14ac:dyDescent="0.2">
      <c r="A1690" s="15">
        <v>2017</v>
      </c>
      <c r="B1690" s="15" t="s">
        <v>75</v>
      </c>
      <c r="C1690" s="15">
        <v>6</v>
      </c>
      <c r="D1690" s="67">
        <v>4</v>
      </c>
      <c r="E1690" s="60" t="s">
        <v>9</v>
      </c>
      <c r="F1690" s="11" t="s">
        <v>13225</v>
      </c>
      <c r="G1690" s="11" t="s">
        <v>299</v>
      </c>
      <c r="H1690" s="12" t="s">
        <v>5406</v>
      </c>
      <c r="I1690" s="66">
        <v>1</v>
      </c>
      <c r="J1690" s="68" t="s">
        <v>53</v>
      </c>
      <c r="K1690" s="167">
        <v>58177</v>
      </c>
      <c r="L1690" s="167">
        <v>0</v>
      </c>
      <c r="M1690" s="167">
        <v>58177</v>
      </c>
      <c r="N1690" s="167">
        <v>1823</v>
      </c>
      <c r="O1690" s="167">
        <v>0</v>
      </c>
      <c r="P1690" s="167">
        <v>1823</v>
      </c>
      <c r="Q1690" s="167">
        <v>60000</v>
      </c>
      <c r="R1690" s="167">
        <v>0</v>
      </c>
      <c r="S1690" s="167">
        <v>60000</v>
      </c>
      <c r="T1690" s="159">
        <v>42856</v>
      </c>
    </row>
    <row r="1691" spans="1:20" ht="15" customHeight="1" x14ac:dyDescent="0.2">
      <c r="A1691" s="15">
        <v>2017</v>
      </c>
      <c r="B1691" s="15" t="s">
        <v>75</v>
      </c>
      <c r="C1691" s="15">
        <v>6</v>
      </c>
      <c r="D1691" s="67">
        <v>4</v>
      </c>
      <c r="E1691" s="60" t="s">
        <v>9</v>
      </c>
      <c r="F1691" s="11" t="s">
        <v>13226</v>
      </c>
      <c r="G1691" s="11" t="s">
        <v>299</v>
      </c>
      <c r="H1691" s="12" t="s">
        <v>5409</v>
      </c>
      <c r="I1691" s="66">
        <v>1</v>
      </c>
      <c r="J1691" s="68" t="s">
        <v>53</v>
      </c>
      <c r="K1691" s="167">
        <v>0</v>
      </c>
      <c r="L1691" s="167">
        <v>66990</v>
      </c>
      <c r="M1691" s="167">
        <v>66990</v>
      </c>
      <c r="N1691" s="167">
        <v>0</v>
      </c>
      <c r="O1691" s="167">
        <v>2679</v>
      </c>
      <c r="P1691" s="167">
        <v>2679</v>
      </c>
      <c r="Q1691" s="167">
        <v>0</v>
      </c>
      <c r="R1691" s="167">
        <v>69669</v>
      </c>
      <c r="S1691" s="167">
        <v>69669</v>
      </c>
      <c r="T1691" s="159">
        <v>42856</v>
      </c>
    </row>
    <row r="1692" spans="1:20" ht="15" customHeight="1" x14ac:dyDescent="0.2">
      <c r="A1692" s="15">
        <v>2017</v>
      </c>
      <c r="B1692" s="15" t="s">
        <v>75</v>
      </c>
      <c r="C1692" s="15">
        <v>6</v>
      </c>
      <c r="D1692" s="67">
        <v>4</v>
      </c>
      <c r="E1692" s="60" t="s">
        <v>9</v>
      </c>
      <c r="F1692" s="11" t="s">
        <v>13227</v>
      </c>
      <c r="G1692" s="11" t="s">
        <v>227</v>
      </c>
      <c r="H1692" s="12" t="s">
        <v>5318</v>
      </c>
      <c r="I1692" s="66">
        <v>1</v>
      </c>
      <c r="J1692" s="68" t="s">
        <v>53</v>
      </c>
      <c r="K1692" s="167">
        <v>44584</v>
      </c>
      <c r="L1692" s="167">
        <v>19107</v>
      </c>
      <c r="M1692" s="167">
        <v>63691</v>
      </c>
      <c r="N1692" s="167">
        <v>3499</v>
      </c>
      <c r="O1692" s="167">
        <v>1500</v>
      </c>
      <c r="P1692" s="167">
        <v>4999</v>
      </c>
      <c r="Q1692" s="167">
        <v>48083</v>
      </c>
      <c r="R1692" s="167">
        <v>20607</v>
      </c>
      <c r="S1692" s="167">
        <v>68690</v>
      </c>
      <c r="T1692" s="159">
        <v>42887</v>
      </c>
    </row>
    <row r="1693" spans="1:20" ht="15" customHeight="1" x14ac:dyDescent="0.2">
      <c r="A1693" s="15">
        <v>2017</v>
      </c>
      <c r="B1693" s="15" t="s">
        <v>75</v>
      </c>
      <c r="C1693" s="15">
        <v>6</v>
      </c>
      <c r="D1693" s="67">
        <v>4</v>
      </c>
      <c r="E1693" s="60" t="s">
        <v>9</v>
      </c>
      <c r="F1693" s="11" t="s">
        <v>13228</v>
      </c>
      <c r="G1693" s="11" t="s">
        <v>511</v>
      </c>
      <c r="H1693" s="12" t="s">
        <v>5320</v>
      </c>
      <c r="I1693" s="66">
        <v>1</v>
      </c>
      <c r="J1693" s="68" t="s">
        <v>53</v>
      </c>
      <c r="K1693" s="167">
        <v>29435</v>
      </c>
      <c r="L1693" s="167">
        <v>0</v>
      </c>
      <c r="M1693" s="167">
        <v>29435</v>
      </c>
      <c r="N1693" s="167">
        <v>4873</v>
      </c>
      <c r="O1693" s="167">
        <v>0</v>
      </c>
      <c r="P1693" s="167">
        <v>4873</v>
      </c>
      <c r="Q1693" s="167">
        <v>34308</v>
      </c>
      <c r="R1693" s="167">
        <v>0</v>
      </c>
      <c r="S1693" s="167">
        <v>34308</v>
      </c>
      <c r="T1693" s="159">
        <v>42887</v>
      </c>
    </row>
    <row r="1694" spans="1:20" ht="15" customHeight="1" x14ac:dyDescent="0.2">
      <c r="A1694" s="15">
        <v>2017</v>
      </c>
      <c r="B1694" s="15" t="s">
        <v>75</v>
      </c>
      <c r="C1694" s="15">
        <v>6</v>
      </c>
      <c r="D1694" s="67">
        <v>4</v>
      </c>
      <c r="E1694" s="60" t="s">
        <v>9</v>
      </c>
      <c r="F1694" s="11" t="s">
        <v>13229</v>
      </c>
      <c r="G1694" s="11" t="s">
        <v>511</v>
      </c>
      <c r="H1694" s="12" t="s">
        <v>5471</v>
      </c>
      <c r="I1694" s="66">
        <v>1</v>
      </c>
      <c r="J1694" s="68" t="s">
        <v>53</v>
      </c>
      <c r="K1694" s="167">
        <v>30450</v>
      </c>
      <c r="L1694" s="167">
        <v>0</v>
      </c>
      <c r="M1694" s="167">
        <v>30450</v>
      </c>
      <c r="N1694" s="167">
        <v>4537</v>
      </c>
      <c r="O1694" s="167">
        <v>0</v>
      </c>
      <c r="P1694" s="167">
        <v>4537</v>
      </c>
      <c r="Q1694" s="167">
        <v>34987</v>
      </c>
      <c r="R1694" s="167">
        <v>0</v>
      </c>
      <c r="S1694" s="167">
        <v>34987</v>
      </c>
      <c r="T1694" s="159">
        <v>42826</v>
      </c>
    </row>
    <row r="1695" spans="1:20" ht="15" customHeight="1" x14ac:dyDescent="0.2">
      <c r="A1695" s="15">
        <v>2017</v>
      </c>
      <c r="B1695" s="15" t="s">
        <v>75</v>
      </c>
      <c r="C1695" s="15">
        <v>6</v>
      </c>
      <c r="D1695" s="67">
        <v>4</v>
      </c>
      <c r="E1695" s="60" t="s">
        <v>9</v>
      </c>
      <c r="F1695" s="11" t="s">
        <v>13230</v>
      </c>
      <c r="G1695" s="11" t="s">
        <v>263</v>
      </c>
      <c r="H1695" s="12" t="s">
        <v>5475</v>
      </c>
      <c r="I1695" s="66">
        <v>1</v>
      </c>
      <c r="J1695" s="68" t="s">
        <v>53</v>
      </c>
      <c r="K1695" s="167">
        <v>46853</v>
      </c>
      <c r="L1695" s="167">
        <v>0</v>
      </c>
      <c r="M1695" s="167">
        <v>46853</v>
      </c>
      <c r="N1695" s="167">
        <v>2308</v>
      </c>
      <c r="O1695" s="167">
        <v>0</v>
      </c>
      <c r="P1695" s="167">
        <v>2308</v>
      </c>
      <c r="Q1695" s="167">
        <v>49161</v>
      </c>
      <c r="R1695" s="167">
        <v>0</v>
      </c>
      <c r="S1695" s="167">
        <v>49161</v>
      </c>
      <c r="T1695" s="159">
        <v>42826</v>
      </c>
    </row>
    <row r="1696" spans="1:20" ht="15" customHeight="1" x14ac:dyDescent="0.2">
      <c r="A1696" s="15">
        <v>2017</v>
      </c>
      <c r="B1696" s="15" t="s">
        <v>75</v>
      </c>
      <c r="C1696" s="15">
        <v>6</v>
      </c>
      <c r="D1696" s="67">
        <v>4</v>
      </c>
      <c r="E1696" s="60" t="s">
        <v>9</v>
      </c>
      <c r="F1696" s="11" t="s">
        <v>13231</v>
      </c>
      <c r="G1696" s="11" t="s">
        <v>5064</v>
      </c>
      <c r="H1696" s="12" t="s">
        <v>5417</v>
      </c>
      <c r="I1696" s="66">
        <v>1</v>
      </c>
      <c r="J1696" s="68" t="s">
        <v>53</v>
      </c>
      <c r="K1696" s="167">
        <v>0</v>
      </c>
      <c r="L1696" s="167">
        <v>49806</v>
      </c>
      <c r="M1696" s="167">
        <v>49806</v>
      </c>
      <c r="N1696" s="167">
        <v>0</v>
      </c>
      <c r="O1696" s="167">
        <v>6194</v>
      </c>
      <c r="P1696" s="167">
        <v>6194</v>
      </c>
      <c r="Q1696" s="167">
        <v>0</v>
      </c>
      <c r="R1696" s="167">
        <v>56000</v>
      </c>
      <c r="S1696" s="167">
        <v>56000</v>
      </c>
      <c r="T1696" s="159">
        <v>42826</v>
      </c>
    </row>
    <row r="1697" spans="1:20" ht="15" customHeight="1" x14ac:dyDescent="0.2">
      <c r="A1697" s="15">
        <v>2017</v>
      </c>
      <c r="B1697" s="15" t="s">
        <v>75</v>
      </c>
      <c r="C1697" s="15">
        <v>6</v>
      </c>
      <c r="D1697" s="67">
        <v>4</v>
      </c>
      <c r="E1697" s="60" t="s">
        <v>9</v>
      </c>
      <c r="F1697" s="11" t="s">
        <v>13232</v>
      </c>
      <c r="G1697" s="11" t="s">
        <v>1652</v>
      </c>
      <c r="H1697" s="12" t="s">
        <v>5324</v>
      </c>
      <c r="I1697" s="66">
        <v>1</v>
      </c>
      <c r="J1697" s="68" t="s">
        <v>53</v>
      </c>
      <c r="K1697" s="167">
        <v>0</v>
      </c>
      <c r="L1697" s="167">
        <v>52805</v>
      </c>
      <c r="M1697" s="167">
        <v>52805</v>
      </c>
      <c r="N1697" s="167">
        <v>0</v>
      </c>
      <c r="O1697" s="167">
        <v>2000</v>
      </c>
      <c r="P1697" s="167">
        <v>2000</v>
      </c>
      <c r="Q1697" s="167">
        <v>0</v>
      </c>
      <c r="R1697" s="167">
        <v>54805</v>
      </c>
      <c r="S1697" s="167">
        <v>54805</v>
      </c>
      <c r="T1697" s="159">
        <v>42887</v>
      </c>
    </row>
    <row r="1698" spans="1:20" ht="15" customHeight="1" x14ac:dyDescent="0.2">
      <c r="A1698" s="15">
        <v>2017</v>
      </c>
      <c r="B1698" s="15" t="s">
        <v>75</v>
      </c>
      <c r="C1698" s="15">
        <v>6</v>
      </c>
      <c r="D1698" s="67">
        <v>4</v>
      </c>
      <c r="E1698" s="60" t="s">
        <v>9</v>
      </c>
      <c r="F1698" s="11" t="s">
        <v>13233</v>
      </c>
      <c r="G1698" s="11" t="s">
        <v>299</v>
      </c>
      <c r="H1698" s="12" t="s">
        <v>5479</v>
      </c>
      <c r="I1698" s="66">
        <v>1</v>
      </c>
      <c r="J1698" s="68" t="s">
        <v>53</v>
      </c>
      <c r="K1698" s="167">
        <v>53795</v>
      </c>
      <c r="L1698" s="167">
        <v>0</v>
      </c>
      <c r="M1698" s="167">
        <v>53795</v>
      </c>
      <c r="N1698" s="167">
        <v>6205</v>
      </c>
      <c r="O1698" s="167">
        <v>0</v>
      </c>
      <c r="P1698" s="167">
        <v>6205</v>
      </c>
      <c r="Q1698" s="167">
        <v>60000</v>
      </c>
      <c r="R1698" s="167">
        <v>0</v>
      </c>
      <c r="S1698" s="167">
        <v>60000</v>
      </c>
      <c r="T1698" s="159">
        <v>42821</v>
      </c>
    </row>
    <row r="1699" spans="1:20" ht="15" customHeight="1" x14ac:dyDescent="0.2">
      <c r="A1699" s="15">
        <v>2017</v>
      </c>
      <c r="B1699" s="15" t="s">
        <v>75</v>
      </c>
      <c r="C1699" s="15">
        <v>6</v>
      </c>
      <c r="D1699" s="67">
        <v>4</v>
      </c>
      <c r="E1699" s="60" t="s">
        <v>9</v>
      </c>
      <c r="F1699" s="11" t="s">
        <v>13234</v>
      </c>
      <c r="G1699" s="11" t="s">
        <v>5422</v>
      </c>
      <c r="H1699" s="12" t="s">
        <v>5423</v>
      </c>
      <c r="I1699" s="66">
        <v>1</v>
      </c>
      <c r="J1699" s="68" t="s">
        <v>53</v>
      </c>
      <c r="K1699" s="167">
        <v>0</v>
      </c>
      <c r="L1699" s="167">
        <v>49735</v>
      </c>
      <c r="M1699" s="167">
        <v>49735</v>
      </c>
      <c r="N1699" s="167">
        <v>0</v>
      </c>
      <c r="O1699" s="167">
        <v>5000</v>
      </c>
      <c r="P1699" s="167">
        <v>5000</v>
      </c>
      <c r="Q1699" s="167">
        <v>0</v>
      </c>
      <c r="R1699" s="167">
        <v>54735</v>
      </c>
      <c r="S1699" s="167">
        <v>54735</v>
      </c>
      <c r="T1699" s="159">
        <v>42856</v>
      </c>
    </row>
    <row r="1700" spans="1:20" ht="15" customHeight="1" x14ac:dyDescent="0.2">
      <c r="A1700" s="15">
        <v>2017</v>
      </c>
      <c r="B1700" s="15" t="s">
        <v>75</v>
      </c>
      <c r="C1700" s="15">
        <v>6</v>
      </c>
      <c r="D1700" s="67">
        <v>4</v>
      </c>
      <c r="E1700" s="60" t="s">
        <v>9</v>
      </c>
      <c r="F1700" s="11" t="s">
        <v>13235</v>
      </c>
      <c r="G1700" s="11" t="s">
        <v>4598</v>
      </c>
      <c r="H1700" s="12" t="s">
        <v>5483</v>
      </c>
      <c r="I1700" s="66">
        <v>1</v>
      </c>
      <c r="J1700" s="68" t="s">
        <v>53</v>
      </c>
      <c r="K1700" s="167">
        <v>47659</v>
      </c>
      <c r="L1700" s="167">
        <v>0</v>
      </c>
      <c r="M1700" s="167">
        <v>47659</v>
      </c>
      <c r="N1700" s="167">
        <v>3336</v>
      </c>
      <c r="O1700" s="167">
        <v>0</v>
      </c>
      <c r="P1700" s="167">
        <v>3336</v>
      </c>
      <c r="Q1700" s="167">
        <v>50995</v>
      </c>
      <c r="R1700" s="167">
        <v>0</v>
      </c>
      <c r="S1700" s="167">
        <v>50995</v>
      </c>
      <c r="T1700" s="159">
        <v>42828</v>
      </c>
    </row>
    <row r="1701" spans="1:20" ht="15" customHeight="1" x14ac:dyDescent="0.2">
      <c r="A1701" s="15">
        <v>2017</v>
      </c>
      <c r="B1701" s="15" t="s">
        <v>75</v>
      </c>
      <c r="C1701" s="15">
        <v>6</v>
      </c>
      <c r="D1701" s="67">
        <v>4</v>
      </c>
      <c r="E1701" s="60" t="s">
        <v>9</v>
      </c>
      <c r="F1701" s="11" t="s">
        <v>13236</v>
      </c>
      <c r="G1701" s="11" t="s">
        <v>2048</v>
      </c>
      <c r="H1701" s="12" t="s">
        <v>5327</v>
      </c>
      <c r="I1701" s="66">
        <v>1</v>
      </c>
      <c r="J1701" s="68" t="s">
        <v>53</v>
      </c>
      <c r="K1701" s="167">
        <v>87290</v>
      </c>
      <c r="L1701" s="167">
        <v>0</v>
      </c>
      <c r="M1701" s="167">
        <v>87290</v>
      </c>
      <c r="N1701" s="167">
        <v>8574</v>
      </c>
      <c r="O1701" s="167">
        <v>0</v>
      </c>
      <c r="P1701" s="167">
        <v>8574</v>
      </c>
      <c r="Q1701" s="167">
        <v>95864</v>
      </c>
      <c r="R1701" s="167">
        <v>0</v>
      </c>
      <c r="S1701" s="167">
        <v>95864</v>
      </c>
      <c r="T1701" s="159">
        <v>42887</v>
      </c>
    </row>
    <row r="1702" spans="1:20" ht="15" customHeight="1" x14ac:dyDescent="0.2">
      <c r="A1702" s="15">
        <v>2017</v>
      </c>
      <c r="B1702" s="15" t="s">
        <v>75</v>
      </c>
      <c r="C1702" s="15">
        <v>6</v>
      </c>
      <c r="D1702" s="67">
        <v>4</v>
      </c>
      <c r="E1702" s="60" t="s">
        <v>9</v>
      </c>
      <c r="F1702" s="11" t="s">
        <v>13237</v>
      </c>
      <c r="G1702" s="11" t="s">
        <v>553</v>
      </c>
      <c r="H1702" s="12" t="s">
        <v>5486</v>
      </c>
      <c r="I1702" s="66">
        <v>1</v>
      </c>
      <c r="J1702" s="68" t="s">
        <v>53</v>
      </c>
      <c r="K1702" s="167">
        <v>0</v>
      </c>
      <c r="L1702" s="167">
        <v>95410</v>
      </c>
      <c r="M1702" s="167">
        <v>95410</v>
      </c>
      <c r="N1702" s="167">
        <v>0</v>
      </c>
      <c r="O1702" s="167">
        <v>9541</v>
      </c>
      <c r="P1702" s="167">
        <v>9541</v>
      </c>
      <c r="Q1702" s="167">
        <v>0</v>
      </c>
      <c r="R1702" s="167">
        <v>104951</v>
      </c>
      <c r="S1702" s="167">
        <v>104951</v>
      </c>
      <c r="T1702" s="159">
        <v>42795</v>
      </c>
    </row>
    <row r="1703" spans="1:20" ht="15" customHeight="1" x14ac:dyDescent="0.2">
      <c r="A1703" s="15">
        <v>2017</v>
      </c>
      <c r="B1703" s="15" t="s">
        <v>75</v>
      </c>
      <c r="C1703" s="15">
        <v>6</v>
      </c>
      <c r="D1703" s="67">
        <v>4</v>
      </c>
      <c r="E1703" s="60" t="s">
        <v>9</v>
      </c>
      <c r="F1703" s="11" t="s">
        <v>13238</v>
      </c>
      <c r="G1703" s="11" t="s">
        <v>227</v>
      </c>
      <c r="H1703" s="12" t="s">
        <v>5330</v>
      </c>
      <c r="I1703" s="66">
        <v>1</v>
      </c>
      <c r="J1703" s="68" t="s">
        <v>53</v>
      </c>
      <c r="K1703" s="167">
        <v>0</v>
      </c>
      <c r="L1703" s="167">
        <v>65000</v>
      </c>
      <c r="M1703" s="167">
        <v>65000</v>
      </c>
      <c r="N1703" s="167">
        <v>0</v>
      </c>
      <c r="O1703" s="167">
        <v>5000</v>
      </c>
      <c r="P1703" s="167">
        <v>5000</v>
      </c>
      <c r="Q1703" s="167">
        <v>0</v>
      </c>
      <c r="R1703" s="167">
        <v>70000</v>
      </c>
      <c r="S1703" s="167">
        <v>70000</v>
      </c>
      <c r="T1703" s="159">
        <v>42887</v>
      </c>
    </row>
    <row r="1704" spans="1:20" ht="15" customHeight="1" x14ac:dyDescent="0.2">
      <c r="A1704" s="15">
        <v>2017</v>
      </c>
      <c r="B1704" s="15" t="s">
        <v>75</v>
      </c>
      <c r="C1704" s="15">
        <v>6</v>
      </c>
      <c r="D1704" s="67">
        <v>4</v>
      </c>
      <c r="E1704" s="60" t="s">
        <v>9</v>
      </c>
      <c r="F1704" s="11" t="s">
        <v>13239</v>
      </c>
      <c r="G1704" s="11" t="s">
        <v>4303</v>
      </c>
      <c r="H1704" s="12" t="s">
        <v>5333</v>
      </c>
      <c r="I1704" s="66">
        <v>1</v>
      </c>
      <c r="J1704" s="68" t="s">
        <v>53</v>
      </c>
      <c r="K1704" s="167">
        <v>0</v>
      </c>
      <c r="L1704" s="167">
        <v>72065</v>
      </c>
      <c r="M1704" s="167">
        <v>72065</v>
      </c>
      <c r="N1704" s="167">
        <v>0</v>
      </c>
      <c r="O1704" s="167">
        <v>3935</v>
      </c>
      <c r="P1704" s="167">
        <v>3935</v>
      </c>
      <c r="Q1704" s="167">
        <v>0</v>
      </c>
      <c r="R1704" s="167">
        <v>76000</v>
      </c>
      <c r="S1704" s="167">
        <v>76000</v>
      </c>
      <c r="T1704" s="159">
        <v>42887</v>
      </c>
    </row>
    <row r="1705" spans="1:20" ht="15" customHeight="1" x14ac:dyDescent="0.2">
      <c r="A1705" s="15">
        <v>2017</v>
      </c>
      <c r="B1705" s="15" t="s">
        <v>75</v>
      </c>
      <c r="C1705" s="15">
        <v>6</v>
      </c>
      <c r="D1705" s="67">
        <v>4</v>
      </c>
      <c r="E1705" s="60" t="s">
        <v>9</v>
      </c>
      <c r="F1705" s="11" t="s">
        <v>13240</v>
      </c>
      <c r="G1705" s="11" t="s">
        <v>1652</v>
      </c>
      <c r="H1705" s="12" t="s">
        <v>5336</v>
      </c>
      <c r="I1705" s="66">
        <v>1</v>
      </c>
      <c r="J1705" s="68" t="s">
        <v>53</v>
      </c>
      <c r="K1705" s="167">
        <v>0</v>
      </c>
      <c r="L1705" s="167">
        <v>52273</v>
      </c>
      <c r="M1705" s="167">
        <v>52273</v>
      </c>
      <c r="N1705" s="167">
        <v>0</v>
      </c>
      <c r="O1705" s="167">
        <v>2110</v>
      </c>
      <c r="P1705" s="167">
        <v>2110</v>
      </c>
      <c r="Q1705" s="167">
        <v>0</v>
      </c>
      <c r="R1705" s="167">
        <v>54383</v>
      </c>
      <c r="S1705" s="167">
        <v>54383</v>
      </c>
      <c r="T1705" s="159">
        <v>42887</v>
      </c>
    </row>
    <row r="1706" spans="1:20" ht="15" customHeight="1" x14ac:dyDescent="0.2">
      <c r="A1706" s="15">
        <v>2017</v>
      </c>
      <c r="B1706" s="15" t="s">
        <v>75</v>
      </c>
      <c r="C1706" s="15">
        <v>6</v>
      </c>
      <c r="D1706" s="67">
        <v>4</v>
      </c>
      <c r="E1706" s="60" t="s">
        <v>9</v>
      </c>
      <c r="F1706" s="11" t="s">
        <v>13241</v>
      </c>
      <c r="G1706" s="11" t="s">
        <v>4149</v>
      </c>
      <c r="H1706" s="12" t="s">
        <v>5431</v>
      </c>
      <c r="I1706" s="66">
        <v>1</v>
      </c>
      <c r="J1706" s="68" t="s">
        <v>53</v>
      </c>
      <c r="K1706" s="167">
        <v>46296</v>
      </c>
      <c r="L1706" s="167">
        <v>0</v>
      </c>
      <c r="M1706" s="167">
        <v>46296</v>
      </c>
      <c r="N1706" s="167">
        <v>3804</v>
      </c>
      <c r="O1706" s="167">
        <v>0</v>
      </c>
      <c r="P1706" s="167">
        <v>3804</v>
      </c>
      <c r="Q1706" s="167">
        <v>50100</v>
      </c>
      <c r="R1706" s="167">
        <v>0</v>
      </c>
      <c r="S1706" s="167">
        <v>50100</v>
      </c>
      <c r="T1706" s="159">
        <v>42826</v>
      </c>
    </row>
    <row r="1707" spans="1:20" ht="15" customHeight="1" x14ac:dyDescent="0.2">
      <c r="A1707" s="15">
        <v>2017</v>
      </c>
      <c r="B1707" s="15" t="s">
        <v>75</v>
      </c>
      <c r="C1707" s="15">
        <v>6</v>
      </c>
      <c r="D1707" s="67">
        <v>4</v>
      </c>
      <c r="E1707" s="60" t="s">
        <v>9</v>
      </c>
      <c r="F1707" s="11" t="s">
        <v>13242</v>
      </c>
      <c r="G1707" s="11" t="s">
        <v>1652</v>
      </c>
      <c r="H1707" s="12" t="s">
        <v>5339</v>
      </c>
      <c r="I1707" s="66">
        <v>1</v>
      </c>
      <c r="J1707" s="68" t="s">
        <v>53</v>
      </c>
      <c r="K1707" s="167">
        <v>0</v>
      </c>
      <c r="L1707" s="167">
        <v>55530</v>
      </c>
      <c r="M1707" s="167">
        <v>55530</v>
      </c>
      <c r="N1707" s="167">
        <v>0</v>
      </c>
      <c r="O1707" s="167">
        <v>1678</v>
      </c>
      <c r="P1707" s="167">
        <v>1678</v>
      </c>
      <c r="Q1707" s="167">
        <v>0</v>
      </c>
      <c r="R1707" s="167">
        <v>57208</v>
      </c>
      <c r="S1707" s="167">
        <v>57208</v>
      </c>
      <c r="T1707" s="159">
        <v>42887</v>
      </c>
    </row>
    <row r="1708" spans="1:20" ht="15" customHeight="1" x14ac:dyDescent="0.2">
      <c r="A1708" s="15">
        <v>2017</v>
      </c>
      <c r="B1708" s="15" t="s">
        <v>75</v>
      </c>
      <c r="C1708" s="15">
        <v>6</v>
      </c>
      <c r="D1708" s="67">
        <v>4</v>
      </c>
      <c r="E1708" s="60" t="s">
        <v>9</v>
      </c>
      <c r="F1708" s="11" t="s">
        <v>13243</v>
      </c>
      <c r="G1708" s="11" t="s">
        <v>4303</v>
      </c>
      <c r="H1708" s="12" t="s">
        <v>5342</v>
      </c>
      <c r="I1708" s="66">
        <v>1</v>
      </c>
      <c r="J1708" s="68" t="s">
        <v>53</v>
      </c>
      <c r="K1708" s="167">
        <v>0</v>
      </c>
      <c r="L1708" s="167">
        <v>74095</v>
      </c>
      <c r="M1708" s="167">
        <v>74095</v>
      </c>
      <c r="N1708" s="167">
        <v>0</v>
      </c>
      <c r="O1708" s="167">
        <v>2223</v>
      </c>
      <c r="P1708" s="167">
        <v>2223</v>
      </c>
      <c r="Q1708" s="167">
        <v>0</v>
      </c>
      <c r="R1708" s="167">
        <v>76318</v>
      </c>
      <c r="S1708" s="167">
        <v>76318</v>
      </c>
      <c r="T1708" s="159">
        <v>42887</v>
      </c>
    </row>
    <row r="1709" spans="1:20" ht="15" customHeight="1" x14ac:dyDescent="0.2">
      <c r="A1709" s="15">
        <v>2017</v>
      </c>
      <c r="B1709" s="15" t="s">
        <v>75</v>
      </c>
      <c r="C1709" s="15">
        <v>6</v>
      </c>
      <c r="D1709" s="67">
        <v>4</v>
      </c>
      <c r="E1709" s="60" t="s">
        <v>9</v>
      </c>
      <c r="F1709" s="11" t="s">
        <v>13244</v>
      </c>
      <c r="G1709" s="11" t="s">
        <v>933</v>
      </c>
      <c r="H1709" s="12" t="s">
        <v>5489</v>
      </c>
      <c r="I1709" s="66">
        <v>1</v>
      </c>
      <c r="J1709" s="68" t="s">
        <v>53</v>
      </c>
      <c r="K1709" s="167">
        <v>39042</v>
      </c>
      <c r="L1709" s="167">
        <v>0</v>
      </c>
      <c r="M1709" s="167">
        <v>39042</v>
      </c>
      <c r="N1709" s="167">
        <v>3904</v>
      </c>
      <c r="O1709" s="167">
        <v>0</v>
      </c>
      <c r="P1709" s="167">
        <v>3904</v>
      </c>
      <c r="Q1709" s="167">
        <v>42946</v>
      </c>
      <c r="R1709" s="167">
        <v>0</v>
      </c>
      <c r="S1709" s="167">
        <v>42946</v>
      </c>
      <c r="T1709" s="159">
        <v>42795</v>
      </c>
    </row>
    <row r="1710" spans="1:20" ht="15" customHeight="1" x14ac:dyDescent="0.2">
      <c r="A1710" s="15">
        <v>2017</v>
      </c>
      <c r="B1710" s="15" t="s">
        <v>75</v>
      </c>
      <c r="C1710" s="15">
        <v>6</v>
      </c>
      <c r="D1710" s="67">
        <v>4</v>
      </c>
      <c r="E1710" s="60" t="s">
        <v>9</v>
      </c>
      <c r="F1710" s="11" t="s">
        <v>13245</v>
      </c>
      <c r="G1710" s="11" t="s">
        <v>1647</v>
      </c>
      <c r="H1710" s="12" t="s">
        <v>5347</v>
      </c>
      <c r="I1710" s="66">
        <v>1</v>
      </c>
      <c r="J1710" s="68" t="s">
        <v>53</v>
      </c>
      <c r="K1710" s="167">
        <v>0</v>
      </c>
      <c r="L1710" s="167">
        <v>70035</v>
      </c>
      <c r="M1710" s="167">
        <v>70035</v>
      </c>
      <c r="N1710" s="167">
        <v>0</v>
      </c>
      <c r="O1710" s="167">
        <v>2965</v>
      </c>
      <c r="P1710" s="167">
        <v>2965</v>
      </c>
      <c r="Q1710" s="167">
        <v>0</v>
      </c>
      <c r="R1710" s="167">
        <v>73000</v>
      </c>
      <c r="S1710" s="167">
        <v>73000</v>
      </c>
      <c r="T1710" s="159">
        <v>42887</v>
      </c>
    </row>
    <row r="1711" spans="1:20" ht="15" customHeight="1" x14ac:dyDescent="0.2">
      <c r="A1711" s="15">
        <v>2017</v>
      </c>
      <c r="B1711" s="15" t="s">
        <v>75</v>
      </c>
      <c r="C1711" s="15">
        <v>6</v>
      </c>
      <c r="D1711" s="67">
        <v>4</v>
      </c>
      <c r="E1711" s="60" t="s">
        <v>9</v>
      </c>
      <c r="F1711" s="11" t="s">
        <v>13246</v>
      </c>
      <c r="G1711" s="11" t="s">
        <v>511</v>
      </c>
      <c r="H1711" s="12" t="s">
        <v>5350</v>
      </c>
      <c r="I1711" s="66">
        <v>1</v>
      </c>
      <c r="J1711" s="68" t="s">
        <v>53</v>
      </c>
      <c r="K1711" s="167">
        <v>38266</v>
      </c>
      <c r="L1711" s="167">
        <v>0</v>
      </c>
      <c r="M1711" s="167">
        <v>38266</v>
      </c>
      <c r="N1711" s="167">
        <v>2734</v>
      </c>
      <c r="O1711" s="167">
        <v>0</v>
      </c>
      <c r="P1711" s="167">
        <v>2734</v>
      </c>
      <c r="Q1711" s="167">
        <v>41000</v>
      </c>
      <c r="R1711" s="167">
        <v>0</v>
      </c>
      <c r="S1711" s="167">
        <v>41000</v>
      </c>
      <c r="T1711" s="159">
        <v>42887</v>
      </c>
    </row>
    <row r="1712" spans="1:20" ht="15" customHeight="1" x14ac:dyDescent="0.2">
      <c r="A1712" s="15">
        <v>2017</v>
      </c>
      <c r="B1712" s="15" t="s">
        <v>75</v>
      </c>
      <c r="C1712" s="15">
        <v>6</v>
      </c>
      <c r="D1712" s="67">
        <v>4</v>
      </c>
      <c r="E1712" s="60" t="s">
        <v>9</v>
      </c>
      <c r="F1712" s="11" t="s">
        <v>13247</v>
      </c>
      <c r="G1712" s="11" t="s">
        <v>5369</v>
      </c>
      <c r="H1712" s="12" t="s">
        <v>5494</v>
      </c>
      <c r="I1712" s="66">
        <v>1</v>
      </c>
      <c r="J1712" s="68" t="s">
        <v>53</v>
      </c>
      <c r="K1712" s="167">
        <v>0</v>
      </c>
      <c r="L1712" s="167">
        <v>40048</v>
      </c>
      <c r="M1712" s="167">
        <v>40048</v>
      </c>
      <c r="N1712" s="167">
        <v>0</v>
      </c>
      <c r="O1712" s="167">
        <v>2152</v>
      </c>
      <c r="P1712" s="167">
        <v>2152</v>
      </c>
      <c r="Q1712" s="167">
        <v>0</v>
      </c>
      <c r="R1712" s="167">
        <v>42200</v>
      </c>
      <c r="S1712" s="167">
        <v>42200</v>
      </c>
      <c r="T1712" s="159">
        <v>42826</v>
      </c>
    </row>
    <row r="1713" spans="1:20" ht="15" customHeight="1" x14ac:dyDescent="0.2">
      <c r="A1713" s="15">
        <v>2017</v>
      </c>
      <c r="B1713" s="15" t="s">
        <v>75</v>
      </c>
      <c r="C1713" s="15">
        <v>6</v>
      </c>
      <c r="D1713" s="67">
        <v>4</v>
      </c>
      <c r="E1713" s="60" t="s">
        <v>9</v>
      </c>
      <c r="F1713" s="11" t="s">
        <v>13248</v>
      </c>
      <c r="G1713" s="11" t="s">
        <v>148</v>
      </c>
      <c r="H1713" s="12" t="s">
        <v>5353</v>
      </c>
      <c r="I1713" s="66">
        <v>1</v>
      </c>
      <c r="J1713" s="68" t="s">
        <v>53</v>
      </c>
      <c r="K1713" s="167">
        <v>52625</v>
      </c>
      <c r="L1713" s="167">
        <v>0</v>
      </c>
      <c r="M1713" s="167">
        <v>52625</v>
      </c>
      <c r="N1713" s="167">
        <v>1627</v>
      </c>
      <c r="O1713" s="167">
        <v>0</v>
      </c>
      <c r="P1713" s="167">
        <v>1627</v>
      </c>
      <c r="Q1713" s="167">
        <v>54252</v>
      </c>
      <c r="R1713" s="167">
        <v>0</v>
      </c>
      <c r="S1713" s="167">
        <v>54252</v>
      </c>
      <c r="T1713" s="159">
        <v>42906</v>
      </c>
    </row>
    <row r="1714" spans="1:20" ht="15" customHeight="1" x14ac:dyDescent="0.2">
      <c r="A1714" s="15">
        <v>2017</v>
      </c>
      <c r="B1714" s="15" t="s">
        <v>75</v>
      </c>
      <c r="C1714" s="15">
        <v>6</v>
      </c>
      <c r="D1714" s="67">
        <v>4</v>
      </c>
      <c r="E1714" s="60" t="s">
        <v>9</v>
      </c>
      <c r="F1714" s="11" t="s">
        <v>13249</v>
      </c>
      <c r="G1714" s="11" t="s">
        <v>1181</v>
      </c>
      <c r="H1714" s="12" t="s">
        <v>5357</v>
      </c>
      <c r="I1714" s="66">
        <v>1</v>
      </c>
      <c r="J1714" s="68" t="s">
        <v>53</v>
      </c>
      <c r="K1714" s="167">
        <v>0</v>
      </c>
      <c r="L1714" s="167">
        <v>46690</v>
      </c>
      <c r="M1714" s="167">
        <v>46690</v>
      </c>
      <c r="N1714" s="167">
        <v>0</v>
      </c>
      <c r="O1714" s="167">
        <v>810</v>
      </c>
      <c r="P1714" s="167">
        <v>810</v>
      </c>
      <c r="Q1714" s="167">
        <v>0</v>
      </c>
      <c r="R1714" s="167">
        <v>47500</v>
      </c>
      <c r="S1714" s="167">
        <v>47500</v>
      </c>
      <c r="T1714" s="159">
        <v>42887</v>
      </c>
    </row>
    <row r="1715" spans="1:20" ht="15" customHeight="1" x14ac:dyDescent="0.2">
      <c r="A1715" s="15">
        <v>2017</v>
      </c>
      <c r="B1715" s="15" t="s">
        <v>75</v>
      </c>
      <c r="C1715" s="15">
        <v>6</v>
      </c>
      <c r="D1715" s="67">
        <v>4</v>
      </c>
      <c r="E1715" s="60" t="s">
        <v>9</v>
      </c>
      <c r="F1715" s="11" t="s">
        <v>13250</v>
      </c>
      <c r="G1715" s="11" t="s">
        <v>133</v>
      </c>
      <c r="H1715" s="12" t="s">
        <v>5434</v>
      </c>
      <c r="I1715" s="66">
        <v>1</v>
      </c>
      <c r="J1715" s="68" t="s">
        <v>53</v>
      </c>
      <c r="K1715" s="167">
        <v>76396</v>
      </c>
      <c r="L1715" s="167">
        <v>0</v>
      </c>
      <c r="M1715" s="167">
        <v>76396</v>
      </c>
      <c r="N1715" s="167">
        <v>3820</v>
      </c>
      <c r="O1715" s="167">
        <v>0</v>
      </c>
      <c r="P1715" s="167">
        <v>3820</v>
      </c>
      <c r="Q1715" s="167">
        <v>80216</v>
      </c>
      <c r="R1715" s="167">
        <v>0</v>
      </c>
      <c r="S1715" s="167">
        <v>80216</v>
      </c>
      <c r="T1715" s="159">
        <v>42856</v>
      </c>
    </row>
    <row r="1716" spans="1:20" ht="15" customHeight="1" x14ac:dyDescent="0.2">
      <c r="A1716" s="15">
        <v>2017</v>
      </c>
      <c r="B1716" s="15" t="s">
        <v>75</v>
      </c>
      <c r="C1716" s="15">
        <v>6</v>
      </c>
      <c r="D1716" s="67">
        <v>4</v>
      </c>
      <c r="E1716" s="60" t="s">
        <v>9</v>
      </c>
      <c r="F1716" s="11" t="s">
        <v>13251</v>
      </c>
      <c r="G1716" s="11" t="s">
        <v>933</v>
      </c>
      <c r="H1716" s="12" t="s">
        <v>5497</v>
      </c>
      <c r="I1716" s="66">
        <v>1</v>
      </c>
      <c r="J1716" s="68" t="s">
        <v>53</v>
      </c>
      <c r="K1716" s="167">
        <v>44400</v>
      </c>
      <c r="L1716" s="167">
        <v>0</v>
      </c>
      <c r="M1716" s="167">
        <v>44400</v>
      </c>
      <c r="N1716" s="167">
        <v>1332</v>
      </c>
      <c r="O1716" s="167">
        <v>0</v>
      </c>
      <c r="P1716" s="167">
        <v>1332</v>
      </c>
      <c r="Q1716" s="167">
        <v>45732</v>
      </c>
      <c r="R1716" s="167">
        <v>0</v>
      </c>
      <c r="S1716" s="167">
        <v>45732</v>
      </c>
      <c r="T1716" s="159">
        <v>42826</v>
      </c>
    </row>
    <row r="1717" spans="1:20" ht="15" customHeight="1" x14ac:dyDescent="0.2">
      <c r="A1717" s="15">
        <v>2017</v>
      </c>
      <c r="B1717" s="15" t="s">
        <v>75</v>
      </c>
      <c r="C1717" s="15">
        <v>6</v>
      </c>
      <c r="D1717" s="67">
        <v>4</v>
      </c>
      <c r="E1717" s="60" t="s">
        <v>9</v>
      </c>
      <c r="F1717" s="11" t="s">
        <v>13252</v>
      </c>
      <c r="G1717" s="11" t="s">
        <v>4414</v>
      </c>
      <c r="H1717" s="12" t="s">
        <v>5359</v>
      </c>
      <c r="I1717" s="66">
        <v>1</v>
      </c>
      <c r="J1717" s="68" t="s">
        <v>53</v>
      </c>
      <c r="K1717" s="167">
        <v>0</v>
      </c>
      <c r="L1717" s="167">
        <v>40296</v>
      </c>
      <c r="M1717" s="167">
        <v>40296</v>
      </c>
      <c r="N1717" s="167">
        <v>0</v>
      </c>
      <c r="O1717" s="167">
        <v>2015</v>
      </c>
      <c r="P1717" s="167">
        <v>2015</v>
      </c>
      <c r="Q1717" s="167">
        <v>0</v>
      </c>
      <c r="R1717" s="167">
        <v>42311</v>
      </c>
      <c r="S1717" s="167">
        <v>42311</v>
      </c>
      <c r="T1717" s="159">
        <v>42887</v>
      </c>
    </row>
    <row r="1718" spans="1:20" ht="15" customHeight="1" x14ac:dyDescent="0.2">
      <c r="A1718" s="15">
        <v>2017</v>
      </c>
      <c r="B1718" s="15" t="s">
        <v>75</v>
      </c>
      <c r="C1718" s="15">
        <v>6</v>
      </c>
      <c r="D1718" s="67">
        <v>4</v>
      </c>
      <c r="E1718" s="60" t="s">
        <v>9</v>
      </c>
      <c r="F1718" s="11" t="s">
        <v>13253</v>
      </c>
      <c r="G1718" s="11" t="s">
        <v>933</v>
      </c>
      <c r="H1718" s="12" t="s">
        <v>5363</v>
      </c>
      <c r="I1718" s="66">
        <v>1</v>
      </c>
      <c r="J1718" s="68" t="s">
        <v>53</v>
      </c>
      <c r="K1718" s="167">
        <v>35682</v>
      </c>
      <c r="L1718" s="167">
        <v>0</v>
      </c>
      <c r="M1718" s="167">
        <v>35682</v>
      </c>
      <c r="N1718" s="167">
        <v>0</v>
      </c>
      <c r="O1718" s="167">
        <v>3033</v>
      </c>
      <c r="P1718" s="167">
        <v>3033</v>
      </c>
      <c r="Q1718" s="167">
        <v>35682</v>
      </c>
      <c r="R1718" s="167">
        <v>3033</v>
      </c>
      <c r="S1718" s="167">
        <v>38715</v>
      </c>
      <c r="T1718" s="159">
        <v>42887</v>
      </c>
    </row>
    <row r="1719" spans="1:20" ht="15" customHeight="1" x14ac:dyDescent="0.2">
      <c r="A1719" s="15">
        <v>2017</v>
      </c>
      <c r="B1719" s="15" t="s">
        <v>75</v>
      </c>
      <c r="C1719" s="15">
        <v>6</v>
      </c>
      <c r="D1719" s="67">
        <v>4</v>
      </c>
      <c r="E1719" s="60" t="s">
        <v>9</v>
      </c>
      <c r="F1719" s="11" t="s">
        <v>13254</v>
      </c>
      <c r="G1719" s="11" t="s">
        <v>4393</v>
      </c>
      <c r="H1719" s="12" t="s">
        <v>5440</v>
      </c>
      <c r="I1719" s="66">
        <v>1</v>
      </c>
      <c r="J1719" s="68" t="s">
        <v>53</v>
      </c>
      <c r="K1719" s="167">
        <v>57122</v>
      </c>
      <c r="L1719" s="167">
        <v>13741</v>
      </c>
      <c r="M1719" s="167">
        <v>70863</v>
      </c>
      <c r="N1719" s="167">
        <v>3427</v>
      </c>
      <c r="O1719" s="167">
        <v>825</v>
      </c>
      <c r="P1719" s="167">
        <v>4252</v>
      </c>
      <c r="Q1719" s="167">
        <v>60549</v>
      </c>
      <c r="R1719" s="167">
        <v>14566</v>
      </c>
      <c r="S1719" s="167">
        <v>75115</v>
      </c>
      <c r="T1719" s="159">
        <v>42856</v>
      </c>
    </row>
    <row r="1720" spans="1:20" ht="15" customHeight="1" x14ac:dyDescent="0.2">
      <c r="A1720" s="15">
        <v>2017</v>
      </c>
      <c r="B1720" s="15" t="s">
        <v>75</v>
      </c>
      <c r="C1720" s="15">
        <v>6</v>
      </c>
      <c r="D1720" s="67">
        <v>4</v>
      </c>
      <c r="E1720" s="60" t="s">
        <v>9</v>
      </c>
      <c r="F1720" s="11" t="s">
        <v>13255</v>
      </c>
      <c r="G1720" s="11" t="s">
        <v>1151</v>
      </c>
      <c r="H1720" s="12" t="s">
        <v>5366</v>
      </c>
      <c r="I1720" s="66">
        <v>1</v>
      </c>
      <c r="J1720" s="68" t="s">
        <v>53</v>
      </c>
      <c r="K1720" s="167">
        <v>0</v>
      </c>
      <c r="L1720" s="167">
        <v>77062</v>
      </c>
      <c r="M1720" s="167">
        <v>77062</v>
      </c>
      <c r="N1720" s="167">
        <v>0</v>
      </c>
      <c r="O1720" s="167">
        <v>1038</v>
      </c>
      <c r="P1720" s="167">
        <v>1038</v>
      </c>
      <c r="Q1720" s="167">
        <v>0</v>
      </c>
      <c r="R1720" s="167">
        <v>78100</v>
      </c>
      <c r="S1720" s="167">
        <v>78100</v>
      </c>
      <c r="T1720" s="159">
        <v>42870</v>
      </c>
    </row>
    <row r="1721" spans="1:20" ht="15" customHeight="1" x14ac:dyDescent="0.2">
      <c r="A1721" s="15">
        <v>2017</v>
      </c>
      <c r="B1721" s="15" t="s">
        <v>75</v>
      </c>
      <c r="C1721" s="15">
        <v>6</v>
      </c>
      <c r="D1721" s="67">
        <v>4</v>
      </c>
      <c r="E1721" s="60" t="s">
        <v>9</v>
      </c>
      <c r="F1721" s="11" t="s">
        <v>13256</v>
      </c>
      <c r="G1721" s="11" t="s">
        <v>933</v>
      </c>
      <c r="H1721" s="12" t="s">
        <v>5499</v>
      </c>
      <c r="I1721" s="66">
        <v>1</v>
      </c>
      <c r="J1721" s="68" t="s">
        <v>53</v>
      </c>
      <c r="K1721" s="167">
        <v>42000</v>
      </c>
      <c r="L1721" s="167">
        <v>0</v>
      </c>
      <c r="M1721" s="167">
        <v>42000</v>
      </c>
      <c r="N1721" s="167">
        <v>2500</v>
      </c>
      <c r="O1721" s="167">
        <v>0</v>
      </c>
      <c r="P1721" s="167">
        <v>2500</v>
      </c>
      <c r="Q1721" s="167">
        <v>44500</v>
      </c>
      <c r="R1721" s="167">
        <v>0</v>
      </c>
      <c r="S1721" s="167">
        <v>44500</v>
      </c>
      <c r="T1721" s="159">
        <v>42826</v>
      </c>
    </row>
    <row r="1722" spans="1:20" ht="15" customHeight="1" x14ac:dyDescent="0.2">
      <c r="A1722" s="15">
        <v>2017</v>
      </c>
      <c r="B1722" s="15" t="s">
        <v>75</v>
      </c>
      <c r="C1722" s="15">
        <v>6</v>
      </c>
      <c r="D1722" s="67">
        <v>4</v>
      </c>
      <c r="E1722" s="60" t="s">
        <v>9</v>
      </c>
      <c r="F1722" s="11" t="s">
        <v>13257</v>
      </c>
      <c r="G1722" s="11" t="s">
        <v>5369</v>
      </c>
      <c r="H1722" s="12" t="s">
        <v>5370</v>
      </c>
      <c r="I1722" s="66">
        <v>1</v>
      </c>
      <c r="J1722" s="68" t="s">
        <v>53</v>
      </c>
      <c r="K1722" s="167">
        <v>37577</v>
      </c>
      <c r="L1722" s="167">
        <v>0</v>
      </c>
      <c r="M1722" s="167">
        <v>37577</v>
      </c>
      <c r="N1722" s="167">
        <v>2423</v>
      </c>
      <c r="O1722" s="167">
        <v>0</v>
      </c>
      <c r="P1722" s="167">
        <v>2423</v>
      </c>
      <c r="Q1722" s="167">
        <v>40000</v>
      </c>
      <c r="R1722" s="167">
        <v>0</v>
      </c>
      <c r="S1722" s="167">
        <v>40000</v>
      </c>
      <c r="T1722" s="159">
        <v>42891</v>
      </c>
    </row>
    <row r="1723" spans="1:20" ht="15" customHeight="1" x14ac:dyDescent="0.2">
      <c r="A1723" s="15">
        <v>2017</v>
      </c>
      <c r="B1723" s="15" t="s">
        <v>75</v>
      </c>
      <c r="C1723" s="15">
        <v>6</v>
      </c>
      <c r="D1723" s="67">
        <v>4</v>
      </c>
      <c r="E1723" s="60" t="s">
        <v>9</v>
      </c>
      <c r="F1723" s="11" t="s">
        <v>13258</v>
      </c>
      <c r="G1723" s="11" t="s">
        <v>4857</v>
      </c>
      <c r="H1723" s="12" t="s">
        <v>5373</v>
      </c>
      <c r="I1723" s="66">
        <v>1</v>
      </c>
      <c r="J1723" s="68" t="s">
        <v>53</v>
      </c>
      <c r="K1723" s="167">
        <v>23051</v>
      </c>
      <c r="L1723" s="167">
        <v>26229</v>
      </c>
      <c r="M1723" s="167">
        <v>49280</v>
      </c>
      <c r="N1723" s="167">
        <v>921</v>
      </c>
      <c r="O1723" s="167">
        <v>1049</v>
      </c>
      <c r="P1723" s="167">
        <v>1970</v>
      </c>
      <c r="Q1723" s="167">
        <v>23972</v>
      </c>
      <c r="R1723" s="167">
        <v>27278</v>
      </c>
      <c r="S1723" s="167">
        <v>51250</v>
      </c>
      <c r="T1723" s="159">
        <v>42887</v>
      </c>
    </row>
    <row r="1724" spans="1:20" ht="15" customHeight="1" x14ac:dyDescent="0.2">
      <c r="A1724" s="72">
        <v>2017</v>
      </c>
      <c r="B1724" s="72" t="s">
        <v>75</v>
      </c>
      <c r="C1724" s="15">
        <v>6</v>
      </c>
      <c r="D1724" s="67">
        <v>4</v>
      </c>
      <c r="E1724" s="17" t="s">
        <v>10</v>
      </c>
      <c r="F1724" s="11" t="s">
        <v>13259</v>
      </c>
      <c r="G1724" s="11" t="s">
        <v>4111</v>
      </c>
      <c r="H1724" s="12" t="s">
        <v>4112</v>
      </c>
      <c r="I1724" s="66">
        <v>1</v>
      </c>
      <c r="J1724" s="61" t="s">
        <v>53</v>
      </c>
      <c r="K1724" s="167">
        <v>66710</v>
      </c>
      <c r="L1724" s="167">
        <v>0</v>
      </c>
      <c r="M1724" s="167">
        <v>66710</v>
      </c>
      <c r="N1724" s="167">
        <v>5000</v>
      </c>
      <c r="O1724" s="167">
        <v>0</v>
      </c>
      <c r="P1724" s="167">
        <v>5000</v>
      </c>
      <c r="Q1724" s="167">
        <v>71710</v>
      </c>
      <c r="R1724" s="167">
        <v>0</v>
      </c>
      <c r="S1724" s="167">
        <v>71710</v>
      </c>
      <c r="T1724" s="160">
        <v>42887</v>
      </c>
    </row>
    <row r="1725" spans="1:20" ht="15" customHeight="1" x14ac:dyDescent="0.2">
      <c r="A1725" s="72">
        <v>2017</v>
      </c>
      <c r="B1725" s="72" t="s">
        <v>75</v>
      </c>
      <c r="C1725" s="15">
        <v>6</v>
      </c>
      <c r="D1725" s="67">
        <v>4</v>
      </c>
      <c r="E1725" s="17" t="s">
        <v>10</v>
      </c>
      <c r="F1725" s="11" t="s">
        <v>13260</v>
      </c>
      <c r="G1725" s="11" t="s">
        <v>4106</v>
      </c>
      <c r="H1725" s="12" t="s">
        <v>845</v>
      </c>
      <c r="I1725" s="66">
        <v>1</v>
      </c>
      <c r="J1725" s="61" t="s">
        <v>53</v>
      </c>
      <c r="K1725" s="167">
        <v>40600</v>
      </c>
      <c r="L1725" s="167">
        <v>0</v>
      </c>
      <c r="M1725" s="167">
        <v>40600</v>
      </c>
      <c r="N1725" s="167">
        <v>3147</v>
      </c>
      <c r="O1725" s="167">
        <v>0</v>
      </c>
      <c r="P1725" s="167">
        <v>3147</v>
      </c>
      <c r="Q1725" s="167">
        <v>43747</v>
      </c>
      <c r="R1725" s="167">
        <v>0</v>
      </c>
      <c r="S1725" s="167">
        <v>43747</v>
      </c>
      <c r="T1725" s="160">
        <v>42887</v>
      </c>
    </row>
    <row r="1726" spans="1:20" ht="15" customHeight="1" x14ac:dyDescent="0.2">
      <c r="A1726" s="72">
        <v>2017</v>
      </c>
      <c r="B1726" s="72" t="s">
        <v>75</v>
      </c>
      <c r="C1726" s="15">
        <v>6</v>
      </c>
      <c r="D1726" s="67">
        <v>4</v>
      </c>
      <c r="E1726" s="17" t="s">
        <v>10</v>
      </c>
      <c r="F1726" s="11" t="s">
        <v>13261</v>
      </c>
      <c r="G1726" s="11" t="s">
        <v>4101</v>
      </c>
      <c r="H1726" s="12" t="s">
        <v>4102</v>
      </c>
      <c r="I1726" s="66">
        <v>1</v>
      </c>
      <c r="J1726" s="61" t="s">
        <v>53</v>
      </c>
      <c r="K1726" s="167">
        <v>0</v>
      </c>
      <c r="L1726" s="167">
        <v>30958</v>
      </c>
      <c r="M1726" s="167">
        <v>30958</v>
      </c>
      <c r="N1726" s="167">
        <v>0</v>
      </c>
      <c r="O1726" s="167">
        <v>1500</v>
      </c>
      <c r="P1726" s="167">
        <v>1500</v>
      </c>
      <c r="Q1726" s="167">
        <v>0</v>
      </c>
      <c r="R1726" s="167">
        <v>32458</v>
      </c>
      <c r="S1726" s="167">
        <v>32458</v>
      </c>
      <c r="T1726" s="160">
        <v>42856</v>
      </c>
    </row>
    <row r="1727" spans="1:20" ht="15" customHeight="1" x14ac:dyDescent="0.2">
      <c r="A1727" s="15">
        <v>2017</v>
      </c>
      <c r="B1727" s="15" t="s">
        <v>75</v>
      </c>
      <c r="C1727" s="15">
        <v>6</v>
      </c>
      <c r="D1727" s="67">
        <v>4</v>
      </c>
      <c r="E1727" s="60" t="s">
        <v>11</v>
      </c>
      <c r="F1727" s="11" t="s">
        <v>13262</v>
      </c>
      <c r="G1727" s="11" t="s">
        <v>3668</v>
      </c>
      <c r="H1727" s="12" t="s">
        <v>3791</v>
      </c>
      <c r="I1727" s="66">
        <v>1</v>
      </c>
      <c r="J1727" s="68" t="s">
        <v>53</v>
      </c>
      <c r="K1727" s="167">
        <v>62646</v>
      </c>
      <c r="L1727" s="167">
        <v>0</v>
      </c>
      <c r="M1727" s="167">
        <v>62646</v>
      </c>
      <c r="N1727" s="167">
        <v>2854</v>
      </c>
      <c r="O1727" s="167">
        <v>0</v>
      </c>
      <c r="P1727" s="167">
        <v>2854</v>
      </c>
      <c r="Q1727" s="167">
        <v>65500</v>
      </c>
      <c r="R1727" s="167">
        <v>0</v>
      </c>
      <c r="S1727" s="167">
        <v>65500</v>
      </c>
      <c r="T1727" s="159">
        <v>42856</v>
      </c>
    </row>
    <row r="1728" spans="1:20" ht="15" customHeight="1" x14ac:dyDescent="0.2">
      <c r="A1728" s="15">
        <v>2017</v>
      </c>
      <c r="B1728" s="15" t="s">
        <v>75</v>
      </c>
      <c r="C1728" s="15">
        <v>6</v>
      </c>
      <c r="D1728" s="67">
        <v>4</v>
      </c>
      <c r="E1728" s="60" t="s">
        <v>11</v>
      </c>
      <c r="F1728" s="11" t="s">
        <v>13263</v>
      </c>
      <c r="G1728" s="11" t="s">
        <v>3819</v>
      </c>
      <c r="H1728" s="12" t="s">
        <v>3820</v>
      </c>
      <c r="I1728" s="66">
        <v>1</v>
      </c>
      <c r="J1728" s="68" t="s">
        <v>53</v>
      </c>
      <c r="K1728" s="167">
        <v>58976</v>
      </c>
      <c r="L1728" s="167">
        <v>0</v>
      </c>
      <c r="M1728" s="167">
        <v>58976</v>
      </c>
      <c r="N1728" s="167">
        <v>4924</v>
      </c>
      <c r="O1728" s="167">
        <v>0</v>
      </c>
      <c r="P1728" s="167">
        <v>4924</v>
      </c>
      <c r="Q1728" s="167">
        <v>63900</v>
      </c>
      <c r="R1728" s="167">
        <v>0</v>
      </c>
      <c r="S1728" s="167">
        <v>63900</v>
      </c>
      <c r="T1728" s="159">
        <v>42871</v>
      </c>
    </row>
    <row r="1729" spans="1:20" ht="15" customHeight="1" x14ac:dyDescent="0.2">
      <c r="A1729" s="72" t="s">
        <v>998</v>
      </c>
      <c r="B1729" s="72" t="s">
        <v>75</v>
      </c>
      <c r="C1729" s="15">
        <v>6</v>
      </c>
      <c r="D1729" s="39">
        <v>4</v>
      </c>
      <c r="E1729" s="60" t="s">
        <v>23</v>
      </c>
      <c r="F1729" s="11" t="s">
        <v>13264</v>
      </c>
      <c r="G1729" s="11" t="s">
        <v>1312</v>
      </c>
      <c r="H1729" s="11" t="s">
        <v>2159</v>
      </c>
      <c r="I1729" s="66">
        <v>1</v>
      </c>
      <c r="J1729" s="11" t="s">
        <v>53</v>
      </c>
      <c r="K1729" s="167">
        <v>0</v>
      </c>
      <c r="L1729" s="167">
        <v>61915</v>
      </c>
      <c r="M1729" s="167">
        <v>61915</v>
      </c>
      <c r="N1729" s="167">
        <v>0</v>
      </c>
      <c r="O1729" s="167">
        <v>3085</v>
      </c>
      <c r="P1729" s="167">
        <v>3085</v>
      </c>
      <c r="Q1729" s="167">
        <v>0</v>
      </c>
      <c r="R1729" s="167">
        <v>65000</v>
      </c>
      <c r="S1729" s="167">
        <v>65000</v>
      </c>
      <c r="T1729" s="161">
        <v>42863</v>
      </c>
    </row>
    <row r="1730" spans="1:20" ht="15" customHeight="1" x14ac:dyDescent="0.2">
      <c r="A1730" s="72" t="s">
        <v>998</v>
      </c>
      <c r="B1730" s="72" t="s">
        <v>75</v>
      </c>
      <c r="C1730" s="15">
        <v>6</v>
      </c>
      <c r="D1730" s="39">
        <v>4</v>
      </c>
      <c r="E1730" s="60" t="s">
        <v>23</v>
      </c>
      <c r="F1730" s="11" t="s">
        <v>13265</v>
      </c>
      <c r="G1730" s="11" t="s">
        <v>1312</v>
      </c>
      <c r="H1730" s="11" t="s">
        <v>2136</v>
      </c>
      <c r="I1730" s="66">
        <v>1</v>
      </c>
      <c r="J1730" s="11" t="s">
        <v>53</v>
      </c>
      <c r="K1730" s="167">
        <v>0</v>
      </c>
      <c r="L1730" s="167">
        <v>61915</v>
      </c>
      <c r="M1730" s="167">
        <v>61915</v>
      </c>
      <c r="N1730" s="167">
        <v>0</v>
      </c>
      <c r="O1730" s="167">
        <v>3085</v>
      </c>
      <c r="P1730" s="167">
        <v>3085</v>
      </c>
      <c r="Q1730" s="167">
        <v>0</v>
      </c>
      <c r="R1730" s="167">
        <v>65000</v>
      </c>
      <c r="S1730" s="167">
        <v>65000</v>
      </c>
      <c r="T1730" s="161">
        <v>42863</v>
      </c>
    </row>
    <row r="1731" spans="1:20" ht="15" customHeight="1" x14ac:dyDescent="0.2">
      <c r="A1731" s="72" t="s">
        <v>998</v>
      </c>
      <c r="B1731" s="72" t="s">
        <v>75</v>
      </c>
      <c r="C1731" s="15">
        <v>6</v>
      </c>
      <c r="D1731" s="39">
        <v>4</v>
      </c>
      <c r="E1731" s="60" t="s">
        <v>23</v>
      </c>
      <c r="F1731" s="11" t="s">
        <v>13266</v>
      </c>
      <c r="G1731" s="11" t="s">
        <v>1170</v>
      </c>
      <c r="H1731" s="11" t="s">
        <v>1926</v>
      </c>
      <c r="I1731" s="66">
        <v>1</v>
      </c>
      <c r="J1731" s="11" t="s">
        <v>53</v>
      </c>
      <c r="K1731" s="167">
        <v>0</v>
      </c>
      <c r="L1731" s="167">
        <v>50754.06</v>
      </c>
      <c r="M1731" s="167">
        <v>50754.06</v>
      </c>
      <c r="N1731" s="167">
        <v>0</v>
      </c>
      <c r="O1731" s="167">
        <v>5074.9400000000023</v>
      </c>
      <c r="P1731" s="167">
        <v>5074.9400000000023</v>
      </c>
      <c r="Q1731" s="167">
        <v>0</v>
      </c>
      <c r="R1731" s="167">
        <v>55829</v>
      </c>
      <c r="S1731" s="167">
        <v>55829</v>
      </c>
      <c r="T1731" s="161">
        <v>42891</v>
      </c>
    </row>
    <row r="1732" spans="1:20" ht="15" customHeight="1" x14ac:dyDescent="0.2">
      <c r="A1732" s="72" t="s">
        <v>998</v>
      </c>
      <c r="B1732" s="72" t="s">
        <v>75</v>
      </c>
      <c r="C1732" s="15">
        <v>6</v>
      </c>
      <c r="D1732" s="39">
        <v>4</v>
      </c>
      <c r="E1732" s="60" t="s">
        <v>23</v>
      </c>
      <c r="F1732" s="11" t="s">
        <v>13267</v>
      </c>
      <c r="G1732" s="11" t="s">
        <v>1652</v>
      </c>
      <c r="H1732" s="11" t="s">
        <v>1721</v>
      </c>
      <c r="I1732" s="66">
        <v>1</v>
      </c>
      <c r="J1732" s="11" t="s">
        <v>53</v>
      </c>
      <c r="K1732" s="167">
        <v>60516.33</v>
      </c>
      <c r="L1732" s="167">
        <v>0</v>
      </c>
      <c r="M1732" s="167">
        <v>60516.33</v>
      </c>
      <c r="N1732" s="167">
        <v>3024.6699999999983</v>
      </c>
      <c r="O1732" s="167">
        <v>0</v>
      </c>
      <c r="P1732" s="167">
        <v>3024.6699999999983</v>
      </c>
      <c r="Q1732" s="167">
        <v>63541</v>
      </c>
      <c r="R1732" s="167">
        <v>0</v>
      </c>
      <c r="S1732" s="167">
        <v>63541</v>
      </c>
      <c r="T1732" s="161">
        <v>42891</v>
      </c>
    </row>
    <row r="1733" spans="1:20" ht="15" customHeight="1" x14ac:dyDescent="0.2">
      <c r="A1733" s="72" t="s">
        <v>998</v>
      </c>
      <c r="B1733" s="72" t="s">
        <v>75</v>
      </c>
      <c r="C1733" s="15">
        <v>6</v>
      </c>
      <c r="D1733" s="39">
        <v>4</v>
      </c>
      <c r="E1733" s="60" t="s">
        <v>23</v>
      </c>
      <c r="F1733" s="11" t="s">
        <v>13268</v>
      </c>
      <c r="G1733" s="11" t="s">
        <v>1312</v>
      </c>
      <c r="H1733" s="11" t="s">
        <v>2180</v>
      </c>
      <c r="I1733" s="66">
        <v>1</v>
      </c>
      <c r="J1733" s="11" t="s">
        <v>53</v>
      </c>
      <c r="K1733" s="167">
        <v>0</v>
      </c>
      <c r="L1733" s="167">
        <v>61853.09</v>
      </c>
      <c r="M1733" s="167">
        <v>61853.09</v>
      </c>
      <c r="N1733" s="167">
        <v>0</v>
      </c>
      <c r="O1733" s="167">
        <v>6146.9100000000035</v>
      </c>
      <c r="P1733" s="167">
        <v>6146.9100000000035</v>
      </c>
      <c r="Q1733" s="167">
        <v>0</v>
      </c>
      <c r="R1733" s="167">
        <v>68000</v>
      </c>
      <c r="S1733" s="167">
        <v>68000</v>
      </c>
      <c r="T1733" s="161">
        <v>42863</v>
      </c>
    </row>
    <row r="1734" spans="1:20" ht="15" customHeight="1" x14ac:dyDescent="0.2">
      <c r="A1734" s="72" t="s">
        <v>998</v>
      </c>
      <c r="B1734" s="72" t="s">
        <v>75</v>
      </c>
      <c r="C1734" s="15">
        <v>6</v>
      </c>
      <c r="D1734" s="39">
        <v>4</v>
      </c>
      <c r="E1734" s="60" t="s">
        <v>23</v>
      </c>
      <c r="F1734" s="11" t="s">
        <v>13269</v>
      </c>
      <c r="G1734" s="11" t="s">
        <v>1170</v>
      </c>
      <c r="H1734" s="11" t="s">
        <v>2357</v>
      </c>
      <c r="I1734" s="66">
        <v>1</v>
      </c>
      <c r="J1734" s="11" t="s">
        <v>53</v>
      </c>
      <c r="K1734" s="167">
        <v>33091.5</v>
      </c>
      <c r="L1734" s="167">
        <v>11030.5</v>
      </c>
      <c r="M1734" s="167">
        <v>44122</v>
      </c>
      <c r="N1734" s="167">
        <v>3309</v>
      </c>
      <c r="O1734" s="167">
        <v>1103</v>
      </c>
      <c r="P1734" s="167">
        <v>4412</v>
      </c>
      <c r="Q1734" s="167">
        <v>36400.5</v>
      </c>
      <c r="R1734" s="167">
        <v>12133.5</v>
      </c>
      <c r="S1734" s="167">
        <v>48534</v>
      </c>
      <c r="T1734" s="161">
        <v>42877</v>
      </c>
    </row>
    <row r="1735" spans="1:20" ht="15" customHeight="1" x14ac:dyDescent="0.2">
      <c r="A1735" s="72" t="s">
        <v>998</v>
      </c>
      <c r="B1735" s="72" t="s">
        <v>75</v>
      </c>
      <c r="C1735" s="15">
        <v>6</v>
      </c>
      <c r="D1735" s="39">
        <v>4</v>
      </c>
      <c r="E1735" s="60" t="s">
        <v>23</v>
      </c>
      <c r="F1735" s="11" t="s">
        <v>13270</v>
      </c>
      <c r="G1735" s="11" t="s">
        <v>252</v>
      </c>
      <c r="H1735" s="11" t="s">
        <v>1718</v>
      </c>
      <c r="I1735" s="66">
        <v>1</v>
      </c>
      <c r="J1735" s="11" t="s">
        <v>53</v>
      </c>
      <c r="K1735" s="167">
        <v>48675.503414999999</v>
      </c>
      <c r="L1735" s="167">
        <v>1209.7165849999999</v>
      </c>
      <c r="M1735" s="167">
        <v>49885.22</v>
      </c>
      <c r="N1735" s="167">
        <v>2493.5416850000038</v>
      </c>
      <c r="O1735" s="167">
        <v>0.2383150000000569</v>
      </c>
      <c r="P1735" s="167">
        <v>2493.7800000000038</v>
      </c>
      <c r="Q1735" s="167">
        <v>51169.045100000003</v>
      </c>
      <c r="R1735" s="167">
        <v>1209.9549</v>
      </c>
      <c r="S1735" s="167">
        <v>52379</v>
      </c>
      <c r="T1735" s="161">
        <v>42877</v>
      </c>
    </row>
    <row r="1736" spans="1:20" ht="15" customHeight="1" x14ac:dyDescent="0.2">
      <c r="A1736" s="72" t="s">
        <v>998</v>
      </c>
      <c r="B1736" s="72" t="s">
        <v>75</v>
      </c>
      <c r="C1736" s="15">
        <v>6</v>
      </c>
      <c r="D1736" s="39">
        <v>4</v>
      </c>
      <c r="E1736" s="60" t="s">
        <v>23</v>
      </c>
      <c r="F1736" s="11" t="s">
        <v>13271</v>
      </c>
      <c r="G1736" s="11" t="s">
        <v>1062</v>
      </c>
      <c r="H1736" s="11" t="s">
        <v>2601</v>
      </c>
      <c r="I1736" s="66">
        <v>1</v>
      </c>
      <c r="J1736" s="11" t="s">
        <v>53</v>
      </c>
      <c r="K1736" s="167">
        <v>0</v>
      </c>
      <c r="L1736" s="167">
        <v>42224</v>
      </c>
      <c r="M1736" s="167">
        <v>42224</v>
      </c>
      <c r="N1736" s="167">
        <v>0</v>
      </c>
      <c r="O1736" s="167">
        <v>2111</v>
      </c>
      <c r="P1736" s="167">
        <v>2111</v>
      </c>
      <c r="Q1736" s="167">
        <v>0</v>
      </c>
      <c r="R1736" s="167">
        <v>44335</v>
      </c>
      <c r="S1736" s="167">
        <v>44335</v>
      </c>
      <c r="T1736" s="161">
        <v>42905</v>
      </c>
    </row>
    <row r="1737" spans="1:20" ht="15" customHeight="1" x14ac:dyDescent="0.2">
      <c r="A1737" s="72" t="s">
        <v>998</v>
      </c>
      <c r="B1737" s="72" t="s">
        <v>75</v>
      </c>
      <c r="C1737" s="15">
        <v>6</v>
      </c>
      <c r="D1737" s="39">
        <v>4</v>
      </c>
      <c r="E1737" s="60" t="s">
        <v>23</v>
      </c>
      <c r="F1737" s="11" t="s">
        <v>13272</v>
      </c>
      <c r="G1737" s="11" t="s">
        <v>1062</v>
      </c>
      <c r="H1737" s="11" t="s">
        <v>2365</v>
      </c>
      <c r="I1737" s="66">
        <v>1</v>
      </c>
      <c r="J1737" s="11" t="s">
        <v>53</v>
      </c>
      <c r="K1737" s="167">
        <v>0</v>
      </c>
      <c r="L1737" s="167">
        <v>37275</v>
      </c>
      <c r="M1737" s="167">
        <v>37275</v>
      </c>
      <c r="N1737" s="167">
        <v>0</v>
      </c>
      <c r="O1737" s="167">
        <v>1118</v>
      </c>
      <c r="P1737" s="167">
        <v>1118</v>
      </c>
      <c r="Q1737" s="167">
        <v>0</v>
      </c>
      <c r="R1737" s="167">
        <v>38393</v>
      </c>
      <c r="S1737" s="167">
        <v>38393</v>
      </c>
      <c r="T1737" s="161">
        <v>42891</v>
      </c>
    </row>
    <row r="1738" spans="1:20" ht="15" customHeight="1" x14ac:dyDescent="0.2">
      <c r="A1738" s="72" t="s">
        <v>998</v>
      </c>
      <c r="B1738" s="72" t="s">
        <v>75</v>
      </c>
      <c r="C1738" s="15">
        <v>6</v>
      </c>
      <c r="D1738" s="39">
        <v>4</v>
      </c>
      <c r="E1738" s="60" t="s">
        <v>23</v>
      </c>
      <c r="F1738" s="11" t="s">
        <v>13273</v>
      </c>
      <c r="G1738" s="11" t="s">
        <v>1381</v>
      </c>
      <c r="H1738" s="11" t="s">
        <v>1382</v>
      </c>
      <c r="I1738" s="66">
        <v>1</v>
      </c>
      <c r="J1738" s="11" t="s">
        <v>53</v>
      </c>
      <c r="K1738" s="167">
        <v>0</v>
      </c>
      <c r="L1738" s="167">
        <v>42001.72</v>
      </c>
      <c r="M1738" s="167">
        <v>42001.72</v>
      </c>
      <c r="N1738" s="167">
        <v>0</v>
      </c>
      <c r="O1738" s="167">
        <v>4181.2799999999988</v>
      </c>
      <c r="P1738" s="167">
        <v>4181.2799999999988</v>
      </c>
      <c r="Q1738" s="167">
        <v>0</v>
      </c>
      <c r="R1738" s="167">
        <v>46183</v>
      </c>
      <c r="S1738" s="167">
        <v>46183</v>
      </c>
      <c r="T1738" s="161">
        <v>42870</v>
      </c>
    </row>
    <row r="1739" spans="1:20" ht="15" customHeight="1" x14ac:dyDescent="0.2">
      <c r="A1739" s="72" t="s">
        <v>998</v>
      </c>
      <c r="B1739" s="72" t="s">
        <v>75</v>
      </c>
      <c r="C1739" s="15">
        <v>6</v>
      </c>
      <c r="D1739" s="39">
        <v>4</v>
      </c>
      <c r="E1739" s="60" t="s">
        <v>23</v>
      </c>
      <c r="F1739" s="11" t="s">
        <v>13274</v>
      </c>
      <c r="G1739" s="11" t="s">
        <v>743</v>
      </c>
      <c r="H1739" s="11" t="s">
        <v>2520</v>
      </c>
      <c r="I1739" s="66">
        <v>1</v>
      </c>
      <c r="J1739" s="11" t="s">
        <v>53</v>
      </c>
      <c r="K1739" s="167">
        <v>0</v>
      </c>
      <c r="L1739" s="167">
        <v>50242.5</v>
      </c>
      <c r="M1739" s="167">
        <v>50242.5</v>
      </c>
      <c r="N1739" s="167">
        <v>0</v>
      </c>
      <c r="O1739" s="167">
        <v>3507.5</v>
      </c>
      <c r="P1739" s="167">
        <v>3507.5</v>
      </c>
      <c r="Q1739" s="167">
        <v>0</v>
      </c>
      <c r="R1739" s="167">
        <v>53750</v>
      </c>
      <c r="S1739" s="167">
        <v>53750</v>
      </c>
      <c r="T1739" s="161">
        <v>42856</v>
      </c>
    </row>
    <row r="1740" spans="1:20" ht="15" customHeight="1" x14ac:dyDescent="0.2">
      <c r="A1740" s="72" t="s">
        <v>998</v>
      </c>
      <c r="B1740" s="72" t="s">
        <v>75</v>
      </c>
      <c r="C1740" s="15">
        <v>6</v>
      </c>
      <c r="D1740" s="39">
        <v>4</v>
      </c>
      <c r="E1740" s="60" t="s">
        <v>23</v>
      </c>
      <c r="F1740" s="11" t="s">
        <v>13275</v>
      </c>
      <c r="G1740" s="11" t="s">
        <v>1312</v>
      </c>
      <c r="H1740" s="11" t="s">
        <v>2152</v>
      </c>
      <c r="I1740" s="66">
        <v>1</v>
      </c>
      <c r="J1740" s="11" t="s">
        <v>53</v>
      </c>
      <c r="K1740" s="167">
        <v>0</v>
      </c>
      <c r="L1740" s="167">
        <v>61915</v>
      </c>
      <c r="M1740" s="167">
        <v>61915</v>
      </c>
      <c r="N1740" s="167">
        <v>0</v>
      </c>
      <c r="O1740" s="167">
        <v>6085</v>
      </c>
      <c r="P1740" s="167">
        <v>6085</v>
      </c>
      <c r="Q1740" s="167">
        <v>0</v>
      </c>
      <c r="R1740" s="167">
        <v>68000</v>
      </c>
      <c r="S1740" s="167">
        <v>68000</v>
      </c>
      <c r="T1740" s="161">
        <v>42863</v>
      </c>
    </row>
    <row r="1741" spans="1:20" ht="15" customHeight="1" x14ac:dyDescent="0.2">
      <c r="A1741" s="72" t="s">
        <v>998</v>
      </c>
      <c r="B1741" s="72" t="s">
        <v>75</v>
      </c>
      <c r="C1741" s="15">
        <v>6</v>
      </c>
      <c r="D1741" s="39">
        <v>4</v>
      </c>
      <c r="E1741" s="60" t="s">
        <v>23</v>
      </c>
      <c r="F1741" s="11" t="s">
        <v>13276</v>
      </c>
      <c r="G1741" s="11" t="s">
        <v>299</v>
      </c>
      <c r="H1741" s="11" t="s">
        <v>2100</v>
      </c>
      <c r="I1741" s="66">
        <v>1</v>
      </c>
      <c r="J1741" s="11" t="s">
        <v>53</v>
      </c>
      <c r="K1741" s="167">
        <v>0</v>
      </c>
      <c r="L1741" s="167">
        <v>52780</v>
      </c>
      <c r="M1741" s="167">
        <v>52780</v>
      </c>
      <c r="N1741" s="167">
        <v>0</v>
      </c>
      <c r="O1741" s="167">
        <v>1585</v>
      </c>
      <c r="P1741" s="167">
        <v>1585</v>
      </c>
      <c r="Q1741" s="167">
        <v>0</v>
      </c>
      <c r="R1741" s="167">
        <v>54365</v>
      </c>
      <c r="S1741" s="167">
        <v>54365</v>
      </c>
      <c r="T1741" s="161">
        <v>42884</v>
      </c>
    </row>
    <row r="1742" spans="1:20" ht="15" customHeight="1" x14ac:dyDescent="0.2">
      <c r="A1742" s="72" t="s">
        <v>998</v>
      </c>
      <c r="B1742" s="72" t="s">
        <v>75</v>
      </c>
      <c r="C1742" s="15">
        <v>6</v>
      </c>
      <c r="D1742" s="39">
        <v>4</v>
      </c>
      <c r="E1742" s="60" t="s">
        <v>23</v>
      </c>
      <c r="F1742" s="11" t="s">
        <v>13277</v>
      </c>
      <c r="G1742" s="11" t="s">
        <v>1062</v>
      </c>
      <c r="H1742" s="11" t="s">
        <v>1728</v>
      </c>
      <c r="I1742" s="66">
        <v>1</v>
      </c>
      <c r="J1742" s="11" t="s">
        <v>53</v>
      </c>
      <c r="K1742" s="167">
        <v>42321.440000000002</v>
      </c>
      <c r="L1742" s="167">
        <v>0</v>
      </c>
      <c r="M1742" s="167">
        <v>42321.440000000002</v>
      </c>
      <c r="N1742" s="167">
        <v>3554.5599999999977</v>
      </c>
      <c r="O1742" s="167">
        <v>0</v>
      </c>
      <c r="P1742" s="167">
        <v>3554.5599999999977</v>
      </c>
      <c r="Q1742" s="167">
        <v>45876</v>
      </c>
      <c r="R1742" s="167">
        <v>0</v>
      </c>
      <c r="S1742" s="167">
        <v>45876</v>
      </c>
      <c r="T1742" s="161">
        <v>42877</v>
      </c>
    </row>
    <row r="1743" spans="1:20" ht="15" customHeight="1" x14ac:dyDescent="0.2">
      <c r="A1743" s="72" t="s">
        <v>998</v>
      </c>
      <c r="B1743" s="72" t="s">
        <v>75</v>
      </c>
      <c r="C1743" s="15">
        <v>6</v>
      </c>
      <c r="D1743" s="39">
        <v>4</v>
      </c>
      <c r="E1743" s="60" t="s">
        <v>23</v>
      </c>
      <c r="F1743" s="11" t="s">
        <v>13278</v>
      </c>
      <c r="G1743" s="11" t="s">
        <v>1110</v>
      </c>
      <c r="H1743" s="11" t="s">
        <v>1850</v>
      </c>
      <c r="I1743" s="66">
        <v>1</v>
      </c>
      <c r="J1743" s="11" t="s">
        <v>53</v>
      </c>
      <c r="K1743" s="167">
        <v>43645</v>
      </c>
      <c r="L1743" s="167">
        <v>0</v>
      </c>
      <c r="M1743" s="167">
        <v>43645</v>
      </c>
      <c r="N1743" s="167">
        <v>2182</v>
      </c>
      <c r="O1743" s="167">
        <v>0</v>
      </c>
      <c r="P1743" s="167">
        <v>2182</v>
      </c>
      <c r="Q1743" s="167">
        <v>45827</v>
      </c>
      <c r="R1743" s="167">
        <v>0</v>
      </c>
      <c r="S1743" s="167">
        <v>45827</v>
      </c>
      <c r="T1743" s="161">
        <v>42870</v>
      </c>
    </row>
    <row r="1744" spans="1:20" ht="15" customHeight="1" x14ac:dyDescent="0.2">
      <c r="A1744" s="72" t="s">
        <v>998</v>
      </c>
      <c r="B1744" s="72" t="s">
        <v>75</v>
      </c>
      <c r="C1744" s="15">
        <v>6</v>
      </c>
      <c r="D1744" s="39">
        <v>4</v>
      </c>
      <c r="E1744" s="60" t="s">
        <v>23</v>
      </c>
      <c r="F1744" s="11" t="s">
        <v>13279</v>
      </c>
      <c r="G1744" s="11" t="s">
        <v>1312</v>
      </c>
      <c r="H1744" s="11" t="s">
        <v>2148</v>
      </c>
      <c r="I1744" s="66">
        <v>1</v>
      </c>
      <c r="J1744" s="11" t="s">
        <v>53</v>
      </c>
      <c r="K1744" s="167">
        <v>0</v>
      </c>
      <c r="L1744" s="167">
        <v>61915</v>
      </c>
      <c r="M1744" s="167">
        <v>61915</v>
      </c>
      <c r="N1744" s="167">
        <v>0</v>
      </c>
      <c r="O1744" s="167">
        <v>6085</v>
      </c>
      <c r="P1744" s="167">
        <v>6085</v>
      </c>
      <c r="Q1744" s="167">
        <v>0</v>
      </c>
      <c r="R1744" s="167">
        <v>68000</v>
      </c>
      <c r="S1744" s="167">
        <v>68000</v>
      </c>
      <c r="T1744" s="161">
        <v>42863</v>
      </c>
    </row>
    <row r="1745" spans="1:20" ht="15" customHeight="1" x14ac:dyDescent="0.2">
      <c r="A1745" s="72" t="s">
        <v>998</v>
      </c>
      <c r="B1745" s="72" t="s">
        <v>75</v>
      </c>
      <c r="C1745" s="15">
        <v>6</v>
      </c>
      <c r="D1745" s="39">
        <v>4</v>
      </c>
      <c r="E1745" s="60" t="s">
        <v>23</v>
      </c>
      <c r="F1745" s="11" t="s">
        <v>13280</v>
      </c>
      <c r="G1745" s="11" t="s">
        <v>1093</v>
      </c>
      <c r="H1745" s="11" t="s">
        <v>1175</v>
      </c>
      <c r="I1745" s="66">
        <v>1</v>
      </c>
      <c r="J1745" s="11" t="s">
        <v>53</v>
      </c>
      <c r="K1745" s="167">
        <v>0</v>
      </c>
      <c r="L1745" s="167">
        <v>45710</v>
      </c>
      <c r="M1745" s="167">
        <v>45710</v>
      </c>
      <c r="N1745" s="167">
        <v>0</v>
      </c>
      <c r="O1745" s="167">
        <v>4007</v>
      </c>
      <c r="P1745" s="167">
        <v>4007</v>
      </c>
      <c r="Q1745" s="167">
        <v>0</v>
      </c>
      <c r="R1745" s="167">
        <v>49717</v>
      </c>
      <c r="S1745" s="167">
        <v>49717</v>
      </c>
      <c r="T1745" s="161">
        <v>42898</v>
      </c>
    </row>
    <row r="1746" spans="1:20" ht="15" customHeight="1" x14ac:dyDescent="0.2">
      <c r="A1746" s="72" t="s">
        <v>998</v>
      </c>
      <c r="B1746" s="72" t="s">
        <v>75</v>
      </c>
      <c r="C1746" s="15">
        <v>6</v>
      </c>
      <c r="D1746" s="39">
        <v>4</v>
      </c>
      <c r="E1746" s="60" t="s">
        <v>23</v>
      </c>
      <c r="F1746" s="11" t="s">
        <v>13281</v>
      </c>
      <c r="G1746" s="11" t="s">
        <v>1181</v>
      </c>
      <c r="H1746" s="11" t="s">
        <v>2410</v>
      </c>
      <c r="I1746" s="66">
        <v>1</v>
      </c>
      <c r="J1746" s="11" t="s">
        <v>53</v>
      </c>
      <c r="K1746" s="167">
        <v>38570</v>
      </c>
      <c r="L1746" s="167">
        <v>2030</v>
      </c>
      <c r="M1746" s="167">
        <v>40600</v>
      </c>
      <c r="N1746" s="167">
        <v>6090</v>
      </c>
      <c r="O1746" s="167">
        <v>-2030</v>
      </c>
      <c r="P1746" s="167">
        <v>4060</v>
      </c>
      <c r="Q1746" s="167">
        <v>44660</v>
      </c>
      <c r="R1746" s="167">
        <v>0</v>
      </c>
      <c r="S1746" s="167">
        <v>44660</v>
      </c>
      <c r="T1746" s="161">
        <v>42884</v>
      </c>
    </row>
    <row r="1747" spans="1:20" ht="15" customHeight="1" x14ac:dyDescent="0.2">
      <c r="A1747" s="72" t="s">
        <v>998</v>
      </c>
      <c r="B1747" s="72" t="s">
        <v>75</v>
      </c>
      <c r="C1747" s="15">
        <v>6</v>
      </c>
      <c r="D1747" s="39">
        <v>4</v>
      </c>
      <c r="E1747" s="60" t="s">
        <v>23</v>
      </c>
      <c r="F1747" s="11" t="s">
        <v>13282</v>
      </c>
      <c r="G1747" s="11" t="s">
        <v>1312</v>
      </c>
      <c r="H1747" s="11" t="s">
        <v>2421</v>
      </c>
      <c r="I1747" s="66">
        <v>1</v>
      </c>
      <c r="J1747" s="11" t="s">
        <v>53</v>
      </c>
      <c r="K1747" s="167">
        <v>0</v>
      </c>
      <c r="L1747" s="167">
        <v>61853.09</v>
      </c>
      <c r="M1747" s="167">
        <v>61853.09</v>
      </c>
      <c r="N1747" s="167">
        <v>0</v>
      </c>
      <c r="O1747" s="167">
        <v>3146.9100000000035</v>
      </c>
      <c r="P1747" s="167">
        <v>3146.9100000000035</v>
      </c>
      <c r="Q1747" s="167">
        <v>0</v>
      </c>
      <c r="R1747" s="167">
        <v>65000</v>
      </c>
      <c r="S1747" s="167">
        <v>65000</v>
      </c>
      <c r="T1747" s="161">
        <v>42870</v>
      </c>
    </row>
    <row r="1748" spans="1:20" ht="15" customHeight="1" x14ac:dyDescent="0.2">
      <c r="A1748" s="72" t="s">
        <v>998</v>
      </c>
      <c r="B1748" s="72" t="s">
        <v>75</v>
      </c>
      <c r="C1748" s="15">
        <v>6</v>
      </c>
      <c r="D1748" s="39">
        <v>4</v>
      </c>
      <c r="E1748" s="60" t="s">
        <v>23</v>
      </c>
      <c r="F1748" s="11" t="s">
        <v>13283</v>
      </c>
      <c r="G1748" s="11" t="s">
        <v>1312</v>
      </c>
      <c r="H1748" s="11" t="s">
        <v>2238</v>
      </c>
      <c r="I1748" s="66">
        <v>1</v>
      </c>
      <c r="J1748" s="11" t="s">
        <v>53</v>
      </c>
      <c r="K1748" s="167">
        <v>52565.488621099998</v>
      </c>
      <c r="L1748" s="167">
        <v>22550.601378899999</v>
      </c>
      <c r="M1748" s="167">
        <v>75116.09</v>
      </c>
      <c r="N1748" s="167">
        <v>-3.3861099997011479E-2</v>
      </c>
      <c r="O1748" s="167">
        <v>7511.9438611000005</v>
      </c>
      <c r="P1748" s="167">
        <v>7511.9100000000035</v>
      </c>
      <c r="Q1748" s="167">
        <v>52565.454760000001</v>
      </c>
      <c r="R1748" s="167">
        <v>30062.545239999999</v>
      </c>
      <c r="S1748" s="167">
        <v>82628</v>
      </c>
      <c r="T1748" s="161">
        <v>42870</v>
      </c>
    </row>
    <row r="1749" spans="1:20" ht="15" customHeight="1" x14ac:dyDescent="0.2">
      <c r="A1749" s="72" t="s">
        <v>998</v>
      </c>
      <c r="B1749" s="72" t="s">
        <v>75</v>
      </c>
      <c r="C1749" s="15">
        <v>6</v>
      </c>
      <c r="D1749" s="39">
        <v>4</v>
      </c>
      <c r="E1749" s="60" t="s">
        <v>23</v>
      </c>
      <c r="F1749" s="11" t="s">
        <v>13284</v>
      </c>
      <c r="G1749" s="11" t="s">
        <v>252</v>
      </c>
      <c r="H1749" s="11" t="s">
        <v>1696</v>
      </c>
      <c r="I1749" s="66">
        <v>1</v>
      </c>
      <c r="J1749" s="11" t="s">
        <v>53</v>
      </c>
      <c r="K1749" s="167">
        <v>63945</v>
      </c>
      <c r="L1749" s="167">
        <v>0</v>
      </c>
      <c r="M1749" s="167">
        <v>63945</v>
      </c>
      <c r="N1749" s="167">
        <v>2055</v>
      </c>
      <c r="O1749" s="167">
        <v>0</v>
      </c>
      <c r="P1749" s="167">
        <v>2055</v>
      </c>
      <c r="Q1749" s="167">
        <v>66000</v>
      </c>
      <c r="R1749" s="167">
        <v>0</v>
      </c>
      <c r="S1749" s="167">
        <v>66000</v>
      </c>
      <c r="T1749" s="161">
        <v>42912</v>
      </c>
    </row>
    <row r="1750" spans="1:20" ht="15" customHeight="1" x14ac:dyDescent="0.2">
      <c r="A1750" s="72" t="s">
        <v>998</v>
      </c>
      <c r="B1750" s="72" t="s">
        <v>75</v>
      </c>
      <c r="C1750" s="15">
        <v>6</v>
      </c>
      <c r="D1750" s="39">
        <v>4</v>
      </c>
      <c r="E1750" s="60" t="s">
        <v>23</v>
      </c>
      <c r="F1750" s="11" t="s">
        <v>13285</v>
      </c>
      <c r="G1750" s="11" t="s">
        <v>925</v>
      </c>
      <c r="H1750" s="11" t="s">
        <v>2090</v>
      </c>
      <c r="I1750" s="66">
        <v>1</v>
      </c>
      <c r="J1750" s="11" t="s">
        <v>53</v>
      </c>
      <c r="K1750" s="167">
        <v>0</v>
      </c>
      <c r="L1750" s="167">
        <v>40209</v>
      </c>
      <c r="M1750" s="167">
        <v>40209</v>
      </c>
      <c r="N1750" s="167">
        <v>0</v>
      </c>
      <c r="O1750" s="167">
        <v>2010</v>
      </c>
      <c r="P1750" s="167">
        <v>2010</v>
      </c>
      <c r="Q1750" s="167">
        <v>0</v>
      </c>
      <c r="R1750" s="167">
        <v>42219</v>
      </c>
      <c r="S1750" s="167">
        <v>42219</v>
      </c>
      <c r="T1750" s="161">
        <v>42877</v>
      </c>
    </row>
    <row r="1751" spans="1:20" ht="15" customHeight="1" x14ac:dyDescent="0.2">
      <c r="A1751" s="72" t="s">
        <v>998</v>
      </c>
      <c r="B1751" s="72" t="s">
        <v>75</v>
      </c>
      <c r="C1751" s="15">
        <v>6</v>
      </c>
      <c r="D1751" s="39">
        <v>4</v>
      </c>
      <c r="E1751" s="60" t="s">
        <v>23</v>
      </c>
      <c r="F1751" s="11" t="s">
        <v>13286</v>
      </c>
      <c r="G1751" s="11" t="s">
        <v>1922</v>
      </c>
      <c r="H1751" s="11" t="s">
        <v>1923</v>
      </c>
      <c r="I1751" s="66">
        <v>1</v>
      </c>
      <c r="J1751" s="11" t="s">
        <v>53</v>
      </c>
      <c r="K1751" s="167">
        <v>0</v>
      </c>
      <c r="L1751" s="167">
        <v>51964</v>
      </c>
      <c r="M1751" s="167">
        <v>51964</v>
      </c>
      <c r="N1751" s="167">
        <v>0</v>
      </c>
      <c r="O1751" s="167">
        <v>1099</v>
      </c>
      <c r="P1751" s="167">
        <v>1099</v>
      </c>
      <c r="Q1751" s="167">
        <v>0</v>
      </c>
      <c r="R1751" s="167">
        <v>53063</v>
      </c>
      <c r="S1751" s="167">
        <v>53063</v>
      </c>
      <c r="T1751" s="161">
        <v>42891</v>
      </c>
    </row>
    <row r="1752" spans="1:20" ht="15" customHeight="1" x14ac:dyDescent="0.2">
      <c r="A1752" s="72" t="s">
        <v>998</v>
      </c>
      <c r="B1752" s="72" t="s">
        <v>75</v>
      </c>
      <c r="C1752" s="15">
        <v>6</v>
      </c>
      <c r="D1752" s="39">
        <v>4</v>
      </c>
      <c r="E1752" s="60" t="s">
        <v>23</v>
      </c>
      <c r="F1752" s="11" t="s">
        <v>13287</v>
      </c>
      <c r="G1752" s="11" t="s">
        <v>1062</v>
      </c>
      <c r="H1752" s="11" t="s">
        <v>2515</v>
      </c>
      <c r="I1752" s="66">
        <v>1</v>
      </c>
      <c r="J1752" s="11" t="s">
        <v>53</v>
      </c>
      <c r="K1752" s="167">
        <v>46553.99</v>
      </c>
      <c r="L1752" s="167">
        <v>0</v>
      </c>
      <c r="M1752" s="167">
        <v>46553.99</v>
      </c>
      <c r="N1752" s="167">
        <v>1258.010000000002</v>
      </c>
      <c r="O1752" s="167">
        <v>0</v>
      </c>
      <c r="P1752" s="167">
        <v>1258.010000000002</v>
      </c>
      <c r="Q1752" s="167">
        <v>47812</v>
      </c>
      <c r="R1752" s="167">
        <v>0</v>
      </c>
      <c r="S1752" s="167">
        <v>47812</v>
      </c>
      <c r="T1752" s="161">
        <v>42891</v>
      </c>
    </row>
    <row r="1753" spans="1:20" ht="15" customHeight="1" x14ac:dyDescent="0.2">
      <c r="A1753" s="72" t="s">
        <v>998</v>
      </c>
      <c r="B1753" s="72" t="s">
        <v>75</v>
      </c>
      <c r="C1753" s="15">
        <v>6</v>
      </c>
      <c r="D1753" s="39">
        <v>4</v>
      </c>
      <c r="E1753" s="60" t="s">
        <v>23</v>
      </c>
      <c r="F1753" s="11" t="s">
        <v>12504</v>
      </c>
      <c r="G1753" s="11" t="s">
        <v>1062</v>
      </c>
      <c r="H1753" s="11" t="s">
        <v>2418</v>
      </c>
      <c r="I1753" s="66">
        <v>1</v>
      </c>
      <c r="J1753" s="11" t="s">
        <v>53</v>
      </c>
      <c r="K1753" s="167">
        <v>47197.5</v>
      </c>
      <c r="L1753" s="167">
        <v>0</v>
      </c>
      <c r="M1753" s="167">
        <v>47197.5</v>
      </c>
      <c r="N1753" s="167">
        <v>1248.5</v>
      </c>
      <c r="O1753" s="167">
        <v>0</v>
      </c>
      <c r="P1753" s="167">
        <v>1248.5</v>
      </c>
      <c r="Q1753" s="167">
        <v>48446</v>
      </c>
      <c r="R1753" s="167">
        <v>0</v>
      </c>
      <c r="S1753" s="167">
        <v>48446</v>
      </c>
      <c r="T1753" s="161">
        <v>42884</v>
      </c>
    </row>
    <row r="1754" spans="1:20" ht="15" customHeight="1" x14ac:dyDescent="0.2">
      <c r="A1754" s="72" t="s">
        <v>998</v>
      </c>
      <c r="B1754" s="72" t="s">
        <v>75</v>
      </c>
      <c r="C1754" s="15">
        <v>6</v>
      </c>
      <c r="D1754" s="39">
        <v>4</v>
      </c>
      <c r="E1754" s="60" t="s">
        <v>23</v>
      </c>
      <c r="F1754" s="11" t="s">
        <v>12994</v>
      </c>
      <c r="G1754" s="11" t="s">
        <v>148</v>
      </c>
      <c r="H1754" s="11" t="s">
        <v>1400</v>
      </c>
      <c r="I1754" s="66">
        <v>1</v>
      </c>
      <c r="J1754" s="11" t="s">
        <v>53</v>
      </c>
      <c r="K1754" s="167">
        <v>44301.71</v>
      </c>
      <c r="L1754" s="167">
        <v>0</v>
      </c>
      <c r="M1754" s="167">
        <v>44301.71</v>
      </c>
      <c r="N1754" s="167">
        <v>1143.2900000000009</v>
      </c>
      <c r="O1754" s="167">
        <v>0</v>
      </c>
      <c r="P1754" s="167">
        <v>1143.2900000000009</v>
      </c>
      <c r="Q1754" s="167">
        <v>45445</v>
      </c>
      <c r="R1754" s="167">
        <v>0</v>
      </c>
      <c r="S1754" s="167">
        <v>45445</v>
      </c>
      <c r="T1754" s="161">
        <v>42856</v>
      </c>
    </row>
    <row r="1755" spans="1:20" ht="15" customHeight="1" x14ac:dyDescent="0.2">
      <c r="A1755" s="72" t="s">
        <v>998</v>
      </c>
      <c r="B1755" s="72" t="s">
        <v>75</v>
      </c>
      <c r="C1755" s="15">
        <v>6</v>
      </c>
      <c r="D1755" s="39">
        <v>4</v>
      </c>
      <c r="E1755" s="60" t="s">
        <v>23</v>
      </c>
      <c r="F1755" s="11" t="s">
        <v>13288</v>
      </c>
      <c r="G1755" s="11" t="s">
        <v>1778</v>
      </c>
      <c r="H1755" s="11" t="s">
        <v>1779</v>
      </c>
      <c r="I1755" s="66">
        <v>1</v>
      </c>
      <c r="J1755" s="11" t="s">
        <v>53</v>
      </c>
      <c r="K1755" s="167">
        <v>0</v>
      </c>
      <c r="L1755" s="167">
        <v>76125</v>
      </c>
      <c r="M1755" s="167">
        <v>76125</v>
      </c>
      <c r="N1755" s="167">
        <v>0</v>
      </c>
      <c r="O1755" s="167">
        <v>3875</v>
      </c>
      <c r="P1755" s="167">
        <v>3875</v>
      </c>
      <c r="Q1755" s="167">
        <v>0</v>
      </c>
      <c r="R1755" s="167">
        <v>80000</v>
      </c>
      <c r="S1755" s="167">
        <v>80000</v>
      </c>
      <c r="T1755" s="161">
        <v>42891</v>
      </c>
    </row>
    <row r="1756" spans="1:20" ht="15" customHeight="1" x14ac:dyDescent="0.2">
      <c r="A1756" s="72" t="s">
        <v>998</v>
      </c>
      <c r="B1756" s="72" t="s">
        <v>75</v>
      </c>
      <c r="C1756" s="15">
        <v>6</v>
      </c>
      <c r="D1756" s="39">
        <v>4</v>
      </c>
      <c r="E1756" s="60" t="s">
        <v>23</v>
      </c>
      <c r="F1756" s="11" t="s">
        <v>13289</v>
      </c>
      <c r="G1756" s="11" t="s">
        <v>1181</v>
      </c>
      <c r="H1756" s="11" t="s">
        <v>1937</v>
      </c>
      <c r="I1756" s="66">
        <v>1</v>
      </c>
      <c r="J1756" s="11" t="s">
        <v>53</v>
      </c>
      <c r="K1756" s="167">
        <v>36833.529059799999</v>
      </c>
      <c r="L1756" s="167">
        <v>10149.810940199999</v>
      </c>
      <c r="M1756" s="167">
        <v>46983.34</v>
      </c>
      <c r="N1756" s="167">
        <v>1841.2789802000043</v>
      </c>
      <c r="O1756" s="167">
        <v>507.38101980000101</v>
      </c>
      <c r="P1756" s="167">
        <v>2348.6600000000053</v>
      </c>
      <c r="Q1756" s="167">
        <v>38674.808040000004</v>
      </c>
      <c r="R1756" s="167">
        <v>10657.19196</v>
      </c>
      <c r="S1756" s="167">
        <v>49332</v>
      </c>
      <c r="T1756" s="161">
        <v>42863</v>
      </c>
    </row>
    <row r="1757" spans="1:20" ht="15" customHeight="1" x14ac:dyDescent="0.2">
      <c r="A1757" s="72" t="s">
        <v>998</v>
      </c>
      <c r="B1757" s="72" t="s">
        <v>75</v>
      </c>
      <c r="C1757" s="15">
        <v>6</v>
      </c>
      <c r="D1757" s="39">
        <v>4</v>
      </c>
      <c r="E1757" s="60" t="s">
        <v>23</v>
      </c>
      <c r="F1757" s="11" t="s">
        <v>13290</v>
      </c>
      <c r="G1757" s="11" t="s">
        <v>1262</v>
      </c>
      <c r="H1757" s="11" t="s">
        <v>2198</v>
      </c>
      <c r="I1757" s="66">
        <v>1</v>
      </c>
      <c r="J1757" s="11" t="s">
        <v>53</v>
      </c>
      <c r="K1757" s="167">
        <v>0</v>
      </c>
      <c r="L1757" s="167">
        <v>33119.449999999997</v>
      </c>
      <c r="M1757" s="167">
        <v>33119.449999999997</v>
      </c>
      <c r="N1757" s="167">
        <v>0</v>
      </c>
      <c r="O1757" s="167">
        <v>1655.5500000000029</v>
      </c>
      <c r="P1757" s="167">
        <v>1655.5500000000029</v>
      </c>
      <c r="Q1757" s="167">
        <v>0</v>
      </c>
      <c r="R1757" s="167">
        <v>34775</v>
      </c>
      <c r="S1757" s="167">
        <v>34775</v>
      </c>
      <c r="T1757" s="161">
        <v>42898</v>
      </c>
    </row>
    <row r="1758" spans="1:20" ht="15" customHeight="1" x14ac:dyDescent="0.2">
      <c r="A1758" s="72" t="s">
        <v>998</v>
      </c>
      <c r="B1758" s="72" t="s">
        <v>75</v>
      </c>
      <c r="C1758" s="15">
        <v>6</v>
      </c>
      <c r="D1758" s="39">
        <v>4</v>
      </c>
      <c r="E1758" s="60" t="s">
        <v>23</v>
      </c>
      <c r="F1758" s="11" t="s">
        <v>13291</v>
      </c>
      <c r="G1758" s="11" t="s">
        <v>368</v>
      </c>
      <c r="H1758" s="11" t="s">
        <v>2369</v>
      </c>
      <c r="I1758" s="66">
        <v>1</v>
      </c>
      <c r="J1758" s="11" t="s">
        <v>53</v>
      </c>
      <c r="K1758" s="167">
        <v>0</v>
      </c>
      <c r="L1758" s="167">
        <v>44660</v>
      </c>
      <c r="M1758" s="167">
        <v>44660</v>
      </c>
      <c r="N1758" s="167">
        <v>0</v>
      </c>
      <c r="O1758" s="167">
        <v>2233</v>
      </c>
      <c r="P1758" s="167">
        <v>2233</v>
      </c>
      <c r="Q1758" s="167">
        <v>0</v>
      </c>
      <c r="R1758" s="167">
        <v>46893</v>
      </c>
      <c r="S1758" s="167">
        <v>46893</v>
      </c>
      <c r="T1758" s="161">
        <v>42891</v>
      </c>
    </row>
    <row r="1759" spans="1:20" ht="15" customHeight="1" x14ac:dyDescent="0.2">
      <c r="A1759" s="72" t="s">
        <v>998</v>
      </c>
      <c r="B1759" s="72" t="s">
        <v>75</v>
      </c>
      <c r="C1759" s="15">
        <v>6</v>
      </c>
      <c r="D1759" s="39">
        <v>4</v>
      </c>
      <c r="E1759" s="60" t="s">
        <v>23</v>
      </c>
      <c r="F1759" s="11" t="s">
        <v>13292</v>
      </c>
      <c r="G1759" s="11" t="s">
        <v>1312</v>
      </c>
      <c r="H1759" s="11" t="s">
        <v>2166</v>
      </c>
      <c r="I1759" s="66">
        <v>1</v>
      </c>
      <c r="J1759" s="11" t="s">
        <v>53</v>
      </c>
      <c r="K1759" s="167">
        <v>0</v>
      </c>
      <c r="L1759" s="167">
        <v>61915</v>
      </c>
      <c r="M1759" s="167">
        <v>61915</v>
      </c>
      <c r="N1759" s="167">
        <v>0</v>
      </c>
      <c r="O1759" s="167">
        <v>6085</v>
      </c>
      <c r="P1759" s="167">
        <v>6085</v>
      </c>
      <c r="Q1759" s="167">
        <v>0</v>
      </c>
      <c r="R1759" s="167">
        <v>68000</v>
      </c>
      <c r="S1759" s="167">
        <v>68000</v>
      </c>
      <c r="T1759" s="161">
        <v>42863</v>
      </c>
    </row>
    <row r="1760" spans="1:20" ht="15" customHeight="1" x14ac:dyDescent="0.2">
      <c r="A1760" s="72" t="s">
        <v>998</v>
      </c>
      <c r="B1760" s="72" t="s">
        <v>75</v>
      </c>
      <c r="C1760" s="15">
        <v>6</v>
      </c>
      <c r="D1760" s="39">
        <v>4</v>
      </c>
      <c r="E1760" s="60" t="s">
        <v>23</v>
      </c>
      <c r="F1760" s="11" t="s">
        <v>13293</v>
      </c>
      <c r="G1760" s="11" t="s">
        <v>1181</v>
      </c>
      <c r="H1760" s="11" t="s">
        <v>1954</v>
      </c>
      <c r="I1760" s="66">
        <v>1</v>
      </c>
      <c r="J1760" s="11" t="s">
        <v>53</v>
      </c>
      <c r="K1760" s="167">
        <v>53017.51</v>
      </c>
      <c r="L1760" s="167">
        <v>0</v>
      </c>
      <c r="M1760" s="167">
        <v>53017.51</v>
      </c>
      <c r="N1760" s="167">
        <v>984.48999999999796</v>
      </c>
      <c r="O1760" s="167">
        <v>0</v>
      </c>
      <c r="P1760" s="167">
        <v>984.48999999999796</v>
      </c>
      <c r="Q1760" s="167">
        <v>54002</v>
      </c>
      <c r="R1760" s="167">
        <v>0</v>
      </c>
      <c r="S1760" s="167">
        <v>54002</v>
      </c>
      <c r="T1760" s="161">
        <v>42884</v>
      </c>
    </row>
    <row r="1761" spans="1:20" ht="15" customHeight="1" x14ac:dyDescent="0.2">
      <c r="A1761" s="72" t="s">
        <v>998</v>
      </c>
      <c r="B1761" s="72" t="s">
        <v>75</v>
      </c>
      <c r="C1761" s="15">
        <v>6</v>
      </c>
      <c r="D1761" s="39">
        <v>4</v>
      </c>
      <c r="E1761" s="60" t="s">
        <v>23</v>
      </c>
      <c r="F1761" s="11" t="s">
        <v>13294</v>
      </c>
      <c r="G1761" s="11" t="s">
        <v>227</v>
      </c>
      <c r="H1761" s="11" t="s">
        <v>2397</v>
      </c>
      <c r="I1761" s="66">
        <v>1</v>
      </c>
      <c r="J1761" s="11" t="s">
        <v>53</v>
      </c>
      <c r="K1761" s="167">
        <v>77472.92</v>
      </c>
      <c r="L1761" s="167">
        <v>0</v>
      </c>
      <c r="M1761" s="167">
        <v>77472.92</v>
      </c>
      <c r="N1761" s="167">
        <v>-8986.7200000000012</v>
      </c>
      <c r="O1761" s="167">
        <v>12085.8</v>
      </c>
      <c r="P1761" s="167">
        <v>3099.0799999999981</v>
      </c>
      <c r="Q1761" s="167">
        <v>68486.2</v>
      </c>
      <c r="R1761" s="167">
        <v>12085.8</v>
      </c>
      <c r="S1761" s="167">
        <v>80572</v>
      </c>
      <c r="T1761" s="161">
        <v>42884</v>
      </c>
    </row>
    <row r="1762" spans="1:20" ht="15" customHeight="1" x14ac:dyDescent="0.2">
      <c r="A1762" s="72" t="s">
        <v>998</v>
      </c>
      <c r="B1762" s="72" t="s">
        <v>75</v>
      </c>
      <c r="C1762" s="15">
        <v>6</v>
      </c>
      <c r="D1762" s="39">
        <v>4</v>
      </c>
      <c r="E1762" s="60" t="s">
        <v>23</v>
      </c>
      <c r="F1762" s="11" t="s">
        <v>13295</v>
      </c>
      <c r="G1762" s="11" t="s">
        <v>1062</v>
      </c>
      <c r="H1762" s="11" t="s">
        <v>1759</v>
      </c>
      <c r="I1762" s="66">
        <v>1</v>
      </c>
      <c r="J1762" s="11" t="s">
        <v>53</v>
      </c>
      <c r="K1762" s="167">
        <v>0</v>
      </c>
      <c r="L1762" s="167">
        <v>38570</v>
      </c>
      <c r="M1762" s="167">
        <v>38570</v>
      </c>
      <c r="N1762" s="167">
        <v>0</v>
      </c>
      <c r="O1762" s="167">
        <v>2430</v>
      </c>
      <c r="P1762" s="167">
        <v>2430</v>
      </c>
      <c r="Q1762" s="167">
        <v>0</v>
      </c>
      <c r="R1762" s="167">
        <v>41000</v>
      </c>
      <c r="S1762" s="167">
        <v>41000</v>
      </c>
      <c r="T1762" s="161">
        <v>42828</v>
      </c>
    </row>
    <row r="1763" spans="1:20" ht="15" customHeight="1" x14ac:dyDescent="0.2">
      <c r="A1763" s="72" t="s">
        <v>998</v>
      </c>
      <c r="B1763" s="72" t="s">
        <v>75</v>
      </c>
      <c r="C1763" s="15">
        <v>6</v>
      </c>
      <c r="D1763" s="39">
        <v>4</v>
      </c>
      <c r="E1763" s="60" t="s">
        <v>23</v>
      </c>
      <c r="F1763" s="11" t="s">
        <v>13296</v>
      </c>
      <c r="G1763" s="11" t="s">
        <v>1262</v>
      </c>
      <c r="H1763" s="11" t="s">
        <v>1975</v>
      </c>
      <c r="I1763" s="66">
        <v>1</v>
      </c>
      <c r="J1763" s="11" t="s">
        <v>53</v>
      </c>
      <c r="K1763" s="167">
        <v>0</v>
      </c>
      <c r="L1763" s="167">
        <v>33193.550000000003</v>
      </c>
      <c r="M1763" s="167">
        <v>33193.550000000003</v>
      </c>
      <c r="N1763" s="167">
        <v>0</v>
      </c>
      <c r="O1763" s="167">
        <v>3286.4499999999971</v>
      </c>
      <c r="P1763" s="167">
        <v>3286.4499999999971</v>
      </c>
      <c r="Q1763" s="167">
        <v>0</v>
      </c>
      <c r="R1763" s="167">
        <v>36480</v>
      </c>
      <c r="S1763" s="167">
        <v>36480</v>
      </c>
      <c r="T1763" s="161">
        <v>42863</v>
      </c>
    </row>
    <row r="1764" spans="1:20" ht="15" customHeight="1" x14ac:dyDescent="0.2">
      <c r="A1764" s="72" t="s">
        <v>998</v>
      </c>
      <c r="B1764" s="72" t="s">
        <v>75</v>
      </c>
      <c r="C1764" s="15">
        <v>6</v>
      </c>
      <c r="D1764" s="39">
        <v>4</v>
      </c>
      <c r="E1764" s="60" t="s">
        <v>23</v>
      </c>
      <c r="F1764" s="11" t="s">
        <v>13297</v>
      </c>
      <c r="G1764" s="11" t="s">
        <v>1143</v>
      </c>
      <c r="H1764" s="11" t="s">
        <v>2464</v>
      </c>
      <c r="I1764" s="66">
        <v>1</v>
      </c>
      <c r="J1764" s="11" t="s">
        <v>53</v>
      </c>
      <c r="K1764" s="167">
        <v>0</v>
      </c>
      <c r="L1764" s="167">
        <v>38570</v>
      </c>
      <c r="M1764" s="167">
        <v>38570</v>
      </c>
      <c r="N1764" s="167">
        <v>0</v>
      </c>
      <c r="O1764" s="167">
        <v>1160</v>
      </c>
      <c r="P1764" s="167">
        <v>1160</v>
      </c>
      <c r="Q1764" s="167">
        <v>0</v>
      </c>
      <c r="R1764" s="167">
        <v>39730</v>
      </c>
      <c r="S1764" s="167">
        <v>39730</v>
      </c>
      <c r="T1764" s="161">
        <v>42870</v>
      </c>
    </row>
    <row r="1765" spans="1:20" ht="15" customHeight="1" x14ac:dyDescent="0.2">
      <c r="A1765" s="72" t="s">
        <v>998</v>
      </c>
      <c r="B1765" s="72" t="s">
        <v>75</v>
      </c>
      <c r="C1765" s="15">
        <v>6</v>
      </c>
      <c r="D1765" s="39">
        <v>4</v>
      </c>
      <c r="E1765" s="60" t="s">
        <v>23</v>
      </c>
      <c r="F1765" s="11" t="s">
        <v>13298</v>
      </c>
      <c r="G1765" s="11" t="s">
        <v>133</v>
      </c>
      <c r="H1765" s="11" t="s">
        <v>2492</v>
      </c>
      <c r="I1765" s="66">
        <v>1</v>
      </c>
      <c r="J1765" s="11" t="s">
        <v>53</v>
      </c>
      <c r="K1765" s="167">
        <v>0</v>
      </c>
      <c r="L1765" s="167">
        <v>86072</v>
      </c>
      <c r="M1765" s="167">
        <v>86072</v>
      </c>
      <c r="N1765" s="167">
        <v>0</v>
      </c>
      <c r="O1765" s="167">
        <v>2869</v>
      </c>
      <c r="P1765" s="167">
        <v>2869</v>
      </c>
      <c r="Q1765" s="167">
        <v>0</v>
      </c>
      <c r="R1765" s="167">
        <v>88941</v>
      </c>
      <c r="S1765" s="167">
        <v>88941</v>
      </c>
      <c r="T1765" s="161">
        <v>42905</v>
      </c>
    </row>
    <row r="1766" spans="1:20" ht="15" customHeight="1" x14ac:dyDescent="0.2">
      <c r="A1766" s="72" t="s">
        <v>998</v>
      </c>
      <c r="B1766" s="72" t="s">
        <v>75</v>
      </c>
      <c r="C1766" s="15">
        <v>6</v>
      </c>
      <c r="D1766" s="39">
        <v>4</v>
      </c>
      <c r="E1766" s="60" t="s">
        <v>23</v>
      </c>
      <c r="F1766" s="11" t="s">
        <v>13299</v>
      </c>
      <c r="G1766" s="11" t="s">
        <v>1143</v>
      </c>
      <c r="H1766" s="11" t="s">
        <v>2457</v>
      </c>
      <c r="I1766" s="66">
        <v>1</v>
      </c>
      <c r="J1766" s="11" t="s">
        <v>53</v>
      </c>
      <c r="K1766" s="167">
        <v>0</v>
      </c>
      <c r="L1766" s="167">
        <v>36540</v>
      </c>
      <c r="M1766" s="167">
        <v>36540</v>
      </c>
      <c r="N1766" s="167">
        <v>0</v>
      </c>
      <c r="O1766" s="167">
        <v>1830</v>
      </c>
      <c r="P1766" s="167">
        <v>1830</v>
      </c>
      <c r="Q1766" s="167">
        <v>0</v>
      </c>
      <c r="R1766" s="167">
        <v>38370</v>
      </c>
      <c r="S1766" s="167">
        <v>38370</v>
      </c>
      <c r="T1766" s="161">
        <v>42870</v>
      </c>
    </row>
    <row r="1767" spans="1:20" ht="15" customHeight="1" x14ac:dyDescent="0.2">
      <c r="A1767" s="72" t="s">
        <v>998</v>
      </c>
      <c r="B1767" s="72" t="s">
        <v>75</v>
      </c>
      <c r="C1767" s="15">
        <v>6</v>
      </c>
      <c r="D1767" s="39">
        <v>4</v>
      </c>
      <c r="E1767" s="60" t="s">
        <v>23</v>
      </c>
      <c r="F1767" s="11" t="s">
        <v>13300</v>
      </c>
      <c r="G1767" s="11" t="s">
        <v>1524</v>
      </c>
      <c r="H1767" s="11" t="s">
        <v>1525</v>
      </c>
      <c r="I1767" s="66">
        <v>1</v>
      </c>
      <c r="J1767" s="11" t="s">
        <v>53</v>
      </c>
      <c r="K1767" s="167">
        <v>0</v>
      </c>
      <c r="L1767" s="167">
        <v>72379.649999999994</v>
      </c>
      <c r="M1767" s="167">
        <v>72379.649999999994</v>
      </c>
      <c r="N1767" s="167">
        <v>0</v>
      </c>
      <c r="O1767" s="167">
        <v>3619.3500000000058</v>
      </c>
      <c r="P1767" s="167">
        <v>3619.3500000000058</v>
      </c>
      <c r="Q1767" s="167">
        <v>0</v>
      </c>
      <c r="R1767" s="167">
        <v>75999</v>
      </c>
      <c r="S1767" s="167">
        <v>75999</v>
      </c>
      <c r="T1767" s="161">
        <v>42891</v>
      </c>
    </row>
    <row r="1768" spans="1:20" ht="15" customHeight="1" x14ac:dyDescent="0.2">
      <c r="A1768" s="72" t="s">
        <v>998</v>
      </c>
      <c r="B1768" s="72" t="s">
        <v>75</v>
      </c>
      <c r="C1768" s="15">
        <v>6</v>
      </c>
      <c r="D1768" s="39">
        <v>4</v>
      </c>
      <c r="E1768" s="60" t="s">
        <v>23</v>
      </c>
      <c r="F1768" s="11" t="s">
        <v>13301</v>
      </c>
      <c r="G1768" s="11" t="s">
        <v>1062</v>
      </c>
      <c r="H1768" s="11" t="s">
        <v>2682</v>
      </c>
      <c r="I1768" s="66">
        <v>1</v>
      </c>
      <c r="J1768" s="11" t="s">
        <v>53</v>
      </c>
      <c r="K1768" s="167">
        <v>0</v>
      </c>
      <c r="L1768" s="167">
        <v>38612.629999999997</v>
      </c>
      <c r="M1768" s="167">
        <v>38612.629999999997</v>
      </c>
      <c r="N1768" s="167">
        <v>0</v>
      </c>
      <c r="O1768" s="167">
        <v>3082.3700000000026</v>
      </c>
      <c r="P1768" s="167">
        <v>3082.3700000000026</v>
      </c>
      <c r="Q1768" s="167">
        <v>0</v>
      </c>
      <c r="R1768" s="167">
        <v>41695</v>
      </c>
      <c r="S1768" s="167">
        <v>41695</v>
      </c>
      <c r="T1768" s="161">
        <v>42842</v>
      </c>
    </row>
    <row r="1769" spans="1:20" ht="15" customHeight="1" x14ac:dyDescent="0.2">
      <c r="A1769" s="72" t="s">
        <v>998</v>
      </c>
      <c r="B1769" s="72" t="s">
        <v>75</v>
      </c>
      <c r="C1769" s="15">
        <v>6</v>
      </c>
      <c r="D1769" s="39">
        <v>4</v>
      </c>
      <c r="E1769" s="60" t="s">
        <v>23</v>
      </c>
      <c r="F1769" s="11" t="s">
        <v>13302</v>
      </c>
      <c r="G1769" s="11" t="s">
        <v>1262</v>
      </c>
      <c r="H1769" s="11" t="s">
        <v>2243</v>
      </c>
      <c r="I1769" s="66">
        <v>1</v>
      </c>
      <c r="J1769" s="11" t="s">
        <v>53</v>
      </c>
      <c r="K1769" s="167">
        <v>0</v>
      </c>
      <c r="L1769" s="167">
        <v>45167.5</v>
      </c>
      <c r="M1769" s="167">
        <v>45167.5</v>
      </c>
      <c r="N1769" s="167">
        <v>0</v>
      </c>
      <c r="O1769" s="167">
        <v>1018.5</v>
      </c>
      <c r="P1769" s="167">
        <v>1018.5</v>
      </c>
      <c r="Q1769" s="167">
        <v>0</v>
      </c>
      <c r="R1769" s="167">
        <v>46186</v>
      </c>
      <c r="S1769" s="167">
        <v>46186</v>
      </c>
      <c r="T1769" s="161">
        <v>42849</v>
      </c>
    </row>
    <row r="1770" spans="1:20" ht="15" customHeight="1" x14ac:dyDescent="0.2">
      <c r="A1770" s="72" t="s">
        <v>998</v>
      </c>
      <c r="B1770" s="72" t="s">
        <v>75</v>
      </c>
      <c r="C1770" s="15">
        <v>6</v>
      </c>
      <c r="D1770" s="39">
        <v>4</v>
      </c>
      <c r="E1770" s="60" t="s">
        <v>23</v>
      </c>
      <c r="F1770" s="11" t="s">
        <v>13303</v>
      </c>
      <c r="G1770" s="11" t="s">
        <v>1312</v>
      </c>
      <c r="H1770" s="11" t="s">
        <v>2173</v>
      </c>
      <c r="I1770" s="66">
        <v>1</v>
      </c>
      <c r="J1770" s="11" t="s">
        <v>53</v>
      </c>
      <c r="K1770" s="167">
        <v>0</v>
      </c>
      <c r="L1770" s="167">
        <v>61915</v>
      </c>
      <c r="M1770" s="167">
        <v>61915</v>
      </c>
      <c r="N1770" s="167">
        <v>0</v>
      </c>
      <c r="O1770" s="167">
        <v>6085</v>
      </c>
      <c r="P1770" s="167">
        <v>6085</v>
      </c>
      <c r="Q1770" s="167">
        <v>0</v>
      </c>
      <c r="R1770" s="167">
        <v>68000</v>
      </c>
      <c r="S1770" s="167">
        <v>68000</v>
      </c>
      <c r="T1770" s="161">
        <v>42863</v>
      </c>
    </row>
    <row r="1771" spans="1:20" ht="15" customHeight="1" x14ac:dyDescent="0.2">
      <c r="A1771" s="72" t="s">
        <v>998</v>
      </c>
      <c r="B1771" s="72" t="s">
        <v>75</v>
      </c>
      <c r="C1771" s="15">
        <v>6</v>
      </c>
      <c r="D1771" s="39">
        <v>4</v>
      </c>
      <c r="E1771" s="60" t="s">
        <v>23</v>
      </c>
      <c r="F1771" s="11" t="s">
        <v>12999</v>
      </c>
      <c r="G1771" s="11" t="s">
        <v>148</v>
      </c>
      <c r="H1771" s="11" t="s">
        <v>1415</v>
      </c>
      <c r="I1771" s="66">
        <v>1</v>
      </c>
      <c r="J1771" s="11" t="s">
        <v>53</v>
      </c>
      <c r="K1771" s="167">
        <v>44301.71</v>
      </c>
      <c r="L1771" s="167">
        <v>0</v>
      </c>
      <c r="M1771" s="167">
        <v>44301.71</v>
      </c>
      <c r="N1771" s="167">
        <v>1143.2900000000009</v>
      </c>
      <c r="O1771" s="167">
        <v>0</v>
      </c>
      <c r="P1771" s="167">
        <v>1143.2900000000009</v>
      </c>
      <c r="Q1771" s="167">
        <v>45445</v>
      </c>
      <c r="R1771" s="167">
        <v>0</v>
      </c>
      <c r="S1771" s="167">
        <v>45445</v>
      </c>
      <c r="T1771" s="161">
        <v>42856</v>
      </c>
    </row>
    <row r="1772" spans="1:20" ht="15" customHeight="1" x14ac:dyDescent="0.2">
      <c r="A1772" s="72" t="s">
        <v>998</v>
      </c>
      <c r="B1772" s="72" t="s">
        <v>75</v>
      </c>
      <c r="C1772" s="15">
        <v>6</v>
      </c>
      <c r="D1772" s="39">
        <v>4</v>
      </c>
      <c r="E1772" s="60" t="s">
        <v>23</v>
      </c>
      <c r="F1772" s="11" t="s">
        <v>13304</v>
      </c>
      <c r="G1772" s="11" t="s">
        <v>1373</v>
      </c>
      <c r="H1772" s="11" t="s">
        <v>1387</v>
      </c>
      <c r="I1772" s="66">
        <v>1</v>
      </c>
      <c r="J1772" s="11" t="s">
        <v>53</v>
      </c>
      <c r="K1772" s="167">
        <v>33885</v>
      </c>
      <c r="L1772" s="167">
        <v>0</v>
      </c>
      <c r="M1772" s="167">
        <v>33885</v>
      </c>
      <c r="N1772" s="167">
        <v>1643</v>
      </c>
      <c r="O1772" s="167">
        <v>0</v>
      </c>
      <c r="P1772" s="167">
        <v>1643</v>
      </c>
      <c r="Q1772" s="167">
        <v>35528</v>
      </c>
      <c r="R1772" s="167">
        <v>0</v>
      </c>
      <c r="S1772" s="167">
        <v>35528</v>
      </c>
      <c r="T1772" s="161">
        <v>42870</v>
      </c>
    </row>
    <row r="1773" spans="1:20" ht="15" customHeight="1" x14ac:dyDescent="0.2">
      <c r="A1773" s="72" t="s">
        <v>998</v>
      </c>
      <c r="B1773" s="72" t="s">
        <v>75</v>
      </c>
      <c r="C1773" s="15">
        <v>6</v>
      </c>
      <c r="D1773" s="39">
        <v>4</v>
      </c>
      <c r="E1773" s="60" t="s">
        <v>23</v>
      </c>
      <c r="F1773" s="11" t="s">
        <v>13305</v>
      </c>
      <c r="G1773" s="11" t="s">
        <v>148</v>
      </c>
      <c r="H1773" s="11" t="s">
        <v>1391</v>
      </c>
      <c r="I1773" s="66">
        <v>1</v>
      </c>
      <c r="J1773" s="11" t="s">
        <v>53</v>
      </c>
      <c r="K1773" s="167">
        <v>52285.7</v>
      </c>
      <c r="L1773" s="167">
        <v>0</v>
      </c>
      <c r="M1773" s="167">
        <v>52285.7</v>
      </c>
      <c r="N1773" s="167">
        <v>1908.3000000000029</v>
      </c>
      <c r="O1773" s="167">
        <v>0</v>
      </c>
      <c r="P1773" s="167">
        <v>1908.3000000000029</v>
      </c>
      <c r="Q1773" s="167">
        <v>54194</v>
      </c>
      <c r="R1773" s="167">
        <v>0</v>
      </c>
      <c r="S1773" s="167">
        <v>54194</v>
      </c>
      <c r="T1773" s="161">
        <v>42856</v>
      </c>
    </row>
    <row r="1774" spans="1:20" ht="15" customHeight="1" x14ac:dyDescent="0.2">
      <c r="A1774" s="72" t="s">
        <v>998</v>
      </c>
      <c r="B1774" s="72" t="s">
        <v>75</v>
      </c>
      <c r="C1774" s="15">
        <v>6</v>
      </c>
      <c r="D1774" s="39">
        <v>4</v>
      </c>
      <c r="E1774" s="60" t="s">
        <v>23</v>
      </c>
      <c r="F1774" s="11" t="s">
        <v>13306</v>
      </c>
      <c r="G1774" s="11" t="s">
        <v>629</v>
      </c>
      <c r="H1774" s="11" t="s">
        <v>2126</v>
      </c>
      <c r="I1774" s="66">
        <v>1</v>
      </c>
      <c r="J1774" s="11" t="s">
        <v>53</v>
      </c>
      <c r="K1774" s="167">
        <v>0</v>
      </c>
      <c r="L1774" s="167">
        <v>75110</v>
      </c>
      <c r="M1774" s="167">
        <v>75110</v>
      </c>
      <c r="N1774" s="167">
        <v>0</v>
      </c>
      <c r="O1774" s="167">
        <v>2255</v>
      </c>
      <c r="P1774" s="167">
        <v>2255</v>
      </c>
      <c r="Q1774" s="167">
        <v>0</v>
      </c>
      <c r="R1774" s="167">
        <v>77365</v>
      </c>
      <c r="S1774" s="167">
        <v>77365</v>
      </c>
      <c r="T1774" s="161">
        <v>42905</v>
      </c>
    </row>
    <row r="1775" spans="1:20" ht="15" customHeight="1" x14ac:dyDescent="0.2">
      <c r="A1775" s="72" t="s">
        <v>998</v>
      </c>
      <c r="B1775" s="72" t="s">
        <v>75</v>
      </c>
      <c r="C1775" s="15">
        <v>6</v>
      </c>
      <c r="D1775" s="39">
        <v>4</v>
      </c>
      <c r="E1775" s="60" t="s">
        <v>23</v>
      </c>
      <c r="F1775" s="11" t="s">
        <v>13307</v>
      </c>
      <c r="G1775" s="11" t="s">
        <v>2294</v>
      </c>
      <c r="H1775" s="11" t="s">
        <v>2295</v>
      </c>
      <c r="I1775" s="66">
        <v>1</v>
      </c>
      <c r="J1775" s="11" t="s">
        <v>53</v>
      </c>
      <c r="K1775" s="167">
        <v>0</v>
      </c>
      <c r="L1775" s="167">
        <v>66990</v>
      </c>
      <c r="M1775" s="167">
        <v>66990</v>
      </c>
      <c r="N1775" s="167">
        <v>0</v>
      </c>
      <c r="O1775" s="167">
        <v>2010</v>
      </c>
      <c r="P1775" s="167">
        <v>2010</v>
      </c>
      <c r="Q1775" s="167">
        <v>0</v>
      </c>
      <c r="R1775" s="167">
        <v>69000</v>
      </c>
      <c r="S1775" s="167">
        <v>69000</v>
      </c>
      <c r="T1775" s="161">
        <v>42863</v>
      </c>
    </row>
    <row r="1776" spans="1:20" ht="15" customHeight="1" x14ac:dyDescent="0.2">
      <c r="A1776" s="72" t="s">
        <v>998</v>
      </c>
      <c r="B1776" s="72" t="s">
        <v>75</v>
      </c>
      <c r="C1776" s="15">
        <v>6</v>
      </c>
      <c r="D1776" s="39">
        <v>4</v>
      </c>
      <c r="E1776" s="60" t="s">
        <v>23</v>
      </c>
      <c r="F1776" s="11" t="s">
        <v>13308</v>
      </c>
      <c r="G1776" s="11" t="s">
        <v>148</v>
      </c>
      <c r="H1776" s="11" t="s">
        <v>1406</v>
      </c>
      <c r="I1776" s="66">
        <v>1</v>
      </c>
      <c r="J1776" s="11" t="s">
        <v>53</v>
      </c>
      <c r="K1776" s="167">
        <v>52634.86</v>
      </c>
      <c r="L1776" s="167">
        <v>0</v>
      </c>
      <c r="M1776" s="167">
        <v>52634.86</v>
      </c>
      <c r="N1776" s="167">
        <v>1559.1399999999994</v>
      </c>
      <c r="O1776" s="167">
        <v>0</v>
      </c>
      <c r="P1776" s="167">
        <v>1559.1399999999994</v>
      </c>
      <c r="Q1776" s="167">
        <v>54194</v>
      </c>
      <c r="R1776" s="167">
        <v>0</v>
      </c>
      <c r="S1776" s="167">
        <v>54194</v>
      </c>
      <c r="T1776" s="161">
        <v>42856</v>
      </c>
    </row>
    <row r="1777" spans="1:20" ht="15" customHeight="1" x14ac:dyDescent="0.2">
      <c r="A1777" s="72" t="s">
        <v>998</v>
      </c>
      <c r="B1777" s="72" t="s">
        <v>75</v>
      </c>
      <c r="C1777" s="15">
        <v>6</v>
      </c>
      <c r="D1777" s="39">
        <v>4</v>
      </c>
      <c r="E1777" s="60" t="s">
        <v>23</v>
      </c>
      <c r="F1777" s="11" t="s">
        <v>13309</v>
      </c>
      <c r="G1777" s="11" t="s">
        <v>133</v>
      </c>
      <c r="H1777" s="11" t="s">
        <v>2097</v>
      </c>
      <c r="I1777" s="66">
        <v>1</v>
      </c>
      <c r="J1777" s="11" t="s">
        <v>53</v>
      </c>
      <c r="K1777" s="167">
        <v>0</v>
      </c>
      <c r="L1777" s="167">
        <v>66194.240000000005</v>
      </c>
      <c r="M1777" s="167">
        <v>66194.240000000005</v>
      </c>
      <c r="N1777" s="167">
        <v>0</v>
      </c>
      <c r="O1777" s="167">
        <v>3310.7599999999948</v>
      </c>
      <c r="P1777" s="167">
        <v>3310.7599999999948</v>
      </c>
      <c r="Q1777" s="167">
        <v>0</v>
      </c>
      <c r="R1777" s="167">
        <v>69505</v>
      </c>
      <c r="S1777" s="167">
        <v>69505</v>
      </c>
      <c r="T1777" s="161">
        <v>42863</v>
      </c>
    </row>
    <row r="1778" spans="1:20" ht="15" customHeight="1" x14ac:dyDescent="0.2">
      <c r="A1778" s="72" t="s">
        <v>998</v>
      </c>
      <c r="B1778" s="72" t="s">
        <v>75</v>
      </c>
      <c r="C1778" s="15">
        <v>6</v>
      </c>
      <c r="D1778" s="39">
        <v>4</v>
      </c>
      <c r="E1778" s="60" t="s">
        <v>23</v>
      </c>
      <c r="F1778" s="11" t="s">
        <v>13310</v>
      </c>
      <c r="G1778" s="11" t="s">
        <v>1009</v>
      </c>
      <c r="H1778" s="11" t="s">
        <v>1010</v>
      </c>
      <c r="I1778" s="66">
        <v>1</v>
      </c>
      <c r="J1778" s="11" t="s">
        <v>53</v>
      </c>
      <c r="K1778" s="167">
        <v>0</v>
      </c>
      <c r="L1778" s="167">
        <v>103692</v>
      </c>
      <c r="M1778" s="167">
        <v>103692</v>
      </c>
      <c r="N1778" s="167">
        <v>0</v>
      </c>
      <c r="O1778" s="167">
        <v>5185</v>
      </c>
      <c r="P1778" s="167">
        <v>5185</v>
      </c>
      <c r="Q1778" s="167">
        <v>0</v>
      </c>
      <c r="R1778" s="167">
        <v>108877</v>
      </c>
      <c r="S1778" s="167">
        <v>108877</v>
      </c>
      <c r="T1778" s="161">
        <v>42891</v>
      </c>
    </row>
    <row r="1779" spans="1:20" ht="15" customHeight="1" x14ac:dyDescent="0.2">
      <c r="A1779" s="72" t="s">
        <v>998</v>
      </c>
      <c r="B1779" s="72" t="s">
        <v>75</v>
      </c>
      <c r="C1779" s="15">
        <v>6</v>
      </c>
      <c r="D1779" s="39">
        <v>4</v>
      </c>
      <c r="E1779" s="60" t="s">
        <v>23</v>
      </c>
      <c r="F1779" s="11" t="s">
        <v>13311</v>
      </c>
      <c r="G1779" s="11" t="s">
        <v>1181</v>
      </c>
      <c r="H1779" s="11" t="s">
        <v>2373</v>
      </c>
      <c r="I1779" s="66">
        <v>1</v>
      </c>
      <c r="J1779" s="11" t="s">
        <v>53</v>
      </c>
      <c r="K1779" s="167">
        <v>0</v>
      </c>
      <c r="L1779" s="167">
        <v>51575.199999999997</v>
      </c>
      <c r="M1779" s="167">
        <v>51575.199999999997</v>
      </c>
      <c r="N1779" s="167">
        <v>0</v>
      </c>
      <c r="O1779" s="167">
        <v>1031.8000000000029</v>
      </c>
      <c r="P1779" s="167">
        <v>1031.8000000000029</v>
      </c>
      <c r="Q1779" s="167">
        <v>0</v>
      </c>
      <c r="R1779" s="167">
        <v>52607</v>
      </c>
      <c r="S1779" s="167">
        <v>52607</v>
      </c>
      <c r="T1779" s="161">
        <v>42863</v>
      </c>
    </row>
    <row r="1780" spans="1:20" ht="15" customHeight="1" x14ac:dyDescent="0.2">
      <c r="A1780" s="72" t="s">
        <v>998</v>
      </c>
      <c r="B1780" s="72" t="s">
        <v>75</v>
      </c>
      <c r="C1780" s="15">
        <v>6</v>
      </c>
      <c r="D1780" s="39">
        <v>4</v>
      </c>
      <c r="E1780" s="60" t="s">
        <v>23</v>
      </c>
      <c r="F1780" s="11" t="s">
        <v>13312</v>
      </c>
      <c r="G1780" s="11" t="s">
        <v>227</v>
      </c>
      <c r="H1780" s="11" t="s">
        <v>2576</v>
      </c>
      <c r="I1780" s="66">
        <v>1</v>
      </c>
      <c r="J1780" s="11" t="s">
        <v>53</v>
      </c>
      <c r="K1780" s="167">
        <v>0</v>
      </c>
      <c r="L1780" s="167">
        <v>72842.490000000005</v>
      </c>
      <c r="M1780" s="167">
        <v>72842.490000000005</v>
      </c>
      <c r="N1780" s="167">
        <v>0</v>
      </c>
      <c r="O1780" s="167">
        <v>3641.5099999999948</v>
      </c>
      <c r="P1780" s="167">
        <v>3641.5099999999948</v>
      </c>
      <c r="Q1780" s="167">
        <v>0</v>
      </c>
      <c r="R1780" s="167">
        <v>76484</v>
      </c>
      <c r="S1780" s="167">
        <v>76484</v>
      </c>
      <c r="T1780" s="161">
        <v>42905</v>
      </c>
    </row>
    <row r="1781" spans="1:20" ht="15" customHeight="1" x14ac:dyDescent="0.2">
      <c r="A1781" s="72" t="s">
        <v>998</v>
      </c>
      <c r="B1781" s="72" t="s">
        <v>75</v>
      </c>
      <c r="C1781" s="15">
        <v>6</v>
      </c>
      <c r="D1781" s="39">
        <v>4</v>
      </c>
      <c r="E1781" s="60" t="s">
        <v>23</v>
      </c>
      <c r="F1781" s="11" t="s">
        <v>13313</v>
      </c>
      <c r="G1781" s="11" t="s">
        <v>133</v>
      </c>
      <c r="H1781" s="11" t="s">
        <v>1725</v>
      </c>
      <c r="I1781" s="66">
        <v>1</v>
      </c>
      <c r="J1781" s="11" t="s">
        <v>53</v>
      </c>
      <c r="K1781" s="167">
        <v>48925.03</v>
      </c>
      <c r="L1781" s="167">
        <v>0</v>
      </c>
      <c r="M1781" s="167">
        <v>48925.03</v>
      </c>
      <c r="N1781" s="167">
        <v>4108.9700000000012</v>
      </c>
      <c r="O1781" s="167">
        <v>0</v>
      </c>
      <c r="P1781" s="167">
        <v>4108.9700000000012</v>
      </c>
      <c r="Q1781" s="167">
        <v>53034</v>
      </c>
      <c r="R1781" s="167">
        <v>0</v>
      </c>
      <c r="S1781" s="167">
        <v>53034</v>
      </c>
      <c r="T1781" s="161">
        <v>42877</v>
      </c>
    </row>
    <row r="1782" spans="1:20" ht="15" customHeight="1" x14ac:dyDescent="0.2">
      <c r="A1782" s="72" t="s">
        <v>998</v>
      </c>
      <c r="B1782" s="72" t="s">
        <v>75</v>
      </c>
      <c r="C1782" s="15">
        <v>6</v>
      </c>
      <c r="D1782" s="39">
        <v>4</v>
      </c>
      <c r="E1782" s="60" t="s">
        <v>23</v>
      </c>
      <c r="F1782" s="11" t="s">
        <v>13314</v>
      </c>
      <c r="G1782" s="11" t="s">
        <v>1143</v>
      </c>
      <c r="H1782" s="11" t="s">
        <v>1972</v>
      </c>
      <c r="I1782" s="66">
        <v>1</v>
      </c>
      <c r="J1782" s="11" t="s">
        <v>53</v>
      </c>
      <c r="K1782" s="167">
        <v>0</v>
      </c>
      <c r="L1782" s="167">
        <v>38570</v>
      </c>
      <c r="M1782" s="167">
        <v>38570</v>
      </c>
      <c r="N1782" s="167">
        <v>0</v>
      </c>
      <c r="O1782" s="167">
        <v>2808</v>
      </c>
      <c r="P1782" s="167">
        <v>2808</v>
      </c>
      <c r="Q1782" s="167">
        <v>0</v>
      </c>
      <c r="R1782" s="167">
        <v>41378</v>
      </c>
      <c r="S1782" s="167">
        <v>41378</v>
      </c>
      <c r="T1782" s="161">
        <v>42877</v>
      </c>
    </row>
    <row r="1783" spans="1:20" ht="15" customHeight="1" x14ac:dyDescent="0.2">
      <c r="A1783" s="72" t="s">
        <v>998</v>
      </c>
      <c r="B1783" s="72" t="s">
        <v>75</v>
      </c>
      <c r="C1783" s="15">
        <v>6</v>
      </c>
      <c r="D1783" s="39">
        <v>4</v>
      </c>
      <c r="E1783" s="60" t="s">
        <v>23</v>
      </c>
      <c r="F1783" s="11" t="s">
        <v>13315</v>
      </c>
      <c r="G1783" s="11" t="s">
        <v>1170</v>
      </c>
      <c r="H1783" s="11" t="s">
        <v>1912</v>
      </c>
      <c r="I1783" s="66">
        <v>1</v>
      </c>
      <c r="J1783" s="11" t="s">
        <v>53</v>
      </c>
      <c r="K1783" s="167">
        <v>39077.5</v>
      </c>
      <c r="L1783" s="167">
        <v>0</v>
      </c>
      <c r="M1783" s="167">
        <v>39077.5</v>
      </c>
      <c r="N1783" s="167">
        <v>1494.5</v>
      </c>
      <c r="O1783" s="167">
        <v>0</v>
      </c>
      <c r="P1783" s="167">
        <v>1494.5</v>
      </c>
      <c r="Q1783" s="167">
        <v>40572</v>
      </c>
      <c r="R1783" s="167">
        <v>0</v>
      </c>
      <c r="S1783" s="167">
        <v>40572</v>
      </c>
      <c r="T1783" s="161">
        <v>42877</v>
      </c>
    </row>
    <row r="1784" spans="1:20" ht="15" customHeight="1" x14ac:dyDescent="0.2">
      <c r="A1784" s="72" t="s">
        <v>998</v>
      </c>
      <c r="B1784" s="72" t="s">
        <v>75</v>
      </c>
      <c r="C1784" s="15">
        <v>6</v>
      </c>
      <c r="D1784" s="39">
        <v>4</v>
      </c>
      <c r="E1784" s="60" t="s">
        <v>23</v>
      </c>
      <c r="F1784" s="11" t="s">
        <v>13316</v>
      </c>
      <c r="G1784" s="11" t="s">
        <v>148</v>
      </c>
      <c r="H1784" s="11" t="s">
        <v>1460</v>
      </c>
      <c r="I1784" s="66">
        <v>1</v>
      </c>
      <c r="J1784" s="11" t="s">
        <v>53</v>
      </c>
      <c r="K1784" s="167">
        <v>42845</v>
      </c>
      <c r="L1784" s="167">
        <v>0</v>
      </c>
      <c r="M1784" s="167">
        <v>42845</v>
      </c>
      <c r="N1784" s="167">
        <v>643</v>
      </c>
      <c r="O1784" s="167">
        <v>0</v>
      </c>
      <c r="P1784" s="167">
        <v>643</v>
      </c>
      <c r="Q1784" s="167">
        <v>43488</v>
      </c>
      <c r="R1784" s="167">
        <v>0</v>
      </c>
      <c r="S1784" s="167">
        <v>43488</v>
      </c>
      <c r="T1784" s="161">
        <v>42856</v>
      </c>
    </row>
    <row r="1785" spans="1:20" ht="15" customHeight="1" x14ac:dyDescent="0.2">
      <c r="A1785" s="72" t="s">
        <v>998</v>
      </c>
      <c r="B1785" s="72" t="s">
        <v>75</v>
      </c>
      <c r="C1785" s="15">
        <v>6</v>
      </c>
      <c r="D1785" s="39">
        <v>4</v>
      </c>
      <c r="E1785" s="60" t="s">
        <v>23</v>
      </c>
      <c r="F1785" s="11" t="s">
        <v>13317</v>
      </c>
      <c r="G1785" s="11" t="s">
        <v>1312</v>
      </c>
      <c r="H1785" s="11" t="s">
        <v>2142</v>
      </c>
      <c r="I1785" s="66">
        <v>1</v>
      </c>
      <c r="J1785" s="11" t="s">
        <v>53</v>
      </c>
      <c r="K1785" s="167">
        <v>0</v>
      </c>
      <c r="L1785" s="167">
        <v>79352.67</v>
      </c>
      <c r="M1785" s="167">
        <v>79352.67</v>
      </c>
      <c r="N1785" s="167">
        <v>0</v>
      </c>
      <c r="O1785" s="167">
        <v>5951.3300000000017</v>
      </c>
      <c r="P1785" s="167">
        <v>5951.3300000000017</v>
      </c>
      <c r="Q1785" s="167">
        <v>0</v>
      </c>
      <c r="R1785" s="167">
        <v>85304</v>
      </c>
      <c r="S1785" s="167">
        <v>85304</v>
      </c>
      <c r="T1785" s="161">
        <v>42891</v>
      </c>
    </row>
    <row r="1786" spans="1:20" ht="15" customHeight="1" x14ac:dyDescent="0.2">
      <c r="A1786" s="72" t="s">
        <v>998</v>
      </c>
      <c r="B1786" s="72" t="s">
        <v>75</v>
      </c>
      <c r="C1786" s="15">
        <v>6</v>
      </c>
      <c r="D1786" s="39">
        <v>4</v>
      </c>
      <c r="E1786" s="60" t="s">
        <v>23</v>
      </c>
      <c r="F1786" s="11" t="s">
        <v>13318</v>
      </c>
      <c r="G1786" s="11" t="s">
        <v>1170</v>
      </c>
      <c r="H1786" s="11" t="s">
        <v>2570</v>
      </c>
      <c r="I1786" s="66">
        <v>1</v>
      </c>
      <c r="J1786" s="11" t="s">
        <v>53</v>
      </c>
      <c r="K1786" s="167">
        <v>37562.998200000002</v>
      </c>
      <c r="L1786" s="167">
        <v>15217.0018</v>
      </c>
      <c r="M1786" s="167">
        <v>52780</v>
      </c>
      <c r="N1786" s="167">
        <v>0</v>
      </c>
      <c r="O1786" s="167">
        <v>2638.9999999999982</v>
      </c>
      <c r="P1786" s="167">
        <v>2638.9999999999982</v>
      </c>
      <c r="Q1786" s="167">
        <v>37562.998200000002</v>
      </c>
      <c r="R1786" s="167">
        <v>17856.001799999998</v>
      </c>
      <c r="S1786" s="167">
        <v>55419</v>
      </c>
      <c r="T1786" s="161">
        <v>42905</v>
      </c>
    </row>
    <row r="1787" spans="1:20" ht="15" customHeight="1" x14ac:dyDescent="0.2">
      <c r="A1787" s="72" t="s">
        <v>998</v>
      </c>
      <c r="B1787" s="72" t="s">
        <v>75</v>
      </c>
      <c r="C1787" s="15">
        <v>6</v>
      </c>
      <c r="D1787" s="39">
        <v>4</v>
      </c>
      <c r="E1787" s="60" t="s">
        <v>23</v>
      </c>
      <c r="F1787" s="11" t="s">
        <v>13319</v>
      </c>
      <c r="G1787" s="11" t="s">
        <v>2533</v>
      </c>
      <c r="H1787" s="11" t="s">
        <v>2561</v>
      </c>
      <c r="I1787" s="66">
        <v>1</v>
      </c>
      <c r="J1787" s="11" t="s">
        <v>53</v>
      </c>
      <c r="K1787" s="167">
        <v>49169.65</v>
      </c>
      <c r="L1787" s="167">
        <v>0</v>
      </c>
      <c r="M1787" s="167">
        <v>49169.65</v>
      </c>
      <c r="N1787" s="167">
        <v>2438.3499999999985</v>
      </c>
      <c r="O1787" s="167">
        <v>0</v>
      </c>
      <c r="P1787" s="167">
        <v>2438.3499999999985</v>
      </c>
      <c r="Q1787" s="167">
        <v>51608</v>
      </c>
      <c r="R1787" s="167">
        <v>0</v>
      </c>
      <c r="S1787" s="167">
        <v>51608</v>
      </c>
      <c r="T1787" s="161">
        <v>42856</v>
      </c>
    </row>
    <row r="1788" spans="1:20" ht="15" customHeight="1" x14ac:dyDescent="0.2">
      <c r="A1788" s="72" t="s">
        <v>998</v>
      </c>
      <c r="B1788" s="72" t="s">
        <v>75</v>
      </c>
      <c r="C1788" s="15">
        <v>6</v>
      </c>
      <c r="D1788" s="39">
        <v>4</v>
      </c>
      <c r="E1788" s="60" t="s">
        <v>23</v>
      </c>
      <c r="F1788" s="11" t="s">
        <v>13320</v>
      </c>
      <c r="G1788" s="11" t="s">
        <v>1143</v>
      </c>
      <c r="H1788" s="11" t="s">
        <v>2454</v>
      </c>
      <c r="I1788" s="66">
        <v>1</v>
      </c>
      <c r="J1788" s="11" t="s">
        <v>53</v>
      </c>
      <c r="K1788" s="167">
        <v>0</v>
      </c>
      <c r="L1788" s="167">
        <v>36540</v>
      </c>
      <c r="M1788" s="167">
        <v>36540</v>
      </c>
      <c r="N1788" s="167">
        <v>0</v>
      </c>
      <c r="O1788" s="167">
        <v>1830</v>
      </c>
      <c r="P1788" s="167">
        <v>1830</v>
      </c>
      <c r="Q1788" s="167">
        <v>0</v>
      </c>
      <c r="R1788" s="167">
        <v>38370</v>
      </c>
      <c r="S1788" s="167">
        <v>38370</v>
      </c>
      <c r="T1788" s="161">
        <v>42863</v>
      </c>
    </row>
    <row r="1789" spans="1:20" ht="15" customHeight="1" x14ac:dyDescent="0.2">
      <c r="A1789" s="72" t="s">
        <v>998</v>
      </c>
      <c r="B1789" s="72" t="s">
        <v>75</v>
      </c>
      <c r="C1789" s="15">
        <v>6</v>
      </c>
      <c r="D1789" s="39">
        <v>4</v>
      </c>
      <c r="E1789" s="60" t="s">
        <v>23</v>
      </c>
      <c r="F1789" s="11" t="s">
        <v>13321</v>
      </c>
      <c r="G1789" s="11" t="s">
        <v>1262</v>
      </c>
      <c r="H1789" s="11" t="s">
        <v>2094</v>
      </c>
      <c r="I1789" s="66">
        <v>1</v>
      </c>
      <c r="J1789" s="11" t="s">
        <v>53</v>
      </c>
      <c r="K1789" s="167">
        <v>0</v>
      </c>
      <c r="L1789" s="167">
        <v>41600</v>
      </c>
      <c r="M1789" s="167">
        <v>41600</v>
      </c>
      <c r="N1789" s="167">
        <v>0</v>
      </c>
      <c r="O1789" s="167">
        <v>400</v>
      </c>
      <c r="P1789" s="167">
        <v>400</v>
      </c>
      <c r="Q1789" s="167">
        <v>0</v>
      </c>
      <c r="R1789" s="167">
        <v>42000</v>
      </c>
      <c r="S1789" s="167">
        <v>42000</v>
      </c>
      <c r="T1789" s="161">
        <v>42877</v>
      </c>
    </row>
    <row r="1790" spans="1:20" ht="15" customHeight="1" x14ac:dyDescent="0.2">
      <c r="A1790" s="72" t="s">
        <v>998</v>
      </c>
      <c r="B1790" s="72" t="s">
        <v>75</v>
      </c>
      <c r="C1790" s="15">
        <v>6</v>
      </c>
      <c r="D1790" s="39">
        <v>4</v>
      </c>
      <c r="E1790" s="60" t="s">
        <v>23</v>
      </c>
      <c r="F1790" s="11" t="s">
        <v>13322</v>
      </c>
      <c r="G1790" s="11" t="s">
        <v>1062</v>
      </c>
      <c r="H1790" s="11" t="s">
        <v>1846</v>
      </c>
      <c r="I1790" s="66">
        <v>1</v>
      </c>
      <c r="J1790" s="11" t="s">
        <v>53</v>
      </c>
      <c r="K1790" s="167">
        <v>41107.5</v>
      </c>
      <c r="L1790" s="167">
        <v>0</v>
      </c>
      <c r="M1790" s="167">
        <v>41107.5</v>
      </c>
      <c r="N1790" s="167">
        <v>500.5</v>
      </c>
      <c r="O1790" s="167">
        <v>0</v>
      </c>
      <c r="P1790" s="167">
        <v>500.5</v>
      </c>
      <c r="Q1790" s="167">
        <v>41608</v>
      </c>
      <c r="R1790" s="167">
        <v>0</v>
      </c>
      <c r="S1790" s="167">
        <v>41608</v>
      </c>
      <c r="T1790" s="161">
        <v>42877</v>
      </c>
    </row>
    <row r="1791" spans="1:20" ht="15" customHeight="1" x14ac:dyDescent="0.2">
      <c r="A1791" s="72" t="s">
        <v>998</v>
      </c>
      <c r="B1791" s="72" t="s">
        <v>75</v>
      </c>
      <c r="C1791" s="15">
        <v>6</v>
      </c>
      <c r="D1791" s="39">
        <v>4</v>
      </c>
      <c r="E1791" s="60" t="s">
        <v>23</v>
      </c>
      <c r="F1791" s="11" t="s">
        <v>13323</v>
      </c>
      <c r="G1791" s="11" t="s">
        <v>1181</v>
      </c>
      <c r="H1791" s="11" t="s">
        <v>2283</v>
      </c>
      <c r="I1791" s="66">
        <v>1</v>
      </c>
      <c r="J1791" s="11" t="s">
        <v>53</v>
      </c>
      <c r="K1791" s="167">
        <v>0</v>
      </c>
      <c r="L1791" s="167">
        <v>41186.67</v>
      </c>
      <c r="M1791" s="167">
        <v>41186.67</v>
      </c>
      <c r="N1791" s="167">
        <v>0</v>
      </c>
      <c r="O1791" s="167">
        <v>2059.3300000000017</v>
      </c>
      <c r="P1791" s="167">
        <v>2059.3300000000017</v>
      </c>
      <c r="Q1791" s="167">
        <v>0</v>
      </c>
      <c r="R1791" s="167">
        <v>43246</v>
      </c>
      <c r="S1791" s="167">
        <v>43246</v>
      </c>
      <c r="T1791" s="161">
        <v>42835</v>
      </c>
    </row>
    <row r="1792" spans="1:20" ht="15" customHeight="1" x14ac:dyDescent="0.2">
      <c r="A1792" s="72" t="s">
        <v>998</v>
      </c>
      <c r="B1792" s="72" t="s">
        <v>75</v>
      </c>
      <c r="C1792" s="15">
        <v>6</v>
      </c>
      <c r="D1792" s="39">
        <v>4</v>
      </c>
      <c r="E1792" s="60" t="s">
        <v>23</v>
      </c>
      <c r="F1792" s="11" t="s">
        <v>13324</v>
      </c>
      <c r="G1792" s="11" t="s">
        <v>1062</v>
      </c>
      <c r="H1792" s="11" t="s">
        <v>2218</v>
      </c>
      <c r="I1792" s="66">
        <v>1</v>
      </c>
      <c r="J1792" s="11" t="s">
        <v>53</v>
      </c>
      <c r="K1792" s="167">
        <v>0</v>
      </c>
      <c r="L1792" s="167">
        <v>42321.440000000002</v>
      </c>
      <c r="M1792" s="167">
        <v>42321.440000000002</v>
      </c>
      <c r="N1792" s="167">
        <v>0</v>
      </c>
      <c r="O1792" s="167">
        <v>4188.5599999999977</v>
      </c>
      <c r="P1792" s="167">
        <v>4188.5599999999977</v>
      </c>
      <c r="Q1792" s="167">
        <v>0</v>
      </c>
      <c r="R1792" s="167">
        <v>46510</v>
      </c>
      <c r="S1792" s="167">
        <v>46510</v>
      </c>
      <c r="T1792" s="161">
        <v>42863</v>
      </c>
    </row>
    <row r="1793" spans="1:20" ht="15" customHeight="1" x14ac:dyDescent="0.2">
      <c r="A1793" s="72" t="s">
        <v>998</v>
      </c>
      <c r="B1793" s="72" t="s">
        <v>75</v>
      </c>
      <c r="C1793" s="15">
        <v>6</v>
      </c>
      <c r="D1793" s="39">
        <v>4</v>
      </c>
      <c r="E1793" s="60" t="s">
        <v>23</v>
      </c>
      <c r="F1793" s="11" t="s">
        <v>13325</v>
      </c>
      <c r="G1793" s="11" t="s">
        <v>1312</v>
      </c>
      <c r="H1793" s="11" t="s">
        <v>2169</v>
      </c>
      <c r="I1793" s="66">
        <v>1</v>
      </c>
      <c r="J1793" s="11" t="s">
        <v>53</v>
      </c>
      <c r="K1793" s="167">
        <v>0</v>
      </c>
      <c r="L1793" s="167">
        <v>75116.09</v>
      </c>
      <c r="M1793" s="167">
        <v>75116.09</v>
      </c>
      <c r="N1793" s="167">
        <v>0</v>
      </c>
      <c r="O1793" s="167">
        <v>7511.9100000000035</v>
      </c>
      <c r="P1793" s="167">
        <v>7511.9100000000035</v>
      </c>
      <c r="Q1793" s="167">
        <v>0</v>
      </c>
      <c r="R1793" s="167">
        <v>82628</v>
      </c>
      <c r="S1793" s="167">
        <v>82628</v>
      </c>
      <c r="T1793" s="161">
        <v>42835</v>
      </c>
    </row>
    <row r="1794" spans="1:20" ht="15" customHeight="1" x14ac:dyDescent="0.2">
      <c r="A1794" s="72" t="s">
        <v>998</v>
      </c>
      <c r="B1794" s="72" t="s">
        <v>75</v>
      </c>
      <c r="C1794" s="15">
        <v>6</v>
      </c>
      <c r="D1794" s="39">
        <v>4</v>
      </c>
      <c r="E1794" s="60" t="s">
        <v>23</v>
      </c>
      <c r="F1794" s="11" t="s">
        <v>13326</v>
      </c>
      <c r="G1794" s="11" t="s">
        <v>1373</v>
      </c>
      <c r="H1794" s="11" t="s">
        <v>1374</v>
      </c>
      <c r="I1794" s="66">
        <v>1</v>
      </c>
      <c r="J1794" s="11" t="s">
        <v>53</v>
      </c>
      <c r="K1794" s="167">
        <v>0</v>
      </c>
      <c r="L1794" s="167">
        <v>33884.76</v>
      </c>
      <c r="M1794" s="167">
        <v>33884.76</v>
      </c>
      <c r="N1794" s="167">
        <v>0</v>
      </c>
      <c r="O1794" s="167">
        <v>1643.239999999998</v>
      </c>
      <c r="P1794" s="167">
        <v>1643.239999999998</v>
      </c>
      <c r="Q1794" s="167">
        <v>0</v>
      </c>
      <c r="R1794" s="167">
        <v>35528</v>
      </c>
      <c r="S1794" s="167">
        <v>35528</v>
      </c>
      <c r="T1794" s="161">
        <v>42870</v>
      </c>
    </row>
    <row r="1795" spans="1:20" ht="15" customHeight="1" x14ac:dyDescent="0.2">
      <c r="A1795" s="72" t="s">
        <v>998</v>
      </c>
      <c r="B1795" s="72" t="s">
        <v>75</v>
      </c>
      <c r="C1795" s="15">
        <v>6</v>
      </c>
      <c r="D1795" s="39">
        <v>4</v>
      </c>
      <c r="E1795" s="60" t="s">
        <v>23</v>
      </c>
      <c r="F1795" s="11" t="s">
        <v>13327</v>
      </c>
      <c r="G1795" s="11" t="s">
        <v>1262</v>
      </c>
      <c r="H1795" s="11" t="s">
        <v>2391</v>
      </c>
      <c r="I1795" s="66">
        <v>1</v>
      </c>
      <c r="J1795" s="11" t="s">
        <v>53</v>
      </c>
      <c r="K1795" s="167">
        <v>0</v>
      </c>
      <c r="L1795" s="167">
        <v>37699.129999999997</v>
      </c>
      <c r="M1795" s="167">
        <v>37699.129999999997</v>
      </c>
      <c r="N1795" s="167">
        <v>0</v>
      </c>
      <c r="O1795" s="167">
        <v>3769.8700000000026</v>
      </c>
      <c r="P1795" s="167">
        <v>3769.8700000000026</v>
      </c>
      <c r="Q1795" s="167">
        <v>0</v>
      </c>
      <c r="R1795" s="167">
        <v>41469</v>
      </c>
      <c r="S1795" s="167">
        <v>41469</v>
      </c>
      <c r="T1795" s="161">
        <v>42905</v>
      </c>
    </row>
    <row r="1796" spans="1:20" ht="15" customHeight="1" x14ac:dyDescent="0.2">
      <c r="A1796" s="72" t="s">
        <v>998</v>
      </c>
      <c r="B1796" s="72" t="s">
        <v>75</v>
      </c>
      <c r="C1796" s="15">
        <v>6</v>
      </c>
      <c r="D1796" s="39">
        <v>4</v>
      </c>
      <c r="E1796" s="60" t="s">
        <v>23</v>
      </c>
      <c r="F1796" s="11" t="s">
        <v>13328</v>
      </c>
      <c r="G1796" s="11" t="s">
        <v>133</v>
      </c>
      <c r="H1796" s="11" t="s">
        <v>2233</v>
      </c>
      <c r="I1796" s="66">
        <v>1</v>
      </c>
      <c r="J1796" s="11" t="s">
        <v>53</v>
      </c>
      <c r="K1796" s="167">
        <v>51952.78</v>
      </c>
      <c r="L1796" s="167">
        <v>0</v>
      </c>
      <c r="M1796" s="167">
        <v>51952.78</v>
      </c>
      <c r="N1796" s="167">
        <v>5195.2200000000012</v>
      </c>
      <c r="O1796" s="167">
        <v>0</v>
      </c>
      <c r="P1796" s="167">
        <v>5195.2200000000012</v>
      </c>
      <c r="Q1796" s="167">
        <v>57148</v>
      </c>
      <c r="R1796" s="167">
        <v>0</v>
      </c>
      <c r="S1796" s="167">
        <v>57148</v>
      </c>
      <c r="T1796" s="161">
        <v>42842</v>
      </c>
    </row>
    <row r="1797" spans="1:20" ht="15" customHeight="1" x14ac:dyDescent="0.2">
      <c r="A1797" s="72" t="s">
        <v>998</v>
      </c>
      <c r="B1797" s="72" t="s">
        <v>75</v>
      </c>
      <c r="C1797" s="15">
        <v>6</v>
      </c>
      <c r="D1797" s="39">
        <v>4</v>
      </c>
      <c r="E1797" s="60" t="s">
        <v>23</v>
      </c>
      <c r="F1797" s="11" t="s">
        <v>13329</v>
      </c>
      <c r="G1797" s="11" t="s">
        <v>1181</v>
      </c>
      <c r="H1797" s="11" t="s">
        <v>2119</v>
      </c>
      <c r="I1797" s="66">
        <v>1</v>
      </c>
      <c r="J1797" s="11" t="s">
        <v>53</v>
      </c>
      <c r="K1797" s="167">
        <v>0</v>
      </c>
      <c r="L1797" s="167">
        <v>45675</v>
      </c>
      <c r="M1797" s="167">
        <v>45675</v>
      </c>
      <c r="N1797" s="167">
        <v>0</v>
      </c>
      <c r="O1797" s="167">
        <v>2285</v>
      </c>
      <c r="P1797" s="167">
        <v>2285</v>
      </c>
      <c r="Q1797" s="167">
        <v>0</v>
      </c>
      <c r="R1797" s="167">
        <v>47960</v>
      </c>
      <c r="S1797" s="167">
        <v>47960</v>
      </c>
      <c r="T1797" s="161">
        <v>42863</v>
      </c>
    </row>
    <row r="1798" spans="1:20" ht="15" customHeight="1" x14ac:dyDescent="0.2">
      <c r="A1798" s="72" t="s">
        <v>998</v>
      </c>
      <c r="B1798" s="72" t="s">
        <v>75</v>
      </c>
      <c r="C1798" s="15">
        <v>6</v>
      </c>
      <c r="D1798" s="39">
        <v>4</v>
      </c>
      <c r="E1798" s="60" t="s">
        <v>23</v>
      </c>
      <c r="F1798" s="11" t="s">
        <v>13330</v>
      </c>
      <c r="G1798" s="11" t="s">
        <v>1062</v>
      </c>
      <c r="H1798" s="11" t="s">
        <v>1794</v>
      </c>
      <c r="I1798" s="66">
        <v>1</v>
      </c>
      <c r="J1798" s="11" t="s">
        <v>53</v>
      </c>
      <c r="K1798" s="167">
        <v>43645</v>
      </c>
      <c r="L1798" s="167">
        <v>0</v>
      </c>
      <c r="M1798" s="167">
        <v>43645</v>
      </c>
      <c r="N1798" s="167">
        <v>2182</v>
      </c>
      <c r="O1798" s="167">
        <v>0</v>
      </c>
      <c r="P1798" s="167">
        <v>2182</v>
      </c>
      <c r="Q1798" s="167">
        <v>45827</v>
      </c>
      <c r="R1798" s="167">
        <v>0</v>
      </c>
      <c r="S1798" s="167">
        <v>45827</v>
      </c>
      <c r="T1798" s="161">
        <v>42835</v>
      </c>
    </row>
    <row r="1799" spans="1:20" ht="15" customHeight="1" x14ac:dyDescent="0.2">
      <c r="A1799" s="72" t="s">
        <v>998</v>
      </c>
      <c r="B1799" s="72" t="s">
        <v>75</v>
      </c>
      <c r="C1799" s="15">
        <v>6</v>
      </c>
      <c r="D1799" s="39">
        <v>4</v>
      </c>
      <c r="E1799" s="60" t="s">
        <v>23</v>
      </c>
      <c r="F1799" s="11" t="s">
        <v>13331</v>
      </c>
      <c r="G1799" s="11" t="s">
        <v>1062</v>
      </c>
      <c r="H1799" s="11" t="s">
        <v>2059</v>
      </c>
      <c r="I1799" s="66">
        <v>1</v>
      </c>
      <c r="J1799" s="11" t="s">
        <v>53</v>
      </c>
      <c r="K1799" s="167">
        <v>0</v>
      </c>
      <c r="L1799" s="167">
        <v>46454.52</v>
      </c>
      <c r="M1799" s="167">
        <v>46454.52</v>
      </c>
      <c r="N1799" s="167">
        <v>0</v>
      </c>
      <c r="O1799" s="167">
        <v>1991.4800000000032</v>
      </c>
      <c r="P1799" s="167">
        <v>1991.4800000000032</v>
      </c>
      <c r="Q1799" s="167">
        <v>0</v>
      </c>
      <c r="R1799" s="167">
        <v>48446</v>
      </c>
      <c r="S1799" s="167">
        <v>48446</v>
      </c>
      <c r="T1799" s="161">
        <v>42891</v>
      </c>
    </row>
    <row r="1800" spans="1:20" ht="15" customHeight="1" x14ac:dyDescent="0.2">
      <c r="A1800" s="72" t="s">
        <v>998</v>
      </c>
      <c r="B1800" s="72" t="s">
        <v>75</v>
      </c>
      <c r="C1800" s="15">
        <v>6</v>
      </c>
      <c r="D1800" s="39">
        <v>4</v>
      </c>
      <c r="E1800" s="60" t="s">
        <v>23</v>
      </c>
      <c r="F1800" s="11" t="s">
        <v>13332</v>
      </c>
      <c r="G1800" s="11" t="s">
        <v>1093</v>
      </c>
      <c r="H1800" s="11" t="s">
        <v>2403</v>
      </c>
      <c r="I1800" s="66">
        <v>1</v>
      </c>
      <c r="J1800" s="11" t="s">
        <v>53</v>
      </c>
      <c r="K1800" s="167">
        <v>0</v>
      </c>
      <c r="L1800" s="167">
        <v>67834.48</v>
      </c>
      <c r="M1800" s="167">
        <v>67834.48</v>
      </c>
      <c r="N1800" s="167">
        <v>0</v>
      </c>
      <c r="O1800" s="167">
        <v>3391.5200000000041</v>
      </c>
      <c r="P1800" s="167">
        <v>3391.5200000000041</v>
      </c>
      <c r="Q1800" s="167">
        <v>0</v>
      </c>
      <c r="R1800" s="167">
        <v>71226</v>
      </c>
      <c r="S1800" s="167">
        <v>71226</v>
      </c>
      <c r="T1800" s="161">
        <v>42905</v>
      </c>
    </row>
    <row r="1801" spans="1:20" ht="15" customHeight="1" x14ac:dyDescent="0.2">
      <c r="A1801" s="72" t="s">
        <v>998</v>
      </c>
      <c r="B1801" s="72" t="s">
        <v>75</v>
      </c>
      <c r="C1801" s="15">
        <v>6</v>
      </c>
      <c r="D1801" s="39">
        <v>4</v>
      </c>
      <c r="E1801" s="60" t="s">
        <v>23</v>
      </c>
      <c r="F1801" s="11" t="s">
        <v>13333</v>
      </c>
      <c r="G1801" s="11" t="s">
        <v>1143</v>
      </c>
      <c r="H1801" s="11" t="s">
        <v>2432</v>
      </c>
      <c r="I1801" s="66">
        <v>1</v>
      </c>
      <c r="J1801" s="11" t="s">
        <v>53</v>
      </c>
      <c r="K1801" s="167">
        <v>16732.583641199999</v>
      </c>
      <c r="L1801" s="167">
        <v>19133.456358799998</v>
      </c>
      <c r="M1801" s="167">
        <v>35866.04</v>
      </c>
      <c r="N1801" s="167">
        <v>-1515.7115111999992</v>
      </c>
      <c r="O1801" s="167">
        <v>3308.671511200002</v>
      </c>
      <c r="P1801" s="167">
        <v>1792.9600000000028</v>
      </c>
      <c r="Q1801" s="167">
        <v>15216.87213</v>
      </c>
      <c r="R1801" s="167">
        <v>22442.12787</v>
      </c>
      <c r="S1801" s="167">
        <v>37659</v>
      </c>
      <c r="T1801" s="161">
        <v>42863</v>
      </c>
    </row>
    <row r="1802" spans="1:20" ht="15" customHeight="1" x14ac:dyDescent="0.2">
      <c r="A1802" s="72" t="s">
        <v>998</v>
      </c>
      <c r="B1802" s="72" t="s">
        <v>75</v>
      </c>
      <c r="C1802" s="15">
        <v>6</v>
      </c>
      <c r="D1802" s="39">
        <v>4</v>
      </c>
      <c r="E1802" s="60" t="s">
        <v>23</v>
      </c>
      <c r="F1802" s="11" t="s">
        <v>13334</v>
      </c>
      <c r="G1802" s="11" t="s">
        <v>1181</v>
      </c>
      <c r="H1802" s="11" t="s">
        <v>2583</v>
      </c>
      <c r="I1802" s="66">
        <v>1</v>
      </c>
      <c r="J1802" s="11" t="s">
        <v>53</v>
      </c>
      <c r="K1802" s="167">
        <v>48720</v>
      </c>
      <c r="L1802" s="167">
        <v>0</v>
      </c>
      <c r="M1802" s="167">
        <v>48720</v>
      </c>
      <c r="N1802" s="167">
        <v>1462</v>
      </c>
      <c r="O1802" s="167">
        <v>0</v>
      </c>
      <c r="P1802" s="167">
        <v>1462</v>
      </c>
      <c r="Q1802" s="167">
        <v>50182</v>
      </c>
      <c r="R1802" s="167">
        <v>0</v>
      </c>
      <c r="S1802" s="167">
        <v>50182</v>
      </c>
      <c r="T1802" s="161">
        <v>42863</v>
      </c>
    </row>
    <row r="1803" spans="1:20" ht="15" customHeight="1" x14ac:dyDescent="0.2">
      <c r="A1803" s="72" t="s">
        <v>998</v>
      </c>
      <c r="B1803" s="72" t="s">
        <v>75</v>
      </c>
      <c r="C1803" s="15">
        <v>6</v>
      </c>
      <c r="D1803" s="39">
        <v>4</v>
      </c>
      <c r="E1803" s="60" t="s">
        <v>23</v>
      </c>
      <c r="F1803" s="11" t="s">
        <v>13335</v>
      </c>
      <c r="G1803" s="11" t="s">
        <v>1043</v>
      </c>
      <c r="H1803" s="11" t="s">
        <v>2749</v>
      </c>
      <c r="I1803" s="66">
        <v>1</v>
      </c>
      <c r="J1803" s="11" t="s">
        <v>53</v>
      </c>
      <c r="K1803" s="167">
        <v>0</v>
      </c>
      <c r="L1803" s="167">
        <v>85949.19</v>
      </c>
      <c r="M1803" s="167">
        <v>85949.19</v>
      </c>
      <c r="N1803" s="167">
        <v>0</v>
      </c>
      <c r="O1803" s="167">
        <v>8594.8099999999977</v>
      </c>
      <c r="P1803" s="167">
        <v>8594.8099999999977</v>
      </c>
      <c r="Q1803" s="167">
        <v>0</v>
      </c>
      <c r="R1803" s="167">
        <v>94544</v>
      </c>
      <c r="S1803" s="167">
        <v>94544</v>
      </c>
      <c r="T1803" s="161">
        <v>42891</v>
      </c>
    </row>
    <row r="1804" spans="1:20" ht="15" customHeight="1" x14ac:dyDescent="0.2">
      <c r="A1804" s="72" t="s">
        <v>998</v>
      </c>
      <c r="B1804" s="72" t="s">
        <v>75</v>
      </c>
      <c r="C1804" s="15">
        <v>6</v>
      </c>
      <c r="D1804" s="39">
        <v>4</v>
      </c>
      <c r="E1804" s="60" t="s">
        <v>23</v>
      </c>
      <c r="F1804" s="11" t="s">
        <v>13336</v>
      </c>
      <c r="G1804" s="11" t="s">
        <v>1181</v>
      </c>
      <c r="H1804" s="11" t="s">
        <v>2538</v>
      </c>
      <c r="I1804" s="66">
        <v>1</v>
      </c>
      <c r="J1804" s="11" t="s">
        <v>53</v>
      </c>
      <c r="K1804" s="167">
        <v>43137.5</v>
      </c>
      <c r="L1804" s="167">
        <v>0</v>
      </c>
      <c r="M1804" s="167">
        <v>43137.5</v>
      </c>
      <c r="N1804" s="167">
        <v>2156.5</v>
      </c>
      <c r="O1804" s="167">
        <v>0</v>
      </c>
      <c r="P1804" s="167">
        <v>2156.5</v>
      </c>
      <c r="Q1804" s="167">
        <v>45294</v>
      </c>
      <c r="R1804" s="167">
        <v>0</v>
      </c>
      <c r="S1804" s="167">
        <v>45294</v>
      </c>
      <c r="T1804" s="161">
        <v>42856</v>
      </c>
    </row>
    <row r="1805" spans="1:20" ht="15" customHeight="1" x14ac:dyDescent="0.2">
      <c r="A1805" s="72" t="s">
        <v>998</v>
      </c>
      <c r="B1805" s="72" t="s">
        <v>75</v>
      </c>
      <c r="C1805" s="15">
        <v>6</v>
      </c>
      <c r="D1805" s="39">
        <v>4</v>
      </c>
      <c r="E1805" s="60" t="s">
        <v>23</v>
      </c>
      <c r="F1805" s="11" t="s">
        <v>13337</v>
      </c>
      <c r="G1805" s="11" t="s">
        <v>1567</v>
      </c>
      <c r="H1805" s="11" t="s">
        <v>1568</v>
      </c>
      <c r="I1805" s="66">
        <v>1</v>
      </c>
      <c r="J1805" s="11" t="s">
        <v>53</v>
      </c>
      <c r="K1805" s="167">
        <v>78662.5</v>
      </c>
      <c r="L1805" s="167">
        <v>0</v>
      </c>
      <c r="M1805" s="167">
        <v>78662.5</v>
      </c>
      <c r="N1805" s="167">
        <v>7010.5</v>
      </c>
      <c r="O1805" s="167">
        <v>0</v>
      </c>
      <c r="P1805" s="167">
        <v>7010.5</v>
      </c>
      <c r="Q1805" s="167">
        <v>85673</v>
      </c>
      <c r="R1805" s="167">
        <v>0</v>
      </c>
      <c r="S1805" s="167">
        <v>85673</v>
      </c>
      <c r="T1805" s="161">
        <v>42905</v>
      </c>
    </row>
    <row r="1806" spans="1:20" ht="15" customHeight="1" x14ac:dyDescent="0.2">
      <c r="A1806" s="72" t="s">
        <v>998</v>
      </c>
      <c r="B1806" s="72" t="s">
        <v>75</v>
      </c>
      <c r="C1806" s="15">
        <v>6</v>
      </c>
      <c r="D1806" s="39">
        <v>4</v>
      </c>
      <c r="E1806" s="60" t="s">
        <v>23</v>
      </c>
      <c r="F1806" s="11" t="s">
        <v>13338</v>
      </c>
      <c r="G1806" s="11" t="s">
        <v>1110</v>
      </c>
      <c r="H1806" s="11" t="s">
        <v>1684</v>
      </c>
      <c r="I1806" s="66">
        <v>1</v>
      </c>
      <c r="J1806" s="11" t="s">
        <v>53</v>
      </c>
      <c r="K1806" s="167">
        <v>49004.2</v>
      </c>
      <c r="L1806" s="167">
        <v>0</v>
      </c>
      <c r="M1806" s="167">
        <v>49004.2</v>
      </c>
      <c r="N1806" s="167">
        <v>1195.8000000000029</v>
      </c>
      <c r="O1806" s="167">
        <v>0</v>
      </c>
      <c r="P1806" s="167">
        <v>1195.8000000000029</v>
      </c>
      <c r="Q1806" s="167">
        <v>50200</v>
      </c>
      <c r="R1806" s="167">
        <v>0</v>
      </c>
      <c r="S1806" s="167">
        <v>50200</v>
      </c>
      <c r="T1806" s="161">
        <v>42849</v>
      </c>
    </row>
    <row r="1807" spans="1:20" ht="15" customHeight="1" x14ac:dyDescent="0.2">
      <c r="A1807" s="72" t="s">
        <v>998</v>
      </c>
      <c r="B1807" s="72" t="s">
        <v>75</v>
      </c>
      <c r="C1807" s="15">
        <v>6</v>
      </c>
      <c r="D1807" s="39">
        <v>4</v>
      </c>
      <c r="E1807" s="60" t="s">
        <v>23</v>
      </c>
      <c r="F1807" s="11" t="s">
        <v>13339</v>
      </c>
      <c r="G1807" s="11" t="s">
        <v>1312</v>
      </c>
      <c r="H1807" s="11" t="s">
        <v>2184</v>
      </c>
      <c r="I1807" s="66">
        <v>1</v>
      </c>
      <c r="J1807" s="11" t="s">
        <v>53</v>
      </c>
      <c r="K1807" s="167">
        <v>0</v>
      </c>
      <c r="L1807" s="167">
        <v>61915</v>
      </c>
      <c r="M1807" s="167">
        <v>61915</v>
      </c>
      <c r="N1807" s="167">
        <v>0</v>
      </c>
      <c r="O1807" s="167">
        <v>6085</v>
      </c>
      <c r="P1807" s="167">
        <v>6085</v>
      </c>
      <c r="Q1807" s="167">
        <v>0</v>
      </c>
      <c r="R1807" s="167">
        <v>68000</v>
      </c>
      <c r="S1807" s="167">
        <v>68000</v>
      </c>
      <c r="T1807" s="161">
        <v>42891</v>
      </c>
    </row>
    <row r="1808" spans="1:20" ht="15" customHeight="1" x14ac:dyDescent="0.2">
      <c r="A1808" s="72" t="s">
        <v>998</v>
      </c>
      <c r="B1808" s="72" t="s">
        <v>75</v>
      </c>
      <c r="C1808" s="15">
        <v>6</v>
      </c>
      <c r="D1808" s="39">
        <v>4</v>
      </c>
      <c r="E1808" s="60" t="s">
        <v>23</v>
      </c>
      <c r="F1808" s="11" t="s">
        <v>13340</v>
      </c>
      <c r="G1808" s="11" t="s">
        <v>1093</v>
      </c>
      <c r="H1808" s="11" t="s">
        <v>2017</v>
      </c>
      <c r="I1808" s="66">
        <v>1</v>
      </c>
      <c r="J1808" s="11" t="s">
        <v>53</v>
      </c>
      <c r="K1808" s="167">
        <v>0</v>
      </c>
      <c r="L1808" s="167">
        <v>49186</v>
      </c>
      <c r="M1808" s="167">
        <v>49186</v>
      </c>
      <c r="N1808" s="167">
        <v>0</v>
      </c>
      <c r="O1808" s="167">
        <v>1851</v>
      </c>
      <c r="P1808" s="167">
        <v>1851</v>
      </c>
      <c r="Q1808" s="167">
        <v>0</v>
      </c>
      <c r="R1808" s="167">
        <v>51037</v>
      </c>
      <c r="S1808" s="167">
        <v>51037</v>
      </c>
      <c r="T1808" s="161">
        <v>42835</v>
      </c>
    </row>
    <row r="1809" spans="1:20" ht="15" customHeight="1" x14ac:dyDescent="0.2">
      <c r="A1809" s="72" t="s">
        <v>998</v>
      </c>
      <c r="B1809" s="72" t="s">
        <v>75</v>
      </c>
      <c r="C1809" s="15">
        <v>6</v>
      </c>
      <c r="D1809" s="39">
        <v>4</v>
      </c>
      <c r="E1809" s="60" t="s">
        <v>23</v>
      </c>
      <c r="F1809" s="11" t="s">
        <v>13341</v>
      </c>
      <c r="G1809" s="11" t="s">
        <v>1110</v>
      </c>
      <c r="H1809" s="11" t="s">
        <v>1715</v>
      </c>
      <c r="I1809" s="66">
        <v>1</v>
      </c>
      <c r="J1809" s="11" t="s">
        <v>53</v>
      </c>
      <c r="K1809" s="167">
        <v>47813.61</v>
      </c>
      <c r="L1809" s="167">
        <v>0</v>
      </c>
      <c r="M1809" s="167">
        <v>47813.61</v>
      </c>
      <c r="N1809" s="167">
        <v>2391.3899999999994</v>
      </c>
      <c r="O1809" s="167">
        <v>0</v>
      </c>
      <c r="P1809" s="167">
        <v>2391.3899999999994</v>
      </c>
      <c r="Q1809" s="167">
        <v>50205</v>
      </c>
      <c r="R1809" s="167">
        <v>0</v>
      </c>
      <c r="S1809" s="167">
        <v>50205</v>
      </c>
      <c r="T1809" s="161">
        <v>42877</v>
      </c>
    </row>
    <row r="1810" spans="1:20" ht="15" customHeight="1" x14ac:dyDescent="0.2">
      <c r="A1810" s="72" t="s">
        <v>998</v>
      </c>
      <c r="B1810" s="72" t="s">
        <v>75</v>
      </c>
      <c r="C1810" s="15">
        <v>6</v>
      </c>
      <c r="D1810" s="39">
        <v>4</v>
      </c>
      <c r="E1810" s="60" t="s">
        <v>23</v>
      </c>
      <c r="F1810" s="11" t="s">
        <v>13342</v>
      </c>
      <c r="G1810" s="11" t="s">
        <v>1093</v>
      </c>
      <c r="H1810" s="11" t="s">
        <v>2013</v>
      </c>
      <c r="I1810" s="66">
        <v>1</v>
      </c>
      <c r="J1810" s="11" t="s">
        <v>53</v>
      </c>
      <c r="K1810" s="167">
        <v>0</v>
      </c>
      <c r="L1810" s="167">
        <v>43645</v>
      </c>
      <c r="M1810" s="167">
        <v>43645</v>
      </c>
      <c r="N1810" s="167">
        <v>0</v>
      </c>
      <c r="O1810" s="167">
        <v>4365</v>
      </c>
      <c r="P1810" s="167">
        <v>4365</v>
      </c>
      <c r="Q1810" s="167">
        <v>0</v>
      </c>
      <c r="R1810" s="167">
        <v>48010</v>
      </c>
      <c r="S1810" s="167">
        <v>48010</v>
      </c>
      <c r="T1810" s="161">
        <v>42863</v>
      </c>
    </row>
    <row r="1811" spans="1:20" ht="15" customHeight="1" x14ac:dyDescent="0.2">
      <c r="A1811" s="72" t="s">
        <v>998</v>
      </c>
      <c r="B1811" s="72" t="s">
        <v>75</v>
      </c>
      <c r="C1811" s="15">
        <v>6</v>
      </c>
      <c r="D1811" s="39">
        <v>4</v>
      </c>
      <c r="E1811" s="60" t="s">
        <v>23</v>
      </c>
      <c r="F1811" s="11" t="s">
        <v>13343</v>
      </c>
      <c r="G1811" s="11" t="s">
        <v>1043</v>
      </c>
      <c r="H1811" s="11" t="s">
        <v>2743</v>
      </c>
      <c r="I1811" s="66">
        <v>1</v>
      </c>
      <c r="J1811" s="11" t="s">
        <v>53</v>
      </c>
      <c r="K1811" s="167">
        <v>0</v>
      </c>
      <c r="L1811" s="167">
        <v>74220</v>
      </c>
      <c r="M1811" s="167">
        <v>74220</v>
      </c>
      <c r="N1811" s="167">
        <v>53067.3</v>
      </c>
      <c r="O1811" s="167">
        <v>-45645.3</v>
      </c>
      <c r="P1811" s="167">
        <v>7422</v>
      </c>
      <c r="Q1811" s="167">
        <v>53067.3</v>
      </c>
      <c r="R1811" s="167">
        <v>28574.7</v>
      </c>
      <c r="S1811" s="167">
        <v>81642</v>
      </c>
      <c r="T1811" s="161">
        <v>42891</v>
      </c>
    </row>
    <row r="1812" spans="1:20" ht="15" customHeight="1" x14ac:dyDescent="0.2">
      <c r="A1812" s="72" t="s">
        <v>998</v>
      </c>
      <c r="B1812" s="72" t="s">
        <v>75</v>
      </c>
      <c r="C1812" s="15">
        <v>6</v>
      </c>
      <c r="D1812" s="39">
        <v>4</v>
      </c>
      <c r="E1812" s="60" t="s">
        <v>23</v>
      </c>
      <c r="F1812" s="11" t="s">
        <v>13344</v>
      </c>
      <c r="G1812" s="11" t="s">
        <v>1143</v>
      </c>
      <c r="H1812" s="11" t="s">
        <v>2450</v>
      </c>
      <c r="I1812" s="66">
        <v>1</v>
      </c>
      <c r="J1812" s="11" t="s">
        <v>53</v>
      </c>
      <c r="K1812" s="167">
        <v>0</v>
      </c>
      <c r="L1812" s="167">
        <v>36540</v>
      </c>
      <c r="M1812" s="167">
        <v>36540</v>
      </c>
      <c r="N1812" s="167">
        <v>0</v>
      </c>
      <c r="O1812" s="167">
        <v>1830</v>
      </c>
      <c r="P1812" s="167">
        <v>1830</v>
      </c>
      <c r="Q1812" s="167">
        <v>0</v>
      </c>
      <c r="R1812" s="167">
        <v>38370</v>
      </c>
      <c r="S1812" s="167">
        <v>38370</v>
      </c>
      <c r="T1812" s="161">
        <v>42863</v>
      </c>
    </row>
    <row r="1813" spans="1:20" ht="15" customHeight="1" x14ac:dyDescent="0.2">
      <c r="A1813" s="72" t="s">
        <v>998</v>
      </c>
      <c r="B1813" s="72" t="s">
        <v>75</v>
      </c>
      <c r="C1813" s="15">
        <v>6</v>
      </c>
      <c r="D1813" s="39">
        <v>4</v>
      </c>
      <c r="E1813" s="60" t="s">
        <v>23</v>
      </c>
      <c r="F1813" s="11" t="s">
        <v>13345</v>
      </c>
      <c r="G1813" s="11" t="s">
        <v>1143</v>
      </c>
      <c r="H1813" s="11" t="s">
        <v>2667</v>
      </c>
      <c r="I1813" s="66">
        <v>1</v>
      </c>
      <c r="J1813" s="11" t="s">
        <v>53</v>
      </c>
      <c r="K1813" s="167">
        <v>0</v>
      </c>
      <c r="L1813" s="167">
        <v>49417.31</v>
      </c>
      <c r="M1813" s="167">
        <v>49417.31</v>
      </c>
      <c r="N1813" s="167">
        <v>0</v>
      </c>
      <c r="O1813" s="167">
        <v>4941.6900000000023</v>
      </c>
      <c r="P1813" s="167">
        <v>4941.6900000000023</v>
      </c>
      <c r="Q1813" s="167">
        <v>0</v>
      </c>
      <c r="R1813" s="167">
        <v>54359</v>
      </c>
      <c r="S1813" s="167">
        <v>54359</v>
      </c>
      <c r="T1813" s="161">
        <v>42870</v>
      </c>
    </row>
    <row r="1814" spans="1:20" ht="15" customHeight="1" x14ac:dyDescent="0.2">
      <c r="A1814" s="72" t="s">
        <v>998</v>
      </c>
      <c r="B1814" s="72" t="s">
        <v>75</v>
      </c>
      <c r="C1814" s="15">
        <v>6</v>
      </c>
      <c r="D1814" s="39">
        <v>4</v>
      </c>
      <c r="E1814" s="60" t="s">
        <v>23</v>
      </c>
      <c r="F1814" s="11" t="s">
        <v>13346</v>
      </c>
      <c r="G1814" s="11" t="s">
        <v>1170</v>
      </c>
      <c r="H1814" s="11" t="s">
        <v>2604</v>
      </c>
      <c r="I1814" s="66">
        <v>1</v>
      </c>
      <c r="J1814" s="11" t="s">
        <v>53</v>
      </c>
      <c r="K1814" s="167">
        <v>59628.21</v>
      </c>
      <c r="L1814" s="167">
        <v>0</v>
      </c>
      <c r="M1814" s="167">
        <v>59628.21</v>
      </c>
      <c r="N1814" s="167">
        <v>4871.7900000000009</v>
      </c>
      <c r="O1814" s="167">
        <v>0</v>
      </c>
      <c r="P1814" s="167">
        <v>4871.7900000000009</v>
      </c>
      <c r="Q1814" s="167">
        <v>64500</v>
      </c>
      <c r="R1814" s="167">
        <v>0</v>
      </c>
      <c r="S1814" s="167">
        <v>64500</v>
      </c>
      <c r="T1814" s="161">
        <v>42849</v>
      </c>
    </row>
    <row r="1815" spans="1:20" ht="15" customHeight="1" x14ac:dyDescent="0.2">
      <c r="A1815" s="72" t="s">
        <v>998</v>
      </c>
      <c r="B1815" s="72" t="s">
        <v>75</v>
      </c>
      <c r="C1815" s="15">
        <v>6</v>
      </c>
      <c r="D1815" s="39">
        <v>4</v>
      </c>
      <c r="E1815" s="60" t="s">
        <v>23</v>
      </c>
      <c r="F1815" s="11" t="s">
        <v>13347</v>
      </c>
      <c r="G1815" s="11" t="s">
        <v>1181</v>
      </c>
      <c r="H1815" s="11" t="s">
        <v>2426</v>
      </c>
      <c r="I1815" s="66">
        <v>1</v>
      </c>
      <c r="J1815" s="11" t="s">
        <v>53</v>
      </c>
      <c r="K1815" s="167">
        <v>35342.300000000003</v>
      </c>
      <c r="L1815" s="167">
        <v>0</v>
      </c>
      <c r="M1815" s="167">
        <v>35342.300000000003</v>
      </c>
      <c r="N1815" s="167">
        <v>1766.6999999999971</v>
      </c>
      <c r="O1815" s="167">
        <v>0</v>
      </c>
      <c r="P1815" s="167">
        <v>1766.6999999999971</v>
      </c>
      <c r="Q1815" s="167">
        <v>37109</v>
      </c>
      <c r="R1815" s="167">
        <v>0</v>
      </c>
      <c r="S1815" s="167">
        <v>37109</v>
      </c>
      <c r="T1815" s="161">
        <v>42863</v>
      </c>
    </row>
    <row r="1816" spans="1:20" ht="15" customHeight="1" x14ac:dyDescent="0.2">
      <c r="A1816" s="72" t="s">
        <v>998</v>
      </c>
      <c r="B1816" s="72" t="s">
        <v>75</v>
      </c>
      <c r="C1816" s="15">
        <v>6</v>
      </c>
      <c r="D1816" s="39">
        <v>4</v>
      </c>
      <c r="E1816" s="60" t="s">
        <v>23</v>
      </c>
      <c r="F1816" s="11" t="s">
        <v>13348</v>
      </c>
      <c r="G1816" s="11" t="s">
        <v>1312</v>
      </c>
      <c r="H1816" s="11" t="s">
        <v>2192</v>
      </c>
      <c r="I1816" s="66">
        <v>1</v>
      </c>
      <c r="J1816" s="11" t="s">
        <v>53</v>
      </c>
      <c r="K1816" s="167">
        <v>0</v>
      </c>
      <c r="L1816" s="167">
        <v>61853.09</v>
      </c>
      <c r="M1816" s="167">
        <v>61853.09</v>
      </c>
      <c r="N1816" s="167">
        <v>0</v>
      </c>
      <c r="O1816" s="167">
        <v>6146.9100000000035</v>
      </c>
      <c r="P1816" s="167">
        <v>6146.9100000000035</v>
      </c>
      <c r="Q1816" s="167">
        <v>0</v>
      </c>
      <c r="R1816" s="167">
        <v>68000</v>
      </c>
      <c r="S1816" s="167">
        <v>68000</v>
      </c>
      <c r="T1816" s="161">
        <v>42863</v>
      </c>
    </row>
    <row r="1817" spans="1:20" ht="15" customHeight="1" x14ac:dyDescent="0.2">
      <c r="A1817" s="72" t="s">
        <v>998</v>
      </c>
      <c r="B1817" s="72" t="s">
        <v>75</v>
      </c>
      <c r="C1817" s="15">
        <v>6</v>
      </c>
      <c r="D1817" s="39">
        <v>4</v>
      </c>
      <c r="E1817" s="60" t="s">
        <v>23</v>
      </c>
      <c r="F1817" s="11" t="s">
        <v>13349</v>
      </c>
      <c r="G1817" s="11" t="s">
        <v>1262</v>
      </c>
      <c r="H1817" s="11" t="s">
        <v>2079</v>
      </c>
      <c r="I1817" s="66">
        <v>1</v>
      </c>
      <c r="J1817" s="11" t="s">
        <v>53</v>
      </c>
      <c r="K1817" s="167">
        <v>0</v>
      </c>
      <c r="L1817" s="167">
        <v>40169.64</v>
      </c>
      <c r="M1817" s="167">
        <v>40169.64</v>
      </c>
      <c r="N1817" s="167">
        <v>0</v>
      </c>
      <c r="O1817" s="167">
        <v>1830.3600000000006</v>
      </c>
      <c r="P1817" s="167">
        <v>1830.3600000000006</v>
      </c>
      <c r="Q1817" s="167">
        <v>0</v>
      </c>
      <c r="R1817" s="167">
        <v>42000</v>
      </c>
      <c r="S1817" s="167">
        <v>42000</v>
      </c>
      <c r="T1817" s="161">
        <v>42863</v>
      </c>
    </row>
    <row r="1818" spans="1:20" ht="15" customHeight="1" x14ac:dyDescent="0.2">
      <c r="A1818" s="72" t="s">
        <v>998</v>
      </c>
      <c r="B1818" s="72" t="s">
        <v>75</v>
      </c>
      <c r="C1818" s="15">
        <v>6</v>
      </c>
      <c r="D1818" s="39">
        <v>4</v>
      </c>
      <c r="E1818" s="60" t="s">
        <v>23</v>
      </c>
      <c r="F1818" s="11" t="s">
        <v>13350</v>
      </c>
      <c r="G1818" s="11" t="s">
        <v>252</v>
      </c>
      <c r="H1818" s="11" t="s">
        <v>2499</v>
      </c>
      <c r="I1818" s="66">
        <v>1</v>
      </c>
      <c r="J1818" s="11" t="s">
        <v>53</v>
      </c>
      <c r="K1818" s="167">
        <v>0</v>
      </c>
      <c r="L1818" s="167">
        <v>44225.58</v>
      </c>
      <c r="M1818" s="167">
        <v>44225.58</v>
      </c>
      <c r="N1818" s="167">
        <v>0</v>
      </c>
      <c r="O1818" s="167">
        <v>4422.4199999999983</v>
      </c>
      <c r="P1818" s="167">
        <v>4422.4199999999983</v>
      </c>
      <c r="Q1818" s="167">
        <v>0</v>
      </c>
      <c r="R1818" s="167">
        <v>48648</v>
      </c>
      <c r="S1818" s="167">
        <v>48648</v>
      </c>
      <c r="T1818" s="161">
        <v>42870</v>
      </c>
    </row>
    <row r="1819" spans="1:20" ht="15" customHeight="1" x14ac:dyDescent="0.2">
      <c r="A1819" s="72" t="s">
        <v>998</v>
      </c>
      <c r="B1819" s="72" t="s">
        <v>75</v>
      </c>
      <c r="C1819" s="15">
        <v>6</v>
      </c>
      <c r="D1819" s="39">
        <v>4</v>
      </c>
      <c r="E1819" s="60" t="s">
        <v>23</v>
      </c>
      <c r="F1819" s="11" t="s">
        <v>13351</v>
      </c>
      <c r="G1819" s="11" t="s">
        <v>1143</v>
      </c>
      <c r="H1819" s="11" t="s">
        <v>2460</v>
      </c>
      <c r="I1819" s="66">
        <v>1</v>
      </c>
      <c r="J1819" s="11" t="s">
        <v>53</v>
      </c>
      <c r="K1819" s="167">
        <v>0</v>
      </c>
      <c r="L1819" s="167">
        <v>38570</v>
      </c>
      <c r="M1819" s="167">
        <v>38570</v>
      </c>
      <c r="N1819" s="167">
        <v>0</v>
      </c>
      <c r="O1819" s="167">
        <v>1930</v>
      </c>
      <c r="P1819" s="167">
        <v>1930</v>
      </c>
      <c r="Q1819" s="167">
        <v>0</v>
      </c>
      <c r="R1819" s="167">
        <v>40500</v>
      </c>
      <c r="S1819" s="167">
        <v>40500</v>
      </c>
      <c r="T1819" s="161">
        <v>42870</v>
      </c>
    </row>
    <row r="1820" spans="1:20" ht="15" customHeight="1" x14ac:dyDescent="0.2">
      <c r="A1820" s="72" t="s">
        <v>998</v>
      </c>
      <c r="B1820" s="72" t="s">
        <v>75</v>
      </c>
      <c r="C1820" s="15">
        <v>6</v>
      </c>
      <c r="D1820" s="39">
        <v>4</v>
      </c>
      <c r="E1820" s="60" t="s">
        <v>23</v>
      </c>
      <c r="F1820" s="11" t="s">
        <v>13352</v>
      </c>
      <c r="G1820" s="11" t="s">
        <v>299</v>
      </c>
      <c r="H1820" s="11" t="s">
        <v>1495</v>
      </c>
      <c r="I1820" s="66">
        <v>1</v>
      </c>
      <c r="J1820" s="11" t="s">
        <v>53</v>
      </c>
      <c r="K1820" s="167">
        <v>60905.08</v>
      </c>
      <c r="L1820" s="167">
        <v>0</v>
      </c>
      <c r="M1820" s="167">
        <v>60905.08</v>
      </c>
      <c r="N1820" s="167">
        <v>2257.9199999999983</v>
      </c>
      <c r="O1820" s="167">
        <v>0</v>
      </c>
      <c r="P1820" s="167">
        <v>2257.9199999999983</v>
      </c>
      <c r="Q1820" s="167">
        <v>63163</v>
      </c>
      <c r="R1820" s="167">
        <v>0</v>
      </c>
      <c r="S1820" s="167">
        <v>63163</v>
      </c>
      <c r="T1820" s="161">
        <v>42877</v>
      </c>
    </row>
    <row r="1821" spans="1:20" ht="15" customHeight="1" x14ac:dyDescent="0.2">
      <c r="A1821" s="72" t="s">
        <v>998</v>
      </c>
      <c r="B1821" s="72" t="s">
        <v>75</v>
      </c>
      <c r="C1821" s="15">
        <v>6</v>
      </c>
      <c r="D1821" s="39">
        <v>4</v>
      </c>
      <c r="E1821" s="60" t="s">
        <v>23</v>
      </c>
      <c r="F1821" s="11" t="s">
        <v>13353</v>
      </c>
      <c r="G1821" s="11" t="s">
        <v>299</v>
      </c>
      <c r="H1821" s="11" t="s">
        <v>1863</v>
      </c>
      <c r="I1821" s="66">
        <v>1</v>
      </c>
      <c r="J1821" s="11" t="s">
        <v>53</v>
      </c>
      <c r="K1821" s="167">
        <v>57509.9</v>
      </c>
      <c r="L1821" s="167">
        <v>0</v>
      </c>
      <c r="M1821" s="167">
        <v>57509.9</v>
      </c>
      <c r="N1821" s="167">
        <v>3451.0999999999985</v>
      </c>
      <c r="O1821" s="167">
        <v>0</v>
      </c>
      <c r="P1821" s="167">
        <v>3451.0999999999985</v>
      </c>
      <c r="Q1821" s="167">
        <v>60961</v>
      </c>
      <c r="R1821" s="167">
        <v>0</v>
      </c>
      <c r="S1821" s="167">
        <v>60961</v>
      </c>
      <c r="T1821" s="161">
        <v>42884</v>
      </c>
    </row>
    <row r="1822" spans="1:20" ht="15" customHeight="1" x14ac:dyDescent="0.2">
      <c r="A1822" s="72" t="s">
        <v>998</v>
      </c>
      <c r="B1822" s="72" t="s">
        <v>75</v>
      </c>
      <c r="C1822" s="15">
        <v>6</v>
      </c>
      <c r="D1822" s="39">
        <v>4</v>
      </c>
      <c r="E1822" s="60" t="s">
        <v>23</v>
      </c>
      <c r="F1822" s="11" t="s">
        <v>13354</v>
      </c>
      <c r="G1822" s="11" t="s">
        <v>252</v>
      </c>
      <c r="H1822" s="11" t="s">
        <v>1368</v>
      </c>
      <c r="I1822" s="66">
        <v>1</v>
      </c>
      <c r="J1822" s="11" t="s">
        <v>53</v>
      </c>
      <c r="K1822" s="167">
        <v>0</v>
      </c>
      <c r="L1822" s="167">
        <v>46893</v>
      </c>
      <c r="M1822" s="167">
        <v>46893</v>
      </c>
      <c r="N1822" s="167">
        <v>0</v>
      </c>
      <c r="O1822" s="167">
        <v>2254</v>
      </c>
      <c r="P1822" s="167">
        <v>2254</v>
      </c>
      <c r="Q1822" s="167">
        <v>0</v>
      </c>
      <c r="R1822" s="167">
        <v>49147</v>
      </c>
      <c r="S1822" s="167">
        <v>49147</v>
      </c>
      <c r="T1822" s="161">
        <v>42884</v>
      </c>
    </row>
    <row r="1823" spans="1:20" ht="15" customHeight="1" x14ac:dyDescent="0.2">
      <c r="A1823" s="72" t="s">
        <v>998</v>
      </c>
      <c r="B1823" s="72" t="s">
        <v>75</v>
      </c>
      <c r="C1823" s="15">
        <v>6</v>
      </c>
      <c r="D1823" s="39">
        <v>4</v>
      </c>
      <c r="E1823" s="60" t="s">
        <v>23</v>
      </c>
      <c r="F1823" s="11" t="s">
        <v>13355</v>
      </c>
      <c r="G1823" s="11" t="s">
        <v>1229</v>
      </c>
      <c r="H1823" s="11" t="s">
        <v>2042</v>
      </c>
      <c r="I1823" s="66">
        <v>1</v>
      </c>
      <c r="J1823" s="11" t="s">
        <v>53</v>
      </c>
      <c r="K1823" s="167">
        <v>0</v>
      </c>
      <c r="L1823" s="167">
        <v>43137.5</v>
      </c>
      <c r="M1823" s="167">
        <v>43137.5</v>
      </c>
      <c r="N1823" s="167">
        <v>0</v>
      </c>
      <c r="O1823" s="167">
        <v>2157.5</v>
      </c>
      <c r="P1823" s="167">
        <v>2157.5</v>
      </c>
      <c r="Q1823" s="167">
        <v>0</v>
      </c>
      <c r="R1823" s="167">
        <v>45295</v>
      </c>
      <c r="S1823" s="167">
        <v>45295</v>
      </c>
      <c r="T1823" s="161">
        <v>42891</v>
      </c>
    </row>
    <row r="1824" spans="1:20" ht="15" customHeight="1" x14ac:dyDescent="0.2">
      <c r="A1824" s="72" t="s">
        <v>998</v>
      </c>
      <c r="B1824" s="72" t="s">
        <v>75</v>
      </c>
      <c r="C1824" s="15">
        <v>6</v>
      </c>
      <c r="D1824" s="39">
        <v>4</v>
      </c>
      <c r="E1824" s="60" t="s">
        <v>23</v>
      </c>
      <c r="F1824" s="11" t="s">
        <v>13356</v>
      </c>
      <c r="G1824" s="11" t="s">
        <v>148</v>
      </c>
      <c r="H1824" s="11" t="s">
        <v>1419</v>
      </c>
      <c r="I1824" s="66">
        <v>1</v>
      </c>
      <c r="J1824" s="11" t="s">
        <v>53</v>
      </c>
      <c r="K1824" s="167">
        <v>44301.71</v>
      </c>
      <c r="L1824" s="167">
        <v>0</v>
      </c>
      <c r="M1824" s="167">
        <v>44301.71</v>
      </c>
      <c r="N1824" s="167">
        <v>1143.2900000000009</v>
      </c>
      <c r="O1824" s="167">
        <v>0</v>
      </c>
      <c r="P1824" s="167">
        <v>1143.2900000000009</v>
      </c>
      <c r="Q1824" s="167">
        <v>45445</v>
      </c>
      <c r="R1824" s="167">
        <v>0</v>
      </c>
      <c r="S1824" s="167">
        <v>45445</v>
      </c>
      <c r="T1824" s="161">
        <v>42856</v>
      </c>
    </row>
    <row r="1825" spans="1:20" ht="15" customHeight="1" x14ac:dyDescent="0.2">
      <c r="A1825" s="72" t="s">
        <v>998</v>
      </c>
      <c r="B1825" s="72" t="s">
        <v>75</v>
      </c>
      <c r="C1825" s="15">
        <v>6</v>
      </c>
      <c r="D1825" s="39">
        <v>4</v>
      </c>
      <c r="E1825" s="60" t="s">
        <v>23</v>
      </c>
      <c r="F1825" s="11" t="s">
        <v>13357</v>
      </c>
      <c r="G1825" s="11" t="s">
        <v>227</v>
      </c>
      <c r="H1825" s="11" t="s">
        <v>2672</v>
      </c>
      <c r="I1825" s="66">
        <v>1</v>
      </c>
      <c r="J1825" s="11" t="s">
        <v>53</v>
      </c>
      <c r="K1825" s="167">
        <v>43054.446067500001</v>
      </c>
      <c r="L1825" s="167">
        <v>52675.283932500002</v>
      </c>
      <c r="M1825" s="167">
        <v>95729.73</v>
      </c>
      <c r="N1825" s="167">
        <v>0.75893250000081025</v>
      </c>
      <c r="O1825" s="167">
        <v>4769.511067499996</v>
      </c>
      <c r="P1825" s="167">
        <v>4770.2699999999968</v>
      </c>
      <c r="Q1825" s="167">
        <v>43055.205000000002</v>
      </c>
      <c r="R1825" s="167">
        <v>57444.794999999998</v>
      </c>
      <c r="S1825" s="167">
        <v>100500</v>
      </c>
      <c r="T1825" s="161">
        <v>42828</v>
      </c>
    </row>
    <row r="1826" spans="1:20" ht="15" customHeight="1" x14ac:dyDescent="0.2">
      <c r="A1826" s="72" t="s">
        <v>998</v>
      </c>
      <c r="B1826" s="72" t="s">
        <v>75</v>
      </c>
      <c r="C1826" s="15">
        <v>6</v>
      </c>
      <c r="D1826" s="39">
        <v>4</v>
      </c>
      <c r="E1826" s="60" t="s">
        <v>23</v>
      </c>
      <c r="F1826" s="11" t="s">
        <v>13358</v>
      </c>
      <c r="G1826" s="11" t="s">
        <v>1093</v>
      </c>
      <c r="H1826" s="11" t="s">
        <v>2028</v>
      </c>
      <c r="I1826" s="66">
        <v>1</v>
      </c>
      <c r="J1826" s="11" t="s">
        <v>53</v>
      </c>
      <c r="K1826" s="167">
        <v>0</v>
      </c>
      <c r="L1826" s="167">
        <v>53795</v>
      </c>
      <c r="M1826" s="167">
        <v>53795</v>
      </c>
      <c r="N1826" s="167">
        <v>0</v>
      </c>
      <c r="O1826" s="167">
        <v>2610</v>
      </c>
      <c r="P1826" s="167">
        <v>2610</v>
      </c>
      <c r="Q1826" s="167">
        <v>0</v>
      </c>
      <c r="R1826" s="167">
        <v>56405</v>
      </c>
      <c r="S1826" s="167">
        <v>56405</v>
      </c>
      <c r="T1826" s="161">
        <v>42863</v>
      </c>
    </row>
    <row r="1827" spans="1:20" ht="15" customHeight="1" x14ac:dyDescent="0.2">
      <c r="A1827" s="72" t="s">
        <v>998</v>
      </c>
      <c r="B1827" s="72" t="s">
        <v>75</v>
      </c>
      <c r="C1827" s="15">
        <v>6</v>
      </c>
      <c r="D1827" s="39">
        <v>4</v>
      </c>
      <c r="E1827" s="60" t="s">
        <v>23</v>
      </c>
      <c r="F1827" s="11" t="s">
        <v>13359</v>
      </c>
      <c r="G1827" s="11" t="s">
        <v>1093</v>
      </c>
      <c r="H1827" s="11" t="s">
        <v>2021</v>
      </c>
      <c r="I1827" s="66">
        <v>1</v>
      </c>
      <c r="J1827" s="11" t="s">
        <v>53</v>
      </c>
      <c r="K1827" s="167">
        <v>0</v>
      </c>
      <c r="L1827" s="167">
        <v>53000</v>
      </c>
      <c r="M1827" s="167">
        <v>53000</v>
      </c>
      <c r="N1827" s="167">
        <v>0</v>
      </c>
      <c r="O1827" s="167">
        <v>3405</v>
      </c>
      <c r="P1827" s="167">
        <v>3405</v>
      </c>
      <c r="Q1827" s="167">
        <v>0</v>
      </c>
      <c r="R1827" s="167">
        <v>56405</v>
      </c>
      <c r="S1827" s="167">
        <v>56405</v>
      </c>
      <c r="T1827" s="161">
        <v>42863</v>
      </c>
    </row>
    <row r="1828" spans="1:20" ht="15" customHeight="1" x14ac:dyDescent="0.2">
      <c r="A1828" s="72" t="s">
        <v>998</v>
      </c>
      <c r="B1828" s="72" t="s">
        <v>75</v>
      </c>
      <c r="C1828" s="15">
        <v>6</v>
      </c>
      <c r="D1828" s="39">
        <v>4</v>
      </c>
      <c r="E1828" s="60" t="s">
        <v>23</v>
      </c>
      <c r="F1828" s="11" t="s">
        <v>13360</v>
      </c>
      <c r="G1828" s="11" t="s">
        <v>1062</v>
      </c>
      <c r="H1828" s="11" t="s">
        <v>1808</v>
      </c>
      <c r="I1828" s="66">
        <v>1</v>
      </c>
      <c r="J1828" s="11" t="s">
        <v>53</v>
      </c>
      <c r="K1828" s="167">
        <v>0</v>
      </c>
      <c r="L1828" s="167">
        <v>39077.5</v>
      </c>
      <c r="M1828" s="167">
        <v>39077.5</v>
      </c>
      <c r="N1828" s="167">
        <v>0</v>
      </c>
      <c r="O1828" s="167">
        <v>1499.5</v>
      </c>
      <c r="P1828" s="167">
        <v>1499.5</v>
      </c>
      <c r="Q1828" s="167">
        <v>0</v>
      </c>
      <c r="R1828" s="167">
        <v>40577</v>
      </c>
      <c r="S1828" s="167">
        <v>40577</v>
      </c>
      <c r="T1828" s="161">
        <v>42863</v>
      </c>
    </row>
    <row r="1829" spans="1:20" ht="15" customHeight="1" x14ac:dyDescent="0.2">
      <c r="A1829" s="72" t="s">
        <v>998</v>
      </c>
      <c r="B1829" s="72" t="s">
        <v>75</v>
      </c>
      <c r="C1829" s="15">
        <v>6</v>
      </c>
      <c r="D1829" s="39">
        <v>4</v>
      </c>
      <c r="E1829" s="60" t="s">
        <v>23</v>
      </c>
      <c r="F1829" s="11" t="s">
        <v>13361</v>
      </c>
      <c r="G1829" s="11" t="s">
        <v>368</v>
      </c>
      <c r="H1829" s="11" t="s">
        <v>2665</v>
      </c>
      <c r="I1829" s="66">
        <v>1</v>
      </c>
      <c r="J1829" s="11" t="s">
        <v>53</v>
      </c>
      <c r="K1829" s="167">
        <v>0</v>
      </c>
      <c r="L1829" s="167">
        <v>47046.27</v>
      </c>
      <c r="M1829" s="167">
        <v>47046.27</v>
      </c>
      <c r="N1829" s="167">
        <v>0</v>
      </c>
      <c r="O1829" s="167">
        <v>4704.7300000000032</v>
      </c>
      <c r="P1829" s="167">
        <v>4704.7300000000032</v>
      </c>
      <c r="Q1829" s="167">
        <v>0</v>
      </c>
      <c r="R1829" s="167">
        <v>51751</v>
      </c>
      <c r="S1829" s="167">
        <v>51751</v>
      </c>
      <c r="T1829" s="161">
        <v>42856</v>
      </c>
    </row>
    <row r="1830" spans="1:20" ht="15" customHeight="1" x14ac:dyDescent="0.2">
      <c r="A1830" s="72" t="s">
        <v>998</v>
      </c>
      <c r="B1830" s="72" t="s">
        <v>75</v>
      </c>
      <c r="C1830" s="15">
        <v>6</v>
      </c>
      <c r="D1830" s="39">
        <v>4</v>
      </c>
      <c r="E1830" s="60" t="s">
        <v>23</v>
      </c>
      <c r="F1830" s="11" t="s">
        <v>13362</v>
      </c>
      <c r="G1830" s="11" t="s">
        <v>1062</v>
      </c>
      <c r="H1830" s="11" t="s">
        <v>2406</v>
      </c>
      <c r="I1830" s="66">
        <v>1</v>
      </c>
      <c r="J1830" s="11" t="s">
        <v>53</v>
      </c>
      <c r="K1830" s="167">
        <v>0</v>
      </c>
      <c r="L1830" s="167">
        <v>40600</v>
      </c>
      <c r="M1830" s="167">
        <v>40600</v>
      </c>
      <c r="N1830" s="167">
        <v>0</v>
      </c>
      <c r="O1830" s="167">
        <v>4060</v>
      </c>
      <c r="P1830" s="167">
        <v>4060</v>
      </c>
      <c r="Q1830" s="167">
        <v>0</v>
      </c>
      <c r="R1830" s="167">
        <v>44660</v>
      </c>
      <c r="S1830" s="167">
        <v>44660</v>
      </c>
      <c r="T1830" s="161">
        <v>42898</v>
      </c>
    </row>
    <row r="1831" spans="1:20" ht="15" customHeight="1" x14ac:dyDescent="0.2">
      <c r="A1831" s="72" t="s">
        <v>998</v>
      </c>
      <c r="B1831" s="72" t="s">
        <v>75</v>
      </c>
      <c r="C1831" s="15">
        <v>6</v>
      </c>
      <c r="D1831" s="39">
        <v>4</v>
      </c>
      <c r="E1831" s="60" t="s">
        <v>23</v>
      </c>
      <c r="F1831" s="11" t="s">
        <v>13363</v>
      </c>
      <c r="G1831" s="11" t="s">
        <v>368</v>
      </c>
      <c r="H1831" s="11" t="s">
        <v>2204</v>
      </c>
      <c r="I1831" s="66">
        <v>1</v>
      </c>
      <c r="J1831" s="11" t="s">
        <v>53</v>
      </c>
      <c r="K1831" s="167">
        <v>0</v>
      </c>
      <c r="L1831" s="167">
        <v>47351</v>
      </c>
      <c r="M1831" s="167">
        <v>47351</v>
      </c>
      <c r="N1831" s="167">
        <v>0</v>
      </c>
      <c r="O1831" s="167">
        <v>4735</v>
      </c>
      <c r="P1831" s="167">
        <v>4735</v>
      </c>
      <c r="Q1831" s="167">
        <v>0</v>
      </c>
      <c r="R1831" s="167">
        <v>52086</v>
      </c>
      <c r="S1831" s="167">
        <v>52086</v>
      </c>
      <c r="T1831" s="161">
        <v>42891</v>
      </c>
    </row>
    <row r="1832" spans="1:20" ht="15" customHeight="1" x14ac:dyDescent="0.2">
      <c r="A1832" s="72" t="s">
        <v>998</v>
      </c>
      <c r="B1832" s="72" t="s">
        <v>75</v>
      </c>
      <c r="C1832" s="15">
        <v>6</v>
      </c>
      <c r="D1832" s="39">
        <v>4</v>
      </c>
      <c r="E1832" s="60" t="s">
        <v>23</v>
      </c>
      <c r="F1832" s="11" t="s">
        <v>13364</v>
      </c>
      <c r="G1832" s="11" t="s">
        <v>1062</v>
      </c>
      <c r="H1832" s="11" t="s">
        <v>2436</v>
      </c>
      <c r="I1832" s="66">
        <v>1</v>
      </c>
      <c r="J1832" s="11" t="s">
        <v>53</v>
      </c>
      <c r="K1832" s="167">
        <v>40000</v>
      </c>
      <c r="L1832" s="167">
        <v>0</v>
      </c>
      <c r="M1832" s="167">
        <v>40000</v>
      </c>
      <c r="N1832" s="167">
        <v>1695</v>
      </c>
      <c r="O1832" s="167">
        <v>0</v>
      </c>
      <c r="P1832" s="167">
        <v>1695</v>
      </c>
      <c r="Q1832" s="167">
        <v>41695</v>
      </c>
      <c r="R1832" s="167">
        <v>0</v>
      </c>
      <c r="S1832" s="167">
        <v>41695</v>
      </c>
      <c r="T1832" s="161">
        <v>42863</v>
      </c>
    </row>
    <row r="1833" spans="1:20" ht="15" customHeight="1" x14ac:dyDescent="0.2">
      <c r="A1833" s="72" t="s">
        <v>998</v>
      </c>
      <c r="B1833" s="72" t="s">
        <v>75</v>
      </c>
      <c r="C1833" s="15">
        <v>6</v>
      </c>
      <c r="D1833" s="39">
        <v>4</v>
      </c>
      <c r="E1833" s="60" t="s">
        <v>23</v>
      </c>
      <c r="F1833" s="11" t="s">
        <v>13365</v>
      </c>
      <c r="G1833" s="11" t="s">
        <v>1229</v>
      </c>
      <c r="H1833" s="11" t="s">
        <v>2414</v>
      </c>
      <c r="I1833" s="66">
        <v>1</v>
      </c>
      <c r="J1833" s="11" t="s">
        <v>53</v>
      </c>
      <c r="K1833" s="167">
        <v>0</v>
      </c>
      <c r="L1833" s="167">
        <v>42630</v>
      </c>
      <c r="M1833" s="167">
        <v>42630</v>
      </c>
      <c r="N1833" s="167">
        <v>0</v>
      </c>
      <c r="O1833" s="167">
        <v>4263</v>
      </c>
      <c r="P1833" s="167">
        <v>4263</v>
      </c>
      <c r="Q1833" s="167">
        <v>0</v>
      </c>
      <c r="R1833" s="167">
        <v>46893</v>
      </c>
      <c r="S1833" s="167">
        <v>46893</v>
      </c>
      <c r="T1833" s="161">
        <v>42898</v>
      </c>
    </row>
    <row r="1834" spans="1:20" ht="15" customHeight="1" x14ac:dyDescent="0.2">
      <c r="A1834" s="72" t="s">
        <v>998</v>
      </c>
      <c r="B1834" s="72" t="s">
        <v>75</v>
      </c>
      <c r="C1834" s="15">
        <v>6</v>
      </c>
      <c r="D1834" s="39">
        <v>4</v>
      </c>
      <c r="E1834" s="60" t="s">
        <v>23</v>
      </c>
      <c r="F1834" s="11" t="s">
        <v>13366</v>
      </c>
      <c r="G1834" s="11" t="s">
        <v>1093</v>
      </c>
      <c r="H1834" s="11" t="s">
        <v>1981</v>
      </c>
      <c r="I1834" s="66">
        <v>1</v>
      </c>
      <c r="J1834" s="11" t="s">
        <v>53</v>
      </c>
      <c r="K1834" s="167">
        <v>0</v>
      </c>
      <c r="L1834" s="167">
        <v>54652</v>
      </c>
      <c r="M1834" s="167">
        <v>54652</v>
      </c>
      <c r="N1834" s="167">
        <v>0</v>
      </c>
      <c r="O1834" s="167">
        <v>5410</v>
      </c>
      <c r="P1834" s="167">
        <v>5410</v>
      </c>
      <c r="Q1834" s="167">
        <v>0</v>
      </c>
      <c r="R1834" s="167">
        <v>60062</v>
      </c>
      <c r="S1834" s="167">
        <v>60062</v>
      </c>
      <c r="T1834" s="161">
        <v>42849</v>
      </c>
    </row>
    <row r="1835" spans="1:20" ht="15" customHeight="1" x14ac:dyDescent="0.2">
      <c r="A1835" s="72" t="s">
        <v>998</v>
      </c>
      <c r="B1835" s="72" t="s">
        <v>75</v>
      </c>
      <c r="C1835" s="15">
        <v>6</v>
      </c>
      <c r="D1835" s="39">
        <v>4</v>
      </c>
      <c r="E1835" s="60" t="s">
        <v>23</v>
      </c>
      <c r="F1835" s="11" t="s">
        <v>13367</v>
      </c>
      <c r="G1835" s="11" t="s">
        <v>1143</v>
      </c>
      <c r="H1835" s="11" t="s">
        <v>2746</v>
      </c>
      <c r="I1835" s="66">
        <v>1</v>
      </c>
      <c r="J1835" s="11" t="s">
        <v>53</v>
      </c>
      <c r="K1835" s="167">
        <v>0</v>
      </c>
      <c r="L1835" s="167">
        <v>45675</v>
      </c>
      <c r="M1835" s="167">
        <v>45675</v>
      </c>
      <c r="N1835" s="167">
        <v>23979.5</v>
      </c>
      <c r="O1835" s="167">
        <v>-21695.5</v>
      </c>
      <c r="P1835" s="167">
        <v>2284</v>
      </c>
      <c r="Q1835" s="167">
        <v>23979.5</v>
      </c>
      <c r="R1835" s="167">
        <v>23979.5</v>
      </c>
      <c r="S1835" s="167">
        <v>47959</v>
      </c>
      <c r="T1835" s="161">
        <v>42870</v>
      </c>
    </row>
    <row r="1836" spans="1:20" ht="15" customHeight="1" x14ac:dyDescent="0.2">
      <c r="A1836" s="72" t="s">
        <v>998</v>
      </c>
      <c r="B1836" s="72" t="s">
        <v>75</v>
      </c>
      <c r="C1836" s="15">
        <v>6</v>
      </c>
      <c r="D1836" s="39">
        <v>4</v>
      </c>
      <c r="E1836" s="60" t="s">
        <v>23</v>
      </c>
      <c r="F1836" s="11" t="s">
        <v>13368</v>
      </c>
      <c r="G1836" s="11" t="s">
        <v>1312</v>
      </c>
      <c r="H1836" s="11" t="s">
        <v>2163</v>
      </c>
      <c r="I1836" s="66">
        <v>1</v>
      </c>
      <c r="J1836" s="11" t="s">
        <v>53</v>
      </c>
      <c r="K1836" s="167">
        <v>0</v>
      </c>
      <c r="L1836" s="167">
        <v>75116.09</v>
      </c>
      <c r="M1836" s="167">
        <v>75116.09</v>
      </c>
      <c r="N1836" s="167">
        <v>0</v>
      </c>
      <c r="O1836" s="167">
        <v>7511.9100000000035</v>
      </c>
      <c r="P1836" s="167">
        <v>7511.9100000000035</v>
      </c>
      <c r="Q1836" s="167">
        <v>0</v>
      </c>
      <c r="R1836" s="167">
        <v>82628</v>
      </c>
      <c r="S1836" s="167">
        <v>82628</v>
      </c>
      <c r="T1836" s="161">
        <v>42835</v>
      </c>
    </row>
    <row r="1837" spans="1:20" ht="15" customHeight="1" x14ac:dyDescent="0.2">
      <c r="A1837" s="72" t="s">
        <v>998</v>
      </c>
      <c r="B1837" s="72" t="s">
        <v>75</v>
      </c>
      <c r="C1837" s="15">
        <v>6</v>
      </c>
      <c r="D1837" s="39">
        <v>4</v>
      </c>
      <c r="E1837" s="60" t="s">
        <v>23</v>
      </c>
      <c r="F1837" s="11" t="s">
        <v>13369</v>
      </c>
      <c r="G1837" s="11" t="s">
        <v>1229</v>
      </c>
      <c r="H1837" s="11" t="s">
        <v>1790</v>
      </c>
      <c r="I1837" s="66">
        <v>1</v>
      </c>
      <c r="J1837" s="11" t="s">
        <v>53</v>
      </c>
      <c r="K1837" s="167">
        <v>0</v>
      </c>
      <c r="L1837" s="167">
        <v>65975</v>
      </c>
      <c r="M1837" s="167">
        <v>65975</v>
      </c>
      <c r="N1837" s="167">
        <v>0</v>
      </c>
      <c r="O1837" s="167">
        <v>6531</v>
      </c>
      <c r="P1837" s="167">
        <v>6531</v>
      </c>
      <c r="Q1837" s="167">
        <v>0</v>
      </c>
      <c r="R1837" s="167">
        <v>72506</v>
      </c>
      <c r="S1837" s="167">
        <v>72506</v>
      </c>
      <c r="T1837" s="161">
        <v>42835</v>
      </c>
    </row>
    <row r="1838" spans="1:20" ht="15" customHeight="1" x14ac:dyDescent="0.2">
      <c r="A1838" s="72" t="s">
        <v>998</v>
      </c>
      <c r="B1838" s="72" t="s">
        <v>75</v>
      </c>
      <c r="C1838" s="15">
        <v>6</v>
      </c>
      <c r="D1838" s="39">
        <v>4</v>
      </c>
      <c r="E1838" s="60" t="s">
        <v>23</v>
      </c>
      <c r="F1838" s="11" t="s">
        <v>13370</v>
      </c>
      <c r="G1838" s="11" t="s">
        <v>1262</v>
      </c>
      <c r="H1838" s="11" t="s">
        <v>2473</v>
      </c>
      <c r="I1838" s="66">
        <v>1</v>
      </c>
      <c r="J1838" s="11" t="s">
        <v>53</v>
      </c>
      <c r="K1838" s="167">
        <v>0</v>
      </c>
      <c r="L1838" s="167">
        <v>34794.199999999997</v>
      </c>
      <c r="M1838" s="167">
        <v>34794.199999999997</v>
      </c>
      <c r="N1838" s="167">
        <v>0</v>
      </c>
      <c r="O1838" s="167">
        <v>1755.8000000000029</v>
      </c>
      <c r="P1838" s="167">
        <v>1755.8000000000029</v>
      </c>
      <c r="Q1838" s="167">
        <v>0</v>
      </c>
      <c r="R1838" s="167">
        <v>36550</v>
      </c>
      <c r="S1838" s="167">
        <v>36550</v>
      </c>
      <c r="T1838" s="161">
        <v>42856</v>
      </c>
    </row>
    <row r="1839" spans="1:20" ht="15" customHeight="1" x14ac:dyDescent="0.2">
      <c r="A1839" s="72" t="s">
        <v>998</v>
      </c>
      <c r="B1839" s="72" t="s">
        <v>75</v>
      </c>
      <c r="C1839" s="15">
        <v>6</v>
      </c>
      <c r="D1839" s="39">
        <v>4</v>
      </c>
      <c r="E1839" s="60" t="s">
        <v>23</v>
      </c>
      <c r="F1839" s="11" t="s">
        <v>13371</v>
      </c>
      <c r="G1839" s="11" t="s">
        <v>299</v>
      </c>
      <c r="H1839" s="11" t="s">
        <v>2115</v>
      </c>
      <c r="I1839" s="66">
        <v>1</v>
      </c>
      <c r="J1839" s="11" t="s">
        <v>53</v>
      </c>
      <c r="K1839" s="167">
        <v>0</v>
      </c>
      <c r="L1839" s="167">
        <v>61915</v>
      </c>
      <c r="M1839" s="167">
        <v>61915</v>
      </c>
      <c r="N1839" s="167">
        <v>0</v>
      </c>
      <c r="O1839" s="167">
        <v>1248</v>
      </c>
      <c r="P1839" s="167">
        <v>1248</v>
      </c>
      <c r="Q1839" s="167">
        <v>0</v>
      </c>
      <c r="R1839" s="167">
        <v>63163</v>
      </c>
      <c r="S1839" s="167">
        <v>63163</v>
      </c>
      <c r="T1839" s="161">
        <v>42884</v>
      </c>
    </row>
    <row r="1840" spans="1:20" ht="15" customHeight="1" x14ac:dyDescent="0.2">
      <c r="A1840" s="72" t="s">
        <v>998</v>
      </c>
      <c r="B1840" s="72" t="s">
        <v>75</v>
      </c>
      <c r="C1840" s="15">
        <v>6</v>
      </c>
      <c r="D1840" s="39">
        <v>4</v>
      </c>
      <c r="E1840" s="60" t="s">
        <v>23</v>
      </c>
      <c r="F1840" s="11" t="s">
        <v>13372</v>
      </c>
      <c r="G1840" s="11" t="s">
        <v>743</v>
      </c>
      <c r="H1840" s="11" t="s">
        <v>2523</v>
      </c>
      <c r="I1840" s="66">
        <v>1</v>
      </c>
      <c r="J1840" s="11" t="s">
        <v>53</v>
      </c>
      <c r="K1840" s="167">
        <v>0</v>
      </c>
      <c r="L1840" s="167">
        <v>58413.25</v>
      </c>
      <c r="M1840" s="167">
        <v>58413.25</v>
      </c>
      <c r="N1840" s="167">
        <v>0</v>
      </c>
      <c r="O1840" s="167">
        <v>4086.75</v>
      </c>
      <c r="P1840" s="167">
        <v>4086.75</v>
      </c>
      <c r="Q1840" s="167">
        <v>0</v>
      </c>
      <c r="R1840" s="167">
        <v>62500</v>
      </c>
      <c r="S1840" s="167">
        <v>62500</v>
      </c>
      <c r="T1840" s="161">
        <v>42856</v>
      </c>
    </row>
    <row r="1841" spans="1:20" ht="15" customHeight="1" x14ac:dyDescent="0.2">
      <c r="A1841" s="72" t="s">
        <v>998</v>
      </c>
      <c r="B1841" s="72" t="s">
        <v>75</v>
      </c>
      <c r="C1841" s="15">
        <v>6</v>
      </c>
      <c r="D1841" s="39">
        <v>4</v>
      </c>
      <c r="E1841" s="60" t="s">
        <v>23</v>
      </c>
      <c r="F1841" s="11" t="s">
        <v>13373</v>
      </c>
      <c r="G1841" s="11" t="s">
        <v>1170</v>
      </c>
      <c r="H1841" s="11" t="s">
        <v>2563</v>
      </c>
      <c r="I1841" s="66">
        <v>1</v>
      </c>
      <c r="J1841" s="11" t="s">
        <v>53</v>
      </c>
      <c r="K1841" s="167">
        <v>48000</v>
      </c>
      <c r="L1841" s="167">
        <v>0</v>
      </c>
      <c r="M1841" s="167">
        <v>48000</v>
      </c>
      <c r="N1841" s="167">
        <v>4800</v>
      </c>
      <c r="O1841" s="167">
        <v>0</v>
      </c>
      <c r="P1841" s="167">
        <v>4800</v>
      </c>
      <c r="Q1841" s="167">
        <v>52800</v>
      </c>
      <c r="R1841" s="167">
        <v>0</v>
      </c>
      <c r="S1841" s="167">
        <v>52800</v>
      </c>
      <c r="T1841" s="161">
        <v>42870</v>
      </c>
    </row>
    <row r="1842" spans="1:20" ht="15" customHeight="1" x14ac:dyDescent="0.2">
      <c r="A1842" s="72" t="s">
        <v>998</v>
      </c>
      <c r="B1842" s="72" t="s">
        <v>75</v>
      </c>
      <c r="C1842" s="15">
        <v>6</v>
      </c>
      <c r="D1842" s="39">
        <v>4</v>
      </c>
      <c r="E1842" s="60" t="s">
        <v>23</v>
      </c>
      <c r="F1842" s="11" t="s">
        <v>13374</v>
      </c>
      <c r="G1842" s="11" t="s">
        <v>1143</v>
      </c>
      <c r="H1842" s="11" t="s">
        <v>2735</v>
      </c>
      <c r="I1842" s="66">
        <v>1</v>
      </c>
      <c r="J1842" s="11" t="s">
        <v>53</v>
      </c>
      <c r="K1842" s="167">
        <v>0</v>
      </c>
      <c r="L1842" s="167">
        <v>36032.5</v>
      </c>
      <c r="M1842" s="167">
        <v>36032.5</v>
      </c>
      <c r="N1842" s="167">
        <v>0</v>
      </c>
      <c r="O1842" s="167">
        <v>1082.5</v>
      </c>
      <c r="P1842" s="167">
        <v>1082.5</v>
      </c>
      <c r="Q1842" s="167">
        <v>0</v>
      </c>
      <c r="R1842" s="167">
        <v>37115</v>
      </c>
      <c r="S1842" s="167">
        <v>37115</v>
      </c>
      <c r="T1842" s="161">
        <v>42835</v>
      </c>
    </row>
    <row r="1843" spans="1:20" ht="15" customHeight="1" x14ac:dyDescent="0.2">
      <c r="A1843" s="72" t="s">
        <v>998</v>
      </c>
      <c r="B1843" s="72" t="s">
        <v>75</v>
      </c>
      <c r="C1843" s="15">
        <v>6</v>
      </c>
      <c r="D1843" s="39">
        <v>4</v>
      </c>
      <c r="E1843" s="60" t="s">
        <v>23</v>
      </c>
      <c r="F1843" s="11" t="s">
        <v>13375</v>
      </c>
      <c r="G1843" s="11" t="s">
        <v>1312</v>
      </c>
      <c r="H1843" s="11" t="s">
        <v>2188</v>
      </c>
      <c r="I1843" s="66">
        <v>1</v>
      </c>
      <c r="J1843" s="11" t="s">
        <v>53</v>
      </c>
      <c r="K1843" s="167">
        <v>0</v>
      </c>
      <c r="L1843" s="167">
        <v>61014.7</v>
      </c>
      <c r="M1843" s="167">
        <v>61014.7</v>
      </c>
      <c r="N1843" s="167">
        <v>0</v>
      </c>
      <c r="O1843" s="167">
        <v>3051.3000000000029</v>
      </c>
      <c r="P1843" s="167">
        <v>3051.3000000000029</v>
      </c>
      <c r="Q1843" s="167">
        <v>0</v>
      </c>
      <c r="R1843" s="167">
        <v>64066</v>
      </c>
      <c r="S1843" s="167">
        <v>64066</v>
      </c>
      <c r="T1843" s="161">
        <v>42891</v>
      </c>
    </row>
    <row r="1844" spans="1:20" ht="15" customHeight="1" x14ac:dyDescent="0.2">
      <c r="A1844" s="72" t="s">
        <v>998</v>
      </c>
      <c r="B1844" s="72" t="s">
        <v>75</v>
      </c>
      <c r="C1844" s="15">
        <v>6</v>
      </c>
      <c r="D1844" s="39">
        <v>4</v>
      </c>
      <c r="E1844" s="60" t="s">
        <v>23</v>
      </c>
      <c r="F1844" s="11" t="s">
        <v>13376</v>
      </c>
      <c r="G1844" s="11" t="s">
        <v>1062</v>
      </c>
      <c r="H1844" s="11" t="s">
        <v>1804</v>
      </c>
      <c r="I1844" s="66">
        <v>1</v>
      </c>
      <c r="J1844" s="11" t="s">
        <v>53</v>
      </c>
      <c r="K1844" s="167">
        <v>43645</v>
      </c>
      <c r="L1844" s="167">
        <v>0</v>
      </c>
      <c r="M1844" s="167">
        <v>43645</v>
      </c>
      <c r="N1844" s="167">
        <v>1309</v>
      </c>
      <c r="O1844" s="167">
        <v>0</v>
      </c>
      <c r="P1844" s="167">
        <v>1309</v>
      </c>
      <c r="Q1844" s="167">
        <v>44954</v>
      </c>
      <c r="R1844" s="167">
        <v>0</v>
      </c>
      <c r="S1844" s="167">
        <v>44954</v>
      </c>
      <c r="T1844" s="161">
        <v>42835</v>
      </c>
    </row>
    <row r="1845" spans="1:20" ht="15" customHeight="1" x14ac:dyDescent="0.2">
      <c r="A1845" s="72" t="s">
        <v>998</v>
      </c>
      <c r="B1845" s="72" t="s">
        <v>75</v>
      </c>
      <c r="C1845" s="15">
        <v>6</v>
      </c>
      <c r="D1845" s="39">
        <v>4</v>
      </c>
      <c r="E1845" s="60" t="s">
        <v>23</v>
      </c>
      <c r="F1845" s="11" t="s">
        <v>13377</v>
      </c>
      <c r="G1845" s="11" t="s">
        <v>227</v>
      </c>
      <c r="H1845" s="11" t="s">
        <v>2478</v>
      </c>
      <c r="I1845" s="66">
        <v>1</v>
      </c>
      <c r="J1845" s="11" t="s">
        <v>53</v>
      </c>
      <c r="K1845" s="167">
        <v>0</v>
      </c>
      <c r="L1845" s="167">
        <v>83189.399999999994</v>
      </c>
      <c r="M1845" s="167">
        <v>83189.399999999994</v>
      </c>
      <c r="N1845" s="167">
        <v>0</v>
      </c>
      <c r="O1845" s="167">
        <v>4170.6000000000058</v>
      </c>
      <c r="P1845" s="167">
        <v>4170.6000000000058</v>
      </c>
      <c r="Q1845" s="167">
        <v>0</v>
      </c>
      <c r="R1845" s="167">
        <v>87360</v>
      </c>
      <c r="S1845" s="167">
        <v>87360</v>
      </c>
      <c r="T1845" s="161">
        <v>42863</v>
      </c>
    </row>
    <row r="1846" spans="1:20" ht="15" customHeight="1" x14ac:dyDescent="0.2">
      <c r="A1846" s="72" t="s">
        <v>998</v>
      </c>
      <c r="B1846" s="72" t="s">
        <v>75</v>
      </c>
      <c r="C1846" s="15">
        <v>6</v>
      </c>
      <c r="D1846" s="39">
        <v>4</v>
      </c>
      <c r="E1846" s="60" t="s">
        <v>23</v>
      </c>
      <c r="F1846" s="11" t="s">
        <v>13378</v>
      </c>
      <c r="G1846" s="11" t="s">
        <v>1181</v>
      </c>
      <c r="H1846" s="11" t="s">
        <v>1182</v>
      </c>
      <c r="I1846" s="66">
        <v>1</v>
      </c>
      <c r="J1846" s="11" t="s">
        <v>53</v>
      </c>
      <c r="K1846" s="167">
        <v>0</v>
      </c>
      <c r="L1846" s="167">
        <v>38646</v>
      </c>
      <c r="M1846" s="167">
        <v>38646</v>
      </c>
      <c r="N1846" s="167">
        <v>0</v>
      </c>
      <c r="O1846" s="167">
        <v>3478</v>
      </c>
      <c r="P1846" s="167">
        <v>3478</v>
      </c>
      <c r="Q1846" s="167">
        <v>0</v>
      </c>
      <c r="R1846" s="167">
        <v>42124</v>
      </c>
      <c r="S1846" s="167">
        <v>42124</v>
      </c>
      <c r="T1846" s="161">
        <v>42898</v>
      </c>
    </row>
    <row r="1847" spans="1:20" ht="15" customHeight="1" x14ac:dyDescent="0.2">
      <c r="A1847" s="72" t="s">
        <v>998</v>
      </c>
      <c r="B1847" s="72" t="s">
        <v>75</v>
      </c>
      <c r="C1847" s="15">
        <v>6</v>
      </c>
      <c r="D1847" s="39">
        <v>4</v>
      </c>
      <c r="E1847" s="60" t="s">
        <v>23</v>
      </c>
      <c r="F1847" s="11" t="s">
        <v>13379</v>
      </c>
      <c r="G1847" s="11" t="s">
        <v>133</v>
      </c>
      <c r="H1847" s="11" t="s">
        <v>2122</v>
      </c>
      <c r="I1847" s="66">
        <v>1</v>
      </c>
      <c r="J1847" s="11" t="s">
        <v>53</v>
      </c>
      <c r="K1847" s="167">
        <v>0</v>
      </c>
      <c r="L1847" s="167">
        <v>50750</v>
      </c>
      <c r="M1847" s="167">
        <v>50750</v>
      </c>
      <c r="N1847" s="167">
        <v>0</v>
      </c>
      <c r="O1847" s="167">
        <v>2538</v>
      </c>
      <c r="P1847" s="167">
        <v>2538</v>
      </c>
      <c r="Q1847" s="167">
        <v>0</v>
      </c>
      <c r="R1847" s="167">
        <v>53288</v>
      </c>
      <c r="S1847" s="167">
        <v>53288</v>
      </c>
      <c r="T1847" s="161">
        <v>42863</v>
      </c>
    </row>
    <row r="1848" spans="1:20" ht="15" customHeight="1" x14ac:dyDescent="0.2">
      <c r="A1848" s="72" t="s">
        <v>998</v>
      </c>
      <c r="B1848" s="72" t="s">
        <v>75</v>
      </c>
      <c r="C1848" s="15">
        <v>6</v>
      </c>
      <c r="D1848" s="39">
        <v>4</v>
      </c>
      <c r="E1848" s="60" t="s">
        <v>23</v>
      </c>
      <c r="F1848" s="11" t="s">
        <v>13380</v>
      </c>
      <c r="G1848" s="11" t="s">
        <v>629</v>
      </c>
      <c r="H1848" s="11" t="s">
        <v>2107</v>
      </c>
      <c r="I1848" s="66">
        <v>1</v>
      </c>
      <c r="J1848" s="11" t="s">
        <v>53</v>
      </c>
      <c r="K1848" s="167">
        <v>0</v>
      </c>
      <c r="L1848" s="167">
        <v>75110</v>
      </c>
      <c r="M1848" s="167">
        <v>75110</v>
      </c>
      <c r="N1848" s="167">
        <v>0</v>
      </c>
      <c r="O1848" s="167">
        <v>3760</v>
      </c>
      <c r="P1848" s="167">
        <v>3760</v>
      </c>
      <c r="Q1848" s="167">
        <v>0</v>
      </c>
      <c r="R1848" s="167">
        <v>78870</v>
      </c>
      <c r="S1848" s="167">
        <v>78870</v>
      </c>
      <c r="T1848" s="161">
        <v>42905</v>
      </c>
    </row>
    <row r="1849" spans="1:20" ht="15" customHeight="1" x14ac:dyDescent="0.2">
      <c r="A1849" s="72" t="s">
        <v>998</v>
      </c>
      <c r="B1849" s="72" t="s">
        <v>75</v>
      </c>
      <c r="C1849" s="15">
        <v>6</v>
      </c>
      <c r="D1849" s="39">
        <v>4</v>
      </c>
      <c r="E1849" s="60" t="s">
        <v>23</v>
      </c>
      <c r="F1849" s="11" t="s">
        <v>13381</v>
      </c>
      <c r="G1849" s="11" t="s">
        <v>368</v>
      </c>
      <c r="H1849" s="11" t="s">
        <v>2820</v>
      </c>
      <c r="I1849" s="66">
        <v>1</v>
      </c>
      <c r="J1849" s="11" t="s">
        <v>53</v>
      </c>
      <c r="K1849" s="167">
        <v>22888.25</v>
      </c>
      <c r="L1849" s="167">
        <v>18726.75</v>
      </c>
      <c r="M1849" s="167">
        <v>41615</v>
      </c>
      <c r="N1849" s="167">
        <v>831.85480000000098</v>
      </c>
      <c r="O1849" s="167">
        <v>2913.145199999999</v>
      </c>
      <c r="P1849" s="167">
        <v>3745</v>
      </c>
      <c r="Q1849" s="167">
        <v>23720.104800000001</v>
      </c>
      <c r="R1849" s="167">
        <v>21639.895199999999</v>
      </c>
      <c r="S1849" s="167">
        <v>45360</v>
      </c>
      <c r="T1849" s="161">
        <v>42912</v>
      </c>
    </row>
    <row r="1850" spans="1:20" ht="15" customHeight="1" x14ac:dyDescent="0.2">
      <c r="A1850" s="72" t="s">
        <v>998</v>
      </c>
      <c r="B1850" s="72" t="s">
        <v>75</v>
      </c>
      <c r="C1850" s="15">
        <v>6</v>
      </c>
      <c r="D1850" s="39">
        <v>4</v>
      </c>
      <c r="E1850" s="60" t="s">
        <v>23</v>
      </c>
      <c r="F1850" s="11" t="s">
        <v>13382</v>
      </c>
      <c r="G1850" s="11" t="s">
        <v>133</v>
      </c>
      <c r="H1850" s="11" t="s">
        <v>1786</v>
      </c>
      <c r="I1850" s="66">
        <v>1</v>
      </c>
      <c r="J1850" s="11" t="s">
        <v>53</v>
      </c>
      <c r="K1850" s="167">
        <v>66088.679999999993</v>
      </c>
      <c r="L1850" s="167">
        <v>0</v>
      </c>
      <c r="M1850" s="167">
        <v>66088.679999999993</v>
      </c>
      <c r="N1850" s="167">
        <v>6411.320000000007</v>
      </c>
      <c r="O1850" s="167">
        <v>0</v>
      </c>
      <c r="P1850" s="167">
        <v>6411.320000000007</v>
      </c>
      <c r="Q1850" s="167">
        <v>72500</v>
      </c>
      <c r="R1850" s="167">
        <v>0</v>
      </c>
      <c r="S1850" s="167">
        <v>72500</v>
      </c>
      <c r="T1850" s="161">
        <v>42891</v>
      </c>
    </row>
    <row r="1851" spans="1:20" ht="15" customHeight="1" x14ac:dyDescent="0.2">
      <c r="A1851" s="72" t="s">
        <v>998</v>
      </c>
      <c r="B1851" s="72" t="s">
        <v>75</v>
      </c>
      <c r="C1851" s="15">
        <v>6</v>
      </c>
      <c r="D1851" s="39">
        <v>4</v>
      </c>
      <c r="E1851" s="60" t="s">
        <v>23</v>
      </c>
      <c r="F1851" s="11" t="s">
        <v>13383</v>
      </c>
      <c r="G1851" s="11" t="s">
        <v>1181</v>
      </c>
      <c r="H1851" s="11" t="s">
        <v>1906</v>
      </c>
      <c r="I1851" s="66">
        <v>0.5</v>
      </c>
      <c r="J1851" s="11" t="s">
        <v>53</v>
      </c>
      <c r="K1851" s="167">
        <v>23027.31</v>
      </c>
      <c r="L1851" s="167">
        <v>0</v>
      </c>
      <c r="M1851" s="167">
        <v>23027.31</v>
      </c>
      <c r="N1851" s="167">
        <v>116.68999999999869</v>
      </c>
      <c r="O1851" s="167">
        <v>0</v>
      </c>
      <c r="P1851" s="167">
        <v>116.68999999999869</v>
      </c>
      <c r="Q1851" s="167">
        <v>23144</v>
      </c>
      <c r="R1851" s="167">
        <v>0</v>
      </c>
      <c r="S1851" s="167">
        <v>23144</v>
      </c>
      <c r="T1851" s="161">
        <v>42877</v>
      </c>
    </row>
    <row r="1852" spans="1:20" ht="15" customHeight="1" x14ac:dyDescent="0.2">
      <c r="A1852" s="72" t="s">
        <v>998</v>
      </c>
      <c r="B1852" s="72" t="s">
        <v>75</v>
      </c>
      <c r="C1852" s="15">
        <v>6</v>
      </c>
      <c r="D1852" s="39">
        <v>4</v>
      </c>
      <c r="E1852" s="60" t="s">
        <v>23</v>
      </c>
      <c r="F1852" s="11" t="s">
        <v>13384</v>
      </c>
      <c r="G1852" s="11" t="s">
        <v>368</v>
      </c>
      <c r="H1852" s="11" t="s">
        <v>2675</v>
      </c>
      <c r="I1852" s="66">
        <v>1</v>
      </c>
      <c r="J1852" s="11" t="s">
        <v>53</v>
      </c>
      <c r="K1852" s="167">
        <v>0</v>
      </c>
      <c r="L1852" s="167">
        <v>44660</v>
      </c>
      <c r="M1852" s="167">
        <v>44660</v>
      </c>
      <c r="N1852" s="167">
        <v>0</v>
      </c>
      <c r="O1852" s="167">
        <v>2233</v>
      </c>
      <c r="P1852" s="167">
        <v>2233</v>
      </c>
      <c r="Q1852" s="167">
        <v>0</v>
      </c>
      <c r="R1852" s="167">
        <v>46893</v>
      </c>
      <c r="S1852" s="167">
        <v>46893</v>
      </c>
      <c r="T1852" s="161">
        <v>42863</v>
      </c>
    </row>
    <row r="1853" spans="1:20" ht="15" customHeight="1" x14ac:dyDescent="0.2">
      <c r="A1853" s="72" t="s">
        <v>998</v>
      </c>
      <c r="B1853" s="72" t="s">
        <v>75</v>
      </c>
      <c r="C1853" s="15">
        <v>6</v>
      </c>
      <c r="D1853" s="39">
        <v>4</v>
      </c>
      <c r="E1853" s="60" t="s">
        <v>23</v>
      </c>
      <c r="F1853" s="11" t="s">
        <v>13385</v>
      </c>
      <c r="G1853" s="11" t="s">
        <v>1312</v>
      </c>
      <c r="H1853" s="11" t="s">
        <v>2155</v>
      </c>
      <c r="I1853" s="66">
        <v>1</v>
      </c>
      <c r="J1853" s="11" t="s">
        <v>53</v>
      </c>
      <c r="K1853" s="167">
        <v>0</v>
      </c>
      <c r="L1853" s="167">
        <v>61794</v>
      </c>
      <c r="M1853" s="167">
        <v>61794</v>
      </c>
      <c r="N1853" s="167">
        <v>0</v>
      </c>
      <c r="O1853" s="167">
        <v>3206</v>
      </c>
      <c r="P1853" s="167">
        <v>3206</v>
      </c>
      <c r="Q1853" s="167">
        <v>0</v>
      </c>
      <c r="R1853" s="167">
        <v>65000</v>
      </c>
      <c r="S1853" s="167">
        <v>65000</v>
      </c>
      <c r="T1853" s="161">
        <v>42863</v>
      </c>
    </row>
    <row r="1854" spans="1:20" ht="15" customHeight="1" x14ac:dyDescent="0.2">
      <c r="A1854" s="72" t="s">
        <v>998</v>
      </c>
      <c r="B1854" s="72" t="s">
        <v>75</v>
      </c>
      <c r="C1854" s="15">
        <v>6</v>
      </c>
      <c r="D1854" s="39">
        <v>4</v>
      </c>
      <c r="E1854" s="60" t="s">
        <v>23</v>
      </c>
      <c r="F1854" s="11" t="s">
        <v>13386</v>
      </c>
      <c r="G1854" s="11" t="s">
        <v>1312</v>
      </c>
      <c r="H1854" s="11" t="s">
        <v>1958</v>
      </c>
      <c r="I1854" s="66">
        <v>1</v>
      </c>
      <c r="J1854" s="11" t="s">
        <v>53</v>
      </c>
      <c r="K1854" s="167">
        <v>64945.79</v>
      </c>
      <c r="L1854" s="167">
        <v>0</v>
      </c>
      <c r="M1854" s="167">
        <v>64945.79</v>
      </c>
      <c r="N1854" s="167">
        <v>3247.2099999999991</v>
      </c>
      <c r="O1854" s="167">
        <v>0</v>
      </c>
      <c r="P1854" s="167">
        <v>3247.2099999999991</v>
      </c>
      <c r="Q1854" s="167">
        <v>68193</v>
      </c>
      <c r="R1854" s="167">
        <v>0</v>
      </c>
      <c r="S1854" s="167">
        <v>68193</v>
      </c>
      <c r="T1854" s="161">
        <v>42870</v>
      </c>
    </row>
    <row r="1855" spans="1:20" ht="15" customHeight="1" x14ac:dyDescent="0.2">
      <c r="A1855" s="72" t="s">
        <v>998</v>
      </c>
      <c r="B1855" s="72" t="s">
        <v>75</v>
      </c>
      <c r="C1855" s="15">
        <v>6</v>
      </c>
      <c r="D1855" s="39">
        <v>4</v>
      </c>
      <c r="E1855" s="60" t="s">
        <v>23</v>
      </c>
      <c r="F1855" s="11" t="s">
        <v>13387</v>
      </c>
      <c r="G1855" s="11" t="s">
        <v>2533</v>
      </c>
      <c r="H1855" s="11" t="s">
        <v>2555</v>
      </c>
      <c r="I1855" s="66">
        <v>1</v>
      </c>
      <c r="J1855" s="11" t="s">
        <v>53</v>
      </c>
      <c r="K1855" s="167">
        <v>49169.65</v>
      </c>
      <c r="L1855" s="167">
        <v>0</v>
      </c>
      <c r="M1855" s="167">
        <v>49169.65</v>
      </c>
      <c r="N1855" s="167">
        <v>2438.3499999999985</v>
      </c>
      <c r="O1855" s="167">
        <v>0</v>
      </c>
      <c r="P1855" s="167">
        <v>2438.3499999999985</v>
      </c>
      <c r="Q1855" s="167">
        <v>51608</v>
      </c>
      <c r="R1855" s="167">
        <v>0</v>
      </c>
      <c r="S1855" s="167">
        <v>51608</v>
      </c>
      <c r="T1855" s="161">
        <v>42856</v>
      </c>
    </row>
    <row r="1856" spans="1:20" ht="15" customHeight="1" x14ac:dyDescent="0.2">
      <c r="A1856" s="72" t="s">
        <v>998</v>
      </c>
      <c r="B1856" s="72" t="s">
        <v>75</v>
      </c>
      <c r="C1856" s="15">
        <v>6</v>
      </c>
      <c r="D1856" s="39">
        <v>4</v>
      </c>
      <c r="E1856" s="60" t="s">
        <v>23</v>
      </c>
      <c r="F1856" s="11" t="s">
        <v>13388</v>
      </c>
      <c r="G1856" s="11" t="s">
        <v>1312</v>
      </c>
      <c r="H1856" s="11" t="s">
        <v>2177</v>
      </c>
      <c r="I1856" s="66">
        <v>1</v>
      </c>
      <c r="J1856" s="11" t="s">
        <v>53</v>
      </c>
      <c r="K1856" s="167">
        <v>0</v>
      </c>
      <c r="L1856" s="167">
        <v>79200.45</v>
      </c>
      <c r="M1856" s="167">
        <v>79200.45</v>
      </c>
      <c r="N1856" s="167">
        <v>0</v>
      </c>
      <c r="O1856" s="167">
        <v>6103.5500000000029</v>
      </c>
      <c r="P1856" s="167">
        <v>6103.5500000000029</v>
      </c>
      <c r="Q1856" s="167">
        <v>0</v>
      </c>
      <c r="R1856" s="167">
        <v>85304</v>
      </c>
      <c r="S1856" s="167">
        <v>85304</v>
      </c>
      <c r="T1856" s="161">
        <v>42891</v>
      </c>
    </row>
    <row r="1857" spans="1:20" ht="15" customHeight="1" x14ac:dyDescent="0.2">
      <c r="A1857" s="72" t="s">
        <v>998</v>
      </c>
      <c r="B1857" s="72" t="s">
        <v>75</v>
      </c>
      <c r="C1857" s="15">
        <v>6</v>
      </c>
      <c r="D1857" s="39">
        <v>4</v>
      </c>
      <c r="E1857" s="60" t="s">
        <v>23</v>
      </c>
      <c r="F1857" s="11" t="s">
        <v>13389</v>
      </c>
      <c r="G1857" s="11" t="s">
        <v>1143</v>
      </c>
      <c r="H1857" s="11" t="s">
        <v>2763</v>
      </c>
      <c r="I1857" s="66">
        <v>1</v>
      </c>
      <c r="J1857" s="11" t="s">
        <v>53</v>
      </c>
      <c r="K1857" s="167">
        <v>0</v>
      </c>
      <c r="L1857" s="167">
        <v>35866.04</v>
      </c>
      <c r="M1857" s="167">
        <v>35866.04</v>
      </c>
      <c r="N1857" s="167">
        <v>0</v>
      </c>
      <c r="O1857" s="167">
        <v>3586.9599999999991</v>
      </c>
      <c r="P1857" s="167">
        <v>3586.9599999999991</v>
      </c>
      <c r="Q1857" s="167">
        <v>0</v>
      </c>
      <c r="R1857" s="167">
        <v>39453</v>
      </c>
      <c r="S1857" s="167">
        <v>39453</v>
      </c>
      <c r="T1857" s="161">
        <v>42891</v>
      </c>
    </row>
    <row r="1858" spans="1:20" ht="15" customHeight="1" x14ac:dyDescent="0.2">
      <c r="A1858" s="72" t="s">
        <v>998</v>
      </c>
      <c r="B1858" s="72" t="s">
        <v>75</v>
      </c>
      <c r="C1858" s="15">
        <v>6</v>
      </c>
      <c r="D1858" s="39">
        <v>4</v>
      </c>
      <c r="E1858" s="60" t="s">
        <v>23</v>
      </c>
      <c r="F1858" s="11" t="s">
        <v>13390</v>
      </c>
      <c r="G1858" s="11" t="s">
        <v>1093</v>
      </c>
      <c r="H1858" s="11" t="s">
        <v>2006</v>
      </c>
      <c r="I1858" s="66">
        <v>1</v>
      </c>
      <c r="J1858" s="11" t="s">
        <v>53</v>
      </c>
      <c r="K1858" s="167">
        <v>0</v>
      </c>
      <c r="L1858" s="167">
        <v>56840</v>
      </c>
      <c r="M1858" s="167">
        <v>56840</v>
      </c>
      <c r="N1858" s="167">
        <v>0</v>
      </c>
      <c r="O1858" s="167">
        <v>1776</v>
      </c>
      <c r="P1858" s="167">
        <v>1776</v>
      </c>
      <c r="Q1858" s="167">
        <v>0</v>
      </c>
      <c r="R1858" s="167">
        <v>58616</v>
      </c>
      <c r="S1858" s="167">
        <v>58616</v>
      </c>
      <c r="T1858" s="161">
        <v>42863</v>
      </c>
    </row>
    <row r="1859" spans="1:20" ht="15" customHeight="1" x14ac:dyDescent="0.2">
      <c r="A1859" s="72" t="s">
        <v>998</v>
      </c>
      <c r="B1859" s="72" t="s">
        <v>75</v>
      </c>
      <c r="C1859" s="15">
        <v>6</v>
      </c>
      <c r="D1859" s="39">
        <v>4</v>
      </c>
      <c r="E1859" s="60" t="s">
        <v>23</v>
      </c>
      <c r="F1859" s="11" t="s">
        <v>13391</v>
      </c>
      <c r="G1859" s="11" t="s">
        <v>1229</v>
      </c>
      <c r="H1859" s="11" t="s">
        <v>1951</v>
      </c>
      <c r="I1859" s="66">
        <v>1</v>
      </c>
      <c r="J1859" s="11" t="s">
        <v>53</v>
      </c>
      <c r="K1859" s="167">
        <v>54810</v>
      </c>
      <c r="L1859" s="167">
        <v>0</v>
      </c>
      <c r="M1859" s="167">
        <v>54810</v>
      </c>
      <c r="N1859" s="167">
        <v>1190</v>
      </c>
      <c r="O1859" s="167">
        <v>0</v>
      </c>
      <c r="P1859" s="167">
        <v>1190</v>
      </c>
      <c r="Q1859" s="167">
        <v>56000</v>
      </c>
      <c r="R1859" s="167">
        <v>0</v>
      </c>
      <c r="S1859" s="167">
        <v>56000</v>
      </c>
      <c r="T1859" s="161">
        <v>42891</v>
      </c>
    </row>
    <row r="1860" spans="1:20" ht="15" customHeight="1" x14ac:dyDescent="0.2">
      <c r="A1860" s="72" t="s">
        <v>998</v>
      </c>
      <c r="B1860" s="72" t="s">
        <v>75</v>
      </c>
      <c r="C1860" s="15">
        <v>6</v>
      </c>
      <c r="D1860" s="39">
        <v>4</v>
      </c>
      <c r="E1860" s="60" t="s">
        <v>23</v>
      </c>
      <c r="F1860" s="11" t="s">
        <v>13392</v>
      </c>
      <c r="G1860" s="11" t="s">
        <v>1143</v>
      </c>
      <c r="H1860" s="11" t="s">
        <v>2756</v>
      </c>
      <c r="I1860" s="66">
        <v>1</v>
      </c>
      <c r="J1860" s="11" t="s">
        <v>53</v>
      </c>
      <c r="K1860" s="167">
        <v>0</v>
      </c>
      <c r="L1860" s="167">
        <v>38062.5</v>
      </c>
      <c r="M1860" s="167">
        <v>38062.5</v>
      </c>
      <c r="N1860" s="167">
        <v>0</v>
      </c>
      <c r="O1860" s="167">
        <v>1903.5</v>
      </c>
      <c r="P1860" s="167">
        <v>1903.5</v>
      </c>
      <c r="Q1860" s="167">
        <v>0</v>
      </c>
      <c r="R1860" s="167">
        <v>39966</v>
      </c>
      <c r="S1860" s="167">
        <v>39966</v>
      </c>
      <c r="T1860" s="161">
        <v>42856</v>
      </c>
    </row>
    <row r="1861" spans="1:20" ht="15" customHeight="1" x14ac:dyDescent="0.2">
      <c r="A1861" s="72" t="s">
        <v>998</v>
      </c>
      <c r="B1861" s="72" t="s">
        <v>75</v>
      </c>
      <c r="C1861" s="15">
        <v>6</v>
      </c>
      <c r="D1861" s="39">
        <v>4</v>
      </c>
      <c r="E1861" s="60" t="s">
        <v>23</v>
      </c>
      <c r="F1861" s="11" t="s">
        <v>13393</v>
      </c>
      <c r="G1861" s="11" t="s">
        <v>133</v>
      </c>
      <c r="H1861" s="11" t="s">
        <v>2816</v>
      </c>
      <c r="I1861" s="66">
        <v>1</v>
      </c>
      <c r="J1861" s="11" t="s">
        <v>53</v>
      </c>
      <c r="K1861" s="167">
        <v>52719.1</v>
      </c>
      <c r="L1861" s="167">
        <v>0</v>
      </c>
      <c r="M1861" s="167">
        <v>52719.1</v>
      </c>
      <c r="N1861" s="167">
        <v>4743.9000000000015</v>
      </c>
      <c r="O1861" s="167">
        <v>0</v>
      </c>
      <c r="P1861" s="167">
        <v>4743.9000000000015</v>
      </c>
      <c r="Q1861" s="167">
        <v>57463</v>
      </c>
      <c r="R1861" s="167">
        <v>0</v>
      </c>
      <c r="S1861" s="167">
        <v>57463</v>
      </c>
      <c r="T1861" s="161">
        <v>42912</v>
      </c>
    </row>
    <row r="1862" spans="1:20" ht="15" customHeight="1" x14ac:dyDescent="0.2">
      <c r="A1862" s="72" t="s">
        <v>998</v>
      </c>
      <c r="B1862" s="72" t="s">
        <v>75</v>
      </c>
      <c r="C1862" s="15">
        <v>6</v>
      </c>
      <c r="D1862" s="39">
        <v>4</v>
      </c>
      <c r="E1862" s="60" t="s">
        <v>23</v>
      </c>
      <c r="F1862" s="11" t="s">
        <v>13394</v>
      </c>
      <c r="G1862" s="11" t="s">
        <v>1143</v>
      </c>
      <c r="H1862" s="11" t="s">
        <v>1797</v>
      </c>
      <c r="I1862" s="66">
        <v>1</v>
      </c>
      <c r="J1862" s="11" t="s">
        <v>53</v>
      </c>
      <c r="K1862" s="167">
        <v>0</v>
      </c>
      <c r="L1862" s="167">
        <v>42630</v>
      </c>
      <c r="M1862" s="167">
        <v>42630</v>
      </c>
      <c r="N1862" s="167">
        <v>0</v>
      </c>
      <c r="O1862" s="167">
        <v>2370</v>
      </c>
      <c r="P1862" s="167">
        <v>2370</v>
      </c>
      <c r="Q1862" s="167">
        <v>0</v>
      </c>
      <c r="R1862" s="167">
        <v>45000</v>
      </c>
      <c r="S1862" s="167">
        <v>45000</v>
      </c>
      <c r="T1862" s="161">
        <v>42884</v>
      </c>
    </row>
    <row r="1863" spans="1:20" ht="15" customHeight="1" x14ac:dyDescent="0.2">
      <c r="A1863" s="72" t="s">
        <v>998</v>
      </c>
      <c r="B1863" s="72" t="s">
        <v>75</v>
      </c>
      <c r="C1863" s="15">
        <v>6</v>
      </c>
      <c r="D1863" s="39">
        <v>4</v>
      </c>
      <c r="E1863" s="60" t="s">
        <v>23</v>
      </c>
      <c r="F1863" s="11" t="s">
        <v>13395</v>
      </c>
      <c r="G1863" s="11" t="s">
        <v>743</v>
      </c>
      <c r="H1863" s="11" t="s">
        <v>2000</v>
      </c>
      <c r="I1863" s="66">
        <v>1</v>
      </c>
      <c r="J1863" s="11" t="s">
        <v>53</v>
      </c>
      <c r="K1863" s="167">
        <v>0</v>
      </c>
      <c r="L1863" s="167">
        <v>61915</v>
      </c>
      <c r="M1863" s="167">
        <v>61915</v>
      </c>
      <c r="N1863" s="167">
        <v>0</v>
      </c>
      <c r="O1863" s="167">
        <v>2476</v>
      </c>
      <c r="P1863" s="167">
        <v>2476</v>
      </c>
      <c r="Q1863" s="167">
        <v>0</v>
      </c>
      <c r="R1863" s="167">
        <v>64391</v>
      </c>
      <c r="S1863" s="167">
        <v>64391</v>
      </c>
      <c r="T1863" s="161">
        <v>42877</v>
      </c>
    </row>
    <row r="1864" spans="1:20" ht="15" customHeight="1" x14ac:dyDescent="0.2">
      <c r="A1864" s="72" t="s">
        <v>998</v>
      </c>
      <c r="B1864" s="72" t="s">
        <v>75</v>
      </c>
      <c r="C1864" s="15">
        <v>6</v>
      </c>
      <c r="D1864" s="39">
        <v>4</v>
      </c>
      <c r="E1864" s="60" t="s">
        <v>23</v>
      </c>
      <c r="F1864" s="11" t="s">
        <v>13396</v>
      </c>
      <c r="G1864" s="11" t="s">
        <v>368</v>
      </c>
      <c r="H1864" s="11" t="s">
        <v>1665</v>
      </c>
      <c r="I1864" s="66">
        <v>1</v>
      </c>
      <c r="J1864" s="11" t="s">
        <v>53</v>
      </c>
      <c r="K1864" s="167">
        <v>0</v>
      </c>
      <c r="L1864" s="167">
        <v>48061.27</v>
      </c>
      <c r="M1864" s="167">
        <v>48061.27</v>
      </c>
      <c r="N1864" s="167">
        <v>0</v>
      </c>
      <c r="O1864" s="167">
        <v>4805.7300000000032</v>
      </c>
      <c r="P1864" s="167">
        <v>4805.7300000000032</v>
      </c>
      <c r="Q1864" s="167">
        <v>0</v>
      </c>
      <c r="R1864" s="167">
        <v>52867</v>
      </c>
      <c r="S1864" s="167">
        <v>52867</v>
      </c>
      <c r="T1864" s="161">
        <v>42905</v>
      </c>
    </row>
    <row r="1865" spans="1:20" ht="15" customHeight="1" x14ac:dyDescent="0.2">
      <c r="A1865" s="72" t="s">
        <v>998</v>
      </c>
      <c r="B1865" s="72" t="s">
        <v>75</v>
      </c>
      <c r="C1865" s="15">
        <v>6</v>
      </c>
      <c r="D1865" s="39">
        <v>4</v>
      </c>
      <c r="E1865" s="60" t="s">
        <v>23</v>
      </c>
      <c r="F1865" s="11" t="s">
        <v>13397</v>
      </c>
      <c r="G1865" s="11" t="s">
        <v>1093</v>
      </c>
      <c r="H1865" s="11" t="s">
        <v>2076</v>
      </c>
      <c r="I1865" s="66">
        <v>1</v>
      </c>
      <c r="J1865" s="11" t="s">
        <v>53</v>
      </c>
      <c r="K1865" s="167">
        <v>0</v>
      </c>
      <c r="L1865" s="167">
        <v>51227.05</v>
      </c>
      <c r="M1865" s="167">
        <v>51227.05</v>
      </c>
      <c r="N1865" s="167">
        <v>0</v>
      </c>
      <c r="O1865" s="167">
        <v>2210.9499999999971</v>
      </c>
      <c r="P1865" s="167">
        <v>2210.9499999999971</v>
      </c>
      <c r="Q1865" s="167">
        <v>0</v>
      </c>
      <c r="R1865" s="167">
        <v>53438</v>
      </c>
      <c r="S1865" s="167">
        <v>53438</v>
      </c>
      <c r="T1865" s="161">
        <v>42898</v>
      </c>
    </row>
    <row r="1866" spans="1:20" ht="15" customHeight="1" x14ac:dyDescent="0.2">
      <c r="A1866" s="72" t="s">
        <v>998</v>
      </c>
      <c r="B1866" s="72" t="s">
        <v>75</v>
      </c>
      <c r="C1866" s="15">
        <v>6</v>
      </c>
      <c r="D1866" s="39">
        <v>4</v>
      </c>
      <c r="E1866" s="60" t="s">
        <v>23</v>
      </c>
      <c r="F1866" s="11" t="s">
        <v>13398</v>
      </c>
      <c r="G1866" s="11" t="s">
        <v>1143</v>
      </c>
      <c r="H1866" s="11" t="s">
        <v>1190</v>
      </c>
      <c r="I1866" s="66">
        <v>1</v>
      </c>
      <c r="J1866" s="11" t="s">
        <v>53</v>
      </c>
      <c r="K1866" s="167">
        <v>0</v>
      </c>
      <c r="L1866" s="167">
        <v>38570</v>
      </c>
      <c r="M1866" s="167">
        <v>38570</v>
      </c>
      <c r="N1866" s="167">
        <v>0</v>
      </c>
      <c r="O1866" s="167">
        <v>1930</v>
      </c>
      <c r="P1866" s="167">
        <v>1930</v>
      </c>
      <c r="Q1866" s="167">
        <v>0</v>
      </c>
      <c r="R1866" s="167">
        <v>40500</v>
      </c>
      <c r="S1866" s="167">
        <v>40500</v>
      </c>
      <c r="T1866" s="161">
        <v>42863</v>
      </c>
    </row>
    <row r="1867" spans="1:20" ht="15" customHeight="1" x14ac:dyDescent="0.2">
      <c r="A1867" s="72" t="s">
        <v>998</v>
      </c>
      <c r="B1867" s="72" t="s">
        <v>75</v>
      </c>
      <c r="C1867" s="15">
        <v>6</v>
      </c>
      <c r="D1867" s="39">
        <v>4</v>
      </c>
      <c r="E1867" s="60" t="s">
        <v>23</v>
      </c>
      <c r="F1867" s="11" t="s">
        <v>13399</v>
      </c>
      <c r="G1867" s="11" t="s">
        <v>368</v>
      </c>
      <c r="H1867" s="11" t="s">
        <v>1886</v>
      </c>
      <c r="I1867" s="66">
        <v>1</v>
      </c>
      <c r="J1867" s="11" t="s">
        <v>53</v>
      </c>
      <c r="K1867" s="167">
        <v>46690</v>
      </c>
      <c r="L1867" s="167">
        <v>0</v>
      </c>
      <c r="M1867" s="167">
        <v>46690</v>
      </c>
      <c r="N1867" s="167">
        <v>2801</v>
      </c>
      <c r="O1867" s="167">
        <v>0</v>
      </c>
      <c r="P1867" s="167">
        <v>2801</v>
      </c>
      <c r="Q1867" s="167">
        <v>49491</v>
      </c>
      <c r="R1867" s="167">
        <v>0</v>
      </c>
      <c r="S1867" s="167">
        <v>49491</v>
      </c>
      <c r="T1867" s="161">
        <v>42863</v>
      </c>
    </row>
    <row r="1868" spans="1:20" ht="15" customHeight="1" x14ac:dyDescent="0.2">
      <c r="A1868" s="72" t="s">
        <v>998</v>
      </c>
      <c r="B1868" s="72" t="s">
        <v>75</v>
      </c>
      <c r="C1868" s="15">
        <v>6</v>
      </c>
      <c r="D1868" s="39">
        <v>4</v>
      </c>
      <c r="E1868" s="60" t="s">
        <v>23</v>
      </c>
      <c r="F1868" s="11" t="s">
        <v>13400</v>
      </c>
      <c r="G1868" s="11" t="s">
        <v>2679</v>
      </c>
      <c r="H1868" s="11" t="s">
        <v>2753</v>
      </c>
      <c r="I1868" s="66">
        <v>1</v>
      </c>
      <c r="J1868" s="11" t="s">
        <v>53</v>
      </c>
      <c r="K1868" s="167">
        <v>7623.8680000000004</v>
      </c>
      <c r="L1868" s="167">
        <v>68614.812000000005</v>
      </c>
      <c r="M1868" s="167">
        <v>76238.679999999993</v>
      </c>
      <c r="N1868" s="167">
        <v>762.43199999999888</v>
      </c>
      <c r="O1868" s="167">
        <v>6861.8879999999917</v>
      </c>
      <c r="P1868" s="167">
        <v>7624.3199999999906</v>
      </c>
      <c r="Q1868" s="167">
        <v>8386.2999999999993</v>
      </c>
      <c r="R1868" s="167">
        <v>75476.7</v>
      </c>
      <c r="S1868" s="167">
        <v>83863</v>
      </c>
      <c r="T1868" s="161">
        <v>42891</v>
      </c>
    </row>
    <row r="1869" spans="1:20" ht="15" customHeight="1" x14ac:dyDescent="0.2">
      <c r="A1869" s="72" t="s">
        <v>998</v>
      </c>
      <c r="B1869" s="72" t="s">
        <v>75</v>
      </c>
      <c r="C1869" s="15">
        <v>6</v>
      </c>
      <c r="D1869" s="39">
        <v>4</v>
      </c>
      <c r="E1869" s="60" t="s">
        <v>23</v>
      </c>
      <c r="F1869" s="11" t="s">
        <v>13401</v>
      </c>
      <c r="G1869" s="11" t="s">
        <v>743</v>
      </c>
      <c r="H1869" s="11" t="s">
        <v>1985</v>
      </c>
      <c r="I1869" s="66">
        <v>1</v>
      </c>
      <c r="J1869" s="11" t="s">
        <v>53</v>
      </c>
      <c r="K1869" s="167">
        <v>0</v>
      </c>
      <c r="L1869" s="167">
        <v>71050</v>
      </c>
      <c r="M1869" s="167">
        <v>71050</v>
      </c>
      <c r="N1869" s="167">
        <v>0</v>
      </c>
      <c r="O1869" s="167">
        <v>7105</v>
      </c>
      <c r="P1869" s="167">
        <v>7105</v>
      </c>
      <c r="Q1869" s="167">
        <v>0</v>
      </c>
      <c r="R1869" s="167">
        <v>78155</v>
      </c>
      <c r="S1869" s="167">
        <v>78155</v>
      </c>
      <c r="T1869" s="161">
        <v>42912</v>
      </c>
    </row>
    <row r="1870" spans="1:20" ht="15" customHeight="1" x14ac:dyDescent="0.2">
      <c r="A1870" s="72" t="s">
        <v>998</v>
      </c>
      <c r="B1870" s="72" t="s">
        <v>75</v>
      </c>
      <c r="C1870" s="15">
        <v>6</v>
      </c>
      <c r="D1870" s="39">
        <v>4</v>
      </c>
      <c r="E1870" s="60" t="s">
        <v>23</v>
      </c>
      <c r="F1870" s="11" t="s">
        <v>13402</v>
      </c>
      <c r="G1870" s="11" t="s">
        <v>1262</v>
      </c>
      <c r="H1870" s="11" t="s">
        <v>1883</v>
      </c>
      <c r="I1870" s="66">
        <v>1</v>
      </c>
      <c r="J1870" s="11" t="s">
        <v>53</v>
      </c>
      <c r="K1870" s="167">
        <v>34911.94</v>
      </c>
      <c r="L1870" s="167">
        <v>0</v>
      </c>
      <c r="M1870" s="167">
        <v>34911.94</v>
      </c>
      <c r="N1870" s="167">
        <v>2095.0599999999977</v>
      </c>
      <c r="O1870" s="167">
        <v>0</v>
      </c>
      <c r="P1870" s="167">
        <v>2095.0599999999977</v>
      </c>
      <c r="Q1870" s="167">
        <v>37007</v>
      </c>
      <c r="R1870" s="167">
        <v>0</v>
      </c>
      <c r="S1870" s="167">
        <v>37007</v>
      </c>
      <c r="T1870" s="161">
        <v>42884</v>
      </c>
    </row>
    <row r="1871" spans="1:20" ht="15" customHeight="1" x14ac:dyDescent="0.2">
      <c r="A1871" s="15">
        <v>2017</v>
      </c>
      <c r="B1871" s="72" t="s">
        <v>75</v>
      </c>
      <c r="C1871" s="15">
        <v>6</v>
      </c>
      <c r="D1871" s="67">
        <v>4</v>
      </c>
      <c r="E1871" s="60" t="s">
        <v>13</v>
      </c>
      <c r="F1871" s="11" t="s">
        <v>13403</v>
      </c>
      <c r="G1871" s="11" t="s">
        <v>148</v>
      </c>
      <c r="H1871" s="12" t="s">
        <v>830</v>
      </c>
      <c r="I1871" s="66">
        <v>1</v>
      </c>
      <c r="J1871" s="68" t="s">
        <v>53</v>
      </c>
      <c r="K1871" s="167">
        <v>41778</v>
      </c>
      <c r="L1871" s="167">
        <v>0</v>
      </c>
      <c r="M1871" s="167">
        <v>41778</v>
      </c>
      <c r="N1871" s="167">
        <v>7351</v>
      </c>
      <c r="O1871" s="167">
        <v>0</v>
      </c>
      <c r="P1871" s="167">
        <v>7351</v>
      </c>
      <c r="Q1871" s="167">
        <v>49129</v>
      </c>
      <c r="R1871" s="167">
        <v>0</v>
      </c>
      <c r="S1871" s="167">
        <v>49129</v>
      </c>
      <c r="T1871" s="159">
        <v>42887</v>
      </c>
    </row>
    <row r="1872" spans="1:20" ht="15" customHeight="1" x14ac:dyDescent="0.2">
      <c r="A1872" s="15">
        <v>2017</v>
      </c>
      <c r="B1872" s="72" t="s">
        <v>75</v>
      </c>
      <c r="C1872" s="15">
        <v>6</v>
      </c>
      <c r="D1872" s="67">
        <v>4</v>
      </c>
      <c r="E1872" s="60" t="s">
        <v>13</v>
      </c>
      <c r="F1872" s="11" t="s">
        <v>13404</v>
      </c>
      <c r="G1872" s="11" t="s">
        <v>495</v>
      </c>
      <c r="H1872" s="12" t="s">
        <v>496</v>
      </c>
      <c r="I1872" s="66">
        <v>1</v>
      </c>
      <c r="J1872" s="68" t="s">
        <v>53</v>
      </c>
      <c r="K1872" s="167">
        <v>0</v>
      </c>
      <c r="L1872" s="167">
        <v>23682</v>
      </c>
      <c r="M1872" s="167">
        <v>23682</v>
      </c>
      <c r="N1872" s="167">
        <v>0</v>
      </c>
      <c r="O1872" s="167">
        <v>484</v>
      </c>
      <c r="P1872" s="167">
        <v>484</v>
      </c>
      <c r="Q1872" s="167">
        <v>0</v>
      </c>
      <c r="R1872" s="167">
        <v>24166</v>
      </c>
      <c r="S1872" s="167">
        <v>24166</v>
      </c>
      <c r="T1872" s="159">
        <v>42767</v>
      </c>
    </row>
    <row r="1873" spans="1:21" ht="15" customHeight="1" x14ac:dyDescent="0.2">
      <c r="A1873" s="15">
        <v>2017</v>
      </c>
      <c r="B1873" s="72" t="s">
        <v>75</v>
      </c>
      <c r="C1873" s="15">
        <v>6</v>
      </c>
      <c r="D1873" s="67">
        <v>4</v>
      </c>
      <c r="E1873" s="60" t="s">
        <v>13</v>
      </c>
      <c r="F1873" s="11" t="s">
        <v>13405</v>
      </c>
      <c r="G1873" s="11" t="s">
        <v>736</v>
      </c>
      <c r="H1873" s="12" t="s">
        <v>737</v>
      </c>
      <c r="I1873" s="66">
        <v>1</v>
      </c>
      <c r="J1873" s="68" t="s">
        <v>53</v>
      </c>
      <c r="K1873" s="167">
        <v>56079</v>
      </c>
      <c r="L1873" s="167">
        <v>0</v>
      </c>
      <c r="M1873" s="167">
        <v>56079</v>
      </c>
      <c r="N1873" s="167">
        <v>7426</v>
      </c>
      <c r="O1873" s="167">
        <v>0</v>
      </c>
      <c r="P1873" s="167">
        <v>7426</v>
      </c>
      <c r="Q1873" s="167">
        <v>63505</v>
      </c>
      <c r="R1873" s="167">
        <v>0</v>
      </c>
      <c r="S1873" s="167">
        <v>63505</v>
      </c>
      <c r="T1873" s="159">
        <v>42856</v>
      </c>
    </row>
    <row r="1874" spans="1:21" ht="15" customHeight="1" x14ac:dyDescent="0.2">
      <c r="A1874" s="15">
        <v>2017</v>
      </c>
      <c r="B1874" s="72" t="s">
        <v>75</v>
      </c>
      <c r="C1874" s="15">
        <v>6</v>
      </c>
      <c r="D1874" s="67">
        <v>4</v>
      </c>
      <c r="E1874" s="60" t="s">
        <v>13</v>
      </c>
      <c r="F1874" s="11" t="s">
        <v>12853</v>
      </c>
      <c r="G1874" s="11" t="s">
        <v>504</v>
      </c>
      <c r="H1874" s="12" t="s">
        <v>612</v>
      </c>
      <c r="I1874" s="66">
        <v>1</v>
      </c>
      <c r="J1874" s="68" t="s">
        <v>53</v>
      </c>
      <c r="K1874" s="167">
        <v>32899</v>
      </c>
      <c r="L1874" s="167">
        <v>0</v>
      </c>
      <c r="M1874" s="167">
        <v>32899</v>
      </c>
      <c r="N1874" s="167">
        <v>2776</v>
      </c>
      <c r="O1874" s="167">
        <v>0</v>
      </c>
      <c r="P1874" s="167">
        <v>2776</v>
      </c>
      <c r="Q1874" s="167">
        <v>35675</v>
      </c>
      <c r="R1874" s="167">
        <v>0</v>
      </c>
      <c r="S1874" s="167">
        <v>35675</v>
      </c>
      <c r="T1874" s="159">
        <v>42826</v>
      </c>
    </row>
    <row r="1875" spans="1:21" ht="15" customHeight="1" x14ac:dyDescent="0.2">
      <c r="A1875" s="15">
        <v>2017</v>
      </c>
      <c r="B1875" s="72" t="s">
        <v>75</v>
      </c>
      <c r="C1875" s="15">
        <v>6</v>
      </c>
      <c r="D1875" s="67">
        <v>4</v>
      </c>
      <c r="E1875" s="60" t="s">
        <v>13</v>
      </c>
      <c r="F1875" s="11" t="s">
        <v>13406</v>
      </c>
      <c r="G1875" s="11" t="s">
        <v>885</v>
      </c>
      <c r="H1875" s="12" t="s">
        <v>886</v>
      </c>
      <c r="I1875" s="66">
        <v>1</v>
      </c>
      <c r="J1875" s="68" t="s">
        <v>53</v>
      </c>
      <c r="K1875" s="167">
        <v>34313</v>
      </c>
      <c r="L1875" s="167">
        <v>0</v>
      </c>
      <c r="M1875" s="167">
        <v>34313</v>
      </c>
      <c r="N1875" s="167">
        <v>6862</v>
      </c>
      <c r="O1875" s="167">
        <v>0</v>
      </c>
      <c r="P1875" s="167">
        <v>6862</v>
      </c>
      <c r="Q1875" s="167">
        <v>41175</v>
      </c>
      <c r="R1875" s="167">
        <v>0</v>
      </c>
      <c r="S1875" s="167">
        <v>41175</v>
      </c>
      <c r="T1875" s="159">
        <v>42887</v>
      </c>
    </row>
    <row r="1876" spans="1:21" ht="15" customHeight="1" x14ac:dyDescent="0.2">
      <c r="A1876" s="15">
        <v>2017</v>
      </c>
      <c r="B1876" s="72" t="s">
        <v>75</v>
      </c>
      <c r="C1876" s="15">
        <v>6</v>
      </c>
      <c r="D1876" s="67">
        <v>4</v>
      </c>
      <c r="E1876" s="60" t="s">
        <v>13</v>
      </c>
      <c r="F1876" s="11" t="s">
        <v>12856</v>
      </c>
      <c r="G1876" s="11" t="s">
        <v>504</v>
      </c>
      <c r="H1876" s="12" t="s">
        <v>505</v>
      </c>
      <c r="I1876" s="66">
        <v>1</v>
      </c>
      <c r="J1876" s="68" t="s">
        <v>53</v>
      </c>
      <c r="K1876" s="167">
        <v>32899</v>
      </c>
      <c r="L1876" s="167">
        <v>0</v>
      </c>
      <c r="M1876" s="167">
        <v>32899</v>
      </c>
      <c r="N1876" s="167">
        <v>2776</v>
      </c>
      <c r="O1876" s="167">
        <v>0</v>
      </c>
      <c r="P1876" s="167">
        <v>2776</v>
      </c>
      <c r="Q1876" s="167">
        <v>35675</v>
      </c>
      <c r="R1876" s="167">
        <v>0</v>
      </c>
      <c r="S1876" s="167">
        <v>35675</v>
      </c>
      <c r="T1876" s="159">
        <v>42795</v>
      </c>
    </row>
    <row r="1877" spans="1:21" ht="15" customHeight="1" x14ac:dyDescent="0.2">
      <c r="A1877" s="15">
        <v>2017</v>
      </c>
      <c r="B1877" s="72" t="s">
        <v>75</v>
      </c>
      <c r="C1877" s="15">
        <v>6</v>
      </c>
      <c r="D1877" s="67">
        <v>4</v>
      </c>
      <c r="E1877" s="60" t="s">
        <v>13</v>
      </c>
      <c r="F1877" s="11" t="s">
        <v>13407</v>
      </c>
      <c r="G1877" s="11" t="s">
        <v>252</v>
      </c>
      <c r="H1877" s="12" t="s">
        <v>624</v>
      </c>
      <c r="I1877" s="66">
        <v>1</v>
      </c>
      <c r="J1877" s="68" t="s">
        <v>53</v>
      </c>
      <c r="K1877" s="167">
        <v>50750</v>
      </c>
      <c r="L1877" s="167">
        <v>0</v>
      </c>
      <c r="M1877" s="167">
        <v>50750</v>
      </c>
      <c r="N1877" s="167">
        <v>6250</v>
      </c>
      <c r="O1877" s="167">
        <v>0</v>
      </c>
      <c r="P1877" s="167">
        <v>6250</v>
      </c>
      <c r="Q1877" s="167">
        <v>57000</v>
      </c>
      <c r="R1877" s="167">
        <v>0</v>
      </c>
      <c r="S1877" s="167">
        <v>57000</v>
      </c>
      <c r="T1877" s="159">
        <v>42826</v>
      </c>
    </row>
    <row r="1878" spans="1:21" ht="15" customHeight="1" x14ac:dyDescent="0.2">
      <c r="A1878" s="15">
        <v>2017</v>
      </c>
      <c r="B1878" s="72" t="s">
        <v>75</v>
      </c>
      <c r="C1878" s="15">
        <v>6</v>
      </c>
      <c r="D1878" s="67">
        <v>4</v>
      </c>
      <c r="E1878" s="60" t="s">
        <v>13</v>
      </c>
      <c r="F1878" s="11" t="s">
        <v>12858</v>
      </c>
      <c r="G1878" s="11" t="s">
        <v>504</v>
      </c>
      <c r="H1878" s="12" t="s">
        <v>518</v>
      </c>
      <c r="I1878" s="66">
        <v>1</v>
      </c>
      <c r="J1878" s="68" t="s">
        <v>53</v>
      </c>
      <c r="K1878" s="167">
        <v>32899</v>
      </c>
      <c r="L1878" s="167">
        <v>0</v>
      </c>
      <c r="M1878" s="167">
        <v>32899</v>
      </c>
      <c r="N1878" s="167">
        <v>2776</v>
      </c>
      <c r="O1878" s="167">
        <v>0</v>
      </c>
      <c r="P1878" s="167">
        <v>2776</v>
      </c>
      <c r="Q1878" s="167">
        <v>35675</v>
      </c>
      <c r="R1878" s="167">
        <v>0</v>
      </c>
      <c r="S1878" s="167">
        <v>35675</v>
      </c>
      <c r="T1878" s="159">
        <v>42795</v>
      </c>
    </row>
    <row r="1879" spans="1:21" ht="15" customHeight="1" x14ac:dyDescent="0.2">
      <c r="A1879" s="15">
        <v>2017</v>
      </c>
      <c r="B1879" s="72" t="s">
        <v>75</v>
      </c>
      <c r="C1879" s="15">
        <v>6</v>
      </c>
      <c r="D1879" s="67">
        <v>4</v>
      </c>
      <c r="E1879" s="60" t="s">
        <v>13</v>
      </c>
      <c r="F1879" s="11" t="s">
        <v>13408</v>
      </c>
      <c r="G1879" s="11" t="s">
        <v>532</v>
      </c>
      <c r="H1879" s="12" t="s">
        <v>533</v>
      </c>
      <c r="I1879" s="66">
        <v>1</v>
      </c>
      <c r="J1879" s="68" t="s">
        <v>53</v>
      </c>
      <c r="K1879" s="167">
        <v>39219</v>
      </c>
      <c r="L1879" s="167">
        <v>0</v>
      </c>
      <c r="M1879" s="167">
        <v>39219</v>
      </c>
      <c r="N1879" s="167">
        <v>1673</v>
      </c>
      <c r="O1879" s="167">
        <v>0</v>
      </c>
      <c r="P1879" s="167">
        <v>1673</v>
      </c>
      <c r="Q1879" s="167">
        <v>40892</v>
      </c>
      <c r="R1879" s="167">
        <v>0</v>
      </c>
      <c r="S1879" s="167">
        <v>40892</v>
      </c>
      <c r="T1879" s="159">
        <v>42795</v>
      </c>
    </row>
    <row r="1880" spans="1:21" s="267" customFormat="1" ht="15" customHeight="1" x14ac:dyDescent="0.2">
      <c r="A1880" s="15">
        <v>2017</v>
      </c>
      <c r="B1880" s="72" t="s">
        <v>3439</v>
      </c>
      <c r="C1880" s="15">
        <v>6</v>
      </c>
      <c r="D1880" s="67">
        <v>4</v>
      </c>
      <c r="E1880" s="60" t="s">
        <v>4</v>
      </c>
      <c r="F1880" s="11" t="s">
        <v>13409</v>
      </c>
      <c r="G1880" s="11" t="s">
        <v>299</v>
      </c>
      <c r="H1880" s="75"/>
      <c r="I1880" s="66">
        <v>1</v>
      </c>
      <c r="J1880" s="68" t="s">
        <v>53</v>
      </c>
      <c r="K1880" s="167">
        <v>0</v>
      </c>
      <c r="L1880" s="167">
        <v>50000</v>
      </c>
      <c r="M1880" s="167">
        <v>50000</v>
      </c>
      <c r="N1880" s="167">
        <v>0</v>
      </c>
      <c r="O1880" s="167">
        <v>3689</v>
      </c>
      <c r="P1880" s="167">
        <v>3689</v>
      </c>
      <c r="Q1880" s="167">
        <v>0</v>
      </c>
      <c r="R1880" s="167">
        <v>53689</v>
      </c>
      <c r="S1880" s="167">
        <v>53689</v>
      </c>
      <c r="T1880" s="159">
        <v>42810</v>
      </c>
      <c r="U1880" s="47"/>
    </row>
    <row r="1881" spans="1:21" s="267" customFormat="1" ht="15" customHeight="1" x14ac:dyDescent="0.2">
      <c r="A1881" s="15">
        <v>2017</v>
      </c>
      <c r="B1881" s="15" t="s">
        <v>3439</v>
      </c>
      <c r="C1881" s="15">
        <v>6</v>
      </c>
      <c r="D1881" s="39">
        <v>4</v>
      </c>
      <c r="E1881" s="60" t="s">
        <v>4</v>
      </c>
      <c r="F1881" s="11" t="s">
        <v>13410</v>
      </c>
      <c r="G1881" s="11" t="s">
        <v>10790</v>
      </c>
      <c r="H1881" s="12"/>
      <c r="I1881" s="66">
        <v>1</v>
      </c>
      <c r="J1881" s="68" t="s">
        <v>53</v>
      </c>
      <c r="K1881" s="167">
        <v>0</v>
      </c>
      <c r="L1881" s="167">
        <v>31200</v>
      </c>
      <c r="M1881" s="167">
        <v>31200</v>
      </c>
      <c r="N1881" s="167">
        <v>0</v>
      </c>
      <c r="O1881" s="167">
        <v>6619</v>
      </c>
      <c r="P1881" s="167">
        <v>6619</v>
      </c>
      <c r="Q1881" s="167">
        <v>0</v>
      </c>
      <c r="R1881" s="167">
        <v>37819</v>
      </c>
      <c r="S1881" s="167">
        <v>37819</v>
      </c>
      <c r="T1881" s="161">
        <v>42795</v>
      </c>
      <c r="U1881" s="47"/>
    </row>
    <row r="1882" spans="1:21" s="267" customFormat="1" ht="15" customHeight="1" x14ac:dyDescent="0.2">
      <c r="A1882" s="15">
        <v>2017</v>
      </c>
      <c r="B1882" s="15" t="s">
        <v>3439</v>
      </c>
      <c r="C1882" s="15">
        <v>6</v>
      </c>
      <c r="D1882" s="39">
        <v>4</v>
      </c>
      <c r="E1882" s="60" t="s">
        <v>4</v>
      </c>
      <c r="F1882" s="11" t="s">
        <v>13411</v>
      </c>
      <c r="G1882" s="11" t="s">
        <v>1652</v>
      </c>
      <c r="H1882" s="12"/>
      <c r="I1882" s="66">
        <v>1</v>
      </c>
      <c r="J1882" s="68" t="s">
        <v>53</v>
      </c>
      <c r="K1882" s="167">
        <v>53760</v>
      </c>
      <c r="L1882" s="167">
        <v>0</v>
      </c>
      <c r="M1882" s="167">
        <v>53760</v>
      </c>
      <c r="N1882" s="167">
        <v>9397</v>
      </c>
      <c r="O1882" s="167">
        <v>0</v>
      </c>
      <c r="P1882" s="167">
        <v>9397</v>
      </c>
      <c r="Q1882" s="167">
        <v>63157</v>
      </c>
      <c r="R1882" s="167">
        <v>0</v>
      </c>
      <c r="S1882" s="167">
        <v>63157</v>
      </c>
      <c r="T1882" s="161">
        <v>42810</v>
      </c>
      <c r="U1882" s="47"/>
    </row>
    <row r="1883" spans="1:21" s="268" customFormat="1" ht="15" customHeight="1" x14ac:dyDescent="0.2">
      <c r="A1883" s="15">
        <v>2017</v>
      </c>
      <c r="B1883" s="15" t="s">
        <v>3439</v>
      </c>
      <c r="C1883" s="15">
        <v>6</v>
      </c>
      <c r="D1883" s="39">
        <v>4</v>
      </c>
      <c r="E1883" s="60" t="s">
        <v>4</v>
      </c>
      <c r="F1883" s="11" t="s">
        <v>13412</v>
      </c>
      <c r="G1883" s="11" t="s">
        <v>2533</v>
      </c>
      <c r="H1883" s="12"/>
      <c r="I1883" s="66">
        <v>1</v>
      </c>
      <c r="J1883" s="68" t="s">
        <v>53</v>
      </c>
      <c r="K1883" s="167">
        <v>41177</v>
      </c>
      <c r="L1883" s="167">
        <v>0</v>
      </c>
      <c r="M1883" s="167">
        <v>41177</v>
      </c>
      <c r="N1883" s="167">
        <v>7322</v>
      </c>
      <c r="O1883" s="167">
        <v>0</v>
      </c>
      <c r="P1883" s="167">
        <v>7322</v>
      </c>
      <c r="Q1883" s="167">
        <v>48499</v>
      </c>
      <c r="R1883" s="167">
        <v>0</v>
      </c>
      <c r="S1883" s="167">
        <v>48499</v>
      </c>
      <c r="T1883" s="161">
        <v>42751</v>
      </c>
      <c r="U1883" s="47"/>
    </row>
    <row r="1884" spans="1:21" s="267" customFormat="1" ht="15" customHeight="1" x14ac:dyDescent="0.2">
      <c r="A1884" s="15">
        <v>2017</v>
      </c>
      <c r="B1884" s="15" t="s">
        <v>3439</v>
      </c>
      <c r="C1884" s="15">
        <v>6</v>
      </c>
      <c r="D1884" s="39">
        <v>4</v>
      </c>
      <c r="E1884" s="60" t="s">
        <v>4</v>
      </c>
      <c r="F1884" s="11" t="s">
        <v>13413</v>
      </c>
      <c r="G1884" s="11" t="s">
        <v>1652</v>
      </c>
      <c r="H1884" s="12"/>
      <c r="I1884" s="66">
        <v>1</v>
      </c>
      <c r="J1884" s="68" t="s">
        <v>53</v>
      </c>
      <c r="K1884" s="167">
        <v>44866</v>
      </c>
      <c r="L1884" s="167">
        <v>0</v>
      </c>
      <c r="M1884" s="167">
        <v>44866</v>
      </c>
      <c r="N1884" s="167">
        <v>5813</v>
      </c>
      <c r="O1884" s="167">
        <v>0</v>
      </c>
      <c r="P1884" s="167">
        <v>5813</v>
      </c>
      <c r="Q1884" s="167">
        <v>50679</v>
      </c>
      <c r="R1884" s="167">
        <v>0</v>
      </c>
      <c r="S1884" s="167">
        <v>50679</v>
      </c>
      <c r="T1884" s="161">
        <v>42800</v>
      </c>
      <c r="U1884" s="47"/>
    </row>
    <row r="1885" spans="1:21" s="267" customFormat="1" ht="15" customHeight="1" x14ac:dyDescent="0.2">
      <c r="A1885" s="15">
        <v>2017</v>
      </c>
      <c r="B1885" s="15" t="s">
        <v>3439</v>
      </c>
      <c r="C1885" s="15">
        <v>6</v>
      </c>
      <c r="D1885" s="39">
        <v>4</v>
      </c>
      <c r="E1885" s="60" t="s">
        <v>4</v>
      </c>
      <c r="F1885" s="11" t="s">
        <v>13414</v>
      </c>
      <c r="G1885" s="11" t="s">
        <v>1652</v>
      </c>
      <c r="H1885" s="12"/>
      <c r="I1885" s="66">
        <v>1</v>
      </c>
      <c r="J1885" s="68" t="s">
        <v>53</v>
      </c>
      <c r="K1885" s="167">
        <v>0</v>
      </c>
      <c r="L1885" s="167">
        <v>50679</v>
      </c>
      <c r="M1885" s="167">
        <v>50679</v>
      </c>
      <c r="N1885" s="167">
        <v>0</v>
      </c>
      <c r="O1885" s="167">
        <v>8969</v>
      </c>
      <c r="P1885" s="167">
        <v>8969</v>
      </c>
      <c r="Q1885" s="167">
        <v>0</v>
      </c>
      <c r="R1885" s="167">
        <v>59648</v>
      </c>
      <c r="S1885" s="167">
        <v>59648</v>
      </c>
      <c r="T1885" s="161">
        <v>42782</v>
      </c>
      <c r="U1885" s="47"/>
    </row>
    <row r="1886" spans="1:21" s="267" customFormat="1" ht="15" customHeight="1" x14ac:dyDescent="0.2">
      <c r="A1886" s="15">
        <v>2017</v>
      </c>
      <c r="B1886" s="15" t="s">
        <v>3439</v>
      </c>
      <c r="C1886" s="15">
        <v>6</v>
      </c>
      <c r="D1886" s="39">
        <v>4</v>
      </c>
      <c r="E1886" s="60" t="s">
        <v>4</v>
      </c>
      <c r="F1886" s="11" t="s">
        <v>13415</v>
      </c>
      <c r="G1886" s="11" t="s">
        <v>2533</v>
      </c>
      <c r="H1886" s="12"/>
      <c r="I1886" s="66">
        <v>1</v>
      </c>
      <c r="J1886" s="68" t="s">
        <v>53</v>
      </c>
      <c r="K1886" s="167">
        <v>35504</v>
      </c>
      <c r="L1886" s="167">
        <v>0</v>
      </c>
      <c r="M1886" s="167">
        <v>35504</v>
      </c>
      <c r="N1886" s="167">
        <v>5673</v>
      </c>
      <c r="O1886" s="167">
        <v>0</v>
      </c>
      <c r="P1886" s="167">
        <v>5673</v>
      </c>
      <c r="Q1886" s="167">
        <v>41177</v>
      </c>
      <c r="R1886" s="167">
        <v>0</v>
      </c>
      <c r="S1886" s="167">
        <v>41177</v>
      </c>
      <c r="T1886" s="161">
        <v>42751</v>
      </c>
      <c r="U1886" s="47"/>
    </row>
    <row r="1887" spans="1:21" s="267" customFormat="1" ht="15" customHeight="1" x14ac:dyDescent="0.2">
      <c r="A1887" s="15">
        <v>2017</v>
      </c>
      <c r="B1887" s="15" t="s">
        <v>3439</v>
      </c>
      <c r="C1887" s="15">
        <v>6</v>
      </c>
      <c r="D1887" s="39">
        <v>4</v>
      </c>
      <c r="E1887" s="60" t="s">
        <v>4</v>
      </c>
      <c r="F1887" s="11" t="s">
        <v>13416</v>
      </c>
      <c r="G1887" s="11" t="s">
        <v>1136</v>
      </c>
      <c r="H1887" s="12" t="s">
        <v>1136</v>
      </c>
      <c r="I1887" s="66">
        <v>1</v>
      </c>
      <c r="J1887" s="68" t="s">
        <v>53</v>
      </c>
      <c r="K1887" s="167">
        <v>0</v>
      </c>
      <c r="L1887" s="167">
        <v>79270</v>
      </c>
      <c r="M1887" s="167">
        <v>79270</v>
      </c>
      <c r="N1887" s="167">
        <v>0</v>
      </c>
      <c r="O1887" s="167">
        <v>10844</v>
      </c>
      <c r="P1887" s="167">
        <v>10844</v>
      </c>
      <c r="Q1887" s="167">
        <v>0</v>
      </c>
      <c r="R1887" s="167">
        <v>90114</v>
      </c>
      <c r="S1887" s="167">
        <v>90114</v>
      </c>
      <c r="T1887" s="161">
        <v>42737</v>
      </c>
      <c r="U1887" s="47"/>
    </row>
    <row r="1888" spans="1:21" s="267" customFormat="1" ht="15" customHeight="1" x14ac:dyDescent="0.2">
      <c r="A1888" s="15">
        <v>2017</v>
      </c>
      <c r="B1888" s="15" t="s">
        <v>3439</v>
      </c>
      <c r="C1888" s="15">
        <v>6</v>
      </c>
      <c r="D1888" s="67">
        <v>4</v>
      </c>
      <c r="E1888" s="60" t="s">
        <v>4</v>
      </c>
      <c r="F1888" s="11" t="s">
        <v>13417</v>
      </c>
      <c r="G1888" s="11" t="s">
        <v>10063</v>
      </c>
      <c r="H1888" s="12"/>
      <c r="I1888" s="66">
        <v>1</v>
      </c>
      <c r="J1888" s="68" t="s">
        <v>53</v>
      </c>
      <c r="K1888" s="167">
        <v>66798</v>
      </c>
      <c r="L1888" s="167">
        <v>0</v>
      </c>
      <c r="M1888" s="167">
        <v>66798</v>
      </c>
      <c r="N1888" s="167">
        <v>12854</v>
      </c>
      <c r="O1888" s="167">
        <v>0</v>
      </c>
      <c r="P1888" s="167">
        <v>12854</v>
      </c>
      <c r="Q1888" s="167">
        <v>79652</v>
      </c>
      <c r="R1888" s="167">
        <v>0</v>
      </c>
      <c r="S1888" s="167">
        <v>79652</v>
      </c>
      <c r="T1888" s="159">
        <v>42751</v>
      </c>
      <c r="U1888" s="47"/>
    </row>
    <row r="1889" spans="1:21" s="267" customFormat="1" ht="15" customHeight="1" x14ac:dyDescent="0.2">
      <c r="A1889" s="15">
        <v>2017</v>
      </c>
      <c r="B1889" s="15" t="s">
        <v>3439</v>
      </c>
      <c r="C1889" s="15">
        <v>6</v>
      </c>
      <c r="D1889" s="67">
        <v>4</v>
      </c>
      <c r="E1889" s="60" t="s">
        <v>4</v>
      </c>
      <c r="F1889" s="11" t="s">
        <v>13418</v>
      </c>
      <c r="G1889" s="11" t="s">
        <v>10789</v>
      </c>
      <c r="H1889" s="12" t="s">
        <v>10789</v>
      </c>
      <c r="I1889" s="66">
        <v>1</v>
      </c>
      <c r="J1889" s="68" t="s">
        <v>53</v>
      </c>
      <c r="K1889" s="167">
        <v>0</v>
      </c>
      <c r="L1889" s="167">
        <v>51440</v>
      </c>
      <c r="M1889" s="167">
        <v>51440</v>
      </c>
      <c r="N1889" s="167">
        <v>0</v>
      </c>
      <c r="O1889" s="167">
        <v>3384</v>
      </c>
      <c r="P1889" s="167">
        <v>3384</v>
      </c>
      <c r="Q1889" s="167">
        <v>0</v>
      </c>
      <c r="R1889" s="167">
        <v>54824</v>
      </c>
      <c r="S1889" s="167">
        <v>54824</v>
      </c>
      <c r="T1889" s="159">
        <v>42736</v>
      </c>
      <c r="U1889" s="47"/>
    </row>
    <row r="1890" spans="1:21" s="267" customFormat="1" ht="15" customHeight="1" x14ac:dyDescent="0.2">
      <c r="A1890" s="15">
        <v>2017</v>
      </c>
      <c r="B1890" s="15" t="s">
        <v>3439</v>
      </c>
      <c r="C1890" s="15">
        <v>6</v>
      </c>
      <c r="D1890" s="39">
        <v>4</v>
      </c>
      <c r="E1890" s="60" t="s">
        <v>5</v>
      </c>
      <c r="F1890" s="11" t="s">
        <v>13419</v>
      </c>
      <c r="G1890" s="11" t="s">
        <v>7181</v>
      </c>
      <c r="H1890" s="12" t="s">
        <v>10788</v>
      </c>
      <c r="I1890" s="66">
        <v>1</v>
      </c>
      <c r="J1890" s="68" t="s">
        <v>6689</v>
      </c>
      <c r="K1890" s="167">
        <v>0</v>
      </c>
      <c r="L1890" s="167">
        <v>33461</v>
      </c>
      <c r="M1890" s="167">
        <v>33461</v>
      </c>
      <c r="N1890" s="167">
        <v>0</v>
      </c>
      <c r="O1890" s="167">
        <v>1444</v>
      </c>
      <c r="P1890" s="167">
        <v>1444</v>
      </c>
      <c r="Q1890" s="167">
        <v>0</v>
      </c>
      <c r="R1890" s="167">
        <v>34905</v>
      </c>
      <c r="S1890" s="167">
        <v>34905</v>
      </c>
      <c r="T1890" s="161" t="s">
        <v>9596</v>
      </c>
      <c r="U1890" s="47"/>
    </row>
    <row r="1891" spans="1:21" s="267" customFormat="1" ht="15" customHeight="1" x14ac:dyDescent="0.2">
      <c r="A1891" s="15">
        <v>2017</v>
      </c>
      <c r="B1891" s="15" t="s">
        <v>3439</v>
      </c>
      <c r="C1891" s="15">
        <v>6</v>
      </c>
      <c r="D1891" s="39">
        <v>4</v>
      </c>
      <c r="E1891" s="60" t="s">
        <v>5</v>
      </c>
      <c r="F1891" s="11" t="s">
        <v>13420</v>
      </c>
      <c r="G1891" s="11" t="s">
        <v>7100</v>
      </c>
      <c r="H1891" s="12" t="s">
        <v>10787</v>
      </c>
      <c r="I1891" s="66">
        <v>1</v>
      </c>
      <c r="J1891" s="68" t="s">
        <v>6689</v>
      </c>
      <c r="K1891" s="167">
        <v>0</v>
      </c>
      <c r="L1891" s="167">
        <v>39168</v>
      </c>
      <c r="M1891" s="167">
        <v>39168</v>
      </c>
      <c r="N1891" s="167">
        <v>0</v>
      </c>
      <c r="O1891" s="167">
        <v>879</v>
      </c>
      <c r="P1891" s="167">
        <v>879</v>
      </c>
      <c r="Q1891" s="167">
        <v>0</v>
      </c>
      <c r="R1891" s="167">
        <v>40047</v>
      </c>
      <c r="S1891" s="167">
        <v>40047</v>
      </c>
      <c r="T1891" s="161" t="s">
        <v>9706</v>
      </c>
      <c r="U1891" s="47"/>
    </row>
    <row r="1892" spans="1:21" s="267" customFormat="1" ht="15" customHeight="1" x14ac:dyDescent="0.2">
      <c r="A1892" s="15">
        <v>2017</v>
      </c>
      <c r="B1892" s="15" t="s">
        <v>3439</v>
      </c>
      <c r="C1892" s="15">
        <v>6</v>
      </c>
      <c r="D1892" s="39">
        <v>4</v>
      </c>
      <c r="E1892" s="60" t="s">
        <v>5</v>
      </c>
      <c r="F1892" s="11" t="s">
        <v>13421</v>
      </c>
      <c r="G1892" s="11" t="s">
        <v>7181</v>
      </c>
      <c r="H1892" s="12" t="s">
        <v>10786</v>
      </c>
      <c r="I1892" s="66">
        <v>1</v>
      </c>
      <c r="J1892" s="68" t="s">
        <v>6689</v>
      </c>
      <c r="K1892" s="167">
        <v>0</v>
      </c>
      <c r="L1892" s="167">
        <v>33461</v>
      </c>
      <c r="M1892" s="167">
        <v>33461</v>
      </c>
      <c r="N1892" s="167">
        <v>0</v>
      </c>
      <c r="O1892" s="167">
        <v>1444</v>
      </c>
      <c r="P1892" s="167">
        <v>1444</v>
      </c>
      <c r="Q1892" s="167">
        <v>0</v>
      </c>
      <c r="R1892" s="167">
        <v>34905</v>
      </c>
      <c r="S1892" s="167">
        <v>34905</v>
      </c>
      <c r="T1892" s="161" t="s">
        <v>9596</v>
      </c>
      <c r="U1892" s="47"/>
    </row>
    <row r="1893" spans="1:21" s="267" customFormat="1" ht="15" customHeight="1" x14ac:dyDescent="0.2">
      <c r="A1893" s="15">
        <v>2017</v>
      </c>
      <c r="B1893" s="15" t="s">
        <v>3439</v>
      </c>
      <c r="C1893" s="15">
        <v>6</v>
      </c>
      <c r="D1893" s="39">
        <v>4</v>
      </c>
      <c r="E1893" s="60" t="s">
        <v>5</v>
      </c>
      <c r="F1893" s="11" t="s">
        <v>13422</v>
      </c>
      <c r="G1893" s="11" t="s">
        <v>6737</v>
      </c>
      <c r="H1893" s="12" t="s">
        <v>10785</v>
      </c>
      <c r="I1893" s="66">
        <v>1</v>
      </c>
      <c r="J1893" s="68" t="s">
        <v>6689</v>
      </c>
      <c r="K1893" s="167">
        <v>0</v>
      </c>
      <c r="L1893" s="167">
        <v>28194</v>
      </c>
      <c r="M1893" s="167">
        <v>28194</v>
      </c>
      <c r="N1893" s="167">
        <v>0</v>
      </c>
      <c r="O1893" s="167">
        <v>3528</v>
      </c>
      <c r="P1893" s="167">
        <v>3528</v>
      </c>
      <c r="Q1893" s="167">
        <v>0</v>
      </c>
      <c r="R1893" s="167">
        <v>31722</v>
      </c>
      <c r="S1893" s="167">
        <v>31722</v>
      </c>
      <c r="T1893" s="161" t="s">
        <v>9703</v>
      </c>
      <c r="U1893" s="47"/>
    </row>
    <row r="1894" spans="1:21" s="267" customFormat="1" ht="15" customHeight="1" x14ac:dyDescent="0.2">
      <c r="A1894" s="15">
        <v>2017</v>
      </c>
      <c r="B1894" s="15" t="s">
        <v>3439</v>
      </c>
      <c r="C1894" s="15">
        <v>6</v>
      </c>
      <c r="D1894" s="39">
        <v>4</v>
      </c>
      <c r="E1894" s="60" t="s">
        <v>5</v>
      </c>
      <c r="F1894" s="11" t="s">
        <v>13423</v>
      </c>
      <c r="G1894" s="11" t="s">
        <v>6737</v>
      </c>
      <c r="H1894" s="12" t="s">
        <v>10784</v>
      </c>
      <c r="I1894" s="66">
        <v>1</v>
      </c>
      <c r="J1894" s="68" t="s">
        <v>6689</v>
      </c>
      <c r="K1894" s="167">
        <v>0</v>
      </c>
      <c r="L1894" s="167">
        <v>30450</v>
      </c>
      <c r="M1894" s="167">
        <v>30450</v>
      </c>
      <c r="N1894" s="167">
        <v>0</v>
      </c>
      <c r="O1894" s="167">
        <v>1382</v>
      </c>
      <c r="P1894" s="167">
        <v>1382</v>
      </c>
      <c r="Q1894" s="167">
        <v>0</v>
      </c>
      <c r="R1894" s="167">
        <v>31832</v>
      </c>
      <c r="S1894" s="167">
        <v>31832</v>
      </c>
      <c r="T1894" s="161" t="s">
        <v>9703</v>
      </c>
      <c r="U1894" s="47"/>
    </row>
    <row r="1895" spans="1:21" s="267" customFormat="1" ht="15" customHeight="1" x14ac:dyDescent="0.2">
      <c r="A1895" s="15">
        <v>2017</v>
      </c>
      <c r="B1895" s="15" t="s">
        <v>3439</v>
      </c>
      <c r="C1895" s="15">
        <v>6</v>
      </c>
      <c r="D1895" s="39">
        <v>4</v>
      </c>
      <c r="E1895" s="60" t="s">
        <v>5</v>
      </c>
      <c r="F1895" s="11" t="s">
        <v>13424</v>
      </c>
      <c r="G1895" s="11" t="s">
        <v>10783</v>
      </c>
      <c r="H1895" s="12" t="s">
        <v>10782</v>
      </c>
      <c r="I1895" s="66">
        <v>1</v>
      </c>
      <c r="J1895" s="68" t="s">
        <v>6689</v>
      </c>
      <c r="K1895" s="167">
        <v>0</v>
      </c>
      <c r="L1895" s="167">
        <v>103530</v>
      </c>
      <c r="M1895" s="167">
        <v>103530</v>
      </c>
      <c r="N1895" s="167">
        <v>0</v>
      </c>
      <c r="O1895" s="167">
        <v>10150</v>
      </c>
      <c r="P1895" s="167">
        <v>10150</v>
      </c>
      <c r="Q1895" s="167">
        <v>0</v>
      </c>
      <c r="R1895" s="167">
        <v>113680</v>
      </c>
      <c r="S1895" s="167">
        <v>113680</v>
      </c>
      <c r="T1895" s="161" t="s">
        <v>6773</v>
      </c>
      <c r="U1895" s="47"/>
    </row>
    <row r="1896" spans="1:21" s="267" customFormat="1" ht="15" customHeight="1" x14ac:dyDescent="0.2">
      <c r="A1896" s="15">
        <v>2017</v>
      </c>
      <c r="B1896" s="15" t="s">
        <v>3439</v>
      </c>
      <c r="C1896" s="15">
        <v>6</v>
      </c>
      <c r="D1896" s="39">
        <v>4</v>
      </c>
      <c r="E1896" s="60" t="s">
        <v>5</v>
      </c>
      <c r="F1896" s="11" t="s">
        <v>11699</v>
      </c>
      <c r="G1896" s="11" t="s">
        <v>6685</v>
      </c>
      <c r="H1896" s="12" t="s">
        <v>10781</v>
      </c>
      <c r="I1896" s="66">
        <v>1</v>
      </c>
      <c r="J1896" s="68" t="s">
        <v>6689</v>
      </c>
      <c r="K1896" s="167">
        <v>0</v>
      </c>
      <c r="L1896" s="167">
        <v>31547</v>
      </c>
      <c r="M1896" s="167">
        <v>31547</v>
      </c>
      <c r="N1896" s="167">
        <v>0</v>
      </c>
      <c r="O1896" s="167">
        <v>1202</v>
      </c>
      <c r="P1896" s="167">
        <v>1202</v>
      </c>
      <c r="Q1896" s="167">
        <v>0</v>
      </c>
      <c r="R1896" s="167">
        <v>32749</v>
      </c>
      <c r="S1896" s="167">
        <v>32749</v>
      </c>
      <c r="T1896" s="161" t="s">
        <v>9715</v>
      </c>
      <c r="U1896" s="47"/>
    </row>
    <row r="1897" spans="1:21" s="267" customFormat="1" ht="15" customHeight="1" x14ac:dyDescent="0.2">
      <c r="A1897" s="15">
        <v>2017</v>
      </c>
      <c r="B1897" s="15" t="s">
        <v>3439</v>
      </c>
      <c r="C1897" s="15">
        <v>6</v>
      </c>
      <c r="D1897" s="67">
        <v>4</v>
      </c>
      <c r="E1897" s="60" t="s">
        <v>5</v>
      </c>
      <c r="F1897" s="11" t="s">
        <v>13425</v>
      </c>
      <c r="G1897" s="11" t="s">
        <v>6685</v>
      </c>
      <c r="H1897" s="12" t="s">
        <v>10780</v>
      </c>
      <c r="I1897" s="66">
        <v>0.5</v>
      </c>
      <c r="J1897" s="68" t="s">
        <v>6689</v>
      </c>
      <c r="K1897" s="167">
        <v>0</v>
      </c>
      <c r="L1897" s="167">
        <v>15697</v>
      </c>
      <c r="M1897" s="167">
        <v>15697</v>
      </c>
      <c r="N1897" s="167">
        <v>0</v>
      </c>
      <c r="O1897" s="167">
        <v>2290</v>
      </c>
      <c r="P1897" s="167">
        <v>2290</v>
      </c>
      <c r="Q1897" s="167">
        <v>0</v>
      </c>
      <c r="R1897" s="167">
        <v>17987</v>
      </c>
      <c r="S1897" s="167">
        <v>17987</v>
      </c>
      <c r="T1897" s="159" t="s">
        <v>9715</v>
      </c>
      <c r="U1897" s="47"/>
    </row>
    <row r="1898" spans="1:21" s="267" customFormat="1" ht="15" customHeight="1" x14ac:dyDescent="0.2">
      <c r="A1898" s="15">
        <v>2017</v>
      </c>
      <c r="B1898" s="15" t="s">
        <v>3439</v>
      </c>
      <c r="C1898" s="15">
        <v>6</v>
      </c>
      <c r="D1898" s="39">
        <v>4</v>
      </c>
      <c r="E1898" s="60" t="s">
        <v>5</v>
      </c>
      <c r="F1898" s="11" t="s">
        <v>13426</v>
      </c>
      <c r="G1898" s="11" t="s">
        <v>6737</v>
      </c>
      <c r="H1898" s="12" t="s">
        <v>10779</v>
      </c>
      <c r="I1898" s="66">
        <v>1</v>
      </c>
      <c r="J1898" s="68" t="s">
        <v>6689</v>
      </c>
      <c r="K1898" s="167">
        <v>0</v>
      </c>
      <c r="L1898" s="167">
        <v>30958</v>
      </c>
      <c r="M1898" s="167">
        <v>30958</v>
      </c>
      <c r="N1898" s="167">
        <v>0</v>
      </c>
      <c r="O1898" s="167">
        <v>874</v>
      </c>
      <c r="P1898" s="167">
        <v>874</v>
      </c>
      <c r="Q1898" s="167">
        <v>0</v>
      </c>
      <c r="R1898" s="167">
        <v>31832</v>
      </c>
      <c r="S1898" s="167">
        <v>31832</v>
      </c>
      <c r="T1898" s="161" t="s">
        <v>9703</v>
      </c>
      <c r="U1898" s="47"/>
    </row>
    <row r="1899" spans="1:21" s="267" customFormat="1" ht="15" customHeight="1" x14ac:dyDescent="0.2">
      <c r="A1899" s="15">
        <v>2017</v>
      </c>
      <c r="B1899" s="15" t="s">
        <v>3439</v>
      </c>
      <c r="C1899" s="15">
        <v>6</v>
      </c>
      <c r="D1899" s="39">
        <v>4</v>
      </c>
      <c r="E1899" s="60" t="s">
        <v>5</v>
      </c>
      <c r="F1899" s="11" t="s">
        <v>13427</v>
      </c>
      <c r="G1899" s="11" t="s">
        <v>10778</v>
      </c>
      <c r="H1899" s="12" t="s">
        <v>10777</v>
      </c>
      <c r="I1899" s="66">
        <v>1</v>
      </c>
      <c r="J1899" s="68" t="s">
        <v>6689</v>
      </c>
      <c r="K1899" s="167">
        <v>0</v>
      </c>
      <c r="L1899" s="167">
        <v>33885</v>
      </c>
      <c r="M1899" s="167">
        <v>33885</v>
      </c>
      <c r="N1899" s="167">
        <v>0</v>
      </c>
      <c r="O1899" s="167">
        <v>3966</v>
      </c>
      <c r="P1899" s="167">
        <v>3966</v>
      </c>
      <c r="Q1899" s="167">
        <v>0</v>
      </c>
      <c r="R1899" s="167">
        <v>37851</v>
      </c>
      <c r="S1899" s="167">
        <v>37851</v>
      </c>
      <c r="T1899" s="161" t="s">
        <v>9708</v>
      </c>
      <c r="U1899" s="47"/>
    </row>
    <row r="1900" spans="1:21" s="267" customFormat="1" ht="15" customHeight="1" x14ac:dyDescent="0.2">
      <c r="A1900" s="15">
        <v>2017</v>
      </c>
      <c r="B1900" s="15" t="s">
        <v>3439</v>
      </c>
      <c r="C1900" s="15">
        <v>6</v>
      </c>
      <c r="D1900" s="39">
        <v>4</v>
      </c>
      <c r="E1900" s="60" t="s">
        <v>5</v>
      </c>
      <c r="F1900" s="11" t="s">
        <v>13428</v>
      </c>
      <c r="G1900" s="11" t="s">
        <v>10717</v>
      </c>
      <c r="H1900" s="12" t="s">
        <v>10776</v>
      </c>
      <c r="I1900" s="66">
        <v>1</v>
      </c>
      <c r="J1900" s="68" t="s">
        <v>53</v>
      </c>
      <c r="K1900" s="167">
        <v>40162</v>
      </c>
      <c r="L1900" s="167">
        <v>0</v>
      </c>
      <c r="M1900" s="167">
        <v>40162</v>
      </c>
      <c r="N1900" s="167">
        <v>3220</v>
      </c>
      <c r="O1900" s="167">
        <v>0</v>
      </c>
      <c r="P1900" s="167">
        <v>3220</v>
      </c>
      <c r="Q1900" s="167">
        <v>43382</v>
      </c>
      <c r="R1900" s="167">
        <v>0</v>
      </c>
      <c r="S1900" s="167">
        <v>43382</v>
      </c>
      <c r="T1900" s="161" t="s">
        <v>9596</v>
      </c>
      <c r="U1900" s="47"/>
    </row>
    <row r="1901" spans="1:21" s="267" customFormat="1" ht="15" customHeight="1" x14ac:dyDescent="0.2">
      <c r="A1901" s="15">
        <v>2017</v>
      </c>
      <c r="B1901" s="15" t="s">
        <v>3439</v>
      </c>
      <c r="C1901" s="15">
        <v>6</v>
      </c>
      <c r="D1901" s="39">
        <v>4</v>
      </c>
      <c r="E1901" s="60" t="s">
        <v>5</v>
      </c>
      <c r="F1901" s="11" t="s">
        <v>13429</v>
      </c>
      <c r="G1901" s="11" t="s">
        <v>10775</v>
      </c>
      <c r="H1901" s="12" t="s">
        <v>10774</v>
      </c>
      <c r="I1901" s="66">
        <v>1</v>
      </c>
      <c r="J1901" s="68" t="s">
        <v>53</v>
      </c>
      <c r="K1901" s="167">
        <v>48214</v>
      </c>
      <c r="L1901" s="167">
        <v>0</v>
      </c>
      <c r="M1901" s="167">
        <v>48214</v>
      </c>
      <c r="N1901" s="167">
        <v>1934</v>
      </c>
      <c r="O1901" s="167">
        <v>0</v>
      </c>
      <c r="P1901" s="167">
        <v>1934</v>
      </c>
      <c r="Q1901" s="167">
        <v>50148</v>
      </c>
      <c r="R1901" s="167">
        <v>0</v>
      </c>
      <c r="S1901" s="167">
        <v>50148</v>
      </c>
      <c r="T1901" s="161" t="s">
        <v>9708</v>
      </c>
      <c r="U1901" s="47"/>
    </row>
    <row r="1902" spans="1:21" s="267" customFormat="1" ht="15" customHeight="1" x14ac:dyDescent="0.2">
      <c r="A1902" s="15">
        <v>2017</v>
      </c>
      <c r="B1902" s="15" t="s">
        <v>3439</v>
      </c>
      <c r="C1902" s="15">
        <v>6</v>
      </c>
      <c r="D1902" s="39">
        <v>4</v>
      </c>
      <c r="E1902" s="60" t="s">
        <v>5</v>
      </c>
      <c r="F1902" s="11" t="s">
        <v>13430</v>
      </c>
      <c r="G1902" s="11" t="s">
        <v>10721</v>
      </c>
      <c r="H1902" s="12" t="s">
        <v>10773</v>
      </c>
      <c r="I1902" s="66">
        <v>1</v>
      </c>
      <c r="J1902" s="68" t="s">
        <v>53</v>
      </c>
      <c r="K1902" s="167">
        <v>31186</v>
      </c>
      <c r="L1902" s="167">
        <v>13366</v>
      </c>
      <c r="M1902" s="167">
        <v>44552</v>
      </c>
      <c r="N1902" s="167">
        <v>-11830</v>
      </c>
      <c r="O1902" s="167">
        <v>12430</v>
      </c>
      <c r="P1902" s="167">
        <v>600</v>
      </c>
      <c r="Q1902" s="167">
        <v>19356</v>
      </c>
      <c r="R1902" s="167">
        <v>25796</v>
      </c>
      <c r="S1902" s="167">
        <v>45152</v>
      </c>
      <c r="T1902" s="161" t="s">
        <v>6741</v>
      </c>
      <c r="U1902" s="47"/>
    </row>
    <row r="1903" spans="1:21" s="267" customFormat="1" ht="15" customHeight="1" x14ac:dyDescent="0.2">
      <c r="A1903" s="15">
        <v>2017</v>
      </c>
      <c r="B1903" s="15" t="s">
        <v>3439</v>
      </c>
      <c r="C1903" s="15">
        <v>6</v>
      </c>
      <c r="D1903" s="39">
        <v>4</v>
      </c>
      <c r="E1903" s="60" t="s">
        <v>5</v>
      </c>
      <c r="F1903" s="11" t="s">
        <v>13431</v>
      </c>
      <c r="G1903" s="11" t="s">
        <v>10721</v>
      </c>
      <c r="H1903" s="12" t="s">
        <v>10772</v>
      </c>
      <c r="I1903" s="66">
        <v>1</v>
      </c>
      <c r="J1903" s="68" t="s">
        <v>53</v>
      </c>
      <c r="K1903" s="167">
        <v>40460</v>
      </c>
      <c r="L1903" s="167">
        <v>0</v>
      </c>
      <c r="M1903" s="167">
        <v>40460</v>
      </c>
      <c r="N1903" s="167">
        <v>600</v>
      </c>
      <c r="O1903" s="167">
        <v>0</v>
      </c>
      <c r="P1903" s="167">
        <v>600</v>
      </c>
      <c r="Q1903" s="167">
        <v>41060</v>
      </c>
      <c r="R1903" s="167">
        <v>0</v>
      </c>
      <c r="S1903" s="167">
        <v>41060</v>
      </c>
      <c r="T1903" s="161" t="s">
        <v>6773</v>
      </c>
      <c r="U1903" s="47"/>
    </row>
    <row r="1904" spans="1:21" s="267" customFormat="1" ht="15" customHeight="1" x14ac:dyDescent="0.2">
      <c r="A1904" s="15">
        <v>2017</v>
      </c>
      <c r="B1904" s="15" t="s">
        <v>3439</v>
      </c>
      <c r="C1904" s="15">
        <v>6</v>
      </c>
      <c r="D1904" s="39">
        <v>4</v>
      </c>
      <c r="E1904" s="60" t="s">
        <v>5</v>
      </c>
      <c r="F1904" s="11" t="s">
        <v>13432</v>
      </c>
      <c r="G1904" s="11" t="s">
        <v>10717</v>
      </c>
      <c r="H1904" s="12" t="s">
        <v>10771</v>
      </c>
      <c r="I1904" s="66">
        <v>1</v>
      </c>
      <c r="J1904" s="68" t="s">
        <v>53</v>
      </c>
      <c r="K1904" s="167">
        <v>67356</v>
      </c>
      <c r="L1904" s="167">
        <v>0</v>
      </c>
      <c r="M1904" s="167">
        <v>67356</v>
      </c>
      <c r="N1904" s="167">
        <v>5015</v>
      </c>
      <c r="O1904" s="167">
        <v>0</v>
      </c>
      <c r="P1904" s="167">
        <v>5015</v>
      </c>
      <c r="Q1904" s="167">
        <v>72371</v>
      </c>
      <c r="R1904" s="167">
        <v>0</v>
      </c>
      <c r="S1904" s="167">
        <v>72371</v>
      </c>
      <c r="T1904" s="161" t="s">
        <v>9596</v>
      </c>
      <c r="U1904" s="47"/>
    </row>
    <row r="1905" spans="1:21" s="267" customFormat="1" ht="15" customHeight="1" x14ac:dyDescent="0.2">
      <c r="A1905" s="15">
        <v>2017</v>
      </c>
      <c r="B1905" s="72" t="s">
        <v>3439</v>
      </c>
      <c r="C1905" s="15">
        <v>6</v>
      </c>
      <c r="D1905" s="67">
        <v>4</v>
      </c>
      <c r="E1905" s="60" t="s">
        <v>5</v>
      </c>
      <c r="F1905" s="11" t="s">
        <v>13433</v>
      </c>
      <c r="G1905" s="11" t="s">
        <v>10770</v>
      </c>
      <c r="H1905" s="75" t="s">
        <v>10769</v>
      </c>
      <c r="I1905" s="66">
        <v>1</v>
      </c>
      <c r="J1905" s="68" t="s">
        <v>53</v>
      </c>
      <c r="K1905" s="167">
        <v>0</v>
      </c>
      <c r="L1905" s="167">
        <v>76125</v>
      </c>
      <c r="M1905" s="167">
        <v>76125</v>
      </c>
      <c r="N1905" s="167">
        <v>0</v>
      </c>
      <c r="O1905" s="167">
        <v>5000</v>
      </c>
      <c r="P1905" s="167">
        <v>5000</v>
      </c>
      <c r="Q1905" s="167">
        <v>0</v>
      </c>
      <c r="R1905" s="167">
        <v>81125</v>
      </c>
      <c r="S1905" s="167">
        <v>81125</v>
      </c>
      <c r="T1905" s="159" t="s">
        <v>9706</v>
      </c>
      <c r="U1905" s="47"/>
    </row>
    <row r="1906" spans="1:21" s="267" customFormat="1" ht="15" customHeight="1" x14ac:dyDescent="0.2">
      <c r="A1906" s="15">
        <v>2017</v>
      </c>
      <c r="B1906" s="15" t="s">
        <v>3439</v>
      </c>
      <c r="C1906" s="15">
        <v>6</v>
      </c>
      <c r="D1906" s="39">
        <v>4</v>
      </c>
      <c r="E1906" s="60" t="s">
        <v>5</v>
      </c>
      <c r="F1906" s="11" t="s">
        <v>13434</v>
      </c>
      <c r="G1906" s="11" t="s">
        <v>10717</v>
      </c>
      <c r="H1906" s="12" t="s">
        <v>10768</v>
      </c>
      <c r="I1906" s="66">
        <v>1</v>
      </c>
      <c r="J1906" s="68" t="s">
        <v>53</v>
      </c>
      <c r="K1906" s="167">
        <v>54311</v>
      </c>
      <c r="L1906" s="167">
        <v>0</v>
      </c>
      <c r="M1906" s="167">
        <v>54311</v>
      </c>
      <c r="N1906" s="167">
        <v>1629</v>
      </c>
      <c r="O1906" s="167">
        <v>0</v>
      </c>
      <c r="P1906" s="167">
        <v>1629</v>
      </c>
      <c r="Q1906" s="167">
        <v>55940</v>
      </c>
      <c r="R1906" s="167">
        <v>0</v>
      </c>
      <c r="S1906" s="167">
        <v>55940</v>
      </c>
      <c r="T1906" s="161" t="s">
        <v>9596</v>
      </c>
      <c r="U1906" s="47"/>
    </row>
    <row r="1907" spans="1:21" s="267" customFormat="1" ht="15" customHeight="1" x14ac:dyDescent="0.2">
      <c r="A1907" s="15">
        <v>2017</v>
      </c>
      <c r="B1907" s="15" t="s">
        <v>3439</v>
      </c>
      <c r="C1907" s="15">
        <v>6</v>
      </c>
      <c r="D1907" s="39">
        <v>4</v>
      </c>
      <c r="E1907" s="60" t="s">
        <v>5</v>
      </c>
      <c r="F1907" s="11" t="s">
        <v>13435</v>
      </c>
      <c r="G1907" s="11" t="s">
        <v>6711</v>
      </c>
      <c r="H1907" s="12" t="s">
        <v>10767</v>
      </c>
      <c r="I1907" s="66">
        <v>1</v>
      </c>
      <c r="J1907" s="68" t="s">
        <v>53</v>
      </c>
      <c r="K1907" s="167">
        <v>59767</v>
      </c>
      <c r="L1907" s="167">
        <v>0</v>
      </c>
      <c r="M1907" s="167">
        <v>59767</v>
      </c>
      <c r="N1907" s="167">
        <v>1953</v>
      </c>
      <c r="O1907" s="167">
        <v>0</v>
      </c>
      <c r="P1907" s="167">
        <v>1953</v>
      </c>
      <c r="Q1907" s="167">
        <v>61720</v>
      </c>
      <c r="R1907" s="167">
        <v>0</v>
      </c>
      <c r="S1907" s="167">
        <v>61720</v>
      </c>
      <c r="T1907" s="161" t="s">
        <v>9708</v>
      </c>
      <c r="U1907" s="47"/>
    </row>
    <row r="1908" spans="1:21" s="267" customFormat="1" ht="15" customHeight="1" x14ac:dyDescent="0.2">
      <c r="A1908" s="15">
        <v>2017</v>
      </c>
      <c r="B1908" s="15" t="s">
        <v>3439</v>
      </c>
      <c r="C1908" s="15">
        <v>6</v>
      </c>
      <c r="D1908" s="39">
        <v>4</v>
      </c>
      <c r="E1908" s="60" t="s">
        <v>5</v>
      </c>
      <c r="F1908" s="11" t="s">
        <v>13436</v>
      </c>
      <c r="G1908" s="11" t="s">
        <v>10717</v>
      </c>
      <c r="H1908" s="12" t="s">
        <v>10766</v>
      </c>
      <c r="I1908" s="66">
        <v>1</v>
      </c>
      <c r="J1908" s="68" t="s">
        <v>53</v>
      </c>
      <c r="K1908" s="167">
        <v>51198</v>
      </c>
      <c r="L1908" s="167">
        <v>0</v>
      </c>
      <c r="M1908" s="167">
        <v>51198</v>
      </c>
      <c r="N1908" s="167">
        <v>2210</v>
      </c>
      <c r="O1908" s="167">
        <v>0</v>
      </c>
      <c r="P1908" s="167">
        <v>2210</v>
      </c>
      <c r="Q1908" s="167">
        <v>53408</v>
      </c>
      <c r="R1908" s="167">
        <v>0</v>
      </c>
      <c r="S1908" s="167">
        <v>53408</v>
      </c>
      <c r="T1908" s="161" t="s">
        <v>9596</v>
      </c>
      <c r="U1908" s="47"/>
    </row>
    <row r="1909" spans="1:21" s="267" customFormat="1" ht="15" customHeight="1" x14ac:dyDescent="0.2">
      <c r="A1909" s="15">
        <v>2017</v>
      </c>
      <c r="B1909" s="15" t="s">
        <v>3439</v>
      </c>
      <c r="C1909" s="15">
        <v>6</v>
      </c>
      <c r="D1909" s="39">
        <v>4</v>
      </c>
      <c r="E1909" s="60" t="s">
        <v>5</v>
      </c>
      <c r="F1909" s="11" t="s">
        <v>13437</v>
      </c>
      <c r="G1909" s="11" t="s">
        <v>6620</v>
      </c>
      <c r="H1909" s="12" t="s">
        <v>10765</v>
      </c>
      <c r="I1909" s="66">
        <v>1</v>
      </c>
      <c r="J1909" s="68" t="s">
        <v>53</v>
      </c>
      <c r="K1909" s="167">
        <v>0</v>
      </c>
      <c r="L1909" s="167">
        <v>44720</v>
      </c>
      <c r="M1909" s="167">
        <v>44720</v>
      </c>
      <c r="N1909" s="167">
        <v>0</v>
      </c>
      <c r="O1909" s="167">
        <v>8899</v>
      </c>
      <c r="P1909" s="167">
        <v>8899</v>
      </c>
      <c r="Q1909" s="167">
        <v>0</v>
      </c>
      <c r="R1909" s="167">
        <v>53619</v>
      </c>
      <c r="S1909" s="167">
        <v>53619</v>
      </c>
      <c r="T1909" s="161" t="s">
        <v>9708</v>
      </c>
      <c r="U1909" s="47"/>
    </row>
    <row r="1910" spans="1:21" s="267" customFormat="1" ht="15" customHeight="1" x14ac:dyDescent="0.2">
      <c r="A1910" s="15">
        <v>2017</v>
      </c>
      <c r="B1910" s="15" t="s">
        <v>3439</v>
      </c>
      <c r="C1910" s="15">
        <v>6</v>
      </c>
      <c r="D1910" s="39">
        <v>4</v>
      </c>
      <c r="E1910" s="60" t="s">
        <v>5</v>
      </c>
      <c r="F1910" s="11" t="s">
        <v>13438</v>
      </c>
      <c r="G1910" s="11" t="s">
        <v>10717</v>
      </c>
      <c r="H1910" s="12" t="s">
        <v>10764</v>
      </c>
      <c r="I1910" s="66">
        <v>1</v>
      </c>
      <c r="J1910" s="68" t="s">
        <v>53</v>
      </c>
      <c r="K1910" s="167">
        <v>51198</v>
      </c>
      <c r="L1910" s="167">
        <v>0</v>
      </c>
      <c r="M1910" s="167">
        <v>51198</v>
      </c>
      <c r="N1910" s="167">
        <v>2210</v>
      </c>
      <c r="O1910" s="167">
        <v>0</v>
      </c>
      <c r="P1910" s="167">
        <v>2210</v>
      </c>
      <c r="Q1910" s="167">
        <v>53408</v>
      </c>
      <c r="R1910" s="167">
        <v>0</v>
      </c>
      <c r="S1910" s="167">
        <v>53408</v>
      </c>
      <c r="T1910" s="161" t="s">
        <v>9997</v>
      </c>
      <c r="U1910" s="47"/>
    </row>
    <row r="1911" spans="1:21" s="267" customFormat="1" ht="15" customHeight="1" x14ac:dyDescent="0.2">
      <c r="A1911" s="15">
        <v>2017</v>
      </c>
      <c r="B1911" s="15" t="s">
        <v>3439</v>
      </c>
      <c r="C1911" s="15">
        <v>6</v>
      </c>
      <c r="D1911" s="39">
        <v>4</v>
      </c>
      <c r="E1911" s="60" t="s">
        <v>5</v>
      </c>
      <c r="F1911" s="11" t="s">
        <v>13439</v>
      </c>
      <c r="G1911" s="11" t="s">
        <v>10719</v>
      </c>
      <c r="H1911" s="12" t="s">
        <v>10763</v>
      </c>
      <c r="I1911" s="66">
        <v>1</v>
      </c>
      <c r="J1911" s="68" t="s">
        <v>53</v>
      </c>
      <c r="K1911" s="167">
        <v>43581</v>
      </c>
      <c r="L1911" s="167">
        <v>0</v>
      </c>
      <c r="M1911" s="167">
        <v>43581</v>
      </c>
      <c r="N1911" s="167">
        <v>600</v>
      </c>
      <c r="O1911" s="167">
        <v>0</v>
      </c>
      <c r="P1911" s="167">
        <v>600</v>
      </c>
      <c r="Q1911" s="167">
        <v>44181</v>
      </c>
      <c r="R1911" s="167">
        <v>0</v>
      </c>
      <c r="S1911" s="167">
        <v>44181</v>
      </c>
      <c r="T1911" s="161" t="s">
        <v>6773</v>
      </c>
      <c r="U1911" s="47"/>
    </row>
    <row r="1912" spans="1:21" s="267" customFormat="1" ht="15" customHeight="1" x14ac:dyDescent="0.2">
      <c r="A1912" s="15">
        <v>2017</v>
      </c>
      <c r="B1912" s="15" t="s">
        <v>3439</v>
      </c>
      <c r="C1912" s="15">
        <v>6</v>
      </c>
      <c r="D1912" s="39">
        <v>4</v>
      </c>
      <c r="E1912" s="60" t="s">
        <v>5</v>
      </c>
      <c r="F1912" s="11" t="s">
        <v>13440</v>
      </c>
      <c r="G1912" s="11" t="s">
        <v>10717</v>
      </c>
      <c r="H1912" s="12" t="s">
        <v>10762</v>
      </c>
      <c r="I1912" s="66">
        <v>1</v>
      </c>
      <c r="J1912" s="68" t="s">
        <v>53</v>
      </c>
      <c r="K1912" s="167">
        <v>67356</v>
      </c>
      <c r="L1912" s="167">
        <v>0</v>
      </c>
      <c r="M1912" s="167">
        <v>67356</v>
      </c>
      <c r="N1912" s="167">
        <v>6420</v>
      </c>
      <c r="O1912" s="167">
        <v>0</v>
      </c>
      <c r="P1912" s="167">
        <v>6420</v>
      </c>
      <c r="Q1912" s="167">
        <v>73776</v>
      </c>
      <c r="R1912" s="167">
        <v>0</v>
      </c>
      <c r="S1912" s="167">
        <v>73776</v>
      </c>
      <c r="T1912" s="161" t="s">
        <v>9596</v>
      </c>
      <c r="U1912" s="47"/>
    </row>
    <row r="1913" spans="1:21" s="267" customFormat="1" ht="15" customHeight="1" x14ac:dyDescent="0.2">
      <c r="A1913" s="15">
        <v>2017</v>
      </c>
      <c r="B1913" s="15" t="s">
        <v>3439</v>
      </c>
      <c r="C1913" s="15">
        <v>6</v>
      </c>
      <c r="D1913" s="67">
        <v>4</v>
      </c>
      <c r="E1913" s="60" t="s">
        <v>5</v>
      </c>
      <c r="F1913" s="11" t="s">
        <v>13441</v>
      </c>
      <c r="G1913" s="11" t="s">
        <v>10561</v>
      </c>
      <c r="H1913" s="12" t="s">
        <v>10761</v>
      </c>
      <c r="I1913" s="66">
        <v>1</v>
      </c>
      <c r="J1913" s="68" t="s">
        <v>53</v>
      </c>
      <c r="K1913" s="167">
        <v>45726</v>
      </c>
      <c r="L1913" s="167">
        <v>3153</v>
      </c>
      <c r="M1913" s="167">
        <v>48879</v>
      </c>
      <c r="N1913" s="167">
        <v>737</v>
      </c>
      <c r="O1913" s="167">
        <v>-2</v>
      </c>
      <c r="P1913" s="167">
        <v>735</v>
      </c>
      <c r="Q1913" s="167">
        <v>46463</v>
      </c>
      <c r="R1913" s="167">
        <v>3151</v>
      </c>
      <c r="S1913" s="167">
        <v>49614</v>
      </c>
      <c r="T1913" s="159" t="s">
        <v>9703</v>
      </c>
      <c r="U1913" s="47"/>
    </row>
    <row r="1914" spans="1:21" s="267" customFormat="1" ht="15" customHeight="1" x14ac:dyDescent="0.2">
      <c r="A1914" s="15">
        <v>2017</v>
      </c>
      <c r="B1914" s="15" t="s">
        <v>3439</v>
      </c>
      <c r="C1914" s="15">
        <v>6</v>
      </c>
      <c r="D1914" s="67">
        <v>4</v>
      </c>
      <c r="E1914" s="60" t="s">
        <v>5</v>
      </c>
      <c r="F1914" s="11" t="s">
        <v>13442</v>
      </c>
      <c r="G1914" s="11" t="s">
        <v>10719</v>
      </c>
      <c r="H1914" s="12" t="s">
        <v>10760</v>
      </c>
      <c r="I1914" s="66">
        <v>1</v>
      </c>
      <c r="J1914" s="68" t="s">
        <v>53</v>
      </c>
      <c r="K1914" s="167">
        <v>49966</v>
      </c>
      <c r="L1914" s="167">
        <v>0</v>
      </c>
      <c r="M1914" s="167">
        <v>49966</v>
      </c>
      <c r="N1914" s="167">
        <v>600</v>
      </c>
      <c r="O1914" s="167">
        <v>0</v>
      </c>
      <c r="P1914" s="167">
        <v>600</v>
      </c>
      <c r="Q1914" s="167">
        <v>50566</v>
      </c>
      <c r="R1914" s="167">
        <v>0</v>
      </c>
      <c r="S1914" s="167">
        <v>50566</v>
      </c>
      <c r="T1914" s="159" t="s">
        <v>6773</v>
      </c>
      <c r="U1914" s="47"/>
    </row>
    <row r="1915" spans="1:21" s="267" customFormat="1" ht="15" customHeight="1" x14ac:dyDescent="0.2">
      <c r="A1915" s="15">
        <v>2017</v>
      </c>
      <c r="B1915" s="15" t="s">
        <v>3439</v>
      </c>
      <c r="C1915" s="15">
        <v>6</v>
      </c>
      <c r="D1915" s="39">
        <v>4</v>
      </c>
      <c r="E1915" s="60" t="s">
        <v>5</v>
      </c>
      <c r="F1915" s="11" t="s">
        <v>13443</v>
      </c>
      <c r="G1915" s="11" t="s">
        <v>10717</v>
      </c>
      <c r="H1915" s="12" t="s">
        <v>10759</v>
      </c>
      <c r="I1915" s="66">
        <v>1</v>
      </c>
      <c r="J1915" s="68" t="s">
        <v>53</v>
      </c>
      <c r="K1915" s="167">
        <v>72000</v>
      </c>
      <c r="L1915" s="167">
        <v>0</v>
      </c>
      <c r="M1915" s="167">
        <v>72000</v>
      </c>
      <c r="N1915" s="167">
        <v>3600</v>
      </c>
      <c r="O1915" s="167">
        <v>0</v>
      </c>
      <c r="P1915" s="167">
        <v>3600</v>
      </c>
      <c r="Q1915" s="167">
        <v>75600</v>
      </c>
      <c r="R1915" s="167">
        <v>0</v>
      </c>
      <c r="S1915" s="167">
        <v>75600</v>
      </c>
      <c r="T1915" s="161" t="s">
        <v>9596</v>
      </c>
      <c r="U1915" s="47"/>
    </row>
    <row r="1916" spans="1:21" s="267" customFormat="1" ht="15" customHeight="1" x14ac:dyDescent="0.2">
      <c r="A1916" s="15">
        <v>2017</v>
      </c>
      <c r="B1916" s="15" t="s">
        <v>3439</v>
      </c>
      <c r="C1916" s="15">
        <v>6</v>
      </c>
      <c r="D1916" s="39">
        <v>4</v>
      </c>
      <c r="E1916" s="60" t="s">
        <v>5</v>
      </c>
      <c r="F1916" s="11" t="s">
        <v>13444</v>
      </c>
      <c r="G1916" s="11" t="s">
        <v>10561</v>
      </c>
      <c r="H1916" s="12" t="s">
        <v>10758</v>
      </c>
      <c r="I1916" s="66">
        <v>1</v>
      </c>
      <c r="J1916" s="68" t="s">
        <v>53</v>
      </c>
      <c r="K1916" s="167">
        <v>45868</v>
      </c>
      <c r="L1916" s="167">
        <v>3011</v>
      </c>
      <c r="M1916" s="167">
        <v>48879</v>
      </c>
      <c r="N1916" s="167">
        <v>734</v>
      </c>
      <c r="O1916" s="167">
        <v>1</v>
      </c>
      <c r="P1916" s="167">
        <v>735</v>
      </c>
      <c r="Q1916" s="167">
        <v>46602</v>
      </c>
      <c r="R1916" s="167">
        <v>3012</v>
      </c>
      <c r="S1916" s="167">
        <v>49614</v>
      </c>
      <c r="T1916" s="161" t="s">
        <v>9703</v>
      </c>
      <c r="U1916" s="47"/>
    </row>
    <row r="1917" spans="1:21" s="267" customFormat="1" ht="15" customHeight="1" x14ac:dyDescent="0.2">
      <c r="A1917" s="15">
        <v>2017</v>
      </c>
      <c r="B1917" s="15" t="s">
        <v>3439</v>
      </c>
      <c r="C1917" s="15">
        <v>6</v>
      </c>
      <c r="D1917" s="39">
        <v>4</v>
      </c>
      <c r="E1917" s="60" t="s">
        <v>5</v>
      </c>
      <c r="F1917" s="11" t="s">
        <v>13445</v>
      </c>
      <c r="G1917" s="11" t="s">
        <v>10717</v>
      </c>
      <c r="H1917" s="12" t="s">
        <v>10757</v>
      </c>
      <c r="I1917" s="66">
        <v>1</v>
      </c>
      <c r="J1917" s="68" t="s">
        <v>53</v>
      </c>
      <c r="K1917" s="167">
        <v>67356</v>
      </c>
      <c r="L1917" s="167">
        <v>0</v>
      </c>
      <c r="M1917" s="167">
        <v>67356</v>
      </c>
      <c r="N1917" s="167">
        <v>5015</v>
      </c>
      <c r="O1917" s="167">
        <v>0</v>
      </c>
      <c r="P1917" s="167">
        <v>5015</v>
      </c>
      <c r="Q1917" s="167">
        <v>72371</v>
      </c>
      <c r="R1917" s="167">
        <v>0</v>
      </c>
      <c r="S1917" s="167">
        <v>72371</v>
      </c>
      <c r="T1917" s="161" t="s">
        <v>9596</v>
      </c>
      <c r="U1917" s="47"/>
    </row>
    <row r="1918" spans="1:21" s="267" customFormat="1" ht="15" customHeight="1" x14ac:dyDescent="0.2">
      <c r="A1918" s="15">
        <v>2017</v>
      </c>
      <c r="B1918" s="15" t="s">
        <v>3439</v>
      </c>
      <c r="C1918" s="15">
        <v>6</v>
      </c>
      <c r="D1918" s="39">
        <v>4</v>
      </c>
      <c r="E1918" s="60" t="s">
        <v>5</v>
      </c>
      <c r="F1918" s="11" t="s">
        <v>13446</v>
      </c>
      <c r="G1918" s="11" t="s">
        <v>10717</v>
      </c>
      <c r="H1918" s="12" t="s">
        <v>10756</v>
      </c>
      <c r="I1918" s="66">
        <v>1</v>
      </c>
      <c r="J1918" s="68" t="s">
        <v>53</v>
      </c>
      <c r="K1918" s="167">
        <v>51198</v>
      </c>
      <c r="L1918" s="167">
        <v>0</v>
      </c>
      <c r="M1918" s="167">
        <v>51198</v>
      </c>
      <c r="N1918" s="167">
        <v>2210</v>
      </c>
      <c r="O1918" s="167">
        <v>0</v>
      </c>
      <c r="P1918" s="167">
        <v>2210</v>
      </c>
      <c r="Q1918" s="167">
        <v>53408</v>
      </c>
      <c r="R1918" s="167">
        <v>0</v>
      </c>
      <c r="S1918" s="167">
        <v>53408</v>
      </c>
      <c r="T1918" s="161" t="s">
        <v>9596</v>
      </c>
      <c r="U1918" s="47"/>
    </row>
    <row r="1919" spans="1:21" s="267" customFormat="1" ht="15" customHeight="1" x14ac:dyDescent="0.2">
      <c r="A1919" s="15">
        <v>2017</v>
      </c>
      <c r="B1919" s="72" t="s">
        <v>3439</v>
      </c>
      <c r="C1919" s="15">
        <v>6</v>
      </c>
      <c r="D1919" s="67">
        <v>4</v>
      </c>
      <c r="E1919" s="60" t="s">
        <v>5</v>
      </c>
      <c r="F1919" s="11" t="s">
        <v>13447</v>
      </c>
      <c r="G1919" s="11" t="s">
        <v>7115</v>
      </c>
      <c r="H1919" s="75" t="s">
        <v>10755</v>
      </c>
      <c r="I1919" s="66">
        <v>1</v>
      </c>
      <c r="J1919" s="68" t="s">
        <v>53</v>
      </c>
      <c r="K1919" s="167">
        <v>56292</v>
      </c>
      <c r="L1919" s="167">
        <v>0</v>
      </c>
      <c r="M1919" s="167">
        <v>56292</v>
      </c>
      <c r="N1919" s="167">
        <v>2400</v>
      </c>
      <c r="O1919" s="167">
        <v>0</v>
      </c>
      <c r="P1919" s="167">
        <v>2400</v>
      </c>
      <c r="Q1919" s="167">
        <v>58692</v>
      </c>
      <c r="R1919" s="167">
        <v>0</v>
      </c>
      <c r="S1919" s="167">
        <v>58692</v>
      </c>
      <c r="T1919" s="159" t="s">
        <v>6773</v>
      </c>
      <c r="U1919" s="47"/>
    </row>
    <row r="1920" spans="1:21" s="267" customFormat="1" ht="15" customHeight="1" x14ac:dyDescent="0.2">
      <c r="A1920" s="15">
        <v>2017</v>
      </c>
      <c r="B1920" s="15" t="s">
        <v>3439</v>
      </c>
      <c r="C1920" s="15">
        <v>6</v>
      </c>
      <c r="D1920" s="39">
        <v>4</v>
      </c>
      <c r="E1920" s="60" t="s">
        <v>5</v>
      </c>
      <c r="F1920" s="11" t="s">
        <v>13448</v>
      </c>
      <c r="G1920" s="11" t="s">
        <v>10561</v>
      </c>
      <c r="H1920" s="12" t="s">
        <v>10754</v>
      </c>
      <c r="I1920" s="66">
        <v>1</v>
      </c>
      <c r="J1920" s="68" t="s">
        <v>53</v>
      </c>
      <c r="K1920" s="167">
        <v>39055</v>
      </c>
      <c r="L1920" s="167">
        <v>3153</v>
      </c>
      <c r="M1920" s="167">
        <v>42208</v>
      </c>
      <c r="N1920" s="167">
        <v>7408</v>
      </c>
      <c r="O1920" s="167">
        <v>-2</v>
      </c>
      <c r="P1920" s="167">
        <v>7406</v>
      </c>
      <c r="Q1920" s="167">
        <v>46463</v>
      </c>
      <c r="R1920" s="167">
        <v>3151</v>
      </c>
      <c r="S1920" s="167">
        <v>49614</v>
      </c>
      <c r="T1920" s="161" t="s">
        <v>9703</v>
      </c>
      <c r="U1920" s="47"/>
    </row>
    <row r="1921" spans="1:21" s="267" customFormat="1" ht="15" customHeight="1" x14ac:dyDescent="0.2">
      <c r="A1921" s="15">
        <v>2017</v>
      </c>
      <c r="B1921" s="15" t="s">
        <v>3439</v>
      </c>
      <c r="C1921" s="15">
        <v>6</v>
      </c>
      <c r="D1921" s="39">
        <v>4</v>
      </c>
      <c r="E1921" s="60" t="s">
        <v>5</v>
      </c>
      <c r="F1921" s="11" t="s">
        <v>13449</v>
      </c>
      <c r="G1921" s="11" t="s">
        <v>10017</v>
      </c>
      <c r="H1921" s="12" t="s">
        <v>10753</v>
      </c>
      <c r="I1921" s="66">
        <v>1</v>
      </c>
      <c r="J1921" s="68" t="s">
        <v>53</v>
      </c>
      <c r="K1921" s="167">
        <v>0</v>
      </c>
      <c r="L1921" s="167">
        <v>82707</v>
      </c>
      <c r="M1921" s="167">
        <v>82707</v>
      </c>
      <c r="N1921" s="167">
        <v>0</v>
      </c>
      <c r="O1921" s="167">
        <v>5008</v>
      </c>
      <c r="P1921" s="167">
        <v>5008</v>
      </c>
      <c r="Q1921" s="167">
        <v>0</v>
      </c>
      <c r="R1921" s="167">
        <v>87715</v>
      </c>
      <c r="S1921" s="167">
        <v>87715</v>
      </c>
      <c r="T1921" s="161" t="s">
        <v>6773</v>
      </c>
      <c r="U1921" s="47"/>
    </row>
    <row r="1922" spans="1:21" s="267" customFormat="1" ht="15" customHeight="1" x14ac:dyDescent="0.2">
      <c r="A1922" s="15">
        <v>2017</v>
      </c>
      <c r="B1922" s="15" t="s">
        <v>3439</v>
      </c>
      <c r="C1922" s="15">
        <v>6</v>
      </c>
      <c r="D1922" s="39">
        <v>4</v>
      </c>
      <c r="E1922" s="60" t="s">
        <v>5</v>
      </c>
      <c r="F1922" s="11" t="s">
        <v>13450</v>
      </c>
      <c r="G1922" s="11" t="s">
        <v>10717</v>
      </c>
      <c r="H1922" s="12" t="s">
        <v>10752</v>
      </c>
      <c r="I1922" s="66">
        <v>1</v>
      </c>
      <c r="J1922" s="68" t="s">
        <v>53</v>
      </c>
      <c r="K1922" s="167">
        <v>72790</v>
      </c>
      <c r="L1922" s="167">
        <v>0</v>
      </c>
      <c r="M1922" s="167">
        <v>72790</v>
      </c>
      <c r="N1922" s="167">
        <v>2184</v>
      </c>
      <c r="O1922" s="167">
        <v>0</v>
      </c>
      <c r="P1922" s="167">
        <v>2184</v>
      </c>
      <c r="Q1922" s="167">
        <v>74974</v>
      </c>
      <c r="R1922" s="167">
        <v>0</v>
      </c>
      <c r="S1922" s="167">
        <v>74974</v>
      </c>
      <c r="T1922" s="161" t="s">
        <v>9596</v>
      </c>
      <c r="U1922" s="47"/>
    </row>
    <row r="1923" spans="1:21" s="267" customFormat="1" ht="15" customHeight="1" x14ac:dyDescent="0.2">
      <c r="A1923" s="15">
        <v>2017</v>
      </c>
      <c r="B1923" s="15" t="s">
        <v>3439</v>
      </c>
      <c r="C1923" s="15">
        <v>6</v>
      </c>
      <c r="D1923" s="39">
        <v>4</v>
      </c>
      <c r="E1923" s="60" t="s">
        <v>5</v>
      </c>
      <c r="F1923" s="11" t="s">
        <v>13451</v>
      </c>
      <c r="G1923" s="11" t="s">
        <v>6711</v>
      </c>
      <c r="H1923" s="12" t="s">
        <v>10751</v>
      </c>
      <c r="I1923" s="66">
        <v>1</v>
      </c>
      <c r="J1923" s="68" t="s">
        <v>53</v>
      </c>
      <c r="K1923" s="167">
        <v>56191</v>
      </c>
      <c r="L1923" s="167">
        <v>0</v>
      </c>
      <c r="M1923" s="167">
        <v>56191</v>
      </c>
      <c r="N1923" s="167">
        <v>5529</v>
      </c>
      <c r="O1923" s="167">
        <v>0</v>
      </c>
      <c r="P1923" s="167">
        <v>5529</v>
      </c>
      <c r="Q1923" s="167">
        <v>61720</v>
      </c>
      <c r="R1923" s="167">
        <v>0</v>
      </c>
      <c r="S1923" s="167">
        <v>61720</v>
      </c>
      <c r="T1923" s="161" t="s">
        <v>9708</v>
      </c>
      <c r="U1923" s="47"/>
    </row>
    <row r="1924" spans="1:21" s="267" customFormat="1" ht="15" customHeight="1" x14ac:dyDescent="0.2">
      <c r="A1924" s="15">
        <v>2017</v>
      </c>
      <c r="B1924" s="15" t="s">
        <v>3439</v>
      </c>
      <c r="C1924" s="15">
        <v>6</v>
      </c>
      <c r="D1924" s="39">
        <v>4</v>
      </c>
      <c r="E1924" s="60" t="s">
        <v>5</v>
      </c>
      <c r="F1924" s="11" t="s">
        <v>13452</v>
      </c>
      <c r="G1924" s="11" t="s">
        <v>6711</v>
      </c>
      <c r="H1924" s="12" t="s">
        <v>10750</v>
      </c>
      <c r="I1924" s="66">
        <v>1</v>
      </c>
      <c r="J1924" s="68" t="s">
        <v>53</v>
      </c>
      <c r="K1924" s="167">
        <v>55825</v>
      </c>
      <c r="L1924" s="167">
        <v>0</v>
      </c>
      <c r="M1924" s="167">
        <v>55825</v>
      </c>
      <c r="N1924" s="167">
        <v>5895</v>
      </c>
      <c r="O1924" s="167">
        <v>0</v>
      </c>
      <c r="P1924" s="167">
        <v>5895</v>
      </c>
      <c r="Q1924" s="167">
        <v>61720</v>
      </c>
      <c r="R1924" s="167">
        <v>0</v>
      </c>
      <c r="S1924" s="167">
        <v>61720</v>
      </c>
      <c r="T1924" s="161" t="s">
        <v>9708</v>
      </c>
      <c r="U1924" s="47"/>
    </row>
    <row r="1925" spans="1:21" s="267" customFormat="1" ht="15" customHeight="1" x14ac:dyDescent="0.2">
      <c r="A1925" s="15">
        <v>2017</v>
      </c>
      <c r="B1925" s="15" t="s">
        <v>3439</v>
      </c>
      <c r="C1925" s="15">
        <v>6</v>
      </c>
      <c r="D1925" s="67">
        <v>4</v>
      </c>
      <c r="E1925" s="60" t="s">
        <v>5</v>
      </c>
      <c r="F1925" s="11" t="s">
        <v>11800</v>
      </c>
      <c r="G1925" s="11" t="s">
        <v>10717</v>
      </c>
      <c r="H1925" s="12" t="s">
        <v>10749</v>
      </c>
      <c r="I1925" s="66">
        <v>1</v>
      </c>
      <c r="J1925" s="68" t="s">
        <v>53</v>
      </c>
      <c r="K1925" s="167">
        <v>61772</v>
      </c>
      <c r="L1925" s="167">
        <v>5584</v>
      </c>
      <c r="M1925" s="167">
        <v>67356</v>
      </c>
      <c r="N1925" s="167">
        <v>2905</v>
      </c>
      <c r="O1925" s="167">
        <v>2</v>
      </c>
      <c r="P1925" s="167">
        <v>2907</v>
      </c>
      <c r="Q1925" s="167">
        <v>64677</v>
      </c>
      <c r="R1925" s="167">
        <v>5586</v>
      </c>
      <c r="S1925" s="167">
        <v>70263</v>
      </c>
      <c r="T1925" s="159" t="s">
        <v>9596</v>
      </c>
      <c r="U1925" s="47"/>
    </row>
    <row r="1926" spans="1:21" s="267" customFormat="1" ht="15" customHeight="1" x14ac:dyDescent="0.2">
      <c r="A1926" s="15">
        <v>2017</v>
      </c>
      <c r="B1926" s="15" t="s">
        <v>3439</v>
      </c>
      <c r="C1926" s="15">
        <v>6</v>
      </c>
      <c r="D1926" s="67">
        <v>4</v>
      </c>
      <c r="E1926" s="60" t="s">
        <v>5</v>
      </c>
      <c r="F1926" s="11" t="s">
        <v>13453</v>
      </c>
      <c r="G1926" s="11" t="s">
        <v>10717</v>
      </c>
      <c r="H1926" s="12" t="s">
        <v>10748</v>
      </c>
      <c r="I1926" s="66">
        <v>1</v>
      </c>
      <c r="J1926" s="68" t="s">
        <v>53</v>
      </c>
      <c r="K1926" s="167">
        <v>69630</v>
      </c>
      <c r="L1926" s="167">
        <v>0</v>
      </c>
      <c r="M1926" s="167">
        <v>69630</v>
      </c>
      <c r="N1926" s="167">
        <v>2741</v>
      </c>
      <c r="O1926" s="167">
        <v>0</v>
      </c>
      <c r="P1926" s="167">
        <v>2741</v>
      </c>
      <c r="Q1926" s="167">
        <v>72371</v>
      </c>
      <c r="R1926" s="167">
        <v>0</v>
      </c>
      <c r="S1926" s="167">
        <v>72371</v>
      </c>
      <c r="T1926" s="159" t="s">
        <v>9596</v>
      </c>
      <c r="U1926" s="47"/>
    </row>
    <row r="1927" spans="1:21" s="267" customFormat="1" ht="15" customHeight="1" x14ac:dyDescent="0.2">
      <c r="A1927" s="15">
        <v>2017</v>
      </c>
      <c r="B1927" s="15" t="s">
        <v>3439</v>
      </c>
      <c r="C1927" s="15">
        <v>6</v>
      </c>
      <c r="D1927" s="39">
        <v>4</v>
      </c>
      <c r="E1927" s="60" t="s">
        <v>5</v>
      </c>
      <c r="F1927" s="11" t="s">
        <v>13454</v>
      </c>
      <c r="G1927" s="11" t="s">
        <v>10717</v>
      </c>
      <c r="H1927" s="12" t="s">
        <v>10747</v>
      </c>
      <c r="I1927" s="66">
        <v>1</v>
      </c>
      <c r="J1927" s="68" t="s">
        <v>53</v>
      </c>
      <c r="K1927" s="167">
        <v>47406</v>
      </c>
      <c r="L1927" s="167">
        <v>4689</v>
      </c>
      <c r="M1927" s="167">
        <v>52095</v>
      </c>
      <c r="N1927" s="167">
        <v>1312</v>
      </c>
      <c r="O1927" s="167">
        <v>1</v>
      </c>
      <c r="P1927" s="167">
        <v>1313</v>
      </c>
      <c r="Q1927" s="167">
        <v>48718</v>
      </c>
      <c r="R1927" s="167">
        <v>4690</v>
      </c>
      <c r="S1927" s="167">
        <v>53408</v>
      </c>
      <c r="T1927" s="161" t="s">
        <v>9596</v>
      </c>
      <c r="U1927" s="47"/>
    </row>
    <row r="1928" spans="1:21" s="267" customFormat="1" ht="15" customHeight="1" x14ac:dyDescent="0.2">
      <c r="A1928" s="15">
        <v>2017</v>
      </c>
      <c r="B1928" s="15" t="s">
        <v>3439</v>
      </c>
      <c r="C1928" s="15">
        <v>6</v>
      </c>
      <c r="D1928" s="39">
        <v>4</v>
      </c>
      <c r="E1928" s="60" t="s">
        <v>5</v>
      </c>
      <c r="F1928" s="11" t="s">
        <v>13455</v>
      </c>
      <c r="G1928" s="11" t="s">
        <v>10717</v>
      </c>
      <c r="H1928" s="12" t="s">
        <v>10746</v>
      </c>
      <c r="I1928" s="66">
        <v>1</v>
      </c>
      <c r="J1928" s="68" t="s">
        <v>53</v>
      </c>
      <c r="K1928" s="167">
        <v>51765</v>
      </c>
      <c r="L1928" s="167">
        <v>0</v>
      </c>
      <c r="M1928" s="167">
        <v>51765</v>
      </c>
      <c r="N1928" s="167">
        <v>1643</v>
      </c>
      <c r="O1928" s="167">
        <v>0</v>
      </c>
      <c r="P1928" s="167">
        <v>1643</v>
      </c>
      <c r="Q1928" s="167">
        <v>53408</v>
      </c>
      <c r="R1928" s="167">
        <v>0</v>
      </c>
      <c r="S1928" s="167">
        <v>53408</v>
      </c>
      <c r="T1928" s="161" t="s">
        <v>9596</v>
      </c>
      <c r="U1928" s="47"/>
    </row>
    <row r="1929" spans="1:21" s="267" customFormat="1" ht="15" customHeight="1" x14ac:dyDescent="0.2">
      <c r="A1929" s="15">
        <v>2017</v>
      </c>
      <c r="B1929" s="15" t="s">
        <v>3439</v>
      </c>
      <c r="C1929" s="15">
        <v>6</v>
      </c>
      <c r="D1929" s="39">
        <v>4</v>
      </c>
      <c r="E1929" s="60" t="s">
        <v>5</v>
      </c>
      <c r="F1929" s="11" t="s">
        <v>13456</v>
      </c>
      <c r="G1929" s="11" t="s">
        <v>10717</v>
      </c>
      <c r="H1929" s="12" t="s">
        <v>10745</v>
      </c>
      <c r="I1929" s="66">
        <v>1</v>
      </c>
      <c r="J1929" s="68" t="s">
        <v>53</v>
      </c>
      <c r="K1929" s="167">
        <v>0</v>
      </c>
      <c r="L1929" s="167">
        <v>51198</v>
      </c>
      <c r="M1929" s="167">
        <v>51198</v>
      </c>
      <c r="N1929" s="167">
        <v>0</v>
      </c>
      <c r="O1929" s="167">
        <v>2210</v>
      </c>
      <c r="P1929" s="167">
        <v>2210</v>
      </c>
      <c r="Q1929" s="167">
        <v>0</v>
      </c>
      <c r="R1929" s="167">
        <v>53408</v>
      </c>
      <c r="S1929" s="167">
        <v>53408</v>
      </c>
      <c r="T1929" s="161" t="s">
        <v>9596</v>
      </c>
      <c r="U1929" s="47"/>
    </row>
    <row r="1930" spans="1:21" s="267" customFormat="1" ht="15" customHeight="1" x14ac:dyDescent="0.2">
      <c r="A1930" s="15">
        <v>2017</v>
      </c>
      <c r="B1930" s="72" t="s">
        <v>3439</v>
      </c>
      <c r="C1930" s="15">
        <v>6</v>
      </c>
      <c r="D1930" s="67">
        <v>4</v>
      </c>
      <c r="E1930" s="60" t="s">
        <v>5</v>
      </c>
      <c r="F1930" s="11" t="s">
        <v>13457</v>
      </c>
      <c r="G1930" s="11" t="s">
        <v>10561</v>
      </c>
      <c r="H1930" s="75" t="s">
        <v>10744</v>
      </c>
      <c r="I1930" s="66">
        <v>1</v>
      </c>
      <c r="J1930" s="68" t="s">
        <v>53</v>
      </c>
      <c r="K1930" s="167">
        <v>0</v>
      </c>
      <c r="L1930" s="167">
        <v>48879</v>
      </c>
      <c r="M1930" s="167">
        <v>48879</v>
      </c>
      <c r="N1930" s="167">
        <v>0</v>
      </c>
      <c r="O1930" s="167">
        <v>735</v>
      </c>
      <c r="P1930" s="167">
        <v>735</v>
      </c>
      <c r="Q1930" s="167">
        <v>0</v>
      </c>
      <c r="R1930" s="167">
        <v>49614</v>
      </c>
      <c r="S1930" s="167">
        <v>49614</v>
      </c>
      <c r="T1930" s="159" t="s">
        <v>9703</v>
      </c>
      <c r="U1930" s="47"/>
    </row>
    <row r="1931" spans="1:21" s="267" customFormat="1" ht="15" customHeight="1" x14ac:dyDescent="0.2">
      <c r="A1931" s="15">
        <v>2017</v>
      </c>
      <c r="B1931" s="15" t="s">
        <v>3439</v>
      </c>
      <c r="C1931" s="15">
        <v>6</v>
      </c>
      <c r="D1931" s="39">
        <v>4</v>
      </c>
      <c r="E1931" s="60" t="s">
        <v>5</v>
      </c>
      <c r="F1931" s="11" t="s">
        <v>13458</v>
      </c>
      <c r="G1931" s="11" t="s">
        <v>6611</v>
      </c>
      <c r="H1931" s="12" t="s">
        <v>10743</v>
      </c>
      <c r="I1931" s="66">
        <v>1</v>
      </c>
      <c r="J1931" s="68" t="s">
        <v>53</v>
      </c>
      <c r="K1931" s="167">
        <v>81136</v>
      </c>
      <c r="L1931" s="167">
        <v>0</v>
      </c>
      <c r="M1931" s="167">
        <v>81136</v>
      </c>
      <c r="N1931" s="167">
        <v>3000</v>
      </c>
      <c r="O1931" s="167">
        <v>0</v>
      </c>
      <c r="P1931" s="167">
        <v>3000</v>
      </c>
      <c r="Q1931" s="167">
        <v>84136</v>
      </c>
      <c r="R1931" s="167">
        <v>0</v>
      </c>
      <c r="S1931" s="167">
        <v>84136</v>
      </c>
      <c r="T1931" s="161" t="s">
        <v>9703</v>
      </c>
      <c r="U1931" s="47"/>
    </row>
    <row r="1932" spans="1:21" s="267" customFormat="1" ht="15" customHeight="1" x14ac:dyDescent="0.2">
      <c r="A1932" s="15">
        <v>2017</v>
      </c>
      <c r="B1932" s="15" t="s">
        <v>3439</v>
      </c>
      <c r="C1932" s="15">
        <v>6</v>
      </c>
      <c r="D1932" s="39">
        <v>4</v>
      </c>
      <c r="E1932" s="60" t="s">
        <v>5</v>
      </c>
      <c r="F1932" s="11" t="s">
        <v>13459</v>
      </c>
      <c r="G1932" s="11" t="s">
        <v>10561</v>
      </c>
      <c r="H1932" s="12" t="s">
        <v>10742</v>
      </c>
      <c r="I1932" s="66">
        <v>1</v>
      </c>
      <c r="J1932" s="68" t="s">
        <v>53</v>
      </c>
      <c r="K1932" s="167">
        <v>39318</v>
      </c>
      <c r="L1932" s="167">
        <v>2266</v>
      </c>
      <c r="M1932" s="167">
        <v>41584</v>
      </c>
      <c r="N1932" s="167">
        <v>624</v>
      </c>
      <c r="O1932" s="167">
        <v>0</v>
      </c>
      <c r="P1932" s="167">
        <v>624</v>
      </c>
      <c r="Q1932" s="167">
        <v>39942</v>
      </c>
      <c r="R1932" s="167">
        <v>2266</v>
      </c>
      <c r="S1932" s="167">
        <v>42208</v>
      </c>
      <c r="T1932" s="161" t="s">
        <v>9703</v>
      </c>
      <c r="U1932" s="47"/>
    </row>
    <row r="1933" spans="1:21" s="267" customFormat="1" ht="15" customHeight="1" x14ac:dyDescent="0.2">
      <c r="A1933" s="15">
        <v>2017</v>
      </c>
      <c r="B1933" s="15" t="s">
        <v>3439</v>
      </c>
      <c r="C1933" s="15">
        <v>6</v>
      </c>
      <c r="D1933" s="39">
        <v>4</v>
      </c>
      <c r="E1933" s="60" t="s">
        <v>5</v>
      </c>
      <c r="F1933" s="11" t="s">
        <v>13460</v>
      </c>
      <c r="G1933" s="11" t="s">
        <v>10717</v>
      </c>
      <c r="H1933" s="12" t="s">
        <v>10741</v>
      </c>
      <c r="I1933" s="66">
        <v>1</v>
      </c>
      <c r="J1933" s="68" t="s">
        <v>53</v>
      </c>
      <c r="K1933" s="167">
        <v>0</v>
      </c>
      <c r="L1933" s="167">
        <v>51198</v>
      </c>
      <c r="M1933" s="167">
        <v>51198</v>
      </c>
      <c r="N1933" s="167">
        <v>0</v>
      </c>
      <c r="O1933" s="167">
        <v>2210</v>
      </c>
      <c r="P1933" s="167">
        <v>2210</v>
      </c>
      <c r="Q1933" s="167">
        <v>0</v>
      </c>
      <c r="R1933" s="167">
        <v>53408</v>
      </c>
      <c r="S1933" s="167">
        <v>53408</v>
      </c>
      <c r="T1933" s="161" t="s">
        <v>9596</v>
      </c>
      <c r="U1933" s="47"/>
    </row>
    <row r="1934" spans="1:21" s="267" customFormat="1" ht="15" customHeight="1" x14ac:dyDescent="0.2">
      <c r="A1934" s="15">
        <v>2017</v>
      </c>
      <c r="B1934" s="15" t="s">
        <v>3439</v>
      </c>
      <c r="C1934" s="15">
        <v>6</v>
      </c>
      <c r="D1934" s="39">
        <v>4</v>
      </c>
      <c r="E1934" s="60" t="s">
        <v>5</v>
      </c>
      <c r="F1934" s="11" t="s">
        <v>13461</v>
      </c>
      <c r="G1934" s="11" t="s">
        <v>10717</v>
      </c>
      <c r="H1934" s="12" t="s">
        <v>10740</v>
      </c>
      <c r="I1934" s="66">
        <v>1</v>
      </c>
      <c r="J1934" s="68" t="s">
        <v>53</v>
      </c>
      <c r="K1934" s="167">
        <v>42630</v>
      </c>
      <c r="L1934" s="167">
        <v>0</v>
      </c>
      <c r="M1934" s="167">
        <v>42630</v>
      </c>
      <c r="N1934" s="167">
        <v>752</v>
      </c>
      <c r="O1934" s="167">
        <v>0</v>
      </c>
      <c r="P1934" s="167">
        <v>752</v>
      </c>
      <c r="Q1934" s="167">
        <v>43382</v>
      </c>
      <c r="R1934" s="167">
        <v>0</v>
      </c>
      <c r="S1934" s="167">
        <v>43382</v>
      </c>
      <c r="T1934" s="161" t="s">
        <v>9596</v>
      </c>
      <c r="U1934" s="47"/>
    </row>
    <row r="1935" spans="1:21" s="267" customFormat="1" ht="15" customHeight="1" x14ac:dyDescent="0.2">
      <c r="A1935" s="15">
        <v>2017</v>
      </c>
      <c r="B1935" s="15" t="s">
        <v>3439</v>
      </c>
      <c r="C1935" s="15">
        <v>6</v>
      </c>
      <c r="D1935" s="39">
        <v>4</v>
      </c>
      <c r="E1935" s="60" t="s">
        <v>5</v>
      </c>
      <c r="F1935" s="11" t="s">
        <v>13462</v>
      </c>
      <c r="G1935" s="11" t="s">
        <v>10739</v>
      </c>
      <c r="H1935" s="12" t="s">
        <v>10738</v>
      </c>
      <c r="I1935" s="66">
        <v>1</v>
      </c>
      <c r="J1935" s="68" t="s">
        <v>53</v>
      </c>
      <c r="K1935" s="167">
        <v>0</v>
      </c>
      <c r="L1935" s="167">
        <v>40648</v>
      </c>
      <c r="M1935" s="167">
        <v>40648</v>
      </c>
      <c r="N1935" s="167">
        <v>0</v>
      </c>
      <c r="O1935" s="167">
        <v>2036</v>
      </c>
      <c r="P1935" s="167">
        <v>2036</v>
      </c>
      <c r="Q1935" s="167">
        <v>0</v>
      </c>
      <c r="R1935" s="167">
        <v>42684</v>
      </c>
      <c r="S1935" s="167">
        <v>42684</v>
      </c>
      <c r="T1935" s="161" t="s">
        <v>9708</v>
      </c>
      <c r="U1935" s="47"/>
    </row>
    <row r="1936" spans="1:21" s="267" customFormat="1" ht="15" customHeight="1" x14ac:dyDescent="0.2">
      <c r="A1936" s="15">
        <v>2017</v>
      </c>
      <c r="B1936" s="15" t="s">
        <v>3439</v>
      </c>
      <c r="C1936" s="15">
        <v>6</v>
      </c>
      <c r="D1936" s="67">
        <v>4</v>
      </c>
      <c r="E1936" s="60" t="s">
        <v>5</v>
      </c>
      <c r="F1936" s="11" t="s">
        <v>13463</v>
      </c>
      <c r="G1936" s="11" t="s">
        <v>10717</v>
      </c>
      <c r="H1936" s="12" t="s">
        <v>10737</v>
      </c>
      <c r="I1936" s="66">
        <v>1</v>
      </c>
      <c r="J1936" s="68" t="s">
        <v>53</v>
      </c>
      <c r="K1936" s="167">
        <v>64662</v>
      </c>
      <c r="L1936" s="167">
        <v>2694</v>
      </c>
      <c r="M1936" s="167">
        <v>67356</v>
      </c>
      <c r="N1936" s="167">
        <v>2910</v>
      </c>
      <c r="O1936" s="167">
        <v>-3</v>
      </c>
      <c r="P1936" s="167">
        <v>2907</v>
      </c>
      <c r="Q1936" s="167">
        <v>67572</v>
      </c>
      <c r="R1936" s="167">
        <v>2691</v>
      </c>
      <c r="S1936" s="167">
        <v>70263</v>
      </c>
      <c r="T1936" s="159" t="s">
        <v>9596</v>
      </c>
      <c r="U1936" s="47"/>
    </row>
    <row r="1937" spans="1:21" s="267" customFormat="1" ht="15" customHeight="1" x14ac:dyDescent="0.2">
      <c r="A1937" s="15">
        <v>2017</v>
      </c>
      <c r="B1937" s="15" t="s">
        <v>3439</v>
      </c>
      <c r="C1937" s="15">
        <v>6</v>
      </c>
      <c r="D1937" s="39">
        <v>4</v>
      </c>
      <c r="E1937" s="60" t="s">
        <v>5</v>
      </c>
      <c r="F1937" s="11" t="s">
        <v>13464</v>
      </c>
      <c r="G1937" s="11" t="s">
        <v>6711</v>
      </c>
      <c r="H1937" s="12" t="s">
        <v>10736</v>
      </c>
      <c r="I1937" s="66">
        <v>1</v>
      </c>
      <c r="J1937" s="68" t="s">
        <v>53</v>
      </c>
      <c r="K1937" s="167">
        <v>56483</v>
      </c>
      <c r="L1937" s="167">
        <v>0</v>
      </c>
      <c r="M1937" s="167">
        <v>56483</v>
      </c>
      <c r="N1937" s="167">
        <v>5237</v>
      </c>
      <c r="O1937" s="167">
        <v>0</v>
      </c>
      <c r="P1937" s="167">
        <v>5237</v>
      </c>
      <c r="Q1937" s="167">
        <v>61720</v>
      </c>
      <c r="R1937" s="167">
        <v>0</v>
      </c>
      <c r="S1937" s="167">
        <v>61720</v>
      </c>
      <c r="T1937" s="161" t="s">
        <v>9708</v>
      </c>
      <c r="U1937" s="47"/>
    </row>
    <row r="1938" spans="1:21" s="267" customFormat="1" ht="15" customHeight="1" x14ac:dyDescent="0.2">
      <c r="A1938" s="15">
        <v>2017</v>
      </c>
      <c r="B1938" s="15" t="s">
        <v>3439</v>
      </c>
      <c r="C1938" s="15">
        <v>6</v>
      </c>
      <c r="D1938" s="39">
        <v>4</v>
      </c>
      <c r="E1938" s="60" t="s">
        <v>5</v>
      </c>
      <c r="F1938" s="11" t="s">
        <v>13465</v>
      </c>
      <c r="G1938" s="11" t="s">
        <v>10719</v>
      </c>
      <c r="H1938" s="12" t="s">
        <v>10735</v>
      </c>
      <c r="I1938" s="66">
        <v>1</v>
      </c>
      <c r="J1938" s="68" t="s">
        <v>53</v>
      </c>
      <c r="K1938" s="167">
        <v>43581</v>
      </c>
      <c r="L1938" s="167">
        <v>0</v>
      </c>
      <c r="M1938" s="167">
        <v>43581</v>
      </c>
      <c r="N1938" s="167">
        <v>600</v>
      </c>
      <c r="O1938" s="167">
        <v>0</v>
      </c>
      <c r="P1938" s="167">
        <v>600</v>
      </c>
      <c r="Q1938" s="167">
        <v>44181</v>
      </c>
      <c r="R1938" s="167">
        <v>0</v>
      </c>
      <c r="S1938" s="167">
        <v>44181</v>
      </c>
      <c r="T1938" s="161" t="s">
        <v>6773</v>
      </c>
      <c r="U1938" s="47"/>
    </row>
    <row r="1939" spans="1:21" s="267" customFormat="1" ht="15" customHeight="1" x14ac:dyDescent="0.2">
      <c r="A1939" s="15">
        <v>2017</v>
      </c>
      <c r="B1939" s="15" t="s">
        <v>3439</v>
      </c>
      <c r="C1939" s="15">
        <v>6</v>
      </c>
      <c r="D1939" s="39">
        <v>4</v>
      </c>
      <c r="E1939" s="60" t="s">
        <v>5</v>
      </c>
      <c r="F1939" s="11" t="s">
        <v>11806</v>
      </c>
      <c r="G1939" s="11" t="s">
        <v>10717</v>
      </c>
      <c r="H1939" s="12" t="s">
        <v>10734</v>
      </c>
      <c r="I1939" s="66">
        <v>1</v>
      </c>
      <c r="J1939" s="68" t="s">
        <v>53</v>
      </c>
      <c r="K1939" s="167">
        <v>48274</v>
      </c>
      <c r="L1939" s="167">
        <v>19082</v>
      </c>
      <c r="M1939" s="167">
        <v>67356</v>
      </c>
      <c r="N1939" s="167">
        <v>2913</v>
      </c>
      <c r="O1939" s="167">
        <v>-6</v>
      </c>
      <c r="P1939" s="167">
        <v>2907</v>
      </c>
      <c r="Q1939" s="167">
        <v>51187</v>
      </c>
      <c r="R1939" s="167">
        <v>19076</v>
      </c>
      <c r="S1939" s="167">
        <v>70263</v>
      </c>
      <c r="T1939" s="161" t="s">
        <v>9596</v>
      </c>
      <c r="U1939" s="47"/>
    </row>
    <row r="1940" spans="1:21" s="267" customFormat="1" ht="15" customHeight="1" x14ac:dyDescent="0.2">
      <c r="A1940" s="15">
        <v>2017</v>
      </c>
      <c r="B1940" s="15" t="s">
        <v>3439</v>
      </c>
      <c r="C1940" s="15">
        <v>6</v>
      </c>
      <c r="D1940" s="39">
        <v>4</v>
      </c>
      <c r="E1940" s="60" t="s">
        <v>5</v>
      </c>
      <c r="F1940" s="11" t="s">
        <v>13466</v>
      </c>
      <c r="G1940" s="11" t="s">
        <v>6777</v>
      </c>
      <c r="H1940" s="12" t="s">
        <v>10733</v>
      </c>
      <c r="I1940" s="66">
        <v>1</v>
      </c>
      <c r="J1940" s="68" t="s">
        <v>53</v>
      </c>
      <c r="K1940" s="167">
        <v>36723</v>
      </c>
      <c r="L1940" s="167">
        <v>0</v>
      </c>
      <c r="M1940" s="167">
        <v>36723</v>
      </c>
      <c r="N1940" s="167">
        <v>6602</v>
      </c>
      <c r="O1940" s="167">
        <v>0</v>
      </c>
      <c r="P1940" s="167">
        <v>6602</v>
      </c>
      <c r="Q1940" s="167">
        <v>43325</v>
      </c>
      <c r="R1940" s="167">
        <v>0</v>
      </c>
      <c r="S1940" s="167">
        <v>43325</v>
      </c>
      <c r="T1940" s="161" t="s">
        <v>6773</v>
      </c>
      <c r="U1940" s="47"/>
    </row>
    <row r="1941" spans="1:21" s="267" customFormat="1" ht="15" customHeight="1" x14ac:dyDescent="0.2">
      <c r="A1941" s="15">
        <v>2017</v>
      </c>
      <c r="B1941" s="72" t="s">
        <v>3439</v>
      </c>
      <c r="C1941" s="15">
        <v>6</v>
      </c>
      <c r="D1941" s="67">
        <v>4</v>
      </c>
      <c r="E1941" s="60" t="s">
        <v>5</v>
      </c>
      <c r="F1941" s="11" t="s">
        <v>13467</v>
      </c>
      <c r="G1941" s="11" t="s">
        <v>10721</v>
      </c>
      <c r="H1941" s="75" t="s">
        <v>10732</v>
      </c>
      <c r="I1941" s="66">
        <v>1</v>
      </c>
      <c r="J1941" s="68" t="s">
        <v>53</v>
      </c>
      <c r="K1941" s="167">
        <v>40460</v>
      </c>
      <c r="L1941" s="167">
        <v>0</v>
      </c>
      <c r="M1941" s="167">
        <v>40460</v>
      </c>
      <c r="N1941" s="167">
        <v>600</v>
      </c>
      <c r="O1941" s="167">
        <v>0</v>
      </c>
      <c r="P1941" s="167">
        <v>600</v>
      </c>
      <c r="Q1941" s="167">
        <v>41060</v>
      </c>
      <c r="R1941" s="167">
        <v>0</v>
      </c>
      <c r="S1941" s="167">
        <v>41060</v>
      </c>
      <c r="T1941" s="159" t="s">
        <v>6773</v>
      </c>
      <c r="U1941" s="47"/>
    </row>
    <row r="1942" spans="1:21" s="267" customFormat="1" ht="15" customHeight="1" x14ac:dyDescent="0.2">
      <c r="A1942" s="15">
        <v>2017</v>
      </c>
      <c r="B1942" s="15" t="s">
        <v>3439</v>
      </c>
      <c r="C1942" s="15">
        <v>6</v>
      </c>
      <c r="D1942" s="39">
        <v>4</v>
      </c>
      <c r="E1942" s="60" t="s">
        <v>5</v>
      </c>
      <c r="F1942" s="11" t="s">
        <v>13468</v>
      </c>
      <c r="G1942" s="11" t="s">
        <v>6685</v>
      </c>
      <c r="H1942" s="12" t="s">
        <v>10731</v>
      </c>
      <c r="I1942" s="66">
        <v>1</v>
      </c>
      <c r="J1942" s="68" t="s">
        <v>53</v>
      </c>
      <c r="K1942" s="167">
        <v>454</v>
      </c>
      <c r="L1942" s="167">
        <v>33966</v>
      </c>
      <c r="M1942" s="167">
        <v>34420</v>
      </c>
      <c r="N1942" s="167">
        <v>-3</v>
      </c>
      <c r="O1942" s="167">
        <v>1971</v>
      </c>
      <c r="P1942" s="167">
        <v>1968</v>
      </c>
      <c r="Q1942" s="167">
        <v>451</v>
      </c>
      <c r="R1942" s="167">
        <v>35937</v>
      </c>
      <c r="S1942" s="167">
        <v>36388</v>
      </c>
      <c r="T1942" s="161" t="s">
        <v>9708</v>
      </c>
      <c r="U1942" s="47"/>
    </row>
    <row r="1943" spans="1:21" s="267" customFormat="1" ht="15" customHeight="1" x14ac:dyDescent="0.2">
      <c r="A1943" s="15">
        <v>2017</v>
      </c>
      <c r="B1943" s="15" t="s">
        <v>3439</v>
      </c>
      <c r="C1943" s="15">
        <v>6</v>
      </c>
      <c r="D1943" s="39">
        <v>4</v>
      </c>
      <c r="E1943" s="60" t="s">
        <v>5</v>
      </c>
      <c r="F1943" s="11" t="s">
        <v>13469</v>
      </c>
      <c r="G1943" s="11" t="s">
        <v>10719</v>
      </c>
      <c r="H1943" s="12" t="s">
        <v>10730</v>
      </c>
      <c r="I1943" s="66">
        <v>1</v>
      </c>
      <c r="J1943" s="68" t="s">
        <v>53</v>
      </c>
      <c r="K1943" s="167">
        <v>37837</v>
      </c>
      <c r="L1943" s="167">
        <v>0</v>
      </c>
      <c r="M1943" s="167">
        <v>37837</v>
      </c>
      <c r="N1943" s="167">
        <v>600</v>
      </c>
      <c r="O1943" s="167">
        <v>0</v>
      </c>
      <c r="P1943" s="167">
        <v>600</v>
      </c>
      <c r="Q1943" s="167">
        <v>38437</v>
      </c>
      <c r="R1943" s="167">
        <v>0</v>
      </c>
      <c r="S1943" s="167">
        <v>38437</v>
      </c>
      <c r="T1943" s="161" t="s">
        <v>6773</v>
      </c>
      <c r="U1943" s="47"/>
    </row>
    <row r="1944" spans="1:21" s="267" customFormat="1" ht="15" customHeight="1" x14ac:dyDescent="0.2">
      <c r="A1944" s="15">
        <v>2017</v>
      </c>
      <c r="B1944" s="15" t="s">
        <v>3439</v>
      </c>
      <c r="C1944" s="15">
        <v>6</v>
      </c>
      <c r="D1944" s="39">
        <v>4</v>
      </c>
      <c r="E1944" s="60" t="s">
        <v>5</v>
      </c>
      <c r="F1944" s="11" t="s">
        <v>13470</v>
      </c>
      <c r="G1944" s="11" t="s">
        <v>10721</v>
      </c>
      <c r="H1944" s="12" t="s">
        <v>10729</v>
      </c>
      <c r="I1944" s="66">
        <v>1</v>
      </c>
      <c r="J1944" s="68" t="s">
        <v>53</v>
      </c>
      <c r="K1944" s="167">
        <v>31116</v>
      </c>
      <c r="L1944" s="167">
        <v>0</v>
      </c>
      <c r="M1944" s="167">
        <v>31116</v>
      </c>
      <c r="N1944" s="167">
        <v>600</v>
      </c>
      <c r="O1944" s="167">
        <v>0</v>
      </c>
      <c r="P1944" s="167">
        <v>600</v>
      </c>
      <c r="Q1944" s="167">
        <v>31716</v>
      </c>
      <c r="R1944" s="167">
        <v>0</v>
      </c>
      <c r="S1944" s="167">
        <v>31716</v>
      </c>
      <c r="T1944" s="161" t="s">
        <v>6773</v>
      </c>
      <c r="U1944" s="47"/>
    </row>
    <row r="1945" spans="1:21" s="267" customFormat="1" ht="15" customHeight="1" x14ac:dyDescent="0.2">
      <c r="A1945" s="15">
        <v>2017</v>
      </c>
      <c r="B1945" s="15" t="s">
        <v>3439</v>
      </c>
      <c r="C1945" s="15">
        <v>6</v>
      </c>
      <c r="D1945" s="39">
        <v>4</v>
      </c>
      <c r="E1945" s="60" t="s">
        <v>5</v>
      </c>
      <c r="F1945" s="11" t="s">
        <v>13471</v>
      </c>
      <c r="G1945" s="11" t="s">
        <v>10728</v>
      </c>
      <c r="H1945" s="12" t="s">
        <v>10727</v>
      </c>
      <c r="I1945" s="66">
        <v>1</v>
      </c>
      <c r="J1945" s="68" t="s">
        <v>53</v>
      </c>
      <c r="K1945" s="167">
        <v>51239</v>
      </c>
      <c r="L1945" s="167">
        <v>0</v>
      </c>
      <c r="M1945" s="167">
        <v>51239</v>
      </c>
      <c r="N1945" s="167">
        <v>10197</v>
      </c>
      <c r="O1945" s="167">
        <v>0</v>
      </c>
      <c r="P1945" s="167">
        <v>10197</v>
      </c>
      <c r="Q1945" s="167">
        <v>61436</v>
      </c>
      <c r="R1945" s="167">
        <v>0</v>
      </c>
      <c r="S1945" s="167">
        <v>61436</v>
      </c>
      <c r="T1945" s="161" t="s">
        <v>9703</v>
      </c>
      <c r="U1945" s="47"/>
    </row>
    <row r="1946" spans="1:21" s="267" customFormat="1" ht="15" customHeight="1" x14ac:dyDescent="0.2">
      <c r="A1946" s="15">
        <v>2017</v>
      </c>
      <c r="B1946" s="15" t="s">
        <v>3439</v>
      </c>
      <c r="C1946" s="15">
        <v>6</v>
      </c>
      <c r="D1946" s="39">
        <v>4</v>
      </c>
      <c r="E1946" s="60" t="s">
        <v>5</v>
      </c>
      <c r="F1946" s="11" t="s">
        <v>13472</v>
      </c>
      <c r="G1946" s="11" t="s">
        <v>10726</v>
      </c>
      <c r="H1946" s="12" t="s">
        <v>10725</v>
      </c>
      <c r="I1946" s="66">
        <v>1</v>
      </c>
      <c r="J1946" s="68" t="s">
        <v>53</v>
      </c>
      <c r="K1946" s="167">
        <v>99470</v>
      </c>
      <c r="L1946" s="167">
        <v>0</v>
      </c>
      <c r="M1946" s="167">
        <v>99470</v>
      </c>
      <c r="N1946" s="167">
        <v>9833</v>
      </c>
      <c r="O1946" s="167">
        <v>0</v>
      </c>
      <c r="P1946" s="167">
        <v>9833</v>
      </c>
      <c r="Q1946" s="167">
        <v>109303</v>
      </c>
      <c r="R1946" s="167">
        <v>0</v>
      </c>
      <c r="S1946" s="167">
        <v>109303</v>
      </c>
      <c r="T1946" s="161" t="s">
        <v>9708</v>
      </c>
      <c r="U1946" s="47"/>
    </row>
    <row r="1947" spans="1:21" s="267" customFormat="1" ht="15" customHeight="1" x14ac:dyDescent="0.2">
      <c r="A1947" s="15">
        <v>2017</v>
      </c>
      <c r="B1947" s="15" t="s">
        <v>3439</v>
      </c>
      <c r="C1947" s="15">
        <v>6</v>
      </c>
      <c r="D1947" s="39">
        <v>4</v>
      </c>
      <c r="E1947" s="60" t="s">
        <v>5</v>
      </c>
      <c r="F1947" s="11" t="s">
        <v>13473</v>
      </c>
      <c r="G1947" s="11" t="s">
        <v>10717</v>
      </c>
      <c r="H1947" s="12" t="s">
        <v>10724</v>
      </c>
      <c r="I1947" s="66">
        <v>1</v>
      </c>
      <c r="J1947" s="68" t="s">
        <v>53</v>
      </c>
      <c r="K1947" s="167">
        <v>70035</v>
      </c>
      <c r="L1947" s="167">
        <v>0</v>
      </c>
      <c r="M1947" s="167">
        <v>70035</v>
      </c>
      <c r="N1947" s="167">
        <v>2336</v>
      </c>
      <c r="O1947" s="167">
        <v>0</v>
      </c>
      <c r="P1947" s="167">
        <v>2336</v>
      </c>
      <c r="Q1947" s="167">
        <v>72371</v>
      </c>
      <c r="R1947" s="167">
        <v>0</v>
      </c>
      <c r="S1947" s="167">
        <v>72371</v>
      </c>
      <c r="T1947" s="161" t="s">
        <v>9596</v>
      </c>
      <c r="U1947" s="47"/>
    </row>
    <row r="1948" spans="1:21" s="267" customFormat="1" ht="15" customHeight="1" x14ac:dyDescent="0.2">
      <c r="A1948" s="15">
        <v>2017</v>
      </c>
      <c r="B1948" s="15" t="s">
        <v>3439</v>
      </c>
      <c r="C1948" s="15">
        <v>6</v>
      </c>
      <c r="D1948" s="39">
        <v>4</v>
      </c>
      <c r="E1948" s="60" t="s">
        <v>5</v>
      </c>
      <c r="F1948" s="11" t="s">
        <v>13474</v>
      </c>
      <c r="G1948" s="11" t="s">
        <v>6620</v>
      </c>
      <c r="H1948" s="12" t="s">
        <v>10723</v>
      </c>
      <c r="I1948" s="66">
        <v>1</v>
      </c>
      <c r="J1948" s="68" t="s">
        <v>53</v>
      </c>
      <c r="K1948" s="167">
        <v>54567</v>
      </c>
      <c r="L1948" s="167">
        <v>0</v>
      </c>
      <c r="M1948" s="167">
        <v>54567</v>
      </c>
      <c r="N1948" s="167">
        <v>9433</v>
      </c>
      <c r="O1948" s="167">
        <v>0</v>
      </c>
      <c r="P1948" s="167">
        <v>9433</v>
      </c>
      <c r="Q1948" s="167">
        <v>64000</v>
      </c>
      <c r="R1948" s="167">
        <v>0</v>
      </c>
      <c r="S1948" s="167">
        <v>64000</v>
      </c>
      <c r="T1948" s="161" t="s">
        <v>9596</v>
      </c>
      <c r="U1948" s="47"/>
    </row>
    <row r="1949" spans="1:21" s="267" customFormat="1" ht="15" customHeight="1" x14ac:dyDescent="0.2">
      <c r="A1949" s="15">
        <v>2017</v>
      </c>
      <c r="B1949" s="15" t="s">
        <v>3439</v>
      </c>
      <c r="C1949" s="15">
        <v>6</v>
      </c>
      <c r="D1949" s="67">
        <v>4</v>
      </c>
      <c r="E1949" s="60" t="s">
        <v>5</v>
      </c>
      <c r="F1949" s="11" t="s">
        <v>13475</v>
      </c>
      <c r="G1949" s="11" t="s">
        <v>6711</v>
      </c>
      <c r="H1949" s="12" t="s">
        <v>10722</v>
      </c>
      <c r="I1949" s="66">
        <v>1</v>
      </c>
      <c r="J1949" s="68" t="s">
        <v>53</v>
      </c>
      <c r="K1949" s="167">
        <v>64221</v>
      </c>
      <c r="L1949" s="167">
        <v>0</v>
      </c>
      <c r="M1949" s="167">
        <v>64221</v>
      </c>
      <c r="N1949" s="167">
        <v>12059</v>
      </c>
      <c r="O1949" s="167">
        <v>0</v>
      </c>
      <c r="P1949" s="167">
        <v>12059</v>
      </c>
      <c r="Q1949" s="167">
        <v>76280</v>
      </c>
      <c r="R1949" s="167">
        <v>0</v>
      </c>
      <c r="S1949" s="167">
        <v>76280</v>
      </c>
      <c r="T1949" s="159" t="s">
        <v>9703</v>
      </c>
      <c r="U1949" s="47"/>
    </row>
    <row r="1950" spans="1:21" s="267" customFormat="1" ht="15" customHeight="1" x14ac:dyDescent="0.2">
      <c r="A1950" s="15">
        <v>2017</v>
      </c>
      <c r="B1950" s="15" t="s">
        <v>3439</v>
      </c>
      <c r="C1950" s="15">
        <v>6</v>
      </c>
      <c r="D1950" s="67">
        <v>4</v>
      </c>
      <c r="E1950" s="60" t="s">
        <v>5</v>
      </c>
      <c r="F1950" s="11" t="s">
        <v>13476</v>
      </c>
      <c r="G1950" s="11" t="s">
        <v>10721</v>
      </c>
      <c r="H1950" s="12" t="s">
        <v>10720</v>
      </c>
      <c r="I1950" s="66">
        <v>1</v>
      </c>
      <c r="J1950" s="68" t="s">
        <v>53</v>
      </c>
      <c r="K1950" s="167">
        <v>0</v>
      </c>
      <c r="L1950" s="167">
        <v>31116</v>
      </c>
      <c r="M1950" s="167">
        <v>31116</v>
      </c>
      <c r="N1950" s="167">
        <v>0</v>
      </c>
      <c r="O1950" s="167">
        <v>300</v>
      </c>
      <c r="P1950" s="167">
        <v>300</v>
      </c>
      <c r="Q1950" s="167">
        <v>0</v>
      </c>
      <c r="R1950" s="167">
        <v>31416</v>
      </c>
      <c r="S1950" s="167">
        <v>31416</v>
      </c>
      <c r="T1950" s="159" t="s">
        <v>6773</v>
      </c>
      <c r="U1950" s="47"/>
    </row>
    <row r="1951" spans="1:21" s="267" customFormat="1" ht="15" customHeight="1" x14ac:dyDescent="0.2">
      <c r="A1951" s="15">
        <v>2017</v>
      </c>
      <c r="B1951" s="15" t="s">
        <v>3439</v>
      </c>
      <c r="C1951" s="15">
        <v>6</v>
      </c>
      <c r="D1951" s="39">
        <v>4</v>
      </c>
      <c r="E1951" s="60" t="s">
        <v>5</v>
      </c>
      <c r="F1951" s="11" t="s">
        <v>13477</v>
      </c>
      <c r="G1951" s="11" t="s">
        <v>10719</v>
      </c>
      <c r="H1951" s="12" t="s">
        <v>10718</v>
      </c>
      <c r="I1951" s="66">
        <v>1</v>
      </c>
      <c r="J1951" s="68" t="s">
        <v>53</v>
      </c>
      <c r="K1951" s="167">
        <v>49540</v>
      </c>
      <c r="L1951" s="167">
        <v>0</v>
      </c>
      <c r="M1951" s="167">
        <v>49540</v>
      </c>
      <c r="N1951" s="167">
        <v>495</v>
      </c>
      <c r="O1951" s="167">
        <v>0</v>
      </c>
      <c r="P1951" s="167">
        <v>495</v>
      </c>
      <c r="Q1951" s="167">
        <v>50035</v>
      </c>
      <c r="R1951" s="167">
        <v>0</v>
      </c>
      <c r="S1951" s="167">
        <v>50035</v>
      </c>
      <c r="T1951" s="161" t="s">
        <v>9708</v>
      </c>
      <c r="U1951" s="47"/>
    </row>
    <row r="1952" spans="1:21" s="267" customFormat="1" ht="15" customHeight="1" x14ac:dyDescent="0.2">
      <c r="A1952" s="15">
        <v>2017</v>
      </c>
      <c r="B1952" s="15" t="s">
        <v>3439</v>
      </c>
      <c r="C1952" s="15">
        <v>6</v>
      </c>
      <c r="D1952" s="39">
        <v>4</v>
      </c>
      <c r="E1952" s="60" t="s">
        <v>5</v>
      </c>
      <c r="F1952" s="11" t="s">
        <v>13478</v>
      </c>
      <c r="G1952" s="11" t="s">
        <v>10717</v>
      </c>
      <c r="H1952" s="12" t="s">
        <v>10716</v>
      </c>
      <c r="I1952" s="66">
        <v>1</v>
      </c>
      <c r="J1952" s="68" t="s">
        <v>53</v>
      </c>
      <c r="K1952" s="167">
        <v>50254</v>
      </c>
      <c r="L1952" s="167">
        <v>0</v>
      </c>
      <c r="M1952" s="167">
        <v>50254</v>
      </c>
      <c r="N1952" s="167">
        <v>3154</v>
      </c>
      <c r="O1952" s="167">
        <v>0</v>
      </c>
      <c r="P1952" s="167">
        <v>3154</v>
      </c>
      <c r="Q1952" s="167">
        <v>53408</v>
      </c>
      <c r="R1952" s="167">
        <v>0</v>
      </c>
      <c r="S1952" s="167">
        <v>53408</v>
      </c>
      <c r="T1952" s="161" t="s">
        <v>9596</v>
      </c>
      <c r="U1952" s="47"/>
    </row>
    <row r="1953" spans="1:21" s="267" customFormat="1" ht="15" customHeight="1" x14ac:dyDescent="0.2">
      <c r="A1953" s="15">
        <v>2017</v>
      </c>
      <c r="B1953" s="15" t="s">
        <v>3439</v>
      </c>
      <c r="C1953" s="15">
        <v>6</v>
      </c>
      <c r="D1953" s="39">
        <v>4</v>
      </c>
      <c r="E1953" s="60" t="s">
        <v>7</v>
      </c>
      <c r="F1953" s="11" t="s">
        <v>13479</v>
      </c>
      <c r="G1953" s="11" t="s">
        <v>10715</v>
      </c>
      <c r="H1953" s="12" t="s">
        <v>10714</v>
      </c>
      <c r="I1953" s="66">
        <v>1</v>
      </c>
      <c r="J1953" s="68" t="s">
        <v>215</v>
      </c>
      <c r="K1953" s="167">
        <v>0</v>
      </c>
      <c r="L1953" s="167">
        <v>48877</v>
      </c>
      <c r="M1953" s="167">
        <v>48877</v>
      </c>
      <c r="N1953" s="167">
        <v>3370</v>
      </c>
      <c r="O1953" s="167">
        <v>0</v>
      </c>
      <c r="P1953" s="167">
        <v>3370</v>
      </c>
      <c r="Q1953" s="167">
        <v>3370</v>
      </c>
      <c r="R1953" s="167">
        <v>48877</v>
      </c>
      <c r="S1953" s="167">
        <v>52247</v>
      </c>
      <c r="T1953" s="161">
        <v>42767</v>
      </c>
      <c r="U1953" s="47"/>
    </row>
    <row r="1954" spans="1:21" s="267" customFormat="1" ht="15" customHeight="1" x14ac:dyDescent="0.2">
      <c r="A1954" s="15">
        <v>2017</v>
      </c>
      <c r="B1954" s="15" t="s">
        <v>3439</v>
      </c>
      <c r="C1954" s="15">
        <v>6</v>
      </c>
      <c r="D1954" s="39">
        <v>4</v>
      </c>
      <c r="E1954" s="60" t="s">
        <v>7</v>
      </c>
      <c r="F1954" s="11" t="s">
        <v>13480</v>
      </c>
      <c r="G1954" s="11" t="s">
        <v>10713</v>
      </c>
      <c r="H1954" s="12" t="s">
        <v>3782</v>
      </c>
      <c r="I1954" s="66">
        <v>1</v>
      </c>
      <c r="J1954" s="68" t="s">
        <v>215</v>
      </c>
      <c r="K1954" s="167">
        <v>57358</v>
      </c>
      <c r="L1954" s="167">
        <v>0</v>
      </c>
      <c r="M1954" s="167">
        <v>57358</v>
      </c>
      <c r="N1954" s="167">
        <v>5642</v>
      </c>
      <c r="O1954" s="167">
        <v>0</v>
      </c>
      <c r="P1954" s="167">
        <v>5642</v>
      </c>
      <c r="Q1954" s="167">
        <v>63000</v>
      </c>
      <c r="R1954" s="167">
        <v>0</v>
      </c>
      <c r="S1954" s="167">
        <v>63000</v>
      </c>
      <c r="T1954" s="161">
        <v>42705</v>
      </c>
      <c r="U1954" s="47"/>
    </row>
    <row r="1955" spans="1:21" s="267" customFormat="1" ht="15" customHeight="1" x14ac:dyDescent="0.2">
      <c r="A1955" s="15">
        <v>2017</v>
      </c>
      <c r="B1955" s="15" t="s">
        <v>3439</v>
      </c>
      <c r="C1955" s="15">
        <v>6</v>
      </c>
      <c r="D1955" s="39">
        <v>4</v>
      </c>
      <c r="E1955" s="60" t="s">
        <v>7</v>
      </c>
      <c r="F1955" s="11" t="s">
        <v>13481</v>
      </c>
      <c r="G1955" s="11" t="s">
        <v>10712</v>
      </c>
      <c r="H1955" s="12" t="s">
        <v>10711</v>
      </c>
      <c r="I1955" s="66">
        <v>1</v>
      </c>
      <c r="J1955" s="68" t="s">
        <v>215</v>
      </c>
      <c r="K1955" s="167">
        <v>48918</v>
      </c>
      <c r="L1955" s="167">
        <v>0</v>
      </c>
      <c r="M1955" s="167">
        <v>48918</v>
      </c>
      <c r="N1955" s="167">
        <v>6082</v>
      </c>
      <c r="O1955" s="167">
        <v>0</v>
      </c>
      <c r="P1955" s="167">
        <v>6082</v>
      </c>
      <c r="Q1955" s="167">
        <v>55000</v>
      </c>
      <c r="R1955" s="167">
        <v>0</v>
      </c>
      <c r="S1955" s="167">
        <v>55000</v>
      </c>
      <c r="T1955" s="161">
        <v>42795</v>
      </c>
      <c r="U1955" s="47"/>
    </row>
    <row r="1956" spans="1:21" s="267" customFormat="1" ht="15" customHeight="1" x14ac:dyDescent="0.2">
      <c r="A1956" s="15">
        <v>2017</v>
      </c>
      <c r="B1956" s="15" t="s">
        <v>3439</v>
      </c>
      <c r="C1956" s="15">
        <v>6</v>
      </c>
      <c r="D1956" s="39">
        <v>4</v>
      </c>
      <c r="E1956" s="60" t="s">
        <v>7</v>
      </c>
      <c r="F1956" s="11" t="s">
        <v>13482</v>
      </c>
      <c r="G1956" s="11" t="s">
        <v>10710</v>
      </c>
      <c r="H1956" s="12" t="s">
        <v>10709</v>
      </c>
      <c r="I1956" s="66">
        <v>1</v>
      </c>
      <c r="J1956" s="68" t="s">
        <v>215</v>
      </c>
      <c r="K1956" s="167">
        <v>76720</v>
      </c>
      <c r="L1956" s="167">
        <v>0</v>
      </c>
      <c r="M1956" s="167">
        <v>76720</v>
      </c>
      <c r="N1956" s="167">
        <v>10736</v>
      </c>
      <c r="O1956" s="167">
        <v>0</v>
      </c>
      <c r="P1956" s="167">
        <v>10736</v>
      </c>
      <c r="Q1956" s="167">
        <v>87456</v>
      </c>
      <c r="R1956" s="167">
        <v>0</v>
      </c>
      <c r="S1956" s="167">
        <v>87456</v>
      </c>
      <c r="T1956" s="161">
        <v>42795</v>
      </c>
      <c r="U1956" s="47"/>
    </row>
    <row r="1957" spans="1:21" s="267" customFormat="1" ht="15" customHeight="1" x14ac:dyDescent="0.2">
      <c r="A1957" s="15">
        <v>2017</v>
      </c>
      <c r="B1957" s="15" t="s">
        <v>3439</v>
      </c>
      <c r="C1957" s="15">
        <v>6</v>
      </c>
      <c r="D1957" s="39">
        <v>4</v>
      </c>
      <c r="E1957" s="60" t="s">
        <v>7</v>
      </c>
      <c r="F1957" s="11" t="s">
        <v>13483</v>
      </c>
      <c r="G1957" s="11" t="s">
        <v>10708</v>
      </c>
      <c r="H1957" s="12" t="s">
        <v>10707</v>
      </c>
      <c r="I1957" s="66">
        <v>1</v>
      </c>
      <c r="J1957" s="68" t="s">
        <v>215</v>
      </c>
      <c r="K1957" s="167">
        <v>0</v>
      </c>
      <c r="L1957" s="167">
        <v>44660</v>
      </c>
      <c r="M1957" s="167">
        <v>44660</v>
      </c>
      <c r="N1957" s="167">
        <v>3370</v>
      </c>
      <c r="O1957" s="167">
        <v>0</v>
      </c>
      <c r="P1957" s="167">
        <v>3370</v>
      </c>
      <c r="Q1957" s="167">
        <v>3370</v>
      </c>
      <c r="R1957" s="167">
        <v>44660</v>
      </c>
      <c r="S1957" s="167">
        <v>48030</v>
      </c>
      <c r="T1957" s="161">
        <v>42401</v>
      </c>
      <c r="U1957" s="47"/>
    </row>
    <row r="1958" spans="1:21" s="267" customFormat="1" ht="15" customHeight="1" x14ac:dyDescent="0.2">
      <c r="A1958" s="15">
        <v>2017</v>
      </c>
      <c r="B1958" s="15" t="s">
        <v>3439</v>
      </c>
      <c r="C1958" s="15">
        <v>6</v>
      </c>
      <c r="D1958" s="39">
        <v>4</v>
      </c>
      <c r="E1958" s="60" t="s">
        <v>7</v>
      </c>
      <c r="F1958" s="11" t="s">
        <v>13484</v>
      </c>
      <c r="G1958" s="11" t="s">
        <v>10706</v>
      </c>
      <c r="H1958" s="12" t="s">
        <v>10705</v>
      </c>
      <c r="I1958" s="66">
        <v>1</v>
      </c>
      <c r="J1958" s="68" t="s">
        <v>215</v>
      </c>
      <c r="K1958" s="167">
        <v>66773</v>
      </c>
      <c r="L1958" s="167">
        <v>0</v>
      </c>
      <c r="M1958" s="167">
        <v>66773</v>
      </c>
      <c r="N1958" s="167">
        <v>5341</v>
      </c>
      <c r="O1958" s="167">
        <v>0</v>
      </c>
      <c r="P1958" s="167">
        <v>5341</v>
      </c>
      <c r="Q1958" s="167">
        <v>72114</v>
      </c>
      <c r="R1958" s="167">
        <v>0</v>
      </c>
      <c r="S1958" s="167">
        <v>72114</v>
      </c>
      <c r="T1958" s="161">
        <v>42795</v>
      </c>
      <c r="U1958" s="47"/>
    </row>
    <row r="1959" spans="1:21" s="267" customFormat="1" ht="15" customHeight="1" x14ac:dyDescent="0.2">
      <c r="A1959" s="15">
        <v>2017</v>
      </c>
      <c r="B1959" s="15" t="s">
        <v>3439</v>
      </c>
      <c r="C1959" s="15">
        <v>6</v>
      </c>
      <c r="D1959" s="67">
        <v>4</v>
      </c>
      <c r="E1959" s="60" t="s">
        <v>7</v>
      </c>
      <c r="F1959" s="11" t="s">
        <v>13485</v>
      </c>
      <c r="G1959" s="11" t="s">
        <v>10704</v>
      </c>
      <c r="H1959" s="12" t="s">
        <v>10703</v>
      </c>
      <c r="I1959" s="66">
        <v>1</v>
      </c>
      <c r="J1959" s="68" t="s">
        <v>215</v>
      </c>
      <c r="K1959" s="167">
        <v>114695</v>
      </c>
      <c r="L1959" s="167">
        <v>0</v>
      </c>
      <c r="M1959" s="167">
        <v>114695</v>
      </c>
      <c r="N1959" s="167">
        <v>11470</v>
      </c>
      <c r="O1959" s="167">
        <v>0</v>
      </c>
      <c r="P1959" s="167">
        <v>11470</v>
      </c>
      <c r="Q1959" s="167">
        <v>126165</v>
      </c>
      <c r="R1959" s="167">
        <v>0</v>
      </c>
      <c r="S1959" s="167">
        <v>126165</v>
      </c>
      <c r="T1959" s="159">
        <v>42795</v>
      </c>
      <c r="U1959" s="47"/>
    </row>
    <row r="1960" spans="1:21" s="267" customFormat="1" ht="15" customHeight="1" x14ac:dyDescent="0.2">
      <c r="A1960" s="15">
        <v>2017</v>
      </c>
      <c r="B1960" s="15" t="s">
        <v>3439</v>
      </c>
      <c r="C1960" s="15">
        <v>6</v>
      </c>
      <c r="D1960" s="39">
        <v>4</v>
      </c>
      <c r="E1960" s="60" t="s">
        <v>7</v>
      </c>
      <c r="F1960" s="11" t="s">
        <v>13486</v>
      </c>
      <c r="G1960" s="11" t="s">
        <v>10702</v>
      </c>
      <c r="H1960" s="12" t="s">
        <v>10701</v>
      </c>
      <c r="I1960" s="66">
        <v>1</v>
      </c>
      <c r="J1960" s="68" t="s">
        <v>215</v>
      </c>
      <c r="K1960" s="167">
        <v>77551</v>
      </c>
      <c r="L1960" s="167">
        <v>0</v>
      </c>
      <c r="M1960" s="167">
        <v>77551</v>
      </c>
      <c r="N1960" s="167">
        <v>6224</v>
      </c>
      <c r="O1960" s="167">
        <v>0</v>
      </c>
      <c r="P1960" s="167">
        <v>6224</v>
      </c>
      <c r="Q1960" s="167">
        <v>83775</v>
      </c>
      <c r="R1960" s="167">
        <v>0</v>
      </c>
      <c r="S1960" s="167">
        <v>83775</v>
      </c>
      <c r="T1960" s="161">
        <v>42795</v>
      </c>
      <c r="U1960" s="47"/>
    </row>
    <row r="1961" spans="1:21" s="267" customFormat="1" ht="15" customHeight="1" x14ac:dyDescent="0.2">
      <c r="A1961" s="15">
        <v>2017</v>
      </c>
      <c r="B1961" s="15" t="s">
        <v>3439</v>
      </c>
      <c r="C1961" s="15">
        <v>6</v>
      </c>
      <c r="D1961" s="39">
        <v>4</v>
      </c>
      <c r="E1961" s="60" t="s">
        <v>7</v>
      </c>
      <c r="F1961" s="11" t="s">
        <v>13487</v>
      </c>
      <c r="G1961" s="11" t="s">
        <v>10700</v>
      </c>
      <c r="H1961" s="12" t="s">
        <v>10699</v>
      </c>
      <c r="I1961" s="66">
        <v>1</v>
      </c>
      <c r="J1961" s="68" t="s">
        <v>53</v>
      </c>
      <c r="K1961" s="167">
        <v>37387</v>
      </c>
      <c r="L1961" s="167">
        <v>0</v>
      </c>
      <c r="M1961" s="167">
        <v>37387</v>
      </c>
      <c r="N1961" s="167">
        <v>7104</v>
      </c>
      <c r="O1961" s="167">
        <v>0</v>
      </c>
      <c r="P1961" s="167">
        <v>7104</v>
      </c>
      <c r="Q1961" s="167">
        <v>44491</v>
      </c>
      <c r="R1961" s="167">
        <v>0</v>
      </c>
      <c r="S1961" s="167">
        <v>44491</v>
      </c>
      <c r="T1961" s="161">
        <v>42767</v>
      </c>
      <c r="U1961" s="47"/>
    </row>
    <row r="1962" spans="1:21" s="267" customFormat="1" ht="15" customHeight="1" x14ac:dyDescent="0.2">
      <c r="A1962" s="15">
        <v>2017</v>
      </c>
      <c r="B1962" s="72" t="s">
        <v>3439</v>
      </c>
      <c r="C1962" s="15">
        <v>6</v>
      </c>
      <c r="D1962" s="67">
        <v>4</v>
      </c>
      <c r="E1962" s="60" t="s">
        <v>7</v>
      </c>
      <c r="F1962" s="11" t="s">
        <v>13488</v>
      </c>
      <c r="G1962" s="11" t="s">
        <v>7735</v>
      </c>
      <c r="H1962" s="75" t="s">
        <v>10698</v>
      </c>
      <c r="I1962" s="66">
        <v>1</v>
      </c>
      <c r="J1962" s="68" t="s">
        <v>53</v>
      </c>
      <c r="K1962" s="167">
        <v>25312</v>
      </c>
      <c r="L1962" s="167">
        <v>0</v>
      </c>
      <c r="M1962" s="167">
        <v>25312</v>
      </c>
      <c r="N1962" s="167">
        <v>2531</v>
      </c>
      <c r="O1962" s="167">
        <v>0</v>
      </c>
      <c r="P1962" s="167">
        <v>2531</v>
      </c>
      <c r="Q1962" s="167">
        <v>27843</v>
      </c>
      <c r="R1962" s="167">
        <v>0</v>
      </c>
      <c r="S1962" s="167">
        <v>27843</v>
      </c>
      <c r="T1962" s="159">
        <v>42800</v>
      </c>
      <c r="U1962" s="47"/>
    </row>
    <row r="1963" spans="1:21" s="267" customFormat="1" ht="15" customHeight="1" x14ac:dyDescent="0.2">
      <c r="A1963" s="15">
        <v>2017</v>
      </c>
      <c r="B1963" s="15" t="s">
        <v>3439</v>
      </c>
      <c r="C1963" s="15">
        <v>6</v>
      </c>
      <c r="D1963" s="39">
        <v>4</v>
      </c>
      <c r="E1963" s="60" t="s">
        <v>7</v>
      </c>
      <c r="F1963" s="11" t="s">
        <v>13489</v>
      </c>
      <c r="G1963" s="11" t="s">
        <v>1181</v>
      </c>
      <c r="H1963" s="12" t="s">
        <v>10697</v>
      </c>
      <c r="I1963" s="66">
        <v>1</v>
      </c>
      <c r="J1963" s="68" t="s">
        <v>53</v>
      </c>
      <c r="K1963" s="167">
        <v>35525</v>
      </c>
      <c r="L1963" s="167">
        <v>0</v>
      </c>
      <c r="M1963" s="167">
        <v>35525</v>
      </c>
      <c r="N1963" s="167">
        <v>3028</v>
      </c>
      <c r="O1963" s="167">
        <v>0</v>
      </c>
      <c r="P1963" s="167">
        <v>3028</v>
      </c>
      <c r="Q1963" s="167">
        <v>38553</v>
      </c>
      <c r="R1963" s="167">
        <v>0</v>
      </c>
      <c r="S1963" s="167">
        <v>38553</v>
      </c>
      <c r="T1963" s="161">
        <v>42795</v>
      </c>
      <c r="U1963" s="47"/>
    </row>
    <row r="1964" spans="1:21" s="267" customFormat="1" ht="15" customHeight="1" x14ac:dyDescent="0.2">
      <c r="A1964" s="15">
        <v>2017</v>
      </c>
      <c r="B1964" s="15" t="s">
        <v>3439</v>
      </c>
      <c r="C1964" s="15">
        <v>6</v>
      </c>
      <c r="D1964" s="39">
        <v>4</v>
      </c>
      <c r="E1964" s="60" t="s">
        <v>7</v>
      </c>
      <c r="F1964" s="11" t="s">
        <v>13490</v>
      </c>
      <c r="G1964" s="11" t="s">
        <v>263</v>
      </c>
      <c r="H1964" s="12" t="s">
        <v>10696</v>
      </c>
      <c r="I1964" s="66">
        <v>1</v>
      </c>
      <c r="J1964" s="68" t="s">
        <v>53</v>
      </c>
      <c r="K1964" s="167">
        <v>33025</v>
      </c>
      <c r="L1964" s="167">
        <v>7166</v>
      </c>
      <c r="M1964" s="167">
        <v>40191</v>
      </c>
      <c r="N1964" s="167">
        <v>1809</v>
      </c>
      <c r="O1964" s="167">
        <v>0</v>
      </c>
      <c r="P1964" s="167">
        <v>1809</v>
      </c>
      <c r="Q1964" s="167">
        <v>34834</v>
      </c>
      <c r="R1964" s="167">
        <v>7166</v>
      </c>
      <c r="S1964" s="167">
        <v>42000</v>
      </c>
      <c r="T1964" s="161">
        <v>42755</v>
      </c>
      <c r="U1964" s="47"/>
    </row>
    <row r="1965" spans="1:21" s="267" customFormat="1" ht="15" customHeight="1" x14ac:dyDescent="0.2">
      <c r="A1965" s="15">
        <v>2017</v>
      </c>
      <c r="B1965" s="15" t="s">
        <v>3439</v>
      </c>
      <c r="C1965" s="15">
        <v>6</v>
      </c>
      <c r="D1965" s="67">
        <v>4</v>
      </c>
      <c r="E1965" s="60" t="s">
        <v>7</v>
      </c>
      <c r="F1965" s="11" t="s">
        <v>13491</v>
      </c>
      <c r="G1965" s="11" t="s">
        <v>1110</v>
      </c>
      <c r="H1965" s="12" t="s">
        <v>10695</v>
      </c>
      <c r="I1965" s="66">
        <v>1</v>
      </c>
      <c r="J1965" s="68" t="s">
        <v>53</v>
      </c>
      <c r="K1965" s="167">
        <v>37045.35</v>
      </c>
      <c r="L1965" s="167">
        <v>0</v>
      </c>
      <c r="M1965" s="167">
        <v>37045.35</v>
      </c>
      <c r="N1965" s="167">
        <v>2954.6500000000015</v>
      </c>
      <c r="O1965" s="167">
        <v>0</v>
      </c>
      <c r="P1965" s="167">
        <v>2954.6500000000015</v>
      </c>
      <c r="Q1965" s="167">
        <v>40000</v>
      </c>
      <c r="R1965" s="167">
        <v>0</v>
      </c>
      <c r="S1965" s="167">
        <v>40000</v>
      </c>
      <c r="T1965" s="159">
        <v>42795</v>
      </c>
      <c r="U1965" s="47"/>
    </row>
    <row r="1966" spans="1:21" s="267" customFormat="1" ht="15" customHeight="1" x14ac:dyDescent="0.2">
      <c r="A1966" s="15">
        <v>2017</v>
      </c>
      <c r="B1966" s="15" t="s">
        <v>3439</v>
      </c>
      <c r="C1966" s="15">
        <v>6</v>
      </c>
      <c r="D1966" s="39">
        <v>4</v>
      </c>
      <c r="E1966" s="60" t="s">
        <v>7</v>
      </c>
      <c r="F1966" s="11" t="s">
        <v>13492</v>
      </c>
      <c r="G1966" s="11" t="s">
        <v>1312</v>
      </c>
      <c r="H1966" s="12" t="s">
        <v>10694</v>
      </c>
      <c r="I1966" s="66">
        <v>1</v>
      </c>
      <c r="J1966" s="68" t="s">
        <v>53</v>
      </c>
      <c r="K1966" s="167">
        <v>54810</v>
      </c>
      <c r="L1966" s="167">
        <v>0</v>
      </c>
      <c r="M1966" s="167">
        <v>54810</v>
      </c>
      <c r="N1966" s="167">
        <v>3690</v>
      </c>
      <c r="O1966" s="167">
        <v>0</v>
      </c>
      <c r="P1966" s="167">
        <v>3690</v>
      </c>
      <c r="Q1966" s="167">
        <v>58500</v>
      </c>
      <c r="R1966" s="167">
        <v>0</v>
      </c>
      <c r="S1966" s="167">
        <v>58500</v>
      </c>
      <c r="T1966" s="161">
        <v>42795</v>
      </c>
      <c r="U1966" s="47"/>
    </row>
    <row r="1967" spans="1:21" s="267" customFormat="1" ht="15" customHeight="1" x14ac:dyDescent="0.2">
      <c r="A1967" s="15">
        <v>2017</v>
      </c>
      <c r="B1967" s="15" t="s">
        <v>3439</v>
      </c>
      <c r="C1967" s="15">
        <v>6</v>
      </c>
      <c r="D1967" s="39">
        <v>4</v>
      </c>
      <c r="E1967" s="60" t="s">
        <v>7</v>
      </c>
      <c r="F1967" s="11" t="s">
        <v>13493</v>
      </c>
      <c r="G1967" s="11" t="s">
        <v>2905</v>
      </c>
      <c r="H1967" s="12" t="s">
        <v>9724</v>
      </c>
      <c r="I1967" s="66">
        <v>1</v>
      </c>
      <c r="J1967" s="68" t="s">
        <v>53</v>
      </c>
      <c r="K1967" s="167">
        <v>46924</v>
      </c>
      <c r="L1967" s="167">
        <v>0</v>
      </c>
      <c r="M1967" s="167">
        <v>46924</v>
      </c>
      <c r="N1967" s="167">
        <v>3076</v>
      </c>
      <c r="O1967" s="167">
        <v>0</v>
      </c>
      <c r="P1967" s="167">
        <v>3076</v>
      </c>
      <c r="Q1967" s="167">
        <v>50000</v>
      </c>
      <c r="R1967" s="167">
        <v>0</v>
      </c>
      <c r="S1967" s="167">
        <v>50000</v>
      </c>
      <c r="T1967" s="161">
        <v>42803</v>
      </c>
      <c r="U1967" s="47"/>
    </row>
    <row r="1968" spans="1:21" s="267" customFormat="1" ht="15" customHeight="1" x14ac:dyDescent="0.2">
      <c r="A1968" s="15">
        <v>2017</v>
      </c>
      <c r="B1968" s="15" t="s">
        <v>3439</v>
      </c>
      <c r="C1968" s="15">
        <v>6</v>
      </c>
      <c r="D1968" s="39">
        <v>4</v>
      </c>
      <c r="E1968" s="60" t="s">
        <v>31</v>
      </c>
      <c r="F1968" s="11" t="s">
        <v>13494</v>
      </c>
      <c r="G1968" s="11" t="s">
        <v>10693</v>
      </c>
      <c r="H1968" s="12" t="s">
        <v>10692</v>
      </c>
      <c r="I1968" s="66">
        <v>1</v>
      </c>
      <c r="J1968" s="68" t="s">
        <v>53</v>
      </c>
      <c r="K1968" s="167">
        <v>47915</v>
      </c>
      <c r="L1968" s="167">
        <v>0</v>
      </c>
      <c r="M1968" s="167">
        <v>47915</v>
      </c>
      <c r="N1968" s="167">
        <v>2085</v>
      </c>
      <c r="O1968" s="167">
        <v>0</v>
      </c>
      <c r="P1968" s="167">
        <v>2085</v>
      </c>
      <c r="Q1968" s="167">
        <v>50000</v>
      </c>
      <c r="R1968" s="167">
        <v>0</v>
      </c>
      <c r="S1968" s="167">
        <v>50000</v>
      </c>
      <c r="T1968" s="161"/>
      <c r="U1968" s="47"/>
    </row>
    <row r="1969" spans="1:21" s="267" customFormat="1" ht="15" customHeight="1" x14ac:dyDescent="0.2">
      <c r="A1969" s="15">
        <v>2017</v>
      </c>
      <c r="B1969" s="15" t="s">
        <v>3439</v>
      </c>
      <c r="C1969" s="15">
        <v>6</v>
      </c>
      <c r="D1969" s="39">
        <v>4</v>
      </c>
      <c r="E1969" s="60" t="s">
        <v>31</v>
      </c>
      <c r="F1969" s="11" t="s">
        <v>13495</v>
      </c>
      <c r="G1969" s="11" t="s">
        <v>10691</v>
      </c>
      <c r="H1969" s="12" t="s">
        <v>554</v>
      </c>
      <c r="I1969" s="66">
        <v>1</v>
      </c>
      <c r="J1969" s="68" t="s">
        <v>53</v>
      </c>
      <c r="K1969" s="167">
        <v>31278.6</v>
      </c>
      <c r="L1969" s="167">
        <v>3475.4</v>
      </c>
      <c r="M1969" s="167">
        <v>34754</v>
      </c>
      <c r="N1969" s="167">
        <v>3384</v>
      </c>
      <c r="O1969" s="167">
        <v>376</v>
      </c>
      <c r="P1969" s="167">
        <v>3760</v>
      </c>
      <c r="Q1969" s="167">
        <v>34662.6</v>
      </c>
      <c r="R1969" s="167">
        <v>3851.4</v>
      </c>
      <c r="S1969" s="167">
        <v>38514</v>
      </c>
      <c r="T1969" s="161"/>
      <c r="U1969" s="47"/>
    </row>
    <row r="1970" spans="1:21" s="267" customFormat="1" ht="15" customHeight="1" x14ac:dyDescent="0.2">
      <c r="A1970" s="15">
        <v>2017</v>
      </c>
      <c r="B1970" s="72" t="s">
        <v>3439</v>
      </c>
      <c r="C1970" s="15">
        <v>6</v>
      </c>
      <c r="D1970" s="67">
        <v>4</v>
      </c>
      <c r="E1970" s="60" t="s">
        <v>8</v>
      </c>
      <c r="F1970" s="11" t="s">
        <v>13496</v>
      </c>
      <c r="G1970" s="11" t="s">
        <v>10690</v>
      </c>
      <c r="H1970" s="75" t="s">
        <v>10689</v>
      </c>
      <c r="I1970" s="66">
        <v>1</v>
      </c>
      <c r="J1970" s="68" t="s">
        <v>53</v>
      </c>
      <c r="K1970" s="167">
        <v>0</v>
      </c>
      <c r="L1970" s="167">
        <v>37515</v>
      </c>
      <c r="M1970" s="167">
        <v>37515</v>
      </c>
      <c r="N1970" s="167">
        <v>0</v>
      </c>
      <c r="O1970" s="167">
        <v>1896</v>
      </c>
      <c r="P1970" s="167">
        <v>1896</v>
      </c>
      <c r="Q1970" s="167">
        <v>0</v>
      </c>
      <c r="R1970" s="167">
        <v>39411</v>
      </c>
      <c r="S1970" s="167">
        <v>39411</v>
      </c>
      <c r="T1970" s="159">
        <v>42795</v>
      </c>
      <c r="U1970" s="47"/>
    </row>
    <row r="1971" spans="1:21" s="267" customFormat="1" ht="15" customHeight="1" x14ac:dyDescent="0.2">
      <c r="A1971" s="15">
        <v>2017</v>
      </c>
      <c r="B1971" s="15" t="s">
        <v>3439</v>
      </c>
      <c r="C1971" s="15">
        <v>6</v>
      </c>
      <c r="D1971" s="39">
        <v>4</v>
      </c>
      <c r="E1971" s="60" t="s">
        <v>8</v>
      </c>
      <c r="F1971" s="11" t="s">
        <v>13497</v>
      </c>
      <c r="G1971" s="11" t="s">
        <v>1262</v>
      </c>
      <c r="H1971" s="12" t="s">
        <v>10688</v>
      </c>
      <c r="I1971" s="66">
        <v>1</v>
      </c>
      <c r="J1971" s="68" t="s">
        <v>53</v>
      </c>
      <c r="K1971" s="167">
        <v>36405</v>
      </c>
      <c r="L1971" s="167">
        <v>0</v>
      </c>
      <c r="M1971" s="167">
        <v>36405</v>
      </c>
      <c r="N1971" s="167">
        <v>3595</v>
      </c>
      <c r="O1971" s="167">
        <v>0</v>
      </c>
      <c r="P1971" s="167">
        <v>3595</v>
      </c>
      <c r="Q1971" s="167">
        <v>40000</v>
      </c>
      <c r="R1971" s="167">
        <v>0</v>
      </c>
      <c r="S1971" s="167">
        <v>40000</v>
      </c>
      <c r="T1971" s="161">
        <v>42795</v>
      </c>
      <c r="U1971" s="47"/>
    </row>
    <row r="1972" spans="1:21" s="267" customFormat="1" ht="15" customHeight="1" x14ac:dyDescent="0.2">
      <c r="A1972" s="15">
        <v>2017</v>
      </c>
      <c r="B1972" s="15" t="s">
        <v>3439</v>
      </c>
      <c r="C1972" s="15">
        <v>6</v>
      </c>
      <c r="D1972" s="39">
        <v>4</v>
      </c>
      <c r="E1972" s="60" t="s">
        <v>9</v>
      </c>
      <c r="F1972" s="11" t="s">
        <v>13498</v>
      </c>
      <c r="G1972" s="11" t="s">
        <v>1229</v>
      </c>
      <c r="H1972" s="12" t="s">
        <v>10687</v>
      </c>
      <c r="I1972" s="66">
        <v>1</v>
      </c>
      <c r="J1972" s="68" t="s">
        <v>53</v>
      </c>
      <c r="K1972" s="167">
        <v>40600</v>
      </c>
      <c r="L1972" s="167">
        <v>0</v>
      </c>
      <c r="M1972" s="167">
        <v>40600</v>
      </c>
      <c r="N1972" s="167">
        <v>5684</v>
      </c>
      <c r="O1972" s="167">
        <v>0</v>
      </c>
      <c r="P1972" s="167">
        <v>5684</v>
      </c>
      <c r="Q1972" s="167">
        <v>46284</v>
      </c>
      <c r="R1972" s="167">
        <v>0</v>
      </c>
      <c r="S1972" s="167">
        <v>46284</v>
      </c>
      <c r="T1972" s="161">
        <v>42767</v>
      </c>
      <c r="U1972" s="47"/>
    </row>
    <row r="1973" spans="1:21" s="267" customFormat="1" ht="15" customHeight="1" x14ac:dyDescent="0.2">
      <c r="A1973" s="15">
        <v>2017</v>
      </c>
      <c r="B1973" s="15" t="s">
        <v>3439</v>
      </c>
      <c r="C1973" s="15">
        <v>6</v>
      </c>
      <c r="D1973" s="39">
        <v>4</v>
      </c>
      <c r="E1973" s="60" t="s">
        <v>9</v>
      </c>
      <c r="F1973" s="11" t="s">
        <v>13499</v>
      </c>
      <c r="G1973" s="11" t="s">
        <v>2533</v>
      </c>
      <c r="H1973" s="12" t="s">
        <v>10686</v>
      </c>
      <c r="I1973" s="66">
        <v>1</v>
      </c>
      <c r="J1973" s="68" t="s">
        <v>53</v>
      </c>
      <c r="K1973" s="167">
        <v>40727</v>
      </c>
      <c r="L1973" s="167">
        <v>0</v>
      </c>
      <c r="M1973" s="167">
        <v>40727</v>
      </c>
      <c r="N1973" s="167">
        <v>2851</v>
      </c>
      <c r="O1973" s="167">
        <v>0</v>
      </c>
      <c r="P1973" s="167">
        <v>2851</v>
      </c>
      <c r="Q1973" s="167">
        <v>43578</v>
      </c>
      <c r="R1973" s="167">
        <v>0</v>
      </c>
      <c r="S1973" s="167">
        <v>43578</v>
      </c>
      <c r="T1973" s="161">
        <v>42767</v>
      </c>
      <c r="U1973" s="47"/>
    </row>
    <row r="1974" spans="1:21" s="267" customFormat="1" ht="15" customHeight="1" x14ac:dyDescent="0.2">
      <c r="A1974" s="15">
        <v>2017</v>
      </c>
      <c r="B1974" s="15" t="s">
        <v>3439</v>
      </c>
      <c r="C1974" s="15">
        <v>6</v>
      </c>
      <c r="D1974" s="39">
        <v>4</v>
      </c>
      <c r="E1974" s="60" t="s">
        <v>9</v>
      </c>
      <c r="F1974" s="11" t="s">
        <v>13500</v>
      </c>
      <c r="G1974" s="11" t="s">
        <v>6232</v>
      </c>
      <c r="H1974" s="12" t="s">
        <v>6233</v>
      </c>
      <c r="I1974" s="66">
        <v>1</v>
      </c>
      <c r="J1974" s="68" t="s">
        <v>53</v>
      </c>
      <c r="K1974" s="167">
        <v>67460</v>
      </c>
      <c r="L1974" s="167">
        <v>0</v>
      </c>
      <c r="M1974" s="167">
        <v>67460</v>
      </c>
      <c r="N1974" s="167">
        <v>3373</v>
      </c>
      <c r="O1974" s="167">
        <v>0</v>
      </c>
      <c r="P1974" s="167">
        <v>3373</v>
      </c>
      <c r="Q1974" s="167">
        <v>70833</v>
      </c>
      <c r="R1974" s="167">
        <v>0</v>
      </c>
      <c r="S1974" s="167">
        <v>70833</v>
      </c>
      <c r="T1974" s="161">
        <v>42685</v>
      </c>
      <c r="U1974" s="47"/>
    </row>
    <row r="1975" spans="1:21" s="267" customFormat="1" ht="15" customHeight="1" x14ac:dyDescent="0.2">
      <c r="A1975" s="15">
        <v>2017</v>
      </c>
      <c r="B1975" s="15" t="s">
        <v>3439</v>
      </c>
      <c r="C1975" s="15">
        <v>6</v>
      </c>
      <c r="D1975" s="39">
        <v>4</v>
      </c>
      <c r="E1975" s="60" t="s">
        <v>9</v>
      </c>
      <c r="F1975" s="11" t="s">
        <v>13501</v>
      </c>
      <c r="G1975" s="11" t="s">
        <v>10331</v>
      </c>
      <c r="H1975" s="12" t="s">
        <v>10685</v>
      </c>
      <c r="I1975" s="66">
        <v>1</v>
      </c>
      <c r="J1975" s="68" t="s">
        <v>53</v>
      </c>
      <c r="K1975" s="167">
        <v>20300</v>
      </c>
      <c r="L1975" s="167">
        <v>20300</v>
      </c>
      <c r="M1975" s="167">
        <v>40600</v>
      </c>
      <c r="N1975" s="167">
        <v>10</v>
      </c>
      <c r="O1975" s="167">
        <v>6890</v>
      </c>
      <c r="P1975" s="167">
        <v>6900</v>
      </c>
      <c r="Q1975" s="167">
        <v>20310</v>
      </c>
      <c r="R1975" s="167">
        <v>27190</v>
      </c>
      <c r="S1975" s="167">
        <v>47500</v>
      </c>
      <c r="T1975" s="161">
        <v>42767</v>
      </c>
      <c r="U1975" s="47"/>
    </row>
    <row r="1976" spans="1:21" s="267" customFormat="1" ht="15" customHeight="1" x14ac:dyDescent="0.2">
      <c r="A1976" s="15">
        <v>2017</v>
      </c>
      <c r="B1976" s="15" t="s">
        <v>3439</v>
      </c>
      <c r="C1976" s="15">
        <v>6</v>
      </c>
      <c r="D1976" s="39">
        <v>4</v>
      </c>
      <c r="E1976" s="60" t="s">
        <v>9</v>
      </c>
      <c r="F1976" s="11" t="s">
        <v>13502</v>
      </c>
      <c r="G1976" s="11" t="s">
        <v>1229</v>
      </c>
      <c r="H1976" s="12" t="s">
        <v>10684</v>
      </c>
      <c r="I1976" s="66">
        <v>1</v>
      </c>
      <c r="J1976" s="68" t="s">
        <v>53</v>
      </c>
      <c r="K1976" s="167">
        <v>0</v>
      </c>
      <c r="L1976" s="167">
        <v>38570</v>
      </c>
      <c r="M1976" s="167">
        <v>38570</v>
      </c>
      <c r="N1976" s="167">
        <v>0</v>
      </c>
      <c r="O1976" s="167">
        <v>5430</v>
      </c>
      <c r="P1976" s="167">
        <v>5430</v>
      </c>
      <c r="Q1976" s="167">
        <v>0</v>
      </c>
      <c r="R1976" s="167">
        <v>44000</v>
      </c>
      <c r="S1976" s="167">
        <v>44000</v>
      </c>
      <c r="T1976" s="161">
        <v>42767</v>
      </c>
      <c r="U1976" s="47"/>
    </row>
    <row r="1977" spans="1:21" s="267" customFormat="1" ht="15" customHeight="1" x14ac:dyDescent="0.2">
      <c r="A1977" s="15">
        <v>2017</v>
      </c>
      <c r="B1977" s="15" t="s">
        <v>3439</v>
      </c>
      <c r="C1977" s="15">
        <v>6</v>
      </c>
      <c r="D1977" s="39">
        <v>4</v>
      </c>
      <c r="E1977" s="60" t="s">
        <v>9</v>
      </c>
      <c r="F1977" s="11" t="s">
        <v>13503</v>
      </c>
      <c r="G1977" s="11" t="s">
        <v>4303</v>
      </c>
      <c r="H1977" s="12" t="s">
        <v>10683</v>
      </c>
      <c r="I1977" s="66">
        <v>1</v>
      </c>
      <c r="J1977" s="68" t="s">
        <v>53</v>
      </c>
      <c r="K1977" s="167">
        <v>0</v>
      </c>
      <c r="L1977" s="167">
        <v>44244</v>
      </c>
      <c r="M1977" s="167">
        <v>44244</v>
      </c>
      <c r="N1977" s="167">
        <v>0</v>
      </c>
      <c r="O1977" s="167">
        <v>4256</v>
      </c>
      <c r="P1977" s="167">
        <v>4256</v>
      </c>
      <c r="Q1977" s="167">
        <v>0</v>
      </c>
      <c r="R1977" s="167">
        <v>48500</v>
      </c>
      <c r="S1977" s="167">
        <v>48500</v>
      </c>
      <c r="T1977" s="161">
        <v>42769</v>
      </c>
      <c r="U1977" s="47"/>
    </row>
    <row r="1978" spans="1:21" s="267" customFormat="1" ht="15" customHeight="1" x14ac:dyDescent="0.2">
      <c r="A1978" s="15">
        <v>2017</v>
      </c>
      <c r="B1978" s="15" t="s">
        <v>3439</v>
      </c>
      <c r="C1978" s="15">
        <v>6</v>
      </c>
      <c r="D1978" s="67">
        <v>4</v>
      </c>
      <c r="E1978" s="60" t="s">
        <v>9</v>
      </c>
      <c r="F1978" s="11" t="s">
        <v>13504</v>
      </c>
      <c r="G1978" s="11" t="s">
        <v>373</v>
      </c>
      <c r="H1978" s="12" t="s">
        <v>10682</v>
      </c>
      <c r="I1978" s="66">
        <v>1</v>
      </c>
      <c r="J1978" s="68" t="s">
        <v>53</v>
      </c>
      <c r="K1978" s="167">
        <v>0</v>
      </c>
      <c r="L1978" s="167">
        <v>73775</v>
      </c>
      <c r="M1978" s="167">
        <v>73775</v>
      </c>
      <c r="N1978" s="167">
        <v>0</v>
      </c>
      <c r="O1978" s="167">
        <v>4426</v>
      </c>
      <c r="P1978" s="167">
        <v>4426</v>
      </c>
      <c r="Q1978" s="167">
        <v>0</v>
      </c>
      <c r="R1978" s="167">
        <v>78201</v>
      </c>
      <c r="S1978" s="167">
        <v>78201</v>
      </c>
      <c r="T1978" s="159">
        <v>42767</v>
      </c>
      <c r="U1978" s="47"/>
    </row>
    <row r="1979" spans="1:21" s="267" customFormat="1" ht="15" customHeight="1" x14ac:dyDescent="0.2">
      <c r="A1979" s="15">
        <v>2017</v>
      </c>
      <c r="B1979" s="15" t="s">
        <v>3439</v>
      </c>
      <c r="C1979" s="15">
        <v>6</v>
      </c>
      <c r="D1979" s="67">
        <v>4</v>
      </c>
      <c r="E1979" s="60" t="s">
        <v>9</v>
      </c>
      <c r="F1979" s="11" t="s">
        <v>13505</v>
      </c>
      <c r="G1979" s="11" t="s">
        <v>1110</v>
      </c>
      <c r="H1979" s="12" t="s">
        <v>10681</v>
      </c>
      <c r="I1979" s="66">
        <v>1</v>
      </c>
      <c r="J1979" s="68" t="s">
        <v>53</v>
      </c>
      <c r="K1979" s="167">
        <v>48720</v>
      </c>
      <c r="L1979" s="167">
        <v>0</v>
      </c>
      <c r="M1979" s="167">
        <v>48720</v>
      </c>
      <c r="N1979" s="167">
        <v>2538</v>
      </c>
      <c r="O1979" s="167">
        <v>0</v>
      </c>
      <c r="P1979" s="167">
        <v>2538</v>
      </c>
      <c r="Q1979" s="167">
        <v>51258</v>
      </c>
      <c r="R1979" s="167">
        <v>0</v>
      </c>
      <c r="S1979" s="167">
        <v>51258</v>
      </c>
      <c r="T1979" s="159">
        <v>42767</v>
      </c>
      <c r="U1979" s="47"/>
    </row>
    <row r="1980" spans="1:21" s="267" customFormat="1" ht="15" customHeight="1" x14ac:dyDescent="0.2">
      <c r="A1980" s="15">
        <v>2017</v>
      </c>
      <c r="B1980" s="15" t="s">
        <v>3439</v>
      </c>
      <c r="C1980" s="15">
        <v>6</v>
      </c>
      <c r="D1980" s="39">
        <v>4</v>
      </c>
      <c r="E1980" s="60" t="s">
        <v>9</v>
      </c>
      <c r="F1980" s="11" t="s">
        <v>13506</v>
      </c>
      <c r="G1980" s="11" t="s">
        <v>933</v>
      </c>
      <c r="H1980" s="12" t="s">
        <v>10680</v>
      </c>
      <c r="I1980" s="66">
        <v>1</v>
      </c>
      <c r="J1980" s="68" t="s">
        <v>53</v>
      </c>
      <c r="K1980" s="167">
        <v>40600</v>
      </c>
      <c r="L1980" s="167">
        <v>0</v>
      </c>
      <c r="M1980" s="167">
        <v>40600</v>
      </c>
      <c r="N1980" s="167">
        <v>2400</v>
      </c>
      <c r="O1980" s="167">
        <v>0</v>
      </c>
      <c r="P1980" s="167">
        <v>2400</v>
      </c>
      <c r="Q1980" s="167">
        <v>43000</v>
      </c>
      <c r="R1980" s="167">
        <v>0</v>
      </c>
      <c r="S1980" s="167">
        <v>43000</v>
      </c>
      <c r="T1980" s="161">
        <v>42795</v>
      </c>
      <c r="U1980" s="47"/>
    </row>
    <row r="1981" spans="1:21" s="267" customFormat="1" ht="15" customHeight="1" x14ac:dyDescent="0.2">
      <c r="A1981" s="15">
        <v>2017</v>
      </c>
      <c r="B1981" s="15" t="s">
        <v>3439</v>
      </c>
      <c r="C1981" s="15">
        <v>6</v>
      </c>
      <c r="D1981" s="39">
        <v>4</v>
      </c>
      <c r="E1981" s="60" t="s">
        <v>9</v>
      </c>
      <c r="F1981" s="11" t="s">
        <v>13507</v>
      </c>
      <c r="G1981" s="11" t="s">
        <v>4303</v>
      </c>
      <c r="H1981" s="12" t="s">
        <v>10679</v>
      </c>
      <c r="I1981" s="66">
        <v>1</v>
      </c>
      <c r="J1981" s="68" t="s">
        <v>53</v>
      </c>
      <c r="K1981" s="167">
        <v>70383</v>
      </c>
      <c r="L1981" s="167">
        <v>0</v>
      </c>
      <c r="M1981" s="167">
        <v>70383</v>
      </c>
      <c r="N1981" s="167">
        <v>3519</v>
      </c>
      <c r="O1981" s="167">
        <v>0</v>
      </c>
      <c r="P1981" s="167">
        <v>3519</v>
      </c>
      <c r="Q1981" s="167">
        <v>73902</v>
      </c>
      <c r="R1981" s="167">
        <v>0</v>
      </c>
      <c r="S1981" s="167">
        <v>73902</v>
      </c>
      <c r="T1981" s="161">
        <v>42767</v>
      </c>
      <c r="U1981" s="47"/>
    </row>
    <row r="1982" spans="1:21" s="267" customFormat="1" ht="15" customHeight="1" x14ac:dyDescent="0.2">
      <c r="A1982" s="15">
        <v>2017</v>
      </c>
      <c r="B1982" s="15" t="s">
        <v>3439</v>
      </c>
      <c r="C1982" s="15">
        <v>6</v>
      </c>
      <c r="D1982" s="39">
        <v>4</v>
      </c>
      <c r="E1982" s="60" t="s">
        <v>9</v>
      </c>
      <c r="F1982" s="11" t="s">
        <v>13508</v>
      </c>
      <c r="G1982" s="11" t="s">
        <v>5369</v>
      </c>
      <c r="H1982" s="12" t="s">
        <v>10678</v>
      </c>
      <c r="I1982" s="66">
        <v>1</v>
      </c>
      <c r="J1982" s="68" t="s">
        <v>53</v>
      </c>
      <c r="K1982" s="167">
        <v>0</v>
      </c>
      <c r="L1982" s="167">
        <v>32215</v>
      </c>
      <c r="M1982" s="167">
        <v>32215</v>
      </c>
      <c r="N1982" s="167">
        <v>0</v>
      </c>
      <c r="O1982" s="167">
        <v>1285</v>
      </c>
      <c r="P1982" s="167">
        <v>1285</v>
      </c>
      <c r="Q1982" s="167">
        <v>0</v>
      </c>
      <c r="R1982" s="167">
        <v>33500</v>
      </c>
      <c r="S1982" s="167">
        <v>33500</v>
      </c>
      <c r="T1982" s="161">
        <v>42767</v>
      </c>
      <c r="U1982" s="47"/>
    </row>
    <row r="1983" spans="1:21" s="267" customFormat="1" ht="15" customHeight="1" x14ac:dyDescent="0.2">
      <c r="A1983" s="15">
        <v>2017</v>
      </c>
      <c r="B1983" s="15" t="s">
        <v>3439</v>
      </c>
      <c r="C1983" s="15">
        <v>6</v>
      </c>
      <c r="D1983" s="39">
        <v>4</v>
      </c>
      <c r="E1983" s="60" t="s">
        <v>9</v>
      </c>
      <c r="F1983" s="11" t="s">
        <v>13509</v>
      </c>
      <c r="G1983" s="11" t="s">
        <v>5291</v>
      </c>
      <c r="H1983" s="12" t="s">
        <v>10677</v>
      </c>
      <c r="I1983" s="66">
        <v>1</v>
      </c>
      <c r="J1983" s="68" t="s">
        <v>53</v>
      </c>
      <c r="K1983" s="167">
        <v>0</v>
      </c>
      <c r="L1983" s="167">
        <v>53795</v>
      </c>
      <c r="M1983" s="167">
        <v>53795</v>
      </c>
      <c r="N1983" s="167">
        <v>0</v>
      </c>
      <c r="O1983" s="167">
        <v>10705</v>
      </c>
      <c r="P1983" s="167">
        <v>10705</v>
      </c>
      <c r="Q1983" s="167">
        <v>0</v>
      </c>
      <c r="R1983" s="167">
        <v>64500</v>
      </c>
      <c r="S1983" s="167">
        <v>64500</v>
      </c>
      <c r="T1983" s="161">
        <v>42767</v>
      </c>
      <c r="U1983" s="47"/>
    </row>
    <row r="1984" spans="1:21" s="267" customFormat="1" ht="15" customHeight="1" x14ac:dyDescent="0.2">
      <c r="A1984" s="15">
        <v>2017</v>
      </c>
      <c r="B1984" s="15" t="s">
        <v>3439</v>
      </c>
      <c r="C1984" s="15">
        <v>6</v>
      </c>
      <c r="D1984" s="39">
        <v>4</v>
      </c>
      <c r="E1984" s="60" t="s">
        <v>9</v>
      </c>
      <c r="F1984" s="11" t="s">
        <v>13510</v>
      </c>
      <c r="G1984" s="11" t="s">
        <v>1181</v>
      </c>
      <c r="H1984" s="12" t="s">
        <v>10676</v>
      </c>
      <c r="I1984" s="66">
        <v>1</v>
      </c>
      <c r="J1984" s="68" t="s">
        <v>53</v>
      </c>
      <c r="K1984" s="167">
        <v>46690</v>
      </c>
      <c r="L1984" s="167">
        <v>0</v>
      </c>
      <c r="M1984" s="167">
        <v>46690</v>
      </c>
      <c r="N1984" s="167">
        <v>1410</v>
      </c>
      <c r="O1984" s="167">
        <v>0</v>
      </c>
      <c r="P1984" s="167">
        <v>1410</v>
      </c>
      <c r="Q1984" s="167">
        <v>48100</v>
      </c>
      <c r="R1984" s="167">
        <v>0</v>
      </c>
      <c r="S1984" s="167">
        <v>48100</v>
      </c>
      <c r="T1984" s="161">
        <v>42736</v>
      </c>
      <c r="U1984" s="47"/>
    </row>
    <row r="1985" spans="1:21" s="267" customFormat="1" ht="15" customHeight="1" x14ac:dyDescent="0.2">
      <c r="A1985" s="15">
        <v>2017</v>
      </c>
      <c r="B1985" s="72" t="s">
        <v>3439</v>
      </c>
      <c r="C1985" s="15">
        <v>6</v>
      </c>
      <c r="D1985" s="67">
        <v>4</v>
      </c>
      <c r="E1985" s="60" t="s">
        <v>9</v>
      </c>
      <c r="F1985" s="11" t="s">
        <v>13511</v>
      </c>
      <c r="G1985" s="11" t="s">
        <v>1181</v>
      </c>
      <c r="H1985" s="75" t="s">
        <v>10675</v>
      </c>
      <c r="I1985" s="66">
        <v>1</v>
      </c>
      <c r="J1985" s="68" t="s">
        <v>53</v>
      </c>
      <c r="K1985" s="167">
        <v>47814</v>
      </c>
      <c r="L1985" s="167">
        <v>0</v>
      </c>
      <c r="M1985" s="167">
        <v>47814</v>
      </c>
      <c r="N1985" s="167">
        <v>2186</v>
      </c>
      <c r="O1985" s="167">
        <v>0</v>
      </c>
      <c r="P1985" s="167">
        <v>2186</v>
      </c>
      <c r="Q1985" s="167">
        <v>50000</v>
      </c>
      <c r="R1985" s="167">
        <v>0</v>
      </c>
      <c r="S1985" s="167">
        <v>50000</v>
      </c>
      <c r="T1985" s="159">
        <v>42736</v>
      </c>
      <c r="U1985" s="47"/>
    </row>
    <row r="1986" spans="1:21" s="267" customFormat="1" ht="15" customHeight="1" x14ac:dyDescent="0.2">
      <c r="A1986" s="15">
        <v>2017</v>
      </c>
      <c r="B1986" s="15" t="s">
        <v>3439</v>
      </c>
      <c r="C1986" s="15">
        <v>6</v>
      </c>
      <c r="D1986" s="39">
        <v>4</v>
      </c>
      <c r="E1986" s="60" t="s">
        <v>9</v>
      </c>
      <c r="F1986" s="11" t="s">
        <v>13512</v>
      </c>
      <c r="G1986" s="11" t="s">
        <v>4303</v>
      </c>
      <c r="H1986" s="12" t="s">
        <v>10674</v>
      </c>
      <c r="I1986" s="66">
        <v>1</v>
      </c>
      <c r="J1986" s="68" t="s">
        <v>53</v>
      </c>
      <c r="K1986" s="167">
        <v>58183</v>
      </c>
      <c r="L1986" s="167">
        <v>0</v>
      </c>
      <c r="M1986" s="167">
        <v>58183</v>
      </c>
      <c r="N1986" s="167">
        <v>2909</v>
      </c>
      <c r="O1986" s="167">
        <v>0</v>
      </c>
      <c r="P1986" s="167">
        <v>2909</v>
      </c>
      <c r="Q1986" s="167">
        <v>61092</v>
      </c>
      <c r="R1986" s="167">
        <v>0</v>
      </c>
      <c r="S1986" s="167">
        <v>61092</v>
      </c>
      <c r="T1986" s="161">
        <v>42767</v>
      </c>
      <c r="U1986" s="47"/>
    </row>
    <row r="1987" spans="1:21" s="267" customFormat="1" ht="15" customHeight="1" x14ac:dyDescent="0.2">
      <c r="A1987" s="15">
        <v>2017</v>
      </c>
      <c r="B1987" s="15" t="s">
        <v>3439</v>
      </c>
      <c r="C1987" s="15">
        <v>6</v>
      </c>
      <c r="D1987" s="39">
        <v>4</v>
      </c>
      <c r="E1987" s="60" t="s">
        <v>9</v>
      </c>
      <c r="F1987" s="11" t="s">
        <v>13513</v>
      </c>
      <c r="G1987" s="11" t="s">
        <v>133</v>
      </c>
      <c r="H1987" s="12" t="s">
        <v>10673</v>
      </c>
      <c r="I1987" s="66">
        <v>1</v>
      </c>
      <c r="J1987" s="68" t="s">
        <v>53</v>
      </c>
      <c r="K1987" s="167">
        <v>67498</v>
      </c>
      <c r="L1987" s="167">
        <v>0</v>
      </c>
      <c r="M1987" s="167">
        <v>67498</v>
      </c>
      <c r="N1987" s="167">
        <v>3375</v>
      </c>
      <c r="O1987" s="167">
        <v>0</v>
      </c>
      <c r="P1987" s="167">
        <v>3375</v>
      </c>
      <c r="Q1987" s="167">
        <v>70873</v>
      </c>
      <c r="R1987" s="167">
        <v>0</v>
      </c>
      <c r="S1987" s="167">
        <v>70873</v>
      </c>
      <c r="T1987" s="161">
        <v>42795</v>
      </c>
      <c r="U1987" s="47"/>
    </row>
    <row r="1988" spans="1:21" s="267" customFormat="1" ht="15" customHeight="1" x14ac:dyDescent="0.2">
      <c r="A1988" s="15">
        <v>2017</v>
      </c>
      <c r="B1988" s="15" t="s">
        <v>3439</v>
      </c>
      <c r="C1988" s="15">
        <v>6</v>
      </c>
      <c r="D1988" s="39">
        <v>4</v>
      </c>
      <c r="E1988" s="60" t="s">
        <v>9</v>
      </c>
      <c r="F1988" s="11" t="s">
        <v>13514</v>
      </c>
      <c r="G1988" s="11" t="s">
        <v>4188</v>
      </c>
      <c r="H1988" s="12" t="s">
        <v>10672</v>
      </c>
      <c r="I1988" s="66">
        <v>1</v>
      </c>
      <c r="J1988" s="68" t="s">
        <v>53</v>
      </c>
      <c r="K1988" s="167">
        <v>0</v>
      </c>
      <c r="L1988" s="167">
        <v>43122</v>
      </c>
      <c r="M1988" s="167">
        <v>43122</v>
      </c>
      <c r="N1988" s="167">
        <v>0</v>
      </c>
      <c r="O1988" s="167">
        <v>2156</v>
      </c>
      <c r="P1988" s="167">
        <v>2156</v>
      </c>
      <c r="Q1988" s="167">
        <v>0</v>
      </c>
      <c r="R1988" s="167">
        <v>45278</v>
      </c>
      <c r="S1988" s="167">
        <v>45278</v>
      </c>
      <c r="T1988" s="161">
        <v>42795</v>
      </c>
      <c r="U1988" s="47"/>
    </row>
    <row r="1989" spans="1:21" s="267" customFormat="1" ht="15" customHeight="1" x14ac:dyDescent="0.2">
      <c r="A1989" s="15">
        <v>2017</v>
      </c>
      <c r="B1989" s="15" t="s">
        <v>3439</v>
      </c>
      <c r="C1989" s="15">
        <v>6</v>
      </c>
      <c r="D1989" s="39">
        <v>4</v>
      </c>
      <c r="E1989" s="60" t="s">
        <v>9</v>
      </c>
      <c r="F1989" s="11" t="s">
        <v>13515</v>
      </c>
      <c r="G1989" s="11" t="s">
        <v>1229</v>
      </c>
      <c r="H1989" s="12" t="s">
        <v>10671</v>
      </c>
      <c r="I1989" s="66">
        <v>1</v>
      </c>
      <c r="J1989" s="68" t="s">
        <v>53</v>
      </c>
      <c r="K1989" s="167">
        <v>41615</v>
      </c>
      <c r="L1989" s="167">
        <v>0</v>
      </c>
      <c r="M1989" s="167">
        <v>41615</v>
      </c>
      <c r="N1989" s="167">
        <v>1885</v>
      </c>
      <c r="O1989" s="167">
        <v>0</v>
      </c>
      <c r="P1989" s="167">
        <v>1885</v>
      </c>
      <c r="Q1989" s="167">
        <v>43500</v>
      </c>
      <c r="R1989" s="167">
        <v>0</v>
      </c>
      <c r="S1989" s="167">
        <v>43500</v>
      </c>
      <c r="T1989" s="161">
        <v>42767</v>
      </c>
      <c r="U1989" s="47"/>
    </row>
    <row r="1990" spans="1:21" s="267" customFormat="1" ht="15" customHeight="1" x14ac:dyDescent="0.2">
      <c r="A1990" s="15">
        <v>2017</v>
      </c>
      <c r="B1990" s="15" t="s">
        <v>3439</v>
      </c>
      <c r="C1990" s="15">
        <v>6</v>
      </c>
      <c r="D1990" s="39">
        <v>4</v>
      </c>
      <c r="E1990" s="60" t="s">
        <v>9</v>
      </c>
      <c r="F1990" s="11" t="s">
        <v>13516</v>
      </c>
      <c r="G1990" s="11" t="s">
        <v>263</v>
      </c>
      <c r="H1990" s="12" t="s">
        <v>10670</v>
      </c>
      <c r="I1990" s="66">
        <v>1</v>
      </c>
      <c r="J1990" s="68" t="s">
        <v>53</v>
      </c>
      <c r="K1990" s="167">
        <v>0</v>
      </c>
      <c r="L1990" s="167">
        <v>47020</v>
      </c>
      <c r="M1990" s="167">
        <v>47020</v>
      </c>
      <c r="N1990" s="167">
        <v>0</v>
      </c>
      <c r="O1990" s="167">
        <v>2480</v>
      </c>
      <c r="P1990" s="167">
        <v>2480</v>
      </c>
      <c r="Q1990" s="167">
        <v>0</v>
      </c>
      <c r="R1990" s="167">
        <v>49500</v>
      </c>
      <c r="S1990" s="167">
        <v>49500</v>
      </c>
      <c r="T1990" s="161">
        <v>42767</v>
      </c>
      <c r="U1990" s="47"/>
    </row>
    <row r="1991" spans="1:21" s="267" customFormat="1" ht="15" customHeight="1" x14ac:dyDescent="0.2">
      <c r="A1991" s="15">
        <v>2017</v>
      </c>
      <c r="B1991" s="15" t="s">
        <v>3439</v>
      </c>
      <c r="C1991" s="15">
        <v>6</v>
      </c>
      <c r="D1991" s="39">
        <v>4</v>
      </c>
      <c r="E1991" s="60" t="s">
        <v>9</v>
      </c>
      <c r="F1991" s="11" t="s">
        <v>13517</v>
      </c>
      <c r="G1991" s="11" t="s">
        <v>1229</v>
      </c>
      <c r="H1991" s="12" t="s">
        <v>10669</v>
      </c>
      <c r="I1991" s="66">
        <v>1</v>
      </c>
      <c r="J1991" s="68" t="s">
        <v>53</v>
      </c>
      <c r="K1991" s="167">
        <v>33060</v>
      </c>
      <c r="L1991" s="167">
        <v>4940</v>
      </c>
      <c r="M1991" s="167">
        <v>38000</v>
      </c>
      <c r="N1991" s="167">
        <v>-1470</v>
      </c>
      <c r="O1991" s="167">
        <v>2470</v>
      </c>
      <c r="P1991" s="167">
        <v>1000</v>
      </c>
      <c r="Q1991" s="167">
        <v>31590</v>
      </c>
      <c r="R1991" s="167">
        <v>7410</v>
      </c>
      <c r="S1991" s="167">
        <v>39000</v>
      </c>
      <c r="T1991" s="161">
        <v>42767</v>
      </c>
      <c r="U1991" s="47"/>
    </row>
    <row r="1992" spans="1:21" s="267" customFormat="1" ht="15" customHeight="1" x14ac:dyDescent="0.2">
      <c r="A1992" s="15">
        <v>2017</v>
      </c>
      <c r="B1992" s="15" t="s">
        <v>3439</v>
      </c>
      <c r="C1992" s="15">
        <v>6</v>
      </c>
      <c r="D1992" s="39">
        <v>4</v>
      </c>
      <c r="E1992" s="60" t="s">
        <v>9</v>
      </c>
      <c r="F1992" s="11" t="s">
        <v>13518</v>
      </c>
      <c r="G1992" s="11" t="s">
        <v>4188</v>
      </c>
      <c r="H1992" s="12" t="s">
        <v>10668</v>
      </c>
      <c r="I1992" s="66">
        <v>1</v>
      </c>
      <c r="J1992" s="68" t="s">
        <v>53</v>
      </c>
      <c r="K1992" s="167">
        <v>0</v>
      </c>
      <c r="L1992" s="167">
        <v>39710</v>
      </c>
      <c r="M1992" s="167">
        <v>39710</v>
      </c>
      <c r="N1992" s="167">
        <v>0</v>
      </c>
      <c r="O1992" s="167">
        <v>5490</v>
      </c>
      <c r="P1992" s="167">
        <v>5490</v>
      </c>
      <c r="Q1992" s="167">
        <v>0</v>
      </c>
      <c r="R1992" s="167">
        <v>45200</v>
      </c>
      <c r="S1992" s="167">
        <v>45200</v>
      </c>
      <c r="T1992" s="161">
        <v>42795</v>
      </c>
      <c r="U1992" s="47"/>
    </row>
    <row r="1993" spans="1:21" s="267" customFormat="1" ht="15" customHeight="1" x14ac:dyDescent="0.2">
      <c r="A1993" s="15">
        <v>2017</v>
      </c>
      <c r="B1993" s="15" t="s">
        <v>3439</v>
      </c>
      <c r="C1993" s="15">
        <v>6</v>
      </c>
      <c r="D1993" s="67">
        <v>4</v>
      </c>
      <c r="E1993" s="60" t="s">
        <v>9</v>
      </c>
      <c r="F1993" s="11" t="s">
        <v>13519</v>
      </c>
      <c r="G1993" s="11" t="s">
        <v>5369</v>
      </c>
      <c r="H1993" s="12" t="s">
        <v>10667</v>
      </c>
      <c r="I1993" s="66">
        <v>1</v>
      </c>
      <c r="J1993" s="68" t="s">
        <v>53</v>
      </c>
      <c r="K1993" s="167">
        <v>30844</v>
      </c>
      <c r="L1993" s="167">
        <v>0</v>
      </c>
      <c r="M1993" s="167">
        <v>30844</v>
      </c>
      <c r="N1993" s="167">
        <v>1656</v>
      </c>
      <c r="O1993" s="167">
        <v>0</v>
      </c>
      <c r="P1993" s="167">
        <v>1656</v>
      </c>
      <c r="Q1993" s="167">
        <v>32500</v>
      </c>
      <c r="R1993" s="167">
        <v>0</v>
      </c>
      <c r="S1993" s="167">
        <v>32500</v>
      </c>
      <c r="T1993" s="159">
        <v>42767</v>
      </c>
      <c r="U1993" s="47"/>
    </row>
    <row r="1994" spans="1:21" s="267" customFormat="1" ht="15" customHeight="1" x14ac:dyDescent="0.2">
      <c r="A1994" s="15">
        <v>2017</v>
      </c>
      <c r="B1994" s="15" t="s">
        <v>3439</v>
      </c>
      <c r="C1994" s="15">
        <v>6</v>
      </c>
      <c r="D1994" s="67">
        <v>4</v>
      </c>
      <c r="E1994" s="60" t="s">
        <v>9</v>
      </c>
      <c r="F1994" s="11" t="s">
        <v>13520</v>
      </c>
      <c r="G1994" s="11" t="s">
        <v>2905</v>
      </c>
      <c r="H1994" s="12" t="s">
        <v>10666</v>
      </c>
      <c r="I1994" s="66">
        <v>1</v>
      </c>
      <c r="J1994" s="68" t="s">
        <v>53</v>
      </c>
      <c r="K1994" s="167">
        <v>5148</v>
      </c>
      <c r="L1994" s="167">
        <v>46330</v>
      </c>
      <c r="M1994" s="167">
        <v>51478</v>
      </c>
      <c r="N1994" s="167">
        <v>515</v>
      </c>
      <c r="O1994" s="167">
        <v>4633</v>
      </c>
      <c r="P1994" s="167">
        <v>5148</v>
      </c>
      <c r="Q1994" s="167">
        <v>5663</v>
      </c>
      <c r="R1994" s="167">
        <v>50963</v>
      </c>
      <c r="S1994" s="167">
        <v>56626</v>
      </c>
      <c r="T1994" s="159">
        <v>42795</v>
      </c>
      <c r="U1994" s="47"/>
    </row>
    <row r="1995" spans="1:21" s="267" customFormat="1" ht="15" customHeight="1" x14ac:dyDescent="0.2">
      <c r="A1995" s="15">
        <v>2017</v>
      </c>
      <c r="B1995" s="15" t="s">
        <v>3439</v>
      </c>
      <c r="C1995" s="15">
        <v>6</v>
      </c>
      <c r="D1995" s="39">
        <v>4</v>
      </c>
      <c r="E1995" s="60" t="s">
        <v>9</v>
      </c>
      <c r="F1995" s="11" t="s">
        <v>12123</v>
      </c>
      <c r="G1995" s="11" t="s">
        <v>2533</v>
      </c>
      <c r="H1995" s="12" t="s">
        <v>10665</v>
      </c>
      <c r="I1995" s="66">
        <v>1</v>
      </c>
      <c r="J1995" s="68" t="s">
        <v>53</v>
      </c>
      <c r="K1995" s="167">
        <v>40600</v>
      </c>
      <c r="L1995" s="167">
        <v>0</v>
      </c>
      <c r="M1995" s="167">
        <v>40600</v>
      </c>
      <c r="N1995" s="167">
        <v>2842</v>
      </c>
      <c r="O1995" s="167">
        <v>0</v>
      </c>
      <c r="P1995" s="167">
        <v>2842</v>
      </c>
      <c r="Q1995" s="167">
        <v>43442</v>
      </c>
      <c r="R1995" s="167">
        <v>0</v>
      </c>
      <c r="S1995" s="167">
        <v>43442</v>
      </c>
      <c r="T1995" s="161">
        <v>42767</v>
      </c>
      <c r="U1995" s="47"/>
    </row>
    <row r="1996" spans="1:21" s="267" customFormat="1" ht="15" customHeight="1" x14ac:dyDescent="0.2">
      <c r="A1996" s="15">
        <v>2017</v>
      </c>
      <c r="B1996" s="15" t="s">
        <v>3439</v>
      </c>
      <c r="C1996" s="15">
        <v>6</v>
      </c>
      <c r="D1996" s="39">
        <v>4</v>
      </c>
      <c r="E1996" s="60" t="s">
        <v>9</v>
      </c>
      <c r="F1996" s="11" t="s">
        <v>13521</v>
      </c>
      <c r="G1996" s="11" t="s">
        <v>933</v>
      </c>
      <c r="H1996" s="12" t="s">
        <v>10664</v>
      </c>
      <c r="I1996" s="66">
        <v>1</v>
      </c>
      <c r="J1996" s="68" t="s">
        <v>53</v>
      </c>
      <c r="K1996" s="167">
        <v>42321</v>
      </c>
      <c r="L1996" s="167">
        <v>0</v>
      </c>
      <c r="M1996" s="167">
        <v>42321</v>
      </c>
      <c r="N1996" s="167">
        <v>1877</v>
      </c>
      <c r="O1996" s="167">
        <v>0</v>
      </c>
      <c r="P1996" s="167">
        <v>1877</v>
      </c>
      <c r="Q1996" s="167">
        <v>44198</v>
      </c>
      <c r="R1996" s="167">
        <v>0</v>
      </c>
      <c r="S1996" s="167">
        <v>44198</v>
      </c>
      <c r="T1996" s="161">
        <v>42748</v>
      </c>
      <c r="U1996" s="47"/>
    </row>
    <row r="1997" spans="1:21" s="267" customFormat="1" ht="15" customHeight="1" x14ac:dyDescent="0.2">
      <c r="A1997" s="15">
        <v>2017</v>
      </c>
      <c r="B1997" s="15" t="s">
        <v>3439</v>
      </c>
      <c r="C1997" s="15">
        <v>6</v>
      </c>
      <c r="D1997" s="39">
        <v>4</v>
      </c>
      <c r="E1997" s="60" t="s">
        <v>9</v>
      </c>
      <c r="F1997" s="11" t="s">
        <v>13522</v>
      </c>
      <c r="G1997" s="11" t="s">
        <v>133</v>
      </c>
      <c r="H1997" s="12" t="s">
        <v>10663</v>
      </c>
      <c r="I1997" s="66">
        <v>1</v>
      </c>
      <c r="J1997" s="68" t="s">
        <v>53</v>
      </c>
      <c r="K1997" s="167">
        <v>53696</v>
      </c>
      <c r="L1997" s="167">
        <v>0</v>
      </c>
      <c r="M1997" s="167">
        <v>53696</v>
      </c>
      <c r="N1997" s="167">
        <v>2684</v>
      </c>
      <c r="O1997" s="167">
        <v>0</v>
      </c>
      <c r="P1997" s="167">
        <v>2684</v>
      </c>
      <c r="Q1997" s="167">
        <v>56380</v>
      </c>
      <c r="R1997" s="167">
        <v>0</v>
      </c>
      <c r="S1997" s="167">
        <v>56380</v>
      </c>
      <c r="T1997" s="161">
        <v>42795</v>
      </c>
      <c r="U1997" s="47"/>
    </row>
    <row r="1998" spans="1:21" s="267" customFormat="1" ht="15" customHeight="1" x14ac:dyDescent="0.2">
      <c r="A1998" s="15">
        <v>2017</v>
      </c>
      <c r="B1998" s="15" t="s">
        <v>3439</v>
      </c>
      <c r="C1998" s="15">
        <v>6</v>
      </c>
      <c r="D1998" s="39">
        <v>4</v>
      </c>
      <c r="E1998" s="60" t="s">
        <v>9</v>
      </c>
      <c r="F1998" s="11" t="s">
        <v>13523</v>
      </c>
      <c r="G1998" s="11" t="s">
        <v>5369</v>
      </c>
      <c r="H1998" s="12" t="s">
        <v>10662</v>
      </c>
      <c r="I1998" s="66">
        <v>1</v>
      </c>
      <c r="J1998" s="68" t="s">
        <v>53</v>
      </c>
      <c r="K1998" s="167">
        <v>0</v>
      </c>
      <c r="L1998" s="167">
        <v>32215</v>
      </c>
      <c r="M1998" s="167">
        <v>32215</v>
      </c>
      <c r="N1998" s="167">
        <v>0</v>
      </c>
      <c r="O1998" s="167">
        <v>1285</v>
      </c>
      <c r="P1998" s="167">
        <v>1285</v>
      </c>
      <c r="Q1998" s="167">
        <v>0</v>
      </c>
      <c r="R1998" s="167">
        <v>33500</v>
      </c>
      <c r="S1998" s="167">
        <v>33500</v>
      </c>
      <c r="T1998" s="161">
        <v>42767</v>
      </c>
      <c r="U1998" s="47"/>
    </row>
    <row r="1999" spans="1:21" s="267" customFormat="1" ht="15" customHeight="1" x14ac:dyDescent="0.2">
      <c r="A1999" s="15">
        <v>2017</v>
      </c>
      <c r="B1999" s="15" t="s">
        <v>3439</v>
      </c>
      <c r="C1999" s="15">
        <v>6</v>
      </c>
      <c r="D1999" s="39">
        <v>4</v>
      </c>
      <c r="E1999" s="60" t="s">
        <v>9</v>
      </c>
      <c r="F1999" s="11" t="s">
        <v>13524</v>
      </c>
      <c r="G1999" s="11" t="s">
        <v>904</v>
      </c>
      <c r="H1999" s="12" t="s">
        <v>10661</v>
      </c>
      <c r="I1999" s="66">
        <v>0.8</v>
      </c>
      <c r="J1999" s="68" t="s">
        <v>53</v>
      </c>
      <c r="K1999" s="167">
        <v>26985</v>
      </c>
      <c r="L1999" s="167">
        <v>0</v>
      </c>
      <c r="M1999" s="167">
        <v>26985</v>
      </c>
      <c r="N1999" s="167">
        <v>2000</v>
      </c>
      <c r="O1999" s="167">
        <v>0</v>
      </c>
      <c r="P1999" s="167">
        <v>2000</v>
      </c>
      <c r="Q1999" s="167">
        <v>28985</v>
      </c>
      <c r="R1999" s="167">
        <v>0</v>
      </c>
      <c r="S1999" s="167">
        <v>28985</v>
      </c>
      <c r="T1999" s="161">
        <v>42767</v>
      </c>
      <c r="U1999" s="47"/>
    </row>
    <row r="2000" spans="1:21" s="267" customFormat="1" ht="15" customHeight="1" x14ac:dyDescent="0.2">
      <c r="A2000" s="15">
        <v>2017</v>
      </c>
      <c r="B2000" s="72" t="s">
        <v>3439</v>
      </c>
      <c r="C2000" s="15">
        <v>6</v>
      </c>
      <c r="D2000" s="67">
        <v>4</v>
      </c>
      <c r="E2000" s="60" t="s">
        <v>9</v>
      </c>
      <c r="F2000" s="11" t="s">
        <v>13525</v>
      </c>
      <c r="G2000" s="11" t="s">
        <v>4303</v>
      </c>
      <c r="H2000" s="75" t="s">
        <v>10660</v>
      </c>
      <c r="I2000" s="66">
        <v>1</v>
      </c>
      <c r="J2000" s="68" t="s">
        <v>53</v>
      </c>
      <c r="K2000" s="167">
        <v>60900</v>
      </c>
      <c r="L2000" s="167">
        <v>0</v>
      </c>
      <c r="M2000" s="167">
        <v>60900</v>
      </c>
      <c r="N2000" s="167">
        <v>4100</v>
      </c>
      <c r="O2000" s="167">
        <v>0</v>
      </c>
      <c r="P2000" s="167">
        <v>4100</v>
      </c>
      <c r="Q2000" s="167">
        <v>65000</v>
      </c>
      <c r="R2000" s="167">
        <v>0</v>
      </c>
      <c r="S2000" s="167">
        <v>65000</v>
      </c>
      <c r="T2000" s="159">
        <v>42767</v>
      </c>
      <c r="U2000" s="47"/>
    </row>
    <row r="2001" spans="1:21" s="267" customFormat="1" ht="15" customHeight="1" x14ac:dyDescent="0.2">
      <c r="A2001" s="15">
        <v>2017</v>
      </c>
      <c r="B2001" s="15" t="s">
        <v>3439</v>
      </c>
      <c r="C2001" s="15">
        <v>6</v>
      </c>
      <c r="D2001" s="39">
        <v>4</v>
      </c>
      <c r="E2001" s="60" t="s">
        <v>9</v>
      </c>
      <c r="F2001" s="11" t="s">
        <v>13526</v>
      </c>
      <c r="G2001" s="11" t="s">
        <v>299</v>
      </c>
      <c r="H2001" s="12" t="s">
        <v>10659</v>
      </c>
      <c r="I2001" s="66">
        <v>1</v>
      </c>
      <c r="J2001" s="68" t="s">
        <v>53</v>
      </c>
      <c r="K2001" s="167">
        <v>0</v>
      </c>
      <c r="L2001" s="167">
        <v>53595</v>
      </c>
      <c r="M2001" s="167">
        <v>53595</v>
      </c>
      <c r="N2001" s="167">
        <v>0</v>
      </c>
      <c r="O2001" s="167">
        <v>2000</v>
      </c>
      <c r="P2001" s="167">
        <v>2000</v>
      </c>
      <c r="Q2001" s="167">
        <v>0</v>
      </c>
      <c r="R2001" s="167">
        <v>55595</v>
      </c>
      <c r="S2001" s="167">
        <v>55595</v>
      </c>
      <c r="T2001" s="161">
        <v>42767</v>
      </c>
      <c r="U2001" s="47"/>
    </row>
    <row r="2002" spans="1:21" s="267" customFormat="1" ht="15" customHeight="1" x14ac:dyDescent="0.2">
      <c r="A2002" s="15">
        <v>2017</v>
      </c>
      <c r="B2002" s="15" t="s">
        <v>3439</v>
      </c>
      <c r="C2002" s="15">
        <v>6</v>
      </c>
      <c r="D2002" s="39">
        <v>4</v>
      </c>
      <c r="E2002" s="60" t="s">
        <v>11</v>
      </c>
      <c r="F2002" s="11" t="s">
        <v>13527</v>
      </c>
      <c r="G2002" s="11" t="s">
        <v>10639</v>
      </c>
      <c r="H2002" s="12" t="s">
        <v>10658</v>
      </c>
      <c r="I2002" s="66">
        <v>1</v>
      </c>
      <c r="J2002" s="68" t="s">
        <v>53</v>
      </c>
      <c r="K2002" s="167">
        <v>34570</v>
      </c>
      <c r="L2002" s="167">
        <v>2840</v>
      </c>
      <c r="M2002" s="167">
        <v>37410</v>
      </c>
      <c r="N2002" s="167">
        <v>5628</v>
      </c>
      <c r="O2002" s="167">
        <v>462</v>
      </c>
      <c r="P2002" s="167">
        <v>6090</v>
      </c>
      <c r="Q2002" s="167">
        <v>40198</v>
      </c>
      <c r="R2002" s="167">
        <v>3302</v>
      </c>
      <c r="S2002" s="167">
        <v>43500</v>
      </c>
      <c r="T2002" s="161">
        <v>42751</v>
      </c>
      <c r="U2002" s="47"/>
    </row>
    <row r="2003" spans="1:21" s="267" customFormat="1" ht="15" customHeight="1" x14ac:dyDescent="0.2">
      <c r="A2003" s="15">
        <v>2017</v>
      </c>
      <c r="B2003" s="15" t="s">
        <v>3439</v>
      </c>
      <c r="C2003" s="15">
        <v>6</v>
      </c>
      <c r="D2003" s="39">
        <v>4</v>
      </c>
      <c r="E2003" s="60" t="s">
        <v>11</v>
      </c>
      <c r="F2003" s="11" t="s">
        <v>13528</v>
      </c>
      <c r="G2003" s="11" t="s">
        <v>10639</v>
      </c>
      <c r="H2003" s="12" t="s">
        <v>10657</v>
      </c>
      <c r="I2003" s="66">
        <v>1</v>
      </c>
      <c r="J2003" s="68" t="s">
        <v>53</v>
      </c>
      <c r="K2003" s="167">
        <v>34570</v>
      </c>
      <c r="L2003" s="167">
        <v>2840</v>
      </c>
      <c r="M2003" s="167">
        <v>37410</v>
      </c>
      <c r="N2003" s="167">
        <v>5628</v>
      </c>
      <c r="O2003" s="167">
        <v>462</v>
      </c>
      <c r="P2003" s="167">
        <v>6090</v>
      </c>
      <c r="Q2003" s="167">
        <v>40198</v>
      </c>
      <c r="R2003" s="167">
        <v>3302</v>
      </c>
      <c r="S2003" s="167">
        <v>43500</v>
      </c>
      <c r="T2003" s="161">
        <v>42751</v>
      </c>
      <c r="U2003" s="47"/>
    </row>
    <row r="2004" spans="1:21" s="267" customFormat="1" ht="15" customHeight="1" x14ac:dyDescent="0.2">
      <c r="A2004" s="15">
        <v>2017</v>
      </c>
      <c r="B2004" s="15" t="s">
        <v>3439</v>
      </c>
      <c r="C2004" s="15">
        <v>6</v>
      </c>
      <c r="D2004" s="39">
        <v>4</v>
      </c>
      <c r="E2004" s="60" t="s">
        <v>11</v>
      </c>
      <c r="F2004" s="11" t="s">
        <v>11880</v>
      </c>
      <c r="G2004" s="11" t="s">
        <v>3587</v>
      </c>
      <c r="H2004" s="12" t="s">
        <v>10656</v>
      </c>
      <c r="I2004" s="66">
        <v>1</v>
      </c>
      <c r="J2004" s="68" t="s">
        <v>53</v>
      </c>
      <c r="K2004" s="167">
        <v>48062</v>
      </c>
      <c r="L2004" s="167">
        <v>0</v>
      </c>
      <c r="M2004" s="167">
        <v>48062</v>
      </c>
      <c r="N2004" s="167">
        <v>2138</v>
      </c>
      <c r="O2004" s="167">
        <v>0</v>
      </c>
      <c r="P2004" s="167">
        <v>2138</v>
      </c>
      <c r="Q2004" s="167">
        <v>50200</v>
      </c>
      <c r="R2004" s="167">
        <v>0</v>
      </c>
      <c r="S2004" s="167">
        <v>50200</v>
      </c>
      <c r="T2004" s="161">
        <v>42736</v>
      </c>
      <c r="U2004" s="47"/>
    </row>
    <row r="2005" spans="1:21" s="267" customFormat="1" ht="15" customHeight="1" x14ac:dyDescent="0.2">
      <c r="A2005" s="15">
        <v>2017</v>
      </c>
      <c r="B2005" s="15" t="s">
        <v>3439</v>
      </c>
      <c r="C2005" s="15">
        <v>6</v>
      </c>
      <c r="D2005" s="39">
        <v>4</v>
      </c>
      <c r="E2005" s="60" t="s">
        <v>11</v>
      </c>
      <c r="F2005" s="11" t="s">
        <v>13529</v>
      </c>
      <c r="G2005" s="11" t="s">
        <v>3739</v>
      </c>
      <c r="H2005" s="12" t="s">
        <v>10655</v>
      </c>
      <c r="I2005" s="66">
        <v>1</v>
      </c>
      <c r="J2005" s="68" t="s">
        <v>53</v>
      </c>
      <c r="K2005" s="167">
        <v>0</v>
      </c>
      <c r="L2005" s="167">
        <v>36934</v>
      </c>
      <c r="M2005" s="167">
        <v>36934</v>
      </c>
      <c r="N2005" s="167">
        <v>0</v>
      </c>
      <c r="O2005" s="167">
        <v>1000</v>
      </c>
      <c r="P2005" s="167">
        <v>1000</v>
      </c>
      <c r="Q2005" s="167">
        <v>0</v>
      </c>
      <c r="R2005" s="167">
        <v>37934</v>
      </c>
      <c r="S2005" s="167">
        <v>37934</v>
      </c>
      <c r="T2005" s="161">
        <v>42767</v>
      </c>
      <c r="U2005" s="47"/>
    </row>
    <row r="2006" spans="1:21" s="267" customFormat="1" ht="15" customHeight="1" x14ac:dyDescent="0.2">
      <c r="A2006" s="15">
        <v>2017</v>
      </c>
      <c r="B2006" s="15" t="s">
        <v>3439</v>
      </c>
      <c r="C2006" s="15">
        <v>6</v>
      </c>
      <c r="D2006" s="39">
        <v>4</v>
      </c>
      <c r="E2006" s="60" t="s">
        <v>11</v>
      </c>
      <c r="F2006" s="11" t="s">
        <v>13530</v>
      </c>
      <c r="G2006" s="11" t="s">
        <v>3878</v>
      </c>
      <c r="H2006" s="12" t="s">
        <v>496</v>
      </c>
      <c r="I2006" s="66">
        <v>1</v>
      </c>
      <c r="J2006" s="68" t="s">
        <v>53</v>
      </c>
      <c r="K2006" s="167">
        <v>0</v>
      </c>
      <c r="L2006" s="167">
        <v>27568</v>
      </c>
      <c r="M2006" s="167">
        <v>27568</v>
      </c>
      <c r="N2006" s="167">
        <v>0</v>
      </c>
      <c r="O2006" s="167">
        <v>1377</v>
      </c>
      <c r="P2006" s="167">
        <v>1377</v>
      </c>
      <c r="Q2006" s="167">
        <v>0</v>
      </c>
      <c r="R2006" s="167">
        <v>28945</v>
      </c>
      <c r="S2006" s="167">
        <v>28945</v>
      </c>
      <c r="T2006" s="161">
        <v>42810</v>
      </c>
      <c r="U2006" s="47"/>
    </row>
    <row r="2007" spans="1:21" s="267" customFormat="1" ht="15" customHeight="1" x14ac:dyDescent="0.2">
      <c r="A2007" s="15">
        <v>2017</v>
      </c>
      <c r="B2007" s="15" t="s">
        <v>3439</v>
      </c>
      <c r="C2007" s="15">
        <v>6</v>
      </c>
      <c r="D2007" s="39">
        <v>4</v>
      </c>
      <c r="E2007" s="60" t="s">
        <v>11</v>
      </c>
      <c r="F2007" s="11" t="s">
        <v>13531</v>
      </c>
      <c r="G2007" s="11" t="s">
        <v>10504</v>
      </c>
      <c r="H2007" s="12" t="s">
        <v>10654</v>
      </c>
      <c r="I2007" s="66">
        <v>1</v>
      </c>
      <c r="J2007" s="68" t="s">
        <v>53</v>
      </c>
      <c r="K2007" s="167">
        <v>38018</v>
      </c>
      <c r="L2007" s="167">
        <v>0</v>
      </c>
      <c r="M2007" s="167">
        <v>38018</v>
      </c>
      <c r="N2007" s="167">
        <v>2982</v>
      </c>
      <c r="O2007" s="167">
        <v>0</v>
      </c>
      <c r="P2007" s="167">
        <v>2982</v>
      </c>
      <c r="Q2007" s="167">
        <v>41000</v>
      </c>
      <c r="R2007" s="167">
        <v>0</v>
      </c>
      <c r="S2007" s="167">
        <v>41000</v>
      </c>
      <c r="T2007" s="161">
        <v>42810</v>
      </c>
      <c r="U2007" s="47"/>
    </row>
    <row r="2008" spans="1:21" s="267" customFormat="1" ht="15" customHeight="1" x14ac:dyDescent="0.2">
      <c r="A2008" s="15">
        <v>2017</v>
      </c>
      <c r="B2008" s="15" t="s">
        <v>3439</v>
      </c>
      <c r="C2008" s="15">
        <v>6</v>
      </c>
      <c r="D2008" s="67">
        <v>4</v>
      </c>
      <c r="E2008" s="60" t="s">
        <v>11</v>
      </c>
      <c r="F2008" s="11" t="s">
        <v>13532</v>
      </c>
      <c r="G2008" s="11" t="s">
        <v>10639</v>
      </c>
      <c r="H2008" s="12" t="s">
        <v>10653</v>
      </c>
      <c r="I2008" s="66">
        <v>1</v>
      </c>
      <c r="J2008" s="68" t="s">
        <v>53</v>
      </c>
      <c r="K2008" s="167">
        <v>34570</v>
      </c>
      <c r="L2008" s="167">
        <v>2840</v>
      </c>
      <c r="M2008" s="167">
        <v>37410</v>
      </c>
      <c r="N2008" s="167">
        <v>5628</v>
      </c>
      <c r="O2008" s="167">
        <v>462</v>
      </c>
      <c r="P2008" s="167">
        <v>6090</v>
      </c>
      <c r="Q2008" s="167">
        <v>40198</v>
      </c>
      <c r="R2008" s="167">
        <v>3302</v>
      </c>
      <c r="S2008" s="167">
        <v>43500</v>
      </c>
      <c r="T2008" s="159">
        <v>42751</v>
      </c>
      <c r="U2008" s="47"/>
    </row>
    <row r="2009" spans="1:21" s="267" customFormat="1" ht="15" customHeight="1" x14ac:dyDescent="0.2">
      <c r="A2009" s="15">
        <v>2017</v>
      </c>
      <c r="B2009" s="15" t="s">
        <v>3439</v>
      </c>
      <c r="C2009" s="15">
        <v>6</v>
      </c>
      <c r="D2009" s="67">
        <v>4</v>
      </c>
      <c r="E2009" s="60" t="s">
        <v>11</v>
      </c>
      <c r="F2009" s="11" t="s">
        <v>13533</v>
      </c>
      <c r="G2009" s="11" t="s">
        <v>10639</v>
      </c>
      <c r="H2009" s="12" t="s">
        <v>10652</v>
      </c>
      <c r="I2009" s="66">
        <v>1</v>
      </c>
      <c r="J2009" s="68" t="s">
        <v>53</v>
      </c>
      <c r="K2009" s="167">
        <v>34570</v>
      </c>
      <c r="L2009" s="167">
        <v>2840</v>
      </c>
      <c r="M2009" s="167">
        <v>37410</v>
      </c>
      <c r="N2009" s="167">
        <v>5628</v>
      </c>
      <c r="O2009" s="167">
        <v>462</v>
      </c>
      <c r="P2009" s="167">
        <v>6090</v>
      </c>
      <c r="Q2009" s="167">
        <v>40198</v>
      </c>
      <c r="R2009" s="167">
        <v>3302</v>
      </c>
      <c r="S2009" s="167">
        <v>43500</v>
      </c>
      <c r="T2009" s="159">
        <v>42751</v>
      </c>
      <c r="U2009" s="47"/>
    </row>
    <row r="2010" spans="1:21" s="267" customFormat="1" ht="15" customHeight="1" x14ac:dyDescent="0.2">
      <c r="A2010" s="15">
        <v>2017</v>
      </c>
      <c r="B2010" s="15" t="s">
        <v>3439</v>
      </c>
      <c r="C2010" s="15">
        <v>6</v>
      </c>
      <c r="D2010" s="39">
        <v>4</v>
      </c>
      <c r="E2010" s="60" t="s">
        <v>11</v>
      </c>
      <c r="F2010" s="11" t="s">
        <v>11634</v>
      </c>
      <c r="G2010" s="11" t="s">
        <v>10639</v>
      </c>
      <c r="H2010" s="12" t="s">
        <v>10651</v>
      </c>
      <c r="I2010" s="66">
        <v>1</v>
      </c>
      <c r="J2010" s="68" t="s">
        <v>53</v>
      </c>
      <c r="K2010" s="167">
        <v>35204</v>
      </c>
      <c r="L2010" s="167">
        <v>2206</v>
      </c>
      <c r="M2010" s="167">
        <v>37410</v>
      </c>
      <c r="N2010" s="167">
        <v>5731</v>
      </c>
      <c r="O2010" s="167">
        <v>359</v>
      </c>
      <c r="P2010" s="167">
        <v>6090</v>
      </c>
      <c r="Q2010" s="167">
        <v>40935</v>
      </c>
      <c r="R2010" s="167">
        <v>2565</v>
      </c>
      <c r="S2010" s="167">
        <v>43500</v>
      </c>
      <c r="T2010" s="161">
        <v>42751</v>
      </c>
      <c r="U2010" s="47"/>
    </row>
    <row r="2011" spans="1:21" s="267" customFormat="1" ht="15" customHeight="1" x14ac:dyDescent="0.2">
      <c r="A2011" s="15">
        <v>2017</v>
      </c>
      <c r="B2011" s="15" t="s">
        <v>3439</v>
      </c>
      <c r="C2011" s="15">
        <v>6</v>
      </c>
      <c r="D2011" s="39">
        <v>4</v>
      </c>
      <c r="E2011" s="60" t="s">
        <v>11</v>
      </c>
      <c r="F2011" s="11" t="s">
        <v>13534</v>
      </c>
      <c r="G2011" s="11" t="s">
        <v>10650</v>
      </c>
      <c r="H2011" s="12" t="s">
        <v>10649</v>
      </c>
      <c r="I2011" s="66">
        <v>1</v>
      </c>
      <c r="J2011" s="68" t="s">
        <v>53</v>
      </c>
      <c r="K2011" s="167">
        <v>72268</v>
      </c>
      <c r="L2011" s="167">
        <v>0</v>
      </c>
      <c r="M2011" s="167">
        <v>72268</v>
      </c>
      <c r="N2011" s="167">
        <v>3732</v>
      </c>
      <c r="O2011" s="167">
        <v>0</v>
      </c>
      <c r="P2011" s="167">
        <v>3732</v>
      </c>
      <c r="Q2011" s="167">
        <v>76000</v>
      </c>
      <c r="R2011" s="167">
        <v>0</v>
      </c>
      <c r="S2011" s="167">
        <v>76000</v>
      </c>
      <c r="T2011" s="161">
        <v>42751</v>
      </c>
      <c r="U2011" s="47"/>
    </row>
    <row r="2012" spans="1:21" s="267" customFormat="1" ht="15" customHeight="1" x14ac:dyDescent="0.2">
      <c r="A2012" s="15">
        <v>2017</v>
      </c>
      <c r="B2012" s="15" t="s">
        <v>3439</v>
      </c>
      <c r="C2012" s="15">
        <v>6</v>
      </c>
      <c r="D2012" s="39">
        <v>4</v>
      </c>
      <c r="E2012" s="60" t="s">
        <v>11</v>
      </c>
      <c r="F2012" s="11" t="s">
        <v>11668</v>
      </c>
      <c r="G2012" s="11" t="s">
        <v>10639</v>
      </c>
      <c r="H2012" s="12" t="s">
        <v>10648</v>
      </c>
      <c r="I2012" s="66">
        <v>1</v>
      </c>
      <c r="J2012" s="68" t="s">
        <v>53</v>
      </c>
      <c r="K2012" s="167">
        <v>34570</v>
      </c>
      <c r="L2012" s="167">
        <v>2840</v>
      </c>
      <c r="M2012" s="167">
        <v>37410</v>
      </c>
      <c r="N2012" s="167">
        <v>5628</v>
      </c>
      <c r="O2012" s="167">
        <v>462</v>
      </c>
      <c r="P2012" s="167">
        <v>6090</v>
      </c>
      <c r="Q2012" s="167">
        <v>40198</v>
      </c>
      <c r="R2012" s="167">
        <v>3302</v>
      </c>
      <c r="S2012" s="167">
        <v>43500</v>
      </c>
      <c r="T2012" s="161">
        <v>42751</v>
      </c>
      <c r="U2012" s="47"/>
    </row>
    <row r="2013" spans="1:21" s="267" customFormat="1" ht="15" customHeight="1" x14ac:dyDescent="0.2">
      <c r="A2013" s="15">
        <v>2017</v>
      </c>
      <c r="B2013" s="15" t="s">
        <v>3439</v>
      </c>
      <c r="C2013" s="15">
        <v>6</v>
      </c>
      <c r="D2013" s="39">
        <v>4</v>
      </c>
      <c r="E2013" s="60" t="s">
        <v>11</v>
      </c>
      <c r="F2013" s="11" t="s">
        <v>13535</v>
      </c>
      <c r="G2013" s="11" t="s">
        <v>10639</v>
      </c>
      <c r="H2013" s="12" t="s">
        <v>10647</v>
      </c>
      <c r="I2013" s="66">
        <v>1</v>
      </c>
      <c r="J2013" s="68" t="s">
        <v>53</v>
      </c>
      <c r="K2013" s="167">
        <v>34570</v>
      </c>
      <c r="L2013" s="167">
        <v>2840</v>
      </c>
      <c r="M2013" s="167">
        <v>37410</v>
      </c>
      <c r="N2013" s="167">
        <v>5628</v>
      </c>
      <c r="O2013" s="167">
        <v>462</v>
      </c>
      <c r="P2013" s="167">
        <v>6090</v>
      </c>
      <c r="Q2013" s="167">
        <v>40198</v>
      </c>
      <c r="R2013" s="167">
        <v>3302</v>
      </c>
      <c r="S2013" s="167">
        <v>43500</v>
      </c>
      <c r="T2013" s="161">
        <v>42751</v>
      </c>
      <c r="U2013" s="47"/>
    </row>
    <row r="2014" spans="1:21" s="267" customFormat="1" ht="15" customHeight="1" x14ac:dyDescent="0.2">
      <c r="A2014" s="15">
        <v>2017</v>
      </c>
      <c r="B2014" s="15" t="s">
        <v>3439</v>
      </c>
      <c r="C2014" s="15">
        <v>6</v>
      </c>
      <c r="D2014" s="39">
        <v>4</v>
      </c>
      <c r="E2014" s="60" t="s">
        <v>11</v>
      </c>
      <c r="F2014" s="11" t="s">
        <v>13536</v>
      </c>
      <c r="G2014" s="11" t="s">
        <v>10639</v>
      </c>
      <c r="H2014" s="12" t="s">
        <v>10646</v>
      </c>
      <c r="I2014" s="66">
        <v>1</v>
      </c>
      <c r="J2014" s="68" t="s">
        <v>53</v>
      </c>
      <c r="K2014" s="167">
        <v>34570</v>
      </c>
      <c r="L2014" s="167">
        <v>2840</v>
      </c>
      <c r="M2014" s="167">
        <v>37410</v>
      </c>
      <c r="N2014" s="167">
        <v>5628</v>
      </c>
      <c r="O2014" s="167">
        <v>462</v>
      </c>
      <c r="P2014" s="167">
        <v>6090</v>
      </c>
      <c r="Q2014" s="167">
        <v>40198</v>
      </c>
      <c r="R2014" s="167">
        <v>3302</v>
      </c>
      <c r="S2014" s="167">
        <v>43500</v>
      </c>
      <c r="T2014" s="161">
        <v>42751</v>
      </c>
      <c r="U2014" s="47"/>
    </row>
    <row r="2015" spans="1:21" s="267" customFormat="1" ht="15" customHeight="1" x14ac:dyDescent="0.2">
      <c r="A2015" s="15">
        <v>2017</v>
      </c>
      <c r="B2015" s="72" t="s">
        <v>3439</v>
      </c>
      <c r="C2015" s="15">
        <v>6</v>
      </c>
      <c r="D2015" s="67">
        <v>4</v>
      </c>
      <c r="E2015" s="60" t="s">
        <v>11</v>
      </c>
      <c r="F2015" s="11" t="s">
        <v>13537</v>
      </c>
      <c r="G2015" s="11" t="s">
        <v>10639</v>
      </c>
      <c r="H2015" s="75" t="s">
        <v>10645</v>
      </c>
      <c r="I2015" s="66">
        <v>1</v>
      </c>
      <c r="J2015" s="68" t="s">
        <v>53</v>
      </c>
      <c r="K2015" s="167">
        <v>34570</v>
      </c>
      <c r="L2015" s="167">
        <v>2840</v>
      </c>
      <c r="M2015" s="167">
        <v>37410</v>
      </c>
      <c r="N2015" s="167">
        <v>5628</v>
      </c>
      <c r="O2015" s="167">
        <v>462</v>
      </c>
      <c r="P2015" s="167">
        <v>6090</v>
      </c>
      <c r="Q2015" s="167">
        <v>40198</v>
      </c>
      <c r="R2015" s="167">
        <v>3302</v>
      </c>
      <c r="S2015" s="167">
        <v>43500</v>
      </c>
      <c r="T2015" s="159">
        <v>42751</v>
      </c>
      <c r="U2015" s="47"/>
    </row>
    <row r="2016" spans="1:21" s="267" customFormat="1" ht="15" customHeight="1" x14ac:dyDescent="0.2">
      <c r="A2016" s="15">
        <v>2017</v>
      </c>
      <c r="B2016" s="15" t="s">
        <v>3439</v>
      </c>
      <c r="C2016" s="15">
        <v>6</v>
      </c>
      <c r="D2016" s="39">
        <v>4</v>
      </c>
      <c r="E2016" s="60" t="s">
        <v>11</v>
      </c>
      <c r="F2016" s="11" t="s">
        <v>13538</v>
      </c>
      <c r="G2016" s="11" t="s">
        <v>3686</v>
      </c>
      <c r="H2016" s="12" t="s">
        <v>10644</v>
      </c>
      <c r="I2016" s="66">
        <v>1</v>
      </c>
      <c r="J2016" s="68" t="s">
        <v>53</v>
      </c>
      <c r="K2016" s="167">
        <v>39626</v>
      </c>
      <c r="L2016" s="167">
        <v>0</v>
      </c>
      <c r="M2016" s="167">
        <v>39626</v>
      </c>
      <c r="N2016" s="167">
        <v>3318</v>
      </c>
      <c r="O2016" s="167">
        <v>0</v>
      </c>
      <c r="P2016" s="167">
        <v>3318</v>
      </c>
      <c r="Q2016" s="167">
        <v>42944</v>
      </c>
      <c r="R2016" s="167">
        <v>0</v>
      </c>
      <c r="S2016" s="167">
        <v>42944</v>
      </c>
      <c r="T2016" s="161">
        <v>42782</v>
      </c>
      <c r="U2016" s="47"/>
    </row>
    <row r="2017" spans="1:21" s="267" customFormat="1" ht="15" customHeight="1" x14ac:dyDescent="0.2">
      <c r="A2017" s="15">
        <v>2017</v>
      </c>
      <c r="B2017" s="15" t="s">
        <v>3439</v>
      </c>
      <c r="C2017" s="15">
        <v>6</v>
      </c>
      <c r="D2017" s="39">
        <v>4</v>
      </c>
      <c r="E2017" s="60" t="s">
        <v>11</v>
      </c>
      <c r="F2017" s="11" t="s">
        <v>13539</v>
      </c>
      <c r="G2017" s="11" t="s">
        <v>10639</v>
      </c>
      <c r="H2017" s="12" t="s">
        <v>10643</v>
      </c>
      <c r="I2017" s="66">
        <v>1</v>
      </c>
      <c r="J2017" s="68" t="s">
        <v>53</v>
      </c>
      <c r="K2017" s="167">
        <v>34570</v>
      </c>
      <c r="L2017" s="167">
        <v>2840</v>
      </c>
      <c r="M2017" s="167">
        <v>37410</v>
      </c>
      <c r="N2017" s="167">
        <v>5628</v>
      </c>
      <c r="O2017" s="167">
        <v>462</v>
      </c>
      <c r="P2017" s="167">
        <v>6090</v>
      </c>
      <c r="Q2017" s="167">
        <v>40198</v>
      </c>
      <c r="R2017" s="167">
        <v>3302</v>
      </c>
      <c r="S2017" s="167">
        <v>43500</v>
      </c>
      <c r="T2017" s="161">
        <v>42751</v>
      </c>
      <c r="U2017" s="47"/>
    </row>
    <row r="2018" spans="1:21" s="267" customFormat="1" ht="15" customHeight="1" x14ac:dyDescent="0.2">
      <c r="A2018" s="15">
        <v>2017</v>
      </c>
      <c r="B2018" s="15" t="s">
        <v>3439</v>
      </c>
      <c r="C2018" s="15">
        <v>6</v>
      </c>
      <c r="D2018" s="39">
        <v>4</v>
      </c>
      <c r="E2018" s="60" t="s">
        <v>11</v>
      </c>
      <c r="F2018" s="11" t="s">
        <v>13540</v>
      </c>
      <c r="G2018" s="11" t="s">
        <v>3721</v>
      </c>
      <c r="H2018" s="12" t="s">
        <v>10642</v>
      </c>
      <c r="I2018" s="66">
        <v>1</v>
      </c>
      <c r="J2018" s="68" t="s">
        <v>53</v>
      </c>
      <c r="K2018" s="167">
        <v>32703</v>
      </c>
      <c r="L2018" s="167">
        <v>0</v>
      </c>
      <c r="M2018" s="167">
        <v>32703</v>
      </c>
      <c r="N2018" s="167">
        <v>2297</v>
      </c>
      <c r="O2018" s="167">
        <v>0</v>
      </c>
      <c r="P2018" s="167">
        <v>2297</v>
      </c>
      <c r="Q2018" s="167">
        <v>35000</v>
      </c>
      <c r="R2018" s="167">
        <v>0</v>
      </c>
      <c r="S2018" s="167">
        <v>35000</v>
      </c>
      <c r="T2018" s="161">
        <v>42767</v>
      </c>
      <c r="U2018" s="47"/>
    </row>
    <row r="2019" spans="1:21" s="267" customFormat="1" ht="15" customHeight="1" x14ac:dyDescent="0.2">
      <c r="A2019" s="15">
        <v>2017</v>
      </c>
      <c r="B2019" s="15" t="s">
        <v>3439</v>
      </c>
      <c r="C2019" s="15">
        <v>6</v>
      </c>
      <c r="D2019" s="39">
        <v>4</v>
      </c>
      <c r="E2019" s="60" t="s">
        <v>11</v>
      </c>
      <c r="F2019" s="11" t="s">
        <v>13541</v>
      </c>
      <c r="G2019" s="11" t="s">
        <v>3587</v>
      </c>
      <c r="H2019" s="12" t="s">
        <v>10641</v>
      </c>
      <c r="I2019" s="66">
        <v>1</v>
      </c>
      <c r="J2019" s="68" t="s">
        <v>53</v>
      </c>
      <c r="K2019" s="167">
        <v>48062</v>
      </c>
      <c r="L2019" s="167">
        <v>0</v>
      </c>
      <c r="M2019" s="167">
        <v>48062</v>
      </c>
      <c r="N2019" s="167">
        <v>2138</v>
      </c>
      <c r="O2019" s="167">
        <v>0</v>
      </c>
      <c r="P2019" s="167">
        <v>2138</v>
      </c>
      <c r="Q2019" s="167">
        <v>50200</v>
      </c>
      <c r="R2019" s="167">
        <v>0</v>
      </c>
      <c r="S2019" s="167">
        <v>50200</v>
      </c>
      <c r="T2019" s="161">
        <v>42736</v>
      </c>
      <c r="U2019" s="47"/>
    </row>
    <row r="2020" spans="1:21" s="267" customFormat="1" ht="15" customHeight="1" x14ac:dyDescent="0.2">
      <c r="A2020" s="15">
        <v>2017</v>
      </c>
      <c r="B2020" s="15" t="s">
        <v>3439</v>
      </c>
      <c r="C2020" s="15">
        <v>6</v>
      </c>
      <c r="D2020" s="39">
        <v>4</v>
      </c>
      <c r="E2020" s="60" t="s">
        <v>11</v>
      </c>
      <c r="F2020" s="11" t="s">
        <v>13542</v>
      </c>
      <c r="G2020" s="11" t="s">
        <v>10640</v>
      </c>
      <c r="H2020" s="12" t="s">
        <v>10087</v>
      </c>
      <c r="I2020" s="66">
        <v>1</v>
      </c>
      <c r="J2020" s="68" t="s">
        <v>53</v>
      </c>
      <c r="K2020" s="167">
        <v>46984</v>
      </c>
      <c r="L2020" s="167">
        <v>0</v>
      </c>
      <c r="M2020" s="167">
        <v>46984</v>
      </c>
      <c r="N2020" s="167">
        <v>1716</v>
      </c>
      <c r="O2020" s="167">
        <v>0</v>
      </c>
      <c r="P2020" s="167">
        <v>1716</v>
      </c>
      <c r="Q2020" s="167">
        <v>48700</v>
      </c>
      <c r="R2020" s="167">
        <v>0</v>
      </c>
      <c r="S2020" s="167">
        <v>48700</v>
      </c>
      <c r="T2020" s="161">
        <v>42751</v>
      </c>
      <c r="U2020" s="47"/>
    </row>
    <row r="2021" spans="1:21" s="267" customFormat="1" ht="15" customHeight="1" x14ac:dyDescent="0.2">
      <c r="A2021" s="15">
        <v>2017</v>
      </c>
      <c r="B2021" s="15" t="s">
        <v>3439</v>
      </c>
      <c r="C2021" s="15">
        <v>6</v>
      </c>
      <c r="D2021" s="39">
        <v>4</v>
      </c>
      <c r="E2021" s="60" t="s">
        <v>11</v>
      </c>
      <c r="F2021" s="11" t="s">
        <v>13543</v>
      </c>
      <c r="G2021" s="11" t="s">
        <v>10639</v>
      </c>
      <c r="H2021" s="12" t="s">
        <v>10638</v>
      </c>
      <c r="I2021" s="66">
        <v>1</v>
      </c>
      <c r="J2021" s="68" t="s">
        <v>53</v>
      </c>
      <c r="K2021" s="167">
        <v>34570</v>
      </c>
      <c r="L2021" s="167">
        <v>2840</v>
      </c>
      <c r="M2021" s="167">
        <v>37410</v>
      </c>
      <c r="N2021" s="167">
        <v>5628</v>
      </c>
      <c r="O2021" s="167">
        <v>462</v>
      </c>
      <c r="P2021" s="167">
        <v>6090</v>
      </c>
      <c r="Q2021" s="167">
        <v>40198</v>
      </c>
      <c r="R2021" s="167">
        <v>3302</v>
      </c>
      <c r="S2021" s="167">
        <v>43500</v>
      </c>
      <c r="T2021" s="161">
        <v>42751</v>
      </c>
      <c r="U2021" s="47"/>
    </row>
    <row r="2022" spans="1:21" s="267" customFormat="1" ht="15" customHeight="1" x14ac:dyDescent="0.2">
      <c r="A2022" s="15">
        <v>2017</v>
      </c>
      <c r="B2022" s="15" t="s">
        <v>3439</v>
      </c>
      <c r="C2022" s="15">
        <v>6</v>
      </c>
      <c r="D2022" s="39">
        <v>4</v>
      </c>
      <c r="E2022" s="60" t="s">
        <v>11</v>
      </c>
      <c r="F2022" s="11" t="s">
        <v>13544</v>
      </c>
      <c r="G2022" s="11" t="s">
        <v>3878</v>
      </c>
      <c r="H2022" s="12" t="s">
        <v>10637</v>
      </c>
      <c r="I2022" s="66">
        <v>1</v>
      </c>
      <c r="J2022" s="68" t="s">
        <v>53</v>
      </c>
      <c r="K2022" s="167">
        <v>0</v>
      </c>
      <c r="L2022" s="167">
        <v>27567</v>
      </c>
      <c r="M2022" s="167">
        <v>27567</v>
      </c>
      <c r="N2022" s="167">
        <v>0</v>
      </c>
      <c r="O2022" s="167">
        <v>1378</v>
      </c>
      <c r="P2022" s="167">
        <v>1378</v>
      </c>
      <c r="Q2022" s="167">
        <v>0</v>
      </c>
      <c r="R2022" s="167">
        <v>28945</v>
      </c>
      <c r="S2022" s="167">
        <v>28945</v>
      </c>
      <c r="T2022" s="161">
        <v>42795</v>
      </c>
      <c r="U2022" s="47"/>
    </row>
    <row r="2023" spans="1:21" s="267" customFormat="1" ht="15" customHeight="1" x14ac:dyDescent="0.2">
      <c r="A2023" s="15">
        <v>2017</v>
      </c>
      <c r="B2023" s="15" t="s">
        <v>3439</v>
      </c>
      <c r="C2023" s="15">
        <v>6</v>
      </c>
      <c r="D2023" s="67">
        <v>4</v>
      </c>
      <c r="E2023" s="60" t="s">
        <v>11</v>
      </c>
      <c r="F2023" s="11" t="s">
        <v>13545</v>
      </c>
      <c r="G2023" s="11" t="s">
        <v>3675</v>
      </c>
      <c r="H2023" s="12" t="s">
        <v>10636</v>
      </c>
      <c r="I2023" s="66">
        <v>1</v>
      </c>
      <c r="J2023" s="68" t="s">
        <v>53</v>
      </c>
      <c r="K2023" s="167">
        <v>45756</v>
      </c>
      <c r="L2023" s="167">
        <v>0</v>
      </c>
      <c r="M2023" s="167">
        <v>45756</v>
      </c>
      <c r="N2023" s="167">
        <v>1653</v>
      </c>
      <c r="O2023" s="167">
        <v>0</v>
      </c>
      <c r="P2023" s="167">
        <v>1653</v>
      </c>
      <c r="Q2023" s="167">
        <v>47409</v>
      </c>
      <c r="R2023" s="167">
        <v>0</v>
      </c>
      <c r="S2023" s="167">
        <v>47409</v>
      </c>
      <c r="T2023" s="159">
        <v>42767</v>
      </c>
      <c r="U2023" s="47"/>
    </row>
    <row r="2024" spans="1:21" s="267" customFormat="1" ht="15" customHeight="1" x14ac:dyDescent="0.2">
      <c r="A2024" s="15">
        <v>2017</v>
      </c>
      <c r="B2024" s="15" t="s">
        <v>3439</v>
      </c>
      <c r="C2024" s="15">
        <v>6</v>
      </c>
      <c r="D2024" s="67">
        <v>4</v>
      </c>
      <c r="E2024" s="60" t="s">
        <v>23</v>
      </c>
      <c r="F2024" s="11" t="s">
        <v>13546</v>
      </c>
      <c r="G2024" s="11" t="s">
        <v>381</v>
      </c>
      <c r="H2024" s="12" t="s">
        <v>10635</v>
      </c>
      <c r="I2024" s="66">
        <v>1</v>
      </c>
      <c r="J2024" s="68" t="s">
        <v>53</v>
      </c>
      <c r="K2024" s="167">
        <v>0</v>
      </c>
      <c r="L2024" s="167">
        <v>64378.41</v>
      </c>
      <c r="M2024" s="167">
        <v>64378.41</v>
      </c>
      <c r="N2024" s="167">
        <v>0</v>
      </c>
      <c r="O2024" s="167">
        <v>6671.5899999999965</v>
      </c>
      <c r="P2024" s="167">
        <v>6671.5899999999965</v>
      </c>
      <c r="Q2024" s="167">
        <v>0</v>
      </c>
      <c r="R2024" s="167">
        <v>71050</v>
      </c>
      <c r="S2024" s="167">
        <v>71050</v>
      </c>
      <c r="T2024" s="159">
        <v>42793</v>
      </c>
      <c r="U2024" s="47"/>
    </row>
    <row r="2025" spans="1:21" s="267" customFormat="1" ht="15" customHeight="1" x14ac:dyDescent="0.2">
      <c r="A2025" s="15">
        <v>2017</v>
      </c>
      <c r="B2025" s="15" t="s">
        <v>3439</v>
      </c>
      <c r="C2025" s="15">
        <v>6</v>
      </c>
      <c r="D2025" s="39">
        <v>4</v>
      </c>
      <c r="E2025" s="60" t="s">
        <v>23</v>
      </c>
      <c r="F2025" s="11" t="s">
        <v>13547</v>
      </c>
      <c r="G2025" s="11" t="s">
        <v>368</v>
      </c>
      <c r="H2025" s="12" t="s">
        <v>10634</v>
      </c>
      <c r="I2025" s="66">
        <v>1</v>
      </c>
      <c r="J2025" s="68" t="s">
        <v>53</v>
      </c>
      <c r="K2025" s="167">
        <v>0</v>
      </c>
      <c r="L2025" s="167">
        <v>35525</v>
      </c>
      <c r="M2025" s="167">
        <v>35525</v>
      </c>
      <c r="N2025" s="167">
        <v>0</v>
      </c>
      <c r="O2025" s="167">
        <v>3522</v>
      </c>
      <c r="P2025" s="167">
        <v>3522</v>
      </c>
      <c r="Q2025" s="167">
        <v>0</v>
      </c>
      <c r="R2025" s="167">
        <v>39047</v>
      </c>
      <c r="S2025" s="167">
        <v>39047</v>
      </c>
      <c r="T2025" s="161">
        <v>42765</v>
      </c>
      <c r="U2025" s="47"/>
    </row>
    <row r="2026" spans="1:21" s="267" customFormat="1" ht="15" customHeight="1" x14ac:dyDescent="0.2">
      <c r="A2026" s="15">
        <v>2017</v>
      </c>
      <c r="B2026" s="15" t="s">
        <v>3439</v>
      </c>
      <c r="C2026" s="15">
        <v>6</v>
      </c>
      <c r="D2026" s="39">
        <v>4</v>
      </c>
      <c r="E2026" s="60" t="s">
        <v>23</v>
      </c>
      <c r="F2026" s="11" t="s">
        <v>13548</v>
      </c>
      <c r="G2026" s="11" t="s">
        <v>1229</v>
      </c>
      <c r="H2026" s="12" t="s">
        <v>10633</v>
      </c>
      <c r="I2026" s="66">
        <v>1</v>
      </c>
      <c r="J2026" s="68" t="s">
        <v>53</v>
      </c>
      <c r="K2026" s="167">
        <v>50970.26</v>
      </c>
      <c r="L2026" s="167">
        <v>0</v>
      </c>
      <c r="M2026" s="167">
        <v>50970.26</v>
      </c>
      <c r="N2026" s="167">
        <v>5096.739999999998</v>
      </c>
      <c r="O2026" s="167">
        <v>0</v>
      </c>
      <c r="P2026" s="167">
        <v>5096.739999999998</v>
      </c>
      <c r="Q2026" s="167">
        <v>56067</v>
      </c>
      <c r="R2026" s="167">
        <v>0</v>
      </c>
      <c r="S2026" s="167">
        <v>56067</v>
      </c>
      <c r="T2026" s="161">
        <v>42793</v>
      </c>
      <c r="U2026" s="47"/>
    </row>
    <row r="2027" spans="1:21" s="267" customFormat="1" ht="15" customHeight="1" x14ac:dyDescent="0.2">
      <c r="A2027" s="15">
        <v>2017</v>
      </c>
      <c r="B2027" s="15" t="s">
        <v>3439</v>
      </c>
      <c r="C2027" s="15">
        <v>6</v>
      </c>
      <c r="D2027" s="39">
        <v>4</v>
      </c>
      <c r="E2027" s="60" t="s">
        <v>23</v>
      </c>
      <c r="F2027" s="11" t="s">
        <v>13549</v>
      </c>
      <c r="G2027" s="11" t="s">
        <v>2294</v>
      </c>
      <c r="H2027" s="12" t="s">
        <v>10632</v>
      </c>
      <c r="I2027" s="66">
        <v>1</v>
      </c>
      <c r="J2027" s="68" t="s">
        <v>53</v>
      </c>
      <c r="K2027" s="167">
        <v>0</v>
      </c>
      <c r="L2027" s="167">
        <v>68512.5</v>
      </c>
      <c r="M2027" s="167">
        <v>68512.5</v>
      </c>
      <c r="N2027" s="167">
        <v>0</v>
      </c>
      <c r="O2027" s="167">
        <v>1987.5</v>
      </c>
      <c r="P2027" s="167">
        <v>1987.5</v>
      </c>
      <c r="Q2027" s="167">
        <v>0</v>
      </c>
      <c r="R2027" s="167">
        <v>70500</v>
      </c>
      <c r="S2027" s="167">
        <v>70500</v>
      </c>
      <c r="T2027" s="161">
        <v>42772</v>
      </c>
      <c r="U2027" s="47"/>
    </row>
    <row r="2028" spans="1:21" s="267" customFormat="1" ht="15" customHeight="1" x14ac:dyDescent="0.2">
      <c r="A2028" s="15">
        <v>2017</v>
      </c>
      <c r="B2028" s="15" t="s">
        <v>3439</v>
      </c>
      <c r="C2028" s="15">
        <v>6</v>
      </c>
      <c r="D2028" s="39">
        <v>4</v>
      </c>
      <c r="E2028" s="60" t="s">
        <v>23</v>
      </c>
      <c r="F2028" s="11" t="s">
        <v>13550</v>
      </c>
      <c r="G2028" s="11" t="s">
        <v>368</v>
      </c>
      <c r="H2028" s="12" t="s">
        <v>10631</v>
      </c>
      <c r="I2028" s="66">
        <v>1</v>
      </c>
      <c r="J2028" s="68" t="s">
        <v>53</v>
      </c>
      <c r="K2028" s="167">
        <v>15371.25135</v>
      </c>
      <c r="L2028" s="167">
        <v>24213.748650000001</v>
      </c>
      <c r="M2028" s="167">
        <v>39585</v>
      </c>
      <c r="N2028" s="167">
        <v>-4.1349999999511056E-2</v>
      </c>
      <c r="O2028" s="167">
        <v>3415.0413499999995</v>
      </c>
      <c r="P2028" s="167">
        <v>3415</v>
      </c>
      <c r="Q2028" s="167">
        <v>15371.210000000001</v>
      </c>
      <c r="R2028" s="167">
        <v>27628.79</v>
      </c>
      <c r="S2028" s="167">
        <v>43000</v>
      </c>
      <c r="T2028" s="161">
        <v>42779</v>
      </c>
      <c r="U2028" s="47"/>
    </row>
    <row r="2029" spans="1:21" s="267" customFormat="1" ht="15" customHeight="1" x14ac:dyDescent="0.2">
      <c r="A2029" s="15">
        <v>2017</v>
      </c>
      <c r="B2029" s="15" t="s">
        <v>3439</v>
      </c>
      <c r="C2029" s="15">
        <v>6</v>
      </c>
      <c r="D2029" s="39">
        <v>4</v>
      </c>
      <c r="E2029" s="60" t="s">
        <v>23</v>
      </c>
      <c r="F2029" s="11" t="s">
        <v>13551</v>
      </c>
      <c r="G2029" s="11" t="s">
        <v>1312</v>
      </c>
      <c r="H2029" s="12" t="s">
        <v>10630</v>
      </c>
      <c r="I2029" s="66">
        <v>1</v>
      </c>
      <c r="J2029" s="68" t="s">
        <v>53</v>
      </c>
      <c r="K2029" s="167">
        <v>52000</v>
      </c>
      <c r="L2029" s="167">
        <v>0</v>
      </c>
      <c r="M2029" s="167">
        <v>52000</v>
      </c>
      <c r="N2029" s="167">
        <v>5200</v>
      </c>
      <c r="O2029" s="167">
        <v>0</v>
      </c>
      <c r="P2029" s="167">
        <v>5200</v>
      </c>
      <c r="Q2029" s="167">
        <v>57200</v>
      </c>
      <c r="R2029" s="167">
        <v>0</v>
      </c>
      <c r="S2029" s="167">
        <v>57200</v>
      </c>
      <c r="T2029" s="161">
        <v>42800</v>
      </c>
      <c r="U2029" s="47"/>
    </row>
    <row r="2030" spans="1:21" s="267" customFormat="1" ht="15" customHeight="1" x14ac:dyDescent="0.2">
      <c r="A2030" s="15">
        <v>2017</v>
      </c>
      <c r="B2030" s="72" t="s">
        <v>3439</v>
      </c>
      <c r="C2030" s="15">
        <v>6</v>
      </c>
      <c r="D2030" s="67">
        <v>4</v>
      </c>
      <c r="E2030" s="60" t="s">
        <v>23</v>
      </c>
      <c r="F2030" s="11" t="s">
        <v>13552</v>
      </c>
      <c r="G2030" s="11" t="s">
        <v>1335</v>
      </c>
      <c r="H2030" s="75" t="s">
        <v>10629</v>
      </c>
      <c r="I2030" s="66">
        <v>1</v>
      </c>
      <c r="J2030" s="68" t="s">
        <v>53</v>
      </c>
      <c r="K2030" s="167">
        <v>0</v>
      </c>
      <c r="L2030" s="167">
        <v>32348.05</v>
      </c>
      <c r="M2030" s="167">
        <v>32348.05</v>
      </c>
      <c r="N2030" s="167">
        <v>0</v>
      </c>
      <c r="O2030" s="167">
        <v>1616.9500000000007</v>
      </c>
      <c r="P2030" s="167">
        <v>1616.9500000000007</v>
      </c>
      <c r="Q2030" s="167">
        <v>0</v>
      </c>
      <c r="R2030" s="167">
        <v>33965</v>
      </c>
      <c r="S2030" s="167">
        <v>33965</v>
      </c>
      <c r="T2030" s="159">
        <v>42807</v>
      </c>
      <c r="U2030" s="47"/>
    </row>
    <row r="2031" spans="1:21" s="267" customFormat="1" ht="15" customHeight="1" x14ac:dyDescent="0.2">
      <c r="A2031" s="15">
        <v>2017</v>
      </c>
      <c r="B2031" s="15" t="s">
        <v>3439</v>
      </c>
      <c r="C2031" s="15">
        <v>6</v>
      </c>
      <c r="D2031" s="39">
        <v>4</v>
      </c>
      <c r="E2031" s="60" t="s">
        <v>23</v>
      </c>
      <c r="F2031" s="11" t="s">
        <v>13553</v>
      </c>
      <c r="G2031" s="11" t="s">
        <v>1229</v>
      </c>
      <c r="H2031" s="12" t="s">
        <v>10628</v>
      </c>
      <c r="I2031" s="66">
        <v>1</v>
      </c>
      <c r="J2031" s="68" t="s">
        <v>53</v>
      </c>
      <c r="K2031" s="167">
        <v>56015.82</v>
      </c>
      <c r="L2031" s="167">
        <v>0</v>
      </c>
      <c r="M2031" s="167">
        <v>56015.82</v>
      </c>
      <c r="N2031" s="167">
        <v>5601.18</v>
      </c>
      <c r="O2031" s="167">
        <v>0</v>
      </c>
      <c r="P2031" s="167">
        <v>5601.18</v>
      </c>
      <c r="Q2031" s="167">
        <v>61617</v>
      </c>
      <c r="R2031" s="167">
        <v>0</v>
      </c>
      <c r="S2031" s="167">
        <v>61617</v>
      </c>
      <c r="T2031" s="161">
        <v>42793</v>
      </c>
      <c r="U2031" s="47"/>
    </row>
    <row r="2032" spans="1:21" s="267" customFormat="1" ht="15" customHeight="1" x14ac:dyDescent="0.2">
      <c r="A2032" s="15">
        <v>2017</v>
      </c>
      <c r="B2032" s="15" t="s">
        <v>3439</v>
      </c>
      <c r="C2032" s="15">
        <v>6</v>
      </c>
      <c r="D2032" s="39">
        <v>4</v>
      </c>
      <c r="E2032" s="60" t="s">
        <v>23</v>
      </c>
      <c r="F2032" s="11" t="s">
        <v>13554</v>
      </c>
      <c r="G2032" s="11" t="s">
        <v>1500</v>
      </c>
      <c r="H2032" s="12" t="s">
        <v>10627</v>
      </c>
      <c r="I2032" s="66">
        <v>1</v>
      </c>
      <c r="J2032" s="68" t="s">
        <v>53</v>
      </c>
      <c r="K2032" s="167">
        <v>43122.28</v>
      </c>
      <c r="L2032" s="167">
        <v>0</v>
      </c>
      <c r="M2032" s="167">
        <v>43122.28</v>
      </c>
      <c r="N2032" s="167">
        <v>2155.7200000000012</v>
      </c>
      <c r="O2032" s="167">
        <v>0</v>
      </c>
      <c r="P2032" s="167">
        <v>2155.7200000000012</v>
      </c>
      <c r="Q2032" s="167">
        <v>45278</v>
      </c>
      <c r="R2032" s="167">
        <v>0</v>
      </c>
      <c r="S2032" s="167">
        <v>45278</v>
      </c>
      <c r="T2032" s="161">
        <v>42751</v>
      </c>
      <c r="U2032" s="47"/>
    </row>
    <row r="2033" spans="1:21" s="267" customFormat="1" ht="15" customHeight="1" x14ac:dyDescent="0.2">
      <c r="A2033" s="15">
        <v>2017</v>
      </c>
      <c r="B2033" s="15" t="s">
        <v>3439</v>
      </c>
      <c r="C2033" s="15">
        <v>6</v>
      </c>
      <c r="D2033" s="39">
        <v>4</v>
      </c>
      <c r="E2033" s="60" t="s">
        <v>23</v>
      </c>
      <c r="F2033" s="11" t="s">
        <v>13555</v>
      </c>
      <c r="G2033" s="11" t="s">
        <v>1181</v>
      </c>
      <c r="H2033" s="12" t="s">
        <v>10626</v>
      </c>
      <c r="I2033" s="66">
        <v>1</v>
      </c>
      <c r="J2033" s="68" t="s">
        <v>53</v>
      </c>
      <c r="K2033" s="167">
        <v>0</v>
      </c>
      <c r="L2033" s="167">
        <v>40600</v>
      </c>
      <c r="M2033" s="167">
        <v>40600</v>
      </c>
      <c r="N2033" s="167">
        <v>0</v>
      </c>
      <c r="O2033" s="167">
        <v>4060</v>
      </c>
      <c r="P2033" s="167">
        <v>4060</v>
      </c>
      <c r="Q2033" s="167">
        <v>0</v>
      </c>
      <c r="R2033" s="167">
        <v>44660</v>
      </c>
      <c r="S2033" s="167">
        <v>44660</v>
      </c>
      <c r="T2033" s="161">
        <v>42772</v>
      </c>
      <c r="U2033" s="47"/>
    </row>
    <row r="2034" spans="1:21" s="267" customFormat="1" ht="15" customHeight="1" x14ac:dyDescent="0.2">
      <c r="A2034" s="15">
        <v>2017</v>
      </c>
      <c r="B2034" s="15" t="s">
        <v>3439</v>
      </c>
      <c r="C2034" s="15">
        <v>6</v>
      </c>
      <c r="D2034" s="39">
        <v>4</v>
      </c>
      <c r="E2034" s="60" t="s">
        <v>23</v>
      </c>
      <c r="F2034" s="11" t="s">
        <v>13556</v>
      </c>
      <c r="G2034" s="11" t="s">
        <v>743</v>
      </c>
      <c r="H2034" s="12" t="s">
        <v>10625</v>
      </c>
      <c r="I2034" s="66">
        <v>1</v>
      </c>
      <c r="J2034" s="68" t="s">
        <v>53</v>
      </c>
      <c r="K2034" s="167">
        <v>0</v>
      </c>
      <c r="L2034" s="167">
        <v>54842.48</v>
      </c>
      <c r="M2034" s="167">
        <v>54842.48</v>
      </c>
      <c r="N2034" s="167">
        <v>0</v>
      </c>
      <c r="O2034" s="167">
        <v>3564.5199999999968</v>
      </c>
      <c r="P2034" s="167">
        <v>3564.5199999999968</v>
      </c>
      <c r="Q2034" s="167">
        <v>0</v>
      </c>
      <c r="R2034" s="167">
        <v>58407</v>
      </c>
      <c r="S2034" s="167">
        <v>58407</v>
      </c>
      <c r="T2034" s="161">
        <v>42807</v>
      </c>
      <c r="U2034" s="47"/>
    </row>
    <row r="2035" spans="1:21" s="267" customFormat="1" ht="15" customHeight="1" x14ac:dyDescent="0.2">
      <c r="A2035" s="15">
        <v>2017</v>
      </c>
      <c r="B2035" s="15" t="s">
        <v>3439</v>
      </c>
      <c r="C2035" s="15">
        <v>6</v>
      </c>
      <c r="D2035" s="39">
        <v>4</v>
      </c>
      <c r="E2035" s="60" t="s">
        <v>23</v>
      </c>
      <c r="F2035" s="11" t="s">
        <v>13557</v>
      </c>
      <c r="G2035" s="11" t="s">
        <v>1093</v>
      </c>
      <c r="H2035" s="12" t="s">
        <v>10624</v>
      </c>
      <c r="I2035" s="66">
        <v>1</v>
      </c>
      <c r="J2035" s="68" t="s">
        <v>53</v>
      </c>
      <c r="K2035" s="167">
        <v>0</v>
      </c>
      <c r="L2035" s="167">
        <v>61307.02</v>
      </c>
      <c r="M2035" s="167">
        <v>61307.02</v>
      </c>
      <c r="N2035" s="167">
        <v>0</v>
      </c>
      <c r="O2035" s="167">
        <v>5523.9800000000032</v>
      </c>
      <c r="P2035" s="167">
        <v>5523.9800000000032</v>
      </c>
      <c r="Q2035" s="167">
        <v>0</v>
      </c>
      <c r="R2035" s="167">
        <v>66831</v>
      </c>
      <c r="S2035" s="167">
        <v>66831</v>
      </c>
      <c r="T2035" s="161">
        <v>42737</v>
      </c>
      <c r="U2035" s="47"/>
    </row>
    <row r="2036" spans="1:21" s="267" customFormat="1" ht="15" customHeight="1" x14ac:dyDescent="0.2">
      <c r="A2036" s="15">
        <v>2017</v>
      </c>
      <c r="B2036" s="15" t="s">
        <v>3439</v>
      </c>
      <c r="C2036" s="15">
        <v>6</v>
      </c>
      <c r="D2036" s="39">
        <v>4</v>
      </c>
      <c r="E2036" s="60" t="s">
        <v>23</v>
      </c>
      <c r="F2036" s="11" t="s">
        <v>13558</v>
      </c>
      <c r="G2036" s="11" t="s">
        <v>1619</v>
      </c>
      <c r="H2036" s="12" t="s">
        <v>10623</v>
      </c>
      <c r="I2036" s="66">
        <v>1</v>
      </c>
      <c r="J2036" s="68" t="s">
        <v>53</v>
      </c>
      <c r="K2036" s="167">
        <v>0</v>
      </c>
      <c r="L2036" s="167">
        <v>63354.27</v>
      </c>
      <c r="M2036" s="167">
        <v>63354.27</v>
      </c>
      <c r="N2036" s="167">
        <v>0</v>
      </c>
      <c r="O2036" s="167">
        <v>3066.7300000000032</v>
      </c>
      <c r="P2036" s="167">
        <v>3066.7300000000032</v>
      </c>
      <c r="Q2036" s="167">
        <v>0</v>
      </c>
      <c r="R2036" s="167">
        <v>66421</v>
      </c>
      <c r="S2036" s="167">
        <v>66421</v>
      </c>
      <c r="T2036" s="161">
        <v>42772</v>
      </c>
      <c r="U2036" s="47"/>
    </row>
    <row r="2037" spans="1:21" s="267" customFormat="1" ht="15" customHeight="1" x14ac:dyDescent="0.2">
      <c r="A2037" s="15">
        <v>2017</v>
      </c>
      <c r="B2037" s="15" t="s">
        <v>3439</v>
      </c>
      <c r="C2037" s="15">
        <v>6</v>
      </c>
      <c r="D2037" s="39">
        <v>4</v>
      </c>
      <c r="E2037" s="60" t="s">
        <v>23</v>
      </c>
      <c r="F2037" s="11" t="s">
        <v>13559</v>
      </c>
      <c r="G2037" s="11" t="s">
        <v>1062</v>
      </c>
      <c r="H2037" s="12" t="s">
        <v>10622</v>
      </c>
      <c r="I2037" s="66">
        <v>0.75</v>
      </c>
      <c r="J2037" s="68" t="s">
        <v>53</v>
      </c>
      <c r="K2037" s="167">
        <v>0</v>
      </c>
      <c r="L2037" s="167">
        <v>27252.75</v>
      </c>
      <c r="M2037" s="167">
        <v>27252.75</v>
      </c>
      <c r="N2037" s="167">
        <v>0</v>
      </c>
      <c r="O2037" s="167">
        <v>2725.25</v>
      </c>
      <c r="P2037" s="167">
        <v>2725.25</v>
      </c>
      <c r="Q2037" s="167">
        <v>0</v>
      </c>
      <c r="R2037" s="167">
        <v>29978</v>
      </c>
      <c r="S2037" s="167">
        <v>29978</v>
      </c>
      <c r="T2037" s="161">
        <v>42758</v>
      </c>
      <c r="U2037" s="47"/>
    </row>
    <row r="2038" spans="1:21" s="267" customFormat="1" ht="15" customHeight="1" x14ac:dyDescent="0.2">
      <c r="A2038" s="15">
        <v>2017</v>
      </c>
      <c r="B2038" s="15" t="s">
        <v>3439</v>
      </c>
      <c r="C2038" s="15">
        <v>6</v>
      </c>
      <c r="D2038" s="67">
        <v>4</v>
      </c>
      <c r="E2038" s="60" t="s">
        <v>23</v>
      </c>
      <c r="F2038" s="11" t="s">
        <v>13560</v>
      </c>
      <c r="G2038" s="11" t="s">
        <v>1093</v>
      </c>
      <c r="H2038" s="12" t="s">
        <v>10621</v>
      </c>
      <c r="I2038" s="66">
        <v>1</v>
      </c>
      <c r="J2038" s="68" t="s">
        <v>53</v>
      </c>
      <c r="K2038" s="167">
        <v>0</v>
      </c>
      <c r="L2038" s="167">
        <v>53795</v>
      </c>
      <c r="M2038" s="167">
        <v>53795</v>
      </c>
      <c r="N2038" s="167">
        <v>0</v>
      </c>
      <c r="O2038" s="167">
        <v>2610</v>
      </c>
      <c r="P2038" s="167">
        <v>2610</v>
      </c>
      <c r="Q2038" s="167">
        <v>0</v>
      </c>
      <c r="R2038" s="167">
        <v>56405</v>
      </c>
      <c r="S2038" s="167">
        <v>56405</v>
      </c>
      <c r="T2038" s="159">
        <v>42758</v>
      </c>
      <c r="U2038" s="47"/>
    </row>
    <row r="2039" spans="1:21" s="267" customFormat="1" ht="15" customHeight="1" x14ac:dyDescent="0.2">
      <c r="A2039" s="15">
        <v>2017</v>
      </c>
      <c r="B2039" s="15" t="s">
        <v>3439</v>
      </c>
      <c r="C2039" s="15">
        <v>6</v>
      </c>
      <c r="D2039" s="67">
        <v>4</v>
      </c>
      <c r="E2039" s="60" t="s">
        <v>23</v>
      </c>
      <c r="F2039" s="11" t="s">
        <v>13097</v>
      </c>
      <c r="G2039" s="11" t="s">
        <v>299</v>
      </c>
      <c r="H2039" s="12" t="s">
        <v>10481</v>
      </c>
      <c r="I2039" s="66">
        <v>1</v>
      </c>
      <c r="J2039" s="68" t="s">
        <v>53</v>
      </c>
      <c r="K2039" s="167">
        <v>59945.9</v>
      </c>
      <c r="L2039" s="167">
        <v>0</v>
      </c>
      <c r="M2039" s="167">
        <v>59945.9</v>
      </c>
      <c r="N2039" s="167">
        <v>2997.0999999999985</v>
      </c>
      <c r="O2039" s="167">
        <v>0</v>
      </c>
      <c r="P2039" s="167">
        <v>2997.0999999999985</v>
      </c>
      <c r="Q2039" s="167">
        <v>62943</v>
      </c>
      <c r="R2039" s="167">
        <v>0</v>
      </c>
      <c r="S2039" s="167">
        <v>62943</v>
      </c>
      <c r="T2039" s="159">
        <v>42793</v>
      </c>
      <c r="U2039" s="47"/>
    </row>
    <row r="2040" spans="1:21" s="267" customFormat="1" ht="15" customHeight="1" x14ac:dyDescent="0.2">
      <c r="A2040" s="15">
        <v>2017</v>
      </c>
      <c r="B2040" s="15" t="s">
        <v>3439</v>
      </c>
      <c r="C2040" s="15">
        <v>6</v>
      </c>
      <c r="D2040" s="39">
        <v>4</v>
      </c>
      <c r="E2040" s="60" t="s">
        <v>23</v>
      </c>
      <c r="F2040" s="11" t="s">
        <v>13561</v>
      </c>
      <c r="G2040" s="11" t="s">
        <v>1326</v>
      </c>
      <c r="H2040" s="12" t="s">
        <v>10620</v>
      </c>
      <c r="I2040" s="66">
        <v>1</v>
      </c>
      <c r="J2040" s="68" t="s">
        <v>53</v>
      </c>
      <c r="K2040" s="167">
        <v>0</v>
      </c>
      <c r="L2040" s="167">
        <v>48000</v>
      </c>
      <c r="M2040" s="167">
        <v>48000</v>
      </c>
      <c r="N2040" s="167">
        <v>0</v>
      </c>
      <c r="O2040" s="167">
        <v>5000</v>
      </c>
      <c r="P2040" s="167">
        <v>5000</v>
      </c>
      <c r="Q2040" s="167">
        <v>0</v>
      </c>
      <c r="R2040" s="167">
        <v>53000</v>
      </c>
      <c r="S2040" s="167">
        <v>53000</v>
      </c>
      <c r="T2040" s="161">
        <v>42758</v>
      </c>
      <c r="U2040" s="47"/>
    </row>
    <row r="2041" spans="1:21" s="267" customFormat="1" ht="15" customHeight="1" x14ac:dyDescent="0.2">
      <c r="A2041" s="15">
        <v>2017</v>
      </c>
      <c r="B2041" s="15" t="s">
        <v>3439</v>
      </c>
      <c r="C2041" s="15">
        <v>6</v>
      </c>
      <c r="D2041" s="39">
        <v>4</v>
      </c>
      <c r="E2041" s="60" t="s">
        <v>23</v>
      </c>
      <c r="F2041" s="11" t="s">
        <v>13562</v>
      </c>
      <c r="G2041" s="11" t="s">
        <v>1093</v>
      </c>
      <c r="H2041" s="12" t="s">
        <v>10619</v>
      </c>
      <c r="I2041" s="66">
        <v>1</v>
      </c>
      <c r="J2041" s="68" t="s">
        <v>53</v>
      </c>
      <c r="K2041" s="167">
        <v>0</v>
      </c>
      <c r="L2041" s="167">
        <v>53795</v>
      </c>
      <c r="M2041" s="167">
        <v>53795</v>
      </c>
      <c r="N2041" s="167">
        <v>0</v>
      </c>
      <c r="O2041" s="167">
        <v>2610</v>
      </c>
      <c r="P2041" s="167">
        <v>2610</v>
      </c>
      <c r="Q2041" s="167">
        <v>0</v>
      </c>
      <c r="R2041" s="167">
        <v>56405</v>
      </c>
      <c r="S2041" s="167">
        <v>56405</v>
      </c>
      <c r="T2041" s="161">
        <v>42758</v>
      </c>
      <c r="U2041" s="47"/>
    </row>
    <row r="2042" spans="1:21" s="267" customFormat="1" ht="15" customHeight="1" x14ac:dyDescent="0.2">
      <c r="A2042" s="15">
        <v>2017</v>
      </c>
      <c r="B2042" s="15" t="s">
        <v>3439</v>
      </c>
      <c r="C2042" s="15">
        <v>6</v>
      </c>
      <c r="D2042" s="39">
        <v>4</v>
      </c>
      <c r="E2042" s="60" t="s">
        <v>23</v>
      </c>
      <c r="F2042" s="11" t="s">
        <v>13563</v>
      </c>
      <c r="G2042" s="11" t="s">
        <v>1500</v>
      </c>
      <c r="H2042" s="12" t="s">
        <v>10618</v>
      </c>
      <c r="I2042" s="66">
        <v>1</v>
      </c>
      <c r="J2042" s="68" t="s">
        <v>53</v>
      </c>
      <c r="K2042" s="167">
        <v>43122.28</v>
      </c>
      <c r="L2042" s="167">
        <v>0</v>
      </c>
      <c r="M2042" s="167">
        <v>43122.28</v>
      </c>
      <c r="N2042" s="167">
        <v>2155.7200000000012</v>
      </c>
      <c r="O2042" s="167">
        <v>0</v>
      </c>
      <c r="P2042" s="167">
        <v>2155.7200000000012</v>
      </c>
      <c r="Q2042" s="167">
        <v>45278</v>
      </c>
      <c r="R2042" s="167">
        <v>0</v>
      </c>
      <c r="S2042" s="167">
        <v>45278</v>
      </c>
      <c r="T2042" s="161">
        <v>42751</v>
      </c>
      <c r="U2042" s="47"/>
    </row>
    <row r="2043" spans="1:21" s="267" customFormat="1" ht="15" customHeight="1" x14ac:dyDescent="0.2">
      <c r="A2043" s="15">
        <v>2017</v>
      </c>
      <c r="B2043" s="15" t="s">
        <v>3439</v>
      </c>
      <c r="C2043" s="15">
        <v>6</v>
      </c>
      <c r="D2043" s="39">
        <v>4</v>
      </c>
      <c r="E2043" s="60" t="s">
        <v>23</v>
      </c>
      <c r="F2043" s="11" t="s">
        <v>13564</v>
      </c>
      <c r="G2043" s="11" t="s">
        <v>227</v>
      </c>
      <c r="H2043" s="12" t="s">
        <v>10617</v>
      </c>
      <c r="I2043" s="66">
        <v>1</v>
      </c>
      <c r="J2043" s="68" t="s">
        <v>53</v>
      </c>
      <c r="K2043" s="167">
        <v>0</v>
      </c>
      <c r="L2043" s="167">
        <v>62645.8</v>
      </c>
      <c r="M2043" s="167">
        <v>62645.8</v>
      </c>
      <c r="N2043" s="167">
        <v>0</v>
      </c>
      <c r="O2043" s="167">
        <v>3131.1999999999971</v>
      </c>
      <c r="P2043" s="167">
        <v>3131.1999999999971</v>
      </c>
      <c r="Q2043" s="167">
        <v>0</v>
      </c>
      <c r="R2043" s="167">
        <v>65777</v>
      </c>
      <c r="S2043" s="167">
        <v>65777</v>
      </c>
      <c r="T2043" s="161">
        <v>42744</v>
      </c>
      <c r="U2043" s="47"/>
    </row>
    <row r="2044" spans="1:21" s="267" customFormat="1" ht="15" customHeight="1" x14ac:dyDescent="0.2">
      <c r="A2044" s="15">
        <v>2017</v>
      </c>
      <c r="B2044" s="15" t="s">
        <v>3439</v>
      </c>
      <c r="C2044" s="15">
        <v>6</v>
      </c>
      <c r="D2044" s="39">
        <v>4</v>
      </c>
      <c r="E2044" s="60" t="s">
        <v>23</v>
      </c>
      <c r="F2044" s="11" t="s">
        <v>13565</v>
      </c>
      <c r="G2044" s="11" t="s">
        <v>1143</v>
      </c>
      <c r="H2044" s="12" t="s">
        <v>10616</v>
      </c>
      <c r="I2044" s="66">
        <v>1</v>
      </c>
      <c r="J2044" s="68" t="s">
        <v>53</v>
      </c>
      <c r="K2044" s="167">
        <v>0</v>
      </c>
      <c r="L2044" s="167">
        <v>37555</v>
      </c>
      <c r="M2044" s="167">
        <v>37555</v>
      </c>
      <c r="N2044" s="167">
        <v>0</v>
      </c>
      <c r="O2044" s="167">
        <v>3004</v>
      </c>
      <c r="P2044" s="167">
        <v>3004</v>
      </c>
      <c r="Q2044" s="167">
        <v>0</v>
      </c>
      <c r="R2044" s="167">
        <v>40559</v>
      </c>
      <c r="S2044" s="167">
        <v>40559</v>
      </c>
      <c r="T2044" s="161">
        <v>42779</v>
      </c>
      <c r="U2044" s="47"/>
    </row>
    <row r="2045" spans="1:21" s="267" customFormat="1" ht="15" customHeight="1" x14ac:dyDescent="0.2">
      <c r="A2045" s="15">
        <v>2017</v>
      </c>
      <c r="B2045" s="72" t="s">
        <v>3439</v>
      </c>
      <c r="C2045" s="15">
        <v>6</v>
      </c>
      <c r="D2045" s="67">
        <v>4</v>
      </c>
      <c r="E2045" s="60" t="s">
        <v>23</v>
      </c>
      <c r="F2045" s="11" t="s">
        <v>13566</v>
      </c>
      <c r="G2045" s="11" t="s">
        <v>1143</v>
      </c>
      <c r="H2045" s="75" t="s">
        <v>10615</v>
      </c>
      <c r="I2045" s="66">
        <v>1</v>
      </c>
      <c r="J2045" s="68" t="s">
        <v>53</v>
      </c>
      <c r="K2045" s="167">
        <v>0</v>
      </c>
      <c r="L2045" s="167">
        <v>35866.04</v>
      </c>
      <c r="M2045" s="167">
        <v>35866.04</v>
      </c>
      <c r="N2045" s="167">
        <v>0</v>
      </c>
      <c r="O2045" s="167">
        <v>3586.9599999999991</v>
      </c>
      <c r="P2045" s="167">
        <v>3586.9599999999991</v>
      </c>
      <c r="Q2045" s="167">
        <v>0</v>
      </c>
      <c r="R2045" s="167">
        <v>39453</v>
      </c>
      <c r="S2045" s="167">
        <v>39453</v>
      </c>
      <c r="T2045" s="159">
        <v>42772</v>
      </c>
      <c r="U2045" s="47"/>
    </row>
    <row r="2046" spans="1:21" s="267" customFormat="1" ht="15" customHeight="1" x14ac:dyDescent="0.2">
      <c r="A2046" s="15">
        <v>2017</v>
      </c>
      <c r="B2046" s="15" t="s">
        <v>3439</v>
      </c>
      <c r="C2046" s="15">
        <v>6</v>
      </c>
      <c r="D2046" s="39">
        <v>4</v>
      </c>
      <c r="E2046" s="60" t="s">
        <v>23</v>
      </c>
      <c r="F2046" s="11" t="s">
        <v>13567</v>
      </c>
      <c r="G2046" s="11" t="s">
        <v>1093</v>
      </c>
      <c r="H2046" s="12" t="s">
        <v>10614</v>
      </c>
      <c r="I2046" s="66">
        <v>1</v>
      </c>
      <c r="J2046" s="68" t="s">
        <v>53</v>
      </c>
      <c r="K2046" s="167">
        <v>0</v>
      </c>
      <c r="L2046" s="167">
        <v>55900</v>
      </c>
      <c r="M2046" s="167">
        <v>55900</v>
      </c>
      <c r="N2046" s="167">
        <v>0</v>
      </c>
      <c r="O2046" s="167">
        <v>5000</v>
      </c>
      <c r="P2046" s="167">
        <v>5000</v>
      </c>
      <c r="Q2046" s="167">
        <v>0</v>
      </c>
      <c r="R2046" s="167">
        <v>60900</v>
      </c>
      <c r="S2046" s="167">
        <v>60900</v>
      </c>
      <c r="T2046" s="161">
        <v>42821</v>
      </c>
      <c r="U2046" s="47"/>
    </row>
    <row r="2047" spans="1:21" s="267" customFormat="1" ht="15" customHeight="1" x14ac:dyDescent="0.2">
      <c r="A2047" s="15">
        <v>2017</v>
      </c>
      <c r="B2047" s="15" t="s">
        <v>3439</v>
      </c>
      <c r="C2047" s="15">
        <v>6</v>
      </c>
      <c r="D2047" s="39">
        <v>4</v>
      </c>
      <c r="E2047" s="60" t="s">
        <v>23</v>
      </c>
      <c r="F2047" s="11" t="s">
        <v>13568</v>
      </c>
      <c r="G2047" s="11" t="s">
        <v>743</v>
      </c>
      <c r="H2047" s="12" t="s">
        <v>10613</v>
      </c>
      <c r="I2047" s="66">
        <v>1</v>
      </c>
      <c r="J2047" s="68" t="s">
        <v>53</v>
      </c>
      <c r="K2047" s="167">
        <v>0</v>
      </c>
      <c r="L2047" s="167">
        <v>62000</v>
      </c>
      <c r="M2047" s="167">
        <v>62000</v>
      </c>
      <c r="N2047" s="167">
        <v>0</v>
      </c>
      <c r="O2047" s="167">
        <v>3100</v>
      </c>
      <c r="P2047" s="167">
        <v>3100</v>
      </c>
      <c r="Q2047" s="167">
        <v>0</v>
      </c>
      <c r="R2047" s="167">
        <v>65100</v>
      </c>
      <c r="S2047" s="167">
        <v>65100</v>
      </c>
      <c r="T2047" s="161">
        <v>42779</v>
      </c>
      <c r="U2047" s="47"/>
    </row>
    <row r="2048" spans="1:21" s="267" customFormat="1" ht="15" customHeight="1" x14ac:dyDescent="0.2">
      <c r="A2048" s="15">
        <v>2017</v>
      </c>
      <c r="B2048" s="15" t="s">
        <v>3439</v>
      </c>
      <c r="C2048" s="15">
        <v>6</v>
      </c>
      <c r="D2048" s="39">
        <v>4</v>
      </c>
      <c r="E2048" s="60" t="s">
        <v>23</v>
      </c>
      <c r="F2048" s="11" t="s">
        <v>13569</v>
      </c>
      <c r="G2048" s="11" t="s">
        <v>1093</v>
      </c>
      <c r="H2048" s="12" t="s">
        <v>10612</v>
      </c>
      <c r="I2048" s="66">
        <v>1</v>
      </c>
      <c r="J2048" s="68" t="s">
        <v>53</v>
      </c>
      <c r="K2048" s="167">
        <v>0</v>
      </c>
      <c r="L2048" s="167">
        <v>48720</v>
      </c>
      <c r="M2048" s="167">
        <v>48720</v>
      </c>
      <c r="N2048" s="167">
        <v>0</v>
      </c>
      <c r="O2048" s="167">
        <v>1636</v>
      </c>
      <c r="P2048" s="167">
        <v>1636</v>
      </c>
      <c r="Q2048" s="167">
        <v>0</v>
      </c>
      <c r="R2048" s="167">
        <v>50356</v>
      </c>
      <c r="S2048" s="167">
        <v>50356</v>
      </c>
      <c r="T2048" s="161">
        <v>42807</v>
      </c>
      <c r="U2048" s="47"/>
    </row>
    <row r="2049" spans="1:21" s="267" customFormat="1" ht="15" customHeight="1" x14ac:dyDescent="0.2">
      <c r="A2049" s="15">
        <v>2017</v>
      </c>
      <c r="B2049" s="15" t="s">
        <v>3439</v>
      </c>
      <c r="C2049" s="15">
        <v>6</v>
      </c>
      <c r="D2049" s="39">
        <v>4</v>
      </c>
      <c r="E2049" s="60" t="s">
        <v>23</v>
      </c>
      <c r="F2049" s="11" t="s">
        <v>11749</v>
      </c>
      <c r="G2049" s="11" t="s">
        <v>1093</v>
      </c>
      <c r="H2049" s="12" t="s">
        <v>10611</v>
      </c>
      <c r="I2049" s="66">
        <v>1</v>
      </c>
      <c r="J2049" s="68" t="s">
        <v>53</v>
      </c>
      <c r="K2049" s="167">
        <v>0</v>
      </c>
      <c r="L2049" s="167">
        <v>55471.78</v>
      </c>
      <c r="M2049" s="167">
        <v>55471.78</v>
      </c>
      <c r="N2049" s="167">
        <v>0</v>
      </c>
      <c r="O2049" s="167">
        <v>5492.2200000000012</v>
      </c>
      <c r="P2049" s="167">
        <v>5492.2200000000012</v>
      </c>
      <c r="Q2049" s="167">
        <v>0</v>
      </c>
      <c r="R2049" s="167">
        <v>60964</v>
      </c>
      <c r="S2049" s="167">
        <v>60964</v>
      </c>
      <c r="T2049" s="161">
        <v>42800</v>
      </c>
      <c r="U2049" s="47"/>
    </row>
    <row r="2050" spans="1:21" s="267" customFormat="1" ht="15" customHeight="1" x14ac:dyDescent="0.2">
      <c r="A2050" s="15">
        <v>2017</v>
      </c>
      <c r="B2050" s="15" t="s">
        <v>3439</v>
      </c>
      <c r="C2050" s="15">
        <v>6</v>
      </c>
      <c r="D2050" s="39">
        <v>4</v>
      </c>
      <c r="E2050" s="60" t="s">
        <v>23</v>
      </c>
      <c r="F2050" s="11" t="s">
        <v>13570</v>
      </c>
      <c r="G2050" s="11" t="s">
        <v>1181</v>
      </c>
      <c r="H2050" s="12" t="s">
        <v>10610</v>
      </c>
      <c r="I2050" s="66">
        <v>1</v>
      </c>
      <c r="J2050" s="68" t="s">
        <v>53</v>
      </c>
      <c r="K2050" s="167">
        <v>48594.14</v>
      </c>
      <c r="L2050" s="167">
        <v>0</v>
      </c>
      <c r="M2050" s="167">
        <v>48594.14</v>
      </c>
      <c r="N2050" s="167">
        <v>2429.5599999999977</v>
      </c>
      <c r="O2050" s="167">
        <v>0</v>
      </c>
      <c r="P2050" s="167">
        <v>2429.5599999999977</v>
      </c>
      <c r="Q2050" s="167">
        <v>51023.7</v>
      </c>
      <c r="R2050" s="167">
        <v>0</v>
      </c>
      <c r="S2050" s="167">
        <v>51023.7</v>
      </c>
      <c r="T2050" s="161">
        <v>42793</v>
      </c>
      <c r="U2050" s="47"/>
    </row>
    <row r="2051" spans="1:21" s="268" customFormat="1" ht="15" customHeight="1" x14ac:dyDescent="0.2">
      <c r="A2051" s="15">
        <v>2017</v>
      </c>
      <c r="B2051" s="15" t="s">
        <v>3439</v>
      </c>
      <c r="C2051" s="15">
        <v>6</v>
      </c>
      <c r="D2051" s="39">
        <v>4</v>
      </c>
      <c r="E2051" s="60" t="s">
        <v>23</v>
      </c>
      <c r="F2051" s="11" t="s">
        <v>13571</v>
      </c>
      <c r="G2051" s="11" t="s">
        <v>227</v>
      </c>
      <c r="H2051" s="12" t="s">
        <v>10609</v>
      </c>
      <c r="I2051" s="66">
        <v>1</v>
      </c>
      <c r="J2051" s="68" t="s">
        <v>53</v>
      </c>
      <c r="K2051" s="167">
        <v>0</v>
      </c>
      <c r="L2051" s="167">
        <v>58241.94</v>
      </c>
      <c r="M2051" s="167">
        <v>58241.94</v>
      </c>
      <c r="N2051" s="167">
        <v>0</v>
      </c>
      <c r="O2051" s="167">
        <v>3477.0599999999977</v>
      </c>
      <c r="P2051" s="167">
        <v>3477.0599999999977</v>
      </c>
      <c r="Q2051" s="167">
        <v>0</v>
      </c>
      <c r="R2051" s="167">
        <v>61719</v>
      </c>
      <c r="S2051" s="167">
        <v>61719</v>
      </c>
      <c r="T2051" s="161">
        <v>42793</v>
      </c>
      <c r="U2051" s="47"/>
    </row>
    <row r="2052" spans="1:21" s="267" customFormat="1" ht="15" customHeight="1" x14ac:dyDescent="0.2">
      <c r="A2052" s="15">
        <v>2017</v>
      </c>
      <c r="B2052" s="15" t="s">
        <v>3439</v>
      </c>
      <c r="C2052" s="15">
        <v>6</v>
      </c>
      <c r="D2052" s="39">
        <v>4</v>
      </c>
      <c r="E2052" s="60" t="s">
        <v>23</v>
      </c>
      <c r="F2052" s="11" t="s">
        <v>13572</v>
      </c>
      <c r="G2052" s="11" t="s">
        <v>743</v>
      </c>
      <c r="H2052" s="12" t="s">
        <v>10608</v>
      </c>
      <c r="I2052" s="66">
        <v>1</v>
      </c>
      <c r="J2052" s="68" t="s">
        <v>53</v>
      </c>
      <c r="K2052" s="167">
        <v>0</v>
      </c>
      <c r="L2052" s="167">
        <v>44139.31</v>
      </c>
      <c r="M2052" s="167">
        <v>44139.31</v>
      </c>
      <c r="N2052" s="167">
        <v>0</v>
      </c>
      <c r="O2052" s="167">
        <v>4413.6900000000023</v>
      </c>
      <c r="P2052" s="167">
        <v>4413.6900000000023</v>
      </c>
      <c r="Q2052" s="167">
        <v>0</v>
      </c>
      <c r="R2052" s="167">
        <v>48553</v>
      </c>
      <c r="S2052" s="167">
        <v>48553</v>
      </c>
      <c r="T2052" s="161">
        <v>42744</v>
      </c>
      <c r="U2052" s="47"/>
    </row>
    <row r="2053" spans="1:21" s="267" customFormat="1" ht="15" customHeight="1" x14ac:dyDescent="0.2">
      <c r="A2053" s="15">
        <v>2017</v>
      </c>
      <c r="B2053" s="15" t="s">
        <v>3439</v>
      </c>
      <c r="C2053" s="15">
        <v>6</v>
      </c>
      <c r="D2053" s="67">
        <v>4</v>
      </c>
      <c r="E2053" s="60" t="s">
        <v>23</v>
      </c>
      <c r="F2053" s="11" t="s">
        <v>13573</v>
      </c>
      <c r="G2053" s="11" t="s">
        <v>1778</v>
      </c>
      <c r="H2053" s="12" t="s">
        <v>10607</v>
      </c>
      <c r="I2053" s="66">
        <v>1</v>
      </c>
      <c r="J2053" s="68" t="s">
        <v>53</v>
      </c>
      <c r="K2053" s="167">
        <v>0</v>
      </c>
      <c r="L2053" s="167">
        <v>100393.65</v>
      </c>
      <c r="M2053" s="167">
        <v>100393.65</v>
      </c>
      <c r="N2053" s="167">
        <v>0</v>
      </c>
      <c r="O2053" s="167">
        <v>5782.3500000000058</v>
      </c>
      <c r="P2053" s="167">
        <v>5782.3500000000058</v>
      </c>
      <c r="Q2053" s="167">
        <v>0</v>
      </c>
      <c r="R2053" s="167">
        <v>106176</v>
      </c>
      <c r="S2053" s="167">
        <v>106176</v>
      </c>
      <c r="T2053" s="159">
        <v>42772</v>
      </c>
      <c r="U2053" s="47"/>
    </row>
    <row r="2054" spans="1:21" s="267" customFormat="1" ht="15" customHeight="1" x14ac:dyDescent="0.2">
      <c r="A2054" s="15">
        <v>2017</v>
      </c>
      <c r="B2054" s="15" t="s">
        <v>3439</v>
      </c>
      <c r="C2054" s="15">
        <v>6</v>
      </c>
      <c r="D2054" s="67">
        <v>4</v>
      </c>
      <c r="E2054" s="60" t="s">
        <v>23</v>
      </c>
      <c r="F2054" s="11" t="s">
        <v>13574</v>
      </c>
      <c r="G2054" s="11" t="s">
        <v>368</v>
      </c>
      <c r="H2054" s="12" t="s">
        <v>10606</v>
      </c>
      <c r="I2054" s="66">
        <v>1</v>
      </c>
      <c r="J2054" s="68" t="s">
        <v>53</v>
      </c>
      <c r="K2054" s="167">
        <v>12205.243049999999</v>
      </c>
      <c r="L2054" s="167">
        <v>27379.756949999999</v>
      </c>
      <c r="M2054" s="167">
        <v>39585</v>
      </c>
      <c r="N2054" s="167">
        <v>-2614.9530500000001</v>
      </c>
      <c r="O2054" s="167">
        <v>6029.9530500000001</v>
      </c>
      <c r="P2054" s="167">
        <v>3415</v>
      </c>
      <c r="Q2054" s="167">
        <v>9590.2899999999991</v>
      </c>
      <c r="R2054" s="167">
        <v>33409.71</v>
      </c>
      <c r="S2054" s="167">
        <v>43000</v>
      </c>
      <c r="T2054" s="159">
        <v>42779</v>
      </c>
      <c r="U2054" s="47"/>
    </row>
    <row r="2055" spans="1:21" s="267" customFormat="1" ht="15" customHeight="1" x14ac:dyDescent="0.2">
      <c r="A2055" s="15">
        <v>2017</v>
      </c>
      <c r="B2055" s="15" t="s">
        <v>3439</v>
      </c>
      <c r="C2055" s="15">
        <v>6</v>
      </c>
      <c r="D2055" s="39">
        <v>4</v>
      </c>
      <c r="E2055" s="60" t="s">
        <v>23</v>
      </c>
      <c r="F2055" s="11" t="s">
        <v>13575</v>
      </c>
      <c r="G2055" s="11" t="s">
        <v>1262</v>
      </c>
      <c r="H2055" s="12" t="s">
        <v>10605</v>
      </c>
      <c r="I2055" s="66">
        <v>1</v>
      </c>
      <c r="J2055" s="68" t="s">
        <v>53</v>
      </c>
      <c r="K2055" s="167">
        <v>0</v>
      </c>
      <c r="L2055" s="167">
        <v>33193.550000000003</v>
      </c>
      <c r="M2055" s="167">
        <v>33193.550000000003</v>
      </c>
      <c r="N2055" s="167">
        <v>0</v>
      </c>
      <c r="O2055" s="167">
        <v>1728.4499999999971</v>
      </c>
      <c r="P2055" s="167">
        <v>1728.4499999999971</v>
      </c>
      <c r="Q2055" s="167">
        <v>0</v>
      </c>
      <c r="R2055" s="167">
        <v>34922</v>
      </c>
      <c r="S2055" s="167">
        <v>34922</v>
      </c>
      <c r="T2055" s="161">
        <v>42751</v>
      </c>
      <c r="U2055" s="47"/>
    </row>
    <row r="2056" spans="1:21" s="267" customFormat="1" ht="15" customHeight="1" x14ac:dyDescent="0.2">
      <c r="A2056" s="15">
        <v>2017</v>
      </c>
      <c r="B2056" s="15" t="s">
        <v>3439</v>
      </c>
      <c r="C2056" s="15">
        <v>6</v>
      </c>
      <c r="D2056" s="39">
        <v>4</v>
      </c>
      <c r="E2056" s="60" t="s">
        <v>23</v>
      </c>
      <c r="F2056" s="11" t="s">
        <v>11959</v>
      </c>
      <c r="G2056" s="11" t="s">
        <v>1181</v>
      </c>
      <c r="H2056" s="12" t="s">
        <v>10604</v>
      </c>
      <c r="I2056" s="66">
        <v>1</v>
      </c>
      <c r="J2056" s="68" t="s">
        <v>53</v>
      </c>
      <c r="K2056" s="167">
        <v>0</v>
      </c>
      <c r="L2056" s="167">
        <v>45000</v>
      </c>
      <c r="M2056" s="167">
        <v>45000</v>
      </c>
      <c r="N2056" s="167">
        <v>0</v>
      </c>
      <c r="O2056" s="167">
        <v>2250</v>
      </c>
      <c r="P2056" s="167">
        <v>2250</v>
      </c>
      <c r="Q2056" s="167">
        <v>0</v>
      </c>
      <c r="R2056" s="167">
        <v>47250</v>
      </c>
      <c r="S2056" s="167">
        <v>47250</v>
      </c>
      <c r="T2056" s="161">
        <v>42821</v>
      </c>
      <c r="U2056" s="47"/>
    </row>
    <row r="2057" spans="1:21" s="267" customFormat="1" ht="15" customHeight="1" x14ac:dyDescent="0.2">
      <c r="A2057" s="15">
        <v>2017</v>
      </c>
      <c r="B2057" s="15" t="s">
        <v>3439</v>
      </c>
      <c r="C2057" s="15">
        <v>6</v>
      </c>
      <c r="D2057" s="39">
        <v>4</v>
      </c>
      <c r="E2057" s="60" t="s">
        <v>23</v>
      </c>
      <c r="F2057" s="11" t="s">
        <v>13576</v>
      </c>
      <c r="G2057" s="11" t="s">
        <v>1093</v>
      </c>
      <c r="H2057" s="12" t="s">
        <v>10603</v>
      </c>
      <c r="I2057" s="66">
        <v>1</v>
      </c>
      <c r="J2057" s="68" t="s">
        <v>53</v>
      </c>
      <c r="K2057" s="167">
        <v>0</v>
      </c>
      <c r="L2057" s="167">
        <v>55825</v>
      </c>
      <c r="M2057" s="167">
        <v>55825</v>
      </c>
      <c r="N2057" s="167">
        <v>0</v>
      </c>
      <c r="O2057" s="167">
        <v>2791</v>
      </c>
      <c r="P2057" s="167">
        <v>2791</v>
      </c>
      <c r="Q2057" s="167">
        <v>0</v>
      </c>
      <c r="R2057" s="167">
        <v>58616</v>
      </c>
      <c r="S2057" s="167">
        <v>58616</v>
      </c>
      <c r="T2057" s="161">
        <v>42758</v>
      </c>
      <c r="U2057" s="47"/>
    </row>
    <row r="2058" spans="1:21" s="267" customFormat="1" ht="15" customHeight="1" x14ac:dyDescent="0.2">
      <c r="A2058" s="15">
        <v>2017</v>
      </c>
      <c r="B2058" s="15" t="s">
        <v>3439</v>
      </c>
      <c r="C2058" s="15">
        <v>6</v>
      </c>
      <c r="D2058" s="39">
        <v>4</v>
      </c>
      <c r="E2058" s="60" t="s">
        <v>23</v>
      </c>
      <c r="F2058" s="11" t="s">
        <v>13577</v>
      </c>
      <c r="G2058" s="11" t="s">
        <v>368</v>
      </c>
      <c r="H2058" s="12" t="s">
        <v>10602</v>
      </c>
      <c r="I2058" s="66">
        <v>1</v>
      </c>
      <c r="J2058" s="68" t="s">
        <v>53</v>
      </c>
      <c r="K2058" s="167">
        <v>0</v>
      </c>
      <c r="L2058" s="167">
        <v>38571</v>
      </c>
      <c r="M2058" s="167">
        <v>38571</v>
      </c>
      <c r="N2058" s="167">
        <v>0</v>
      </c>
      <c r="O2058" s="167">
        <v>1429</v>
      </c>
      <c r="P2058" s="167">
        <v>1429</v>
      </c>
      <c r="Q2058" s="167">
        <v>0</v>
      </c>
      <c r="R2058" s="167">
        <v>40000</v>
      </c>
      <c r="S2058" s="167">
        <v>40000</v>
      </c>
      <c r="T2058" s="161">
        <v>42779</v>
      </c>
      <c r="U2058" s="47"/>
    </row>
    <row r="2059" spans="1:21" s="267" customFormat="1" ht="15" customHeight="1" x14ac:dyDescent="0.2">
      <c r="A2059" s="15">
        <v>2017</v>
      </c>
      <c r="B2059" s="15" t="s">
        <v>3439</v>
      </c>
      <c r="C2059" s="15">
        <v>6</v>
      </c>
      <c r="D2059" s="39">
        <v>4</v>
      </c>
      <c r="E2059" s="60" t="s">
        <v>23</v>
      </c>
      <c r="F2059" s="11" t="s">
        <v>13578</v>
      </c>
      <c r="G2059" s="11" t="s">
        <v>227</v>
      </c>
      <c r="H2059" s="12" t="s">
        <v>10601</v>
      </c>
      <c r="I2059" s="66">
        <v>1</v>
      </c>
      <c r="J2059" s="68" t="s">
        <v>53</v>
      </c>
      <c r="K2059" s="167">
        <v>0</v>
      </c>
      <c r="L2059" s="167">
        <v>57749.440000000002</v>
      </c>
      <c r="M2059" s="167">
        <v>57749.440000000002</v>
      </c>
      <c r="N2059" s="167">
        <v>0</v>
      </c>
      <c r="O2059" s="167">
        <v>3965.5599999999977</v>
      </c>
      <c r="P2059" s="167">
        <v>3965.5599999999977</v>
      </c>
      <c r="Q2059" s="167">
        <v>0</v>
      </c>
      <c r="R2059" s="167">
        <v>61715</v>
      </c>
      <c r="S2059" s="167">
        <v>61715</v>
      </c>
      <c r="T2059" s="161">
        <v>42814</v>
      </c>
      <c r="U2059" s="47"/>
    </row>
    <row r="2060" spans="1:21" s="267" customFormat="1" ht="15" customHeight="1" x14ac:dyDescent="0.2">
      <c r="A2060" s="15">
        <v>2017</v>
      </c>
      <c r="B2060" s="72" t="s">
        <v>3439</v>
      </c>
      <c r="C2060" s="15">
        <v>6</v>
      </c>
      <c r="D2060" s="67">
        <v>4</v>
      </c>
      <c r="E2060" s="60" t="s">
        <v>23</v>
      </c>
      <c r="F2060" s="11" t="s">
        <v>13579</v>
      </c>
      <c r="G2060" s="11" t="s">
        <v>1043</v>
      </c>
      <c r="H2060" s="75" t="s">
        <v>10600</v>
      </c>
      <c r="I2060" s="66">
        <v>1</v>
      </c>
      <c r="J2060" s="68" t="s">
        <v>53</v>
      </c>
      <c r="K2060" s="167">
        <v>0</v>
      </c>
      <c r="L2060" s="167">
        <v>74611.64</v>
      </c>
      <c r="M2060" s="167">
        <v>74611.64</v>
      </c>
      <c r="N2060" s="167">
        <v>0</v>
      </c>
      <c r="O2060" s="167">
        <v>2238.3600000000006</v>
      </c>
      <c r="P2060" s="167">
        <v>2238.3600000000006</v>
      </c>
      <c r="Q2060" s="167">
        <v>0</v>
      </c>
      <c r="R2060" s="167">
        <v>76850</v>
      </c>
      <c r="S2060" s="167">
        <v>76850</v>
      </c>
      <c r="T2060" s="159">
        <v>42793</v>
      </c>
      <c r="U2060" s="47"/>
    </row>
    <row r="2061" spans="1:21" s="267" customFormat="1" ht="15" customHeight="1" x14ac:dyDescent="0.2">
      <c r="A2061" s="15">
        <v>2017</v>
      </c>
      <c r="B2061" s="15" t="s">
        <v>3439</v>
      </c>
      <c r="C2061" s="15">
        <v>6</v>
      </c>
      <c r="D2061" s="39">
        <v>4</v>
      </c>
      <c r="E2061" s="60" t="s">
        <v>23</v>
      </c>
      <c r="F2061" s="11" t="s">
        <v>13580</v>
      </c>
      <c r="G2061" s="11" t="s">
        <v>743</v>
      </c>
      <c r="H2061" s="12" t="s">
        <v>10599</v>
      </c>
      <c r="I2061" s="66">
        <v>1</v>
      </c>
      <c r="J2061" s="68" t="s">
        <v>53</v>
      </c>
      <c r="K2061" s="167">
        <v>0</v>
      </c>
      <c r="L2061" s="167">
        <v>48923</v>
      </c>
      <c r="M2061" s="167">
        <v>48923</v>
      </c>
      <c r="N2061" s="167">
        <v>0</v>
      </c>
      <c r="O2061" s="167">
        <v>1359</v>
      </c>
      <c r="P2061" s="167">
        <v>1359</v>
      </c>
      <c r="Q2061" s="167">
        <v>0</v>
      </c>
      <c r="R2061" s="167">
        <v>50282</v>
      </c>
      <c r="S2061" s="167">
        <v>50282</v>
      </c>
      <c r="T2061" s="161">
        <v>42744</v>
      </c>
      <c r="U2061" s="47"/>
    </row>
    <row r="2062" spans="1:21" s="267" customFormat="1" ht="15" customHeight="1" x14ac:dyDescent="0.2">
      <c r="A2062" s="15">
        <v>2017</v>
      </c>
      <c r="B2062" s="15" t="s">
        <v>3439</v>
      </c>
      <c r="C2062" s="15">
        <v>6</v>
      </c>
      <c r="D2062" s="39">
        <v>4</v>
      </c>
      <c r="E2062" s="60" t="s">
        <v>13</v>
      </c>
      <c r="F2062" s="11" t="s">
        <v>13581</v>
      </c>
      <c r="G2062" s="11" t="s">
        <v>743</v>
      </c>
      <c r="H2062" s="12" t="s">
        <v>10598</v>
      </c>
      <c r="I2062" s="66">
        <v>1</v>
      </c>
      <c r="J2062" s="68" t="s">
        <v>53</v>
      </c>
      <c r="K2062" s="167">
        <v>37263</v>
      </c>
      <c r="L2062" s="167">
        <v>0</v>
      </c>
      <c r="M2062" s="167">
        <v>37263</v>
      </c>
      <c r="N2062" s="167">
        <v>829</v>
      </c>
      <c r="O2062" s="167">
        <v>0</v>
      </c>
      <c r="P2062" s="167">
        <v>829</v>
      </c>
      <c r="Q2062" s="167">
        <v>38092</v>
      </c>
      <c r="R2062" s="167">
        <v>0</v>
      </c>
      <c r="S2062" s="167">
        <v>38092</v>
      </c>
      <c r="T2062" s="161">
        <v>42736</v>
      </c>
      <c r="U2062" s="47"/>
    </row>
    <row r="2063" spans="1:21" s="267" customFormat="1" ht="15" customHeight="1" x14ac:dyDescent="0.2">
      <c r="A2063" s="15">
        <v>2017</v>
      </c>
      <c r="B2063" s="15" t="s">
        <v>3439</v>
      </c>
      <c r="C2063" s="15">
        <v>6</v>
      </c>
      <c r="D2063" s="39">
        <v>4</v>
      </c>
      <c r="E2063" s="60" t="s">
        <v>13</v>
      </c>
      <c r="F2063" s="11" t="s">
        <v>13582</v>
      </c>
      <c r="G2063" s="11" t="s">
        <v>7239</v>
      </c>
      <c r="H2063" s="12" t="s">
        <v>10597</v>
      </c>
      <c r="I2063" s="66">
        <v>1</v>
      </c>
      <c r="J2063" s="68" t="s">
        <v>53</v>
      </c>
      <c r="K2063" s="167">
        <v>0</v>
      </c>
      <c r="L2063" s="167">
        <v>27852.62</v>
      </c>
      <c r="M2063" s="167">
        <v>27852.62</v>
      </c>
      <c r="N2063" s="167">
        <v>0</v>
      </c>
      <c r="O2063" s="167">
        <v>4178.380000000001</v>
      </c>
      <c r="P2063" s="167">
        <v>4178.380000000001</v>
      </c>
      <c r="Q2063" s="167">
        <v>0</v>
      </c>
      <c r="R2063" s="167">
        <v>32031</v>
      </c>
      <c r="S2063" s="167">
        <v>32031</v>
      </c>
      <c r="T2063" s="161">
        <v>42767</v>
      </c>
      <c r="U2063" s="47"/>
    </row>
    <row r="2064" spans="1:21" s="267" customFormat="1" ht="15" customHeight="1" x14ac:dyDescent="0.2">
      <c r="A2064" s="15">
        <v>2017</v>
      </c>
      <c r="B2064" s="15" t="s">
        <v>3439</v>
      </c>
      <c r="C2064" s="15">
        <v>6</v>
      </c>
      <c r="D2064" s="39">
        <v>4</v>
      </c>
      <c r="E2064" s="60" t="s">
        <v>13</v>
      </c>
      <c r="F2064" s="11" t="s">
        <v>13583</v>
      </c>
      <c r="G2064" s="11" t="s">
        <v>299</v>
      </c>
      <c r="H2064" s="12" t="s">
        <v>10596</v>
      </c>
      <c r="I2064" s="66">
        <v>1</v>
      </c>
      <c r="J2064" s="68" t="s">
        <v>53</v>
      </c>
      <c r="K2064" s="167">
        <v>38570</v>
      </c>
      <c r="L2064" s="167">
        <v>0</v>
      </c>
      <c r="M2064" s="167">
        <v>38570</v>
      </c>
      <c r="N2064" s="167">
        <v>7030</v>
      </c>
      <c r="O2064" s="167">
        <v>0</v>
      </c>
      <c r="P2064" s="167">
        <v>7030</v>
      </c>
      <c r="Q2064" s="167">
        <v>45600</v>
      </c>
      <c r="R2064" s="167">
        <v>0</v>
      </c>
      <c r="S2064" s="167">
        <v>45600</v>
      </c>
      <c r="T2064" s="161">
        <v>42736</v>
      </c>
      <c r="U2064" s="47"/>
    </row>
    <row r="2065" spans="1:21" s="267" customFormat="1" ht="15" customHeight="1" x14ac:dyDescent="0.2">
      <c r="A2065" s="15">
        <v>2017</v>
      </c>
      <c r="B2065" s="15" t="s">
        <v>3439</v>
      </c>
      <c r="C2065" s="15">
        <v>6</v>
      </c>
      <c r="D2065" s="39">
        <v>4</v>
      </c>
      <c r="E2065" s="60" t="s">
        <v>13</v>
      </c>
      <c r="F2065" s="11" t="s">
        <v>13584</v>
      </c>
      <c r="G2065" s="11" t="s">
        <v>736</v>
      </c>
      <c r="H2065" s="12" t="s">
        <v>10595</v>
      </c>
      <c r="I2065" s="66">
        <v>1</v>
      </c>
      <c r="J2065" s="68" t="s">
        <v>53</v>
      </c>
      <c r="K2065" s="167">
        <v>8119</v>
      </c>
      <c r="L2065" s="167">
        <v>40381</v>
      </c>
      <c r="M2065" s="167">
        <v>48500</v>
      </c>
      <c r="N2065" s="167">
        <v>1130</v>
      </c>
      <c r="O2065" s="167">
        <v>5619</v>
      </c>
      <c r="P2065" s="167">
        <v>6749</v>
      </c>
      <c r="Q2065" s="167">
        <v>9249</v>
      </c>
      <c r="R2065" s="167">
        <v>46000</v>
      </c>
      <c r="S2065" s="167">
        <v>55249</v>
      </c>
      <c r="T2065" s="161">
        <v>42767</v>
      </c>
      <c r="U2065" s="47"/>
    </row>
    <row r="2066" spans="1:21" s="267" customFormat="1" ht="15" customHeight="1" x14ac:dyDescent="0.2">
      <c r="A2066" s="15">
        <v>2017</v>
      </c>
      <c r="B2066" s="15" t="s">
        <v>3439</v>
      </c>
      <c r="C2066" s="15">
        <v>6</v>
      </c>
      <c r="D2066" s="39">
        <v>4</v>
      </c>
      <c r="E2066" s="60" t="s">
        <v>13</v>
      </c>
      <c r="F2066" s="11" t="s">
        <v>13585</v>
      </c>
      <c r="G2066" s="11" t="s">
        <v>743</v>
      </c>
      <c r="H2066" s="12" t="s">
        <v>10594</v>
      </c>
      <c r="I2066" s="66">
        <v>1</v>
      </c>
      <c r="J2066" s="68" t="s">
        <v>53</v>
      </c>
      <c r="K2066" s="167">
        <v>44512.83</v>
      </c>
      <c r="L2066" s="167">
        <v>0</v>
      </c>
      <c r="M2066" s="167">
        <v>44512.83</v>
      </c>
      <c r="N2066" s="167">
        <v>1197.1699999999983</v>
      </c>
      <c r="O2066" s="167">
        <v>0</v>
      </c>
      <c r="P2066" s="167">
        <v>1197.1699999999983</v>
      </c>
      <c r="Q2066" s="167">
        <v>45710</v>
      </c>
      <c r="R2066" s="167">
        <v>0</v>
      </c>
      <c r="S2066" s="167">
        <v>45710</v>
      </c>
      <c r="T2066" s="161">
        <v>42705</v>
      </c>
      <c r="U2066" s="47"/>
    </row>
    <row r="2067" spans="1:21" s="267" customFormat="1" ht="15" customHeight="1" x14ac:dyDescent="0.2">
      <c r="A2067" s="15">
        <v>2017</v>
      </c>
      <c r="B2067" s="15" t="s">
        <v>3439</v>
      </c>
      <c r="C2067" s="15">
        <v>6</v>
      </c>
      <c r="D2067" s="39">
        <v>4</v>
      </c>
      <c r="E2067" s="60" t="s">
        <v>13</v>
      </c>
      <c r="F2067" s="11" t="s">
        <v>13586</v>
      </c>
      <c r="G2067" s="11" t="s">
        <v>412</v>
      </c>
      <c r="H2067" s="12" t="s">
        <v>10593</v>
      </c>
      <c r="I2067" s="66">
        <v>1</v>
      </c>
      <c r="J2067" s="68" t="s">
        <v>53</v>
      </c>
      <c r="K2067" s="167">
        <v>0</v>
      </c>
      <c r="L2067" s="167">
        <v>29878.560000000001</v>
      </c>
      <c r="M2067" s="167">
        <v>29878.560000000001</v>
      </c>
      <c r="N2067" s="167">
        <v>0</v>
      </c>
      <c r="O2067" s="167">
        <v>5975.4399999999987</v>
      </c>
      <c r="P2067" s="167">
        <v>5975.4399999999987</v>
      </c>
      <c r="Q2067" s="167">
        <v>0</v>
      </c>
      <c r="R2067" s="167">
        <v>35854</v>
      </c>
      <c r="S2067" s="167">
        <v>35854</v>
      </c>
      <c r="T2067" s="161">
        <v>42705</v>
      </c>
      <c r="U2067" s="47"/>
    </row>
    <row r="2068" spans="1:21" s="267" customFormat="1" ht="15" customHeight="1" x14ac:dyDescent="0.2">
      <c r="A2068" s="15">
        <v>2017</v>
      </c>
      <c r="B2068" s="15" t="s">
        <v>3439</v>
      </c>
      <c r="C2068" s="15">
        <v>6</v>
      </c>
      <c r="D2068" s="67">
        <v>4</v>
      </c>
      <c r="E2068" s="60" t="s">
        <v>13</v>
      </c>
      <c r="F2068" s="11" t="s">
        <v>13587</v>
      </c>
      <c r="G2068" s="11" t="s">
        <v>10592</v>
      </c>
      <c r="H2068" s="12" t="s">
        <v>10591</v>
      </c>
      <c r="I2068" s="66">
        <v>1</v>
      </c>
      <c r="J2068" s="68" t="s">
        <v>53</v>
      </c>
      <c r="K2068" s="167">
        <v>41202</v>
      </c>
      <c r="L2068" s="167">
        <v>0</v>
      </c>
      <c r="M2068" s="167">
        <v>41202</v>
      </c>
      <c r="N2068" s="167">
        <v>3798</v>
      </c>
      <c r="O2068" s="167">
        <v>0</v>
      </c>
      <c r="P2068" s="167">
        <v>3798</v>
      </c>
      <c r="Q2068" s="167">
        <v>45000</v>
      </c>
      <c r="R2068" s="167">
        <v>0</v>
      </c>
      <c r="S2068" s="167">
        <v>45000</v>
      </c>
      <c r="T2068" s="159">
        <v>42767</v>
      </c>
      <c r="U2068" s="47"/>
    </row>
    <row r="2069" spans="1:21" s="267" customFormat="1" ht="15" customHeight="1" x14ac:dyDescent="0.2">
      <c r="A2069" s="15">
        <v>2017</v>
      </c>
      <c r="B2069" s="15" t="s">
        <v>3439</v>
      </c>
      <c r="C2069" s="15">
        <v>6</v>
      </c>
      <c r="D2069" s="67">
        <v>4</v>
      </c>
      <c r="E2069" s="60" t="s">
        <v>13</v>
      </c>
      <c r="F2069" s="11" t="s">
        <v>13588</v>
      </c>
      <c r="G2069" s="11" t="s">
        <v>743</v>
      </c>
      <c r="H2069" s="12" t="s">
        <v>10590</v>
      </c>
      <c r="I2069" s="66">
        <v>1</v>
      </c>
      <c r="J2069" s="68" t="s">
        <v>53</v>
      </c>
      <c r="K2069" s="167">
        <v>37262.68</v>
      </c>
      <c r="L2069" s="167">
        <v>0</v>
      </c>
      <c r="M2069" s="167">
        <v>37262.68</v>
      </c>
      <c r="N2069" s="167">
        <v>4000.3199999999997</v>
      </c>
      <c r="O2069" s="167">
        <v>0</v>
      </c>
      <c r="P2069" s="167">
        <v>4000.3199999999997</v>
      </c>
      <c r="Q2069" s="167">
        <v>41263</v>
      </c>
      <c r="R2069" s="167">
        <v>0</v>
      </c>
      <c r="S2069" s="167">
        <v>41263</v>
      </c>
      <c r="T2069" s="159">
        <v>42736</v>
      </c>
      <c r="U2069" s="47"/>
    </row>
    <row r="2070" spans="1:21" s="267" customFormat="1" ht="15" customHeight="1" x14ac:dyDescent="0.2">
      <c r="A2070" s="15">
        <v>2017</v>
      </c>
      <c r="B2070" s="15" t="s">
        <v>3439</v>
      </c>
      <c r="C2070" s="15">
        <v>6</v>
      </c>
      <c r="D2070" s="39">
        <v>4</v>
      </c>
      <c r="E2070" s="60" t="s">
        <v>13</v>
      </c>
      <c r="F2070" s="11" t="s">
        <v>13589</v>
      </c>
      <c r="G2070" s="11" t="s">
        <v>299</v>
      </c>
      <c r="H2070" s="12" t="s">
        <v>10589</v>
      </c>
      <c r="I2070" s="66">
        <v>1</v>
      </c>
      <c r="J2070" s="68" t="s">
        <v>53</v>
      </c>
      <c r="K2070" s="167">
        <v>0</v>
      </c>
      <c r="L2070" s="167">
        <v>50750</v>
      </c>
      <c r="M2070" s="167">
        <v>50750</v>
      </c>
      <c r="N2070" s="167">
        <v>0</v>
      </c>
      <c r="O2070" s="167">
        <v>6098</v>
      </c>
      <c r="P2070" s="167">
        <v>6098</v>
      </c>
      <c r="Q2070" s="167">
        <v>0</v>
      </c>
      <c r="R2070" s="167">
        <v>56848</v>
      </c>
      <c r="S2070" s="167">
        <v>56848</v>
      </c>
      <c r="T2070" s="161">
        <v>42692</v>
      </c>
      <c r="U2070" s="47"/>
    </row>
    <row r="2071" spans="1:21" s="267" customFormat="1" ht="15" customHeight="1" x14ac:dyDescent="0.2">
      <c r="A2071" s="15">
        <v>2017</v>
      </c>
      <c r="B2071" s="15" t="s">
        <v>3439</v>
      </c>
      <c r="C2071" s="15">
        <v>6</v>
      </c>
      <c r="D2071" s="39">
        <v>4</v>
      </c>
      <c r="E2071" s="60" t="s">
        <v>13</v>
      </c>
      <c r="F2071" s="11" t="s">
        <v>13590</v>
      </c>
      <c r="G2071" s="11" t="s">
        <v>752</v>
      </c>
      <c r="H2071" s="12" t="s">
        <v>10588</v>
      </c>
      <c r="I2071" s="66">
        <v>1</v>
      </c>
      <c r="J2071" s="68" t="s">
        <v>53</v>
      </c>
      <c r="K2071" s="167">
        <v>90465.94</v>
      </c>
      <c r="L2071" s="167">
        <v>0</v>
      </c>
      <c r="M2071" s="167">
        <v>90465.94</v>
      </c>
      <c r="N2071" s="167">
        <v>9034.0599999999977</v>
      </c>
      <c r="O2071" s="167">
        <v>0</v>
      </c>
      <c r="P2071" s="167">
        <v>9034.0599999999977</v>
      </c>
      <c r="Q2071" s="167">
        <v>99500</v>
      </c>
      <c r="R2071" s="167">
        <v>0</v>
      </c>
      <c r="S2071" s="167">
        <v>99500</v>
      </c>
      <c r="T2071" s="161">
        <v>42767</v>
      </c>
      <c r="U2071" s="47"/>
    </row>
    <row r="2072" spans="1:21" s="267" customFormat="1" ht="15" customHeight="1" x14ac:dyDescent="0.2">
      <c r="A2072" s="15">
        <v>2017</v>
      </c>
      <c r="B2072" s="15" t="s">
        <v>3439</v>
      </c>
      <c r="C2072" s="15">
        <v>6</v>
      </c>
      <c r="D2072" s="39">
        <v>4</v>
      </c>
      <c r="E2072" s="60" t="s">
        <v>13</v>
      </c>
      <c r="F2072" s="11" t="s">
        <v>13591</v>
      </c>
      <c r="G2072" s="11" t="s">
        <v>10587</v>
      </c>
      <c r="H2072" s="12" t="s">
        <v>10586</v>
      </c>
      <c r="I2072" s="66">
        <v>1</v>
      </c>
      <c r="J2072" s="68" t="s">
        <v>53</v>
      </c>
      <c r="K2072" s="167">
        <v>54360.36</v>
      </c>
      <c r="L2072" s="167">
        <v>0</v>
      </c>
      <c r="M2072" s="167">
        <v>54360.36</v>
      </c>
      <c r="N2072" s="167">
        <v>2794.6399999999994</v>
      </c>
      <c r="O2072" s="167">
        <v>0</v>
      </c>
      <c r="P2072" s="167">
        <v>2794.6399999999994</v>
      </c>
      <c r="Q2072" s="167">
        <v>57155</v>
      </c>
      <c r="R2072" s="167">
        <v>0</v>
      </c>
      <c r="S2072" s="167">
        <v>57155</v>
      </c>
      <c r="T2072" s="161">
        <v>42736</v>
      </c>
      <c r="U2072" s="47"/>
    </row>
    <row r="2073" spans="1:21" s="267" customFormat="1" ht="15" customHeight="1" x14ac:dyDescent="0.2">
      <c r="A2073" s="15">
        <v>2017</v>
      </c>
      <c r="B2073" s="15" t="s">
        <v>3439</v>
      </c>
      <c r="C2073" s="15">
        <v>6</v>
      </c>
      <c r="D2073" s="39">
        <v>4</v>
      </c>
      <c r="E2073" s="60" t="s">
        <v>13</v>
      </c>
      <c r="F2073" s="11" t="s">
        <v>13592</v>
      </c>
      <c r="G2073" s="11" t="s">
        <v>148</v>
      </c>
      <c r="H2073" s="12" t="s">
        <v>10585</v>
      </c>
      <c r="I2073" s="66">
        <v>1</v>
      </c>
      <c r="J2073" s="68" t="s">
        <v>53</v>
      </c>
      <c r="K2073" s="167">
        <v>37401.74</v>
      </c>
      <c r="L2073" s="167">
        <v>0</v>
      </c>
      <c r="M2073" s="167">
        <v>37401.74</v>
      </c>
      <c r="N2073" s="167">
        <v>4376.260000000002</v>
      </c>
      <c r="O2073" s="167">
        <v>0</v>
      </c>
      <c r="P2073" s="167">
        <v>4376.260000000002</v>
      </c>
      <c r="Q2073" s="167">
        <v>41778</v>
      </c>
      <c r="R2073" s="167">
        <v>0</v>
      </c>
      <c r="S2073" s="167">
        <v>41778</v>
      </c>
      <c r="T2073" s="161">
        <v>42736</v>
      </c>
      <c r="U2073" s="47"/>
    </row>
    <row r="2074" spans="1:21" s="267" customFormat="1" ht="15" customHeight="1" x14ac:dyDescent="0.2">
      <c r="A2074" s="15">
        <v>2017</v>
      </c>
      <c r="B2074" s="15" t="s">
        <v>3439</v>
      </c>
      <c r="C2074" s="15">
        <v>6</v>
      </c>
      <c r="D2074" s="39">
        <v>4</v>
      </c>
      <c r="E2074" s="60" t="s">
        <v>14</v>
      </c>
      <c r="F2074" s="11" t="s">
        <v>13593</v>
      </c>
      <c r="G2074" s="11" t="s">
        <v>10584</v>
      </c>
      <c r="H2074" s="12" t="s">
        <v>10583</v>
      </c>
      <c r="I2074" s="66">
        <v>1</v>
      </c>
      <c r="J2074" s="68" t="s">
        <v>53</v>
      </c>
      <c r="K2074" s="167">
        <v>23682</v>
      </c>
      <c r="L2074" s="167">
        <v>0</v>
      </c>
      <c r="M2074" s="167">
        <v>23682</v>
      </c>
      <c r="N2074" s="167">
        <v>4736</v>
      </c>
      <c r="O2074" s="167">
        <v>0</v>
      </c>
      <c r="P2074" s="167">
        <v>4736</v>
      </c>
      <c r="Q2074" s="167">
        <v>28418</v>
      </c>
      <c r="R2074" s="167">
        <v>0</v>
      </c>
      <c r="S2074" s="167">
        <v>28418</v>
      </c>
      <c r="T2074" s="161">
        <v>42705</v>
      </c>
      <c r="U2074" s="47"/>
    </row>
    <row r="2075" spans="1:21" s="267" customFormat="1" ht="15" customHeight="1" x14ac:dyDescent="0.2">
      <c r="A2075" s="15">
        <v>2017</v>
      </c>
      <c r="B2075" s="72" t="s">
        <v>3439</v>
      </c>
      <c r="C2075" s="15">
        <v>6</v>
      </c>
      <c r="D2075" s="67">
        <v>4</v>
      </c>
      <c r="E2075" s="60" t="s">
        <v>14</v>
      </c>
      <c r="F2075" s="11" t="s">
        <v>13594</v>
      </c>
      <c r="G2075" s="11" t="s">
        <v>10580</v>
      </c>
      <c r="H2075" s="75" t="s">
        <v>548</v>
      </c>
      <c r="I2075" s="66">
        <v>1</v>
      </c>
      <c r="J2075" s="68" t="s">
        <v>53</v>
      </c>
      <c r="K2075" s="167">
        <v>38873</v>
      </c>
      <c r="L2075" s="167">
        <v>0</v>
      </c>
      <c r="M2075" s="167">
        <v>38873</v>
      </c>
      <c r="N2075" s="167">
        <v>2127</v>
      </c>
      <c r="O2075" s="167">
        <v>0</v>
      </c>
      <c r="P2075" s="167">
        <v>2127</v>
      </c>
      <c r="Q2075" s="167">
        <v>41000</v>
      </c>
      <c r="R2075" s="167">
        <v>0</v>
      </c>
      <c r="S2075" s="167">
        <v>41000</v>
      </c>
      <c r="T2075" s="159">
        <v>42736</v>
      </c>
      <c r="U2075" s="47"/>
    </row>
    <row r="2076" spans="1:21" s="267" customFormat="1" ht="15" customHeight="1" x14ac:dyDescent="0.2">
      <c r="A2076" s="15">
        <v>2017</v>
      </c>
      <c r="B2076" s="15" t="s">
        <v>3439</v>
      </c>
      <c r="C2076" s="15">
        <v>6</v>
      </c>
      <c r="D2076" s="39">
        <v>4</v>
      </c>
      <c r="E2076" s="60" t="s">
        <v>14</v>
      </c>
      <c r="F2076" s="11" t="s">
        <v>13595</v>
      </c>
      <c r="G2076" s="11" t="s">
        <v>10580</v>
      </c>
      <c r="H2076" s="12" t="s">
        <v>9490</v>
      </c>
      <c r="I2076" s="66">
        <v>1</v>
      </c>
      <c r="J2076" s="68" t="s">
        <v>53</v>
      </c>
      <c r="K2076" s="167">
        <v>37388</v>
      </c>
      <c r="L2076" s="167">
        <v>0</v>
      </c>
      <c r="M2076" s="167">
        <v>37388</v>
      </c>
      <c r="N2076" s="167">
        <v>3612</v>
      </c>
      <c r="O2076" s="167">
        <v>0</v>
      </c>
      <c r="P2076" s="167">
        <v>3612</v>
      </c>
      <c r="Q2076" s="167">
        <v>41000</v>
      </c>
      <c r="R2076" s="167">
        <v>0</v>
      </c>
      <c r="S2076" s="167">
        <v>41000</v>
      </c>
      <c r="T2076" s="161">
        <v>42736</v>
      </c>
      <c r="U2076" s="47"/>
    </row>
    <row r="2077" spans="1:21" s="267" customFormat="1" ht="15" customHeight="1" x14ac:dyDescent="0.2">
      <c r="A2077" s="15">
        <v>2017</v>
      </c>
      <c r="B2077" s="15" t="s">
        <v>3439</v>
      </c>
      <c r="C2077" s="15">
        <v>6</v>
      </c>
      <c r="D2077" s="39">
        <v>4</v>
      </c>
      <c r="E2077" s="60" t="s">
        <v>14</v>
      </c>
      <c r="F2077" s="11" t="s">
        <v>13596</v>
      </c>
      <c r="G2077" s="11" t="s">
        <v>10580</v>
      </c>
      <c r="H2077" s="12" t="s">
        <v>10582</v>
      </c>
      <c r="I2077" s="66">
        <v>1</v>
      </c>
      <c r="J2077" s="68" t="s">
        <v>53</v>
      </c>
      <c r="K2077" s="167">
        <v>34328.800000000003</v>
      </c>
      <c r="L2077" s="167">
        <v>0</v>
      </c>
      <c r="M2077" s="167">
        <v>34328.800000000003</v>
      </c>
      <c r="N2077" s="167">
        <v>1999.1999999999971</v>
      </c>
      <c r="O2077" s="167">
        <v>0</v>
      </c>
      <c r="P2077" s="167">
        <v>1999.1999999999971</v>
      </c>
      <c r="Q2077" s="167">
        <v>36328</v>
      </c>
      <c r="R2077" s="167">
        <v>0</v>
      </c>
      <c r="S2077" s="167">
        <v>36328</v>
      </c>
      <c r="T2077" s="161">
        <v>42736</v>
      </c>
      <c r="U2077" s="47"/>
    </row>
    <row r="2078" spans="1:21" s="267" customFormat="1" ht="15" customHeight="1" x14ac:dyDescent="0.2">
      <c r="A2078" s="15">
        <v>2017</v>
      </c>
      <c r="B2078" s="15" t="s">
        <v>3439</v>
      </c>
      <c r="C2078" s="15">
        <v>6</v>
      </c>
      <c r="D2078" s="39">
        <v>4</v>
      </c>
      <c r="E2078" s="60" t="s">
        <v>14</v>
      </c>
      <c r="F2078" s="11" t="s">
        <v>13597</v>
      </c>
      <c r="G2078" s="11" t="s">
        <v>10580</v>
      </c>
      <c r="H2078" s="12" t="s">
        <v>10581</v>
      </c>
      <c r="I2078" s="66">
        <v>1</v>
      </c>
      <c r="J2078" s="68" t="s">
        <v>53</v>
      </c>
      <c r="K2078" s="167">
        <v>34301</v>
      </c>
      <c r="L2078" s="167">
        <v>0</v>
      </c>
      <c r="M2078" s="167">
        <v>34301</v>
      </c>
      <c r="N2078" s="167">
        <v>5699</v>
      </c>
      <c r="O2078" s="167">
        <v>0</v>
      </c>
      <c r="P2078" s="167">
        <v>5699</v>
      </c>
      <c r="Q2078" s="167">
        <v>40000</v>
      </c>
      <c r="R2078" s="167">
        <v>0</v>
      </c>
      <c r="S2078" s="167">
        <v>40000</v>
      </c>
      <c r="T2078" s="161">
        <v>42736</v>
      </c>
      <c r="U2078" s="47"/>
    </row>
    <row r="2079" spans="1:21" s="267" customFormat="1" ht="15" customHeight="1" x14ac:dyDescent="0.2">
      <c r="A2079" s="15">
        <v>2017</v>
      </c>
      <c r="B2079" s="15" t="s">
        <v>3439</v>
      </c>
      <c r="C2079" s="15">
        <v>6</v>
      </c>
      <c r="D2079" s="39">
        <v>4</v>
      </c>
      <c r="E2079" s="60" t="s">
        <v>14</v>
      </c>
      <c r="F2079" s="11" t="s">
        <v>13598</v>
      </c>
      <c r="G2079" s="11" t="s">
        <v>10580</v>
      </c>
      <c r="H2079" s="12" t="s">
        <v>10579</v>
      </c>
      <c r="I2079" s="66">
        <v>1</v>
      </c>
      <c r="J2079" s="68" t="s">
        <v>53</v>
      </c>
      <c r="K2079" s="167">
        <v>34301</v>
      </c>
      <c r="L2079" s="167">
        <v>0</v>
      </c>
      <c r="M2079" s="167">
        <v>34301</v>
      </c>
      <c r="N2079" s="167">
        <v>5699</v>
      </c>
      <c r="O2079" s="167">
        <v>0</v>
      </c>
      <c r="P2079" s="167">
        <v>5699</v>
      </c>
      <c r="Q2079" s="167">
        <v>40000</v>
      </c>
      <c r="R2079" s="167">
        <v>0</v>
      </c>
      <c r="S2079" s="167">
        <v>40000</v>
      </c>
      <c r="T2079" s="161">
        <v>42736</v>
      </c>
      <c r="U2079" s="47"/>
    </row>
    <row r="2080" spans="1:21" s="267" customFormat="1" ht="15" customHeight="1" x14ac:dyDescent="0.2">
      <c r="A2080" s="15">
        <v>2017</v>
      </c>
      <c r="B2080" s="15" t="s">
        <v>3439</v>
      </c>
      <c r="C2080" s="15">
        <v>6</v>
      </c>
      <c r="D2080" s="39">
        <v>4</v>
      </c>
      <c r="E2080" s="60" t="s">
        <v>16</v>
      </c>
      <c r="F2080" s="11" t="s">
        <v>13599</v>
      </c>
      <c r="G2080" s="11" t="s">
        <v>2533</v>
      </c>
      <c r="H2080" s="12" t="s">
        <v>10578</v>
      </c>
      <c r="I2080" s="66">
        <v>1</v>
      </c>
      <c r="J2080" s="68" t="s">
        <v>53</v>
      </c>
      <c r="K2080" s="167">
        <v>39971</v>
      </c>
      <c r="L2080" s="167">
        <v>0</v>
      </c>
      <c r="M2080" s="167">
        <v>39971</v>
      </c>
      <c r="N2080" s="167">
        <v>4000</v>
      </c>
      <c r="O2080" s="167">
        <v>0</v>
      </c>
      <c r="P2080" s="167">
        <v>4000</v>
      </c>
      <c r="Q2080" s="167">
        <v>43971</v>
      </c>
      <c r="R2080" s="167">
        <v>0</v>
      </c>
      <c r="S2080" s="167">
        <v>43971</v>
      </c>
      <c r="T2080" s="161">
        <v>42736</v>
      </c>
      <c r="U2080" s="47"/>
    </row>
    <row r="2081" spans="1:138" s="285" customFormat="1" ht="12.75" x14ac:dyDescent="0.2">
      <c r="A2081" s="278">
        <v>2017</v>
      </c>
      <c r="B2081" s="278" t="s">
        <v>75</v>
      </c>
      <c r="C2081" s="279">
        <v>6</v>
      </c>
      <c r="D2081" s="72">
        <v>4</v>
      </c>
      <c r="E2081" s="278" t="s">
        <v>24</v>
      </c>
      <c r="F2081" s="278" t="s">
        <v>11269</v>
      </c>
      <c r="G2081" s="280" t="s">
        <v>133</v>
      </c>
      <c r="H2081" s="281" t="s">
        <v>11270</v>
      </c>
      <c r="I2081" s="282">
        <v>1</v>
      </c>
      <c r="J2081" s="283" t="s">
        <v>53</v>
      </c>
      <c r="K2081" s="167">
        <v>33127.57</v>
      </c>
      <c r="L2081" s="167">
        <v>33127.57</v>
      </c>
      <c r="M2081" s="167">
        <v>66255.14</v>
      </c>
      <c r="N2081" s="167">
        <v>-0.37000000000261934</v>
      </c>
      <c r="O2081" s="167">
        <v>5745.2300000000032</v>
      </c>
      <c r="P2081" s="167">
        <v>5744.8600000000006</v>
      </c>
      <c r="Q2081" s="167">
        <v>33127.199999999997</v>
      </c>
      <c r="R2081" s="167">
        <v>38872.800000000003</v>
      </c>
      <c r="S2081" s="167">
        <v>72000</v>
      </c>
      <c r="T2081" s="284">
        <v>42856</v>
      </c>
      <c r="U2081" s="268"/>
    </row>
    <row r="2082" spans="1:138" s="285" customFormat="1" ht="12.75" x14ac:dyDescent="0.2">
      <c r="A2082" s="278">
        <v>2017</v>
      </c>
      <c r="B2082" s="278" t="s">
        <v>75</v>
      </c>
      <c r="C2082" s="279">
        <v>6</v>
      </c>
      <c r="D2082" s="72">
        <v>4</v>
      </c>
      <c r="E2082" s="278" t="s">
        <v>24</v>
      </c>
      <c r="F2082" s="278" t="s">
        <v>11271</v>
      </c>
      <c r="G2082" s="280" t="s">
        <v>133</v>
      </c>
      <c r="H2082" s="281" t="s">
        <v>11272</v>
      </c>
      <c r="I2082" s="282">
        <v>1</v>
      </c>
      <c r="J2082" s="283" t="s">
        <v>53</v>
      </c>
      <c r="K2082" s="167">
        <v>60900</v>
      </c>
      <c r="L2082" s="167">
        <v>0</v>
      </c>
      <c r="M2082" s="167">
        <v>60900</v>
      </c>
      <c r="N2082" s="167">
        <v>11100</v>
      </c>
      <c r="O2082" s="167">
        <v>0</v>
      </c>
      <c r="P2082" s="167">
        <v>11100</v>
      </c>
      <c r="Q2082" s="167">
        <v>72000</v>
      </c>
      <c r="R2082" s="167">
        <v>0</v>
      </c>
      <c r="S2082" s="167">
        <v>72000</v>
      </c>
      <c r="T2082" s="284">
        <v>42856</v>
      </c>
      <c r="U2082" s="268"/>
    </row>
    <row r="2083" spans="1:138" s="285" customFormat="1" ht="12.75" x14ac:dyDescent="0.2">
      <c r="A2083" s="278">
        <v>2017</v>
      </c>
      <c r="B2083" s="278" t="s">
        <v>75</v>
      </c>
      <c r="C2083" s="279">
        <v>6</v>
      </c>
      <c r="D2083" s="72">
        <v>4</v>
      </c>
      <c r="E2083" s="278" t="s">
        <v>24</v>
      </c>
      <c r="F2083" s="278" t="s">
        <v>11273</v>
      </c>
      <c r="G2083" s="280" t="s">
        <v>553</v>
      </c>
      <c r="H2083" s="281" t="s">
        <v>11274</v>
      </c>
      <c r="I2083" s="282">
        <v>1</v>
      </c>
      <c r="J2083" s="283" t="s">
        <v>53</v>
      </c>
      <c r="K2083" s="167">
        <v>76125</v>
      </c>
      <c r="L2083" s="167">
        <v>0</v>
      </c>
      <c r="M2083" s="167">
        <v>76125</v>
      </c>
      <c r="N2083" s="167">
        <v>8875</v>
      </c>
      <c r="O2083" s="167">
        <v>0</v>
      </c>
      <c r="P2083" s="167">
        <v>8875</v>
      </c>
      <c r="Q2083" s="167">
        <v>85000</v>
      </c>
      <c r="R2083" s="167">
        <v>0</v>
      </c>
      <c r="S2083" s="167">
        <v>85000</v>
      </c>
      <c r="T2083" s="284">
        <v>42856</v>
      </c>
      <c r="U2083" s="268"/>
    </row>
    <row r="2084" spans="1:138" s="285" customFormat="1" ht="12.75" x14ac:dyDescent="0.2">
      <c r="A2084" s="278">
        <v>2017</v>
      </c>
      <c r="B2084" s="278" t="s">
        <v>75</v>
      </c>
      <c r="C2084" s="279">
        <v>6</v>
      </c>
      <c r="D2084" s="72">
        <v>4</v>
      </c>
      <c r="E2084" s="278" t="s">
        <v>24</v>
      </c>
      <c r="F2084" s="278" t="s">
        <v>11275</v>
      </c>
      <c r="G2084" s="280" t="s">
        <v>676</v>
      </c>
      <c r="H2084" s="281" t="s">
        <v>11276</v>
      </c>
      <c r="I2084" s="282">
        <v>1</v>
      </c>
      <c r="J2084" s="283" t="s">
        <v>53</v>
      </c>
      <c r="K2084" s="167">
        <v>0</v>
      </c>
      <c r="L2084" s="167">
        <v>81200</v>
      </c>
      <c r="M2084" s="167">
        <v>81200</v>
      </c>
      <c r="N2084" s="167">
        <v>0</v>
      </c>
      <c r="O2084" s="167">
        <v>7000</v>
      </c>
      <c r="P2084" s="167">
        <v>7000</v>
      </c>
      <c r="Q2084" s="167">
        <v>0</v>
      </c>
      <c r="R2084" s="167">
        <v>88200</v>
      </c>
      <c r="S2084" s="167">
        <v>88200</v>
      </c>
      <c r="T2084" s="284">
        <v>42856</v>
      </c>
      <c r="U2084" s="268"/>
    </row>
    <row r="2085" spans="1:138" s="285" customFormat="1" ht="12.75" x14ac:dyDescent="0.2">
      <c r="A2085" s="278">
        <v>2017</v>
      </c>
      <c r="B2085" s="278" t="s">
        <v>75</v>
      </c>
      <c r="C2085" s="279">
        <v>6</v>
      </c>
      <c r="D2085" s="72">
        <v>4</v>
      </c>
      <c r="E2085" s="278" t="s">
        <v>24</v>
      </c>
      <c r="F2085" s="278" t="s">
        <v>11277</v>
      </c>
      <c r="G2085" s="280" t="s">
        <v>133</v>
      </c>
      <c r="H2085" s="281" t="s">
        <v>11278</v>
      </c>
      <c r="I2085" s="282">
        <v>1</v>
      </c>
      <c r="J2085" s="283" t="s">
        <v>53</v>
      </c>
      <c r="K2085" s="167">
        <v>0</v>
      </c>
      <c r="L2085" s="167">
        <v>60232.13</v>
      </c>
      <c r="M2085" s="167">
        <v>60232.13</v>
      </c>
      <c r="N2085" s="167">
        <v>0</v>
      </c>
      <c r="O2085" s="167">
        <v>5119.8700000000026</v>
      </c>
      <c r="P2085" s="167">
        <v>5119.8700000000026</v>
      </c>
      <c r="Q2085" s="167">
        <v>0</v>
      </c>
      <c r="R2085" s="167">
        <v>65352</v>
      </c>
      <c r="S2085" s="167">
        <v>65352</v>
      </c>
      <c r="T2085" s="284">
        <v>42856</v>
      </c>
      <c r="U2085" s="268"/>
    </row>
    <row r="2086" spans="1:138" s="267" customFormat="1" ht="15" customHeight="1" x14ac:dyDescent="0.2">
      <c r="A2086" s="15">
        <v>2017</v>
      </c>
      <c r="B2086" s="15" t="s">
        <v>3439</v>
      </c>
      <c r="C2086" s="15">
        <v>6</v>
      </c>
      <c r="D2086" s="39">
        <v>4</v>
      </c>
      <c r="E2086" s="60" t="s">
        <v>18</v>
      </c>
      <c r="F2086" s="11" t="s">
        <v>13600</v>
      </c>
      <c r="G2086" s="11" t="s">
        <v>263</v>
      </c>
      <c r="H2086" s="12" t="s">
        <v>10577</v>
      </c>
      <c r="I2086" s="66">
        <v>1</v>
      </c>
      <c r="J2086" s="68" t="s">
        <v>53</v>
      </c>
      <c r="K2086" s="167">
        <v>37000</v>
      </c>
      <c r="L2086" s="167">
        <v>0</v>
      </c>
      <c r="M2086" s="167">
        <v>37000</v>
      </c>
      <c r="N2086" s="167">
        <v>4310.5</v>
      </c>
      <c r="O2086" s="167">
        <v>0</v>
      </c>
      <c r="P2086" s="167">
        <v>4310.5</v>
      </c>
      <c r="Q2086" s="167">
        <v>41310.5</v>
      </c>
      <c r="R2086" s="167">
        <v>0</v>
      </c>
      <c r="S2086" s="167">
        <v>41310.5</v>
      </c>
      <c r="T2086" s="161">
        <v>42795</v>
      </c>
      <c r="U2086" s="47"/>
    </row>
    <row r="2087" spans="1:138" ht="15" customHeight="1" thickBot="1" x14ac:dyDescent="0.25">
      <c r="A2087" s="196">
        <v>2017</v>
      </c>
      <c r="B2087" s="208" t="s">
        <v>75</v>
      </c>
      <c r="C2087" s="196">
        <v>6</v>
      </c>
      <c r="D2087" s="197">
        <v>4</v>
      </c>
      <c r="E2087" s="198" t="s">
        <v>13</v>
      </c>
      <c r="F2087" s="199" t="s">
        <v>12863</v>
      </c>
      <c r="G2087" s="199" t="s">
        <v>532</v>
      </c>
      <c r="H2087" s="200" t="s">
        <v>537</v>
      </c>
      <c r="I2087" s="201">
        <v>1</v>
      </c>
      <c r="J2087" s="202" t="s">
        <v>53</v>
      </c>
      <c r="K2087" s="203">
        <v>37683</v>
      </c>
      <c r="L2087" s="203">
        <v>0</v>
      </c>
      <c r="M2087" s="203">
        <v>37683</v>
      </c>
      <c r="N2087" s="203">
        <v>3209</v>
      </c>
      <c r="O2087" s="203">
        <v>0</v>
      </c>
      <c r="P2087" s="203">
        <v>3209</v>
      </c>
      <c r="Q2087" s="203">
        <v>40892</v>
      </c>
      <c r="R2087" s="203">
        <v>0</v>
      </c>
      <c r="S2087" s="203">
        <v>40892</v>
      </c>
      <c r="T2087" s="235">
        <v>42795</v>
      </c>
    </row>
    <row r="2088" spans="1:138" s="188" customFormat="1" ht="20.100000000000001" customHeight="1" thickTop="1" x14ac:dyDescent="0.3">
      <c r="A2088" s="157" t="s">
        <v>9457</v>
      </c>
      <c r="B2088" s="224"/>
      <c r="C2088" s="209"/>
      <c r="D2088" s="210"/>
      <c r="E2088" s="211"/>
      <c r="F2088" s="212"/>
      <c r="G2088" s="212"/>
      <c r="H2088" s="213"/>
      <c r="I2088" s="220">
        <v>482.3</v>
      </c>
      <c r="J2088" s="221"/>
      <c r="K2088" s="222">
        <v>13016726.671404602</v>
      </c>
      <c r="L2088" s="222">
        <v>11321665.958595399</v>
      </c>
      <c r="M2088" s="222">
        <v>24338392.629999999</v>
      </c>
      <c r="N2088" s="222">
        <v>1037741.9666253997</v>
      </c>
      <c r="O2088" s="222">
        <v>739786.6033745996</v>
      </c>
      <c r="P2088" s="222">
        <v>1777528.5700000003</v>
      </c>
      <c r="Q2088" s="222">
        <v>14054468.638029998</v>
      </c>
      <c r="R2088" s="222">
        <v>12061452.561970001</v>
      </c>
      <c r="S2088" s="222">
        <v>26115921.199999999</v>
      </c>
      <c r="T2088" s="242"/>
      <c r="U2088" s="238"/>
      <c r="V2088" s="238"/>
      <c r="W2088" s="238"/>
      <c r="X2088" s="238"/>
      <c r="Y2088" s="238"/>
      <c r="Z2088" s="238"/>
      <c r="AA2088" s="238"/>
      <c r="AB2088" s="238"/>
      <c r="AC2088" s="238"/>
      <c r="AD2088" s="238"/>
      <c r="AE2088" s="238"/>
      <c r="AF2088" s="238"/>
      <c r="AG2088" s="238"/>
      <c r="AH2088" s="238"/>
      <c r="AI2088" s="238"/>
      <c r="AJ2088" s="238"/>
      <c r="AK2088" s="238"/>
      <c r="AL2088" s="238"/>
      <c r="AM2088" s="238"/>
      <c r="AN2088" s="238"/>
      <c r="AO2088" s="238"/>
      <c r="AP2088" s="238"/>
      <c r="AQ2088" s="238"/>
      <c r="AR2088" s="238"/>
      <c r="AS2088" s="238"/>
      <c r="AT2088" s="238"/>
      <c r="AU2088" s="238"/>
      <c r="AV2088" s="238"/>
      <c r="AW2088" s="238"/>
      <c r="AX2088" s="238"/>
      <c r="AY2088" s="238"/>
      <c r="AZ2088" s="238"/>
      <c r="BA2088" s="238"/>
      <c r="BB2088" s="238"/>
      <c r="BC2088" s="238"/>
      <c r="BD2088" s="238"/>
      <c r="BE2088" s="238"/>
      <c r="BF2088" s="238"/>
      <c r="BG2088" s="238"/>
      <c r="BH2088" s="238"/>
      <c r="BI2088" s="238"/>
      <c r="BJ2088" s="238"/>
      <c r="BK2088" s="238"/>
      <c r="BL2088" s="238"/>
      <c r="BM2088" s="238"/>
      <c r="BN2088" s="238"/>
      <c r="BO2088" s="238"/>
      <c r="BP2088" s="238"/>
      <c r="BQ2088" s="238"/>
      <c r="BR2088" s="238"/>
      <c r="BS2088" s="238"/>
      <c r="BT2088" s="238"/>
      <c r="BU2088" s="238"/>
      <c r="BV2088" s="238"/>
      <c r="BW2088" s="238"/>
      <c r="BX2088" s="238"/>
      <c r="BY2088" s="238"/>
      <c r="BZ2088" s="238"/>
      <c r="CA2088" s="238"/>
      <c r="CB2088" s="238"/>
      <c r="CC2088" s="238"/>
      <c r="CD2088" s="238"/>
      <c r="CE2088" s="238"/>
      <c r="CF2088" s="238"/>
      <c r="CG2088" s="238"/>
      <c r="CH2088" s="238"/>
      <c r="CI2088" s="238"/>
      <c r="CJ2088" s="238"/>
      <c r="CK2088" s="238"/>
      <c r="CL2088" s="238"/>
      <c r="CM2088" s="238"/>
      <c r="CN2088" s="238"/>
      <c r="CO2088" s="238"/>
      <c r="CP2088" s="238"/>
      <c r="CQ2088" s="238"/>
      <c r="CR2088" s="238"/>
      <c r="CS2088" s="238"/>
      <c r="CT2088" s="238"/>
      <c r="CU2088" s="238"/>
      <c r="CV2088" s="238"/>
      <c r="CW2088" s="238"/>
      <c r="CX2088" s="238"/>
      <c r="CY2088" s="238"/>
      <c r="CZ2088" s="238"/>
      <c r="DA2088" s="238"/>
      <c r="DB2088" s="238"/>
      <c r="DC2088" s="238"/>
      <c r="DD2088" s="238"/>
      <c r="DE2088" s="238"/>
      <c r="DF2088" s="238"/>
      <c r="DG2088" s="238"/>
      <c r="DH2088" s="238"/>
      <c r="DI2088" s="238"/>
      <c r="DJ2088" s="238"/>
      <c r="DK2088" s="238"/>
      <c r="DL2088" s="238"/>
      <c r="DM2088" s="238"/>
      <c r="DN2088" s="238"/>
      <c r="DO2088" s="238"/>
      <c r="DP2088" s="238"/>
      <c r="DQ2088" s="238"/>
      <c r="DR2088" s="238"/>
      <c r="DS2088" s="238"/>
      <c r="DT2088" s="238"/>
      <c r="DU2088" s="238"/>
      <c r="DV2088" s="238"/>
      <c r="DW2088" s="238"/>
      <c r="DX2088" s="238"/>
      <c r="DY2088" s="238"/>
      <c r="DZ2088" s="238"/>
      <c r="EA2088" s="238"/>
      <c r="EB2088" s="238"/>
      <c r="EC2088" s="238"/>
      <c r="ED2088" s="238"/>
      <c r="EE2088" s="238"/>
      <c r="EF2088" s="238"/>
      <c r="EG2088" s="238"/>
      <c r="EH2088" s="214"/>
    </row>
    <row r="2089" spans="1:138" s="188" customFormat="1" ht="20.100000000000001" customHeight="1" x14ac:dyDescent="0.3">
      <c r="A2089" s="256"/>
      <c r="B2089" s="269"/>
      <c r="C2089" s="270"/>
      <c r="D2089" s="271"/>
      <c r="E2089" s="255"/>
      <c r="F2089" s="238"/>
      <c r="G2089" s="238"/>
      <c r="H2089" s="254"/>
      <c r="I2089" s="272"/>
      <c r="J2089" s="273"/>
      <c r="K2089" s="274"/>
      <c r="L2089" s="274"/>
      <c r="M2089" s="274"/>
      <c r="N2089" s="274"/>
      <c r="O2089" s="274"/>
      <c r="P2089" s="274"/>
      <c r="Q2089" s="274"/>
      <c r="R2089" s="274"/>
      <c r="S2089" s="274"/>
      <c r="T2089" s="276"/>
      <c r="U2089" s="238"/>
      <c r="V2089" s="238"/>
      <c r="W2089" s="238"/>
      <c r="X2089" s="238"/>
      <c r="Y2089" s="238"/>
      <c r="Z2089" s="238"/>
      <c r="AA2089" s="238"/>
      <c r="AB2089" s="238"/>
      <c r="AC2089" s="238"/>
      <c r="AD2089" s="238"/>
      <c r="AE2089" s="238"/>
      <c r="AF2089" s="238"/>
      <c r="AG2089" s="238"/>
      <c r="AH2089" s="238"/>
      <c r="AI2089" s="238"/>
      <c r="AJ2089" s="238"/>
      <c r="AK2089" s="238"/>
      <c r="AL2089" s="238"/>
      <c r="AM2089" s="238"/>
      <c r="AN2089" s="238"/>
      <c r="AO2089" s="238"/>
      <c r="AP2089" s="238"/>
      <c r="AQ2089" s="238"/>
      <c r="AR2089" s="238"/>
      <c r="AS2089" s="238"/>
      <c r="AT2089" s="238"/>
      <c r="AU2089" s="238"/>
      <c r="AV2089" s="238"/>
      <c r="AW2089" s="238"/>
      <c r="AX2089" s="238"/>
      <c r="AY2089" s="238"/>
      <c r="AZ2089" s="238"/>
      <c r="BA2089" s="238"/>
      <c r="BB2089" s="238"/>
      <c r="BC2089" s="238"/>
      <c r="BD2089" s="238"/>
      <c r="BE2089" s="238"/>
      <c r="BF2089" s="238"/>
      <c r="BG2089" s="238"/>
      <c r="BH2089" s="238"/>
      <c r="BI2089" s="238"/>
      <c r="BJ2089" s="238"/>
      <c r="BK2089" s="238"/>
      <c r="BL2089" s="238"/>
      <c r="BM2089" s="238"/>
      <c r="BN2089" s="238"/>
      <c r="BO2089" s="238"/>
      <c r="BP2089" s="238"/>
      <c r="BQ2089" s="238"/>
      <c r="BR2089" s="238"/>
      <c r="BS2089" s="238"/>
      <c r="BT2089" s="238"/>
      <c r="BU2089" s="238"/>
      <c r="BV2089" s="238"/>
      <c r="BW2089" s="238"/>
      <c r="BX2089" s="238"/>
      <c r="BY2089" s="238"/>
      <c r="BZ2089" s="238"/>
      <c r="CA2089" s="238"/>
      <c r="CB2089" s="238"/>
      <c r="CC2089" s="238"/>
      <c r="CD2089" s="238"/>
      <c r="CE2089" s="238"/>
      <c r="CF2089" s="238"/>
      <c r="CG2089" s="238"/>
      <c r="CH2089" s="238"/>
      <c r="CI2089" s="238"/>
      <c r="CJ2089" s="238"/>
      <c r="CK2089" s="238"/>
      <c r="CL2089" s="238"/>
      <c r="CM2089" s="238"/>
      <c r="CN2089" s="238"/>
      <c r="CO2089" s="238"/>
      <c r="CP2089" s="238"/>
      <c r="CQ2089" s="238"/>
      <c r="CR2089" s="238"/>
      <c r="CS2089" s="238"/>
      <c r="CT2089" s="238"/>
      <c r="CU2089" s="238"/>
      <c r="CV2089" s="238"/>
      <c r="CW2089" s="238"/>
      <c r="CX2089" s="238"/>
      <c r="CY2089" s="238"/>
      <c r="CZ2089" s="238"/>
      <c r="DA2089" s="238"/>
      <c r="DB2089" s="238"/>
      <c r="DC2089" s="238"/>
      <c r="DD2089" s="238"/>
      <c r="DE2089" s="238"/>
      <c r="DF2089" s="238"/>
      <c r="DG2089" s="238"/>
      <c r="DH2089" s="238"/>
      <c r="DI2089" s="238"/>
      <c r="DJ2089" s="238"/>
      <c r="DK2089" s="238"/>
      <c r="DL2089" s="238"/>
      <c r="DM2089" s="238"/>
      <c r="DN2089" s="238"/>
      <c r="DO2089" s="238"/>
      <c r="DP2089" s="238"/>
      <c r="DQ2089" s="238"/>
      <c r="DR2089" s="238"/>
      <c r="DS2089" s="238"/>
      <c r="DT2089" s="238"/>
      <c r="DU2089" s="238"/>
      <c r="DV2089" s="238"/>
      <c r="DW2089" s="238"/>
      <c r="DX2089" s="238"/>
      <c r="DY2089" s="238"/>
      <c r="DZ2089" s="238"/>
      <c r="EA2089" s="238"/>
      <c r="EB2089" s="238"/>
      <c r="EC2089" s="238"/>
      <c r="ED2089" s="238"/>
      <c r="EE2089" s="238"/>
      <c r="EF2089" s="238"/>
      <c r="EG2089" s="238"/>
      <c r="EH2089" s="214"/>
    </row>
    <row r="2090" spans="1:138" s="188" customFormat="1" ht="20.100000000000001" customHeight="1" x14ac:dyDescent="0.3">
      <c r="A2090" s="256"/>
      <c r="B2090" s="269"/>
      <c r="C2090" s="270"/>
      <c r="D2090" s="271"/>
      <c r="E2090" s="255"/>
      <c r="F2090" s="238"/>
      <c r="G2090" s="238"/>
      <c r="H2090" s="254"/>
      <c r="I2090" s="272"/>
      <c r="J2090" s="273"/>
      <c r="K2090" s="274"/>
      <c r="L2090" s="274"/>
      <c r="M2090" s="274"/>
      <c r="N2090" s="274"/>
      <c r="O2090" s="274"/>
      <c r="P2090" s="274"/>
      <c r="Q2090" s="274"/>
      <c r="R2090" s="274"/>
      <c r="S2090" s="274"/>
      <c r="T2090" s="276"/>
      <c r="U2090" s="238"/>
      <c r="V2090" s="238"/>
      <c r="W2090" s="238"/>
      <c r="X2090" s="238"/>
      <c r="Y2090" s="238"/>
      <c r="Z2090" s="238"/>
      <c r="AA2090" s="238"/>
      <c r="AB2090" s="238"/>
      <c r="AC2090" s="238"/>
      <c r="AD2090" s="238"/>
      <c r="AE2090" s="238"/>
      <c r="AF2090" s="238"/>
      <c r="AG2090" s="238"/>
      <c r="AH2090" s="238"/>
      <c r="AI2090" s="238"/>
      <c r="AJ2090" s="238"/>
      <c r="AK2090" s="238"/>
      <c r="AL2090" s="238"/>
      <c r="AM2090" s="238"/>
      <c r="AN2090" s="238"/>
      <c r="AO2090" s="238"/>
      <c r="AP2090" s="238"/>
      <c r="AQ2090" s="238"/>
      <c r="AR2090" s="238"/>
      <c r="AS2090" s="238"/>
      <c r="AT2090" s="238"/>
      <c r="AU2090" s="238"/>
      <c r="AV2090" s="238"/>
      <c r="AW2090" s="238"/>
      <c r="AX2090" s="238"/>
      <c r="AY2090" s="238"/>
      <c r="AZ2090" s="238"/>
      <c r="BA2090" s="238"/>
      <c r="BB2090" s="238"/>
      <c r="BC2090" s="238"/>
      <c r="BD2090" s="238"/>
      <c r="BE2090" s="238"/>
      <c r="BF2090" s="238"/>
      <c r="BG2090" s="238"/>
      <c r="BH2090" s="238"/>
      <c r="BI2090" s="238"/>
      <c r="BJ2090" s="238"/>
      <c r="BK2090" s="238"/>
      <c r="BL2090" s="238"/>
      <c r="BM2090" s="238"/>
      <c r="BN2090" s="238"/>
      <c r="BO2090" s="238"/>
      <c r="BP2090" s="238"/>
      <c r="BQ2090" s="238"/>
      <c r="BR2090" s="238"/>
      <c r="BS2090" s="238"/>
      <c r="BT2090" s="238"/>
      <c r="BU2090" s="238"/>
      <c r="BV2090" s="238"/>
      <c r="BW2090" s="238"/>
      <c r="BX2090" s="238"/>
      <c r="BY2090" s="238"/>
      <c r="BZ2090" s="238"/>
      <c r="CA2090" s="238"/>
      <c r="CB2090" s="238"/>
      <c r="CC2090" s="238"/>
      <c r="CD2090" s="238"/>
      <c r="CE2090" s="238"/>
      <c r="CF2090" s="238"/>
      <c r="CG2090" s="238"/>
      <c r="CH2090" s="238"/>
      <c r="CI2090" s="238"/>
      <c r="CJ2090" s="238"/>
      <c r="CK2090" s="238"/>
      <c r="CL2090" s="238"/>
      <c r="CM2090" s="238"/>
      <c r="CN2090" s="238"/>
      <c r="CO2090" s="238"/>
      <c r="CP2090" s="238"/>
      <c r="CQ2090" s="238"/>
      <c r="CR2090" s="238"/>
      <c r="CS2090" s="238"/>
      <c r="CT2090" s="238"/>
      <c r="CU2090" s="238"/>
      <c r="CV2090" s="238"/>
      <c r="CW2090" s="238"/>
      <c r="CX2090" s="238"/>
      <c r="CY2090" s="238"/>
      <c r="CZ2090" s="238"/>
      <c r="DA2090" s="238"/>
      <c r="DB2090" s="238"/>
      <c r="DC2090" s="238"/>
      <c r="DD2090" s="238"/>
      <c r="DE2090" s="238"/>
      <c r="DF2090" s="238"/>
      <c r="DG2090" s="238"/>
      <c r="DH2090" s="238"/>
      <c r="DI2090" s="238"/>
      <c r="DJ2090" s="238"/>
      <c r="DK2090" s="238"/>
      <c r="DL2090" s="238"/>
      <c r="DM2090" s="238"/>
      <c r="DN2090" s="238"/>
      <c r="DO2090" s="238"/>
      <c r="DP2090" s="238"/>
      <c r="DQ2090" s="238"/>
      <c r="DR2090" s="238"/>
      <c r="DS2090" s="238"/>
      <c r="DT2090" s="238"/>
      <c r="DU2090" s="238"/>
      <c r="DV2090" s="238"/>
      <c r="DW2090" s="238"/>
      <c r="DX2090" s="238"/>
      <c r="DY2090" s="238"/>
      <c r="DZ2090" s="238"/>
      <c r="EA2090" s="238"/>
      <c r="EB2090" s="238"/>
      <c r="EC2090" s="238"/>
      <c r="ED2090" s="238"/>
      <c r="EE2090" s="238"/>
      <c r="EF2090" s="238"/>
      <c r="EG2090" s="238"/>
      <c r="EH2090" s="214"/>
    </row>
    <row r="2091" spans="1:138" ht="15" customHeight="1" x14ac:dyDescent="0.2">
      <c r="A2091" s="103"/>
      <c r="B2091" s="247"/>
      <c r="C2091" s="103"/>
      <c r="D2091" s="104"/>
      <c r="E2091" s="105"/>
      <c r="F2091" s="47"/>
      <c r="G2091" s="47"/>
      <c r="H2091" s="106"/>
      <c r="I2091" s="107"/>
      <c r="J2091" s="108"/>
      <c r="K2091" s="109"/>
      <c r="L2091" s="109"/>
      <c r="M2091" s="109"/>
      <c r="N2091" s="109"/>
      <c r="O2091" s="109"/>
      <c r="P2091" s="109"/>
      <c r="Q2091" s="109"/>
      <c r="R2091" s="109"/>
      <c r="S2091" s="109"/>
      <c r="T2091" s="164"/>
    </row>
    <row r="2092" spans="1:138" s="267" customFormat="1" ht="15" customHeight="1" x14ac:dyDescent="0.2">
      <c r="A2092" s="15">
        <v>2017</v>
      </c>
      <c r="B2092" s="15" t="s">
        <v>3439</v>
      </c>
      <c r="C2092" s="15">
        <v>7</v>
      </c>
      <c r="D2092" s="67">
        <v>7</v>
      </c>
      <c r="E2092" s="60" t="s">
        <v>15</v>
      </c>
      <c r="F2092" s="11" t="s">
        <v>13601</v>
      </c>
      <c r="G2092" s="11" t="s">
        <v>3317</v>
      </c>
      <c r="H2092" s="12" t="s">
        <v>10791</v>
      </c>
      <c r="I2092" s="66">
        <v>1</v>
      </c>
      <c r="J2092" s="277" t="s">
        <v>215</v>
      </c>
      <c r="K2092" s="167">
        <v>117758</v>
      </c>
      <c r="L2092" s="167">
        <v>0</v>
      </c>
      <c r="M2092" s="167">
        <v>117758</v>
      </c>
      <c r="N2092" s="167">
        <v>12242</v>
      </c>
      <c r="O2092" s="167">
        <v>0</v>
      </c>
      <c r="P2092" s="167">
        <v>12242</v>
      </c>
      <c r="Q2092" s="167">
        <v>130000</v>
      </c>
      <c r="R2092" s="167">
        <v>0</v>
      </c>
      <c r="S2092" s="167">
        <v>130000</v>
      </c>
      <c r="T2092" s="159">
        <v>42795</v>
      </c>
      <c r="U2092" s="47"/>
    </row>
    <row r="2093" spans="1:138" s="241" customFormat="1" ht="20.100000000000001" customHeight="1" x14ac:dyDescent="0.3">
      <c r="A2093" s="157" t="s">
        <v>9482</v>
      </c>
      <c r="B2093" s="224"/>
      <c r="C2093" s="209"/>
      <c r="D2093" s="210"/>
      <c r="E2093" s="211"/>
      <c r="F2093" s="212"/>
      <c r="G2093" s="211"/>
      <c r="H2093" s="211"/>
      <c r="I2093" s="220">
        <v>1</v>
      </c>
      <c r="J2093" s="221"/>
      <c r="K2093" s="222">
        <v>117758</v>
      </c>
      <c r="L2093" s="222">
        <v>0</v>
      </c>
      <c r="M2093" s="222">
        <v>117758</v>
      </c>
      <c r="N2093" s="222">
        <v>12242</v>
      </c>
      <c r="O2093" s="222">
        <v>0</v>
      </c>
      <c r="P2093" s="222">
        <v>12242</v>
      </c>
      <c r="Q2093" s="222">
        <v>130000</v>
      </c>
      <c r="R2093" s="222">
        <v>0</v>
      </c>
      <c r="S2093" s="222">
        <v>130000</v>
      </c>
      <c r="T2093" s="259"/>
      <c r="U2093" s="238"/>
      <c r="V2093" s="238"/>
      <c r="W2093" s="238"/>
      <c r="X2093" s="238"/>
      <c r="Y2093" s="238"/>
      <c r="Z2093" s="238"/>
      <c r="AA2093" s="238"/>
      <c r="AB2093" s="238"/>
      <c r="AC2093" s="238"/>
      <c r="AD2093" s="238"/>
      <c r="AE2093" s="238"/>
      <c r="AF2093" s="238"/>
      <c r="AG2093" s="238"/>
      <c r="AH2093" s="238"/>
      <c r="AI2093" s="238"/>
      <c r="AJ2093" s="238"/>
      <c r="AK2093" s="238"/>
      <c r="AL2093" s="238"/>
      <c r="AM2093" s="238"/>
      <c r="AN2093" s="238"/>
      <c r="AO2093" s="238"/>
      <c r="AP2093" s="238"/>
      <c r="AQ2093" s="238"/>
      <c r="AR2093" s="238"/>
      <c r="AS2093" s="238"/>
      <c r="AT2093" s="238"/>
      <c r="AU2093" s="238"/>
      <c r="AV2093" s="238"/>
      <c r="AW2093" s="238"/>
      <c r="AX2093" s="238"/>
      <c r="AY2093" s="238"/>
      <c r="AZ2093" s="238"/>
      <c r="BA2093" s="238"/>
      <c r="BB2093" s="238"/>
      <c r="BC2093" s="238"/>
      <c r="BD2093" s="238"/>
      <c r="BE2093" s="238"/>
      <c r="BF2093" s="238"/>
      <c r="BG2093" s="238"/>
      <c r="BH2093" s="238"/>
      <c r="BI2093" s="238"/>
      <c r="BJ2093" s="238"/>
      <c r="BK2093" s="238"/>
      <c r="BL2093" s="238"/>
      <c r="BM2093" s="238"/>
      <c r="BN2093" s="238"/>
      <c r="BO2093" s="238"/>
      <c r="BP2093" s="238"/>
      <c r="BQ2093" s="238"/>
      <c r="BR2093" s="238"/>
      <c r="BS2093" s="238"/>
      <c r="BT2093" s="238"/>
      <c r="BU2093" s="238"/>
      <c r="BV2093" s="238"/>
      <c r="BW2093" s="238"/>
      <c r="BX2093" s="238"/>
      <c r="BY2093" s="238"/>
      <c r="BZ2093" s="238"/>
      <c r="CA2093" s="238"/>
      <c r="CB2093" s="238"/>
      <c r="CC2093" s="238"/>
      <c r="CD2093" s="238"/>
      <c r="CE2093" s="238"/>
      <c r="CF2093" s="238"/>
      <c r="CG2093" s="238"/>
      <c r="CH2093" s="238"/>
      <c r="CI2093" s="238"/>
      <c r="CJ2093" s="238"/>
      <c r="CK2093" s="238"/>
      <c r="CL2093" s="238"/>
      <c r="CM2093" s="238"/>
      <c r="CN2093" s="238"/>
      <c r="CO2093" s="238"/>
      <c r="CP2093" s="238"/>
      <c r="CQ2093" s="238"/>
      <c r="CR2093" s="238"/>
      <c r="CS2093" s="238"/>
      <c r="CT2093" s="238"/>
      <c r="CU2093" s="238"/>
      <c r="CV2093" s="238"/>
      <c r="CW2093" s="238"/>
      <c r="CX2093" s="238"/>
      <c r="CY2093" s="238"/>
      <c r="CZ2093" s="238"/>
      <c r="DA2093" s="238"/>
      <c r="DB2093" s="238"/>
      <c r="DC2093" s="238"/>
      <c r="DD2093" s="238"/>
      <c r="DE2093" s="238"/>
      <c r="DF2093" s="238"/>
      <c r="DG2093" s="238"/>
      <c r="DH2093" s="238"/>
      <c r="DI2093" s="238"/>
      <c r="DJ2093" s="238"/>
      <c r="DK2093" s="238"/>
      <c r="DL2093" s="238"/>
      <c r="DM2093" s="238"/>
      <c r="DN2093" s="238"/>
      <c r="DO2093" s="238"/>
      <c r="DP2093" s="238"/>
      <c r="DQ2093" s="238"/>
      <c r="DR2093" s="238"/>
      <c r="DS2093" s="238"/>
      <c r="DT2093" s="238"/>
      <c r="DU2093" s="238"/>
      <c r="DV2093" s="238"/>
      <c r="DW2093" s="238"/>
      <c r="DX2093" s="238"/>
      <c r="DY2093" s="238"/>
      <c r="DZ2093" s="253"/>
    </row>
    <row r="2094" spans="1:138" ht="15" customHeight="1" x14ac:dyDescent="0.2">
      <c r="A2094" s="247"/>
      <c r="B2094" s="247"/>
      <c r="C2094" s="103"/>
      <c r="D2094" s="104"/>
      <c r="E2094" s="105"/>
      <c r="F2094" s="47"/>
      <c r="G2094" s="105"/>
      <c r="H2094" s="105"/>
      <c r="I2094" s="107"/>
      <c r="J2094" s="108"/>
      <c r="K2094" s="109"/>
      <c r="L2094" s="109"/>
      <c r="M2094" s="109"/>
      <c r="N2094" s="109"/>
      <c r="O2094" s="109"/>
      <c r="P2094" s="109"/>
      <c r="Q2094" s="109"/>
      <c r="R2094" s="109"/>
      <c r="S2094" s="109"/>
      <c r="T2094" s="164"/>
    </row>
    <row r="2095" spans="1:138" ht="15" customHeight="1" x14ac:dyDescent="0.2">
      <c r="A2095" s="247"/>
      <c r="B2095" s="247"/>
      <c r="C2095" s="103"/>
      <c r="D2095" s="104"/>
      <c r="E2095" s="105"/>
      <c r="F2095" s="47"/>
      <c r="G2095" s="105"/>
      <c r="H2095" s="105"/>
      <c r="I2095" s="107"/>
      <c r="J2095" s="108"/>
      <c r="K2095" s="109"/>
      <c r="L2095" s="109"/>
      <c r="M2095" s="109"/>
      <c r="N2095" s="109"/>
      <c r="O2095" s="109"/>
      <c r="P2095" s="109"/>
      <c r="Q2095" s="109"/>
      <c r="R2095" s="109"/>
      <c r="S2095" s="109"/>
      <c r="T2095" s="164"/>
    </row>
    <row r="2096" spans="1:138" ht="15" customHeight="1" x14ac:dyDescent="0.2">
      <c r="A2096" s="247"/>
      <c r="B2096" s="247"/>
      <c r="C2096" s="103"/>
      <c r="D2096" s="104"/>
      <c r="E2096" s="105"/>
      <c r="F2096" s="47"/>
      <c r="G2096" s="105"/>
      <c r="H2096" s="105"/>
      <c r="I2096" s="107"/>
      <c r="J2096" s="108"/>
      <c r="K2096" s="109"/>
      <c r="L2096" s="109"/>
      <c r="M2096" s="109"/>
      <c r="N2096" s="109"/>
      <c r="O2096" s="109"/>
      <c r="P2096" s="109"/>
      <c r="Q2096" s="109"/>
      <c r="R2096" s="109"/>
      <c r="S2096" s="109"/>
      <c r="T2096" s="164"/>
    </row>
    <row r="2097" spans="1:20" ht="15" customHeight="1" x14ac:dyDescent="0.2">
      <c r="A2097" s="15">
        <v>2017</v>
      </c>
      <c r="B2097" s="15" t="s">
        <v>75</v>
      </c>
      <c r="C2097" s="15">
        <v>8</v>
      </c>
      <c r="D2097" s="67">
        <v>12</v>
      </c>
      <c r="E2097" s="60" t="s">
        <v>9</v>
      </c>
      <c r="F2097" s="11" t="s">
        <v>13602</v>
      </c>
      <c r="G2097" s="11" t="s">
        <v>6112</v>
      </c>
      <c r="H2097" s="12" t="s">
        <v>6113</v>
      </c>
      <c r="I2097" s="66">
        <v>1</v>
      </c>
      <c r="J2097" s="68" t="s">
        <v>26</v>
      </c>
      <c r="K2097" s="167">
        <v>14097</v>
      </c>
      <c r="L2097" s="167">
        <v>15426</v>
      </c>
      <c r="M2097" s="167">
        <v>29523</v>
      </c>
      <c r="N2097" s="167">
        <v>0</v>
      </c>
      <c r="O2097" s="167">
        <v>401</v>
      </c>
      <c r="P2097" s="167">
        <v>401</v>
      </c>
      <c r="Q2097" s="167">
        <v>14097</v>
      </c>
      <c r="R2097" s="167">
        <v>15827</v>
      </c>
      <c r="S2097" s="167">
        <v>29924</v>
      </c>
      <c r="T2097" s="159">
        <v>42736</v>
      </c>
    </row>
    <row r="2098" spans="1:20" ht="15" customHeight="1" x14ac:dyDescent="0.2">
      <c r="A2098" s="15">
        <v>2017</v>
      </c>
      <c r="B2098" s="15" t="s">
        <v>75</v>
      </c>
      <c r="C2098" s="15">
        <v>8</v>
      </c>
      <c r="D2098" s="67">
        <v>12</v>
      </c>
      <c r="E2098" s="60" t="s">
        <v>9</v>
      </c>
      <c r="F2098" s="11" t="s">
        <v>13603</v>
      </c>
      <c r="G2098" s="11" t="s">
        <v>4346</v>
      </c>
      <c r="H2098" s="12" t="s">
        <v>6134</v>
      </c>
      <c r="I2098" s="66">
        <v>1</v>
      </c>
      <c r="J2098" s="68" t="s">
        <v>26</v>
      </c>
      <c r="K2098" s="167">
        <v>16999</v>
      </c>
      <c r="L2098" s="167">
        <v>17251</v>
      </c>
      <c r="M2098" s="167">
        <v>34250</v>
      </c>
      <c r="N2098" s="167">
        <v>0</v>
      </c>
      <c r="O2098" s="167">
        <v>649</v>
      </c>
      <c r="P2098" s="167">
        <v>649</v>
      </c>
      <c r="Q2098" s="167">
        <v>16999</v>
      </c>
      <c r="R2098" s="167">
        <v>17900</v>
      </c>
      <c r="S2098" s="167">
        <v>34899</v>
      </c>
      <c r="T2098" s="159">
        <v>42736</v>
      </c>
    </row>
    <row r="2099" spans="1:20" ht="15" customHeight="1" x14ac:dyDescent="0.2">
      <c r="A2099" s="15">
        <v>2017</v>
      </c>
      <c r="B2099" s="15" t="s">
        <v>75</v>
      </c>
      <c r="C2099" s="15">
        <v>8</v>
      </c>
      <c r="D2099" s="67">
        <v>12</v>
      </c>
      <c r="E2099" s="60" t="s">
        <v>9</v>
      </c>
      <c r="F2099" s="11" t="s">
        <v>13604</v>
      </c>
      <c r="G2099" s="11" t="s">
        <v>4346</v>
      </c>
      <c r="H2099" s="12" t="s">
        <v>6117</v>
      </c>
      <c r="I2099" s="66">
        <v>1</v>
      </c>
      <c r="J2099" s="68" t="s">
        <v>26</v>
      </c>
      <c r="K2099" s="167">
        <v>8437</v>
      </c>
      <c r="L2099" s="167">
        <v>25185</v>
      </c>
      <c r="M2099" s="167">
        <v>33622</v>
      </c>
      <c r="N2099" s="167">
        <v>0</v>
      </c>
      <c r="O2099" s="167">
        <v>655</v>
      </c>
      <c r="P2099" s="167">
        <v>655</v>
      </c>
      <c r="Q2099" s="167">
        <v>8437</v>
      </c>
      <c r="R2099" s="167">
        <v>25840</v>
      </c>
      <c r="S2099" s="167">
        <v>34277</v>
      </c>
      <c r="T2099" s="159">
        <v>42736</v>
      </c>
    </row>
    <row r="2100" spans="1:20" ht="15" customHeight="1" x14ac:dyDescent="0.2">
      <c r="A2100" s="15">
        <v>2017</v>
      </c>
      <c r="B2100" s="15" t="s">
        <v>75</v>
      </c>
      <c r="C2100" s="15">
        <v>8</v>
      </c>
      <c r="D2100" s="67">
        <v>12</v>
      </c>
      <c r="E2100" s="60" t="s">
        <v>9</v>
      </c>
      <c r="F2100" s="11" t="s">
        <v>13605</v>
      </c>
      <c r="G2100" s="11" t="s">
        <v>6120</v>
      </c>
      <c r="H2100" s="12" t="s">
        <v>6121</v>
      </c>
      <c r="I2100" s="66">
        <v>1</v>
      </c>
      <c r="J2100" s="68" t="s">
        <v>26</v>
      </c>
      <c r="K2100" s="167">
        <v>7232</v>
      </c>
      <c r="L2100" s="167">
        <v>21375</v>
      </c>
      <c r="M2100" s="167">
        <v>28607</v>
      </c>
      <c r="N2100" s="167">
        <v>0</v>
      </c>
      <c r="O2100" s="167">
        <v>556</v>
      </c>
      <c r="P2100" s="167">
        <v>556</v>
      </c>
      <c r="Q2100" s="167">
        <v>7232</v>
      </c>
      <c r="R2100" s="167">
        <v>21931</v>
      </c>
      <c r="S2100" s="167">
        <v>29163</v>
      </c>
      <c r="T2100" s="159">
        <v>42736</v>
      </c>
    </row>
    <row r="2101" spans="1:20" ht="15" customHeight="1" x14ac:dyDescent="0.2">
      <c r="A2101" s="15">
        <v>2017</v>
      </c>
      <c r="B2101" s="15" t="s">
        <v>75</v>
      </c>
      <c r="C2101" s="15">
        <v>8</v>
      </c>
      <c r="D2101" s="67">
        <v>12</v>
      </c>
      <c r="E2101" s="60" t="s">
        <v>9</v>
      </c>
      <c r="F2101" s="11" t="s">
        <v>13606</v>
      </c>
      <c r="G2101" s="11" t="s">
        <v>6112</v>
      </c>
      <c r="H2101" s="12" t="s">
        <v>6224</v>
      </c>
      <c r="I2101" s="66">
        <v>1</v>
      </c>
      <c r="J2101" s="68" t="s">
        <v>26</v>
      </c>
      <c r="K2101" s="167">
        <v>0</v>
      </c>
      <c r="L2101" s="167">
        <v>25822</v>
      </c>
      <c r="M2101" s="167">
        <v>25822</v>
      </c>
      <c r="N2101" s="167">
        <v>0</v>
      </c>
      <c r="O2101" s="167">
        <v>324</v>
      </c>
      <c r="P2101" s="167">
        <v>324</v>
      </c>
      <c r="Q2101" s="167">
        <v>0</v>
      </c>
      <c r="R2101" s="167">
        <v>26146</v>
      </c>
      <c r="S2101" s="167">
        <v>26146</v>
      </c>
      <c r="T2101" s="159">
        <v>42856</v>
      </c>
    </row>
    <row r="2102" spans="1:20" ht="15" customHeight="1" x14ac:dyDescent="0.2">
      <c r="A2102" s="15">
        <v>2017</v>
      </c>
      <c r="B2102" s="15" t="s">
        <v>75</v>
      </c>
      <c r="C2102" s="15">
        <v>8</v>
      </c>
      <c r="D2102" s="67">
        <v>12</v>
      </c>
      <c r="E2102" s="60" t="s">
        <v>5</v>
      </c>
      <c r="F2102" s="11" t="s">
        <v>13607</v>
      </c>
      <c r="G2102" s="11" t="s">
        <v>7212</v>
      </c>
      <c r="H2102" s="12" t="s">
        <v>7213</v>
      </c>
      <c r="I2102" s="66">
        <v>1</v>
      </c>
      <c r="J2102" s="68" t="s">
        <v>215</v>
      </c>
      <c r="K2102" s="167">
        <v>0</v>
      </c>
      <c r="L2102" s="167">
        <v>71050</v>
      </c>
      <c r="M2102" s="167">
        <v>71050</v>
      </c>
      <c r="N2102" s="167">
        <v>0</v>
      </c>
      <c r="O2102" s="167">
        <v>8950</v>
      </c>
      <c r="P2102" s="167">
        <v>8950</v>
      </c>
      <c r="Q2102" s="167">
        <v>0</v>
      </c>
      <c r="R2102" s="167">
        <v>80000</v>
      </c>
      <c r="S2102" s="167">
        <v>80000</v>
      </c>
      <c r="T2102" s="159" t="s">
        <v>6615</v>
      </c>
    </row>
    <row r="2103" spans="1:20" ht="15" customHeight="1" x14ac:dyDescent="0.2">
      <c r="A2103" s="15">
        <v>2017</v>
      </c>
      <c r="B2103" s="15" t="s">
        <v>75</v>
      </c>
      <c r="C2103" s="15">
        <v>8</v>
      </c>
      <c r="D2103" s="67">
        <v>12</v>
      </c>
      <c r="E2103" s="60" t="s">
        <v>31</v>
      </c>
      <c r="F2103" s="11" t="s">
        <v>13608</v>
      </c>
      <c r="G2103" s="11" t="s">
        <v>6571</v>
      </c>
      <c r="H2103" s="12" t="s">
        <v>6572</v>
      </c>
      <c r="I2103" s="66">
        <v>1</v>
      </c>
      <c r="J2103" s="68" t="s">
        <v>215</v>
      </c>
      <c r="K2103" s="167">
        <v>0</v>
      </c>
      <c r="L2103" s="167">
        <v>83636</v>
      </c>
      <c r="M2103" s="167">
        <v>83636</v>
      </c>
      <c r="N2103" s="167">
        <v>0</v>
      </c>
      <c r="O2103" s="167">
        <v>5855</v>
      </c>
      <c r="P2103" s="167">
        <v>5855</v>
      </c>
      <c r="Q2103" s="167">
        <v>0</v>
      </c>
      <c r="R2103" s="167">
        <v>89491</v>
      </c>
      <c r="S2103" s="167">
        <v>89491</v>
      </c>
      <c r="T2103" s="160">
        <v>42887</v>
      </c>
    </row>
    <row r="2104" spans="1:20" ht="15" customHeight="1" x14ac:dyDescent="0.2">
      <c r="A2104" s="15">
        <v>2017</v>
      </c>
      <c r="B2104" s="15" t="s">
        <v>75</v>
      </c>
      <c r="C2104" s="15">
        <v>8</v>
      </c>
      <c r="D2104" s="67">
        <v>12</v>
      </c>
      <c r="E2104" s="60" t="s">
        <v>31</v>
      </c>
      <c r="F2104" s="11" t="s">
        <v>13609</v>
      </c>
      <c r="G2104" s="11" t="s">
        <v>6605</v>
      </c>
      <c r="H2104" s="12" t="s">
        <v>6606</v>
      </c>
      <c r="I2104" s="66">
        <v>1</v>
      </c>
      <c r="J2104" s="68" t="s">
        <v>215</v>
      </c>
      <c r="K2104" s="167">
        <v>48974</v>
      </c>
      <c r="L2104" s="167">
        <v>0</v>
      </c>
      <c r="M2104" s="167">
        <v>48974</v>
      </c>
      <c r="N2104" s="167">
        <v>4004</v>
      </c>
      <c r="O2104" s="167">
        <v>0</v>
      </c>
      <c r="P2104" s="167">
        <v>4004</v>
      </c>
      <c r="Q2104" s="167">
        <v>52978</v>
      </c>
      <c r="R2104" s="167">
        <v>0</v>
      </c>
      <c r="S2104" s="167">
        <v>52978</v>
      </c>
      <c r="T2104" s="160">
        <v>42826</v>
      </c>
    </row>
    <row r="2105" spans="1:20" ht="15" customHeight="1" x14ac:dyDescent="0.2">
      <c r="A2105" s="15">
        <v>2017</v>
      </c>
      <c r="B2105" s="15" t="s">
        <v>75</v>
      </c>
      <c r="C2105" s="15">
        <v>8</v>
      </c>
      <c r="D2105" s="67">
        <v>12</v>
      </c>
      <c r="E2105" s="60" t="s">
        <v>9</v>
      </c>
      <c r="F2105" s="11" t="s">
        <v>13610</v>
      </c>
      <c r="G2105" s="11" t="s">
        <v>4719</v>
      </c>
      <c r="H2105" s="12" t="s">
        <v>5558</v>
      </c>
      <c r="I2105" s="66">
        <v>1</v>
      </c>
      <c r="J2105" s="68" t="s">
        <v>215</v>
      </c>
      <c r="K2105" s="167">
        <v>0</v>
      </c>
      <c r="L2105" s="167">
        <v>62077</v>
      </c>
      <c r="M2105" s="167">
        <v>62077</v>
      </c>
      <c r="N2105" s="167">
        <v>0</v>
      </c>
      <c r="O2105" s="167">
        <v>3000</v>
      </c>
      <c r="P2105" s="167">
        <v>3000</v>
      </c>
      <c r="Q2105" s="167">
        <v>0</v>
      </c>
      <c r="R2105" s="167">
        <v>65077</v>
      </c>
      <c r="S2105" s="167">
        <v>65077</v>
      </c>
      <c r="T2105" s="159">
        <v>42887</v>
      </c>
    </row>
    <row r="2106" spans="1:20" ht="15" customHeight="1" x14ac:dyDescent="0.2">
      <c r="A2106" s="15">
        <v>2017</v>
      </c>
      <c r="B2106" s="15" t="s">
        <v>75</v>
      </c>
      <c r="C2106" s="15">
        <v>8</v>
      </c>
      <c r="D2106" s="67">
        <v>12</v>
      </c>
      <c r="E2106" s="60" t="s">
        <v>9</v>
      </c>
      <c r="F2106" s="11" t="s">
        <v>13611</v>
      </c>
      <c r="G2106" s="11" t="s">
        <v>6126</v>
      </c>
      <c r="H2106" s="12" t="s">
        <v>6127</v>
      </c>
      <c r="I2106" s="66">
        <v>1</v>
      </c>
      <c r="J2106" s="68" t="s">
        <v>215</v>
      </c>
      <c r="K2106" s="167">
        <v>76230</v>
      </c>
      <c r="L2106" s="167">
        <v>0</v>
      </c>
      <c r="M2106" s="167">
        <v>76230</v>
      </c>
      <c r="N2106" s="167">
        <v>4108</v>
      </c>
      <c r="O2106" s="167">
        <v>0</v>
      </c>
      <c r="P2106" s="167">
        <v>4108</v>
      </c>
      <c r="Q2106" s="167">
        <v>80338</v>
      </c>
      <c r="R2106" s="167">
        <v>0</v>
      </c>
      <c r="S2106" s="167">
        <v>80338</v>
      </c>
      <c r="T2106" s="159">
        <v>42826</v>
      </c>
    </row>
    <row r="2107" spans="1:20" ht="15" customHeight="1" x14ac:dyDescent="0.2">
      <c r="A2107" s="15">
        <v>2017</v>
      </c>
      <c r="B2107" s="15" t="s">
        <v>75</v>
      </c>
      <c r="C2107" s="15">
        <v>8</v>
      </c>
      <c r="D2107" s="67">
        <v>12</v>
      </c>
      <c r="E2107" s="60" t="s">
        <v>9</v>
      </c>
      <c r="F2107" s="11" t="s">
        <v>13612</v>
      </c>
      <c r="G2107" s="11" t="s">
        <v>5957</v>
      </c>
      <c r="H2107" s="12" t="s">
        <v>5958</v>
      </c>
      <c r="I2107" s="66">
        <v>1</v>
      </c>
      <c r="J2107" s="68" t="s">
        <v>215</v>
      </c>
      <c r="K2107" s="167">
        <v>18540</v>
      </c>
      <c r="L2107" s="167">
        <v>18000</v>
      </c>
      <c r="M2107" s="167">
        <v>36540</v>
      </c>
      <c r="N2107" s="167">
        <v>1112</v>
      </c>
      <c r="O2107" s="167">
        <v>1080</v>
      </c>
      <c r="P2107" s="167">
        <v>2192</v>
      </c>
      <c r="Q2107" s="167">
        <v>19652</v>
      </c>
      <c r="R2107" s="167">
        <v>19080</v>
      </c>
      <c r="S2107" s="167">
        <v>38732</v>
      </c>
      <c r="T2107" s="159">
        <v>42916</v>
      </c>
    </row>
    <row r="2108" spans="1:20" ht="15" customHeight="1" x14ac:dyDescent="0.2">
      <c r="A2108" s="15">
        <v>2017</v>
      </c>
      <c r="B2108" s="15" t="s">
        <v>75</v>
      </c>
      <c r="C2108" s="15">
        <v>8</v>
      </c>
      <c r="D2108" s="67">
        <v>12</v>
      </c>
      <c r="E2108" s="60" t="s">
        <v>9</v>
      </c>
      <c r="F2108" s="11" t="s">
        <v>13613</v>
      </c>
      <c r="G2108" s="11" t="s">
        <v>4229</v>
      </c>
      <c r="H2108" s="12" t="s">
        <v>6238</v>
      </c>
      <c r="I2108" s="66">
        <v>1</v>
      </c>
      <c r="J2108" s="68" t="s">
        <v>215</v>
      </c>
      <c r="K2108" s="167">
        <v>0</v>
      </c>
      <c r="L2108" s="167">
        <v>47500</v>
      </c>
      <c r="M2108" s="167">
        <v>47500</v>
      </c>
      <c r="N2108" s="167">
        <v>0</v>
      </c>
      <c r="O2108" s="167">
        <v>7500</v>
      </c>
      <c r="P2108" s="167">
        <v>7500</v>
      </c>
      <c r="Q2108" s="167">
        <v>0</v>
      </c>
      <c r="R2108" s="167">
        <v>55000</v>
      </c>
      <c r="S2108" s="167">
        <v>55000</v>
      </c>
      <c r="T2108" s="159">
        <v>42826</v>
      </c>
    </row>
    <row r="2109" spans="1:20" ht="15" customHeight="1" x14ac:dyDescent="0.2">
      <c r="A2109" s="15">
        <v>2017</v>
      </c>
      <c r="B2109" s="15" t="s">
        <v>75</v>
      </c>
      <c r="C2109" s="15">
        <v>8</v>
      </c>
      <c r="D2109" s="67">
        <v>12</v>
      </c>
      <c r="E2109" s="60" t="s">
        <v>9</v>
      </c>
      <c r="F2109" s="11" t="s">
        <v>13614</v>
      </c>
      <c r="G2109" s="11" t="s">
        <v>5183</v>
      </c>
      <c r="H2109" s="12" t="s">
        <v>6130</v>
      </c>
      <c r="I2109" s="66">
        <v>1</v>
      </c>
      <c r="J2109" s="68" t="s">
        <v>215</v>
      </c>
      <c r="K2109" s="167">
        <v>0</v>
      </c>
      <c r="L2109" s="167">
        <v>86275</v>
      </c>
      <c r="M2109" s="167">
        <v>86275</v>
      </c>
      <c r="N2109" s="167">
        <v>0</v>
      </c>
      <c r="O2109" s="167">
        <v>6725</v>
      </c>
      <c r="P2109" s="167">
        <v>6725</v>
      </c>
      <c r="Q2109" s="167">
        <v>0</v>
      </c>
      <c r="R2109" s="167">
        <v>93000</v>
      </c>
      <c r="S2109" s="167">
        <v>93000</v>
      </c>
      <c r="T2109" s="159">
        <v>42842</v>
      </c>
    </row>
    <row r="2110" spans="1:20" ht="15" customHeight="1" x14ac:dyDescent="0.2">
      <c r="A2110" s="15">
        <v>2017</v>
      </c>
      <c r="B2110" s="15" t="s">
        <v>75</v>
      </c>
      <c r="C2110" s="15">
        <v>8</v>
      </c>
      <c r="D2110" s="67">
        <v>12</v>
      </c>
      <c r="E2110" s="60" t="s">
        <v>9</v>
      </c>
      <c r="F2110" s="11" t="s">
        <v>13614</v>
      </c>
      <c r="G2110" s="11" t="s">
        <v>5183</v>
      </c>
      <c r="H2110" s="12" t="s">
        <v>6130</v>
      </c>
      <c r="I2110" s="66">
        <v>1</v>
      </c>
      <c r="J2110" s="68" t="s">
        <v>215</v>
      </c>
      <c r="K2110" s="167">
        <v>0</v>
      </c>
      <c r="L2110" s="167">
        <v>86275</v>
      </c>
      <c r="M2110" s="167">
        <v>86275</v>
      </c>
      <c r="N2110" s="167">
        <v>0</v>
      </c>
      <c r="O2110" s="167">
        <v>6725</v>
      </c>
      <c r="P2110" s="167">
        <v>6725</v>
      </c>
      <c r="Q2110" s="167">
        <v>0</v>
      </c>
      <c r="R2110" s="167">
        <v>93000</v>
      </c>
      <c r="S2110" s="167">
        <v>93000</v>
      </c>
      <c r="T2110" s="159">
        <v>42842</v>
      </c>
    </row>
    <row r="2111" spans="1:20" ht="15" customHeight="1" x14ac:dyDescent="0.2">
      <c r="A2111" s="15">
        <v>2017</v>
      </c>
      <c r="B2111" s="15" t="s">
        <v>75</v>
      </c>
      <c r="C2111" s="15">
        <v>8</v>
      </c>
      <c r="D2111" s="67">
        <v>12</v>
      </c>
      <c r="E2111" s="60" t="s">
        <v>9</v>
      </c>
      <c r="F2111" s="11" t="s">
        <v>13615</v>
      </c>
      <c r="G2111" s="11" t="s">
        <v>5963</v>
      </c>
      <c r="H2111" s="12" t="s">
        <v>5964</v>
      </c>
      <c r="I2111" s="66">
        <v>1</v>
      </c>
      <c r="J2111" s="68" t="s">
        <v>215</v>
      </c>
      <c r="K2111" s="167">
        <v>22670</v>
      </c>
      <c r="L2111" s="167">
        <v>22669</v>
      </c>
      <c r="M2111" s="167">
        <v>45339</v>
      </c>
      <c r="N2111" s="167">
        <v>1813</v>
      </c>
      <c r="O2111" s="167">
        <v>1814</v>
      </c>
      <c r="P2111" s="167">
        <v>3627</v>
      </c>
      <c r="Q2111" s="167">
        <v>24483</v>
      </c>
      <c r="R2111" s="167">
        <v>24483</v>
      </c>
      <c r="S2111" s="167">
        <v>48966</v>
      </c>
      <c r="T2111" s="159">
        <v>42916</v>
      </c>
    </row>
    <row r="2112" spans="1:20" ht="15" customHeight="1" x14ac:dyDescent="0.2">
      <c r="A2112" s="15">
        <v>2017</v>
      </c>
      <c r="B2112" s="15" t="s">
        <v>75</v>
      </c>
      <c r="C2112" s="15">
        <v>8</v>
      </c>
      <c r="D2112" s="67">
        <v>12</v>
      </c>
      <c r="E2112" s="60" t="s">
        <v>9</v>
      </c>
      <c r="F2112" s="11" t="s">
        <v>13616</v>
      </c>
      <c r="G2112" s="11" t="s">
        <v>5963</v>
      </c>
      <c r="H2112" s="12" t="s">
        <v>5969</v>
      </c>
      <c r="I2112" s="66">
        <v>1</v>
      </c>
      <c r="J2112" s="68" t="s">
        <v>215</v>
      </c>
      <c r="K2112" s="167">
        <v>23195</v>
      </c>
      <c r="L2112" s="167">
        <v>23085</v>
      </c>
      <c r="M2112" s="167">
        <v>46280</v>
      </c>
      <c r="N2112" s="167">
        <v>1856</v>
      </c>
      <c r="O2112" s="167">
        <v>0</v>
      </c>
      <c r="P2112" s="167">
        <v>1856</v>
      </c>
      <c r="Q2112" s="167">
        <v>25051</v>
      </c>
      <c r="R2112" s="167">
        <v>23085</v>
      </c>
      <c r="S2112" s="167">
        <v>48136</v>
      </c>
      <c r="T2112" s="159">
        <v>42916</v>
      </c>
    </row>
    <row r="2113" spans="1:20" ht="15" customHeight="1" x14ac:dyDescent="0.2">
      <c r="A2113" s="15">
        <v>2017</v>
      </c>
      <c r="B2113" s="15" t="s">
        <v>75</v>
      </c>
      <c r="C2113" s="15">
        <v>8</v>
      </c>
      <c r="D2113" s="67">
        <v>12</v>
      </c>
      <c r="E2113" s="60" t="s">
        <v>9</v>
      </c>
      <c r="F2113" s="11" t="s">
        <v>13617</v>
      </c>
      <c r="G2113" s="11" t="s">
        <v>5236</v>
      </c>
      <c r="H2113" s="12" t="s">
        <v>5975</v>
      </c>
      <c r="I2113" s="66">
        <v>1</v>
      </c>
      <c r="J2113" s="68" t="s">
        <v>215</v>
      </c>
      <c r="K2113" s="167">
        <v>19592</v>
      </c>
      <c r="L2113" s="167">
        <v>18143</v>
      </c>
      <c r="M2113" s="167">
        <v>37735</v>
      </c>
      <c r="N2113" s="167">
        <v>0</v>
      </c>
      <c r="O2113" s="167">
        <v>472</v>
      </c>
      <c r="P2113" s="167">
        <v>472</v>
      </c>
      <c r="Q2113" s="167">
        <v>19592</v>
      </c>
      <c r="R2113" s="167">
        <v>18615</v>
      </c>
      <c r="S2113" s="167">
        <v>38207</v>
      </c>
      <c r="T2113" s="159">
        <v>42736</v>
      </c>
    </row>
    <row r="2114" spans="1:20" ht="15" customHeight="1" x14ac:dyDescent="0.2">
      <c r="A2114" s="15">
        <v>2017</v>
      </c>
      <c r="B2114" s="15" t="s">
        <v>75</v>
      </c>
      <c r="C2114" s="15">
        <v>8</v>
      </c>
      <c r="D2114" s="67">
        <v>12</v>
      </c>
      <c r="E2114" s="60" t="s">
        <v>9</v>
      </c>
      <c r="F2114" s="11" t="s">
        <v>13618</v>
      </c>
      <c r="G2114" s="11" t="s">
        <v>5183</v>
      </c>
      <c r="H2114" s="12" t="s">
        <v>5979</v>
      </c>
      <c r="I2114" s="66">
        <v>1</v>
      </c>
      <c r="J2114" s="68" t="s">
        <v>215</v>
      </c>
      <c r="K2114" s="167">
        <v>0</v>
      </c>
      <c r="L2114" s="167">
        <v>48828</v>
      </c>
      <c r="M2114" s="167">
        <v>48828</v>
      </c>
      <c r="N2114" s="167">
        <v>0</v>
      </c>
      <c r="O2114" s="167">
        <v>6172</v>
      </c>
      <c r="P2114" s="167">
        <v>6172</v>
      </c>
      <c r="Q2114" s="167">
        <v>0</v>
      </c>
      <c r="R2114" s="167">
        <v>55000</v>
      </c>
      <c r="S2114" s="167">
        <v>55000</v>
      </c>
      <c r="T2114" s="159">
        <v>42887</v>
      </c>
    </row>
    <row r="2115" spans="1:20" ht="15" customHeight="1" x14ac:dyDescent="0.2">
      <c r="A2115" s="15">
        <v>2017</v>
      </c>
      <c r="B2115" s="15" t="s">
        <v>75</v>
      </c>
      <c r="C2115" s="15">
        <v>8</v>
      </c>
      <c r="D2115" s="67">
        <v>12</v>
      </c>
      <c r="E2115" s="60" t="s">
        <v>9</v>
      </c>
      <c r="F2115" s="11" t="s">
        <v>13619</v>
      </c>
      <c r="G2115" s="11" t="s">
        <v>4778</v>
      </c>
      <c r="H2115" s="12" t="s">
        <v>5986</v>
      </c>
      <c r="I2115" s="66">
        <v>1</v>
      </c>
      <c r="J2115" s="68" t="s">
        <v>215</v>
      </c>
      <c r="K2115" s="167">
        <v>29120</v>
      </c>
      <c r="L2115" s="167">
        <v>43171</v>
      </c>
      <c r="M2115" s="167">
        <v>72291</v>
      </c>
      <c r="N2115" s="167">
        <v>2330</v>
      </c>
      <c r="O2115" s="167">
        <v>3453</v>
      </c>
      <c r="P2115" s="167">
        <v>5783</v>
      </c>
      <c r="Q2115" s="167">
        <v>31450</v>
      </c>
      <c r="R2115" s="167">
        <v>46624</v>
      </c>
      <c r="S2115" s="167">
        <v>78074</v>
      </c>
      <c r="T2115" s="159">
        <v>42916</v>
      </c>
    </row>
    <row r="2116" spans="1:20" ht="15" customHeight="1" x14ac:dyDescent="0.2">
      <c r="A2116" s="15">
        <v>2017</v>
      </c>
      <c r="B2116" s="15" t="s">
        <v>75</v>
      </c>
      <c r="C2116" s="15">
        <v>8</v>
      </c>
      <c r="D2116" s="67">
        <v>12</v>
      </c>
      <c r="E2116" s="60" t="s">
        <v>9</v>
      </c>
      <c r="F2116" s="11" t="s">
        <v>13620</v>
      </c>
      <c r="G2116" s="11" t="s">
        <v>4251</v>
      </c>
      <c r="H2116" s="12" t="s">
        <v>6249</v>
      </c>
      <c r="I2116" s="66">
        <v>1</v>
      </c>
      <c r="J2116" s="68" t="s">
        <v>215</v>
      </c>
      <c r="K2116" s="167">
        <v>0</v>
      </c>
      <c r="L2116" s="167">
        <v>63550</v>
      </c>
      <c r="M2116" s="167">
        <v>63550</v>
      </c>
      <c r="N2116" s="167">
        <v>0</v>
      </c>
      <c r="O2116" s="167">
        <v>9370</v>
      </c>
      <c r="P2116" s="167">
        <v>9370</v>
      </c>
      <c r="Q2116" s="167">
        <v>0</v>
      </c>
      <c r="R2116" s="167">
        <v>72920</v>
      </c>
      <c r="S2116" s="167">
        <v>72920</v>
      </c>
      <c r="T2116" s="159">
        <v>42809</v>
      </c>
    </row>
    <row r="2117" spans="1:20" ht="15" customHeight="1" x14ac:dyDescent="0.2">
      <c r="A2117" s="15">
        <v>2017</v>
      </c>
      <c r="B2117" s="15" t="s">
        <v>75</v>
      </c>
      <c r="C2117" s="15">
        <v>8</v>
      </c>
      <c r="D2117" s="67">
        <v>12</v>
      </c>
      <c r="E2117" s="60" t="s">
        <v>9</v>
      </c>
      <c r="F2117" s="11" t="s">
        <v>13621</v>
      </c>
      <c r="G2117" s="11" t="s">
        <v>5236</v>
      </c>
      <c r="H2117" s="12" t="s">
        <v>5991</v>
      </c>
      <c r="I2117" s="66">
        <v>1</v>
      </c>
      <c r="J2117" s="68" t="s">
        <v>215</v>
      </c>
      <c r="K2117" s="167">
        <v>17763</v>
      </c>
      <c r="L2117" s="167">
        <v>17500</v>
      </c>
      <c r="M2117" s="167">
        <v>35263</v>
      </c>
      <c r="N2117" s="167">
        <v>0</v>
      </c>
      <c r="O2117" s="167">
        <v>455</v>
      </c>
      <c r="P2117" s="167">
        <v>455</v>
      </c>
      <c r="Q2117" s="167">
        <v>17763</v>
      </c>
      <c r="R2117" s="167">
        <v>17955</v>
      </c>
      <c r="S2117" s="167">
        <v>35718</v>
      </c>
      <c r="T2117" s="159">
        <v>42736</v>
      </c>
    </row>
    <row r="2118" spans="1:20" ht="15" customHeight="1" x14ac:dyDescent="0.2">
      <c r="A2118" s="15">
        <v>2017</v>
      </c>
      <c r="B2118" s="15" t="s">
        <v>75</v>
      </c>
      <c r="C2118" s="15">
        <v>8</v>
      </c>
      <c r="D2118" s="67">
        <v>12</v>
      </c>
      <c r="E2118" s="60" t="s">
        <v>9</v>
      </c>
      <c r="F2118" s="11" t="s">
        <v>13622</v>
      </c>
      <c r="G2118" s="11" t="s">
        <v>3049</v>
      </c>
      <c r="H2118" s="12" t="s">
        <v>5994</v>
      </c>
      <c r="I2118" s="66">
        <v>1</v>
      </c>
      <c r="J2118" s="68" t="s">
        <v>215</v>
      </c>
      <c r="K2118" s="167">
        <v>6588</v>
      </c>
      <c r="L2118" s="167">
        <v>87262</v>
      </c>
      <c r="M2118" s="167">
        <v>93850</v>
      </c>
      <c r="N2118" s="167">
        <v>-288</v>
      </c>
      <c r="O2118" s="167">
        <v>11438</v>
      </c>
      <c r="P2118" s="167">
        <v>11150</v>
      </c>
      <c r="Q2118" s="167">
        <v>6300</v>
      </c>
      <c r="R2118" s="167">
        <v>98700</v>
      </c>
      <c r="S2118" s="167">
        <v>105000</v>
      </c>
      <c r="T2118" s="159">
        <v>42887</v>
      </c>
    </row>
    <row r="2119" spans="1:20" ht="15" customHeight="1" x14ac:dyDescent="0.2">
      <c r="A2119" s="15">
        <v>2017</v>
      </c>
      <c r="B2119" s="15" t="s">
        <v>75</v>
      </c>
      <c r="C2119" s="15">
        <v>8</v>
      </c>
      <c r="D2119" s="67">
        <v>12</v>
      </c>
      <c r="E2119" s="60" t="s">
        <v>9</v>
      </c>
      <c r="F2119" s="11" t="s">
        <v>13623</v>
      </c>
      <c r="G2119" s="11" t="s">
        <v>5957</v>
      </c>
      <c r="H2119" s="12" t="s">
        <v>5999</v>
      </c>
      <c r="I2119" s="66">
        <v>1</v>
      </c>
      <c r="J2119" s="68" t="s">
        <v>215</v>
      </c>
      <c r="K2119" s="167">
        <v>7247</v>
      </c>
      <c r="L2119" s="167">
        <v>35383</v>
      </c>
      <c r="M2119" s="167">
        <v>42630</v>
      </c>
      <c r="N2119" s="167">
        <v>435</v>
      </c>
      <c r="O2119" s="167">
        <v>2123</v>
      </c>
      <c r="P2119" s="167">
        <v>2558</v>
      </c>
      <c r="Q2119" s="167">
        <v>7682</v>
      </c>
      <c r="R2119" s="167">
        <v>37506</v>
      </c>
      <c r="S2119" s="167">
        <v>45188</v>
      </c>
      <c r="T2119" s="159">
        <v>42916</v>
      </c>
    </row>
    <row r="2120" spans="1:20" ht="15" customHeight="1" x14ac:dyDescent="0.2">
      <c r="A2120" s="15">
        <v>2017</v>
      </c>
      <c r="B2120" s="15" t="s">
        <v>75</v>
      </c>
      <c r="C2120" s="15">
        <v>8</v>
      </c>
      <c r="D2120" s="67">
        <v>12</v>
      </c>
      <c r="E2120" s="60" t="s">
        <v>9</v>
      </c>
      <c r="F2120" s="11" t="s">
        <v>13624</v>
      </c>
      <c r="G2120" s="11" t="s">
        <v>6015</v>
      </c>
      <c r="H2120" s="12" t="s">
        <v>6148</v>
      </c>
      <c r="I2120" s="66">
        <v>1</v>
      </c>
      <c r="J2120" s="68" t="s">
        <v>215</v>
      </c>
      <c r="K2120" s="167">
        <v>26898</v>
      </c>
      <c r="L2120" s="167">
        <v>26500</v>
      </c>
      <c r="M2120" s="167">
        <v>53398</v>
      </c>
      <c r="N2120" s="167">
        <v>0</v>
      </c>
      <c r="O2120" s="167">
        <v>358</v>
      </c>
      <c r="P2120" s="167">
        <v>358</v>
      </c>
      <c r="Q2120" s="167">
        <v>26898</v>
      </c>
      <c r="R2120" s="167">
        <v>26858</v>
      </c>
      <c r="S2120" s="167">
        <v>53756</v>
      </c>
      <c r="T2120" s="159">
        <v>42736</v>
      </c>
    </row>
    <row r="2121" spans="1:20" ht="15" customHeight="1" x14ac:dyDescent="0.2">
      <c r="A2121" s="15">
        <v>2017</v>
      </c>
      <c r="B2121" s="15" t="s">
        <v>75</v>
      </c>
      <c r="C2121" s="15">
        <v>8</v>
      </c>
      <c r="D2121" s="67">
        <v>12</v>
      </c>
      <c r="E2121" s="60" t="s">
        <v>9</v>
      </c>
      <c r="F2121" s="11" t="s">
        <v>13625</v>
      </c>
      <c r="G2121" s="11" t="s">
        <v>5963</v>
      </c>
      <c r="H2121" s="12" t="s">
        <v>6004</v>
      </c>
      <c r="I2121" s="66">
        <v>1</v>
      </c>
      <c r="J2121" s="68" t="s">
        <v>215</v>
      </c>
      <c r="K2121" s="167">
        <v>21315</v>
      </c>
      <c r="L2121" s="167">
        <v>21315</v>
      </c>
      <c r="M2121" s="167">
        <v>42630</v>
      </c>
      <c r="N2121" s="167">
        <v>1705</v>
      </c>
      <c r="O2121" s="167">
        <v>0</v>
      </c>
      <c r="P2121" s="167">
        <v>1705</v>
      </c>
      <c r="Q2121" s="167">
        <v>23020</v>
      </c>
      <c r="R2121" s="167">
        <v>21315</v>
      </c>
      <c r="S2121" s="167">
        <v>44335</v>
      </c>
      <c r="T2121" s="159">
        <v>42916</v>
      </c>
    </row>
    <row r="2122" spans="1:20" ht="15" customHeight="1" x14ac:dyDescent="0.2">
      <c r="A2122" s="15">
        <v>2017</v>
      </c>
      <c r="B2122" s="15" t="s">
        <v>75</v>
      </c>
      <c r="C2122" s="15">
        <v>8</v>
      </c>
      <c r="D2122" s="67">
        <v>12</v>
      </c>
      <c r="E2122" s="60" t="s">
        <v>9</v>
      </c>
      <c r="F2122" s="11" t="s">
        <v>13626</v>
      </c>
      <c r="G2122" s="11" t="s">
        <v>5236</v>
      </c>
      <c r="H2122" s="12" t="s">
        <v>6274</v>
      </c>
      <c r="I2122" s="66">
        <v>1</v>
      </c>
      <c r="J2122" s="68" t="s">
        <v>215</v>
      </c>
      <c r="K2122" s="167">
        <v>18150</v>
      </c>
      <c r="L2122" s="167">
        <v>18150</v>
      </c>
      <c r="M2122" s="167">
        <v>36300</v>
      </c>
      <c r="N2122" s="167">
        <v>0</v>
      </c>
      <c r="O2122" s="167">
        <v>363</v>
      </c>
      <c r="P2122" s="167">
        <v>363</v>
      </c>
      <c r="Q2122" s="167">
        <v>18150</v>
      </c>
      <c r="R2122" s="167">
        <v>18513</v>
      </c>
      <c r="S2122" s="167">
        <v>36663</v>
      </c>
      <c r="T2122" s="159">
        <v>42828</v>
      </c>
    </row>
    <row r="2123" spans="1:20" ht="15" customHeight="1" x14ac:dyDescent="0.2">
      <c r="A2123" s="15">
        <v>2017</v>
      </c>
      <c r="B2123" s="15" t="s">
        <v>75</v>
      </c>
      <c r="C2123" s="15">
        <v>8</v>
      </c>
      <c r="D2123" s="67">
        <v>12</v>
      </c>
      <c r="E2123" s="60" t="s">
        <v>9</v>
      </c>
      <c r="F2123" s="11" t="s">
        <v>13627</v>
      </c>
      <c r="G2123" s="11" t="s">
        <v>4812</v>
      </c>
      <c r="H2123" s="12" t="s">
        <v>6254</v>
      </c>
      <c r="I2123" s="66">
        <v>1</v>
      </c>
      <c r="J2123" s="68" t="s">
        <v>215</v>
      </c>
      <c r="K2123" s="167">
        <v>0</v>
      </c>
      <c r="L2123" s="167">
        <v>39103</v>
      </c>
      <c r="M2123" s="167">
        <v>39103</v>
      </c>
      <c r="N2123" s="167">
        <v>0</v>
      </c>
      <c r="O2123" s="167">
        <v>897</v>
      </c>
      <c r="P2123" s="167">
        <v>897</v>
      </c>
      <c r="Q2123" s="167">
        <v>0</v>
      </c>
      <c r="R2123" s="167">
        <v>40000</v>
      </c>
      <c r="S2123" s="167">
        <v>40000</v>
      </c>
      <c r="T2123" s="159">
        <v>42826</v>
      </c>
    </row>
    <row r="2124" spans="1:20" ht="15" customHeight="1" x14ac:dyDescent="0.2">
      <c r="A2124" s="15">
        <v>2017</v>
      </c>
      <c r="B2124" s="15" t="s">
        <v>75</v>
      </c>
      <c r="C2124" s="15">
        <v>8</v>
      </c>
      <c r="D2124" s="67">
        <v>12</v>
      </c>
      <c r="E2124" s="60" t="s">
        <v>9</v>
      </c>
      <c r="F2124" s="11" t="s">
        <v>13628</v>
      </c>
      <c r="G2124" s="11" t="s">
        <v>5957</v>
      </c>
      <c r="H2124" s="12" t="s">
        <v>6009</v>
      </c>
      <c r="I2124" s="66">
        <v>1</v>
      </c>
      <c r="J2124" s="68" t="s">
        <v>215</v>
      </c>
      <c r="K2124" s="167">
        <v>16728</v>
      </c>
      <c r="L2124" s="167">
        <v>27946</v>
      </c>
      <c r="M2124" s="167">
        <v>44674</v>
      </c>
      <c r="N2124" s="167">
        <v>1004</v>
      </c>
      <c r="O2124" s="167">
        <v>0</v>
      </c>
      <c r="P2124" s="167">
        <v>1004</v>
      </c>
      <c r="Q2124" s="167">
        <v>17732</v>
      </c>
      <c r="R2124" s="167">
        <v>27946</v>
      </c>
      <c r="S2124" s="167">
        <v>45678</v>
      </c>
      <c r="T2124" s="159">
        <v>42916</v>
      </c>
    </row>
    <row r="2125" spans="1:20" ht="15" customHeight="1" x14ac:dyDescent="0.2">
      <c r="A2125" s="15">
        <v>2017</v>
      </c>
      <c r="B2125" s="15" t="s">
        <v>75</v>
      </c>
      <c r="C2125" s="15">
        <v>8</v>
      </c>
      <c r="D2125" s="67">
        <v>12</v>
      </c>
      <c r="E2125" s="60" t="s">
        <v>9</v>
      </c>
      <c r="F2125" s="11" t="s">
        <v>13629</v>
      </c>
      <c r="G2125" s="11" t="s">
        <v>6015</v>
      </c>
      <c r="H2125" s="12" t="s">
        <v>6016</v>
      </c>
      <c r="I2125" s="66">
        <v>1</v>
      </c>
      <c r="J2125" s="68" t="s">
        <v>215</v>
      </c>
      <c r="K2125" s="167">
        <v>16646</v>
      </c>
      <c r="L2125" s="167">
        <v>23245</v>
      </c>
      <c r="M2125" s="167">
        <v>39891</v>
      </c>
      <c r="N2125" s="167">
        <v>0</v>
      </c>
      <c r="O2125" s="167">
        <v>295</v>
      </c>
      <c r="P2125" s="167">
        <v>295</v>
      </c>
      <c r="Q2125" s="167">
        <v>16646</v>
      </c>
      <c r="R2125" s="167">
        <v>23540</v>
      </c>
      <c r="S2125" s="167">
        <v>40186</v>
      </c>
      <c r="T2125" s="159">
        <v>42736</v>
      </c>
    </row>
    <row r="2126" spans="1:20" ht="15" customHeight="1" x14ac:dyDescent="0.2">
      <c r="A2126" s="15">
        <v>2017</v>
      </c>
      <c r="B2126" s="15" t="s">
        <v>75</v>
      </c>
      <c r="C2126" s="15">
        <v>8</v>
      </c>
      <c r="D2126" s="67">
        <v>12</v>
      </c>
      <c r="E2126" s="60" t="s">
        <v>9</v>
      </c>
      <c r="F2126" s="11" t="s">
        <v>13630</v>
      </c>
      <c r="G2126" s="11" t="s">
        <v>6027</v>
      </c>
      <c r="H2126" s="12" t="s">
        <v>6028</v>
      </c>
      <c r="I2126" s="66">
        <v>1</v>
      </c>
      <c r="J2126" s="68" t="s">
        <v>215</v>
      </c>
      <c r="K2126" s="167">
        <v>0</v>
      </c>
      <c r="L2126" s="167">
        <v>116000</v>
      </c>
      <c r="M2126" s="167">
        <v>116000</v>
      </c>
      <c r="N2126" s="167">
        <v>0</v>
      </c>
      <c r="O2126" s="167">
        <v>4000</v>
      </c>
      <c r="P2126" s="167">
        <v>4000</v>
      </c>
      <c r="Q2126" s="167">
        <v>0</v>
      </c>
      <c r="R2126" s="167">
        <v>120000</v>
      </c>
      <c r="S2126" s="167">
        <v>120000</v>
      </c>
      <c r="T2126" s="159">
        <v>42916</v>
      </c>
    </row>
    <row r="2127" spans="1:20" ht="15" customHeight="1" x14ac:dyDescent="0.2">
      <c r="A2127" s="15">
        <v>2017</v>
      </c>
      <c r="B2127" s="15" t="s">
        <v>75</v>
      </c>
      <c r="C2127" s="15">
        <v>8</v>
      </c>
      <c r="D2127" s="67">
        <v>12</v>
      </c>
      <c r="E2127" s="60" t="s">
        <v>9</v>
      </c>
      <c r="F2127" s="11" t="s">
        <v>13631</v>
      </c>
      <c r="G2127" s="11" t="s">
        <v>4229</v>
      </c>
      <c r="H2127" s="12" t="s">
        <v>6159</v>
      </c>
      <c r="I2127" s="66">
        <v>1</v>
      </c>
      <c r="J2127" s="68" t="s">
        <v>215</v>
      </c>
      <c r="K2127" s="167">
        <v>0</v>
      </c>
      <c r="L2127" s="167">
        <v>47500</v>
      </c>
      <c r="M2127" s="167">
        <v>47500</v>
      </c>
      <c r="N2127" s="167">
        <v>0</v>
      </c>
      <c r="O2127" s="167">
        <v>7500</v>
      </c>
      <c r="P2127" s="167">
        <v>7500</v>
      </c>
      <c r="Q2127" s="167">
        <v>0</v>
      </c>
      <c r="R2127" s="167">
        <v>55000</v>
      </c>
      <c r="S2127" s="167">
        <v>55000</v>
      </c>
      <c r="T2127" s="159">
        <v>42856</v>
      </c>
    </row>
    <row r="2128" spans="1:20" ht="15" customHeight="1" x14ac:dyDescent="0.2">
      <c r="A2128" s="15">
        <v>2017</v>
      </c>
      <c r="B2128" s="15" t="s">
        <v>75</v>
      </c>
      <c r="C2128" s="15">
        <v>8</v>
      </c>
      <c r="D2128" s="67">
        <v>12</v>
      </c>
      <c r="E2128" s="60" t="s">
        <v>9</v>
      </c>
      <c r="F2128" s="11" t="s">
        <v>13632</v>
      </c>
      <c r="G2128" s="11" t="s">
        <v>5963</v>
      </c>
      <c r="H2128" s="12" t="s">
        <v>6036</v>
      </c>
      <c r="I2128" s="66">
        <v>1</v>
      </c>
      <c r="J2128" s="68" t="s">
        <v>215</v>
      </c>
      <c r="K2128" s="167">
        <v>24331</v>
      </c>
      <c r="L2128" s="167">
        <v>22693</v>
      </c>
      <c r="M2128" s="167">
        <v>47024</v>
      </c>
      <c r="N2128" s="167">
        <v>1947</v>
      </c>
      <c r="O2128" s="167">
        <v>1815</v>
      </c>
      <c r="P2128" s="167">
        <v>3762</v>
      </c>
      <c r="Q2128" s="167">
        <v>26278</v>
      </c>
      <c r="R2128" s="167">
        <v>24508</v>
      </c>
      <c r="S2128" s="167">
        <v>50786</v>
      </c>
      <c r="T2128" s="159">
        <v>42916</v>
      </c>
    </row>
    <row r="2129" spans="1:20" ht="15" customHeight="1" x14ac:dyDescent="0.2">
      <c r="A2129" s="15">
        <v>2017</v>
      </c>
      <c r="B2129" s="15" t="s">
        <v>75</v>
      </c>
      <c r="C2129" s="15">
        <v>8</v>
      </c>
      <c r="D2129" s="67">
        <v>12</v>
      </c>
      <c r="E2129" s="60" t="s">
        <v>9</v>
      </c>
      <c r="F2129" s="11" t="s">
        <v>13633</v>
      </c>
      <c r="G2129" s="11" t="s">
        <v>5957</v>
      </c>
      <c r="H2129" s="12" t="s">
        <v>6042</v>
      </c>
      <c r="I2129" s="66">
        <v>1</v>
      </c>
      <c r="J2129" s="68" t="s">
        <v>215</v>
      </c>
      <c r="K2129" s="167">
        <v>25566</v>
      </c>
      <c r="L2129" s="167">
        <v>25565</v>
      </c>
      <c r="M2129" s="167">
        <v>51131</v>
      </c>
      <c r="N2129" s="167">
        <v>1534</v>
      </c>
      <c r="O2129" s="167">
        <v>1534</v>
      </c>
      <c r="P2129" s="167">
        <v>3068</v>
      </c>
      <c r="Q2129" s="167">
        <v>27100</v>
      </c>
      <c r="R2129" s="167">
        <v>27099</v>
      </c>
      <c r="S2129" s="167">
        <v>54199</v>
      </c>
      <c r="T2129" s="159">
        <v>42916</v>
      </c>
    </row>
    <row r="2130" spans="1:20" ht="15" customHeight="1" x14ac:dyDescent="0.2">
      <c r="A2130" s="15">
        <v>2017</v>
      </c>
      <c r="B2130" s="15" t="s">
        <v>75</v>
      </c>
      <c r="C2130" s="15">
        <v>8</v>
      </c>
      <c r="D2130" s="67">
        <v>12</v>
      </c>
      <c r="E2130" s="60" t="s">
        <v>9</v>
      </c>
      <c r="F2130" s="11" t="s">
        <v>13634</v>
      </c>
      <c r="G2130" s="11" t="s">
        <v>5957</v>
      </c>
      <c r="H2130" s="12" t="s">
        <v>6047</v>
      </c>
      <c r="I2130" s="66">
        <v>1</v>
      </c>
      <c r="J2130" s="68" t="s">
        <v>215</v>
      </c>
      <c r="K2130" s="167">
        <v>10224</v>
      </c>
      <c r="L2130" s="167">
        <v>29950</v>
      </c>
      <c r="M2130" s="167">
        <v>40174</v>
      </c>
      <c r="N2130" s="167">
        <v>613</v>
      </c>
      <c r="O2130" s="167">
        <v>0</v>
      </c>
      <c r="P2130" s="167">
        <v>613</v>
      </c>
      <c r="Q2130" s="167">
        <v>10837</v>
      </c>
      <c r="R2130" s="167">
        <v>29950</v>
      </c>
      <c r="S2130" s="167">
        <v>40787</v>
      </c>
      <c r="T2130" s="159">
        <v>42916</v>
      </c>
    </row>
    <row r="2131" spans="1:20" ht="15" customHeight="1" x14ac:dyDescent="0.2">
      <c r="A2131" s="15">
        <v>2017</v>
      </c>
      <c r="B2131" s="15" t="s">
        <v>75</v>
      </c>
      <c r="C2131" s="15">
        <v>8</v>
      </c>
      <c r="D2131" s="67">
        <v>12</v>
      </c>
      <c r="E2131" s="60" t="s">
        <v>9</v>
      </c>
      <c r="F2131" s="11" t="s">
        <v>13635</v>
      </c>
      <c r="G2131" s="11" t="s">
        <v>3049</v>
      </c>
      <c r="H2131" s="12" t="s">
        <v>6052</v>
      </c>
      <c r="I2131" s="66">
        <v>1</v>
      </c>
      <c r="J2131" s="68" t="s">
        <v>215</v>
      </c>
      <c r="K2131" s="167">
        <v>42037</v>
      </c>
      <c r="L2131" s="167">
        <v>81602</v>
      </c>
      <c r="M2131" s="167">
        <v>123639</v>
      </c>
      <c r="N2131" s="167">
        <v>3271</v>
      </c>
      <c r="O2131" s="167">
        <v>6350</v>
      </c>
      <c r="P2131" s="167">
        <v>9621</v>
      </c>
      <c r="Q2131" s="167">
        <v>45308</v>
      </c>
      <c r="R2131" s="167">
        <v>87952</v>
      </c>
      <c r="S2131" s="167">
        <v>133260</v>
      </c>
      <c r="T2131" s="159">
        <v>42887</v>
      </c>
    </row>
    <row r="2132" spans="1:20" ht="15" customHeight="1" x14ac:dyDescent="0.2">
      <c r="A2132" s="15">
        <v>2017</v>
      </c>
      <c r="B2132" s="15" t="s">
        <v>75</v>
      </c>
      <c r="C2132" s="15">
        <v>8</v>
      </c>
      <c r="D2132" s="67">
        <v>12</v>
      </c>
      <c r="E2132" s="60" t="s">
        <v>9</v>
      </c>
      <c r="F2132" s="11" t="s">
        <v>13636</v>
      </c>
      <c r="G2132" s="11" t="s">
        <v>5957</v>
      </c>
      <c r="H2132" s="12" t="s">
        <v>6058</v>
      </c>
      <c r="I2132" s="66">
        <v>1</v>
      </c>
      <c r="J2132" s="68" t="s">
        <v>215</v>
      </c>
      <c r="K2132" s="167">
        <v>8342</v>
      </c>
      <c r="L2132" s="167">
        <v>40727</v>
      </c>
      <c r="M2132" s="167">
        <v>49069</v>
      </c>
      <c r="N2132" s="167">
        <v>501</v>
      </c>
      <c r="O2132" s="167">
        <v>0</v>
      </c>
      <c r="P2132" s="167">
        <v>501</v>
      </c>
      <c r="Q2132" s="167">
        <v>8843</v>
      </c>
      <c r="R2132" s="167">
        <v>40727</v>
      </c>
      <c r="S2132" s="167">
        <v>49570</v>
      </c>
      <c r="T2132" s="159">
        <v>42916</v>
      </c>
    </row>
    <row r="2133" spans="1:20" ht="15" customHeight="1" x14ac:dyDescent="0.2">
      <c r="A2133" s="15">
        <v>2017</v>
      </c>
      <c r="B2133" s="15" t="s">
        <v>75</v>
      </c>
      <c r="C2133" s="15">
        <v>8</v>
      </c>
      <c r="D2133" s="67">
        <v>12</v>
      </c>
      <c r="E2133" s="60" t="s">
        <v>9</v>
      </c>
      <c r="F2133" s="11" t="s">
        <v>13637</v>
      </c>
      <c r="G2133" s="11" t="s">
        <v>6062</v>
      </c>
      <c r="H2133" s="12" t="s">
        <v>6063</v>
      </c>
      <c r="I2133" s="66">
        <v>1</v>
      </c>
      <c r="J2133" s="68" t="s">
        <v>215</v>
      </c>
      <c r="K2133" s="167">
        <v>177625</v>
      </c>
      <c r="L2133" s="167">
        <v>0</v>
      </c>
      <c r="M2133" s="167">
        <v>177625</v>
      </c>
      <c r="N2133" s="167">
        <v>14210</v>
      </c>
      <c r="O2133" s="167">
        <v>0</v>
      </c>
      <c r="P2133" s="167">
        <v>14210</v>
      </c>
      <c r="Q2133" s="167">
        <v>191835</v>
      </c>
      <c r="R2133" s="167">
        <v>0</v>
      </c>
      <c r="S2133" s="167">
        <v>191835</v>
      </c>
      <c r="T2133" s="159">
        <v>42916</v>
      </c>
    </row>
    <row r="2134" spans="1:20" ht="15" customHeight="1" x14ac:dyDescent="0.2">
      <c r="A2134" s="15">
        <v>2017</v>
      </c>
      <c r="B2134" s="15" t="s">
        <v>75</v>
      </c>
      <c r="C2134" s="15">
        <v>8</v>
      </c>
      <c r="D2134" s="67">
        <v>12</v>
      </c>
      <c r="E2134" s="60" t="s">
        <v>9</v>
      </c>
      <c r="F2134" s="11" t="s">
        <v>13638</v>
      </c>
      <c r="G2134" s="11" t="s">
        <v>4719</v>
      </c>
      <c r="H2134" s="12" t="s">
        <v>6072</v>
      </c>
      <c r="I2134" s="66">
        <v>1</v>
      </c>
      <c r="J2134" s="68" t="s">
        <v>215</v>
      </c>
      <c r="K2134" s="167">
        <v>0</v>
      </c>
      <c r="L2134" s="167">
        <v>59320</v>
      </c>
      <c r="M2134" s="167">
        <v>59320</v>
      </c>
      <c r="N2134" s="167">
        <v>0</v>
      </c>
      <c r="O2134" s="167">
        <v>3000</v>
      </c>
      <c r="P2134" s="167">
        <v>3000</v>
      </c>
      <c r="Q2134" s="167">
        <v>0</v>
      </c>
      <c r="R2134" s="167">
        <v>62320</v>
      </c>
      <c r="S2134" s="167">
        <v>62320</v>
      </c>
      <c r="T2134" s="159">
        <v>42887</v>
      </c>
    </row>
    <row r="2135" spans="1:20" ht="15" customHeight="1" x14ac:dyDescent="0.2">
      <c r="A2135" s="15">
        <v>2017</v>
      </c>
      <c r="B2135" s="15" t="s">
        <v>75</v>
      </c>
      <c r="C2135" s="15">
        <v>8</v>
      </c>
      <c r="D2135" s="67">
        <v>12</v>
      </c>
      <c r="E2135" s="60" t="s">
        <v>9</v>
      </c>
      <c r="F2135" s="11" t="s">
        <v>13639</v>
      </c>
      <c r="G2135" s="11" t="s">
        <v>5963</v>
      </c>
      <c r="H2135" s="12" t="s">
        <v>6187</v>
      </c>
      <c r="I2135" s="66">
        <v>1</v>
      </c>
      <c r="J2135" s="68" t="s">
        <v>215</v>
      </c>
      <c r="K2135" s="167">
        <v>33968</v>
      </c>
      <c r="L2135" s="167">
        <v>33466</v>
      </c>
      <c r="M2135" s="167">
        <v>67434</v>
      </c>
      <c r="N2135" s="167">
        <v>0</v>
      </c>
      <c r="O2135" s="167">
        <v>1011</v>
      </c>
      <c r="P2135" s="167">
        <v>1011</v>
      </c>
      <c r="Q2135" s="167">
        <v>33968</v>
      </c>
      <c r="R2135" s="167">
        <v>34477</v>
      </c>
      <c r="S2135" s="167">
        <v>68445</v>
      </c>
      <c r="T2135" s="159">
        <v>42736</v>
      </c>
    </row>
    <row r="2136" spans="1:20" ht="15" customHeight="1" x14ac:dyDescent="0.2">
      <c r="A2136" s="15">
        <v>2017</v>
      </c>
      <c r="B2136" s="15" t="s">
        <v>75</v>
      </c>
      <c r="C2136" s="15">
        <v>8</v>
      </c>
      <c r="D2136" s="67">
        <v>12</v>
      </c>
      <c r="E2136" s="60" t="s">
        <v>9</v>
      </c>
      <c r="F2136" s="11" t="s">
        <v>13640</v>
      </c>
      <c r="G2136" s="11" t="s">
        <v>5957</v>
      </c>
      <c r="H2136" s="12" t="s">
        <v>6074</v>
      </c>
      <c r="I2136" s="66">
        <v>1</v>
      </c>
      <c r="J2136" s="68" t="s">
        <v>215</v>
      </c>
      <c r="K2136" s="167">
        <v>19285</v>
      </c>
      <c r="L2136" s="167">
        <v>19000</v>
      </c>
      <c r="M2136" s="167">
        <v>38285</v>
      </c>
      <c r="N2136" s="167">
        <v>1157</v>
      </c>
      <c r="O2136" s="167">
        <v>0</v>
      </c>
      <c r="P2136" s="167">
        <v>1157</v>
      </c>
      <c r="Q2136" s="167">
        <v>20442</v>
      </c>
      <c r="R2136" s="167">
        <v>19000</v>
      </c>
      <c r="S2136" s="167">
        <v>39442</v>
      </c>
      <c r="T2136" s="159">
        <v>42916</v>
      </c>
    </row>
    <row r="2137" spans="1:20" ht="15" customHeight="1" x14ac:dyDescent="0.2">
      <c r="A2137" s="15">
        <v>2017</v>
      </c>
      <c r="B2137" s="15" t="s">
        <v>75</v>
      </c>
      <c r="C2137" s="15">
        <v>8</v>
      </c>
      <c r="D2137" s="67">
        <v>12</v>
      </c>
      <c r="E2137" s="60" t="s">
        <v>9</v>
      </c>
      <c r="F2137" s="11" t="s">
        <v>13641</v>
      </c>
      <c r="G2137" s="11" t="s">
        <v>5957</v>
      </c>
      <c r="H2137" s="12" t="s">
        <v>6080</v>
      </c>
      <c r="I2137" s="66">
        <v>1</v>
      </c>
      <c r="J2137" s="68" t="s">
        <v>215</v>
      </c>
      <c r="K2137" s="167">
        <v>20750</v>
      </c>
      <c r="L2137" s="167">
        <v>17762</v>
      </c>
      <c r="M2137" s="167">
        <v>38512</v>
      </c>
      <c r="N2137" s="167">
        <v>1245</v>
      </c>
      <c r="O2137" s="167">
        <v>0</v>
      </c>
      <c r="P2137" s="167">
        <v>1245</v>
      </c>
      <c r="Q2137" s="167">
        <v>21995</v>
      </c>
      <c r="R2137" s="167">
        <v>17762</v>
      </c>
      <c r="S2137" s="167">
        <v>39757</v>
      </c>
      <c r="T2137" s="159">
        <v>42916</v>
      </c>
    </row>
    <row r="2138" spans="1:20" ht="15" customHeight="1" x14ac:dyDescent="0.2">
      <c r="A2138" s="15">
        <v>2017</v>
      </c>
      <c r="B2138" s="15" t="s">
        <v>75</v>
      </c>
      <c r="C2138" s="15">
        <v>8</v>
      </c>
      <c r="D2138" s="67">
        <v>12</v>
      </c>
      <c r="E2138" s="60" t="s">
        <v>9</v>
      </c>
      <c r="F2138" s="11" t="s">
        <v>13642</v>
      </c>
      <c r="G2138" s="11" t="s">
        <v>5236</v>
      </c>
      <c r="H2138" s="12" t="s">
        <v>6083</v>
      </c>
      <c r="I2138" s="66">
        <v>1</v>
      </c>
      <c r="J2138" s="68" t="s">
        <v>215</v>
      </c>
      <c r="K2138" s="167">
        <v>21823</v>
      </c>
      <c r="L2138" s="167">
        <v>21500</v>
      </c>
      <c r="M2138" s="167">
        <v>43323</v>
      </c>
      <c r="N2138" s="167">
        <v>0</v>
      </c>
      <c r="O2138" s="167">
        <v>1172</v>
      </c>
      <c r="P2138" s="167">
        <v>1172</v>
      </c>
      <c r="Q2138" s="167">
        <v>21823</v>
      </c>
      <c r="R2138" s="167">
        <v>22672</v>
      </c>
      <c r="S2138" s="167">
        <v>44495</v>
      </c>
      <c r="T2138" s="159">
        <v>42875</v>
      </c>
    </row>
    <row r="2139" spans="1:20" ht="15" customHeight="1" x14ac:dyDescent="0.2">
      <c r="A2139" s="15">
        <v>2017</v>
      </c>
      <c r="B2139" s="15" t="s">
        <v>75</v>
      </c>
      <c r="C2139" s="15">
        <v>8</v>
      </c>
      <c r="D2139" s="67">
        <v>12</v>
      </c>
      <c r="E2139" s="60" t="s">
        <v>9</v>
      </c>
      <c r="F2139" s="11" t="s">
        <v>13643</v>
      </c>
      <c r="G2139" s="11" t="s">
        <v>3049</v>
      </c>
      <c r="H2139" s="12" t="s">
        <v>6086</v>
      </c>
      <c r="I2139" s="66">
        <v>1</v>
      </c>
      <c r="J2139" s="68" t="s">
        <v>215</v>
      </c>
      <c r="K2139" s="167">
        <v>0</v>
      </c>
      <c r="L2139" s="167">
        <v>64399</v>
      </c>
      <c r="M2139" s="167">
        <v>64399</v>
      </c>
      <c r="N2139" s="167">
        <v>0</v>
      </c>
      <c r="O2139" s="167">
        <v>6401</v>
      </c>
      <c r="P2139" s="167">
        <v>6401</v>
      </c>
      <c r="Q2139" s="167">
        <v>0</v>
      </c>
      <c r="R2139" s="167">
        <v>70800</v>
      </c>
      <c r="S2139" s="167">
        <v>70800</v>
      </c>
      <c r="T2139" s="159">
        <v>42826</v>
      </c>
    </row>
    <row r="2140" spans="1:20" ht="15" customHeight="1" x14ac:dyDescent="0.2">
      <c r="A2140" s="15">
        <v>2017</v>
      </c>
      <c r="B2140" s="15" t="s">
        <v>75</v>
      </c>
      <c r="C2140" s="15">
        <v>8</v>
      </c>
      <c r="D2140" s="67">
        <v>12</v>
      </c>
      <c r="E2140" s="60" t="s">
        <v>9</v>
      </c>
      <c r="F2140" s="11" t="s">
        <v>13644</v>
      </c>
      <c r="G2140" s="11" t="s">
        <v>6205</v>
      </c>
      <c r="H2140" s="12" t="s">
        <v>6206</v>
      </c>
      <c r="I2140" s="66">
        <v>1</v>
      </c>
      <c r="J2140" s="68" t="s">
        <v>215</v>
      </c>
      <c r="K2140" s="167">
        <v>0</v>
      </c>
      <c r="L2140" s="167">
        <v>33130</v>
      </c>
      <c r="M2140" s="167">
        <v>33130</v>
      </c>
      <c r="N2140" s="167">
        <v>0</v>
      </c>
      <c r="O2140" s="167">
        <v>2220</v>
      </c>
      <c r="P2140" s="167">
        <v>2220</v>
      </c>
      <c r="Q2140" s="167">
        <v>0</v>
      </c>
      <c r="R2140" s="167">
        <v>35350</v>
      </c>
      <c r="S2140" s="167">
        <v>35350</v>
      </c>
      <c r="T2140" s="159">
        <v>42856</v>
      </c>
    </row>
    <row r="2141" spans="1:20" ht="15" customHeight="1" x14ac:dyDescent="0.2">
      <c r="A2141" s="15">
        <v>2017</v>
      </c>
      <c r="B2141" s="15" t="s">
        <v>75</v>
      </c>
      <c r="C2141" s="15">
        <v>8</v>
      </c>
      <c r="D2141" s="67">
        <v>12</v>
      </c>
      <c r="E2141" s="60" t="s">
        <v>9</v>
      </c>
      <c r="F2141" s="11" t="s">
        <v>13645</v>
      </c>
      <c r="G2141" s="11" t="s">
        <v>6093</v>
      </c>
      <c r="H2141" s="12" t="s">
        <v>6094</v>
      </c>
      <c r="I2141" s="66">
        <v>1</v>
      </c>
      <c r="J2141" s="68" t="s">
        <v>215</v>
      </c>
      <c r="K2141" s="167">
        <v>0</v>
      </c>
      <c r="L2141" s="167">
        <v>42630</v>
      </c>
      <c r="M2141" s="167">
        <v>42630</v>
      </c>
      <c r="N2141" s="167">
        <v>0</v>
      </c>
      <c r="O2141" s="167">
        <v>9369</v>
      </c>
      <c r="P2141" s="167">
        <v>9369</v>
      </c>
      <c r="Q2141" s="167">
        <v>0</v>
      </c>
      <c r="R2141" s="167">
        <v>51999</v>
      </c>
      <c r="S2141" s="167">
        <v>51999</v>
      </c>
      <c r="T2141" s="159">
        <v>42887</v>
      </c>
    </row>
    <row r="2142" spans="1:20" ht="15" customHeight="1" x14ac:dyDescent="0.2">
      <c r="A2142" s="15">
        <v>2017</v>
      </c>
      <c r="B2142" s="15" t="s">
        <v>75</v>
      </c>
      <c r="C2142" s="15">
        <v>8</v>
      </c>
      <c r="D2142" s="67">
        <v>12</v>
      </c>
      <c r="E2142" s="60" t="s">
        <v>9</v>
      </c>
      <c r="F2142" s="11" t="s">
        <v>13646</v>
      </c>
      <c r="G2142" s="11" t="s">
        <v>4778</v>
      </c>
      <c r="H2142" s="12" t="s">
        <v>6212</v>
      </c>
      <c r="I2142" s="66">
        <v>1</v>
      </c>
      <c r="J2142" s="68" t="s">
        <v>215</v>
      </c>
      <c r="K2142" s="167">
        <v>21538</v>
      </c>
      <c r="L2142" s="167">
        <v>41143</v>
      </c>
      <c r="M2142" s="167">
        <v>62681</v>
      </c>
      <c r="N2142" s="167">
        <v>0</v>
      </c>
      <c r="O2142" s="167">
        <v>627</v>
      </c>
      <c r="P2142" s="167">
        <v>627</v>
      </c>
      <c r="Q2142" s="167">
        <v>21538</v>
      </c>
      <c r="R2142" s="167">
        <v>41770</v>
      </c>
      <c r="S2142" s="167">
        <v>63308</v>
      </c>
      <c r="T2142" s="159">
        <v>42736</v>
      </c>
    </row>
    <row r="2143" spans="1:20" ht="15" customHeight="1" x14ac:dyDescent="0.2">
      <c r="A2143" s="15">
        <v>2017</v>
      </c>
      <c r="B2143" s="15" t="s">
        <v>75</v>
      </c>
      <c r="C2143" s="15">
        <v>8</v>
      </c>
      <c r="D2143" s="67">
        <v>12</v>
      </c>
      <c r="E2143" s="60" t="s">
        <v>9</v>
      </c>
      <c r="F2143" s="11" t="s">
        <v>13647</v>
      </c>
      <c r="G2143" s="11" t="s">
        <v>4251</v>
      </c>
      <c r="H2143" s="12" t="s">
        <v>6270</v>
      </c>
      <c r="I2143" s="66">
        <v>1</v>
      </c>
      <c r="J2143" s="68" t="s">
        <v>215</v>
      </c>
      <c r="K2143" s="167">
        <v>0</v>
      </c>
      <c r="L2143" s="167">
        <v>65975</v>
      </c>
      <c r="M2143" s="167">
        <v>65975</v>
      </c>
      <c r="N2143" s="167">
        <v>0</v>
      </c>
      <c r="O2143" s="167">
        <v>4618</v>
      </c>
      <c r="P2143" s="167">
        <v>4618</v>
      </c>
      <c r="Q2143" s="167">
        <v>0</v>
      </c>
      <c r="R2143" s="167">
        <v>70593</v>
      </c>
      <c r="S2143" s="167">
        <v>70593</v>
      </c>
      <c r="T2143" s="159">
        <v>42826</v>
      </c>
    </row>
    <row r="2144" spans="1:20" ht="15" customHeight="1" x14ac:dyDescent="0.2">
      <c r="A2144" s="15">
        <v>2017</v>
      </c>
      <c r="B2144" s="15" t="s">
        <v>75</v>
      </c>
      <c r="C2144" s="15">
        <v>8</v>
      </c>
      <c r="D2144" s="67">
        <v>12</v>
      </c>
      <c r="E2144" s="60" t="s">
        <v>9</v>
      </c>
      <c r="F2144" s="11" t="s">
        <v>13648</v>
      </c>
      <c r="G2144" s="11" t="s">
        <v>6096</v>
      </c>
      <c r="H2144" s="12" t="s">
        <v>6097</v>
      </c>
      <c r="I2144" s="66">
        <v>1</v>
      </c>
      <c r="J2144" s="68" t="s">
        <v>215</v>
      </c>
      <c r="K2144" s="167">
        <v>58363</v>
      </c>
      <c r="L2144" s="167">
        <v>0</v>
      </c>
      <c r="M2144" s="167">
        <v>58363</v>
      </c>
      <c r="N2144" s="167">
        <v>4669</v>
      </c>
      <c r="O2144" s="167">
        <v>0</v>
      </c>
      <c r="P2144" s="167">
        <v>4669</v>
      </c>
      <c r="Q2144" s="167">
        <v>63032</v>
      </c>
      <c r="R2144" s="167">
        <v>0</v>
      </c>
      <c r="S2144" s="167">
        <v>63032</v>
      </c>
      <c r="T2144" s="159">
        <v>42916</v>
      </c>
    </row>
    <row r="2145" spans="1:20" ht="15" customHeight="1" x14ac:dyDescent="0.2">
      <c r="A2145" s="15">
        <v>2017</v>
      </c>
      <c r="B2145" s="15" t="s">
        <v>75</v>
      </c>
      <c r="C2145" s="15">
        <v>8</v>
      </c>
      <c r="D2145" s="67">
        <v>12</v>
      </c>
      <c r="E2145" s="60" t="s">
        <v>9</v>
      </c>
      <c r="F2145" s="11" t="s">
        <v>13649</v>
      </c>
      <c r="G2145" s="11" t="s">
        <v>4719</v>
      </c>
      <c r="H2145" s="12" t="s">
        <v>6220</v>
      </c>
      <c r="I2145" s="66">
        <v>1</v>
      </c>
      <c r="J2145" s="68" t="s">
        <v>215</v>
      </c>
      <c r="K2145" s="167">
        <v>0</v>
      </c>
      <c r="L2145" s="167">
        <v>87510</v>
      </c>
      <c r="M2145" s="167">
        <v>87510</v>
      </c>
      <c r="N2145" s="167">
        <v>0</v>
      </c>
      <c r="O2145" s="167">
        <v>3000</v>
      </c>
      <c r="P2145" s="167">
        <v>3000</v>
      </c>
      <c r="Q2145" s="167">
        <v>0</v>
      </c>
      <c r="R2145" s="167">
        <v>90510</v>
      </c>
      <c r="S2145" s="167">
        <v>90510</v>
      </c>
      <c r="T2145" s="159">
        <v>42826</v>
      </c>
    </row>
    <row r="2146" spans="1:20" ht="15" customHeight="1" x14ac:dyDescent="0.2">
      <c r="A2146" s="15">
        <v>2017</v>
      </c>
      <c r="B2146" s="15" t="s">
        <v>75</v>
      </c>
      <c r="C2146" s="15">
        <v>8</v>
      </c>
      <c r="D2146" s="67">
        <v>12</v>
      </c>
      <c r="E2146" s="60" t="s">
        <v>9</v>
      </c>
      <c r="F2146" s="11" t="s">
        <v>13650</v>
      </c>
      <c r="G2146" s="11" t="s">
        <v>5565</v>
      </c>
      <c r="H2146" s="12" t="s">
        <v>5566</v>
      </c>
      <c r="I2146" s="66">
        <v>1</v>
      </c>
      <c r="J2146" s="68" t="s">
        <v>215</v>
      </c>
      <c r="K2146" s="167">
        <v>0</v>
      </c>
      <c r="L2146" s="167">
        <v>47910</v>
      </c>
      <c r="M2146" s="167">
        <v>47910</v>
      </c>
      <c r="N2146" s="167">
        <v>0</v>
      </c>
      <c r="O2146" s="167">
        <v>1015</v>
      </c>
      <c r="P2146" s="167">
        <v>1015</v>
      </c>
      <c r="Q2146" s="167">
        <v>0</v>
      </c>
      <c r="R2146" s="167">
        <v>48925</v>
      </c>
      <c r="S2146" s="167">
        <v>48925</v>
      </c>
      <c r="T2146" s="159">
        <v>42887</v>
      </c>
    </row>
    <row r="2147" spans="1:20" ht="15" customHeight="1" x14ac:dyDescent="0.2">
      <c r="A2147" s="72">
        <v>2017</v>
      </c>
      <c r="B2147" s="72" t="s">
        <v>75</v>
      </c>
      <c r="C2147" s="15">
        <v>8</v>
      </c>
      <c r="D2147" s="39">
        <v>12</v>
      </c>
      <c r="E2147" s="60" t="s">
        <v>23</v>
      </c>
      <c r="F2147" s="11" t="s">
        <v>13651</v>
      </c>
      <c r="G2147" s="11" t="s">
        <v>3210</v>
      </c>
      <c r="H2147" s="11" t="s">
        <v>3211</v>
      </c>
      <c r="I2147" s="66">
        <v>1</v>
      </c>
      <c r="J2147" s="11" t="s">
        <v>215</v>
      </c>
      <c r="K2147" s="167">
        <v>0</v>
      </c>
      <c r="L2147" s="167">
        <v>62064</v>
      </c>
      <c r="M2147" s="167">
        <v>62064</v>
      </c>
      <c r="N2147" s="167">
        <v>0</v>
      </c>
      <c r="O2147" s="167">
        <v>9736</v>
      </c>
      <c r="P2147" s="167">
        <v>9736</v>
      </c>
      <c r="Q2147" s="167">
        <v>0</v>
      </c>
      <c r="R2147" s="167">
        <v>71800</v>
      </c>
      <c r="S2147" s="167">
        <v>71800</v>
      </c>
      <c r="T2147" s="161">
        <v>42856</v>
      </c>
    </row>
    <row r="2148" spans="1:20" ht="15" customHeight="1" x14ac:dyDescent="0.2">
      <c r="A2148" s="72">
        <v>2017</v>
      </c>
      <c r="B2148" s="72" t="s">
        <v>75</v>
      </c>
      <c r="C2148" s="15">
        <v>8</v>
      </c>
      <c r="D2148" s="39">
        <v>12</v>
      </c>
      <c r="E2148" s="60" t="s">
        <v>23</v>
      </c>
      <c r="F2148" s="11" t="s">
        <v>13652</v>
      </c>
      <c r="G2148" s="11" t="s">
        <v>3324</v>
      </c>
      <c r="H2148" s="11" t="s">
        <v>3325</v>
      </c>
      <c r="I2148" s="66">
        <v>1</v>
      </c>
      <c r="J2148" s="11" t="s">
        <v>215</v>
      </c>
      <c r="K2148" s="167">
        <v>0</v>
      </c>
      <c r="L2148" s="167">
        <v>60900</v>
      </c>
      <c r="M2148" s="167">
        <v>60900</v>
      </c>
      <c r="N2148" s="167">
        <v>0</v>
      </c>
      <c r="O2148" s="167">
        <v>14100</v>
      </c>
      <c r="P2148" s="167">
        <v>14100</v>
      </c>
      <c r="Q2148" s="167">
        <v>0</v>
      </c>
      <c r="R2148" s="167">
        <v>75000</v>
      </c>
      <c r="S2148" s="167">
        <v>75000</v>
      </c>
      <c r="T2148" s="161">
        <v>42826</v>
      </c>
    </row>
    <row r="2149" spans="1:20" ht="15" customHeight="1" x14ac:dyDescent="0.2">
      <c r="A2149" s="72">
        <v>2017</v>
      </c>
      <c r="B2149" s="72" t="s">
        <v>75</v>
      </c>
      <c r="C2149" s="15">
        <v>8</v>
      </c>
      <c r="D2149" s="39">
        <v>12</v>
      </c>
      <c r="E2149" s="60" t="s">
        <v>23</v>
      </c>
      <c r="F2149" s="11" t="s">
        <v>13653</v>
      </c>
      <c r="G2149" s="11" t="s">
        <v>805</v>
      </c>
      <c r="H2149" s="11" t="s">
        <v>3107</v>
      </c>
      <c r="I2149" s="66">
        <v>1</v>
      </c>
      <c r="J2149" s="11" t="s">
        <v>215</v>
      </c>
      <c r="K2149" s="167">
        <v>0</v>
      </c>
      <c r="L2149" s="167">
        <v>50242.5</v>
      </c>
      <c r="M2149" s="167">
        <v>50242.5</v>
      </c>
      <c r="N2149" s="167">
        <v>0</v>
      </c>
      <c r="O2149" s="167">
        <v>1247.5</v>
      </c>
      <c r="P2149" s="167">
        <v>1247.5</v>
      </c>
      <c r="Q2149" s="167">
        <v>0</v>
      </c>
      <c r="R2149" s="167">
        <v>51490</v>
      </c>
      <c r="S2149" s="167">
        <v>51490</v>
      </c>
      <c r="T2149" s="161">
        <v>42887</v>
      </c>
    </row>
    <row r="2150" spans="1:20" ht="15" customHeight="1" x14ac:dyDescent="0.2">
      <c r="A2150" s="72">
        <v>2017</v>
      </c>
      <c r="B2150" s="72" t="s">
        <v>75</v>
      </c>
      <c r="C2150" s="15">
        <v>8</v>
      </c>
      <c r="D2150" s="39">
        <v>12</v>
      </c>
      <c r="E2150" s="60" t="s">
        <v>23</v>
      </c>
      <c r="F2150" s="11" t="s">
        <v>13654</v>
      </c>
      <c r="G2150" s="11" t="s">
        <v>769</v>
      </c>
      <c r="H2150" s="11" t="s">
        <v>2999</v>
      </c>
      <c r="I2150" s="66">
        <v>1</v>
      </c>
      <c r="J2150" s="11" t="s">
        <v>215</v>
      </c>
      <c r="K2150" s="167">
        <v>0</v>
      </c>
      <c r="L2150" s="167">
        <v>345100</v>
      </c>
      <c r="M2150" s="167">
        <v>345100</v>
      </c>
      <c r="N2150" s="167">
        <v>0</v>
      </c>
      <c r="O2150" s="167">
        <v>54900</v>
      </c>
      <c r="P2150" s="167">
        <v>54900</v>
      </c>
      <c r="Q2150" s="167">
        <v>0</v>
      </c>
      <c r="R2150" s="167">
        <v>400000</v>
      </c>
      <c r="S2150" s="167">
        <v>400000</v>
      </c>
      <c r="T2150" s="161">
        <v>42795</v>
      </c>
    </row>
    <row r="2151" spans="1:20" ht="15" customHeight="1" x14ac:dyDescent="0.2">
      <c r="A2151" s="72">
        <v>2017</v>
      </c>
      <c r="B2151" s="72" t="s">
        <v>75</v>
      </c>
      <c r="C2151" s="15">
        <v>8</v>
      </c>
      <c r="D2151" s="39">
        <v>12</v>
      </c>
      <c r="E2151" s="60" t="s">
        <v>23</v>
      </c>
      <c r="F2151" s="11" t="s">
        <v>13655</v>
      </c>
      <c r="G2151" s="11" t="s">
        <v>3049</v>
      </c>
      <c r="H2151" s="11" t="s">
        <v>3128</v>
      </c>
      <c r="I2151" s="66">
        <v>1</v>
      </c>
      <c r="J2151" s="11" t="s">
        <v>215</v>
      </c>
      <c r="K2151" s="167">
        <v>71548.253400000001</v>
      </c>
      <c r="L2151" s="167">
        <v>48181.746599999999</v>
      </c>
      <c r="M2151" s="167">
        <v>119730</v>
      </c>
      <c r="N2151" s="167">
        <v>0.42160000000149012</v>
      </c>
      <c r="O2151" s="167">
        <v>12769.578399999999</v>
      </c>
      <c r="P2151" s="167">
        <v>12770</v>
      </c>
      <c r="Q2151" s="167">
        <v>71548.675000000003</v>
      </c>
      <c r="R2151" s="167">
        <v>60951.324999999997</v>
      </c>
      <c r="S2151" s="167">
        <v>132500</v>
      </c>
      <c r="T2151" s="161">
        <v>42912</v>
      </c>
    </row>
    <row r="2152" spans="1:20" ht="15" customHeight="1" x14ac:dyDescent="0.2">
      <c r="A2152" s="72">
        <v>2017</v>
      </c>
      <c r="B2152" s="72" t="s">
        <v>75</v>
      </c>
      <c r="C2152" s="15">
        <v>8</v>
      </c>
      <c r="D2152" s="39">
        <v>12</v>
      </c>
      <c r="E2152" s="60" t="s">
        <v>23</v>
      </c>
      <c r="F2152" s="11" t="s">
        <v>13656</v>
      </c>
      <c r="G2152" s="11" t="s">
        <v>769</v>
      </c>
      <c r="H2152" s="11" t="s">
        <v>3031</v>
      </c>
      <c r="I2152" s="66">
        <v>1</v>
      </c>
      <c r="J2152" s="11" t="s">
        <v>215</v>
      </c>
      <c r="K2152" s="167">
        <v>0</v>
      </c>
      <c r="L2152" s="167">
        <v>48009.5</v>
      </c>
      <c r="M2152" s="167">
        <v>48009.5</v>
      </c>
      <c r="N2152" s="167">
        <v>0</v>
      </c>
      <c r="O2152" s="167">
        <v>3310.5</v>
      </c>
      <c r="P2152" s="167">
        <v>3310.5</v>
      </c>
      <c r="Q2152" s="167">
        <v>0</v>
      </c>
      <c r="R2152" s="167">
        <v>51320</v>
      </c>
      <c r="S2152" s="167">
        <v>51320</v>
      </c>
      <c r="T2152" s="161">
        <v>42887</v>
      </c>
    </row>
    <row r="2153" spans="1:20" ht="15" customHeight="1" x14ac:dyDescent="0.2">
      <c r="A2153" s="72">
        <v>2017</v>
      </c>
      <c r="B2153" s="72" t="s">
        <v>75</v>
      </c>
      <c r="C2153" s="15">
        <v>8</v>
      </c>
      <c r="D2153" s="39">
        <v>12</v>
      </c>
      <c r="E2153" s="60" t="s">
        <v>23</v>
      </c>
      <c r="F2153" s="11" t="s">
        <v>13657</v>
      </c>
      <c r="G2153" s="11" t="s">
        <v>3205</v>
      </c>
      <c r="H2153" s="11" t="s">
        <v>3222</v>
      </c>
      <c r="I2153" s="66">
        <v>1</v>
      </c>
      <c r="J2153" s="11" t="s">
        <v>215</v>
      </c>
      <c r="K2153" s="167">
        <v>0</v>
      </c>
      <c r="L2153" s="167">
        <v>44660</v>
      </c>
      <c r="M2153" s="167">
        <v>44660</v>
      </c>
      <c r="N2153" s="167">
        <v>0</v>
      </c>
      <c r="O2153" s="167">
        <v>6050</v>
      </c>
      <c r="P2153" s="167">
        <v>6050</v>
      </c>
      <c r="Q2153" s="167">
        <v>0</v>
      </c>
      <c r="R2153" s="167">
        <v>50710</v>
      </c>
      <c r="S2153" s="167">
        <v>50710</v>
      </c>
      <c r="T2153" s="161">
        <v>42795</v>
      </c>
    </row>
    <row r="2154" spans="1:20" ht="15" customHeight="1" x14ac:dyDescent="0.2">
      <c r="A2154" s="72">
        <v>2017</v>
      </c>
      <c r="B2154" s="72" t="s">
        <v>75</v>
      </c>
      <c r="C2154" s="15">
        <v>8</v>
      </c>
      <c r="D2154" s="39">
        <v>12</v>
      </c>
      <c r="E2154" s="60" t="s">
        <v>23</v>
      </c>
      <c r="F2154" s="11" t="s">
        <v>13658</v>
      </c>
      <c r="G2154" s="11" t="s">
        <v>769</v>
      </c>
      <c r="H2154" s="11" t="s">
        <v>3009</v>
      </c>
      <c r="I2154" s="66">
        <v>1</v>
      </c>
      <c r="J2154" s="11" t="s">
        <v>215</v>
      </c>
      <c r="K2154" s="167">
        <v>0</v>
      </c>
      <c r="L2154" s="167">
        <v>167475</v>
      </c>
      <c r="M2154" s="167">
        <v>167475</v>
      </c>
      <c r="N2154" s="167">
        <v>0</v>
      </c>
      <c r="O2154" s="167">
        <v>27525</v>
      </c>
      <c r="P2154" s="167">
        <v>27525</v>
      </c>
      <c r="Q2154" s="167">
        <v>0</v>
      </c>
      <c r="R2154" s="167">
        <v>195000</v>
      </c>
      <c r="S2154" s="167">
        <v>195000</v>
      </c>
      <c r="T2154" s="161">
        <v>42795</v>
      </c>
    </row>
    <row r="2155" spans="1:20" ht="15" customHeight="1" x14ac:dyDescent="0.2">
      <c r="A2155" s="72">
        <v>2017</v>
      </c>
      <c r="B2155" s="72" t="s">
        <v>75</v>
      </c>
      <c r="C2155" s="15">
        <v>8</v>
      </c>
      <c r="D2155" s="39">
        <v>12</v>
      </c>
      <c r="E2155" s="60" t="s">
        <v>23</v>
      </c>
      <c r="F2155" s="11" t="s">
        <v>13659</v>
      </c>
      <c r="G2155" s="11" t="s">
        <v>3023</v>
      </c>
      <c r="H2155" s="11" t="s">
        <v>3024</v>
      </c>
      <c r="I2155" s="66">
        <v>1</v>
      </c>
      <c r="J2155" s="11" t="s">
        <v>215</v>
      </c>
      <c r="K2155" s="167">
        <v>0</v>
      </c>
      <c r="L2155" s="167">
        <v>166531.04999999999</v>
      </c>
      <c r="M2155" s="167">
        <v>166531.04999999999</v>
      </c>
      <c r="N2155" s="167">
        <v>0</v>
      </c>
      <c r="O2155" s="167">
        <v>32468.950000000012</v>
      </c>
      <c r="P2155" s="167">
        <v>32468.950000000012</v>
      </c>
      <c r="Q2155" s="167">
        <v>0</v>
      </c>
      <c r="R2155" s="167">
        <v>199000</v>
      </c>
      <c r="S2155" s="167">
        <v>199000</v>
      </c>
      <c r="T2155" s="161">
        <v>42887</v>
      </c>
    </row>
    <row r="2156" spans="1:20" ht="15" customHeight="1" x14ac:dyDescent="0.2">
      <c r="A2156" s="72">
        <v>2017</v>
      </c>
      <c r="B2156" s="72" t="s">
        <v>75</v>
      </c>
      <c r="C2156" s="15">
        <v>8</v>
      </c>
      <c r="D2156" s="39">
        <v>12</v>
      </c>
      <c r="E2156" s="60" t="s">
        <v>23</v>
      </c>
      <c r="F2156" s="11" t="s">
        <v>13660</v>
      </c>
      <c r="G2156" s="11" t="s">
        <v>2987</v>
      </c>
      <c r="H2156" s="11" t="s">
        <v>2988</v>
      </c>
      <c r="I2156" s="66">
        <v>1</v>
      </c>
      <c r="J2156" s="11" t="s">
        <v>215</v>
      </c>
      <c r="K2156" s="167">
        <v>0</v>
      </c>
      <c r="L2156" s="167">
        <v>100009</v>
      </c>
      <c r="M2156" s="167">
        <v>100009</v>
      </c>
      <c r="N2156" s="167">
        <v>0</v>
      </c>
      <c r="O2156" s="167">
        <v>10741</v>
      </c>
      <c r="P2156" s="167">
        <v>10741</v>
      </c>
      <c r="Q2156" s="167">
        <v>0</v>
      </c>
      <c r="R2156" s="167">
        <v>110750</v>
      </c>
      <c r="S2156" s="167">
        <v>110750</v>
      </c>
      <c r="T2156" s="161">
        <v>42887</v>
      </c>
    </row>
    <row r="2157" spans="1:20" ht="15" customHeight="1" x14ac:dyDescent="0.2">
      <c r="A2157" s="72">
        <v>2017</v>
      </c>
      <c r="B2157" s="72" t="s">
        <v>75</v>
      </c>
      <c r="C2157" s="15">
        <v>8</v>
      </c>
      <c r="D2157" s="39">
        <v>12</v>
      </c>
      <c r="E2157" s="60" t="s">
        <v>23</v>
      </c>
      <c r="F2157" s="11" t="s">
        <v>13661</v>
      </c>
      <c r="G2157" s="11" t="s">
        <v>769</v>
      </c>
      <c r="H2157" s="11" t="s">
        <v>3012</v>
      </c>
      <c r="I2157" s="66">
        <v>1</v>
      </c>
      <c r="J2157" s="11" t="s">
        <v>215</v>
      </c>
      <c r="K2157" s="167">
        <v>0</v>
      </c>
      <c r="L2157" s="167">
        <v>436450</v>
      </c>
      <c r="M2157" s="167">
        <v>436450</v>
      </c>
      <c r="N2157" s="167">
        <v>0</v>
      </c>
      <c r="O2157" s="167">
        <v>13550</v>
      </c>
      <c r="P2157" s="167">
        <v>13550</v>
      </c>
      <c r="Q2157" s="167">
        <v>0</v>
      </c>
      <c r="R2157" s="167">
        <v>450000</v>
      </c>
      <c r="S2157" s="167">
        <v>450000</v>
      </c>
      <c r="T2157" s="161">
        <v>42795</v>
      </c>
    </row>
    <row r="2158" spans="1:20" ht="15" customHeight="1" x14ac:dyDescent="0.2">
      <c r="A2158" s="72">
        <v>2017</v>
      </c>
      <c r="B2158" s="72" t="s">
        <v>75</v>
      </c>
      <c r="C2158" s="15">
        <v>8</v>
      </c>
      <c r="D2158" s="39">
        <v>12</v>
      </c>
      <c r="E2158" s="60" t="s">
        <v>23</v>
      </c>
      <c r="F2158" s="11" t="s">
        <v>13662</v>
      </c>
      <c r="G2158" s="11" t="s">
        <v>3205</v>
      </c>
      <c r="H2158" s="11" t="s">
        <v>3357</v>
      </c>
      <c r="I2158" s="66">
        <v>1</v>
      </c>
      <c r="J2158" s="11" t="s">
        <v>215</v>
      </c>
      <c r="K2158" s="167">
        <v>0</v>
      </c>
      <c r="L2158" s="167">
        <v>58058</v>
      </c>
      <c r="M2158" s="167">
        <v>58058</v>
      </c>
      <c r="N2158" s="167">
        <v>0</v>
      </c>
      <c r="O2158" s="167">
        <v>4142</v>
      </c>
      <c r="P2158" s="167">
        <v>4142</v>
      </c>
      <c r="Q2158" s="167">
        <v>0</v>
      </c>
      <c r="R2158" s="167">
        <v>62200</v>
      </c>
      <c r="S2158" s="167">
        <v>62200</v>
      </c>
      <c r="T2158" s="161">
        <v>42870</v>
      </c>
    </row>
    <row r="2159" spans="1:20" ht="15" customHeight="1" x14ac:dyDescent="0.2">
      <c r="A2159" s="72">
        <v>2017</v>
      </c>
      <c r="B2159" s="72" t="s">
        <v>75</v>
      </c>
      <c r="C2159" s="15">
        <v>8</v>
      </c>
      <c r="D2159" s="39">
        <v>12</v>
      </c>
      <c r="E2159" s="60" t="s">
        <v>23</v>
      </c>
      <c r="F2159" s="11" t="s">
        <v>13663</v>
      </c>
      <c r="G2159" s="11" t="s">
        <v>3041</v>
      </c>
      <c r="H2159" s="11" t="s">
        <v>3042</v>
      </c>
      <c r="I2159" s="66">
        <v>1</v>
      </c>
      <c r="J2159" s="11" t="s">
        <v>215</v>
      </c>
      <c r="K2159" s="167">
        <v>29497.4022</v>
      </c>
      <c r="L2159" s="167">
        <v>176547.59779999999</v>
      </c>
      <c r="M2159" s="167">
        <v>206045</v>
      </c>
      <c r="N2159" s="167">
        <v>-1.4022000000004482</v>
      </c>
      <c r="O2159" s="167">
        <v>33956.402200000011</v>
      </c>
      <c r="P2159" s="167">
        <v>33955.000000000015</v>
      </c>
      <c r="Q2159" s="167">
        <v>29496</v>
      </c>
      <c r="R2159" s="167">
        <v>210504</v>
      </c>
      <c r="S2159" s="167">
        <v>240000</v>
      </c>
      <c r="T2159" s="161">
        <v>42887</v>
      </c>
    </row>
    <row r="2160" spans="1:20" ht="15" customHeight="1" x14ac:dyDescent="0.2">
      <c r="A2160" s="72">
        <v>2017</v>
      </c>
      <c r="B2160" s="72" t="s">
        <v>75</v>
      </c>
      <c r="C2160" s="15">
        <v>8</v>
      </c>
      <c r="D2160" s="39">
        <v>12</v>
      </c>
      <c r="E2160" s="60" t="s">
        <v>23</v>
      </c>
      <c r="F2160" s="11" t="s">
        <v>13664</v>
      </c>
      <c r="G2160" s="11" t="s">
        <v>3049</v>
      </c>
      <c r="H2160" s="11" t="s">
        <v>3121</v>
      </c>
      <c r="I2160" s="66">
        <v>1</v>
      </c>
      <c r="J2160" s="11" t="s">
        <v>215</v>
      </c>
      <c r="K2160" s="167">
        <v>0</v>
      </c>
      <c r="L2160" s="167">
        <v>121500</v>
      </c>
      <c r="M2160" s="167">
        <v>121500</v>
      </c>
      <c r="N2160" s="167">
        <v>12674.9</v>
      </c>
      <c r="O2160" s="167">
        <v>-7425.8999999999942</v>
      </c>
      <c r="P2160" s="167">
        <v>5249.0000000000055</v>
      </c>
      <c r="Q2160" s="167">
        <v>12674.9</v>
      </c>
      <c r="R2160" s="167">
        <v>114074.1</v>
      </c>
      <c r="S2160" s="167">
        <v>126749</v>
      </c>
      <c r="T2160" s="161">
        <v>42870</v>
      </c>
    </row>
    <row r="2161" spans="1:20" ht="15" customHeight="1" x14ac:dyDescent="0.2">
      <c r="A2161" s="72">
        <v>2017</v>
      </c>
      <c r="B2161" s="72" t="s">
        <v>75</v>
      </c>
      <c r="C2161" s="15">
        <v>8</v>
      </c>
      <c r="D2161" s="39">
        <v>12</v>
      </c>
      <c r="E2161" s="60" t="s">
        <v>23</v>
      </c>
      <c r="F2161" s="11" t="s">
        <v>13665</v>
      </c>
      <c r="G2161" s="11" t="s">
        <v>3179</v>
      </c>
      <c r="H2161" s="11" t="s">
        <v>3180</v>
      </c>
      <c r="I2161" s="66">
        <v>1</v>
      </c>
      <c r="J2161" s="11" t="s">
        <v>215</v>
      </c>
      <c r="K2161" s="167">
        <v>69003</v>
      </c>
      <c r="L2161" s="167">
        <v>0</v>
      </c>
      <c r="M2161" s="167">
        <v>69003</v>
      </c>
      <c r="N2161" s="167">
        <v>3450</v>
      </c>
      <c r="O2161" s="167">
        <v>0</v>
      </c>
      <c r="P2161" s="167">
        <v>3450</v>
      </c>
      <c r="Q2161" s="167">
        <v>72453</v>
      </c>
      <c r="R2161" s="167">
        <v>0</v>
      </c>
      <c r="S2161" s="167">
        <v>72453</v>
      </c>
      <c r="T2161" s="161">
        <v>42856</v>
      </c>
    </row>
    <row r="2162" spans="1:20" ht="15" customHeight="1" x14ac:dyDescent="0.2">
      <c r="A2162" s="72">
        <v>2017</v>
      </c>
      <c r="B2162" s="72" t="s">
        <v>75</v>
      </c>
      <c r="C2162" s="15">
        <v>8</v>
      </c>
      <c r="D2162" s="39">
        <v>12</v>
      </c>
      <c r="E2162" s="60" t="s">
        <v>23</v>
      </c>
      <c r="F2162" s="11" t="s">
        <v>13666</v>
      </c>
      <c r="G2162" s="11" t="s">
        <v>2987</v>
      </c>
      <c r="H2162" s="11" t="s">
        <v>2994</v>
      </c>
      <c r="I2162" s="66">
        <v>1</v>
      </c>
      <c r="J2162" s="11" t="s">
        <v>215</v>
      </c>
      <c r="K2162" s="167">
        <v>0</v>
      </c>
      <c r="L2162" s="167">
        <v>60900</v>
      </c>
      <c r="M2162" s="167">
        <v>60900</v>
      </c>
      <c r="N2162" s="167">
        <v>0</v>
      </c>
      <c r="O2162" s="167">
        <v>12180</v>
      </c>
      <c r="P2162" s="167">
        <v>12180</v>
      </c>
      <c r="Q2162" s="167">
        <v>0</v>
      </c>
      <c r="R2162" s="167">
        <v>73080</v>
      </c>
      <c r="S2162" s="167">
        <v>73080</v>
      </c>
      <c r="T2162" s="161">
        <v>42887</v>
      </c>
    </row>
    <row r="2163" spans="1:20" ht="15" customHeight="1" x14ac:dyDescent="0.2">
      <c r="A2163" s="72">
        <v>2017</v>
      </c>
      <c r="B2163" s="72" t="s">
        <v>75</v>
      </c>
      <c r="C2163" s="15">
        <v>8</v>
      </c>
      <c r="D2163" s="39">
        <v>12</v>
      </c>
      <c r="E2163" s="60" t="s">
        <v>23</v>
      </c>
      <c r="F2163" s="11" t="s">
        <v>13667</v>
      </c>
      <c r="G2163" s="11" t="s">
        <v>769</v>
      </c>
      <c r="H2163" s="11" t="s">
        <v>3038</v>
      </c>
      <c r="I2163" s="66">
        <v>1</v>
      </c>
      <c r="J2163" s="11" t="s">
        <v>215</v>
      </c>
      <c r="K2163" s="167">
        <v>0</v>
      </c>
      <c r="L2163" s="167">
        <v>56941.5</v>
      </c>
      <c r="M2163" s="167">
        <v>56941.5</v>
      </c>
      <c r="N2163" s="167">
        <v>0</v>
      </c>
      <c r="O2163" s="167">
        <v>3058.5</v>
      </c>
      <c r="P2163" s="167">
        <v>3058.5</v>
      </c>
      <c r="Q2163" s="167">
        <v>0</v>
      </c>
      <c r="R2163" s="167">
        <v>60000</v>
      </c>
      <c r="S2163" s="167">
        <v>60000</v>
      </c>
      <c r="T2163" s="161">
        <v>42887</v>
      </c>
    </row>
    <row r="2164" spans="1:20" ht="15" customHeight="1" x14ac:dyDescent="0.2">
      <c r="A2164" s="72">
        <v>2017</v>
      </c>
      <c r="B2164" s="72" t="s">
        <v>75</v>
      </c>
      <c r="C2164" s="15">
        <v>8</v>
      </c>
      <c r="D2164" s="39">
        <v>12</v>
      </c>
      <c r="E2164" s="60" t="s">
        <v>23</v>
      </c>
      <c r="F2164" s="11" t="s">
        <v>13668</v>
      </c>
      <c r="G2164" s="11" t="s">
        <v>769</v>
      </c>
      <c r="H2164" s="11" t="s">
        <v>3005</v>
      </c>
      <c r="I2164" s="66">
        <v>1</v>
      </c>
      <c r="J2164" s="11" t="s">
        <v>215</v>
      </c>
      <c r="K2164" s="167">
        <v>0</v>
      </c>
      <c r="L2164" s="167">
        <v>294350</v>
      </c>
      <c r="M2164" s="167">
        <v>294350</v>
      </c>
      <c r="N2164" s="167">
        <v>0</v>
      </c>
      <c r="O2164" s="167">
        <v>5650</v>
      </c>
      <c r="P2164" s="167">
        <v>5650</v>
      </c>
      <c r="Q2164" s="167">
        <v>0</v>
      </c>
      <c r="R2164" s="167">
        <v>300000</v>
      </c>
      <c r="S2164" s="167">
        <v>300000</v>
      </c>
      <c r="T2164" s="161">
        <v>42795</v>
      </c>
    </row>
    <row r="2165" spans="1:20" ht="15" customHeight="1" x14ac:dyDescent="0.2">
      <c r="A2165" s="72">
        <v>2017</v>
      </c>
      <c r="B2165" s="72" t="s">
        <v>75</v>
      </c>
      <c r="C2165" s="15">
        <v>8</v>
      </c>
      <c r="D2165" s="39">
        <v>12</v>
      </c>
      <c r="E2165" s="60" t="s">
        <v>23</v>
      </c>
      <c r="F2165" s="11" t="s">
        <v>13669</v>
      </c>
      <c r="G2165" s="11" t="s">
        <v>3205</v>
      </c>
      <c r="H2165" s="11" t="s">
        <v>3367</v>
      </c>
      <c r="I2165" s="66">
        <v>1</v>
      </c>
      <c r="J2165" s="11" t="s">
        <v>215</v>
      </c>
      <c r="K2165" s="167">
        <v>0</v>
      </c>
      <c r="L2165" s="167">
        <v>58058</v>
      </c>
      <c r="M2165" s="167">
        <v>58058</v>
      </c>
      <c r="N2165" s="167">
        <v>0</v>
      </c>
      <c r="O2165" s="167">
        <v>4142</v>
      </c>
      <c r="P2165" s="167">
        <v>4142</v>
      </c>
      <c r="Q2165" s="167">
        <v>0</v>
      </c>
      <c r="R2165" s="167">
        <v>62200</v>
      </c>
      <c r="S2165" s="167">
        <v>62200</v>
      </c>
      <c r="T2165" s="161">
        <v>42870</v>
      </c>
    </row>
    <row r="2166" spans="1:20" ht="15" customHeight="1" x14ac:dyDescent="0.2">
      <c r="A2166" s="72">
        <v>2017</v>
      </c>
      <c r="B2166" s="72" t="s">
        <v>75</v>
      </c>
      <c r="C2166" s="15">
        <v>8</v>
      </c>
      <c r="D2166" s="39">
        <v>12</v>
      </c>
      <c r="E2166" s="60" t="s">
        <v>23</v>
      </c>
      <c r="F2166" s="11" t="s">
        <v>13670</v>
      </c>
      <c r="G2166" s="11" t="s">
        <v>3049</v>
      </c>
      <c r="H2166" s="11" t="s">
        <v>3124</v>
      </c>
      <c r="I2166" s="66">
        <v>1</v>
      </c>
      <c r="J2166" s="11" t="s">
        <v>215</v>
      </c>
      <c r="K2166" s="167">
        <v>154000</v>
      </c>
      <c r="L2166" s="167">
        <v>0</v>
      </c>
      <c r="M2166" s="167">
        <v>154000</v>
      </c>
      <c r="N2166" s="167">
        <v>5000</v>
      </c>
      <c r="O2166" s="167">
        <v>0</v>
      </c>
      <c r="P2166" s="167">
        <v>5000</v>
      </c>
      <c r="Q2166" s="167">
        <v>159000</v>
      </c>
      <c r="R2166" s="167">
        <v>0</v>
      </c>
      <c r="S2166" s="167">
        <v>159000</v>
      </c>
      <c r="T2166" s="161">
        <v>42905</v>
      </c>
    </row>
    <row r="2167" spans="1:20" ht="15" customHeight="1" x14ac:dyDescent="0.2">
      <c r="A2167" s="72">
        <v>2017</v>
      </c>
      <c r="B2167" s="72" t="s">
        <v>75</v>
      </c>
      <c r="C2167" s="15">
        <v>8</v>
      </c>
      <c r="D2167" s="39">
        <v>12</v>
      </c>
      <c r="E2167" s="60" t="s">
        <v>23</v>
      </c>
      <c r="F2167" s="11" t="s">
        <v>13671</v>
      </c>
      <c r="G2167" s="11" t="s">
        <v>3205</v>
      </c>
      <c r="H2167" s="11" t="s">
        <v>3273</v>
      </c>
      <c r="I2167" s="66">
        <v>1</v>
      </c>
      <c r="J2167" s="11" t="s">
        <v>215</v>
      </c>
      <c r="K2167" s="167">
        <v>0</v>
      </c>
      <c r="L2167" s="167">
        <v>54353.25</v>
      </c>
      <c r="M2167" s="167">
        <v>54353.25</v>
      </c>
      <c r="N2167" s="167">
        <v>0</v>
      </c>
      <c r="O2167" s="167">
        <v>268</v>
      </c>
      <c r="P2167" s="167">
        <v>268</v>
      </c>
      <c r="Q2167" s="167">
        <v>0</v>
      </c>
      <c r="R2167" s="167">
        <v>54621.25</v>
      </c>
      <c r="S2167" s="167">
        <v>54621.25</v>
      </c>
      <c r="T2167" s="161">
        <v>42841</v>
      </c>
    </row>
    <row r="2168" spans="1:20" ht="15" customHeight="1" x14ac:dyDescent="0.2">
      <c r="A2168" s="72">
        <v>2017</v>
      </c>
      <c r="B2168" s="72" t="s">
        <v>75</v>
      </c>
      <c r="C2168" s="15">
        <v>8</v>
      </c>
      <c r="D2168" s="39">
        <v>12</v>
      </c>
      <c r="E2168" s="60" t="s">
        <v>23</v>
      </c>
      <c r="F2168" s="11" t="s">
        <v>13672</v>
      </c>
      <c r="G2168" s="11" t="s">
        <v>3191</v>
      </c>
      <c r="H2168" s="11" t="s">
        <v>3192</v>
      </c>
      <c r="I2168" s="66">
        <v>1</v>
      </c>
      <c r="J2168" s="11" t="s">
        <v>215</v>
      </c>
      <c r="K2168" s="167">
        <v>0</v>
      </c>
      <c r="L2168" s="167">
        <v>55000</v>
      </c>
      <c r="M2168" s="167">
        <v>55000</v>
      </c>
      <c r="N2168" s="167">
        <v>0</v>
      </c>
      <c r="O2168" s="167">
        <v>3100</v>
      </c>
      <c r="P2168" s="167">
        <v>3100</v>
      </c>
      <c r="Q2168" s="167">
        <v>0</v>
      </c>
      <c r="R2168" s="167">
        <v>58100</v>
      </c>
      <c r="S2168" s="167">
        <v>58100</v>
      </c>
      <c r="T2168" s="161">
        <v>42887</v>
      </c>
    </row>
    <row r="2169" spans="1:20" ht="15" customHeight="1" x14ac:dyDescent="0.2">
      <c r="A2169" s="72">
        <v>2017</v>
      </c>
      <c r="B2169" s="72" t="s">
        <v>75</v>
      </c>
      <c r="C2169" s="15">
        <v>8</v>
      </c>
      <c r="D2169" s="39">
        <v>12</v>
      </c>
      <c r="E2169" s="60" t="s">
        <v>23</v>
      </c>
      <c r="F2169" s="11" t="s">
        <v>13673</v>
      </c>
      <c r="G2169" s="11" t="s">
        <v>3226</v>
      </c>
      <c r="H2169" s="11" t="s">
        <v>3372</v>
      </c>
      <c r="I2169" s="66">
        <v>1</v>
      </c>
      <c r="J2169" s="11" t="s">
        <v>215</v>
      </c>
      <c r="K2169" s="167">
        <v>0</v>
      </c>
      <c r="L2169" s="167">
        <v>73055</v>
      </c>
      <c r="M2169" s="167">
        <v>73055</v>
      </c>
      <c r="N2169" s="167">
        <v>0</v>
      </c>
      <c r="O2169" s="167">
        <v>2922</v>
      </c>
      <c r="P2169" s="167">
        <v>2922</v>
      </c>
      <c r="Q2169" s="167">
        <v>0</v>
      </c>
      <c r="R2169" s="167">
        <v>75977</v>
      </c>
      <c r="S2169" s="167">
        <v>75977</v>
      </c>
      <c r="T2169" s="161">
        <v>42887</v>
      </c>
    </row>
    <row r="2170" spans="1:20" ht="15" customHeight="1" x14ac:dyDescent="0.2">
      <c r="A2170" s="72">
        <v>2017</v>
      </c>
      <c r="B2170" s="72" t="s">
        <v>75</v>
      </c>
      <c r="C2170" s="15">
        <v>8</v>
      </c>
      <c r="D2170" s="39">
        <v>12</v>
      </c>
      <c r="E2170" s="60" t="s">
        <v>23</v>
      </c>
      <c r="F2170" s="11" t="s">
        <v>13674</v>
      </c>
      <c r="G2170" s="11" t="s">
        <v>805</v>
      </c>
      <c r="H2170" s="11" t="s">
        <v>3104</v>
      </c>
      <c r="I2170" s="66">
        <v>1</v>
      </c>
      <c r="J2170" s="11" t="s">
        <v>215</v>
      </c>
      <c r="K2170" s="167">
        <v>0</v>
      </c>
      <c r="L2170" s="167">
        <v>48618.5</v>
      </c>
      <c r="M2170" s="167">
        <v>48618.5</v>
      </c>
      <c r="N2170" s="167">
        <v>0</v>
      </c>
      <c r="O2170" s="167">
        <v>2871.5</v>
      </c>
      <c r="P2170" s="167">
        <v>2871.5</v>
      </c>
      <c r="Q2170" s="167">
        <v>0</v>
      </c>
      <c r="R2170" s="167">
        <v>51490</v>
      </c>
      <c r="S2170" s="167">
        <v>51490</v>
      </c>
      <c r="T2170" s="161">
        <v>42887</v>
      </c>
    </row>
    <row r="2171" spans="1:20" ht="15" customHeight="1" x14ac:dyDescent="0.2">
      <c r="A2171" s="72">
        <v>2017</v>
      </c>
      <c r="B2171" s="72" t="s">
        <v>75</v>
      </c>
      <c r="C2171" s="15">
        <v>8</v>
      </c>
      <c r="D2171" s="39">
        <v>12</v>
      </c>
      <c r="E2171" s="60" t="s">
        <v>23</v>
      </c>
      <c r="F2171" s="11" t="s">
        <v>13675</v>
      </c>
      <c r="G2171" s="11" t="s">
        <v>3205</v>
      </c>
      <c r="H2171" s="11" t="s">
        <v>3256</v>
      </c>
      <c r="I2171" s="66">
        <v>1</v>
      </c>
      <c r="J2171" s="11" t="s">
        <v>215</v>
      </c>
      <c r="K2171" s="167">
        <v>0</v>
      </c>
      <c r="L2171" s="167">
        <v>48137.39</v>
      </c>
      <c r="M2171" s="167">
        <v>48137.39</v>
      </c>
      <c r="N2171" s="167">
        <v>0</v>
      </c>
      <c r="O2171" s="167">
        <v>8792.61</v>
      </c>
      <c r="P2171" s="167">
        <v>8792.61</v>
      </c>
      <c r="Q2171" s="167">
        <v>0</v>
      </c>
      <c r="R2171" s="167">
        <v>56930</v>
      </c>
      <c r="S2171" s="167">
        <v>56930</v>
      </c>
      <c r="T2171" s="161">
        <v>42826</v>
      </c>
    </row>
    <row r="2172" spans="1:20" ht="15" customHeight="1" x14ac:dyDescent="0.2">
      <c r="A2172" s="15">
        <v>2017</v>
      </c>
      <c r="B2172" s="72" t="s">
        <v>75</v>
      </c>
      <c r="C2172" s="15">
        <v>8</v>
      </c>
      <c r="D2172" s="67">
        <v>12</v>
      </c>
      <c r="E2172" s="60" t="s">
        <v>13</v>
      </c>
      <c r="F2172" s="11" t="s">
        <v>13676</v>
      </c>
      <c r="G2172" s="11" t="s">
        <v>821</v>
      </c>
      <c r="H2172" s="12" t="s">
        <v>822</v>
      </c>
      <c r="I2172" s="66">
        <v>1</v>
      </c>
      <c r="J2172" s="68" t="s">
        <v>215</v>
      </c>
      <c r="K2172" s="167">
        <v>0</v>
      </c>
      <c r="L2172" s="167">
        <v>45224</v>
      </c>
      <c r="M2172" s="167">
        <v>45224</v>
      </c>
      <c r="N2172" s="167">
        <v>0</v>
      </c>
      <c r="O2172" s="167">
        <v>905</v>
      </c>
      <c r="P2172" s="167">
        <v>905</v>
      </c>
      <c r="Q2172" s="167">
        <v>0</v>
      </c>
      <c r="R2172" s="167">
        <v>46129</v>
      </c>
      <c r="S2172" s="167">
        <v>46129</v>
      </c>
      <c r="T2172" s="159">
        <v>42887</v>
      </c>
    </row>
    <row r="2173" spans="1:20" ht="15" customHeight="1" x14ac:dyDescent="0.2">
      <c r="A2173" s="15">
        <v>2017</v>
      </c>
      <c r="B2173" s="72" t="s">
        <v>75</v>
      </c>
      <c r="C2173" s="15">
        <v>8</v>
      </c>
      <c r="D2173" s="67">
        <v>12</v>
      </c>
      <c r="E2173" s="60" t="s">
        <v>13</v>
      </c>
      <c r="F2173" s="11" t="s">
        <v>13677</v>
      </c>
      <c r="G2173" s="11" t="s">
        <v>571</v>
      </c>
      <c r="H2173" s="12" t="s">
        <v>572</v>
      </c>
      <c r="I2173" s="66">
        <v>1</v>
      </c>
      <c r="J2173" s="68" t="s">
        <v>215</v>
      </c>
      <c r="K2173" s="167">
        <v>0</v>
      </c>
      <c r="L2173" s="167">
        <v>126875</v>
      </c>
      <c r="M2173" s="167">
        <v>126875</v>
      </c>
      <c r="N2173" s="167">
        <v>0</v>
      </c>
      <c r="O2173" s="167">
        <v>1903</v>
      </c>
      <c r="P2173" s="167">
        <v>1903</v>
      </c>
      <c r="Q2173" s="167">
        <v>0</v>
      </c>
      <c r="R2173" s="167">
        <v>128778</v>
      </c>
      <c r="S2173" s="167">
        <v>128778</v>
      </c>
      <c r="T2173" s="159">
        <v>42826</v>
      </c>
    </row>
    <row r="2174" spans="1:20" ht="15" customHeight="1" x14ac:dyDescent="0.2">
      <c r="A2174" s="15">
        <v>2017</v>
      </c>
      <c r="B2174" s="72" t="s">
        <v>75</v>
      </c>
      <c r="C2174" s="15">
        <v>8</v>
      </c>
      <c r="D2174" s="67">
        <v>12</v>
      </c>
      <c r="E2174" s="60" t="s">
        <v>13</v>
      </c>
      <c r="F2174" s="11" t="s">
        <v>13678</v>
      </c>
      <c r="G2174" s="11" t="s">
        <v>593</v>
      </c>
      <c r="H2174" s="12" t="s">
        <v>594</v>
      </c>
      <c r="I2174" s="66">
        <v>1</v>
      </c>
      <c r="J2174" s="68" t="s">
        <v>215</v>
      </c>
      <c r="K2174" s="167">
        <v>47045</v>
      </c>
      <c r="L2174" s="167">
        <v>0</v>
      </c>
      <c r="M2174" s="167">
        <v>47045</v>
      </c>
      <c r="N2174" s="167">
        <v>941</v>
      </c>
      <c r="O2174" s="167">
        <v>0</v>
      </c>
      <c r="P2174" s="167">
        <v>941</v>
      </c>
      <c r="Q2174" s="167">
        <v>47986</v>
      </c>
      <c r="R2174" s="167">
        <v>0</v>
      </c>
      <c r="S2174" s="167">
        <v>47986</v>
      </c>
      <c r="T2174" s="159">
        <v>42826</v>
      </c>
    </row>
    <row r="2175" spans="1:20" ht="15" customHeight="1" x14ac:dyDescent="0.2">
      <c r="A2175" s="15">
        <v>2017</v>
      </c>
      <c r="B2175" s="72" t="s">
        <v>75</v>
      </c>
      <c r="C2175" s="15">
        <v>8</v>
      </c>
      <c r="D2175" s="67">
        <v>12</v>
      </c>
      <c r="E2175" s="60" t="s">
        <v>13</v>
      </c>
      <c r="F2175" s="11" t="s">
        <v>13679</v>
      </c>
      <c r="G2175" s="11" t="s">
        <v>743</v>
      </c>
      <c r="H2175" s="12" t="s">
        <v>744</v>
      </c>
      <c r="I2175" s="66">
        <v>1</v>
      </c>
      <c r="J2175" s="68" t="s">
        <v>215</v>
      </c>
      <c r="K2175" s="167">
        <v>0</v>
      </c>
      <c r="L2175" s="167">
        <v>60900</v>
      </c>
      <c r="M2175" s="167">
        <v>60900</v>
      </c>
      <c r="N2175" s="167">
        <v>0</v>
      </c>
      <c r="O2175" s="167">
        <v>5000</v>
      </c>
      <c r="P2175" s="167">
        <v>5000</v>
      </c>
      <c r="Q2175" s="167">
        <v>0</v>
      </c>
      <c r="R2175" s="167">
        <v>65900</v>
      </c>
      <c r="S2175" s="167">
        <v>65900</v>
      </c>
      <c r="T2175" s="159">
        <v>42856</v>
      </c>
    </row>
    <row r="2176" spans="1:20" ht="15" customHeight="1" x14ac:dyDescent="0.2">
      <c r="A2176" s="15">
        <v>2017</v>
      </c>
      <c r="B2176" s="72" t="s">
        <v>75</v>
      </c>
      <c r="C2176" s="15">
        <v>8</v>
      </c>
      <c r="D2176" s="67">
        <v>12</v>
      </c>
      <c r="E2176" s="60" t="s">
        <v>13</v>
      </c>
      <c r="F2176" s="11" t="s">
        <v>13680</v>
      </c>
      <c r="G2176" s="11" t="s">
        <v>571</v>
      </c>
      <c r="H2176" s="12" t="s">
        <v>648</v>
      </c>
      <c r="I2176" s="66">
        <v>1</v>
      </c>
      <c r="J2176" s="68" t="s">
        <v>215</v>
      </c>
      <c r="K2176" s="167">
        <v>0</v>
      </c>
      <c r="L2176" s="167">
        <v>131950</v>
      </c>
      <c r="M2176" s="167">
        <v>131950</v>
      </c>
      <c r="N2176" s="167">
        <v>0</v>
      </c>
      <c r="O2176" s="167">
        <v>1979</v>
      </c>
      <c r="P2176" s="167">
        <v>1979</v>
      </c>
      <c r="Q2176" s="167">
        <v>0</v>
      </c>
      <c r="R2176" s="167">
        <v>133929</v>
      </c>
      <c r="S2176" s="167">
        <v>133929</v>
      </c>
      <c r="T2176" s="159">
        <v>42826</v>
      </c>
    </row>
    <row r="2177" spans="1:20" ht="15" customHeight="1" x14ac:dyDescent="0.2">
      <c r="A2177" s="15">
        <v>2017</v>
      </c>
      <c r="B2177" s="72" t="s">
        <v>75</v>
      </c>
      <c r="C2177" s="15">
        <v>8</v>
      </c>
      <c r="D2177" s="67">
        <v>12</v>
      </c>
      <c r="E2177" s="60" t="s">
        <v>13</v>
      </c>
      <c r="F2177" s="11" t="s">
        <v>13681</v>
      </c>
      <c r="G2177" s="11" t="s">
        <v>761</v>
      </c>
      <c r="H2177" s="12" t="s">
        <v>762</v>
      </c>
      <c r="I2177" s="66">
        <v>1</v>
      </c>
      <c r="J2177" s="68" t="s">
        <v>215</v>
      </c>
      <c r="K2177" s="167">
        <v>0</v>
      </c>
      <c r="L2177" s="167">
        <v>37500</v>
      </c>
      <c r="M2177" s="167">
        <v>37500</v>
      </c>
      <c r="N2177" s="167">
        <v>0</v>
      </c>
      <c r="O2177" s="167">
        <v>7500</v>
      </c>
      <c r="P2177" s="167">
        <v>7500</v>
      </c>
      <c r="Q2177" s="167">
        <v>0</v>
      </c>
      <c r="R2177" s="167">
        <v>45000</v>
      </c>
      <c r="S2177" s="167">
        <v>45000</v>
      </c>
      <c r="T2177" s="159">
        <v>42856</v>
      </c>
    </row>
    <row r="2178" spans="1:20" ht="15" customHeight="1" x14ac:dyDescent="0.2">
      <c r="A2178" s="15">
        <v>2017</v>
      </c>
      <c r="B2178" s="72" t="s">
        <v>75</v>
      </c>
      <c r="C2178" s="15">
        <v>8</v>
      </c>
      <c r="D2178" s="67">
        <v>12</v>
      </c>
      <c r="E2178" s="60" t="s">
        <v>13</v>
      </c>
      <c r="F2178" s="11" t="s">
        <v>13682</v>
      </c>
      <c r="G2178" s="11" t="s">
        <v>769</v>
      </c>
      <c r="H2178" s="12" t="s">
        <v>770</v>
      </c>
      <c r="I2178" s="66">
        <v>1</v>
      </c>
      <c r="J2178" s="68" t="s">
        <v>215</v>
      </c>
      <c r="K2178" s="167">
        <v>0</v>
      </c>
      <c r="L2178" s="167">
        <v>63945</v>
      </c>
      <c r="M2178" s="167">
        <v>63945</v>
      </c>
      <c r="N2178" s="167">
        <v>0</v>
      </c>
      <c r="O2178" s="167">
        <v>6055</v>
      </c>
      <c r="P2178" s="167">
        <v>6055</v>
      </c>
      <c r="Q2178" s="167">
        <v>0</v>
      </c>
      <c r="R2178" s="167">
        <v>70000</v>
      </c>
      <c r="S2178" s="167">
        <v>70000</v>
      </c>
      <c r="T2178" s="159">
        <v>42856</v>
      </c>
    </row>
    <row r="2179" spans="1:20" ht="15" customHeight="1" x14ac:dyDescent="0.2">
      <c r="A2179" s="15">
        <v>2017</v>
      </c>
      <c r="B2179" s="72" t="s">
        <v>75</v>
      </c>
      <c r="C2179" s="15">
        <v>8</v>
      </c>
      <c r="D2179" s="67">
        <v>12</v>
      </c>
      <c r="E2179" s="60" t="s">
        <v>13</v>
      </c>
      <c r="F2179" s="11" t="s">
        <v>13683</v>
      </c>
      <c r="G2179" s="11" t="s">
        <v>963</v>
      </c>
      <c r="H2179" s="12" t="s">
        <v>964</v>
      </c>
      <c r="I2179" s="66">
        <v>1</v>
      </c>
      <c r="J2179" s="68" t="s">
        <v>215</v>
      </c>
      <c r="K2179" s="167">
        <v>0</v>
      </c>
      <c r="L2179" s="167">
        <v>43442</v>
      </c>
      <c r="M2179" s="167">
        <v>43442</v>
      </c>
      <c r="N2179" s="167">
        <v>0</v>
      </c>
      <c r="O2179" s="167">
        <v>4402</v>
      </c>
      <c r="P2179" s="167">
        <v>4402</v>
      </c>
      <c r="Q2179" s="167">
        <v>0</v>
      </c>
      <c r="R2179" s="167">
        <v>47844</v>
      </c>
      <c r="S2179" s="167">
        <v>47844</v>
      </c>
      <c r="T2179" s="159">
        <v>42907</v>
      </c>
    </row>
    <row r="2180" spans="1:20" ht="15" customHeight="1" x14ac:dyDescent="0.2">
      <c r="A2180" s="15">
        <v>2017</v>
      </c>
      <c r="B2180" s="72" t="s">
        <v>75</v>
      </c>
      <c r="C2180" s="15">
        <v>8</v>
      </c>
      <c r="D2180" s="67">
        <v>12</v>
      </c>
      <c r="E2180" s="60" t="s">
        <v>13</v>
      </c>
      <c r="F2180" s="11" t="s">
        <v>13684</v>
      </c>
      <c r="G2180" s="11" t="s">
        <v>917</v>
      </c>
      <c r="H2180" s="12" t="s">
        <v>918</v>
      </c>
      <c r="I2180" s="66">
        <v>1</v>
      </c>
      <c r="J2180" s="68" t="s">
        <v>215</v>
      </c>
      <c r="K2180" s="167">
        <v>41260</v>
      </c>
      <c r="L2180" s="167">
        <v>13753</v>
      </c>
      <c r="M2180" s="167">
        <v>55013</v>
      </c>
      <c r="N2180" s="167">
        <v>3740</v>
      </c>
      <c r="O2180" s="167">
        <v>1247</v>
      </c>
      <c r="P2180" s="167">
        <v>4987</v>
      </c>
      <c r="Q2180" s="167">
        <v>45000</v>
      </c>
      <c r="R2180" s="167">
        <v>15000</v>
      </c>
      <c r="S2180" s="167">
        <v>60000</v>
      </c>
      <c r="T2180" s="159">
        <v>42887</v>
      </c>
    </row>
    <row r="2181" spans="1:20" ht="15" customHeight="1" x14ac:dyDescent="0.2">
      <c r="A2181" s="76">
        <v>2017</v>
      </c>
      <c r="B2181" s="76" t="s">
        <v>75</v>
      </c>
      <c r="C2181" s="15">
        <v>8</v>
      </c>
      <c r="D2181" s="77">
        <v>12</v>
      </c>
      <c r="E2181" s="78" t="s">
        <v>15</v>
      </c>
      <c r="F2181" s="11" t="s">
        <v>13685</v>
      </c>
      <c r="G2181" s="79" t="s">
        <v>150</v>
      </c>
      <c r="H2181" s="80" t="s">
        <v>210</v>
      </c>
      <c r="I2181" s="66">
        <v>1</v>
      </c>
      <c r="J2181" s="81" t="s">
        <v>215</v>
      </c>
      <c r="K2181" s="167">
        <v>126875</v>
      </c>
      <c r="L2181" s="167">
        <v>0</v>
      </c>
      <c r="M2181" s="167">
        <v>126875</v>
      </c>
      <c r="N2181" s="167">
        <v>14500</v>
      </c>
      <c r="O2181" s="167">
        <v>0</v>
      </c>
      <c r="P2181" s="167">
        <v>14500</v>
      </c>
      <c r="Q2181" s="167">
        <v>141375</v>
      </c>
      <c r="R2181" s="167">
        <v>0</v>
      </c>
      <c r="S2181" s="167">
        <v>141375</v>
      </c>
      <c r="T2181" s="163">
        <v>42887</v>
      </c>
    </row>
    <row r="2182" spans="1:20" ht="15" customHeight="1" x14ac:dyDescent="0.2">
      <c r="A2182" s="76">
        <v>2017</v>
      </c>
      <c r="B2182" s="76" t="s">
        <v>75</v>
      </c>
      <c r="C2182" s="15">
        <v>8</v>
      </c>
      <c r="D2182" s="77">
        <v>12</v>
      </c>
      <c r="E2182" s="78" t="s">
        <v>15</v>
      </c>
      <c r="F2182" s="11" t="s">
        <v>13686</v>
      </c>
      <c r="G2182" s="79" t="s">
        <v>278</v>
      </c>
      <c r="H2182" s="80" t="s">
        <v>279</v>
      </c>
      <c r="I2182" s="66">
        <v>1</v>
      </c>
      <c r="J2182" s="81" t="s">
        <v>215</v>
      </c>
      <c r="K2182" s="167">
        <v>63698</v>
      </c>
      <c r="L2182" s="167">
        <v>0</v>
      </c>
      <c r="M2182" s="167">
        <v>63698</v>
      </c>
      <c r="N2182" s="167">
        <v>4000</v>
      </c>
      <c r="O2182" s="167">
        <v>0</v>
      </c>
      <c r="P2182" s="167">
        <v>4000</v>
      </c>
      <c r="Q2182" s="167">
        <v>67698</v>
      </c>
      <c r="R2182" s="167">
        <v>0</v>
      </c>
      <c r="S2182" s="167">
        <v>67698</v>
      </c>
      <c r="T2182" s="163">
        <v>42856</v>
      </c>
    </row>
    <row r="2183" spans="1:20" ht="15" customHeight="1" x14ac:dyDescent="0.2">
      <c r="A2183" s="76">
        <v>2017</v>
      </c>
      <c r="B2183" s="76" t="s">
        <v>75</v>
      </c>
      <c r="C2183" s="15">
        <v>8</v>
      </c>
      <c r="D2183" s="77">
        <v>12</v>
      </c>
      <c r="E2183" s="78" t="s">
        <v>15</v>
      </c>
      <c r="F2183" s="11" t="s">
        <v>13687</v>
      </c>
      <c r="G2183" s="79" t="s">
        <v>307</v>
      </c>
      <c r="H2183" s="80" t="s">
        <v>308</v>
      </c>
      <c r="I2183" s="66">
        <v>0.5</v>
      </c>
      <c r="J2183" s="81" t="s">
        <v>215</v>
      </c>
      <c r="K2183" s="167">
        <v>41458</v>
      </c>
      <c r="L2183" s="167">
        <v>0</v>
      </c>
      <c r="M2183" s="167">
        <v>41458</v>
      </c>
      <c r="N2183" s="167">
        <v>560</v>
      </c>
      <c r="O2183" s="167">
        <v>0</v>
      </c>
      <c r="P2183" s="167">
        <v>560</v>
      </c>
      <c r="Q2183" s="167">
        <v>42018</v>
      </c>
      <c r="R2183" s="167">
        <v>0</v>
      </c>
      <c r="S2183" s="167">
        <v>42018</v>
      </c>
      <c r="T2183" s="163">
        <v>42826</v>
      </c>
    </row>
    <row r="2184" spans="1:20" ht="15" customHeight="1" x14ac:dyDescent="0.2">
      <c r="A2184" s="76">
        <v>2017</v>
      </c>
      <c r="B2184" s="76" t="s">
        <v>75</v>
      </c>
      <c r="C2184" s="15">
        <v>8</v>
      </c>
      <c r="D2184" s="77">
        <v>12</v>
      </c>
      <c r="E2184" s="78" t="s">
        <v>15</v>
      </c>
      <c r="F2184" s="11" t="s">
        <v>13688</v>
      </c>
      <c r="G2184" s="79" t="s">
        <v>278</v>
      </c>
      <c r="H2184" s="80" t="s">
        <v>312</v>
      </c>
      <c r="I2184" s="66">
        <v>1</v>
      </c>
      <c r="J2184" s="81" t="s">
        <v>215</v>
      </c>
      <c r="K2184" s="167">
        <v>0</v>
      </c>
      <c r="L2184" s="167">
        <v>32184</v>
      </c>
      <c r="M2184" s="167">
        <v>32184</v>
      </c>
      <c r="N2184" s="167">
        <v>0</v>
      </c>
      <c r="O2184" s="167">
        <v>7816</v>
      </c>
      <c r="P2184" s="167">
        <v>7816</v>
      </c>
      <c r="Q2184" s="167">
        <v>0</v>
      </c>
      <c r="R2184" s="167">
        <v>40000</v>
      </c>
      <c r="S2184" s="167">
        <v>40000</v>
      </c>
      <c r="T2184" s="163">
        <v>42856</v>
      </c>
    </row>
    <row r="2185" spans="1:20" ht="15" customHeight="1" x14ac:dyDescent="0.2">
      <c r="A2185" s="76">
        <v>2017</v>
      </c>
      <c r="B2185" s="76" t="s">
        <v>75</v>
      </c>
      <c r="C2185" s="15">
        <v>8</v>
      </c>
      <c r="D2185" s="77">
        <v>12</v>
      </c>
      <c r="E2185" s="78" t="s">
        <v>15</v>
      </c>
      <c r="F2185" s="11" t="s">
        <v>13689</v>
      </c>
      <c r="G2185" s="79" t="s">
        <v>355</v>
      </c>
      <c r="H2185" s="80" t="s">
        <v>356</v>
      </c>
      <c r="I2185" s="66">
        <v>1</v>
      </c>
      <c r="J2185" s="81" t="s">
        <v>215</v>
      </c>
      <c r="K2185" s="167">
        <v>143115</v>
      </c>
      <c r="L2185" s="167">
        <v>0</v>
      </c>
      <c r="M2185" s="167">
        <v>143115</v>
      </c>
      <c r="N2185" s="167">
        <v>14885</v>
      </c>
      <c r="O2185" s="167">
        <v>0</v>
      </c>
      <c r="P2185" s="167">
        <v>14885</v>
      </c>
      <c r="Q2185" s="167">
        <v>158000</v>
      </c>
      <c r="R2185" s="167">
        <v>0</v>
      </c>
      <c r="S2185" s="167">
        <v>158000</v>
      </c>
      <c r="T2185" s="163">
        <v>42826</v>
      </c>
    </row>
    <row r="2186" spans="1:20" ht="15" customHeight="1" x14ac:dyDescent="0.2">
      <c r="A2186" s="76">
        <v>2017</v>
      </c>
      <c r="B2186" s="76" t="s">
        <v>75</v>
      </c>
      <c r="C2186" s="15">
        <v>8</v>
      </c>
      <c r="D2186" s="77">
        <v>12</v>
      </c>
      <c r="E2186" s="78" t="s">
        <v>15</v>
      </c>
      <c r="F2186" s="11" t="s">
        <v>13690</v>
      </c>
      <c r="G2186" s="79" t="s">
        <v>390</v>
      </c>
      <c r="H2186" s="80" t="s">
        <v>391</v>
      </c>
      <c r="I2186" s="66">
        <v>1</v>
      </c>
      <c r="J2186" s="81" t="s">
        <v>215</v>
      </c>
      <c r="K2186" s="167">
        <v>0</v>
      </c>
      <c r="L2186" s="167">
        <v>66422</v>
      </c>
      <c r="M2186" s="167">
        <v>66422</v>
      </c>
      <c r="N2186" s="167">
        <v>0</v>
      </c>
      <c r="O2186" s="167">
        <v>10157</v>
      </c>
      <c r="P2186" s="167">
        <v>10157</v>
      </c>
      <c r="Q2186" s="167">
        <v>0</v>
      </c>
      <c r="R2186" s="167">
        <v>76579</v>
      </c>
      <c r="S2186" s="167">
        <v>76579</v>
      </c>
      <c r="T2186" s="163">
        <v>42856</v>
      </c>
    </row>
    <row r="2187" spans="1:20" ht="15" customHeight="1" x14ac:dyDescent="0.2">
      <c r="A2187" s="76">
        <v>2017</v>
      </c>
      <c r="B2187" s="76" t="s">
        <v>75</v>
      </c>
      <c r="C2187" s="15">
        <v>8</v>
      </c>
      <c r="D2187" s="77">
        <v>12</v>
      </c>
      <c r="E2187" s="78" t="s">
        <v>15</v>
      </c>
      <c r="F2187" s="11" t="s">
        <v>13691</v>
      </c>
      <c r="G2187" s="79" t="s">
        <v>278</v>
      </c>
      <c r="H2187" s="80" t="s">
        <v>398</v>
      </c>
      <c r="I2187" s="66">
        <v>1</v>
      </c>
      <c r="J2187" s="81" t="s">
        <v>215</v>
      </c>
      <c r="K2187" s="167">
        <v>0</v>
      </c>
      <c r="L2187" s="167">
        <v>31150</v>
      </c>
      <c r="M2187" s="167">
        <v>31150</v>
      </c>
      <c r="N2187" s="167">
        <v>0</v>
      </c>
      <c r="O2187" s="167">
        <v>8850</v>
      </c>
      <c r="P2187" s="167">
        <v>8850</v>
      </c>
      <c r="Q2187" s="167">
        <v>0</v>
      </c>
      <c r="R2187" s="167">
        <v>40000</v>
      </c>
      <c r="S2187" s="167">
        <v>40000</v>
      </c>
      <c r="T2187" s="163">
        <v>42856</v>
      </c>
    </row>
    <row r="2188" spans="1:20" ht="15" customHeight="1" x14ac:dyDescent="0.2">
      <c r="A2188" s="76">
        <v>2017</v>
      </c>
      <c r="B2188" s="76" t="s">
        <v>75</v>
      </c>
      <c r="C2188" s="15">
        <v>8</v>
      </c>
      <c r="D2188" s="77">
        <v>12</v>
      </c>
      <c r="E2188" s="78" t="s">
        <v>15</v>
      </c>
      <c r="F2188" s="11" t="s">
        <v>13692</v>
      </c>
      <c r="G2188" s="79" t="s">
        <v>278</v>
      </c>
      <c r="H2188" s="80" t="s">
        <v>437</v>
      </c>
      <c r="I2188" s="66">
        <v>1</v>
      </c>
      <c r="J2188" s="81" t="s">
        <v>215</v>
      </c>
      <c r="K2188" s="167">
        <v>33953.452799999999</v>
      </c>
      <c r="L2188" s="167">
        <v>1064.5472000000009</v>
      </c>
      <c r="M2188" s="167">
        <v>35018</v>
      </c>
      <c r="N2188" s="167">
        <v>-33953.452799999999</v>
      </c>
      <c r="O2188" s="167">
        <v>38935.452799999999</v>
      </c>
      <c r="P2188" s="167">
        <v>4982</v>
      </c>
      <c r="Q2188" s="167">
        <v>0</v>
      </c>
      <c r="R2188" s="167">
        <v>40000</v>
      </c>
      <c r="S2188" s="167">
        <v>40000</v>
      </c>
      <c r="T2188" s="163">
        <v>42856</v>
      </c>
    </row>
    <row r="2189" spans="1:20" ht="15" customHeight="1" x14ac:dyDescent="0.2">
      <c r="A2189" s="76">
        <v>2017</v>
      </c>
      <c r="B2189" s="76" t="s">
        <v>75</v>
      </c>
      <c r="C2189" s="15">
        <v>8</v>
      </c>
      <c r="D2189" s="77">
        <v>12</v>
      </c>
      <c r="E2189" s="78" t="s">
        <v>15</v>
      </c>
      <c r="F2189" s="11" t="s">
        <v>13693</v>
      </c>
      <c r="G2189" s="79" t="s">
        <v>278</v>
      </c>
      <c r="H2189" s="80" t="s">
        <v>455</v>
      </c>
      <c r="I2189" s="66">
        <v>1</v>
      </c>
      <c r="J2189" s="81" t="s">
        <v>215</v>
      </c>
      <c r="K2189" s="167">
        <v>0</v>
      </c>
      <c r="L2189" s="167">
        <v>32826</v>
      </c>
      <c r="M2189" s="167">
        <v>32826</v>
      </c>
      <c r="N2189" s="167">
        <v>0</v>
      </c>
      <c r="O2189" s="167">
        <v>7174</v>
      </c>
      <c r="P2189" s="167">
        <v>7174</v>
      </c>
      <c r="Q2189" s="167">
        <v>0</v>
      </c>
      <c r="R2189" s="167">
        <v>40000</v>
      </c>
      <c r="S2189" s="167">
        <v>40000</v>
      </c>
      <c r="T2189" s="163">
        <v>42856</v>
      </c>
    </row>
    <row r="2190" spans="1:20" ht="15" customHeight="1" x14ac:dyDescent="0.2">
      <c r="A2190" s="15">
        <v>2017</v>
      </c>
      <c r="B2190" s="15" t="s">
        <v>75</v>
      </c>
      <c r="C2190" s="15">
        <v>8</v>
      </c>
      <c r="D2190" s="67">
        <v>12</v>
      </c>
      <c r="E2190" s="60" t="s">
        <v>9</v>
      </c>
      <c r="F2190" s="11" t="s">
        <v>13694</v>
      </c>
      <c r="G2190" s="11" t="s">
        <v>4517</v>
      </c>
      <c r="H2190" s="12" t="s">
        <v>5951</v>
      </c>
      <c r="I2190" s="66">
        <v>1</v>
      </c>
      <c r="J2190" s="68" t="s">
        <v>215</v>
      </c>
      <c r="K2190" s="167">
        <v>28890</v>
      </c>
      <c r="L2190" s="167">
        <v>28500</v>
      </c>
      <c r="M2190" s="167">
        <v>57390</v>
      </c>
      <c r="N2190" s="167">
        <v>351</v>
      </c>
      <c r="O2190" s="167">
        <v>390</v>
      </c>
      <c r="P2190" s="167">
        <v>741</v>
      </c>
      <c r="Q2190" s="167">
        <v>29241</v>
      </c>
      <c r="R2190" s="167">
        <v>28890</v>
      </c>
      <c r="S2190" s="167">
        <v>58131</v>
      </c>
      <c r="T2190" s="159">
        <v>42736</v>
      </c>
    </row>
    <row r="2191" spans="1:20" ht="15" customHeight="1" x14ac:dyDescent="0.2">
      <c r="A2191" s="15">
        <v>2017</v>
      </c>
      <c r="B2191" s="15" t="s">
        <v>75</v>
      </c>
      <c r="C2191" s="15">
        <v>8</v>
      </c>
      <c r="D2191" s="67">
        <v>12</v>
      </c>
      <c r="E2191" s="60" t="s">
        <v>9</v>
      </c>
      <c r="F2191" s="11" t="s">
        <v>13695</v>
      </c>
      <c r="G2191" s="11" t="s">
        <v>4517</v>
      </c>
      <c r="H2191" s="12" t="s">
        <v>6021</v>
      </c>
      <c r="I2191" s="66">
        <v>1</v>
      </c>
      <c r="J2191" s="68" t="s">
        <v>215</v>
      </c>
      <c r="K2191" s="167">
        <v>28750</v>
      </c>
      <c r="L2191" s="167">
        <v>28750</v>
      </c>
      <c r="M2191" s="167">
        <v>57500</v>
      </c>
      <c r="N2191" s="167">
        <v>2300</v>
      </c>
      <c r="O2191" s="167">
        <v>2300</v>
      </c>
      <c r="P2191" s="167">
        <v>4600</v>
      </c>
      <c r="Q2191" s="167">
        <v>31050</v>
      </c>
      <c r="R2191" s="167">
        <v>31050</v>
      </c>
      <c r="S2191" s="167">
        <v>62100</v>
      </c>
      <c r="T2191" s="159">
        <v>42916</v>
      </c>
    </row>
    <row r="2192" spans="1:20" ht="15" customHeight="1" x14ac:dyDescent="0.2">
      <c r="A2192" s="15">
        <v>2017</v>
      </c>
      <c r="B2192" s="15" t="s">
        <v>75</v>
      </c>
      <c r="C2192" s="15">
        <v>8</v>
      </c>
      <c r="D2192" s="67">
        <v>12</v>
      </c>
      <c r="E2192" s="60" t="s">
        <v>9</v>
      </c>
      <c r="F2192" s="11" t="s">
        <v>13696</v>
      </c>
      <c r="G2192" s="11" t="s">
        <v>4517</v>
      </c>
      <c r="H2192" s="12" t="s">
        <v>6102</v>
      </c>
      <c r="I2192" s="66">
        <v>1</v>
      </c>
      <c r="J2192" s="68" t="s">
        <v>215</v>
      </c>
      <c r="K2192" s="167">
        <v>46081</v>
      </c>
      <c r="L2192" s="167">
        <v>44533</v>
      </c>
      <c r="M2192" s="167">
        <v>90614</v>
      </c>
      <c r="N2192" s="167">
        <v>624</v>
      </c>
      <c r="O2192" s="167">
        <v>603</v>
      </c>
      <c r="P2192" s="167">
        <v>1227</v>
      </c>
      <c r="Q2192" s="167">
        <v>46705</v>
      </c>
      <c r="R2192" s="167">
        <v>45136</v>
      </c>
      <c r="S2192" s="167">
        <v>91841</v>
      </c>
      <c r="T2192" s="159">
        <v>42819</v>
      </c>
    </row>
    <row r="2193" spans="1:20" ht="15" customHeight="1" x14ac:dyDescent="0.2">
      <c r="A2193" s="15">
        <v>2017</v>
      </c>
      <c r="B2193" s="15" t="s">
        <v>75</v>
      </c>
      <c r="C2193" s="15">
        <v>8</v>
      </c>
      <c r="D2193" s="67">
        <v>12</v>
      </c>
      <c r="E2193" s="60" t="s">
        <v>9</v>
      </c>
      <c r="F2193" s="11" t="s">
        <v>13697</v>
      </c>
      <c r="G2193" s="11" t="s">
        <v>4517</v>
      </c>
      <c r="H2193" s="12" t="s">
        <v>6104</v>
      </c>
      <c r="I2193" s="66">
        <v>1</v>
      </c>
      <c r="J2193" s="68" t="s">
        <v>215</v>
      </c>
      <c r="K2193" s="167">
        <v>26750</v>
      </c>
      <c r="L2193" s="167">
        <v>26750</v>
      </c>
      <c r="M2193" s="167">
        <v>53500</v>
      </c>
      <c r="N2193" s="167">
        <v>2140</v>
      </c>
      <c r="O2193" s="167">
        <v>2140</v>
      </c>
      <c r="P2193" s="167">
        <v>4280</v>
      </c>
      <c r="Q2193" s="167">
        <v>28890</v>
      </c>
      <c r="R2193" s="167">
        <v>28890</v>
      </c>
      <c r="S2193" s="167">
        <v>57780</v>
      </c>
      <c r="T2193" s="159">
        <v>42916</v>
      </c>
    </row>
    <row r="2194" spans="1:20" ht="15" customHeight="1" x14ac:dyDescent="0.2">
      <c r="A2194" s="15">
        <v>2017</v>
      </c>
      <c r="B2194" s="15" t="s">
        <v>75</v>
      </c>
      <c r="C2194" s="15">
        <v>8</v>
      </c>
      <c r="D2194" s="67">
        <v>12</v>
      </c>
      <c r="E2194" s="60" t="s">
        <v>9</v>
      </c>
      <c r="F2194" s="11" t="s">
        <v>13698</v>
      </c>
      <c r="G2194" s="11" t="s">
        <v>4517</v>
      </c>
      <c r="H2194" s="12" t="s">
        <v>6107</v>
      </c>
      <c r="I2194" s="66">
        <v>1</v>
      </c>
      <c r="J2194" s="68" t="s">
        <v>215</v>
      </c>
      <c r="K2194" s="167">
        <v>29642</v>
      </c>
      <c r="L2194" s="167">
        <v>29197</v>
      </c>
      <c r="M2194" s="167">
        <v>58839</v>
      </c>
      <c r="N2194" s="167">
        <v>2372</v>
      </c>
      <c r="O2194" s="167">
        <v>-1</v>
      </c>
      <c r="P2194" s="167">
        <v>2371</v>
      </c>
      <c r="Q2194" s="167">
        <v>32014</v>
      </c>
      <c r="R2194" s="167">
        <v>29196</v>
      </c>
      <c r="S2194" s="167">
        <v>61210</v>
      </c>
      <c r="T2194" s="159">
        <v>42916</v>
      </c>
    </row>
    <row r="2195" spans="1:20" ht="15" customHeight="1" x14ac:dyDescent="0.2">
      <c r="A2195" s="15">
        <v>2017</v>
      </c>
      <c r="B2195" s="15" t="s">
        <v>75</v>
      </c>
      <c r="C2195" s="15">
        <v>8</v>
      </c>
      <c r="D2195" s="67">
        <v>12</v>
      </c>
      <c r="E2195" s="60" t="s">
        <v>9</v>
      </c>
      <c r="F2195" s="11" t="s">
        <v>13699</v>
      </c>
      <c r="G2195" s="11" t="s">
        <v>6190</v>
      </c>
      <c r="H2195" s="12" t="s">
        <v>6191</v>
      </c>
      <c r="I2195" s="66">
        <v>1</v>
      </c>
      <c r="J2195" s="68" t="s">
        <v>215</v>
      </c>
      <c r="K2195" s="167">
        <v>133018</v>
      </c>
      <c r="L2195" s="167">
        <v>0</v>
      </c>
      <c r="M2195" s="167">
        <v>133018</v>
      </c>
      <c r="N2195" s="167">
        <v>6982</v>
      </c>
      <c r="O2195" s="167">
        <v>0</v>
      </c>
      <c r="P2195" s="167">
        <v>6982</v>
      </c>
      <c r="Q2195" s="167">
        <v>140000</v>
      </c>
      <c r="R2195" s="167">
        <v>0</v>
      </c>
      <c r="S2195" s="167">
        <v>140000</v>
      </c>
      <c r="T2195" s="159">
        <v>42863</v>
      </c>
    </row>
    <row r="2196" spans="1:20" ht="15" customHeight="1" x14ac:dyDescent="0.2">
      <c r="A2196" s="15">
        <v>2017</v>
      </c>
      <c r="B2196" s="15" t="s">
        <v>75</v>
      </c>
      <c r="C2196" s="15">
        <v>8</v>
      </c>
      <c r="D2196" s="39">
        <v>12</v>
      </c>
      <c r="E2196" s="60" t="s">
        <v>4</v>
      </c>
      <c r="F2196" s="11" t="s">
        <v>13700</v>
      </c>
      <c r="G2196" s="11" t="s">
        <v>7277</v>
      </c>
      <c r="H2196" s="12" t="s">
        <v>7278</v>
      </c>
      <c r="I2196" s="66">
        <v>1</v>
      </c>
      <c r="J2196" s="68" t="s">
        <v>215</v>
      </c>
      <c r="K2196" s="167">
        <v>122640</v>
      </c>
      <c r="L2196" s="167">
        <v>0</v>
      </c>
      <c r="M2196" s="167">
        <v>122640</v>
      </c>
      <c r="N2196" s="167">
        <v>67698</v>
      </c>
      <c r="O2196" s="167">
        <v>0</v>
      </c>
      <c r="P2196" s="167">
        <v>67698</v>
      </c>
      <c r="Q2196" s="167">
        <v>190338</v>
      </c>
      <c r="R2196" s="167">
        <v>0</v>
      </c>
      <c r="S2196" s="167">
        <v>190338</v>
      </c>
      <c r="T2196" s="161">
        <v>42583</v>
      </c>
    </row>
    <row r="2197" spans="1:20" ht="15" customHeight="1" x14ac:dyDescent="0.2">
      <c r="A2197" s="15">
        <v>2017</v>
      </c>
      <c r="B2197" s="15" t="s">
        <v>75</v>
      </c>
      <c r="C2197" s="15">
        <v>8</v>
      </c>
      <c r="D2197" s="39">
        <v>12</v>
      </c>
      <c r="E2197" s="60" t="s">
        <v>4</v>
      </c>
      <c r="F2197" s="11" t="s">
        <v>13701</v>
      </c>
      <c r="G2197" s="11" t="s">
        <v>7512</v>
      </c>
      <c r="H2197" s="12" t="s">
        <v>7513</v>
      </c>
      <c r="I2197" s="66">
        <v>1</v>
      </c>
      <c r="J2197" s="68" t="s">
        <v>215</v>
      </c>
      <c r="K2197" s="167">
        <v>0</v>
      </c>
      <c r="L2197" s="167">
        <v>55000</v>
      </c>
      <c r="M2197" s="167">
        <v>55000</v>
      </c>
      <c r="N2197" s="167">
        <v>0</v>
      </c>
      <c r="O2197" s="167">
        <v>2000</v>
      </c>
      <c r="P2197" s="167">
        <v>2000</v>
      </c>
      <c r="Q2197" s="167">
        <v>0</v>
      </c>
      <c r="R2197" s="167">
        <v>57000</v>
      </c>
      <c r="S2197" s="167">
        <v>57000</v>
      </c>
      <c r="T2197" s="161">
        <v>42891</v>
      </c>
    </row>
    <row r="2198" spans="1:20" ht="15" customHeight="1" x14ac:dyDescent="0.2">
      <c r="A2198" s="15">
        <v>2017</v>
      </c>
      <c r="B2198" s="15" t="s">
        <v>75</v>
      </c>
      <c r="C2198" s="15">
        <v>8</v>
      </c>
      <c r="D2198" s="39">
        <v>12</v>
      </c>
      <c r="E2198" s="60" t="s">
        <v>4</v>
      </c>
      <c r="F2198" s="11" t="s">
        <v>13702</v>
      </c>
      <c r="G2198" s="11" t="s">
        <v>3954</v>
      </c>
      <c r="H2198" s="12" t="s">
        <v>7586</v>
      </c>
      <c r="I2198" s="66">
        <v>1</v>
      </c>
      <c r="J2198" s="68" t="s">
        <v>215</v>
      </c>
      <c r="K2198" s="167">
        <v>0</v>
      </c>
      <c r="L2198" s="167">
        <v>550000</v>
      </c>
      <c r="M2198" s="167">
        <v>550000</v>
      </c>
      <c r="N2198" s="167">
        <v>0</v>
      </c>
      <c r="O2198" s="167">
        <v>125000</v>
      </c>
      <c r="P2198" s="167">
        <v>125000</v>
      </c>
      <c r="Q2198" s="167">
        <v>0</v>
      </c>
      <c r="R2198" s="167">
        <v>675000</v>
      </c>
      <c r="S2198" s="167">
        <v>675000</v>
      </c>
      <c r="T2198" s="161">
        <v>42871</v>
      </c>
    </row>
    <row r="2199" spans="1:20" ht="15" customHeight="1" x14ac:dyDescent="0.2">
      <c r="A2199" s="15">
        <v>2017</v>
      </c>
      <c r="B2199" s="15" t="s">
        <v>75</v>
      </c>
      <c r="C2199" s="15">
        <v>8</v>
      </c>
      <c r="D2199" s="39">
        <v>12</v>
      </c>
      <c r="E2199" s="60" t="s">
        <v>4</v>
      </c>
      <c r="F2199" s="11" t="s">
        <v>13703</v>
      </c>
      <c r="G2199" s="11" t="s">
        <v>7641</v>
      </c>
      <c r="H2199" s="12" t="s">
        <v>7642</v>
      </c>
      <c r="I2199" s="66">
        <v>1</v>
      </c>
      <c r="J2199" s="68" t="s">
        <v>215</v>
      </c>
      <c r="K2199" s="167">
        <v>119778</v>
      </c>
      <c r="L2199" s="167">
        <v>0</v>
      </c>
      <c r="M2199" s="167">
        <v>119778</v>
      </c>
      <c r="N2199" s="167">
        <v>3797</v>
      </c>
      <c r="O2199" s="167">
        <v>0</v>
      </c>
      <c r="P2199" s="167">
        <v>3797</v>
      </c>
      <c r="Q2199" s="167">
        <v>123575</v>
      </c>
      <c r="R2199" s="167">
        <v>0</v>
      </c>
      <c r="S2199" s="167">
        <v>123575</v>
      </c>
      <c r="T2199" s="161">
        <v>42826</v>
      </c>
    </row>
    <row r="2200" spans="1:20" ht="15" customHeight="1" x14ac:dyDescent="0.2">
      <c r="A2200" s="72">
        <v>2017</v>
      </c>
      <c r="B2200" s="72" t="s">
        <v>75</v>
      </c>
      <c r="C2200" s="15">
        <v>8</v>
      </c>
      <c r="D2200" s="67">
        <v>12</v>
      </c>
      <c r="E2200" s="60" t="s">
        <v>8</v>
      </c>
      <c r="F2200" s="11" t="s">
        <v>13704</v>
      </c>
      <c r="G2200" s="11" t="s">
        <v>3954</v>
      </c>
      <c r="H2200" s="11">
        <v>712865</v>
      </c>
      <c r="I2200" s="66">
        <v>1</v>
      </c>
      <c r="J2200" s="68" t="s">
        <v>215</v>
      </c>
      <c r="K2200" s="167">
        <v>0</v>
      </c>
      <c r="L2200" s="167">
        <v>238525</v>
      </c>
      <c r="M2200" s="167">
        <v>238525</v>
      </c>
      <c r="N2200" s="167">
        <v>0</v>
      </c>
      <c r="O2200" s="167">
        <v>31475</v>
      </c>
      <c r="P2200" s="167">
        <v>31475</v>
      </c>
      <c r="Q2200" s="167">
        <v>0</v>
      </c>
      <c r="R2200" s="167">
        <v>270000</v>
      </c>
      <c r="S2200" s="167">
        <v>270000</v>
      </c>
      <c r="T2200" s="162">
        <v>42826</v>
      </c>
    </row>
    <row r="2201" spans="1:20" ht="15" customHeight="1" x14ac:dyDescent="0.2">
      <c r="A2201" s="72">
        <v>2017</v>
      </c>
      <c r="B2201" s="72" t="s">
        <v>75</v>
      </c>
      <c r="C2201" s="15">
        <v>8</v>
      </c>
      <c r="D2201" s="67">
        <v>12</v>
      </c>
      <c r="E2201" s="60" t="s">
        <v>8</v>
      </c>
      <c r="F2201" s="11" t="s">
        <v>13705</v>
      </c>
      <c r="G2201" s="11" t="s">
        <v>6389</v>
      </c>
      <c r="H2201" s="12" t="s">
        <v>6390</v>
      </c>
      <c r="I2201" s="66">
        <v>1</v>
      </c>
      <c r="J2201" s="68" t="s">
        <v>215</v>
      </c>
      <c r="K2201" s="167">
        <v>0</v>
      </c>
      <c r="L2201" s="167">
        <v>261870</v>
      </c>
      <c r="M2201" s="167">
        <v>261870</v>
      </c>
      <c r="N2201" s="167">
        <v>0</v>
      </c>
      <c r="O2201" s="167">
        <v>26130</v>
      </c>
      <c r="P2201" s="167">
        <v>26130</v>
      </c>
      <c r="Q2201" s="167">
        <v>0</v>
      </c>
      <c r="R2201" s="167">
        <v>288000</v>
      </c>
      <c r="S2201" s="167">
        <v>288000</v>
      </c>
      <c r="T2201" s="162">
        <v>42856</v>
      </c>
    </row>
    <row r="2202" spans="1:20" ht="15" customHeight="1" x14ac:dyDescent="0.2">
      <c r="A2202" s="72">
        <v>2017</v>
      </c>
      <c r="B2202" s="72" t="s">
        <v>75</v>
      </c>
      <c r="C2202" s="15">
        <v>8</v>
      </c>
      <c r="D2202" s="67">
        <v>12</v>
      </c>
      <c r="E2202" s="17" t="s">
        <v>10</v>
      </c>
      <c r="F2202" s="11" t="s">
        <v>13706</v>
      </c>
      <c r="G2202" s="11" t="s">
        <v>4118</v>
      </c>
      <c r="H2202" s="12" t="s">
        <v>4119</v>
      </c>
      <c r="I2202" s="66">
        <v>1</v>
      </c>
      <c r="J2202" s="68" t="s">
        <v>215</v>
      </c>
      <c r="K2202" s="167">
        <v>0</v>
      </c>
      <c r="L2202" s="167">
        <v>36540</v>
      </c>
      <c r="M2202" s="167">
        <v>36540</v>
      </c>
      <c r="N2202" s="167">
        <v>0</v>
      </c>
      <c r="O2202" s="167">
        <v>2853</v>
      </c>
      <c r="P2202" s="167">
        <v>2853</v>
      </c>
      <c r="Q2202" s="167">
        <v>0</v>
      </c>
      <c r="R2202" s="167">
        <v>39393</v>
      </c>
      <c r="S2202" s="167">
        <v>39393</v>
      </c>
      <c r="T2202" s="160">
        <v>42826</v>
      </c>
    </row>
    <row r="2203" spans="1:20" ht="15" customHeight="1" x14ac:dyDescent="0.2">
      <c r="A2203" s="72">
        <v>2017</v>
      </c>
      <c r="B2203" s="72" t="s">
        <v>75</v>
      </c>
      <c r="C2203" s="15">
        <v>8</v>
      </c>
      <c r="D2203" s="67">
        <v>12</v>
      </c>
      <c r="E2203" s="17" t="s">
        <v>10</v>
      </c>
      <c r="F2203" s="11" t="s">
        <v>13707</v>
      </c>
      <c r="G2203" s="11" t="s">
        <v>4131</v>
      </c>
      <c r="H2203" s="12" t="s">
        <v>4132</v>
      </c>
      <c r="I2203" s="66">
        <v>1</v>
      </c>
      <c r="J2203" s="68" t="s">
        <v>215</v>
      </c>
      <c r="K2203" s="167">
        <v>80185</v>
      </c>
      <c r="L2203" s="167">
        <v>0</v>
      </c>
      <c r="M2203" s="167">
        <v>80185</v>
      </c>
      <c r="N2203" s="167">
        <v>5500</v>
      </c>
      <c r="O2203" s="167">
        <v>0</v>
      </c>
      <c r="P2203" s="167">
        <v>5500</v>
      </c>
      <c r="Q2203" s="167">
        <v>85685</v>
      </c>
      <c r="R2203" s="167">
        <v>0</v>
      </c>
      <c r="S2203" s="167">
        <v>85685</v>
      </c>
      <c r="T2203" s="160">
        <v>42856</v>
      </c>
    </row>
    <row r="2204" spans="1:20" ht="15" customHeight="1" x14ac:dyDescent="0.2">
      <c r="A2204" s="72">
        <v>2017</v>
      </c>
      <c r="B2204" s="72" t="s">
        <v>75</v>
      </c>
      <c r="C2204" s="15">
        <v>8</v>
      </c>
      <c r="D2204" s="67">
        <v>12</v>
      </c>
      <c r="E2204" s="60" t="s">
        <v>11</v>
      </c>
      <c r="F2204" s="11" t="s">
        <v>13708</v>
      </c>
      <c r="G2204" s="11" t="s">
        <v>3966</v>
      </c>
      <c r="H2204" s="12" t="s">
        <v>3967</v>
      </c>
      <c r="I2204" s="66">
        <v>1</v>
      </c>
      <c r="J2204" s="68" t="s">
        <v>49</v>
      </c>
      <c r="K2204" s="167">
        <v>0</v>
      </c>
      <c r="L2204" s="167">
        <v>170500</v>
      </c>
      <c r="M2204" s="167">
        <v>170500</v>
      </c>
      <c r="N2204" s="167">
        <v>0</v>
      </c>
      <c r="O2204" s="167">
        <v>20000</v>
      </c>
      <c r="P2204" s="167">
        <v>20000</v>
      </c>
      <c r="Q2204" s="167">
        <v>0</v>
      </c>
      <c r="R2204" s="167">
        <v>190500</v>
      </c>
      <c r="S2204" s="167">
        <v>190500</v>
      </c>
      <c r="T2204" s="159">
        <v>42916</v>
      </c>
    </row>
    <row r="2205" spans="1:20" ht="15" customHeight="1" x14ac:dyDescent="0.2">
      <c r="A2205" s="72">
        <v>2017</v>
      </c>
      <c r="B2205" s="72" t="s">
        <v>75</v>
      </c>
      <c r="C2205" s="15">
        <v>8</v>
      </c>
      <c r="D2205" s="67">
        <v>12</v>
      </c>
      <c r="E2205" s="60" t="s">
        <v>11</v>
      </c>
      <c r="F2205" s="11" t="s">
        <v>13709</v>
      </c>
      <c r="G2205" s="11" t="s">
        <v>3774</v>
      </c>
      <c r="H2205" s="12" t="s">
        <v>3775</v>
      </c>
      <c r="I2205" s="66">
        <v>1</v>
      </c>
      <c r="J2205" s="68" t="s">
        <v>49</v>
      </c>
      <c r="K2205" s="167">
        <v>67960</v>
      </c>
      <c r="L2205" s="167">
        <v>0</v>
      </c>
      <c r="M2205" s="167">
        <v>67960</v>
      </c>
      <c r="N2205" s="167">
        <v>7040</v>
      </c>
      <c r="O2205" s="167">
        <v>0</v>
      </c>
      <c r="P2205" s="167">
        <v>7040</v>
      </c>
      <c r="Q2205" s="167">
        <v>75000</v>
      </c>
      <c r="R2205" s="167">
        <v>0</v>
      </c>
      <c r="S2205" s="167">
        <v>75000</v>
      </c>
      <c r="T2205" s="159">
        <v>42856</v>
      </c>
    </row>
    <row r="2206" spans="1:20" ht="15" customHeight="1" x14ac:dyDescent="0.2">
      <c r="A2206" s="72">
        <v>2017</v>
      </c>
      <c r="B2206" s="72" t="s">
        <v>75</v>
      </c>
      <c r="C2206" s="15">
        <v>8</v>
      </c>
      <c r="D2206" s="67">
        <v>12</v>
      </c>
      <c r="E2206" s="60" t="s">
        <v>11</v>
      </c>
      <c r="F2206" s="11" t="s">
        <v>13710</v>
      </c>
      <c r="G2206" s="11" t="s">
        <v>3954</v>
      </c>
      <c r="H2206" s="12" t="s">
        <v>3955</v>
      </c>
      <c r="I2206" s="66">
        <v>1</v>
      </c>
      <c r="J2206" s="68" t="s">
        <v>49</v>
      </c>
      <c r="K2206" s="167">
        <v>0</v>
      </c>
      <c r="L2206" s="167">
        <v>603795</v>
      </c>
      <c r="M2206" s="167">
        <v>603795</v>
      </c>
      <c r="N2206" s="167">
        <v>0</v>
      </c>
      <c r="O2206" s="167">
        <v>21205</v>
      </c>
      <c r="P2206" s="167">
        <v>21205</v>
      </c>
      <c r="Q2206" s="167">
        <v>0</v>
      </c>
      <c r="R2206" s="167">
        <v>625000</v>
      </c>
      <c r="S2206" s="167">
        <v>625000</v>
      </c>
      <c r="T2206" s="159">
        <v>42767</v>
      </c>
    </row>
    <row r="2207" spans="1:20" ht="15" customHeight="1" x14ac:dyDescent="0.2">
      <c r="A2207" s="72">
        <v>2017</v>
      </c>
      <c r="B2207" s="72" t="s">
        <v>75</v>
      </c>
      <c r="C2207" s="15">
        <v>8</v>
      </c>
      <c r="D2207" s="67">
        <v>12</v>
      </c>
      <c r="E2207" s="60" t="s">
        <v>11</v>
      </c>
      <c r="F2207" s="11" t="s">
        <v>13711</v>
      </c>
      <c r="G2207" s="11" t="s">
        <v>3961</v>
      </c>
      <c r="H2207" s="12" t="s">
        <v>3962</v>
      </c>
      <c r="I2207" s="66">
        <v>1</v>
      </c>
      <c r="J2207" s="68" t="s">
        <v>49</v>
      </c>
      <c r="K2207" s="167">
        <v>0</v>
      </c>
      <c r="L2207" s="167">
        <v>182700</v>
      </c>
      <c r="M2207" s="167">
        <v>182700</v>
      </c>
      <c r="N2207" s="167">
        <v>0</v>
      </c>
      <c r="O2207" s="167">
        <v>15000</v>
      </c>
      <c r="P2207" s="167">
        <v>15000</v>
      </c>
      <c r="Q2207" s="167">
        <v>0</v>
      </c>
      <c r="R2207" s="167">
        <v>197700</v>
      </c>
      <c r="S2207" s="167">
        <v>197700</v>
      </c>
      <c r="T2207" s="159">
        <v>42916</v>
      </c>
    </row>
    <row r="2208" spans="1:20" ht="15" customHeight="1" x14ac:dyDescent="0.2">
      <c r="A2208" s="72">
        <v>2017</v>
      </c>
      <c r="B2208" s="72" t="s">
        <v>75</v>
      </c>
      <c r="C2208" s="15">
        <v>8</v>
      </c>
      <c r="D2208" s="67">
        <v>12</v>
      </c>
      <c r="E2208" s="60" t="s">
        <v>11</v>
      </c>
      <c r="F2208" s="11" t="s">
        <v>13712</v>
      </c>
      <c r="G2208" s="11" t="s">
        <v>3757</v>
      </c>
      <c r="H2208" s="12" t="s">
        <v>3758</v>
      </c>
      <c r="I2208" s="66">
        <v>1</v>
      </c>
      <c r="J2208" s="68" t="s">
        <v>49</v>
      </c>
      <c r="K2208" s="167">
        <v>125000</v>
      </c>
      <c r="L2208" s="167">
        <v>0</v>
      </c>
      <c r="M2208" s="167">
        <v>125000</v>
      </c>
      <c r="N2208" s="167">
        <v>22000</v>
      </c>
      <c r="O2208" s="167">
        <v>0</v>
      </c>
      <c r="P2208" s="167">
        <v>22000</v>
      </c>
      <c r="Q2208" s="167">
        <v>147000</v>
      </c>
      <c r="R2208" s="167">
        <v>0</v>
      </c>
      <c r="S2208" s="167">
        <v>147000</v>
      </c>
      <c r="T2208" s="159">
        <v>42916</v>
      </c>
    </row>
    <row r="2209" spans="1:20" ht="15" customHeight="1" x14ac:dyDescent="0.2">
      <c r="A2209" s="72">
        <v>2017</v>
      </c>
      <c r="B2209" s="72" t="s">
        <v>75</v>
      </c>
      <c r="C2209" s="15">
        <v>8</v>
      </c>
      <c r="D2209" s="67">
        <v>12</v>
      </c>
      <c r="E2209" s="60" t="s">
        <v>14</v>
      </c>
      <c r="F2209" s="11" t="s">
        <v>13713</v>
      </c>
      <c r="G2209" s="11" t="s">
        <v>7763</v>
      </c>
      <c r="H2209" s="12" t="s">
        <v>7764</v>
      </c>
      <c r="I2209" s="66">
        <v>1</v>
      </c>
      <c r="J2209" s="68" t="s">
        <v>49</v>
      </c>
      <c r="K2209" s="167">
        <v>57747</v>
      </c>
      <c r="L2209" s="167">
        <v>31095</v>
      </c>
      <c r="M2209" s="167">
        <v>88842</v>
      </c>
      <c r="N2209" s="167">
        <v>11510.5</v>
      </c>
      <c r="O2209" s="167">
        <v>6197.5</v>
      </c>
      <c r="P2209" s="167">
        <v>17708</v>
      </c>
      <c r="Q2209" s="167">
        <v>69257.5</v>
      </c>
      <c r="R2209" s="167">
        <v>37292.5</v>
      </c>
      <c r="S2209" s="167">
        <v>106550</v>
      </c>
      <c r="T2209" s="159">
        <v>42835</v>
      </c>
    </row>
    <row r="2210" spans="1:20" ht="15" customHeight="1" x14ac:dyDescent="0.2">
      <c r="A2210" s="72">
        <v>2017</v>
      </c>
      <c r="B2210" s="72" t="s">
        <v>75</v>
      </c>
      <c r="C2210" s="15">
        <v>8</v>
      </c>
      <c r="D2210" s="67">
        <v>12</v>
      </c>
      <c r="E2210" s="60" t="s">
        <v>14</v>
      </c>
      <c r="F2210" s="11" t="s">
        <v>13714</v>
      </c>
      <c r="G2210" s="11" t="s">
        <v>7767</v>
      </c>
      <c r="H2210" s="12" t="s">
        <v>7768</v>
      </c>
      <c r="I2210" s="66">
        <v>1</v>
      </c>
      <c r="J2210" s="68" t="s">
        <v>49</v>
      </c>
      <c r="K2210" s="167">
        <v>28275</v>
      </c>
      <c r="L2210" s="167">
        <v>15225</v>
      </c>
      <c r="M2210" s="167">
        <v>43500</v>
      </c>
      <c r="N2210" s="167">
        <v>4225</v>
      </c>
      <c r="O2210" s="167">
        <v>2275</v>
      </c>
      <c r="P2210" s="167">
        <v>6500</v>
      </c>
      <c r="Q2210" s="167">
        <v>32500</v>
      </c>
      <c r="R2210" s="167">
        <v>17500</v>
      </c>
      <c r="S2210" s="167">
        <v>50000</v>
      </c>
      <c r="T2210" s="159">
        <v>42835</v>
      </c>
    </row>
    <row r="2211" spans="1:20" ht="15" customHeight="1" x14ac:dyDescent="0.2">
      <c r="A2211" s="76">
        <v>2017</v>
      </c>
      <c r="B2211" s="76" t="s">
        <v>75</v>
      </c>
      <c r="C2211" s="15">
        <v>8</v>
      </c>
      <c r="D2211" s="77">
        <v>12</v>
      </c>
      <c r="E2211" s="78" t="s">
        <v>15</v>
      </c>
      <c r="F2211" s="11" t="s">
        <v>13715</v>
      </c>
      <c r="G2211" s="19" t="s">
        <v>195</v>
      </c>
      <c r="H2211" s="80" t="s">
        <v>196</v>
      </c>
      <c r="I2211" s="66">
        <v>1</v>
      </c>
      <c r="J2211" s="68" t="s">
        <v>49</v>
      </c>
      <c r="K2211" s="167">
        <v>102500</v>
      </c>
      <c r="L2211" s="167">
        <v>0</v>
      </c>
      <c r="M2211" s="167">
        <v>102500</v>
      </c>
      <c r="N2211" s="167">
        <v>1500</v>
      </c>
      <c r="O2211" s="167">
        <v>0</v>
      </c>
      <c r="P2211" s="167">
        <v>1500</v>
      </c>
      <c r="Q2211" s="167">
        <v>104000</v>
      </c>
      <c r="R2211" s="167">
        <v>0</v>
      </c>
      <c r="S2211" s="167">
        <v>104000</v>
      </c>
      <c r="T2211" s="163">
        <v>42826</v>
      </c>
    </row>
    <row r="2212" spans="1:20" ht="15" customHeight="1" x14ac:dyDescent="0.2">
      <c r="A2212" s="72">
        <v>2017</v>
      </c>
      <c r="B2212" s="72" t="s">
        <v>75</v>
      </c>
      <c r="C2212" s="15">
        <v>8</v>
      </c>
      <c r="D2212" s="39">
        <v>12</v>
      </c>
      <c r="E2212" s="19" t="s">
        <v>17</v>
      </c>
      <c r="F2212" s="11" t="s">
        <v>13716</v>
      </c>
      <c r="G2212" s="16" t="s">
        <v>7799</v>
      </c>
      <c r="H2212" s="125" t="s">
        <v>7800</v>
      </c>
      <c r="I2212" s="126">
        <v>1</v>
      </c>
      <c r="J2212" s="68" t="s">
        <v>49</v>
      </c>
      <c r="K2212" s="167">
        <v>199904</v>
      </c>
      <c r="L2212" s="167">
        <v>0</v>
      </c>
      <c r="M2212" s="167">
        <v>199904</v>
      </c>
      <c r="N2212" s="167">
        <v>25096</v>
      </c>
      <c r="O2212" s="167">
        <v>0</v>
      </c>
      <c r="P2212" s="167">
        <v>25096</v>
      </c>
      <c r="Q2212" s="167">
        <v>225000</v>
      </c>
      <c r="R2212" s="167">
        <v>0</v>
      </c>
      <c r="S2212" s="167">
        <v>225000</v>
      </c>
      <c r="T2212" s="161">
        <v>42906</v>
      </c>
    </row>
    <row r="2213" spans="1:20" ht="15" customHeight="1" x14ac:dyDescent="0.2">
      <c r="A2213" s="72">
        <v>2017</v>
      </c>
      <c r="B2213" s="72" t="s">
        <v>75</v>
      </c>
      <c r="C2213" s="15">
        <v>8</v>
      </c>
      <c r="D2213" s="39">
        <v>12</v>
      </c>
      <c r="E2213" s="19" t="s">
        <v>17</v>
      </c>
      <c r="F2213" s="11" t="s">
        <v>13717</v>
      </c>
      <c r="G2213" s="16" t="s">
        <v>7810</v>
      </c>
      <c r="H2213" s="125" t="s">
        <v>7811</v>
      </c>
      <c r="I2213" s="126">
        <v>1</v>
      </c>
      <c r="J2213" s="68" t="s">
        <v>49</v>
      </c>
      <c r="K2213" s="167">
        <v>0</v>
      </c>
      <c r="L2213" s="167">
        <v>68400</v>
      </c>
      <c r="M2213" s="167">
        <v>68400</v>
      </c>
      <c r="N2213" s="167">
        <v>0</v>
      </c>
      <c r="O2213" s="167">
        <v>2200</v>
      </c>
      <c r="P2213" s="167">
        <v>2200</v>
      </c>
      <c r="Q2213" s="167">
        <v>0</v>
      </c>
      <c r="R2213" s="167">
        <v>70600</v>
      </c>
      <c r="S2213" s="167">
        <v>70600</v>
      </c>
      <c r="T2213" s="161">
        <v>42887</v>
      </c>
    </row>
    <row r="2214" spans="1:20" ht="15" customHeight="1" x14ac:dyDescent="0.2">
      <c r="A2214" s="72">
        <v>2017</v>
      </c>
      <c r="B2214" s="72" t="s">
        <v>75</v>
      </c>
      <c r="C2214" s="15">
        <v>8</v>
      </c>
      <c r="D2214" s="39">
        <v>12</v>
      </c>
      <c r="E2214" s="19" t="s">
        <v>17</v>
      </c>
      <c r="F2214" s="11" t="s">
        <v>13718</v>
      </c>
      <c r="G2214" s="16" t="s">
        <v>982</v>
      </c>
      <c r="H2214" s="125" t="s">
        <v>7827</v>
      </c>
      <c r="I2214" s="126">
        <v>1</v>
      </c>
      <c r="J2214" s="68" t="s">
        <v>49</v>
      </c>
      <c r="K2214" s="167">
        <v>49936</v>
      </c>
      <c r="L2214" s="167">
        <v>44283</v>
      </c>
      <c r="M2214" s="167">
        <v>94219</v>
      </c>
      <c r="N2214" s="167">
        <v>15781</v>
      </c>
      <c r="O2214" s="167">
        <v>0</v>
      </c>
      <c r="P2214" s="167">
        <v>15781</v>
      </c>
      <c r="Q2214" s="167">
        <v>65717</v>
      </c>
      <c r="R2214" s="167">
        <v>44283</v>
      </c>
      <c r="S2214" s="167">
        <v>110000</v>
      </c>
      <c r="T2214" s="161">
        <v>42887</v>
      </c>
    </row>
    <row r="2215" spans="1:20" ht="15" customHeight="1" x14ac:dyDescent="0.2">
      <c r="A2215" s="72">
        <v>2017</v>
      </c>
      <c r="B2215" s="72" t="s">
        <v>75</v>
      </c>
      <c r="C2215" s="15">
        <v>8</v>
      </c>
      <c r="D2215" s="39">
        <v>12</v>
      </c>
      <c r="E2215" s="19" t="s">
        <v>17</v>
      </c>
      <c r="F2215" s="11" t="s">
        <v>13719</v>
      </c>
      <c r="G2215" s="16" t="s">
        <v>7830</v>
      </c>
      <c r="H2215" s="125" t="s">
        <v>178</v>
      </c>
      <c r="I2215" s="126">
        <v>1</v>
      </c>
      <c r="J2215" s="68" t="s">
        <v>49</v>
      </c>
      <c r="K2215" s="167">
        <v>91350</v>
      </c>
      <c r="L2215" s="167">
        <v>0</v>
      </c>
      <c r="M2215" s="167">
        <v>91350</v>
      </c>
      <c r="N2215" s="167">
        <v>8650</v>
      </c>
      <c r="O2215" s="167">
        <v>0</v>
      </c>
      <c r="P2215" s="167">
        <v>8650</v>
      </c>
      <c r="Q2215" s="167">
        <v>100000</v>
      </c>
      <c r="R2215" s="167">
        <v>0</v>
      </c>
      <c r="S2215" s="167">
        <v>100000</v>
      </c>
      <c r="T2215" s="161">
        <v>42887</v>
      </c>
    </row>
    <row r="2216" spans="1:20" ht="15" customHeight="1" x14ac:dyDescent="0.2">
      <c r="A2216" s="72">
        <v>2017</v>
      </c>
      <c r="B2216" s="72" t="s">
        <v>75</v>
      </c>
      <c r="C2216" s="15">
        <v>8</v>
      </c>
      <c r="D2216" s="39">
        <v>12</v>
      </c>
      <c r="E2216" s="19" t="s">
        <v>17</v>
      </c>
      <c r="F2216" s="11" t="s">
        <v>13720</v>
      </c>
      <c r="G2216" s="16" t="s">
        <v>7852</v>
      </c>
      <c r="H2216" s="125" t="s">
        <v>7853</v>
      </c>
      <c r="I2216" s="126">
        <v>1</v>
      </c>
      <c r="J2216" s="68" t="s">
        <v>49</v>
      </c>
      <c r="K2216" s="167">
        <v>79918</v>
      </c>
      <c r="L2216" s="167">
        <v>0</v>
      </c>
      <c r="M2216" s="167">
        <v>79918</v>
      </c>
      <c r="N2216" s="167">
        <v>5173</v>
      </c>
      <c r="O2216" s="167">
        <v>0</v>
      </c>
      <c r="P2216" s="167">
        <v>5173</v>
      </c>
      <c r="Q2216" s="167">
        <v>85091</v>
      </c>
      <c r="R2216" s="167">
        <v>0</v>
      </c>
      <c r="S2216" s="167">
        <v>85091</v>
      </c>
      <c r="T2216" s="161">
        <v>42856</v>
      </c>
    </row>
    <row r="2217" spans="1:20" ht="15" customHeight="1" x14ac:dyDescent="0.2">
      <c r="A2217" s="15">
        <v>2017</v>
      </c>
      <c r="B2217" s="15" t="s">
        <v>75</v>
      </c>
      <c r="C2217" s="15">
        <v>8</v>
      </c>
      <c r="D2217" s="67">
        <v>12</v>
      </c>
      <c r="E2217" s="60" t="s">
        <v>18</v>
      </c>
      <c r="F2217" s="11" t="s">
        <v>12379</v>
      </c>
      <c r="G2217" s="11" t="s">
        <v>104</v>
      </c>
      <c r="H2217" s="12" t="s">
        <v>105</v>
      </c>
      <c r="I2217" s="66">
        <v>1</v>
      </c>
      <c r="J2217" s="68" t="s">
        <v>49</v>
      </c>
      <c r="K2217" s="167">
        <v>72072</v>
      </c>
      <c r="L2217" s="167">
        <v>0</v>
      </c>
      <c r="M2217" s="167">
        <v>72072</v>
      </c>
      <c r="N2217" s="167">
        <v>10811</v>
      </c>
      <c r="O2217" s="167">
        <v>0</v>
      </c>
      <c r="P2217" s="167">
        <v>10811</v>
      </c>
      <c r="Q2217" s="167">
        <v>82883</v>
      </c>
      <c r="R2217" s="167">
        <v>0</v>
      </c>
      <c r="S2217" s="167">
        <v>82883</v>
      </c>
      <c r="T2217" s="159">
        <v>42826</v>
      </c>
    </row>
    <row r="2218" spans="1:20" ht="15" customHeight="1" x14ac:dyDescent="0.2">
      <c r="A2218" s="15">
        <v>2017</v>
      </c>
      <c r="B2218" s="15" t="s">
        <v>75</v>
      </c>
      <c r="C2218" s="15">
        <v>8</v>
      </c>
      <c r="D2218" s="39">
        <v>12</v>
      </c>
      <c r="E2218" s="60" t="s">
        <v>4</v>
      </c>
      <c r="F2218" s="11" t="s">
        <v>11623</v>
      </c>
      <c r="G2218" s="11" t="s">
        <v>1151</v>
      </c>
      <c r="H2218" s="12" t="s">
        <v>7259</v>
      </c>
      <c r="I2218" s="66">
        <v>1</v>
      </c>
      <c r="J2218" s="68" t="s">
        <v>53</v>
      </c>
      <c r="K2218" s="167">
        <v>62333</v>
      </c>
      <c r="L2218" s="167">
        <v>0</v>
      </c>
      <c r="M2218" s="167">
        <v>62333</v>
      </c>
      <c r="N2218" s="167">
        <v>2008</v>
      </c>
      <c r="O2218" s="167">
        <v>0</v>
      </c>
      <c r="P2218" s="167">
        <v>2008</v>
      </c>
      <c r="Q2218" s="167">
        <v>64341</v>
      </c>
      <c r="R2218" s="167">
        <v>0</v>
      </c>
      <c r="S2218" s="167">
        <v>64341</v>
      </c>
      <c r="T2218" s="161">
        <v>42821</v>
      </c>
    </row>
    <row r="2219" spans="1:20" ht="15" customHeight="1" x14ac:dyDescent="0.2">
      <c r="A2219" s="15">
        <v>2017</v>
      </c>
      <c r="B2219" s="15" t="s">
        <v>75</v>
      </c>
      <c r="C2219" s="15">
        <v>8</v>
      </c>
      <c r="D2219" s="39">
        <v>12</v>
      </c>
      <c r="E2219" s="60" t="s">
        <v>4</v>
      </c>
      <c r="F2219" s="11" t="s">
        <v>13721</v>
      </c>
      <c r="G2219" s="11" t="s">
        <v>7239</v>
      </c>
      <c r="H2219" s="12" t="s">
        <v>7351</v>
      </c>
      <c r="I2219" s="66">
        <v>1</v>
      </c>
      <c r="J2219" s="68" t="s">
        <v>53</v>
      </c>
      <c r="K2219" s="167">
        <v>31080</v>
      </c>
      <c r="L2219" s="167">
        <v>0</v>
      </c>
      <c r="M2219" s="167">
        <v>31080</v>
      </c>
      <c r="N2219" s="167">
        <v>1669</v>
      </c>
      <c r="O2219" s="167">
        <v>0</v>
      </c>
      <c r="P2219" s="167">
        <v>1669</v>
      </c>
      <c r="Q2219" s="167">
        <v>32749</v>
      </c>
      <c r="R2219" s="167">
        <v>0</v>
      </c>
      <c r="S2219" s="167">
        <v>32749</v>
      </c>
      <c r="T2219" s="161">
        <v>42844</v>
      </c>
    </row>
    <row r="2220" spans="1:20" ht="15" customHeight="1" x14ac:dyDescent="0.2">
      <c r="A2220" s="15">
        <v>2017</v>
      </c>
      <c r="B2220" s="15" t="s">
        <v>75</v>
      </c>
      <c r="C2220" s="15">
        <v>8</v>
      </c>
      <c r="D2220" s="39">
        <v>12</v>
      </c>
      <c r="E2220" s="60" t="s">
        <v>4</v>
      </c>
      <c r="F2220" s="11" t="s">
        <v>13722</v>
      </c>
      <c r="G2220" s="11" t="s">
        <v>7354</v>
      </c>
      <c r="H2220" s="12" t="s">
        <v>7355</v>
      </c>
      <c r="I2220" s="66">
        <v>1</v>
      </c>
      <c r="J2220" s="68" t="s">
        <v>53</v>
      </c>
      <c r="K2220" s="167">
        <v>0</v>
      </c>
      <c r="L2220" s="167">
        <v>62333</v>
      </c>
      <c r="M2220" s="167">
        <v>62333</v>
      </c>
      <c r="N2220" s="167">
        <v>0</v>
      </c>
      <c r="O2220" s="167">
        <v>2008</v>
      </c>
      <c r="P2220" s="167">
        <v>2008</v>
      </c>
      <c r="Q2220" s="167">
        <v>0</v>
      </c>
      <c r="R2220" s="167">
        <v>64341</v>
      </c>
      <c r="S2220" s="167">
        <v>64341</v>
      </c>
      <c r="T2220" s="161">
        <v>42821</v>
      </c>
    </row>
    <row r="2221" spans="1:20" ht="15" customHeight="1" x14ac:dyDescent="0.2">
      <c r="A2221" s="15">
        <v>2017</v>
      </c>
      <c r="B2221" s="15" t="s">
        <v>75</v>
      </c>
      <c r="C2221" s="15">
        <v>8</v>
      </c>
      <c r="D2221" s="39">
        <v>12</v>
      </c>
      <c r="E2221" s="60" t="s">
        <v>4</v>
      </c>
      <c r="F2221" s="11" t="s">
        <v>13723</v>
      </c>
      <c r="G2221" s="11" t="s">
        <v>7377</v>
      </c>
      <c r="H2221" s="12" t="s">
        <v>7378</v>
      </c>
      <c r="I2221" s="66">
        <v>1</v>
      </c>
      <c r="J2221" s="68" t="s">
        <v>53</v>
      </c>
      <c r="K2221" s="167">
        <v>0</v>
      </c>
      <c r="L2221" s="167">
        <v>23332</v>
      </c>
      <c r="M2221" s="167">
        <v>23332</v>
      </c>
      <c r="N2221" s="167">
        <v>0</v>
      </c>
      <c r="O2221" s="167">
        <v>2076</v>
      </c>
      <c r="P2221" s="167">
        <v>2076</v>
      </c>
      <c r="Q2221" s="167">
        <v>0</v>
      </c>
      <c r="R2221" s="167">
        <v>25408</v>
      </c>
      <c r="S2221" s="167">
        <v>25408</v>
      </c>
      <c r="T2221" s="161">
        <v>42879</v>
      </c>
    </row>
    <row r="2222" spans="1:20" ht="15" customHeight="1" x14ac:dyDescent="0.2">
      <c r="A2222" s="15">
        <v>2017</v>
      </c>
      <c r="B2222" s="15" t="s">
        <v>75</v>
      </c>
      <c r="C2222" s="15">
        <v>8</v>
      </c>
      <c r="D2222" s="39">
        <v>12</v>
      </c>
      <c r="E2222" s="60" t="s">
        <v>4</v>
      </c>
      <c r="F2222" s="11" t="s">
        <v>13724</v>
      </c>
      <c r="G2222" s="11" t="s">
        <v>2905</v>
      </c>
      <c r="H2222" s="12" t="s">
        <v>7405</v>
      </c>
      <c r="I2222" s="66">
        <v>1</v>
      </c>
      <c r="J2222" s="68" t="s">
        <v>53</v>
      </c>
      <c r="K2222" s="167">
        <v>46381</v>
      </c>
      <c r="L2222" s="167">
        <v>0</v>
      </c>
      <c r="M2222" s="167">
        <v>46381</v>
      </c>
      <c r="N2222" s="167">
        <v>7801</v>
      </c>
      <c r="O2222" s="167">
        <v>0</v>
      </c>
      <c r="P2222" s="167">
        <v>7801</v>
      </c>
      <c r="Q2222" s="167">
        <v>54182</v>
      </c>
      <c r="R2222" s="167">
        <v>0</v>
      </c>
      <c r="S2222" s="167">
        <v>54182</v>
      </c>
      <c r="T2222" s="161">
        <v>42887</v>
      </c>
    </row>
    <row r="2223" spans="1:20" ht="15" customHeight="1" x14ac:dyDescent="0.2">
      <c r="A2223" s="15">
        <v>2017</v>
      </c>
      <c r="B2223" s="15" t="s">
        <v>75</v>
      </c>
      <c r="C2223" s="15">
        <v>8</v>
      </c>
      <c r="D2223" s="39">
        <v>12</v>
      </c>
      <c r="E2223" s="60" t="s">
        <v>4</v>
      </c>
      <c r="F2223" s="11" t="s">
        <v>13725</v>
      </c>
      <c r="G2223" s="11" t="s">
        <v>7430</v>
      </c>
      <c r="H2223" s="12" t="s">
        <v>7431</v>
      </c>
      <c r="I2223" s="66">
        <v>1</v>
      </c>
      <c r="J2223" s="68" t="s">
        <v>53</v>
      </c>
      <c r="K2223" s="167">
        <v>28000</v>
      </c>
      <c r="L2223" s="167">
        <v>0</v>
      </c>
      <c r="M2223" s="167">
        <v>28000</v>
      </c>
      <c r="N2223" s="167">
        <v>1433</v>
      </c>
      <c r="O2223" s="167">
        <v>0</v>
      </c>
      <c r="P2223" s="167">
        <v>1433</v>
      </c>
      <c r="Q2223" s="167">
        <v>29433</v>
      </c>
      <c r="R2223" s="167">
        <v>0</v>
      </c>
      <c r="S2223" s="167">
        <v>29433</v>
      </c>
      <c r="T2223" s="161">
        <v>42887</v>
      </c>
    </row>
    <row r="2224" spans="1:20" ht="15" customHeight="1" x14ac:dyDescent="0.2">
      <c r="A2224" s="15">
        <v>2017</v>
      </c>
      <c r="B2224" s="15" t="s">
        <v>75</v>
      </c>
      <c r="C2224" s="15">
        <v>8</v>
      </c>
      <c r="D2224" s="39">
        <v>12</v>
      </c>
      <c r="E2224" s="60" t="s">
        <v>4</v>
      </c>
      <c r="F2224" s="11" t="s">
        <v>13726</v>
      </c>
      <c r="G2224" s="11" t="s">
        <v>904</v>
      </c>
      <c r="H2224" s="12" t="s">
        <v>7529</v>
      </c>
      <c r="I2224" s="66">
        <v>1</v>
      </c>
      <c r="J2224" s="68" t="s">
        <v>53</v>
      </c>
      <c r="K2224" s="167">
        <v>0</v>
      </c>
      <c r="L2224" s="167">
        <v>28354</v>
      </c>
      <c r="M2224" s="167">
        <v>28354</v>
      </c>
      <c r="N2224" s="167">
        <v>0</v>
      </c>
      <c r="O2224" s="167">
        <v>1510</v>
      </c>
      <c r="P2224" s="167">
        <v>1510</v>
      </c>
      <c r="Q2224" s="167">
        <v>0</v>
      </c>
      <c r="R2224" s="167">
        <v>29864</v>
      </c>
      <c r="S2224" s="167">
        <v>29864</v>
      </c>
      <c r="T2224" s="161">
        <v>42842</v>
      </c>
    </row>
    <row r="2225" spans="1:20" ht="15" customHeight="1" x14ac:dyDescent="0.2">
      <c r="A2225" s="15">
        <v>2017</v>
      </c>
      <c r="B2225" s="15" t="s">
        <v>75</v>
      </c>
      <c r="C2225" s="15">
        <v>8</v>
      </c>
      <c r="D2225" s="39">
        <v>12</v>
      </c>
      <c r="E2225" s="60" t="s">
        <v>4</v>
      </c>
      <c r="F2225" s="11" t="s">
        <v>13727</v>
      </c>
      <c r="G2225" s="11" t="s">
        <v>7386</v>
      </c>
      <c r="H2225" s="12" t="s">
        <v>7544</v>
      </c>
      <c r="I2225" s="66">
        <v>1</v>
      </c>
      <c r="J2225" s="68" t="s">
        <v>53</v>
      </c>
      <c r="K2225" s="167">
        <v>25801</v>
      </c>
      <c r="L2225" s="167">
        <v>0</v>
      </c>
      <c r="M2225" s="167">
        <v>25801</v>
      </c>
      <c r="N2225" s="167">
        <v>1358</v>
      </c>
      <c r="O2225" s="167">
        <v>0</v>
      </c>
      <c r="P2225" s="167">
        <v>1358</v>
      </c>
      <c r="Q2225" s="167">
        <v>27159</v>
      </c>
      <c r="R2225" s="167">
        <v>0</v>
      </c>
      <c r="S2225" s="167">
        <v>27159</v>
      </c>
      <c r="T2225" s="161">
        <v>42858</v>
      </c>
    </row>
    <row r="2226" spans="1:20" ht="15" customHeight="1" x14ac:dyDescent="0.2">
      <c r="A2226" s="15">
        <v>2017</v>
      </c>
      <c r="B2226" s="15" t="s">
        <v>75</v>
      </c>
      <c r="C2226" s="15">
        <v>8</v>
      </c>
      <c r="D2226" s="39">
        <v>12</v>
      </c>
      <c r="E2226" s="60" t="s">
        <v>4</v>
      </c>
      <c r="F2226" s="11" t="s">
        <v>13728</v>
      </c>
      <c r="G2226" s="11" t="s">
        <v>7386</v>
      </c>
      <c r="H2226" s="12" t="s">
        <v>7583</v>
      </c>
      <c r="I2226" s="66">
        <v>1</v>
      </c>
      <c r="J2226" s="68" t="s">
        <v>53</v>
      </c>
      <c r="K2226" s="167">
        <v>0</v>
      </c>
      <c r="L2226" s="167">
        <v>25801</v>
      </c>
      <c r="M2226" s="167">
        <v>25801</v>
      </c>
      <c r="N2226" s="167">
        <v>0</v>
      </c>
      <c r="O2226" s="167">
        <v>1358</v>
      </c>
      <c r="P2226" s="167">
        <v>1358</v>
      </c>
      <c r="Q2226" s="167">
        <v>0</v>
      </c>
      <c r="R2226" s="167">
        <v>27159</v>
      </c>
      <c r="S2226" s="167">
        <v>27159</v>
      </c>
      <c r="T2226" s="161">
        <v>42858</v>
      </c>
    </row>
    <row r="2227" spans="1:20" ht="15" customHeight="1" x14ac:dyDescent="0.2">
      <c r="A2227" s="15">
        <v>2017</v>
      </c>
      <c r="B2227" s="15" t="s">
        <v>75</v>
      </c>
      <c r="C2227" s="15">
        <v>8</v>
      </c>
      <c r="D2227" s="39">
        <v>12</v>
      </c>
      <c r="E2227" s="60" t="s">
        <v>4</v>
      </c>
      <c r="F2227" s="11" t="s">
        <v>13729</v>
      </c>
      <c r="G2227" s="11" t="s">
        <v>2048</v>
      </c>
      <c r="H2227" s="12" t="s">
        <v>7597</v>
      </c>
      <c r="I2227" s="66">
        <v>1</v>
      </c>
      <c r="J2227" s="68" t="s">
        <v>53</v>
      </c>
      <c r="K2227" s="167">
        <v>77699</v>
      </c>
      <c r="L2227" s="167">
        <v>0</v>
      </c>
      <c r="M2227" s="167">
        <v>77699</v>
      </c>
      <c r="N2227" s="167">
        <v>7962</v>
      </c>
      <c r="O2227" s="167">
        <v>0</v>
      </c>
      <c r="P2227" s="167">
        <v>7962</v>
      </c>
      <c r="Q2227" s="167">
        <v>85661</v>
      </c>
      <c r="R2227" s="167">
        <v>0</v>
      </c>
      <c r="S2227" s="167">
        <v>85661</v>
      </c>
      <c r="T2227" s="161">
        <v>42821</v>
      </c>
    </row>
    <row r="2228" spans="1:20" ht="15" customHeight="1" x14ac:dyDescent="0.2">
      <c r="A2228" s="15">
        <v>2017</v>
      </c>
      <c r="B2228" s="15" t="s">
        <v>75</v>
      </c>
      <c r="C2228" s="15">
        <v>8</v>
      </c>
      <c r="D2228" s="39">
        <v>12</v>
      </c>
      <c r="E2228" s="60" t="s">
        <v>4</v>
      </c>
      <c r="F2228" s="11" t="s">
        <v>13730</v>
      </c>
      <c r="G2228" s="11" t="s">
        <v>2048</v>
      </c>
      <c r="H2228" s="12" t="s">
        <v>7622</v>
      </c>
      <c r="I2228" s="66">
        <v>1</v>
      </c>
      <c r="J2228" s="68" t="s">
        <v>53</v>
      </c>
      <c r="K2228" s="167">
        <v>82819</v>
      </c>
      <c r="L2228" s="167">
        <v>0</v>
      </c>
      <c r="M2228" s="167">
        <v>82819</v>
      </c>
      <c r="N2228" s="167">
        <v>2842</v>
      </c>
      <c r="O2228" s="167">
        <v>0</v>
      </c>
      <c r="P2228" s="167">
        <v>2842</v>
      </c>
      <c r="Q2228" s="167">
        <v>85661</v>
      </c>
      <c r="R2228" s="167">
        <v>0</v>
      </c>
      <c r="S2228" s="167">
        <v>85661</v>
      </c>
      <c r="T2228" s="161">
        <v>42821</v>
      </c>
    </row>
    <row r="2229" spans="1:20" ht="15" customHeight="1" x14ac:dyDescent="0.2">
      <c r="A2229" s="15">
        <v>2017</v>
      </c>
      <c r="B2229" s="15" t="s">
        <v>75</v>
      </c>
      <c r="C2229" s="15">
        <v>8</v>
      </c>
      <c r="D2229" s="39">
        <v>12</v>
      </c>
      <c r="E2229" s="60" t="s">
        <v>4</v>
      </c>
      <c r="F2229" s="11" t="s">
        <v>13731</v>
      </c>
      <c r="G2229" s="11" t="s">
        <v>7342</v>
      </c>
      <c r="H2229" s="12" t="s">
        <v>7653</v>
      </c>
      <c r="I2229" s="66">
        <v>1</v>
      </c>
      <c r="J2229" s="68" t="s">
        <v>53</v>
      </c>
      <c r="K2229" s="167">
        <v>61915</v>
      </c>
      <c r="L2229" s="167">
        <v>0</v>
      </c>
      <c r="M2229" s="167">
        <v>61915</v>
      </c>
      <c r="N2229" s="167">
        <v>-61915</v>
      </c>
      <c r="O2229" s="167">
        <v>67000</v>
      </c>
      <c r="P2229" s="167">
        <v>5085</v>
      </c>
      <c r="Q2229" s="167">
        <v>0</v>
      </c>
      <c r="R2229" s="167">
        <v>67000</v>
      </c>
      <c r="S2229" s="167">
        <v>67000</v>
      </c>
      <c r="T2229" s="161">
        <v>42871</v>
      </c>
    </row>
    <row r="2230" spans="1:20" ht="15" customHeight="1" x14ac:dyDescent="0.2">
      <c r="A2230" s="15">
        <v>2017</v>
      </c>
      <c r="B2230" s="15" t="s">
        <v>75</v>
      </c>
      <c r="C2230" s="15">
        <v>8</v>
      </c>
      <c r="D2230" s="39">
        <v>12</v>
      </c>
      <c r="E2230" s="60" t="s">
        <v>4</v>
      </c>
      <c r="F2230" s="11" t="s">
        <v>13732</v>
      </c>
      <c r="G2230" s="11" t="s">
        <v>7239</v>
      </c>
      <c r="H2230" s="12" t="s">
        <v>7673</v>
      </c>
      <c r="I2230" s="66">
        <v>1</v>
      </c>
      <c r="J2230" s="68" t="s">
        <v>53</v>
      </c>
      <c r="K2230" s="167">
        <v>32025</v>
      </c>
      <c r="L2230" s="167">
        <v>0</v>
      </c>
      <c r="M2230" s="167">
        <v>32025</v>
      </c>
      <c r="N2230" s="167">
        <v>724</v>
      </c>
      <c r="O2230" s="167">
        <v>0</v>
      </c>
      <c r="P2230" s="167">
        <v>724</v>
      </c>
      <c r="Q2230" s="167">
        <v>32749</v>
      </c>
      <c r="R2230" s="167">
        <v>0</v>
      </c>
      <c r="S2230" s="167">
        <v>32749</v>
      </c>
      <c r="T2230" s="161">
        <v>42830</v>
      </c>
    </row>
    <row r="2231" spans="1:20" ht="15" customHeight="1" x14ac:dyDescent="0.2">
      <c r="A2231" s="15">
        <v>2017</v>
      </c>
      <c r="B2231" s="15" t="s">
        <v>75</v>
      </c>
      <c r="C2231" s="15">
        <v>8</v>
      </c>
      <c r="D2231" s="67">
        <v>12</v>
      </c>
      <c r="E2231" s="60" t="s">
        <v>31</v>
      </c>
      <c r="F2231" s="11" t="s">
        <v>13733</v>
      </c>
      <c r="G2231" s="11" t="s">
        <v>6431</v>
      </c>
      <c r="H2231" s="12" t="s">
        <v>6432</v>
      </c>
      <c r="I2231" s="66">
        <v>1</v>
      </c>
      <c r="J2231" s="68" t="s">
        <v>53</v>
      </c>
      <c r="K2231" s="167">
        <v>31290</v>
      </c>
      <c r="L2231" s="167">
        <v>0</v>
      </c>
      <c r="M2231" s="167">
        <v>31290</v>
      </c>
      <c r="N2231" s="167">
        <v>2210</v>
      </c>
      <c r="O2231" s="167">
        <v>0</v>
      </c>
      <c r="P2231" s="167">
        <v>2210</v>
      </c>
      <c r="Q2231" s="167">
        <v>33500</v>
      </c>
      <c r="R2231" s="167">
        <v>0</v>
      </c>
      <c r="S2231" s="167">
        <v>33500</v>
      </c>
      <c r="T2231" s="160">
        <v>42856</v>
      </c>
    </row>
    <row r="2232" spans="1:20" ht="15" customHeight="1" x14ac:dyDescent="0.2">
      <c r="A2232" s="15">
        <v>2017</v>
      </c>
      <c r="B2232" s="15" t="s">
        <v>75</v>
      </c>
      <c r="C2232" s="15">
        <v>8</v>
      </c>
      <c r="D2232" s="67">
        <v>12</v>
      </c>
      <c r="E2232" s="60" t="s">
        <v>31</v>
      </c>
      <c r="F2232" s="11" t="s">
        <v>13734</v>
      </c>
      <c r="G2232" s="11" t="s">
        <v>6474</v>
      </c>
      <c r="H2232" s="12" t="s">
        <v>6475</v>
      </c>
      <c r="I2232" s="66">
        <v>1</v>
      </c>
      <c r="J2232" s="68" t="s">
        <v>53</v>
      </c>
      <c r="K2232" s="167">
        <v>39482</v>
      </c>
      <c r="L2232" s="167">
        <v>0</v>
      </c>
      <c r="M2232" s="167">
        <v>39482</v>
      </c>
      <c r="N2232" s="167">
        <v>3948</v>
      </c>
      <c r="O2232" s="167">
        <v>0</v>
      </c>
      <c r="P2232" s="167">
        <v>3948</v>
      </c>
      <c r="Q2232" s="167">
        <v>43430</v>
      </c>
      <c r="R2232" s="167">
        <v>0</v>
      </c>
      <c r="S2232" s="167">
        <v>43430</v>
      </c>
      <c r="T2232" s="160">
        <v>42887</v>
      </c>
    </row>
    <row r="2233" spans="1:20" ht="15" customHeight="1" x14ac:dyDescent="0.2">
      <c r="A2233" s="15">
        <v>2017</v>
      </c>
      <c r="B2233" s="15" t="s">
        <v>75</v>
      </c>
      <c r="C2233" s="15">
        <v>8</v>
      </c>
      <c r="D2233" s="67">
        <v>12</v>
      </c>
      <c r="E2233" s="60" t="s">
        <v>31</v>
      </c>
      <c r="F2233" s="11" t="s">
        <v>13735</v>
      </c>
      <c r="G2233" s="11" t="s">
        <v>227</v>
      </c>
      <c r="H2233" s="12" t="s">
        <v>6518</v>
      </c>
      <c r="I2233" s="66">
        <v>1</v>
      </c>
      <c r="J2233" s="68" t="s">
        <v>53</v>
      </c>
      <c r="K2233" s="167">
        <v>0</v>
      </c>
      <c r="L2233" s="167">
        <v>54211</v>
      </c>
      <c r="M2233" s="167">
        <v>54211</v>
      </c>
      <c r="N2233" s="167">
        <v>0</v>
      </c>
      <c r="O2233" s="167">
        <v>4540</v>
      </c>
      <c r="P2233" s="167">
        <v>4540</v>
      </c>
      <c r="Q2233" s="167">
        <v>0</v>
      </c>
      <c r="R2233" s="167">
        <v>58751</v>
      </c>
      <c r="S2233" s="167">
        <v>58751</v>
      </c>
      <c r="T2233" s="160">
        <v>42887</v>
      </c>
    </row>
    <row r="2234" spans="1:20" ht="15" customHeight="1" x14ac:dyDescent="0.2">
      <c r="A2234" s="15">
        <v>2017</v>
      </c>
      <c r="B2234" s="15" t="s">
        <v>75</v>
      </c>
      <c r="C2234" s="15">
        <v>8</v>
      </c>
      <c r="D2234" s="67">
        <v>12</v>
      </c>
      <c r="E2234" s="60" t="s">
        <v>31</v>
      </c>
      <c r="F2234" s="11" t="s">
        <v>13736</v>
      </c>
      <c r="G2234" s="11" t="s">
        <v>6431</v>
      </c>
      <c r="H2234" s="12" t="s">
        <v>6549</v>
      </c>
      <c r="I2234" s="66">
        <v>1</v>
      </c>
      <c r="J2234" s="68" t="s">
        <v>53</v>
      </c>
      <c r="K2234" s="167">
        <v>32759</v>
      </c>
      <c r="L2234" s="167">
        <v>0</v>
      </c>
      <c r="M2234" s="167">
        <v>32759</v>
      </c>
      <c r="N2234" s="167">
        <v>741</v>
      </c>
      <c r="O2234" s="167">
        <v>0</v>
      </c>
      <c r="P2234" s="167">
        <v>741</v>
      </c>
      <c r="Q2234" s="167">
        <v>33500</v>
      </c>
      <c r="R2234" s="167">
        <v>0</v>
      </c>
      <c r="S2234" s="167">
        <v>33500</v>
      </c>
      <c r="T2234" s="160">
        <v>42856</v>
      </c>
    </row>
    <row r="2235" spans="1:20" ht="15" customHeight="1" x14ac:dyDescent="0.2">
      <c r="A2235" s="15">
        <v>2017</v>
      </c>
      <c r="B2235" s="15" t="s">
        <v>75</v>
      </c>
      <c r="C2235" s="15">
        <v>8</v>
      </c>
      <c r="D2235" s="67">
        <v>12</v>
      </c>
      <c r="E2235" s="60" t="s">
        <v>9</v>
      </c>
      <c r="F2235" s="11" t="s">
        <v>13737</v>
      </c>
      <c r="G2235" s="11" t="s">
        <v>4844</v>
      </c>
      <c r="H2235" s="12" t="s">
        <v>5503</v>
      </c>
      <c r="I2235" s="66">
        <v>1</v>
      </c>
      <c r="J2235" s="68" t="s">
        <v>53</v>
      </c>
      <c r="K2235" s="167">
        <v>95410</v>
      </c>
      <c r="L2235" s="167">
        <v>0</v>
      </c>
      <c r="M2235" s="167">
        <v>95410</v>
      </c>
      <c r="N2235" s="167">
        <v>2500</v>
      </c>
      <c r="O2235" s="167">
        <v>0</v>
      </c>
      <c r="P2235" s="167">
        <v>2500</v>
      </c>
      <c r="Q2235" s="167">
        <v>97910</v>
      </c>
      <c r="R2235" s="167">
        <v>0</v>
      </c>
      <c r="S2235" s="167">
        <v>97910</v>
      </c>
      <c r="T2235" s="159">
        <v>42892</v>
      </c>
    </row>
    <row r="2236" spans="1:20" ht="15" customHeight="1" x14ac:dyDescent="0.2">
      <c r="A2236" s="15">
        <v>2017</v>
      </c>
      <c r="B2236" s="15" t="s">
        <v>75</v>
      </c>
      <c r="C2236" s="15">
        <v>8</v>
      </c>
      <c r="D2236" s="67">
        <v>12</v>
      </c>
      <c r="E2236" s="60" t="s">
        <v>9</v>
      </c>
      <c r="F2236" s="11" t="s">
        <v>13738</v>
      </c>
      <c r="G2236" s="11" t="s">
        <v>4927</v>
      </c>
      <c r="H2236" s="12" t="s">
        <v>5508</v>
      </c>
      <c r="I2236" s="66">
        <v>1</v>
      </c>
      <c r="J2236" s="68" t="s">
        <v>53</v>
      </c>
      <c r="K2236" s="167">
        <v>98455</v>
      </c>
      <c r="L2236" s="167">
        <v>0</v>
      </c>
      <c r="M2236" s="167">
        <v>98455</v>
      </c>
      <c r="N2236" s="167">
        <v>12545</v>
      </c>
      <c r="O2236" s="167">
        <v>0</v>
      </c>
      <c r="P2236" s="167">
        <v>12545</v>
      </c>
      <c r="Q2236" s="167">
        <v>111000</v>
      </c>
      <c r="R2236" s="167">
        <v>0</v>
      </c>
      <c r="S2236" s="167">
        <v>111000</v>
      </c>
      <c r="T2236" s="159">
        <v>42826</v>
      </c>
    </row>
    <row r="2237" spans="1:20" ht="15" customHeight="1" x14ac:dyDescent="0.2">
      <c r="A2237" s="15">
        <v>2017</v>
      </c>
      <c r="B2237" s="15" t="s">
        <v>75</v>
      </c>
      <c r="C2237" s="15">
        <v>8</v>
      </c>
      <c r="D2237" s="67">
        <v>12</v>
      </c>
      <c r="E2237" s="60" t="s">
        <v>9</v>
      </c>
      <c r="F2237" s="11" t="s">
        <v>13500</v>
      </c>
      <c r="G2237" s="11" t="s">
        <v>6232</v>
      </c>
      <c r="H2237" s="12" t="s">
        <v>6233</v>
      </c>
      <c r="I2237" s="66">
        <v>1</v>
      </c>
      <c r="J2237" s="68" t="s">
        <v>53</v>
      </c>
      <c r="K2237" s="167">
        <v>70833</v>
      </c>
      <c r="L2237" s="167">
        <v>0</v>
      </c>
      <c r="M2237" s="167">
        <v>70833</v>
      </c>
      <c r="N2237" s="167">
        <v>3373</v>
      </c>
      <c r="O2237" s="167">
        <v>0</v>
      </c>
      <c r="P2237" s="167">
        <v>3373</v>
      </c>
      <c r="Q2237" s="167">
        <v>74206</v>
      </c>
      <c r="R2237" s="167">
        <v>0</v>
      </c>
      <c r="S2237" s="167">
        <v>74206</v>
      </c>
      <c r="T2237" s="159">
        <v>42826</v>
      </c>
    </row>
    <row r="2238" spans="1:20" ht="15" customHeight="1" x14ac:dyDescent="0.2">
      <c r="A2238" s="15">
        <v>2017</v>
      </c>
      <c r="B2238" s="15" t="s">
        <v>75</v>
      </c>
      <c r="C2238" s="15">
        <v>8</v>
      </c>
      <c r="D2238" s="67">
        <v>12</v>
      </c>
      <c r="E2238" s="60" t="s">
        <v>9</v>
      </c>
      <c r="F2238" s="11" t="s">
        <v>13739</v>
      </c>
      <c r="G2238" s="11" t="s">
        <v>1652</v>
      </c>
      <c r="H2238" s="12" t="s">
        <v>5510</v>
      </c>
      <c r="I2238" s="66">
        <v>1</v>
      </c>
      <c r="J2238" s="68" t="s">
        <v>53</v>
      </c>
      <c r="K2238" s="167">
        <v>53750</v>
      </c>
      <c r="L2238" s="167">
        <v>0</v>
      </c>
      <c r="M2238" s="167">
        <v>53750</v>
      </c>
      <c r="N2238" s="167">
        <v>5872</v>
      </c>
      <c r="O2238" s="167">
        <v>0</v>
      </c>
      <c r="P2238" s="167">
        <v>5872</v>
      </c>
      <c r="Q2238" s="167">
        <v>59622</v>
      </c>
      <c r="R2238" s="167">
        <v>0</v>
      </c>
      <c r="S2238" s="167">
        <v>59622</v>
      </c>
      <c r="T2238" s="159">
        <v>42887</v>
      </c>
    </row>
    <row r="2239" spans="1:20" ht="15" customHeight="1" x14ac:dyDescent="0.2">
      <c r="A2239" s="15">
        <v>2017</v>
      </c>
      <c r="B2239" s="15" t="s">
        <v>75</v>
      </c>
      <c r="C2239" s="15">
        <v>8</v>
      </c>
      <c r="D2239" s="67">
        <v>12</v>
      </c>
      <c r="E2239" s="60" t="s">
        <v>9</v>
      </c>
      <c r="F2239" s="11" t="s">
        <v>13740</v>
      </c>
      <c r="G2239" s="11" t="s">
        <v>1312</v>
      </c>
      <c r="H2239" s="12" t="s">
        <v>6243</v>
      </c>
      <c r="I2239" s="66">
        <v>1</v>
      </c>
      <c r="J2239" s="68" t="s">
        <v>53</v>
      </c>
      <c r="K2239" s="167">
        <v>48705</v>
      </c>
      <c r="L2239" s="167">
        <v>0</v>
      </c>
      <c r="M2239" s="167">
        <v>48705</v>
      </c>
      <c r="N2239" s="167">
        <v>6295</v>
      </c>
      <c r="O2239" s="167">
        <v>0</v>
      </c>
      <c r="P2239" s="167">
        <v>6295</v>
      </c>
      <c r="Q2239" s="167">
        <v>55000</v>
      </c>
      <c r="R2239" s="167">
        <v>0</v>
      </c>
      <c r="S2239" s="167">
        <v>55000</v>
      </c>
      <c r="T2239" s="159">
        <v>42810</v>
      </c>
    </row>
    <row r="2240" spans="1:20" ht="15" customHeight="1" x14ac:dyDescent="0.2">
      <c r="A2240" s="15">
        <v>2017</v>
      </c>
      <c r="B2240" s="15" t="s">
        <v>75</v>
      </c>
      <c r="C2240" s="15">
        <v>8</v>
      </c>
      <c r="D2240" s="67">
        <v>12</v>
      </c>
      <c r="E2240" s="60" t="s">
        <v>9</v>
      </c>
      <c r="F2240" s="11" t="s">
        <v>13741</v>
      </c>
      <c r="G2240" s="11" t="s">
        <v>263</v>
      </c>
      <c r="H2240" s="12" t="s">
        <v>6251</v>
      </c>
      <c r="I2240" s="66">
        <v>1</v>
      </c>
      <c r="J2240" s="68" t="s">
        <v>53</v>
      </c>
      <c r="K2240" s="167">
        <v>0</v>
      </c>
      <c r="L2240" s="167">
        <v>37555</v>
      </c>
      <c r="M2240" s="167">
        <v>37555</v>
      </c>
      <c r="N2240" s="167">
        <v>0</v>
      </c>
      <c r="O2240" s="167">
        <v>2629</v>
      </c>
      <c r="P2240" s="167">
        <v>2629</v>
      </c>
      <c r="Q2240" s="167">
        <v>0</v>
      </c>
      <c r="R2240" s="167">
        <v>40184</v>
      </c>
      <c r="S2240" s="167">
        <v>40184</v>
      </c>
      <c r="T2240" s="159">
        <v>42826</v>
      </c>
    </row>
    <row r="2241" spans="1:20" ht="15" customHeight="1" x14ac:dyDescent="0.2">
      <c r="A2241" s="15">
        <v>2017</v>
      </c>
      <c r="B2241" s="15" t="s">
        <v>75</v>
      </c>
      <c r="C2241" s="15">
        <v>8</v>
      </c>
      <c r="D2241" s="67">
        <v>12</v>
      </c>
      <c r="E2241" s="60" t="s">
        <v>9</v>
      </c>
      <c r="F2241" s="11" t="s">
        <v>13742</v>
      </c>
      <c r="G2241" s="11" t="s">
        <v>4393</v>
      </c>
      <c r="H2241" s="12" t="s">
        <v>6139</v>
      </c>
      <c r="I2241" s="66">
        <v>1</v>
      </c>
      <c r="J2241" s="68" t="s">
        <v>53</v>
      </c>
      <c r="K2241" s="167">
        <v>67782</v>
      </c>
      <c r="L2241" s="167">
        <v>0</v>
      </c>
      <c r="M2241" s="167">
        <v>67782</v>
      </c>
      <c r="N2241" s="167">
        <v>4067</v>
      </c>
      <c r="O2241" s="167">
        <v>0</v>
      </c>
      <c r="P2241" s="167">
        <v>4067</v>
      </c>
      <c r="Q2241" s="167">
        <v>71849</v>
      </c>
      <c r="R2241" s="167">
        <v>0</v>
      </c>
      <c r="S2241" s="167">
        <v>71849</v>
      </c>
      <c r="T2241" s="159">
        <v>42856</v>
      </c>
    </row>
    <row r="2242" spans="1:20" ht="15" customHeight="1" x14ac:dyDescent="0.2">
      <c r="A2242" s="15">
        <v>2017</v>
      </c>
      <c r="B2242" s="15" t="s">
        <v>75</v>
      </c>
      <c r="C2242" s="15">
        <v>8</v>
      </c>
      <c r="D2242" s="67">
        <v>12</v>
      </c>
      <c r="E2242" s="60" t="s">
        <v>9</v>
      </c>
      <c r="F2242" s="11" t="s">
        <v>13743</v>
      </c>
      <c r="G2242" s="11" t="s">
        <v>4303</v>
      </c>
      <c r="H2242" s="12" t="s">
        <v>6143</v>
      </c>
      <c r="I2242" s="66">
        <v>1</v>
      </c>
      <c r="J2242" s="68" t="s">
        <v>53</v>
      </c>
      <c r="K2242" s="167">
        <v>55825</v>
      </c>
      <c r="L2242" s="167">
        <v>0</v>
      </c>
      <c r="M2242" s="167">
        <v>55825</v>
      </c>
      <c r="N2242" s="167">
        <v>2175</v>
      </c>
      <c r="O2242" s="167">
        <v>0</v>
      </c>
      <c r="P2242" s="167">
        <v>2175</v>
      </c>
      <c r="Q2242" s="167">
        <v>58000</v>
      </c>
      <c r="R2242" s="167">
        <v>0</v>
      </c>
      <c r="S2242" s="167">
        <v>58000</v>
      </c>
      <c r="T2242" s="159">
        <v>42856</v>
      </c>
    </row>
    <row r="2243" spans="1:20" ht="15" customHeight="1" x14ac:dyDescent="0.2">
      <c r="A2243" s="15">
        <v>2017</v>
      </c>
      <c r="B2243" s="15" t="s">
        <v>75</v>
      </c>
      <c r="C2243" s="15">
        <v>8</v>
      </c>
      <c r="D2243" s="67">
        <v>12</v>
      </c>
      <c r="E2243" s="60" t="s">
        <v>9</v>
      </c>
      <c r="F2243" s="11" t="s">
        <v>13744</v>
      </c>
      <c r="G2243" s="11" t="s">
        <v>4188</v>
      </c>
      <c r="H2243" s="12" t="s">
        <v>6151</v>
      </c>
      <c r="I2243" s="66">
        <v>1</v>
      </c>
      <c r="J2243" s="68" t="s">
        <v>53</v>
      </c>
      <c r="K2243" s="167">
        <v>0</v>
      </c>
      <c r="L2243" s="167">
        <v>45168</v>
      </c>
      <c r="M2243" s="167">
        <v>45168</v>
      </c>
      <c r="N2243" s="167">
        <v>0</v>
      </c>
      <c r="O2243" s="167">
        <v>2832</v>
      </c>
      <c r="P2243" s="167">
        <v>2832</v>
      </c>
      <c r="Q2243" s="167">
        <v>0</v>
      </c>
      <c r="R2243" s="167">
        <v>48000</v>
      </c>
      <c r="S2243" s="167">
        <v>48000</v>
      </c>
      <c r="T2243" s="159">
        <v>42826</v>
      </c>
    </row>
    <row r="2244" spans="1:20" ht="15" customHeight="1" x14ac:dyDescent="0.2">
      <c r="A2244" s="15">
        <v>2017</v>
      </c>
      <c r="B2244" s="15" t="s">
        <v>75</v>
      </c>
      <c r="C2244" s="15">
        <v>8</v>
      </c>
      <c r="D2244" s="67">
        <v>12</v>
      </c>
      <c r="E2244" s="60" t="s">
        <v>9</v>
      </c>
      <c r="F2244" s="11" t="s">
        <v>13745</v>
      </c>
      <c r="G2244" s="11" t="s">
        <v>4303</v>
      </c>
      <c r="H2244" s="12" t="s">
        <v>5513</v>
      </c>
      <c r="I2244" s="66">
        <v>1</v>
      </c>
      <c r="J2244" s="68" t="s">
        <v>53</v>
      </c>
      <c r="K2244" s="167">
        <v>77140</v>
      </c>
      <c r="L2244" s="167">
        <v>0</v>
      </c>
      <c r="M2244" s="167">
        <v>77140</v>
      </c>
      <c r="N2244" s="167">
        <v>2000</v>
      </c>
      <c r="O2244" s="167">
        <v>0</v>
      </c>
      <c r="P2244" s="167">
        <v>2000</v>
      </c>
      <c r="Q2244" s="167">
        <v>79140</v>
      </c>
      <c r="R2244" s="167">
        <v>0</v>
      </c>
      <c r="S2244" s="167">
        <v>79140</v>
      </c>
      <c r="T2244" s="159">
        <v>42892</v>
      </c>
    </row>
    <row r="2245" spans="1:20" ht="15" customHeight="1" x14ac:dyDescent="0.2">
      <c r="A2245" s="15">
        <v>2017</v>
      </c>
      <c r="B2245" s="15" t="s">
        <v>75</v>
      </c>
      <c r="C2245" s="15">
        <v>8</v>
      </c>
      <c r="D2245" s="67">
        <v>12</v>
      </c>
      <c r="E2245" s="60" t="s">
        <v>9</v>
      </c>
      <c r="F2245" s="11" t="s">
        <v>13746</v>
      </c>
      <c r="G2245" s="11" t="s">
        <v>4149</v>
      </c>
      <c r="H2245" s="12" t="s">
        <v>6154</v>
      </c>
      <c r="I2245" s="66">
        <v>1</v>
      </c>
      <c r="J2245" s="68" t="s">
        <v>53</v>
      </c>
      <c r="K2245" s="167">
        <v>0</v>
      </c>
      <c r="L2245" s="167">
        <v>46183</v>
      </c>
      <c r="M2245" s="167">
        <v>46183</v>
      </c>
      <c r="N2245" s="167">
        <v>0</v>
      </c>
      <c r="O2245" s="167">
        <v>1471</v>
      </c>
      <c r="P2245" s="167">
        <v>1471</v>
      </c>
      <c r="Q2245" s="167">
        <v>0</v>
      </c>
      <c r="R2245" s="167">
        <v>47654</v>
      </c>
      <c r="S2245" s="167">
        <v>47654</v>
      </c>
      <c r="T2245" s="159">
        <v>42826</v>
      </c>
    </row>
    <row r="2246" spans="1:20" ht="15" customHeight="1" x14ac:dyDescent="0.2">
      <c r="A2246" s="15">
        <v>2017</v>
      </c>
      <c r="B2246" s="15" t="s">
        <v>75</v>
      </c>
      <c r="C2246" s="15">
        <v>8</v>
      </c>
      <c r="D2246" s="67">
        <v>12</v>
      </c>
      <c r="E2246" s="60" t="s">
        <v>9</v>
      </c>
      <c r="F2246" s="11" t="s">
        <v>13747</v>
      </c>
      <c r="G2246" s="11" t="s">
        <v>1110</v>
      </c>
      <c r="H2246" s="12" t="s">
        <v>5516</v>
      </c>
      <c r="I2246" s="66">
        <v>1</v>
      </c>
      <c r="J2246" s="68" t="s">
        <v>53</v>
      </c>
      <c r="K2246" s="167">
        <v>42000</v>
      </c>
      <c r="L2246" s="167">
        <v>0</v>
      </c>
      <c r="M2246" s="167">
        <v>42000</v>
      </c>
      <c r="N2246" s="167">
        <v>4500</v>
      </c>
      <c r="O2246" s="167">
        <v>0</v>
      </c>
      <c r="P2246" s="167">
        <v>4500</v>
      </c>
      <c r="Q2246" s="167">
        <v>46500</v>
      </c>
      <c r="R2246" s="167">
        <v>0</v>
      </c>
      <c r="S2246" s="167">
        <v>46500</v>
      </c>
      <c r="T2246" s="159">
        <v>42867</v>
      </c>
    </row>
    <row r="2247" spans="1:20" ht="15" customHeight="1" x14ac:dyDescent="0.2">
      <c r="A2247" s="15">
        <v>2017</v>
      </c>
      <c r="B2247" s="15" t="s">
        <v>75</v>
      </c>
      <c r="C2247" s="15">
        <v>8</v>
      </c>
      <c r="D2247" s="67">
        <v>12</v>
      </c>
      <c r="E2247" s="60" t="s">
        <v>9</v>
      </c>
      <c r="F2247" s="11" t="s">
        <v>13748</v>
      </c>
      <c r="G2247" s="11" t="s">
        <v>933</v>
      </c>
      <c r="H2247" s="12" t="s">
        <v>6260</v>
      </c>
      <c r="I2247" s="66">
        <v>1</v>
      </c>
      <c r="J2247" s="68" t="s">
        <v>53</v>
      </c>
      <c r="K2247" s="167">
        <v>36540</v>
      </c>
      <c r="L2247" s="167">
        <v>0</v>
      </c>
      <c r="M2247" s="167">
        <v>36540</v>
      </c>
      <c r="N2247" s="167">
        <v>2000</v>
      </c>
      <c r="O2247" s="167">
        <v>0</v>
      </c>
      <c r="P2247" s="167">
        <v>2000</v>
      </c>
      <c r="Q2247" s="167">
        <v>38540</v>
      </c>
      <c r="R2247" s="167">
        <v>0</v>
      </c>
      <c r="S2247" s="167">
        <v>38540</v>
      </c>
      <c r="T2247" s="159">
        <v>42795</v>
      </c>
    </row>
    <row r="2248" spans="1:20" ht="15" customHeight="1" x14ac:dyDescent="0.2">
      <c r="A2248" s="15">
        <v>2017</v>
      </c>
      <c r="B2248" s="15" t="s">
        <v>75</v>
      </c>
      <c r="C2248" s="15">
        <v>8</v>
      </c>
      <c r="D2248" s="67">
        <v>12</v>
      </c>
      <c r="E2248" s="60" t="s">
        <v>9</v>
      </c>
      <c r="F2248" s="11" t="s">
        <v>13749</v>
      </c>
      <c r="G2248" s="11" t="s">
        <v>4844</v>
      </c>
      <c r="H2248" s="12" t="s">
        <v>5521</v>
      </c>
      <c r="I2248" s="66">
        <v>1</v>
      </c>
      <c r="J2248" s="68" t="s">
        <v>53</v>
      </c>
      <c r="K2248" s="167">
        <v>91350</v>
      </c>
      <c r="L2248" s="167">
        <v>0</v>
      </c>
      <c r="M2248" s="167">
        <v>91350</v>
      </c>
      <c r="N2248" s="167">
        <v>3500</v>
      </c>
      <c r="O2248" s="167">
        <v>0</v>
      </c>
      <c r="P2248" s="167">
        <v>3500</v>
      </c>
      <c r="Q2248" s="167">
        <v>94850</v>
      </c>
      <c r="R2248" s="167">
        <v>0</v>
      </c>
      <c r="S2248" s="167">
        <v>94850</v>
      </c>
      <c r="T2248" s="159">
        <v>42892</v>
      </c>
    </row>
    <row r="2249" spans="1:20" ht="15" customHeight="1" x14ac:dyDescent="0.2">
      <c r="A2249" s="15">
        <v>2017</v>
      </c>
      <c r="B2249" s="15" t="s">
        <v>75</v>
      </c>
      <c r="C2249" s="15">
        <v>8</v>
      </c>
      <c r="D2249" s="67">
        <v>12</v>
      </c>
      <c r="E2249" s="60" t="s">
        <v>9</v>
      </c>
      <c r="F2249" s="11" t="s">
        <v>13750</v>
      </c>
      <c r="G2249" s="11" t="s">
        <v>511</v>
      </c>
      <c r="H2249" s="12" t="s">
        <v>6265</v>
      </c>
      <c r="I2249" s="66">
        <v>1</v>
      </c>
      <c r="J2249" s="68" t="s">
        <v>53</v>
      </c>
      <c r="K2249" s="167">
        <v>29435</v>
      </c>
      <c r="L2249" s="167">
        <v>0</v>
      </c>
      <c r="M2249" s="167">
        <v>29435</v>
      </c>
      <c r="N2249" s="167">
        <v>3268</v>
      </c>
      <c r="O2249" s="167">
        <v>0</v>
      </c>
      <c r="P2249" s="167">
        <v>3268</v>
      </c>
      <c r="Q2249" s="167">
        <v>32703</v>
      </c>
      <c r="R2249" s="167">
        <v>0</v>
      </c>
      <c r="S2249" s="167">
        <v>32703</v>
      </c>
      <c r="T2249" s="159">
        <v>42826</v>
      </c>
    </row>
    <row r="2250" spans="1:20" ht="15" customHeight="1" x14ac:dyDescent="0.2">
      <c r="A2250" s="15">
        <v>2017</v>
      </c>
      <c r="B2250" s="15" t="s">
        <v>75</v>
      </c>
      <c r="C2250" s="15">
        <v>8</v>
      </c>
      <c r="D2250" s="67">
        <v>12</v>
      </c>
      <c r="E2250" s="60" t="s">
        <v>9</v>
      </c>
      <c r="F2250" s="11" t="s">
        <v>13751</v>
      </c>
      <c r="G2250" s="11" t="s">
        <v>933</v>
      </c>
      <c r="H2250" s="12" t="s">
        <v>6157</v>
      </c>
      <c r="I2250" s="66">
        <v>1</v>
      </c>
      <c r="J2250" s="68" t="s">
        <v>53</v>
      </c>
      <c r="K2250" s="167">
        <v>0</v>
      </c>
      <c r="L2250" s="167">
        <v>40258</v>
      </c>
      <c r="M2250" s="167">
        <v>40258</v>
      </c>
      <c r="N2250" s="167">
        <v>0</v>
      </c>
      <c r="O2250" s="167">
        <v>1438</v>
      </c>
      <c r="P2250" s="167">
        <v>1438</v>
      </c>
      <c r="Q2250" s="167">
        <v>0</v>
      </c>
      <c r="R2250" s="167">
        <v>41696</v>
      </c>
      <c r="S2250" s="167">
        <v>41696</v>
      </c>
      <c r="T2250" s="159">
        <v>42846</v>
      </c>
    </row>
    <row r="2251" spans="1:20" ht="15" customHeight="1" x14ac:dyDescent="0.2">
      <c r="A2251" s="15">
        <v>2017</v>
      </c>
      <c r="B2251" s="15" t="s">
        <v>75</v>
      </c>
      <c r="C2251" s="15">
        <v>8</v>
      </c>
      <c r="D2251" s="67">
        <v>12</v>
      </c>
      <c r="E2251" s="60" t="s">
        <v>9</v>
      </c>
      <c r="F2251" s="11" t="s">
        <v>13752</v>
      </c>
      <c r="G2251" s="11" t="s">
        <v>4188</v>
      </c>
      <c r="H2251" s="12" t="s">
        <v>6164</v>
      </c>
      <c r="I2251" s="66">
        <v>1</v>
      </c>
      <c r="J2251" s="68" t="s">
        <v>53</v>
      </c>
      <c r="K2251" s="167">
        <v>0</v>
      </c>
      <c r="L2251" s="167">
        <v>45168</v>
      </c>
      <c r="M2251" s="167">
        <v>45168</v>
      </c>
      <c r="N2251" s="167">
        <v>0</v>
      </c>
      <c r="O2251" s="167">
        <v>2832</v>
      </c>
      <c r="P2251" s="167">
        <v>2832</v>
      </c>
      <c r="Q2251" s="167">
        <v>0</v>
      </c>
      <c r="R2251" s="167">
        <v>48000</v>
      </c>
      <c r="S2251" s="167">
        <v>48000</v>
      </c>
      <c r="T2251" s="159">
        <v>42826</v>
      </c>
    </row>
    <row r="2252" spans="1:20" ht="15" customHeight="1" x14ac:dyDescent="0.2">
      <c r="A2252" s="15">
        <v>2017</v>
      </c>
      <c r="B2252" s="15" t="s">
        <v>75</v>
      </c>
      <c r="C2252" s="15">
        <v>8</v>
      </c>
      <c r="D2252" s="67">
        <v>12</v>
      </c>
      <c r="E2252" s="60" t="s">
        <v>9</v>
      </c>
      <c r="F2252" s="11" t="s">
        <v>13753</v>
      </c>
      <c r="G2252" s="11" t="s">
        <v>2048</v>
      </c>
      <c r="H2252" s="12" t="s">
        <v>5524</v>
      </c>
      <c r="I2252" s="66">
        <v>1</v>
      </c>
      <c r="J2252" s="68" t="s">
        <v>53</v>
      </c>
      <c r="K2252" s="167">
        <v>93461</v>
      </c>
      <c r="L2252" s="167">
        <v>0</v>
      </c>
      <c r="M2252" s="167">
        <v>93461</v>
      </c>
      <c r="N2252" s="167">
        <v>3500</v>
      </c>
      <c r="O2252" s="167">
        <v>0</v>
      </c>
      <c r="P2252" s="167">
        <v>3500</v>
      </c>
      <c r="Q2252" s="167">
        <v>96961</v>
      </c>
      <c r="R2252" s="167">
        <v>0</v>
      </c>
      <c r="S2252" s="167">
        <v>96961</v>
      </c>
      <c r="T2252" s="159">
        <v>42867</v>
      </c>
    </row>
    <row r="2253" spans="1:20" ht="15" customHeight="1" x14ac:dyDescent="0.2">
      <c r="A2253" s="15">
        <v>2017</v>
      </c>
      <c r="B2253" s="15" t="s">
        <v>75</v>
      </c>
      <c r="C2253" s="15">
        <v>8</v>
      </c>
      <c r="D2253" s="67">
        <v>12</v>
      </c>
      <c r="E2253" s="60" t="s">
        <v>9</v>
      </c>
      <c r="F2253" s="11" t="s">
        <v>13754</v>
      </c>
      <c r="G2253" s="11" t="s">
        <v>4414</v>
      </c>
      <c r="H2253" s="12" t="s">
        <v>6167</v>
      </c>
      <c r="I2253" s="66">
        <v>1</v>
      </c>
      <c r="J2253" s="68" t="s">
        <v>53</v>
      </c>
      <c r="K2253" s="167">
        <v>35771</v>
      </c>
      <c r="L2253" s="167">
        <v>3975</v>
      </c>
      <c r="M2253" s="167">
        <v>39746</v>
      </c>
      <c r="N2253" s="167">
        <v>3398</v>
      </c>
      <c r="O2253" s="167">
        <v>377</v>
      </c>
      <c r="P2253" s="167">
        <v>3775</v>
      </c>
      <c r="Q2253" s="167">
        <v>39169</v>
      </c>
      <c r="R2253" s="167">
        <v>4352</v>
      </c>
      <c r="S2253" s="167">
        <v>43521</v>
      </c>
      <c r="T2253" s="159">
        <v>42856</v>
      </c>
    </row>
    <row r="2254" spans="1:20" ht="15" customHeight="1" x14ac:dyDescent="0.2">
      <c r="A2254" s="15">
        <v>2017</v>
      </c>
      <c r="B2254" s="15" t="s">
        <v>75</v>
      </c>
      <c r="C2254" s="15">
        <v>8</v>
      </c>
      <c r="D2254" s="67">
        <v>12</v>
      </c>
      <c r="E2254" s="60" t="s">
        <v>9</v>
      </c>
      <c r="F2254" s="11" t="s">
        <v>13755</v>
      </c>
      <c r="G2254" s="11" t="s">
        <v>263</v>
      </c>
      <c r="H2254" s="12" t="s">
        <v>6267</v>
      </c>
      <c r="I2254" s="66">
        <v>1</v>
      </c>
      <c r="J2254" s="68" t="s">
        <v>53</v>
      </c>
      <c r="K2254" s="167">
        <v>0</v>
      </c>
      <c r="L2254" s="167">
        <v>44361</v>
      </c>
      <c r="M2254" s="167">
        <v>44361</v>
      </c>
      <c r="N2254" s="167">
        <v>0</v>
      </c>
      <c r="O2254" s="167">
        <v>2218</v>
      </c>
      <c r="P2254" s="167">
        <v>2218</v>
      </c>
      <c r="Q2254" s="167">
        <v>0</v>
      </c>
      <c r="R2254" s="167">
        <v>46579</v>
      </c>
      <c r="S2254" s="167">
        <v>46579</v>
      </c>
      <c r="T2254" s="159">
        <v>42826</v>
      </c>
    </row>
    <row r="2255" spans="1:20" ht="15" customHeight="1" x14ac:dyDescent="0.2">
      <c r="A2255" s="15">
        <v>2017</v>
      </c>
      <c r="B2255" s="15" t="s">
        <v>75</v>
      </c>
      <c r="C2255" s="15">
        <v>8</v>
      </c>
      <c r="D2255" s="67">
        <v>12</v>
      </c>
      <c r="E2255" s="60" t="s">
        <v>9</v>
      </c>
      <c r="F2255" s="11" t="s">
        <v>13756</v>
      </c>
      <c r="G2255" s="11" t="s">
        <v>6169</v>
      </c>
      <c r="H2255" s="12" t="s">
        <v>6170</v>
      </c>
      <c r="I2255" s="66">
        <v>1</v>
      </c>
      <c r="J2255" s="68" t="s">
        <v>53</v>
      </c>
      <c r="K2255" s="167">
        <v>19121</v>
      </c>
      <c r="L2255" s="167">
        <v>17419</v>
      </c>
      <c r="M2255" s="167">
        <v>36540</v>
      </c>
      <c r="N2255" s="167">
        <v>627</v>
      </c>
      <c r="O2255" s="167">
        <v>572</v>
      </c>
      <c r="P2255" s="167">
        <v>1199</v>
      </c>
      <c r="Q2255" s="167">
        <v>19748</v>
      </c>
      <c r="R2255" s="167">
        <v>17991</v>
      </c>
      <c r="S2255" s="167">
        <v>37739</v>
      </c>
      <c r="T2255" s="159">
        <v>42856</v>
      </c>
    </row>
    <row r="2256" spans="1:20" ht="15" customHeight="1" x14ac:dyDescent="0.2">
      <c r="A2256" s="15">
        <v>2017</v>
      </c>
      <c r="B2256" s="15" t="s">
        <v>75</v>
      </c>
      <c r="C2256" s="15">
        <v>8</v>
      </c>
      <c r="D2256" s="67">
        <v>12</v>
      </c>
      <c r="E2256" s="60" t="s">
        <v>9</v>
      </c>
      <c r="F2256" s="11" t="s">
        <v>13757</v>
      </c>
      <c r="G2256" s="11" t="s">
        <v>4149</v>
      </c>
      <c r="H2256" s="12" t="s">
        <v>6174</v>
      </c>
      <c r="I2256" s="66">
        <v>1</v>
      </c>
      <c r="J2256" s="68" t="s">
        <v>53</v>
      </c>
      <c r="K2256" s="167">
        <v>0</v>
      </c>
      <c r="L2256" s="167">
        <v>56762</v>
      </c>
      <c r="M2256" s="167">
        <v>56762</v>
      </c>
      <c r="N2256" s="167">
        <v>0</v>
      </c>
      <c r="O2256" s="167">
        <v>2438</v>
      </c>
      <c r="P2256" s="167">
        <v>2438</v>
      </c>
      <c r="Q2256" s="167">
        <v>0</v>
      </c>
      <c r="R2256" s="167">
        <v>59200</v>
      </c>
      <c r="S2256" s="167">
        <v>59200</v>
      </c>
      <c r="T2256" s="159">
        <v>42826</v>
      </c>
    </row>
    <row r="2257" spans="1:20" ht="15" customHeight="1" x14ac:dyDescent="0.2">
      <c r="A2257" s="15">
        <v>2017</v>
      </c>
      <c r="B2257" s="15" t="s">
        <v>75</v>
      </c>
      <c r="C2257" s="15">
        <v>8</v>
      </c>
      <c r="D2257" s="67">
        <v>12</v>
      </c>
      <c r="E2257" s="60" t="s">
        <v>9</v>
      </c>
      <c r="F2257" s="11" t="s">
        <v>13758</v>
      </c>
      <c r="G2257" s="11" t="s">
        <v>4844</v>
      </c>
      <c r="H2257" s="12" t="s">
        <v>6177</v>
      </c>
      <c r="I2257" s="66">
        <v>1</v>
      </c>
      <c r="J2257" s="68" t="s">
        <v>53</v>
      </c>
      <c r="K2257" s="167">
        <v>90066</v>
      </c>
      <c r="L2257" s="167">
        <v>0</v>
      </c>
      <c r="M2257" s="167">
        <v>90066</v>
      </c>
      <c r="N2257" s="167">
        <v>6304</v>
      </c>
      <c r="O2257" s="167">
        <v>0</v>
      </c>
      <c r="P2257" s="167">
        <v>6304</v>
      </c>
      <c r="Q2257" s="167">
        <v>96370</v>
      </c>
      <c r="R2257" s="167">
        <v>0</v>
      </c>
      <c r="S2257" s="167">
        <v>96370</v>
      </c>
      <c r="T2257" s="159">
        <v>42856</v>
      </c>
    </row>
    <row r="2258" spans="1:20" ht="15" customHeight="1" x14ac:dyDescent="0.2">
      <c r="A2258" s="15">
        <v>2017</v>
      </c>
      <c r="B2258" s="15" t="s">
        <v>75</v>
      </c>
      <c r="C2258" s="15">
        <v>8</v>
      </c>
      <c r="D2258" s="67">
        <v>12</v>
      </c>
      <c r="E2258" s="60" t="s">
        <v>9</v>
      </c>
      <c r="F2258" s="11" t="s">
        <v>13759</v>
      </c>
      <c r="G2258" s="11" t="s">
        <v>381</v>
      </c>
      <c r="H2258" s="12" t="s">
        <v>6180</v>
      </c>
      <c r="I2258" s="66">
        <v>1</v>
      </c>
      <c r="J2258" s="68" t="s">
        <v>53</v>
      </c>
      <c r="K2258" s="167">
        <v>0</v>
      </c>
      <c r="L2258" s="167">
        <v>62740</v>
      </c>
      <c r="M2258" s="167">
        <v>62740</v>
      </c>
      <c r="N2258" s="167">
        <v>0</v>
      </c>
      <c r="O2258" s="167">
        <v>6260</v>
      </c>
      <c r="P2258" s="167">
        <v>6260</v>
      </c>
      <c r="Q2258" s="167">
        <v>0</v>
      </c>
      <c r="R2258" s="167">
        <v>69000</v>
      </c>
      <c r="S2258" s="167">
        <v>69000</v>
      </c>
      <c r="T2258" s="159">
        <v>42856</v>
      </c>
    </row>
    <row r="2259" spans="1:20" ht="15" customHeight="1" x14ac:dyDescent="0.2">
      <c r="A2259" s="15">
        <v>2017</v>
      </c>
      <c r="B2259" s="15" t="s">
        <v>75</v>
      </c>
      <c r="C2259" s="15">
        <v>8</v>
      </c>
      <c r="D2259" s="67">
        <v>12</v>
      </c>
      <c r="E2259" s="60" t="s">
        <v>9</v>
      </c>
      <c r="F2259" s="11" t="s">
        <v>13760</v>
      </c>
      <c r="G2259" s="11" t="s">
        <v>4188</v>
      </c>
      <c r="H2259" s="12" t="s">
        <v>6183</v>
      </c>
      <c r="I2259" s="66">
        <v>1</v>
      </c>
      <c r="J2259" s="68" t="s">
        <v>53</v>
      </c>
      <c r="K2259" s="167">
        <v>0</v>
      </c>
      <c r="L2259" s="167">
        <v>41661</v>
      </c>
      <c r="M2259" s="167">
        <v>41661</v>
      </c>
      <c r="N2259" s="167">
        <v>0</v>
      </c>
      <c r="O2259" s="167">
        <v>824</v>
      </c>
      <c r="P2259" s="167">
        <v>824</v>
      </c>
      <c r="Q2259" s="167">
        <v>0</v>
      </c>
      <c r="R2259" s="167">
        <v>42485</v>
      </c>
      <c r="S2259" s="167">
        <v>42485</v>
      </c>
      <c r="T2259" s="159">
        <v>42826</v>
      </c>
    </row>
    <row r="2260" spans="1:20" ht="15" customHeight="1" x14ac:dyDescent="0.2">
      <c r="A2260" s="15">
        <v>2017</v>
      </c>
      <c r="B2260" s="15" t="s">
        <v>75</v>
      </c>
      <c r="C2260" s="15">
        <v>8</v>
      </c>
      <c r="D2260" s="67">
        <v>12</v>
      </c>
      <c r="E2260" s="60" t="s">
        <v>9</v>
      </c>
      <c r="F2260" s="11" t="s">
        <v>13761</v>
      </c>
      <c r="G2260" s="11" t="s">
        <v>5369</v>
      </c>
      <c r="H2260" s="12" t="s">
        <v>6196</v>
      </c>
      <c r="I2260" s="66">
        <v>1</v>
      </c>
      <c r="J2260" s="68" t="s">
        <v>53</v>
      </c>
      <c r="K2260" s="167">
        <v>38388</v>
      </c>
      <c r="L2260" s="167">
        <v>0</v>
      </c>
      <c r="M2260" s="167">
        <v>38388</v>
      </c>
      <c r="N2260" s="167">
        <v>112</v>
      </c>
      <c r="O2260" s="167">
        <v>0</v>
      </c>
      <c r="P2260" s="167">
        <v>112</v>
      </c>
      <c r="Q2260" s="167">
        <v>38500</v>
      </c>
      <c r="R2260" s="167">
        <v>0</v>
      </c>
      <c r="S2260" s="167">
        <v>38500</v>
      </c>
      <c r="T2260" s="159">
        <v>42856</v>
      </c>
    </row>
    <row r="2261" spans="1:20" ht="15" customHeight="1" x14ac:dyDescent="0.2">
      <c r="A2261" s="15">
        <v>2017</v>
      </c>
      <c r="B2261" s="15" t="s">
        <v>75</v>
      </c>
      <c r="C2261" s="15">
        <v>8</v>
      </c>
      <c r="D2261" s="67">
        <v>12</v>
      </c>
      <c r="E2261" s="60" t="s">
        <v>9</v>
      </c>
      <c r="F2261" s="11" t="s">
        <v>13762</v>
      </c>
      <c r="G2261" s="11" t="s">
        <v>4149</v>
      </c>
      <c r="H2261" s="12" t="s">
        <v>6201</v>
      </c>
      <c r="I2261" s="66">
        <v>1</v>
      </c>
      <c r="J2261" s="68" t="s">
        <v>53</v>
      </c>
      <c r="K2261" s="167">
        <v>53179</v>
      </c>
      <c r="L2261" s="167">
        <v>0</v>
      </c>
      <c r="M2261" s="167">
        <v>53179</v>
      </c>
      <c r="N2261" s="167">
        <v>4924</v>
      </c>
      <c r="O2261" s="167">
        <v>0</v>
      </c>
      <c r="P2261" s="167">
        <v>4924</v>
      </c>
      <c r="Q2261" s="167">
        <v>58103</v>
      </c>
      <c r="R2261" s="167">
        <v>0</v>
      </c>
      <c r="S2261" s="167">
        <v>58103</v>
      </c>
      <c r="T2261" s="159">
        <v>42826</v>
      </c>
    </row>
    <row r="2262" spans="1:20" ht="15" customHeight="1" x14ac:dyDescent="0.2">
      <c r="A2262" s="15">
        <v>2017</v>
      </c>
      <c r="B2262" s="15" t="s">
        <v>75</v>
      </c>
      <c r="C2262" s="15">
        <v>8</v>
      </c>
      <c r="D2262" s="67">
        <v>12</v>
      </c>
      <c r="E2262" s="60" t="s">
        <v>9</v>
      </c>
      <c r="F2262" s="11" t="s">
        <v>13763</v>
      </c>
      <c r="G2262" s="11" t="s">
        <v>299</v>
      </c>
      <c r="H2262" s="12" t="s">
        <v>5528</v>
      </c>
      <c r="I2262" s="66">
        <v>1</v>
      </c>
      <c r="J2262" s="68" t="s">
        <v>53</v>
      </c>
      <c r="K2262" s="167">
        <v>49400</v>
      </c>
      <c r="L2262" s="167">
        <v>0</v>
      </c>
      <c r="M2262" s="167">
        <v>49400</v>
      </c>
      <c r="N2262" s="167">
        <v>2365</v>
      </c>
      <c r="O2262" s="167">
        <v>0</v>
      </c>
      <c r="P2262" s="167">
        <v>2365</v>
      </c>
      <c r="Q2262" s="167">
        <v>51765</v>
      </c>
      <c r="R2262" s="167">
        <v>0</v>
      </c>
      <c r="S2262" s="167">
        <v>51765</v>
      </c>
      <c r="T2262" s="159">
        <v>42887</v>
      </c>
    </row>
    <row r="2263" spans="1:20" ht="15" customHeight="1" x14ac:dyDescent="0.2">
      <c r="A2263" s="15">
        <v>2017</v>
      </c>
      <c r="B2263" s="15" t="s">
        <v>75</v>
      </c>
      <c r="C2263" s="15">
        <v>8</v>
      </c>
      <c r="D2263" s="67">
        <v>12</v>
      </c>
      <c r="E2263" s="60" t="s">
        <v>9</v>
      </c>
      <c r="F2263" s="11" t="s">
        <v>13764</v>
      </c>
      <c r="G2263" s="11" t="s">
        <v>2048</v>
      </c>
      <c r="H2263" s="12" t="s">
        <v>5533</v>
      </c>
      <c r="I2263" s="66">
        <v>1</v>
      </c>
      <c r="J2263" s="68" t="s">
        <v>53</v>
      </c>
      <c r="K2263" s="167">
        <v>81623</v>
      </c>
      <c r="L2263" s="167">
        <v>9069</v>
      </c>
      <c r="M2263" s="167">
        <v>90692</v>
      </c>
      <c r="N2263" s="167">
        <v>2077</v>
      </c>
      <c r="O2263" s="167">
        <v>231</v>
      </c>
      <c r="P2263" s="167">
        <v>2308</v>
      </c>
      <c r="Q2263" s="167">
        <v>83700</v>
      </c>
      <c r="R2263" s="167">
        <v>9300</v>
      </c>
      <c r="S2263" s="167">
        <v>93000</v>
      </c>
      <c r="T2263" s="159">
        <v>42867</v>
      </c>
    </row>
    <row r="2264" spans="1:20" ht="15" customHeight="1" x14ac:dyDescent="0.2">
      <c r="A2264" s="15">
        <v>2017</v>
      </c>
      <c r="B2264" s="15" t="s">
        <v>75</v>
      </c>
      <c r="C2264" s="15">
        <v>8</v>
      </c>
      <c r="D2264" s="67">
        <v>12</v>
      </c>
      <c r="E2264" s="60" t="s">
        <v>9</v>
      </c>
      <c r="F2264" s="11" t="s">
        <v>13765</v>
      </c>
      <c r="G2264" s="11" t="s">
        <v>1110</v>
      </c>
      <c r="H2264" s="12" t="s">
        <v>5537</v>
      </c>
      <c r="I2264" s="66">
        <v>1</v>
      </c>
      <c r="J2264" s="68" t="s">
        <v>53</v>
      </c>
      <c r="K2264" s="167">
        <v>0</v>
      </c>
      <c r="L2264" s="167">
        <v>46160</v>
      </c>
      <c r="M2264" s="167">
        <v>46160</v>
      </c>
      <c r="N2264" s="167">
        <v>0</v>
      </c>
      <c r="O2264" s="167">
        <v>1030</v>
      </c>
      <c r="P2264" s="167">
        <v>1030</v>
      </c>
      <c r="Q2264" s="167">
        <v>0</v>
      </c>
      <c r="R2264" s="167">
        <v>47190</v>
      </c>
      <c r="S2264" s="167">
        <v>47190</v>
      </c>
      <c r="T2264" s="159">
        <v>42916</v>
      </c>
    </row>
    <row r="2265" spans="1:20" ht="15" customHeight="1" x14ac:dyDescent="0.2">
      <c r="A2265" s="15">
        <v>2017</v>
      </c>
      <c r="B2265" s="15" t="s">
        <v>75</v>
      </c>
      <c r="C2265" s="15">
        <v>8</v>
      </c>
      <c r="D2265" s="67">
        <v>12</v>
      </c>
      <c r="E2265" s="60" t="s">
        <v>9</v>
      </c>
      <c r="F2265" s="11" t="s">
        <v>13766</v>
      </c>
      <c r="G2265" s="11" t="s">
        <v>133</v>
      </c>
      <c r="H2265" s="12" t="s">
        <v>5544</v>
      </c>
      <c r="I2265" s="66">
        <v>1</v>
      </c>
      <c r="J2265" s="68" t="s">
        <v>53</v>
      </c>
      <c r="K2265" s="167">
        <v>57348</v>
      </c>
      <c r="L2265" s="167">
        <v>0</v>
      </c>
      <c r="M2265" s="167">
        <v>57348</v>
      </c>
      <c r="N2265" s="167">
        <v>2586</v>
      </c>
      <c r="O2265" s="167">
        <v>0</v>
      </c>
      <c r="P2265" s="167">
        <v>2586</v>
      </c>
      <c r="Q2265" s="167">
        <v>59934</v>
      </c>
      <c r="R2265" s="167">
        <v>0</v>
      </c>
      <c r="S2265" s="167">
        <v>59934</v>
      </c>
      <c r="T2265" s="159">
        <v>42887</v>
      </c>
    </row>
    <row r="2266" spans="1:20" ht="15" customHeight="1" x14ac:dyDescent="0.2">
      <c r="A2266" s="15">
        <v>2017</v>
      </c>
      <c r="B2266" s="15" t="s">
        <v>75</v>
      </c>
      <c r="C2266" s="15">
        <v>8</v>
      </c>
      <c r="D2266" s="67">
        <v>12</v>
      </c>
      <c r="E2266" s="60" t="s">
        <v>9</v>
      </c>
      <c r="F2266" s="11" t="s">
        <v>13767</v>
      </c>
      <c r="G2266" s="11" t="s">
        <v>299</v>
      </c>
      <c r="H2266" s="12" t="s">
        <v>5548</v>
      </c>
      <c r="I2266" s="66">
        <v>1</v>
      </c>
      <c r="J2266" s="68" t="s">
        <v>53</v>
      </c>
      <c r="K2266" s="167">
        <v>50141</v>
      </c>
      <c r="L2266" s="167">
        <v>0</v>
      </c>
      <c r="M2266" s="167">
        <v>50141</v>
      </c>
      <c r="N2266" s="167">
        <v>859</v>
      </c>
      <c r="O2266" s="167">
        <v>0</v>
      </c>
      <c r="P2266" s="167">
        <v>859</v>
      </c>
      <c r="Q2266" s="167">
        <v>51000</v>
      </c>
      <c r="R2266" s="167">
        <v>0</v>
      </c>
      <c r="S2266" s="167">
        <v>51000</v>
      </c>
      <c r="T2266" s="159">
        <v>42887</v>
      </c>
    </row>
    <row r="2267" spans="1:20" ht="15" customHeight="1" x14ac:dyDescent="0.2">
      <c r="A2267" s="15">
        <v>2017</v>
      </c>
      <c r="B2267" s="15" t="s">
        <v>75</v>
      </c>
      <c r="C2267" s="15">
        <v>8</v>
      </c>
      <c r="D2267" s="67">
        <v>12</v>
      </c>
      <c r="E2267" s="60" t="s">
        <v>9</v>
      </c>
      <c r="F2267" s="11" t="s">
        <v>13768</v>
      </c>
      <c r="G2267" s="11" t="s">
        <v>4188</v>
      </c>
      <c r="H2267" s="12" t="s">
        <v>6217</v>
      </c>
      <c r="I2267" s="66">
        <v>1</v>
      </c>
      <c r="J2267" s="68" t="s">
        <v>53</v>
      </c>
      <c r="K2267" s="167">
        <v>0</v>
      </c>
      <c r="L2267" s="167">
        <v>42123</v>
      </c>
      <c r="M2267" s="167">
        <v>42123</v>
      </c>
      <c r="N2267" s="167">
        <v>0</v>
      </c>
      <c r="O2267" s="167">
        <v>1362</v>
      </c>
      <c r="P2267" s="167">
        <v>1362</v>
      </c>
      <c r="Q2267" s="167">
        <v>0</v>
      </c>
      <c r="R2267" s="167">
        <v>43485</v>
      </c>
      <c r="S2267" s="167">
        <v>43485</v>
      </c>
      <c r="T2267" s="159">
        <v>42826</v>
      </c>
    </row>
    <row r="2268" spans="1:20" ht="15" customHeight="1" x14ac:dyDescent="0.2">
      <c r="A2268" s="15">
        <v>2017</v>
      </c>
      <c r="B2268" s="15" t="s">
        <v>75</v>
      </c>
      <c r="C2268" s="15">
        <v>8</v>
      </c>
      <c r="D2268" s="67">
        <v>12</v>
      </c>
      <c r="E2268" s="60" t="s">
        <v>9</v>
      </c>
      <c r="F2268" s="11" t="s">
        <v>13769</v>
      </c>
      <c r="G2268" s="11" t="s">
        <v>1229</v>
      </c>
      <c r="H2268" s="12" t="s">
        <v>5551</v>
      </c>
      <c r="I2268" s="66">
        <v>1</v>
      </c>
      <c r="J2268" s="68" t="s">
        <v>53</v>
      </c>
      <c r="K2268" s="167">
        <v>0</v>
      </c>
      <c r="L2268" s="167">
        <v>44759</v>
      </c>
      <c r="M2268" s="167">
        <v>44759</v>
      </c>
      <c r="N2268" s="167">
        <v>0</v>
      </c>
      <c r="O2268" s="167">
        <v>6713</v>
      </c>
      <c r="P2268" s="167">
        <v>6713</v>
      </c>
      <c r="Q2268" s="167">
        <v>0</v>
      </c>
      <c r="R2268" s="167">
        <v>51472</v>
      </c>
      <c r="S2268" s="167">
        <v>51472</v>
      </c>
      <c r="T2268" s="159">
        <v>42887</v>
      </c>
    </row>
    <row r="2269" spans="1:20" ht="15" customHeight="1" x14ac:dyDescent="0.2">
      <c r="A2269" s="15">
        <v>2017</v>
      </c>
      <c r="B2269" s="15" t="s">
        <v>75</v>
      </c>
      <c r="C2269" s="15">
        <v>8</v>
      </c>
      <c r="D2269" s="67">
        <v>12</v>
      </c>
      <c r="E2269" s="60" t="s">
        <v>9</v>
      </c>
      <c r="F2269" s="11" t="s">
        <v>13770</v>
      </c>
      <c r="G2269" s="11" t="s">
        <v>933</v>
      </c>
      <c r="H2269" s="12" t="s">
        <v>6230</v>
      </c>
      <c r="I2269" s="66">
        <v>1</v>
      </c>
      <c r="J2269" s="68" t="s">
        <v>53</v>
      </c>
      <c r="K2269" s="167">
        <v>0</v>
      </c>
      <c r="L2269" s="167">
        <v>35919</v>
      </c>
      <c r="M2269" s="167">
        <v>35919</v>
      </c>
      <c r="N2269" s="167">
        <v>0</v>
      </c>
      <c r="O2269" s="167">
        <v>581</v>
      </c>
      <c r="P2269" s="167">
        <v>581</v>
      </c>
      <c r="Q2269" s="167">
        <v>0</v>
      </c>
      <c r="R2269" s="167">
        <v>36500</v>
      </c>
      <c r="S2269" s="167">
        <v>36500</v>
      </c>
      <c r="T2269" s="159">
        <v>42826</v>
      </c>
    </row>
    <row r="2270" spans="1:20" ht="15" customHeight="1" x14ac:dyDescent="0.2">
      <c r="A2270" s="72">
        <v>2017</v>
      </c>
      <c r="B2270" s="72" t="s">
        <v>75</v>
      </c>
      <c r="C2270" s="15">
        <v>8</v>
      </c>
      <c r="D2270" s="67">
        <v>12</v>
      </c>
      <c r="E2270" s="17" t="s">
        <v>10</v>
      </c>
      <c r="F2270" s="11" t="s">
        <v>13771</v>
      </c>
      <c r="G2270" s="11" t="s">
        <v>4030</v>
      </c>
      <c r="H2270" s="12" t="s">
        <v>4127</v>
      </c>
      <c r="I2270" s="66">
        <v>1</v>
      </c>
      <c r="J2270" s="61" t="s">
        <v>53</v>
      </c>
      <c r="K2270" s="167">
        <v>0</v>
      </c>
      <c r="L2270" s="167">
        <v>32480</v>
      </c>
      <c r="M2270" s="167">
        <v>32480</v>
      </c>
      <c r="N2270" s="167">
        <v>0</v>
      </c>
      <c r="O2270" s="167">
        <v>1520</v>
      </c>
      <c r="P2270" s="167">
        <v>1520</v>
      </c>
      <c r="Q2270" s="167">
        <v>0</v>
      </c>
      <c r="R2270" s="167">
        <v>34000</v>
      </c>
      <c r="S2270" s="167">
        <v>34000</v>
      </c>
      <c r="T2270" s="160">
        <v>42826</v>
      </c>
    </row>
    <row r="2271" spans="1:20" ht="15" customHeight="1" x14ac:dyDescent="0.2">
      <c r="A2271" s="15">
        <v>2017</v>
      </c>
      <c r="B2271" s="15" t="s">
        <v>75</v>
      </c>
      <c r="C2271" s="15">
        <v>8</v>
      </c>
      <c r="D2271" s="67">
        <v>12</v>
      </c>
      <c r="E2271" s="60" t="s">
        <v>11</v>
      </c>
      <c r="F2271" s="11" t="s">
        <v>13772</v>
      </c>
      <c r="G2271" s="11" t="s">
        <v>3598</v>
      </c>
      <c r="H2271" s="12" t="s">
        <v>3599</v>
      </c>
      <c r="I2271" s="66">
        <v>1</v>
      </c>
      <c r="J2271" s="68" t="s">
        <v>53</v>
      </c>
      <c r="K2271" s="167">
        <v>47050</v>
      </c>
      <c r="L2271" s="167">
        <v>0</v>
      </c>
      <c r="M2271" s="167">
        <v>47050</v>
      </c>
      <c r="N2271" s="167">
        <v>2098</v>
      </c>
      <c r="O2271" s="167">
        <v>0</v>
      </c>
      <c r="P2271" s="167">
        <v>2098</v>
      </c>
      <c r="Q2271" s="167">
        <v>49148</v>
      </c>
      <c r="R2271" s="167">
        <v>0</v>
      </c>
      <c r="S2271" s="167">
        <v>49148</v>
      </c>
      <c r="T2271" s="159">
        <v>42902</v>
      </c>
    </row>
    <row r="2272" spans="1:20" ht="15" customHeight="1" x14ac:dyDescent="0.2">
      <c r="A2272" s="15">
        <v>2017</v>
      </c>
      <c r="B2272" s="15" t="s">
        <v>75</v>
      </c>
      <c r="C2272" s="15">
        <v>8</v>
      </c>
      <c r="D2272" s="67">
        <v>12</v>
      </c>
      <c r="E2272" s="60" t="s">
        <v>11</v>
      </c>
      <c r="F2272" s="11" t="s">
        <v>13773</v>
      </c>
      <c r="G2272" s="11" t="s">
        <v>3713</v>
      </c>
      <c r="H2272" s="12" t="s">
        <v>3811</v>
      </c>
      <c r="I2272" s="66">
        <v>1</v>
      </c>
      <c r="J2272" s="68" t="s">
        <v>53</v>
      </c>
      <c r="K2272" s="167">
        <v>37677</v>
      </c>
      <c r="L2272" s="167">
        <v>0</v>
      </c>
      <c r="M2272" s="167">
        <v>37677</v>
      </c>
      <c r="N2272" s="167">
        <v>2514</v>
      </c>
      <c r="O2272" s="167">
        <v>0</v>
      </c>
      <c r="P2272" s="167">
        <v>2514</v>
      </c>
      <c r="Q2272" s="167">
        <v>40191</v>
      </c>
      <c r="R2272" s="167">
        <v>0</v>
      </c>
      <c r="S2272" s="167">
        <v>40191</v>
      </c>
      <c r="T2272" s="159">
        <v>42826</v>
      </c>
    </row>
    <row r="2273" spans="1:20" ht="15" customHeight="1" x14ac:dyDescent="0.2">
      <c r="A2273" s="15">
        <v>2017</v>
      </c>
      <c r="B2273" s="15" t="s">
        <v>75</v>
      </c>
      <c r="C2273" s="15">
        <v>8</v>
      </c>
      <c r="D2273" s="67">
        <v>12</v>
      </c>
      <c r="E2273" s="60" t="s">
        <v>11</v>
      </c>
      <c r="F2273" s="11" t="s">
        <v>13774</v>
      </c>
      <c r="G2273" s="11" t="s">
        <v>3902</v>
      </c>
      <c r="H2273" s="12" t="s">
        <v>3982</v>
      </c>
      <c r="I2273" s="66">
        <v>1</v>
      </c>
      <c r="J2273" s="68" t="s">
        <v>53</v>
      </c>
      <c r="K2273" s="167">
        <v>0</v>
      </c>
      <c r="L2273" s="167">
        <v>33494</v>
      </c>
      <c r="M2273" s="167">
        <v>33494</v>
      </c>
      <c r="N2273" s="167">
        <v>0</v>
      </c>
      <c r="O2273" s="167">
        <v>3266</v>
      </c>
      <c r="P2273" s="167">
        <v>3266</v>
      </c>
      <c r="Q2273" s="167">
        <v>0</v>
      </c>
      <c r="R2273" s="167">
        <v>36760</v>
      </c>
      <c r="S2273" s="167">
        <v>36760</v>
      </c>
      <c r="T2273" s="159">
        <v>42887</v>
      </c>
    </row>
    <row r="2274" spans="1:20" ht="15" customHeight="1" x14ac:dyDescent="0.2">
      <c r="A2274" s="15">
        <v>2017</v>
      </c>
      <c r="B2274" s="15" t="s">
        <v>75</v>
      </c>
      <c r="C2274" s="15">
        <v>8</v>
      </c>
      <c r="D2274" s="67">
        <v>12</v>
      </c>
      <c r="E2274" s="60" t="s">
        <v>11</v>
      </c>
      <c r="F2274" s="11" t="s">
        <v>13775</v>
      </c>
      <c r="G2274" s="11" t="s">
        <v>3824</v>
      </c>
      <c r="H2274" s="12" t="s">
        <v>3825</v>
      </c>
      <c r="I2274" s="66">
        <v>1</v>
      </c>
      <c r="J2274" s="68" t="s">
        <v>53</v>
      </c>
      <c r="K2274" s="167">
        <v>28711</v>
      </c>
      <c r="L2274" s="167">
        <v>0</v>
      </c>
      <c r="M2274" s="167">
        <v>28711</v>
      </c>
      <c r="N2274" s="167">
        <v>1064</v>
      </c>
      <c r="O2274" s="167">
        <v>0</v>
      </c>
      <c r="P2274" s="167">
        <v>1064</v>
      </c>
      <c r="Q2274" s="167">
        <v>29775</v>
      </c>
      <c r="R2274" s="167">
        <v>0</v>
      </c>
      <c r="S2274" s="167">
        <v>29775</v>
      </c>
      <c r="T2274" s="159">
        <v>42826</v>
      </c>
    </row>
    <row r="2275" spans="1:20" ht="15" customHeight="1" x14ac:dyDescent="0.2">
      <c r="A2275" s="15">
        <v>2017</v>
      </c>
      <c r="B2275" s="15" t="s">
        <v>75</v>
      </c>
      <c r="C2275" s="15">
        <v>8</v>
      </c>
      <c r="D2275" s="67">
        <v>12</v>
      </c>
      <c r="E2275" s="60" t="s">
        <v>11</v>
      </c>
      <c r="F2275" s="11" t="s">
        <v>13776</v>
      </c>
      <c r="G2275" s="11" t="s">
        <v>3763</v>
      </c>
      <c r="H2275" s="12" t="s">
        <v>3764</v>
      </c>
      <c r="I2275" s="66">
        <v>1</v>
      </c>
      <c r="J2275" s="68" t="s">
        <v>53</v>
      </c>
      <c r="K2275" s="167">
        <v>67800</v>
      </c>
      <c r="L2275" s="167">
        <v>0</v>
      </c>
      <c r="M2275" s="167">
        <v>67800</v>
      </c>
      <c r="N2275" s="167">
        <v>6420</v>
      </c>
      <c r="O2275" s="167">
        <v>0</v>
      </c>
      <c r="P2275" s="167">
        <v>6420</v>
      </c>
      <c r="Q2275" s="167">
        <v>74220</v>
      </c>
      <c r="R2275" s="167">
        <v>0</v>
      </c>
      <c r="S2275" s="167">
        <v>74220</v>
      </c>
      <c r="T2275" s="159">
        <v>42841</v>
      </c>
    </row>
    <row r="2276" spans="1:20" ht="15" customHeight="1" x14ac:dyDescent="0.2">
      <c r="A2276" s="15">
        <v>2017</v>
      </c>
      <c r="B2276" s="15" t="s">
        <v>75</v>
      </c>
      <c r="C2276" s="15">
        <v>8</v>
      </c>
      <c r="D2276" s="67">
        <v>12</v>
      </c>
      <c r="E2276" s="60" t="s">
        <v>11</v>
      </c>
      <c r="F2276" s="11" t="s">
        <v>13777</v>
      </c>
      <c r="G2276" s="11" t="s">
        <v>3689</v>
      </c>
      <c r="H2276" s="12" t="s">
        <v>3690</v>
      </c>
      <c r="I2276" s="66">
        <v>0.75</v>
      </c>
      <c r="J2276" s="68" t="s">
        <v>53</v>
      </c>
      <c r="K2276" s="167">
        <v>21257</v>
      </c>
      <c r="L2276" s="167">
        <v>0</v>
      </c>
      <c r="M2276" s="167">
        <v>21257</v>
      </c>
      <c r="N2276" s="167">
        <v>2362</v>
      </c>
      <c r="O2276" s="167">
        <v>0</v>
      </c>
      <c r="P2276" s="167">
        <v>2362</v>
      </c>
      <c r="Q2276" s="167">
        <v>23619</v>
      </c>
      <c r="R2276" s="167">
        <v>0</v>
      </c>
      <c r="S2276" s="167">
        <v>23619</v>
      </c>
      <c r="T2276" s="159">
        <v>42887</v>
      </c>
    </row>
    <row r="2277" spans="1:20" ht="15" customHeight="1" x14ac:dyDescent="0.2">
      <c r="A2277" s="15">
        <v>2017</v>
      </c>
      <c r="B2277" s="15" t="s">
        <v>75</v>
      </c>
      <c r="C2277" s="15">
        <v>8</v>
      </c>
      <c r="D2277" s="67">
        <v>12</v>
      </c>
      <c r="E2277" s="60" t="s">
        <v>11</v>
      </c>
      <c r="F2277" s="11" t="s">
        <v>13778</v>
      </c>
      <c r="G2277" s="11" t="s">
        <v>3769</v>
      </c>
      <c r="H2277" s="12" t="s">
        <v>3929</v>
      </c>
      <c r="I2277" s="66">
        <v>1</v>
      </c>
      <c r="J2277" s="68" t="s">
        <v>53</v>
      </c>
      <c r="K2277" s="167">
        <v>0</v>
      </c>
      <c r="L2277" s="167">
        <v>81200</v>
      </c>
      <c r="M2277" s="167">
        <v>81200</v>
      </c>
      <c r="N2277" s="167">
        <v>0</v>
      </c>
      <c r="O2277" s="167">
        <v>2379</v>
      </c>
      <c r="P2277" s="167">
        <v>2379</v>
      </c>
      <c r="Q2277" s="167">
        <v>0</v>
      </c>
      <c r="R2277" s="167">
        <v>83579</v>
      </c>
      <c r="S2277" s="167">
        <v>83579</v>
      </c>
      <c r="T2277" s="159">
        <v>42871</v>
      </c>
    </row>
    <row r="2278" spans="1:20" ht="15" customHeight="1" x14ac:dyDescent="0.2">
      <c r="A2278" s="15">
        <v>2017</v>
      </c>
      <c r="B2278" s="15" t="s">
        <v>75</v>
      </c>
      <c r="C2278" s="15">
        <v>8</v>
      </c>
      <c r="D2278" s="67">
        <v>12</v>
      </c>
      <c r="E2278" s="60" t="s">
        <v>11</v>
      </c>
      <c r="F2278" s="11" t="s">
        <v>13779</v>
      </c>
      <c r="G2278" s="11" t="s">
        <v>3713</v>
      </c>
      <c r="H2278" s="12" t="s">
        <v>3714</v>
      </c>
      <c r="I2278" s="66">
        <v>1</v>
      </c>
      <c r="J2278" s="68" t="s">
        <v>53</v>
      </c>
      <c r="K2278" s="167">
        <v>39750</v>
      </c>
      <c r="L2278" s="167">
        <v>0</v>
      </c>
      <c r="M2278" s="167">
        <v>39750</v>
      </c>
      <c r="N2278" s="167">
        <v>441</v>
      </c>
      <c r="O2278" s="167">
        <v>0</v>
      </c>
      <c r="P2278" s="167">
        <v>441</v>
      </c>
      <c r="Q2278" s="167">
        <v>40191</v>
      </c>
      <c r="R2278" s="167">
        <v>0</v>
      </c>
      <c r="S2278" s="167">
        <v>40191</v>
      </c>
      <c r="T2278" s="159">
        <v>42887</v>
      </c>
    </row>
    <row r="2279" spans="1:20" ht="15" customHeight="1" x14ac:dyDescent="0.2">
      <c r="A2279" s="72" t="s">
        <v>998</v>
      </c>
      <c r="B2279" s="72" t="s">
        <v>75</v>
      </c>
      <c r="C2279" s="15">
        <v>8</v>
      </c>
      <c r="D2279" s="39">
        <v>12</v>
      </c>
      <c r="E2279" s="60" t="s">
        <v>23</v>
      </c>
      <c r="F2279" s="11" t="s">
        <v>13780</v>
      </c>
      <c r="G2279" s="11" t="s">
        <v>925</v>
      </c>
      <c r="H2279" s="11" t="s">
        <v>2707</v>
      </c>
      <c r="I2279" s="66">
        <v>1</v>
      </c>
      <c r="J2279" s="11" t="s">
        <v>53</v>
      </c>
      <c r="K2279" s="167">
        <v>0</v>
      </c>
      <c r="L2279" s="167">
        <v>33403.65</v>
      </c>
      <c r="M2279" s="167">
        <v>33403.65</v>
      </c>
      <c r="N2279" s="167">
        <v>0</v>
      </c>
      <c r="O2279" s="167">
        <v>2121.3499999999985</v>
      </c>
      <c r="P2279" s="167">
        <v>2121.3499999999985</v>
      </c>
      <c r="Q2279" s="167">
        <v>0</v>
      </c>
      <c r="R2279" s="167">
        <v>35525</v>
      </c>
      <c r="S2279" s="167">
        <v>35525</v>
      </c>
      <c r="T2279" s="161">
        <v>42863</v>
      </c>
    </row>
    <row r="2280" spans="1:20" ht="15" customHeight="1" x14ac:dyDescent="0.2">
      <c r="A2280" s="72" t="s">
        <v>998</v>
      </c>
      <c r="B2280" s="72" t="s">
        <v>75</v>
      </c>
      <c r="C2280" s="15">
        <v>8</v>
      </c>
      <c r="D2280" s="39">
        <v>12</v>
      </c>
      <c r="E2280" s="60" t="s">
        <v>23</v>
      </c>
      <c r="F2280" s="11" t="s">
        <v>13781</v>
      </c>
      <c r="G2280" s="11" t="s">
        <v>743</v>
      </c>
      <c r="H2280" s="11" t="s">
        <v>1962</v>
      </c>
      <c r="I2280" s="66">
        <v>1</v>
      </c>
      <c r="J2280" s="11" t="s">
        <v>53</v>
      </c>
      <c r="K2280" s="167">
        <v>0</v>
      </c>
      <c r="L2280" s="167">
        <v>39077.5</v>
      </c>
      <c r="M2280" s="167">
        <v>39077.5</v>
      </c>
      <c r="N2280" s="167">
        <v>0</v>
      </c>
      <c r="O2280" s="167">
        <v>4777.5</v>
      </c>
      <c r="P2280" s="167">
        <v>4777.5</v>
      </c>
      <c r="Q2280" s="167">
        <v>0</v>
      </c>
      <c r="R2280" s="167">
        <v>43855</v>
      </c>
      <c r="S2280" s="167">
        <v>43855</v>
      </c>
      <c r="T2280" s="161">
        <v>42856</v>
      </c>
    </row>
    <row r="2281" spans="1:20" ht="15" customHeight="1" x14ac:dyDescent="0.2">
      <c r="A2281" s="72" t="s">
        <v>998</v>
      </c>
      <c r="B2281" s="72" t="s">
        <v>75</v>
      </c>
      <c r="C2281" s="15">
        <v>8</v>
      </c>
      <c r="D2281" s="39">
        <v>12</v>
      </c>
      <c r="E2281" s="60" t="s">
        <v>23</v>
      </c>
      <c r="F2281" s="11" t="s">
        <v>13782</v>
      </c>
      <c r="G2281" s="11" t="s">
        <v>1093</v>
      </c>
      <c r="H2281" s="11" t="s">
        <v>2260</v>
      </c>
      <c r="I2281" s="66">
        <v>1</v>
      </c>
      <c r="J2281" s="11" t="s">
        <v>53</v>
      </c>
      <c r="K2281" s="167">
        <v>0</v>
      </c>
      <c r="L2281" s="167">
        <v>40600</v>
      </c>
      <c r="M2281" s="167">
        <v>40600</v>
      </c>
      <c r="N2281" s="167">
        <v>0</v>
      </c>
      <c r="O2281" s="167">
        <v>5110</v>
      </c>
      <c r="P2281" s="167">
        <v>5110</v>
      </c>
      <c r="Q2281" s="167">
        <v>0</v>
      </c>
      <c r="R2281" s="167">
        <v>45710</v>
      </c>
      <c r="S2281" s="167">
        <v>45710</v>
      </c>
      <c r="T2281" s="161">
        <v>42912</v>
      </c>
    </row>
    <row r="2282" spans="1:20" ht="15" customHeight="1" x14ac:dyDescent="0.2">
      <c r="A2282" s="72" t="s">
        <v>998</v>
      </c>
      <c r="B2282" s="72" t="s">
        <v>75</v>
      </c>
      <c r="C2282" s="15">
        <v>8</v>
      </c>
      <c r="D2282" s="39">
        <v>12</v>
      </c>
      <c r="E2282" s="60" t="s">
        <v>23</v>
      </c>
      <c r="F2282" s="11" t="s">
        <v>13783</v>
      </c>
      <c r="G2282" s="11" t="s">
        <v>2892</v>
      </c>
      <c r="H2282" s="11" t="s">
        <v>2893</v>
      </c>
      <c r="I2282" s="66">
        <v>1</v>
      </c>
      <c r="J2282" s="11" t="s">
        <v>53</v>
      </c>
      <c r="K2282" s="167">
        <v>0</v>
      </c>
      <c r="L2282" s="167">
        <v>41615</v>
      </c>
      <c r="M2282" s="167">
        <v>41615</v>
      </c>
      <c r="N2282" s="167">
        <v>0</v>
      </c>
      <c r="O2282" s="167">
        <v>2389</v>
      </c>
      <c r="P2282" s="167">
        <v>2389</v>
      </c>
      <c r="Q2282" s="167">
        <v>0</v>
      </c>
      <c r="R2282" s="167">
        <v>44004</v>
      </c>
      <c r="S2282" s="167">
        <v>44004</v>
      </c>
      <c r="T2282" s="161">
        <v>42912</v>
      </c>
    </row>
    <row r="2283" spans="1:20" ht="15" customHeight="1" x14ac:dyDescent="0.2">
      <c r="A2283" s="72" t="s">
        <v>998</v>
      </c>
      <c r="B2283" s="72" t="s">
        <v>75</v>
      </c>
      <c r="C2283" s="15">
        <v>8</v>
      </c>
      <c r="D2283" s="39">
        <v>12</v>
      </c>
      <c r="E2283" s="60" t="s">
        <v>23</v>
      </c>
      <c r="F2283" s="11" t="s">
        <v>13784</v>
      </c>
      <c r="G2283" s="11" t="s">
        <v>227</v>
      </c>
      <c r="H2283" s="11" t="s">
        <v>1284</v>
      </c>
      <c r="I2283" s="66">
        <v>1</v>
      </c>
      <c r="J2283" s="11" t="s">
        <v>53</v>
      </c>
      <c r="K2283" s="167">
        <v>0</v>
      </c>
      <c r="L2283" s="167">
        <v>73020</v>
      </c>
      <c r="M2283" s="167">
        <v>73020</v>
      </c>
      <c r="N2283" s="167">
        <v>0</v>
      </c>
      <c r="O2283" s="167">
        <v>8798</v>
      </c>
      <c r="P2283" s="167">
        <v>8798</v>
      </c>
      <c r="Q2283" s="167">
        <v>0</v>
      </c>
      <c r="R2283" s="167">
        <v>81818</v>
      </c>
      <c r="S2283" s="167">
        <v>81818</v>
      </c>
      <c r="T2283" s="161">
        <v>42912</v>
      </c>
    </row>
    <row r="2284" spans="1:20" ht="15" customHeight="1" x14ac:dyDescent="0.2">
      <c r="A2284" s="72" t="s">
        <v>998</v>
      </c>
      <c r="B2284" s="72" t="s">
        <v>75</v>
      </c>
      <c r="C2284" s="15">
        <v>8</v>
      </c>
      <c r="D2284" s="39">
        <v>12</v>
      </c>
      <c r="E2284" s="60" t="s">
        <v>23</v>
      </c>
      <c r="F2284" s="11" t="s">
        <v>13785</v>
      </c>
      <c r="G2284" s="11" t="s">
        <v>1143</v>
      </c>
      <c r="H2284" s="11" t="s">
        <v>2264</v>
      </c>
      <c r="I2284" s="66">
        <v>1</v>
      </c>
      <c r="J2284" s="11" t="s">
        <v>53</v>
      </c>
      <c r="K2284" s="167">
        <v>0</v>
      </c>
      <c r="L2284" s="167">
        <v>34510</v>
      </c>
      <c r="M2284" s="167">
        <v>34510</v>
      </c>
      <c r="N2284" s="167">
        <v>0</v>
      </c>
      <c r="O2284" s="167">
        <v>826</v>
      </c>
      <c r="P2284" s="167">
        <v>826</v>
      </c>
      <c r="Q2284" s="167">
        <v>0</v>
      </c>
      <c r="R2284" s="167">
        <v>35336</v>
      </c>
      <c r="S2284" s="167">
        <v>35336</v>
      </c>
      <c r="T2284" s="161">
        <v>42863</v>
      </c>
    </row>
    <row r="2285" spans="1:20" ht="15" customHeight="1" x14ac:dyDescent="0.2">
      <c r="A2285" s="72" t="s">
        <v>998</v>
      </c>
      <c r="B2285" s="72" t="s">
        <v>75</v>
      </c>
      <c r="C2285" s="15">
        <v>8</v>
      </c>
      <c r="D2285" s="39">
        <v>12</v>
      </c>
      <c r="E2285" s="60" t="s">
        <v>23</v>
      </c>
      <c r="F2285" s="11" t="s">
        <v>13786</v>
      </c>
      <c r="G2285" s="11" t="s">
        <v>1229</v>
      </c>
      <c r="H2285" s="11" t="s">
        <v>2654</v>
      </c>
      <c r="I2285" s="66">
        <v>1</v>
      </c>
      <c r="J2285" s="11" t="s">
        <v>53</v>
      </c>
      <c r="K2285" s="167">
        <v>0</v>
      </c>
      <c r="L2285" s="167">
        <v>57855</v>
      </c>
      <c r="M2285" s="167">
        <v>57855</v>
      </c>
      <c r="N2285" s="167">
        <v>0</v>
      </c>
      <c r="O2285" s="167">
        <v>5650</v>
      </c>
      <c r="P2285" s="167">
        <v>5650</v>
      </c>
      <c r="Q2285" s="167">
        <v>0</v>
      </c>
      <c r="R2285" s="167">
        <v>63505</v>
      </c>
      <c r="S2285" s="167">
        <v>63505</v>
      </c>
      <c r="T2285" s="161">
        <v>42870</v>
      </c>
    </row>
    <row r="2286" spans="1:20" ht="15" customHeight="1" x14ac:dyDescent="0.2">
      <c r="A2286" s="72" t="s">
        <v>998</v>
      </c>
      <c r="B2286" s="72" t="s">
        <v>75</v>
      </c>
      <c r="C2286" s="15">
        <v>8</v>
      </c>
      <c r="D2286" s="39">
        <v>12</v>
      </c>
      <c r="E2286" s="60" t="s">
        <v>23</v>
      </c>
      <c r="F2286" s="11" t="s">
        <v>13787</v>
      </c>
      <c r="G2286" s="11" t="s">
        <v>1326</v>
      </c>
      <c r="H2286" s="11" t="s">
        <v>2732</v>
      </c>
      <c r="I2286" s="66">
        <v>1</v>
      </c>
      <c r="J2286" s="11" t="s">
        <v>53</v>
      </c>
      <c r="K2286" s="167">
        <v>0</v>
      </c>
      <c r="L2286" s="167">
        <v>53795</v>
      </c>
      <c r="M2286" s="167">
        <v>53795</v>
      </c>
      <c r="N2286" s="167">
        <v>0</v>
      </c>
      <c r="O2286" s="167">
        <v>1074</v>
      </c>
      <c r="P2286" s="167">
        <v>1074</v>
      </c>
      <c r="Q2286" s="167">
        <v>0</v>
      </c>
      <c r="R2286" s="167">
        <v>54869</v>
      </c>
      <c r="S2286" s="167">
        <v>54869</v>
      </c>
      <c r="T2286" s="161">
        <v>42842</v>
      </c>
    </row>
    <row r="2287" spans="1:20" ht="15" customHeight="1" x14ac:dyDescent="0.2">
      <c r="A2287" s="72" t="s">
        <v>998</v>
      </c>
      <c r="B2287" s="72" t="s">
        <v>75</v>
      </c>
      <c r="C2287" s="15">
        <v>8</v>
      </c>
      <c r="D2287" s="39">
        <v>12</v>
      </c>
      <c r="E2287" s="60" t="s">
        <v>23</v>
      </c>
      <c r="F2287" s="11" t="s">
        <v>13788</v>
      </c>
      <c r="G2287" s="11" t="s">
        <v>743</v>
      </c>
      <c r="H2287" s="11" t="s">
        <v>2037</v>
      </c>
      <c r="I2287" s="66">
        <v>1</v>
      </c>
      <c r="J2287" s="11" t="s">
        <v>53</v>
      </c>
      <c r="K2287" s="167">
        <v>0</v>
      </c>
      <c r="L2287" s="167">
        <v>40600</v>
      </c>
      <c r="M2287" s="167">
        <v>40600</v>
      </c>
      <c r="N2287" s="167">
        <v>0</v>
      </c>
      <c r="O2287" s="167">
        <v>750</v>
      </c>
      <c r="P2287" s="167">
        <v>750</v>
      </c>
      <c r="Q2287" s="167">
        <v>0</v>
      </c>
      <c r="R2287" s="167">
        <v>41350</v>
      </c>
      <c r="S2287" s="167">
        <v>41350</v>
      </c>
      <c r="T2287" s="161">
        <v>42849</v>
      </c>
    </row>
    <row r="2288" spans="1:20" ht="15" customHeight="1" x14ac:dyDescent="0.2">
      <c r="A2288" s="72" t="s">
        <v>998</v>
      </c>
      <c r="B2288" s="72" t="s">
        <v>75</v>
      </c>
      <c r="C2288" s="15">
        <v>8</v>
      </c>
      <c r="D2288" s="39">
        <v>12</v>
      </c>
      <c r="E2288" s="60" t="s">
        <v>23</v>
      </c>
      <c r="F2288" s="11" t="s">
        <v>13789</v>
      </c>
      <c r="G2288" s="11" t="s">
        <v>1229</v>
      </c>
      <c r="H2288" s="11" t="s">
        <v>2773</v>
      </c>
      <c r="I2288" s="66">
        <v>1</v>
      </c>
      <c r="J2288" s="11" t="s">
        <v>53</v>
      </c>
      <c r="K2288" s="167">
        <v>0</v>
      </c>
      <c r="L2288" s="167">
        <v>46182.5</v>
      </c>
      <c r="M2288" s="167">
        <v>46182.5</v>
      </c>
      <c r="N2288" s="167">
        <v>0</v>
      </c>
      <c r="O2288" s="167">
        <v>4017.5</v>
      </c>
      <c r="P2288" s="167">
        <v>4017.5</v>
      </c>
      <c r="Q2288" s="167">
        <v>0</v>
      </c>
      <c r="R2288" s="167">
        <v>50200</v>
      </c>
      <c r="S2288" s="167">
        <v>50200</v>
      </c>
      <c r="T2288" s="161">
        <v>42898</v>
      </c>
    </row>
    <row r="2289" spans="1:20" ht="15" customHeight="1" x14ac:dyDescent="0.2">
      <c r="A2289" s="72" t="s">
        <v>998</v>
      </c>
      <c r="B2289" s="72" t="s">
        <v>75</v>
      </c>
      <c r="C2289" s="15">
        <v>8</v>
      </c>
      <c r="D2289" s="39">
        <v>12</v>
      </c>
      <c r="E2289" s="60" t="s">
        <v>23</v>
      </c>
      <c r="F2289" s="11" t="s">
        <v>13790</v>
      </c>
      <c r="G2289" s="11" t="s">
        <v>148</v>
      </c>
      <c r="H2289" s="11" t="s">
        <v>1442</v>
      </c>
      <c r="I2289" s="66">
        <v>1</v>
      </c>
      <c r="J2289" s="11" t="s">
        <v>53</v>
      </c>
      <c r="K2289" s="167">
        <v>46250.51</v>
      </c>
      <c r="L2289" s="167">
        <v>0</v>
      </c>
      <c r="M2289" s="167">
        <v>46250.51</v>
      </c>
      <c r="N2289" s="167">
        <v>1239.489999999998</v>
      </c>
      <c r="O2289" s="167">
        <v>0</v>
      </c>
      <c r="P2289" s="167">
        <v>1239.489999999998</v>
      </c>
      <c r="Q2289" s="167">
        <v>47490</v>
      </c>
      <c r="R2289" s="167">
        <v>0</v>
      </c>
      <c r="S2289" s="167">
        <v>47490</v>
      </c>
      <c r="T2289" s="161">
        <v>42856</v>
      </c>
    </row>
    <row r="2290" spans="1:20" ht="15" customHeight="1" x14ac:dyDescent="0.2">
      <c r="A2290" s="72" t="s">
        <v>998</v>
      </c>
      <c r="B2290" s="72" t="s">
        <v>75</v>
      </c>
      <c r="C2290" s="15">
        <v>8</v>
      </c>
      <c r="D2290" s="39">
        <v>12</v>
      </c>
      <c r="E2290" s="60" t="s">
        <v>23</v>
      </c>
      <c r="F2290" s="11" t="s">
        <v>13791</v>
      </c>
      <c r="G2290" s="11" t="s">
        <v>925</v>
      </c>
      <c r="H2290" s="11" t="s">
        <v>2481</v>
      </c>
      <c r="I2290" s="66">
        <v>1</v>
      </c>
      <c r="J2290" s="11" t="s">
        <v>53</v>
      </c>
      <c r="K2290" s="167">
        <v>0</v>
      </c>
      <c r="L2290" s="167">
        <v>34000</v>
      </c>
      <c r="M2290" s="167">
        <v>34000</v>
      </c>
      <c r="N2290" s="167">
        <v>0</v>
      </c>
      <c r="O2290" s="167">
        <v>2066</v>
      </c>
      <c r="P2290" s="167">
        <v>2066</v>
      </c>
      <c r="Q2290" s="167">
        <v>0</v>
      </c>
      <c r="R2290" s="167">
        <v>36066</v>
      </c>
      <c r="S2290" s="167">
        <v>36066</v>
      </c>
      <c r="T2290" s="161">
        <v>42849</v>
      </c>
    </row>
    <row r="2291" spans="1:20" ht="15" customHeight="1" x14ac:dyDescent="0.2">
      <c r="A2291" s="72" t="s">
        <v>998</v>
      </c>
      <c r="B2291" s="72" t="s">
        <v>75</v>
      </c>
      <c r="C2291" s="15">
        <v>8</v>
      </c>
      <c r="D2291" s="39">
        <v>12</v>
      </c>
      <c r="E2291" s="60" t="s">
        <v>23</v>
      </c>
      <c r="F2291" s="11" t="s">
        <v>13792</v>
      </c>
      <c r="G2291" s="11" t="s">
        <v>299</v>
      </c>
      <c r="H2291" s="11" t="s">
        <v>2505</v>
      </c>
      <c r="I2291" s="66">
        <v>1</v>
      </c>
      <c r="J2291" s="11" t="s">
        <v>53</v>
      </c>
      <c r="K2291" s="167">
        <v>49587.951086300003</v>
      </c>
      <c r="L2291" s="167">
        <v>6272.5789137000002</v>
      </c>
      <c r="M2291" s="167">
        <v>55860.53</v>
      </c>
      <c r="N2291" s="167">
        <v>-0.16748630000074627</v>
      </c>
      <c r="O2291" s="167">
        <v>3151.6374862999992</v>
      </c>
      <c r="P2291" s="167">
        <v>3151.4699999999984</v>
      </c>
      <c r="Q2291" s="167">
        <v>49587.783600000002</v>
      </c>
      <c r="R2291" s="167">
        <v>9424.2163999999993</v>
      </c>
      <c r="S2291" s="167">
        <v>59012</v>
      </c>
      <c r="T2291" s="161">
        <v>42828</v>
      </c>
    </row>
    <row r="2292" spans="1:20" ht="15" customHeight="1" x14ac:dyDescent="0.2">
      <c r="A2292" s="72" t="s">
        <v>998</v>
      </c>
      <c r="B2292" s="72" t="s">
        <v>75</v>
      </c>
      <c r="C2292" s="15">
        <v>8</v>
      </c>
      <c r="D2292" s="39">
        <v>12</v>
      </c>
      <c r="E2292" s="60" t="s">
        <v>23</v>
      </c>
      <c r="F2292" s="11" t="s">
        <v>13793</v>
      </c>
      <c r="G2292" s="11" t="s">
        <v>1062</v>
      </c>
      <c r="H2292" s="11" t="s">
        <v>1576</v>
      </c>
      <c r="I2292" s="66">
        <v>1</v>
      </c>
      <c r="J2292" s="11" t="s">
        <v>53</v>
      </c>
      <c r="K2292" s="167">
        <v>33941.599999999999</v>
      </c>
      <c r="L2292" s="167">
        <v>0</v>
      </c>
      <c r="M2292" s="167">
        <v>33941.599999999999</v>
      </c>
      <c r="N2292" s="167">
        <v>2446.4000000000015</v>
      </c>
      <c r="O2292" s="167">
        <v>0</v>
      </c>
      <c r="P2292" s="167">
        <v>2446.4000000000015</v>
      </c>
      <c r="Q2292" s="167">
        <v>36388</v>
      </c>
      <c r="R2292" s="167">
        <v>0</v>
      </c>
      <c r="S2292" s="167">
        <v>36388</v>
      </c>
      <c r="T2292" s="161">
        <v>42828</v>
      </c>
    </row>
    <row r="2293" spans="1:20" ht="15" customHeight="1" x14ac:dyDescent="0.2">
      <c r="A2293" s="72" t="s">
        <v>998</v>
      </c>
      <c r="B2293" s="72" t="s">
        <v>75</v>
      </c>
      <c r="C2293" s="15">
        <v>8</v>
      </c>
      <c r="D2293" s="39">
        <v>12</v>
      </c>
      <c r="E2293" s="60" t="s">
        <v>23</v>
      </c>
      <c r="F2293" s="11" t="s">
        <v>13794</v>
      </c>
      <c r="G2293" s="11" t="s">
        <v>1229</v>
      </c>
      <c r="H2293" s="11" t="s">
        <v>1641</v>
      </c>
      <c r="I2293" s="66">
        <v>1</v>
      </c>
      <c r="J2293" s="11" t="s">
        <v>53</v>
      </c>
      <c r="K2293" s="167">
        <v>0</v>
      </c>
      <c r="L2293" s="167">
        <v>49955.26</v>
      </c>
      <c r="M2293" s="167">
        <v>49955.26</v>
      </c>
      <c r="N2293" s="167">
        <v>0</v>
      </c>
      <c r="O2293" s="167">
        <v>261.73999999999796</v>
      </c>
      <c r="P2293" s="167">
        <v>261.73999999999796</v>
      </c>
      <c r="Q2293" s="167">
        <v>0</v>
      </c>
      <c r="R2293" s="167">
        <v>50217</v>
      </c>
      <c r="S2293" s="167">
        <v>50217</v>
      </c>
      <c r="T2293" s="161">
        <v>42863</v>
      </c>
    </row>
    <row r="2294" spans="1:20" ht="15" customHeight="1" x14ac:dyDescent="0.2">
      <c r="A2294" s="72" t="s">
        <v>998</v>
      </c>
      <c r="B2294" s="72" t="s">
        <v>75</v>
      </c>
      <c r="C2294" s="15">
        <v>8</v>
      </c>
      <c r="D2294" s="39">
        <v>12</v>
      </c>
      <c r="E2294" s="60" t="s">
        <v>23</v>
      </c>
      <c r="F2294" s="11" t="s">
        <v>13795</v>
      </c>
      <c r="G2294" s="11" t="s">
        <v>743</v>
      </c>
      <c r="H2294" s="11" t="s">
        <v>1968</v>
      </c>
      <c r="I2294" s="66">
        <v>1</v>
      </c>
      <c r="J2294" s="11" t="s">
        <v>53</v>
      </c>
      <c r="K2294" s="167">
        <v>0</v>
      </c>
      <c r="L2294" s="167">
        <v>38500</v>
      </c>
      <c r="M2294" s="167">
        <v>38500</v>
      </c>
      <c r="N2294" s="167">
        <v>0</v>
      </c>
      <c r="O2294" s="167">
        <v>5355</v>
      </c>
      <c r="P2294" s="167">
        <v>5355</v>
      </c>
      <c r="Q2294" s="167">
        <v>0</v>
      </c>
      <c r="R2294" s="167">
        <v>43855</v>
      </c>
      <c r="S2294" s="167">
        <v>43855</v>
      </c>
      <c r="T2294" s="161">
        <v>42842</v>
      </c>
    </row>
    <row r="2295" spans="1:20" ht="15" customHeight="1" x14ac:dyDescent="0.2">
      <c r="A2295" s="72" t="s">
        <v>998</v>
      </c>
      <c r="B2295" s="72" t="s">
        <v>75</v>
      </c>
      <c r="C2295" s="15">
        <v>8</v>
      </c>
      <c r="D2295" s="39">
        <v>12</v>
      </c>
      <c r="E2295" s="60" t="s">
        <v>23</v>
      </c>
      <c r="F2295" s="11" t="s">
        <v>13796</v>
      </c>
      <c r="G2295" s="11" t="s">
        <v>148</v>
      </c>
      <c r="H2295" s="11" t="s">
        <v>1457</v>
      </c>
      <c r="I2295" s="66">
        <v>1</v>
      </c>
      <c r="J2295" s="11" t="s">
        <v>53</v>
      </c>
      <c r="K2295" s="167">
        <v>40053</v>
      </c>
      <c r="L2295" s="167">
        <v>0</v>
      </c>
      <c r="M2295" s="167">
        <v>40053</v>
      </c>
      <c r="N2295" s="167">
        <v>601</v>
      </c>
      <c r="O2295" s="167">
        <v>0</v>
      </c>
      <c r="P2295" s="167">
        <v>601</v>
      </c>
      <c r="Q2295" s="167">
        <v>40654</v>
      </c>
      <c r="R2295" s="167">
        <v>0</v>
      </c>
      <c r="S2295" s="167">
        <v>40654</v>
      </c>
      <c r="T2295" s="161">
        <v>42856</v>
      </c>
    </row>
    <row r="2296" spans="1:20" ht="15" customHeight="1" x14ac:dyDescent="0.2">
      <c r="A2296" s="72" t="s">
        <v>998</v>
      </c>
      <c r="B2296" s="72" t="s">
        <v>75</v>
      </c>
      <c r="C2296" s="15">
        <v>8</v>
      </c>
      <c r="D2296" s="39">
        <v>12</v>
      </c>
      <c r="E2296" s="60" t="s">
        <v>23</v>
      </c>
      <c r="F2296" s="11" t="s">
        <v>13797</v>
      </c>
      <c r="G2296" s="11" t="s">
        <v>925</v>
      </c>
      <c r="H2296" s="11" t="s">
        <v>2704</v>
      </c>
      <c r="I2296" s="66">
        <v>1</v>
      </c>
      <c r="J2296" s="11" t="s">
        <v>53</v>
      </c>
      <c r="K2296" s="167">
        <v>0</v>
      </c>
      <c r="L2296" s="167">
        <v>33403.65</v>
      </c>
      <c r="M2296" s="167">
        <v>33403.65</v>
      </c>
      <c r="N2296" s="167">
        <v>0</v>
      </c>
      <c r="O2296" s="167">
        <v>2596.3499999999985</v>
      </c>
      <c r="P2296" s="167">
        <v>2596.3499999999985</v>
      </c>
      <c r="Q2296" s="167">
        <v>0</v>
      </c>
      <c r="R2296" s="167">
        <v>36000</v>
      </c>
      <c r="S2296" s="167">
        <v>36000</v>
      </c>
      <c r="T2296" s="161">
        <v>42898</v>
      </c>
    </row>
    <row r="2297" spans="1:20" ht="15" customHeight="1" x14ac:dyDescent="0.2">
      <c r="A2297" s="72" t="s">
        <v>998</v>
      </c>
      <c r="B2297" s="72" t="s">
        <v>75</v>
      </c>
      <c r="C2297" s="15">
        <v>8</v>
      </c>
      <c r="D2297" s="39">
        <v>12</v>
      </c>
      <c r="E2297" s="60" t="s">
        <v>23</v>
      </c>
      <c r="F2297" s="11" t="s">
        <v>13798</v>
      </c>
      <c r="G2297" s="11" t="s">
        <v>1647</v>
      </c>
      <c r="H2297" s="11" t="s">
        <v>1648</v>
      </c>
      <c r="I2297" s="66">
        <v>1</v>
      </c>
      <c r="J2297" s="11" t="s">
        <v>53</v>
      </c>
      <c r="K2297" s="167">
        <v>71778.77</v>
      </c>
      <c r="L2297" s="167">
        <v>0</v>
      </c>
      <c r="M2297" s="167">
        <v>71778.77</v>
      </c>
      <c r="N2297" s="167">
        <v>3713.8899999999994</v>
      </c>
      <c r="O2297" s="167">
        <v>0</v>
      </c>
      <c r="P2297" s="167">
        <v>3713.8899999999994</v>
      </c>
      <c r="Q2297" s="167">
        <v>75492.66</v>
      </c>
      <c r="R2297" s="167">
        <v>0</v>
      </c>
      <c r="S2297" s="167">
        <v>75492.66</v>
      </c>
      <c r="T2297" s="161">
        <v>42856</v>
      </c>
    </row>
    <row r="2298" spans="1:20" ht="15" customHeight="1" x14ac:dyDescent="0.2">
      <c r="A2298" s="72" t="s">
        <v>998</v>
      </c>
      <c r="B2298" s="72" t="s">
        <v>75</v>
      </c>
      <c r="C2298" s="15">
        <v>8</v>
      </c>
      <c r="D2298" s="39">
        <v>12</v>
      </c>
      <c r="E2298" s="60" t="s">
        <v>23</v>
      </c>
      <c r="F2298" s="11" t="s">
        <v>13799</v>
      </c>
      <c r="G2298" s="11" t="s">
        <v>743</v>
      </c>
      <c r="H2298" s="11" t="s">
        <v>2055</v>
      </c>
      <c r="I2298" s="66">
        <v>1</v>
      </c>
      <c r="J2298" s="11" t="s">
        <v>53</v>
      </c>
      <c r="K2298" s="167">
        <v>0</v>
      </c>
      <c r="L2298" s="167">
        <v>40600</v>
      </c>
      <c r="M2298" s="167">
        <v>40600</v>
      </c>
      <c r="N2298" s="167">
        <v>0</v>
      </c>
      <c r="O2298" s="167">
        <v>3255</v>
      </c>
      <c r="P2298" s="167">
        <v>3255</v>
      </c>
      <c r="Q2298" s="167">
        <v>0</v>
      </c>
      <c r="R2298" s="167">
        <v>43855</v>
      </c>
      <c r="S2298" s="167">
        <v>43855</v>
      </c>
      <c r="T2298" s="161">
        <v>42884</v>
      </c>
    </row>
    <row r="2299" spans="1:20" ht="15" customHeight="1" x14ac:dyDescent="0.2">
      <c r="A2299" s="72" t="s">
        <v>998</v>
      </c>
      <c r="B2299" s="72" t="s">
        <v>75</v>
      </c>
      <c r="C2299" s="15">
        <v>8</v>
      </c>
      <c r="D2299" s="39">
        <v>12</v>
      </c>
      <c r="E2299" s="60" t="s">
        <v>23</v>
      </c>
      <c r="F2299" s="11" t="s">
        <v>13800</v>
      </c>
      <c r="G2299" s="11" t="s">
        <v>1043</v>
      </c>
      <c r="H2299" s="11" t="s">
        <v>2852</v>
      </c>
      <c r="I2299" s="66">
        <v>0.75</v>
      </c>
      <c r="J2299" s="11" t="s">
        <v>53</v>
      </c>
      <c r="K2299" s="167">
        <v>53541.25</v>
      </c>
      <c r="L2299" s="167">
        <v>0</v>
      </c>
      <c r="M2299" s="167">
        <v>53541.25</v>
      </c>
      <c r="N2299" s="167">
        <v>7169</v>
      </c>
      <c r="O2299" s="167">
        <v>0</v>
      </c>
      <c r="P2299" s="167">
        <v>7169</v>
      </c>
      <c r="Q2299" s="167">
        <v>60710.25</v>
      </c>
      <c r="R2299" s="167">
        <v>0</v>
      </c>
      <c r="S2299" s="167">
        <v>60710.25</v>
      </c>
      <c r="T2299" s="161">
        <v>42863</v>
      </c>
    </row>
    <row r="2300" spans="1:20" ht="15" customHeight="1" x14ac:dyDescent="0.2">
      <c r="A2300" s="72" t="s">
        <v>998</v>
      </c>
      <c r="B2300" s="72" t="s">
        <v>75</v>
      </c>
      <c r="C2300" s="15">
        <v>8</v>
      </c>
      <c r="D2300" s="39">
        <v>12</v>
      </c>
      <c r="E2300" s="60" t="s">
        <v>23</v>
      </c>
      <c r="F2300" s="11" t="s">
        <v>13801</v>
      </c>
      <c r="G2300" s="11" t="s">
        <v>1143</v>
      </c>
      <c r="H2300" s="11" t="s">
        <v>2254</v>
      </c>
      <c r="I2300" s="66">
        <v>1</v>
      </c>
      <c r="J2300" s="11" t="s">
        <v>53</v>
      </c>
      <c r="K2300" s="167">
        <v>0</v>
      </c>
      <c r="L2300" s="167">
        <v>37047.5</v>
      </c>
      <c r="M2300" s="167">
        <v>37047.5</v>
      </c>
      <c r="N2300" s="167">
        <v>0</v>
      </c>
      <c r="O2300" s="167">
        <v>4331.5</v>
      </c>
      <c r="P2300" s="167">
        <v>4331.5</v>
      </c>
      <c r="Q2300" s="167">
        <v>0</v>
      </c>
      <c r="R2300" s="167">
        <v>41379</v>
      </c>
      <c r="S2300" s="167">
        <v>41379</v>
      </c>
      <c r="T2300" s="161">
        <v>42863</v>
      </c>
    </row>
    <row r="2301" spans="1:20" ht="15" customHeight="1" x14ac:dyDescent="0.2">
      <c r="A2301" s="72" t="s">
        <v>998</v>
      </c>
      <c r="B2301" s="72" t="s">
        <v>75</v>
      </c>
      <c r="C2301" s="15">
        <v>8</v>
      </c>
      <c r="D2301" s="39">
        <v>12</v>
      </c>
      <c r="E2301" s="60" t="s">
        <v>23</v>
      </c>
      <c r="F2301" s="11" t="s">
        <v>13802</v>
      </c>
      <c r="G2301" s="11" t="s">
        <v>2308</v>
      </c>
      <c r="H2301" s="11" t="s">
        <v>2309</v>
      </c>
      <c r="I2301" s="66">
        <v>1</v>
      </c>
      <c r="J2301" s="11" t="s">
        <v>53</v>
      </c>
      <c r="K2301" s="167">
        <v>0</v>
      </c>
      <c r="L2301" s="167">
        <v>27405</v>
      </c>
      <c r="M2301" s="167">
        <v>27405</v>
      </c>
      <c r="N2301" s="167">
        <v>0</v>
      </c>
      <c r="O2301" s="167">
        <v>1523</v>
      </c>
      <c r="P2301" s="167">
        <v>1523</v>
      </c>
      <c r="Q2301" s="167">
        <v>0</v>
      </c>
      <c r="R2301" s="167">
        <v>28928</v>
      </c>
      <c r="S2301" s="167">
        <v>28928</v>
      </c>
      <c r="T2301" s="161">
        <v>42891</v>
      </c>
    </row>
    <row r="2302" spans="1:20" ht="15" customHeight="1" x14ac:dyDescent="0.2">
      <c r="A2302" s="72" t="s">
        <v>998</v>
      </c>
      <c r="B2302" s="72" t="s">
        <v>75</v>
      </c>
      <c r="C2302" s="15">
        <v>8</v>
      </c>
      <c r="D2302" s="39">
        <v>12</v>
      </c>
      <c r="E2302" s="60" t="s">
        <v>23</v>
      </c>
      <c r="F2302" s="11" t="s">
        <v>13803</v>
      </c>
      <c r="G2302" s="11" t="s">
        <v>227</v>
      </c>
      <c r="H2302" s="11" t="s">
        <v>2890</v>
      </c>
      <c r="I2302" s="66">
        <v>1</v>
      </c>
      <c r="J2302" s="11" t="s">
        <v>53</v>
      </c>
      <c r="K2302" s="167">
        <v>0</v>
      </c>
      <c r="L2302" s="167">
        <v>43517.11</v>
      </c>
      <c r="M2302" s="167">
        <v>43517.11</v>
      </c>
      <c r="N2302" s="167">
        <v>0</v>
      </c>
      <c r="O2302" s="167">
        <v>4215.8899999999994</v>
      </c>
      <c r="P2302" s="167">
        <v>4215.8899999999994</v>
      </c>
      <c r="Q2302" s="167">
        <v>0</v>
      </c>
      <c r="R2302" s="167">
        <v>47733</v>
      </c>
      <c r="S2302" s="167">
        <v>47733</v>
      </c>
      <c r="T2302" s="161">
        <v>42898</v>
      </c>
    </row>
    <row r="2303" spans="1:20" ht="15" customHeight="1" x14ac:dyDescent="0.2">
      <c r="A2303" s="72" t="s">
        <v>998</v>
      </c>
      <c r="B2303" s="72" t="s">
        <v>75</v>
      </c>
      <c r="C2303" s="15">
        <v>8</v>
      </c>
      <c r="D2303" s="39">
        <v>12</v>
      </c>
      <c r="E2303" s="60" t="s">
        <v>23</v>
      </c>
      <c r="F2303" s="11" t="s">
        <v>13804</v>
      </c>
      <c r="G2303" s="11" t="s">
        <v>148</v>
      </c>
      <c r="H2303" s="11" t="s">
        <v>1410</v>
      </c>
      <c r="I2303" s="66">
        <v>1</v>
      </c>
      <c r="J2303" s="11" t="s">
        <v>53</v>
      </c>
      <c r="K2303" s="167">
        <v>45411.1</v>
      </c>
      <c r="L2303" s="167">
        <v>0</v>
      </c>
      <c r="M2303" s="167">
        <v>45411.1</v>
      </c>
      <c r="N2303" s="167">
        <v>2078.9000000000015</v>
      </c>
      <c r="O2303" s="167">
        <v>0</v>
      </c>
      <c r="P2303" s="167">
        <v>2078.9000000000015</v>
      </c>
      <c r="Q2303" s="167">
        <v>47490</v>
      </c>
      <c r="R2303" s="167">
        <v>0</v>
      </c>
      <c r="S2303" s="167">
        <v>47490</v>
      </c>
      <c r="T2303" s="161">
        <v>42856</v>
      </c>
    </row>
    <row r="2304" spans="1:20" ht="15" customHeight="1" x14ac:dyDescent="0.2">
      <c r="A2304" s="72" t="s">
        <v>998</v>
      </c>
      <c r="B2304" s="72" t="s">
        <v>75</v>
      </c>
      <c r="C2304" s="15">
        <v>8</v>
      </c>
      <c r="D2304" s="39">
        <v>12</v>
      </c>
      <c r="E2304" s="60" t="s">
        <v>23</v>
      </c>
      <c r="F2304" s="11" t="s">
        <v>13805</v>
      </c>
      <c r="G2304" s="11" t="s">
        <v>1652</v>
      </c>
      <c r="H2304" s="11" t="s">
        <v>1657</v>
      </c>
      <c r="I2304" s="66">
        <v>1</v>
      </c>
      <c r="J2304" s="11" t="s">
        <v>53</v>
      </c>
      <c r="K2304" s="167">
        <v>0</v>
      </c>
      <c r="L2304" s="167">
        <v>56750</v>
      </c>
      <c r="M2304" s="167">
        <v>56750</v>
      </c>
      <c r="N2304" s="167">
        <v>0</v>
      </c>
      <c r="O2304" s="167">
        <v>2872</v>
      </c>
      <c r="P2304" s="167">
        <v>2872</v>
      </c>
      <c r="Q2304" s="167">
        <v>0</v>
      </c>
      <c r="R2304" s="167">
        <v>59622</v>
      </c>
      <c r="S2304" s="167">
        <v>59622</v>
      </c>
      <c r="T2304" s="161">
        <v>42856</v>
      </c>
    </row>
    <row r="2305" spans="1:138" ht="15" customHeight="1" x14ac:dyDescent="0.2">
      <c r="A2305" s="72" t="s">
        <v>998</v>
      </c>
      <c r="B2305" s="72" t="s">
        <v>75</v>
      </c>
      <c r="C2305" s="15">
        <v>8</v>
      </c>
      <c r="D2305" s="39">
        <v>12</v>
      </c>
      <c r="E2305" s="60" t="s">
        <v>23</v>
      </c>
      <c r="F2305" s="11" t="s">
        <v>13806</v>
      </c>
      <c r="G2305" s="11" t="s">
        <v>2335</v>
      </c>
      <c r="H2305" s="11" t="s">
        <v>2345</v>
      </c>
      <c r="I2305" s="66">
        <v>0.875</v>
      </c>
      <c r="J2305" s="11" t="s">
        <v>53</v>
      </c>
      <c r="K2305" s="167">
        <v>0</v>
      </c>
      <c r="L2305" s="167">
        <v>50772.33</v>
      </c>
      <c r="M2305" s="167">
        <v>50772.33</v>
      </c>
      <c r="N2305" s="167">
        <v>0</v>
      </c>
      <c r="O2305" s="167">
        <v>1791.5499999999956</v>
      </c>
      <c r="P2305" s="167">
        <v>1791.5499999999956</v>
      </c>
      <c r="Q2305" s="167">
        <v>0</v>
      </c>
      <c r="R2305" s="167">
        <v>52563.88</v>
      </c>
      <c r="S2305" s="167">
        <v>52563.88</v>
      </c>
      <c r="T2305" s="161">
        <v>42877</v>
      </c>
    </row>
    <row r="2306" spans="1:138" ht="15" customHeight="1" x14ac:dyDescent="0.2">
      <c r="A2306" s="72" t="s">
        <v>998</v>
      </c>
      <c r="B2306" s="72" t="s">
        <v>75</v>
      </c>
      <c r="C2306" s="15">
        <v>8</v>
      </c>
      <c r="D2306" s="39">
        <v>12</v>
      </c>
      <c r="E2306" s="60" t="s">
        <v>23</v>
      </c>
      <c r="F2306" s="11" t="s">
        <v>13807</v>
      </c>
      <c r="G2306" s="11" t="s">
        <v>743</v>
      </c>
      <c r="H2306" s="11" t="s">
        <v>2382</v>
      </c>
      <c r="I2306" s="66">
        <v>1</v>
      </c>
      <c r="J2306" s="11" t="s">
        <v>53</v>
      </c>
      <c r="K2306" s="167">
        <v>0</v>
      </c>
      <c r="L2306" s="167">
        <v>37555</v>
      </c>
      <c r="M2306" s="167">
        <v>37555</v>
      </c>
      <c r="N2306" s="167">
        <v>0</v>
      </c>
      <c r="O2306" s="167">
        <v>1127</v>
      </c>
      <c r="P2306" s="167">
        <v>1127</v>
      </c>
      <c r="Q2306" s="167">
        <v>0</v>
      </c>
      <c r="R2306" s="167">
        <v>38682</v>
      </c>
      <c r="S2306" s="167">
        <v>38682</v>
      </c>
      <c r="T2306" s="161">
        <v>42863</v>
      </c>
    </row>
    <row r="2307" spans="1:138" ht="15" customHeight="1" x14ac:dyDescent="0.2">
      <c r="A2307" s="72" t="s">
        <v>998</v>
      </c>
      <c r="B2307" s="72" t="s">
        <v>75</v>
      </c>
      <c r="C2307" s="15">
        <v>8</v>
      </c>
      <c r="D2307" s="39">
        <v>12</v>
      </c>
      <c r="E2307" s="60" t="s">
        <v>23</v>
      </c>
      <c r="F2307" s="11" t="s">
        <v>13808</v>
      </c>
      <c r="G2307" s="11" t="s">
        <v>1143</v>
      </c>
      <c r="H2307" s="11" t="s">
        <v>2321</v>
      </c>
      <c r="I2307" s="66">
        <v>1</v>
      </c>
      <c r="J2307" s="11" t="s">
        <v>53</v>
      </c>
      <c r="K2307" s="167">
        <v>0</v>
      </c>
      <c r="L2307" s="167">
        <v>34814.5</v>
      </c>
      <c r="M2307" s="167">
        <v>34814.5</v>
      </c>
      <c r="N2307" s="167">
        <v>0</v>
      </c>
      <c r="O2307" s="167">
        <v>521.5</v>
      </c>
      <c r="P2307" s="167">
        <v>521.5</v>
      </c>
      <c r="Q2307" s="167">
        <v>0</v>
      </c>
      <c r="R2307" s="167">
        <v>35336</v>
      </c>
      <c r="S2307" s="167">
        <v>35336</v>
      </c>
      <c r="T2307" s="161">
        <v>42856</v>
      </c>
    </row>
    <row r="2308" spans="1:138" ht="15" customHeight="1" x14ac:dyDescent="0.2">
      <c r="A2308" s="72" t="s">
        <v>998</v>
      </c>
      <c r="B2308" s="72" t="s">
        <v>75</v>
      </c>
      <c r="C2308" s="15">
        <v>8</v>
      </c>
      <c r="D2308" s="39">
        <v>12</v>
      </c>
      <c r="E2308" s="60" t="s">
        <v>23</v>
      </c>
      <c r="F2308" s="11" t="s">
        <v>13809</v>
      </c>
      <c r="G2308" s="11" t="s">
        <v>2335</v>
      </c>
      <c r="H2308" s="11" t="s">
        <v>2342</v>
      </c>
      <c r="I2308" s="66">
        <v>1</v>
      </c>
      <c r="J2308" s="11" t="s">
        <v>53</v>
      </c>
      <c r="K2308" s="167">
        <v>0</v>
      </c>
      <c r="L2308" s="167">
        <v>58870</v>
      </c>
      <c r="M2308" s="167">
        <v>58870</v>
      </c>
      <c r="N2308" s="167">
        <v>0</v>
      </c>
      <c r="O2308" s="167">
        <v>9911</v>
      </c>
      <c r="P2308" s="167">
        <v>9911</v>
      </c>
      <c r="Q2308" s="167">
        <v>0</v>
      </c>
      <c r="R2308" s="167">
        <v>68781</v>
      </c>
      <c r="S2308" s="167">
        <v>68781</v>
      </c>
      <c r="T2308" s="161">
        <v>42877</v>
      </c>
    </row>
    <row r="2309" spans="1:138" ht="15" customHeight="1" x14ac:dyDescent="0.2">
      <c r="A2309" s="72" t="s">
        <v>998</v>
      </c>
      <c r="B2309" s="72" t="s">
        <v>75</v>
      </c>
      <c r="C2309" s="15">
        <v>8</v>
      </c>
      <c r="D2309" s="39">
        <v>12</v>
      </c>
      <c r="E2309" s="60" t="s">
        <v>23</v>
      </c>
      <c r="F2309" s="11" t="s">
        <v>12188</v>
      </c>
      <c r="G2309" s="11" t="s">
        <v>1262</v>
      </c>
      <c r="H2309" s="11" t="s">
        <v>1263</v>
      </c>
      <c r="I2309" s="66">
        <v>1</v>
      </c>
      <c r="J2309" s="11" t="s">
        <v>53</v>
      </c>
      <c r="K2309" s="167">
        <v>0</v>
      </c>
      <c r="L2309" s="167">
        <v>38000</v>
      </c>
      <c r="M2309" s="167">
        <v>38000</v>
      </c>
      <c r="N2309" s="167">
        <v>0</v>
      </c>
      <c r="O2309" s="167">
        <v>3412</v>
      </c>
      <c r="P2309" s="167">
        <v>3412</v>
      </c>
      <c r="Q2309" s="167">
        <v>0</v>
      </c>
      <c r="R2309" s="167">
        <v>41412</v>
      </c>
      <c r="S2309" s="167">
        <v>41412</v>
      </c>
      <c r="T2309" s="161">
        <v>42863</v>
      </c>
    </row>
    <row r="2310" spans="1:138" ht="15" customHeight="1" x14ac:dyDescent="0.2">
      <c r="A2310" s="72" t="s">
        <v>998</v>
      </c>
      <c r="B2310" s="72" t="s">
        <v>75</v>
      </c>
      <c r="C2310" s="15">
        <v>8</v>
      </c>
      <c r="D2310" s="39">
        <v>12</v>
      </c>
      <c r="E2310" s="60" t="s">
        <v>23</v>
      </c>
      <c r="F2310" s="11" t="s">
        <v>13810</v>
      </c>
      <c r="G2310" s="11" t="s">
        <v>1481</v>
      </c>
      <c r="H2310" s="11" t="s">
        <v>1482</v>
      </c>
      <c r="I2310" s="66">
        <v>1</v>
      </c>
      <c r="J2310" s="11" t="s">
        <v>53</v>
      </c>
      <c r="K2310" s="167">
        <v>68005</v>
      </c>
      <c r="L2310" s="167">
        <v>0</v>
      </c>
      <c r="M2310" s="167">
        <v>68005</v>
      </c>
      <c r="N2310" s="167">
        <v>1924</v>
      </c>
      <c r="O2310" s="167">
        <v>0</v>
      </c>
      <c r="P2310" s="167">
        <v>1924</v>
      </c>
      <c r="Q2310" s="167">
        <v>69929</v>
      </c>
      <c r="R2310" s="167">
        <v>0</v>
      </c>
      <c r="S2310" s="167">
        <v>69929</v>
      </c>
      <c r="T2310" s="161">
        <v>42884</v>
      </c>
    </row>
    <row r="2311" spans="1:138" s="21" customFormat="1" ht="15" customHeight="1" x14ac:dyDescent="0.2">
      <c r="A2311" s="72" t="s">
        <v>998</v>
      </c>
      <c r="B2311" s="72" t="s">
        <v>75</v>
      </c>
      <c r="C2311" s="15">
        <v>8</v>
      </c>
      <c r="D2311" s="39">
        <v>12</v>
      </c>
      <c r="E2311" s="60" t="s">
        <v>23</v>
      </c>
      <c r="F2311" s="11" t="s">
        <v>13811</v>
      </c>
      <c r="G2311" s="11" t="s">
        <v>1652</v>
      </c>
      <c r="H2311" s="11" t="s">
        <v>1653</v>
      </c>
      <c r="I2311" s="66">
        <v>0.75</v>
      </c>
      <c r="J2311" s="11" t="s">
        <v>53</v>
      </c>
      <c r="K2311" s="167">
        <v>0</v>
      </c>
      <c r="L2311" s="167">
        <v>42562</v>
      </c>
      <c r="M2311" s="167">
        <v>42562</v>
      </c>
      <c r="N2311" s="167">
        <v>0</v>
      </c>
      <c r="O2311" s="167">
        <v>2154.5</v>
      </c>
      <c r="P2311" s="167">
        <v>2154.5</v>
      </c>
      <c r="Q2311" s="167">
        <v>0</v>
      </c>
      <c r="R2311" s="167">
        <v>44716.5</v>
      </c>
      <c r="S2311" s="167">
        <v>44716.5</v>
      </c>
      <c r="T2311" s="161">
        <v>42856</v>
      </c>
      <c r="U2311" s="47"/>
      <c r="V2311" s="240"/>
      <c r="W2311" s="240"/>
      <c r="X2311" s="240"/>
      <c r="Y2311" s="240"/>
      <c r="Z2311" s="240"/>
      <c r="AA2311" s="240"/>
      <c r="AB2311" s="240"/>
      <c r="AC2311" s="240"/>
      <c r="AD2311" s="240"/>
      <c r="AE2311" s="240"/>
      <c r="AF2311" s="240"/>
      <c r="AG2311" s="240"/>
      <c r="AH2311" s="240"/>
      <c r="AI2311" s="240"/>
      <c r="AJ2311" s="240"/>
      <c r="AK2311" s="240"/>
      <c r="AL2311" s="240"/>
      <c r="AM2311" s="240"/>
      <c r="AN2311" s="240"/>
      <c r="AO2311" s="240"/>
      <c r="AP2311" s="240"/>
      <c r="AQ2311" s="240"/>
      <c r="AR2311" s="240"/>
      <c r="AS2311" s="240"/>
      <c r="AT2311" s="240"/>
      <c r="AU2311" s="240"/>
      <c r="AV2311" s="240"/>
      <c r="AW2311" s="240"/>
      <c r="AX2311" s="240"/>
      <c r="AY2311" s="240"/>
      <c r="AZ2311" s="240"/>
      <c r="BA2311" s="240"/>
      <c r="BB2311" s="240"/>
      <c r="BC2311" s="240"/>
      <c r="BD2311" s="240"/>
      <c r="BE2311" s="240"/>
      <c r="BF2311" s="240"/>
      <c r="BG2311" s="240"/>
      <c r="BH2311" s="240"/>
      <c r="BI2311" s="240"/>
      <c r="BJ2311" s="240"/>
      <c r="BK2311" s="240"/>
      <c r="BL2311" s="240"/>
      <c r="BM2311" s="240"/>
      <c r="BN2311" s="240"/>
      <c r="BO2311" s="240"/>
      <c r="BP2311" s="240"/>
      <c r="BQ2311" s="240"/>
      <c r="BR2311" s="240"/>
      <c r="BS2311" s="240"/>
      <c r="BT2311" s="240"/>
      <c r="BU2311" s="240"/>
      <c r="BV2311" s="240"/>
      <c r="BW2311" s="240"/>
      <c r="BX2311" s="240"/>
      <c r="BY2311" s="240"/>
      <c r="BZ2311" s="240"/>
      <c r="CA2311" s="240"/>
      <c r="CB2311" s="240"/>
      <c r="CC2311" s="240"/>
      <c r="CD2311" s="240"/>
      <c r="CE2311" s="240"/>
      <c r="CF2311" s="240"/>
      <c r="CG2311" s="240"/>
      <c r="CH2311" s="240"/>
      <c r="CI2311" s="240"/>
      <c r="CJ2311" s="240"/>
      <c r="CK2311" s="240"/>
      <c r="CL2311" s="240"/>
      <c r="CM2311" s="240"/>
      <c r="CN2311" s="240"/>
      <c r="CO2311" s="240"/>
      <c r="CP2311" s="240"/>
      <c r="CQ2311" s="240"/>
      <c r="CR2311" s="240"/>
      <c r="CS2311" s="240"/>
      <c r="CT2311" s="240"/>
      <c r="CU2311" s="240"/>
      <c r="CV2311" s="240"/>
      <c r="CW2311" s="240"/>
      <c r="CX2311" s="240"/>
      <c r="CY2311" s="240"/>
      <c r="CZ2311" s="240"/>
      <c r="DA2311" s="240"/>
      <c r="DB2311" s="240"/>
      <c r="DC2311" s="240"/>
      <c r="DD2311" s="240"/>
      <c r="DE2311" s="240"/>
      <c r="DF2311" s="240"/>
      <c r="DG2311" s="240"/>
      <c r="DH2311" s="240"/>
      <c r="DI2311" s="240"/>
      <c r="DJ2311" s="240"/>
      <c r="DK2311" s="240"/>
      <c r="DL2311" s="240"/>
      <c r="DM2311" s="240"/>
      <c r="DN2311" s="240"/>
      <c r="DO2311" s="240"/>
      <c r="DP2311" s="240"/>
      <c r="DQ2311" s="240"/>
      <c r="DR2311" s="240"/>
      <c r="DS2311" s="240"/>
      <c r="DT2311" s="240"/>
      <c r="DU2311" s="240"/>
      <c r="DV2311" s="240"/>
      <c r="DW2311" s="240"/>
      <c r="DX2311" s="240"/>
      <c r="DY2311" s="240"/>
      <c r="DZ2311" s="240"/>
      <c r="EA2311" s="240"/>
      <c r="EB2311" s="240"/>
      <c r="EC2311" s="240"/>
      <c r="ED2311" s="240"/>
      <c r="EE2311" s="240"/>
      <c r="EF2311" s="240"/>
      <c r="EG2311" s="240"/>
      <c r="EH2311" s="191"/>
    </row>
    <row r="2312" spans="1:138" ht="15" customHeight="1" x14ac:dyDescent="0.2">
      <c r="A2312" s="72" t="s">
        <v>998</v>
      </c>
      <c r="B2312" s="72" t="s">
        <v>75</v>
      </c>
      <c r="C2312" s="15">
        <v>8</v>
      </c>
      <c r="D2312" s="39">
        <v>12</v>
      </c>
      <c r="E2312" s="60" t="s">
        <v>23</v>
      </c>
      <c r="F2312" s="11" t="s">
        <v>13812</v>
      </c>
      <c r="G2312" s="11" t="s">
        <v>2533</v>
      </c>
      <c r="H2312" s="11" t="s">
        <v>2534</v>
      </c>
      <c r="I2312" s="66">
        <v>1</v>
      </c>
      <c r="J2312" s="11" t="s">
        <v>53</v>
      </c>
      <c r="K2312" s="167">
        <v>44354.49</v>
      </c>
      <c r="L2312" s="167">
        <v>0</v>
      </c>
      <c r="M2312" s="167">
        <v>44354.49</v>
      </c>
      <c r="N2312" s="167">
        <v>4088.510000000002</v>
      </c>
      <c r="O2312" s="167">
        <v>0</v>
      </c>
      <c r="P2312" s="167">
        <v>4088.510000000002</v>
      </c>
      <c r="Q2312" s="167">
        <v>48443</v>
      </c>
      <c r="R2312" s="167">
        <v>0</v>
      </c>
      <c r="S2312" s="167">
        <v>48443</v>
      </c>
      <c r="T2312" s="161">
        <v>42884</v>
      </c>
    </row>
    <row r="2313" spans="1:138" ht="15" customHeight="1" x14ac:dyDescent="0.2">
      <c r="A2313" s="72" t="s">
        <v>998</v>
      </c>
      <c r="B2313" s="72" t="s">
        <v>75</v>
      </c>
      <c r="C2313" s="15">
        <v>8</v>
      </c>
      <c r="D2313" s="39">
        <v>12</v>
      </c>
      <c r="E2313" s="60" t="s">
        <v>23</v>
      </c>
      <c r="F2313" s="11" t="s">
        <v>13813</v>
      </c>
      <c r="G2313" s="11" t="s">
        <v>1326</v>
      </c>
      <c r="H2313" s="11" t="s">
        <v>1327</v>
      </c>
      <c r="I2313" s="66">
        <v>1</v>
      </c>
      <c r="J2313" s="11" t="s">
        <v>53</v>
      </c>
      <c r="K2313" s="167">
        <v>51103.22</v>
      </c>
      <c r="L2313" s="167">
        <v>0</v>
      </c>
      <c r="M2313" s="167">
        <v>51103.22</v>
      </c>
      <c r="N2313" s="167">
        <v>1999.7799999999988</v>
      </c>
      <c r="O2313" s="167">
        <v>0</v>
      </c>
      <c r="P2313" s="167">
        <v>1999.7799999999988</v>
      </c>
      <c r="Q2313" s="167">
        <v>53103</v>
      </c>
      <c r="R2313" s="167">
        <v>0</v>
      </c>
      <c r="S2313" s="167">
        <v>53103</v>
      </c>
      <c r="T2313" s="161">
        <v>42863</v>
      </c>
    </row>
    <row r="2314" spans="1:138" ht="15" customHeight="1" x14ac:dyDescent="0.2">
      <c r="A2314" s="72" t="s">
        <v>998</v>
      </c>
      <c r="B2314" s="72" t="s">
        <v>75</v>
      </c>
      <c r="C2314" s="15">
        <v>8</v>
      </c>
      <c r="D2314" s="39">
        <v>12</v>
      </c>
      <c r="E2314" s="60" t="s">
        <v>23</v>
      </c>
      <c r="F2314" s="11" t="s">
        <v>13814</v>
      </c>
      <c r="G2314" s="11" t="s">
        <v>1468</v>
      </c>
      <c r="H2314" s="11" t="s">
        <v>1469</v>
      </c>
      <c r="I2314" s="66">
        <v>1</v>
      </c>
      <c r="J2314" s="11" t="s">
        <v>53</v>
      </c>
      <c r="K2314" s="167">
        <v>0</v>
      </c>
      <c r="L2314" s="167">
        <v>38472.559999999998</v>
      </c>
      <c r="M2314" s="167">
        <v>38472.559999999998</v>
      </c>
      <c r="N2314" s="167">
        <v>0</v>
      </c>
      <c r="O2314" s="167">
        <v>3423.4400000000023</v>
      </c>
      <c r="P2314" s="167">
        <v>3423.4400000000023</v>
      </c>
      <c r="Q2314" s="167">
        <v>0</v>
      </c>
      <c r="R2314" s="167">
        <v>41896</v>
      </c>
      <c r="S2314" s="167">
        <v>41896</v>
      </c>
      <c r="T2314" s="161">
        <v>42891</v>
      </c>
    </row>
    <row r="2315" spans="1:138" ht="15" customHeight="1" x14ac:dyDescent="0.2">
      <c r="A2315" s="72" t="s">
        <v>998</v>
      </c>
      <c r="B2315" s="72" t="s">
        <v>75</v>
      </c>
      <c r="C2315" s="15">
        <v>8</v>
      </c>
      <c r="D2315" s="39">
        <v>12</v>
      </c>
      <c r="E2315" s="60" t="s">
        <v>23</v>
      </c>
      <c r="F2315" s="11" t="s">
        <v>13815</v>
      </c>
      <c r="G2315" s="11" t="s">
        <v>1043</v>
      </c>
      <c r="H2315" s="11" t="s">
        <v>2854</v>
      </c>
      <c r="I2315" s="66">
        <v>1</v>
      </c>
      <c r="J2315" s="11" t="s">
        <v>53</v>
      </c>
      <c r="K2315" s="167">
        <v>74602.5</v>
      </c>
      <c r="L2315" s="167">
        <v>0</v>
      </c>
      <c r="M2315" s="167">
        <v>74602.5</v>
      </c>
      <c r="N2315" s="167">
        <v>6344.5</v>
      </c>
      <c r="O2315" s="167">
        <v>0</v>
      </c>
      <c r="P2315" s="167">
        <v>6344.5</v>
      </c>
      <c r="Q2315" s="167">
        <v>80947</v>
      </c>
      <c r="R2315" s="167">
        <v>0</v>
      </c>
      <c r="S2315" s="167">
        <v>80947</v>
      </c>
      <c r="T2315" s="161">
        <v>42863</v>
      </c>
    </row>
    <row r="2316" spans="1:138" ht="15" customHeight="1" x14ac:dyDescent="0.2">
      <c r="A2316" s="72" t="s">
        <v>998</v>
      </c>
      <c r="B2316" s="72" t="s">
        <v>75</v>
      </c>
      <c r="C2316" s="15">
        <v>8</v>
      </c>
      <c r="D2316" s="39">
        <v>12</v>
      </c>
      <c r="E2316" s="60" t="s">
        <v>23</v>
      </c>
      <c r="F2316" s="11" t="s">
        <v>13816</v>
      </c>
      <c r="G2316" s="11" t="s">
        <v>698</v>
      </c>
      <c r="H2316" s="11" t="s">
        <v>1394</v>
      </c>
      <c r="I2316" s="66">
        <v>1</v>
      </c>
      <c r="J2316" s="11" t="s">
        <v>53</v>
      </c>
      <c r="K2316" s="167">
        <v>59142.93</v>
      </c>
      <c r="L2316" s="167">
        <v>0</v>
      </c>
      <c r="M2316" s="167">
        <v>59142.93</v>
      </c>
      <c r="N2316" s="167">
        <v>38.069999999999709</v>
      </c>
      <c r="O2316" s="167">
        <v>0</v>
      </c>
      <c r="P2316" s="167">
        <v>38.069999999999709</v>
      </c>
      <c r="Q2316" s="167">
        <v>59181</v>
      </c>
      <c r="R2316" s="167">
        <v>0</v>
      </c>
      <c r="S2316" s="167">
        <v>59181</v>
      </c>
      <c r="T2316" s="161">
        <v>42856</v>
      </c>
    </row>
    <row r="2317" spans="1:138" ht="15" customHeight="1" x14ac:dyDescent="0.2">
      <c r="A2317" s="72" t="s">
        <v>998</v>
      </c>
      <c r="B2317" s="72" t="s">
        <v>75</v>
      </c>
      <c r="C2317" s="15">
        <v>8</v>
      </c>
      <c r="D2317" s="39">
        <v>12</v>
      </c>
      <c r="E2317" s="60" t="s">
        <v>23</v>
      </c>
      <c r="F2317" s="11" t="s">
        <v>13817</v>
      </c>
      <c r="G2317" s="11" t="s">
        <v>885</v>
      </c>
      <c r="H2317" s="11" t="s">
        <v>2644</v>
      </c>
      <c r="I2317" s="66">
        <v>1</v>
      </c>
      <c r="J2317" s="11" t="s">
        <v>53</v>
      </c>
      <c r="K2317" s="167">
        <v>37179.449999999997</v>
      </c>
      <c r="L2317" s="167">
        <v>0</v>
      </c>
      <c r="M2317" s="167">
        <v>37179.449999999997</v>
      </c>
      <c r="N2317" s="167">
        <v>489.55000000000291</v>
      </c>
      <c r="O2317" s="167">
        <v>0</v>
      </c>
      <c r="P2317" s="167">
        <v>489.55000000000291</v>
      </c>
      <c r="Q2317" s="167">
        <v>37669</v>
      </c>
      <c r="R2317" s="167">
        <v>0</v>
      </c>
      <c r="S2317" s="167">
        <v>37669</v>
      </c>
      <c r="T2317" s="161">
        <v>42863</v>
      </c>
    </row>
    <row r="2318" spans="1:138" ht="15" customHeight="1" x14ac:dyDescent="0.2">
      <c r="A2318" s="72" t="s">
        <v>998</v>
      </c>
      <c r="B2318" s="72" t="s">
        <v>75</v>
      </c>
      <c r="C2318" s="15">
        <v>8</v>
      </c>
      <c r="D2318" s="39">
        <v>12</v>
      </c>
      <c r="E2318" s="60" t="s">
        <v>23</v>
      </c>
      <c r="F2318" s="11" t="s">
        <v>13818</v>
      </c>
      <c r="G2318" s="11" t="s">
        <v>1335</v>
      </c>
      <c r="H2318" s="11" t="s">
        <v>1336</v>
      </c>
      <c r="I2318" s="66">
        <v>1</v>
      </c>
      <c r="J2318" s="11" t="s">
        <v>53</v>
      </c>
      <c r="K2318" s="167">
        <v>0</v>
      </c>
      <c r="L2318" s="167">
        <v>26694.5</v>
      </c>
      <c r="M2318" s="167">
        <v>26694.5</v>
      </c>
      <c r="N2318" s="167">
        <v>0</v>
      </c>
      <c r="O2318" s="167">
        <v>464.5</v>
      </c>
      <c r="P2318" s="167">
        <v>464.5</v>
      </c>
      <c r="Q2318" s="167">
        <v>0</v>
      </c>
      <c r="R2318" s="167">
        <v>27159</v>
      </c>
      <c r="S2318" s="167">
        <v>27159</v>
      </c>
      <c r="T2318" s="161">
        <v>42821</v>
      </c>
    </row>
    <row r="2319" spans="1:138" ht="15" customHeight="1" x14ac:dyDescent="0.2">
      <c r="A2319" s="72" t="s">
        <v>998</v>
      </c>
      <c r="B2319" s="72" t="s">
        <v>75</v>
      </c>
      <c r="C2319" s="15">
        <v>8</v>
      </c>
      <c r="D2319" s="39">
        <v>12</v>
      </c>
      <c r="E2319" s="60" t="s">
        <v>23</v>
      </c>
      <c r="F2319" s="11" t="s">
        <v>13819</v>
      </c>
      <c r="G2319" s="11" t="s">
        <v>743</v>
      </c>
      <c r="H2319" s="11" t="s">
        <v>2377</v>
      </c>
      <c r="I2319" s="66">
        <v>1</v>
      </c>
      <c r="J2319" s="11" t="s">
        <v>53</v>
      </c>
      <c r="K2319" s="167">
        <v>0</v>
      </c>
      <c r="L2319" s="167">
        <v>48093.75</v>
      </c>
      <c r="M2319" s="167">
        <v>48093.75</v>
      </c>
      <c r="N2319" s="167">
        <v>0</v>
      </c>
      <c r="O2319" s="167">
        <v>2189.25</v>
      </c>
      <c r="P2319" s="167">
        <v>2189.25</v>
      </c>
      <c r="Q2319" s="167">
        <v>0</v>
      </c>
      <c r="R2319" s="167">
        <v>50283</v>
      </c>
      <c r="S2319" s="167">
        <v>50283</v>
      </c>
      <c r="T2319" s="161">
        <v>42898</v>
      </c>
    </row>
    <row r="2320" spans="1:138" ht="15" customHeight="1" x14ac:dyDescent="0.2">
      <c r="A2320" s="72" t="s">
        <v>998</v>
      </c>
      <c r="B2320" s="72" t="s">
        <v>75</v>
      </c>
      <c r="C2320" s="15">
        <v>8</v>
      </c>
      <c r="D2320" s="39">
        <v>12</v>
      </c>
      <c r="E2320" s="60" t="s">
        <v>23</v>
      </c>
      <c r="F2320" s="11" t="s">
        <v>13820</v>
      </c>
      <c r="G2320" s="11" t="s">
        <v>1143</v>
      </c>
      <c r="H2320" s="11" t="s">
        <v>2686</v>
      </c>
      <c r="I2320" s="66">
        <v>1</v>
      </c>
      <c r="J2320" s="11" t="s">
        <v>53</v>
      </c>
      <c r="K2320" s="167">
        <v>0</v>
      </c>
      <c r="L2320" s="167">
        <v>45675</v>
      </c>
      <c r="M2320" s="167">
        <v>45675</v>
      </c>
      <c r="N2320" s="167">
        <v>0</v>
      </c>
      <c r="O2320" s="167">
        <v>3012</v>
      </c>
      <c r="P2320" s="167">
        <v>3012</v>
      </c>
      <c r="Q2320" s="167">
        <v>0</v>
      </c>
      <c r="R2320" s="167">
        <v>48687</v>
      </c>
      <c r="S2320" s="167">
        <v>48687</v>
      </c>
      <c r="T2320" s="161">
        <v>42849</v>
      </c>
    </row>
    <row r="2321" spans="1:20" ht="15" customHeight="1" x14ac:dyDescent="0.2">
      <c r="A2321" s="72" t="s">
        <v>998</v>
      </c>
      <c r="B2321" s="72" t="s">
        <v>75</v>
      </c>
      <c r="C2321" s="15">
        <v>8</v>
      </c>
      <c r="D2321" s="39">
        <v>12</v>
      </c>
      <c r="E2321" s="60" t="s">
        <v>23</v>
      </c>
      <c r="F2321" s="11" t="s">
        <v>13821</v>
      </c>
      <c r="G2321" s="11" t="s">
        <v>2335</v>
      </c>
      <c r="H2321" s="11" t="s">
        <v>2349</v>
      </c>
      <c r="I2321" s="66">
        <v>1</v>
      </c>
      <c r="J2321" s="11" t="s">
        <v>53</v>
      </c>
      <c r="K2321" s="167">
        <v>0</v>
      </c>
      <c r="L2321" s="167">
        <v>56840</v>
      </c>
      <c r="M2321" s="167">
        <v>56840</v>
      </c>
      <c r="N2321" s="167">
        <v>0</v>
      </c>
      <c r="O2321" s="167">
        <v>3233</v>
      </c>
      <c r="P2321" s="167">
        <v>3233</v>
      </c>
      <c r="Q2321" s="167">
        <v>0</v>
      </c>
      <c r="R2321" s="167">
        <v>60073</v>
      </c>
      <c r="S2321" s="167">
        <v>60073</v>
      </c>
      <c r="T2321" s="161">
        <v>42877</v>
      </c>
    </row>
    <row r="2322" spans="1:20" ht="15" customHeight="1" x14ac:dyDescent="0.2">
      <c r="A2322" s="72" t="s">
        <v>998</v>
      </c>
      <c r="B2322" s="72" t="s">
        <v>75</v>
      </c>
      <c r="C2322" s="15">
        <v>8</v>
      </c>
      <c r="D2322" s="39">
        <v>12</v>
      </c>
      <c r="E2322" s="60" t="s">
        <v>23</v>
      </c>
      <c r="F2322" s="11" t="s">
        <v>13822</v>
      </c>
      <c r="G2322" s="11" t="s">
        <v>1093</v>
      </c>
      <c r="H2322" s="11" t="s">
        <v>2224</v>
      </c>
      <c r="I2322" s="66">
        <v>1</v>
      </c>
      <c r="J2322" s="11" t="s">
        <v>53</v>
      </c>
      <c r="K2322" s="167">
        <v>0</v>
      </c>
      <c r="L2322" s="167">
        <v>46395.65</v>
      </c>
      <c r="M2322" s="167">
        <v>46395.65</v>
      </c>
      <c r="N2322" s="167">
        <v>0</v>
      </c>
      <c r="O2322" s="167">
        <v>2320.3499999999985</v>
      </c>
      <c r="P2322" s="167">
        <v>2320.3499999999985</v>
      </c>
      <c r="Q2322" s="167">
        <v>0</v>
      </c>
      <c r="R2322" s="167">
        <v>48716</v>
      </c>
      <c r="S2322" s="167">
        <v>48716</v>
      </c>
      <c r="T2322" s="161">
        <v>42912</v>
      </c>
    </row>
    <row r="2323" spans="1:20" ht="15" customHeight="1" x14ac:dyDescent="0.2">
      <c r="A2323" s="72" t="s">
        <v>998</v>
      </c>
      <c r="B2323" s="72" t="s">
        <v>75</v>
      </c>
      <c r="C2323" s="15">
        <v>8</v>
      </c>
      <c r="D2323" s="39">
        <v>12</v>
      </c>
      <c r="E2323" s="60" t="s">
        <v>23</v>
      </c>
      <c r="F2323" s="11" t="s">
        <v>13823</v>
      </c>
      <c r="G2323" s="11" t="s">
        <v>1043</v>
      </c>
      <c r="H2323" s="11" t="s">
        <v>2760</v>
      </c>
      <c r="I2323" s="66">
        <v>1</v>
      </c>
      <c r="J2323" s="11" t="s">
        <v>53</v>
      </c>
      <c r="K2323" s="167">
        <v>0</v>
      </c>
      <c r="L2323" s="167">
        <v>69781.25</v>
      </c>
      <c r="M2323" s="167">
        <v>69781.25</v>
      </c>
      <c r="N2323" s="167">
        <v>0</v>
      </c>
      <c r="O2323" s="167">
        <v>4438.75</v>
      </c>
      <c r="P2323" s="167">
        <v>4438.75</v>
      </c>
      <c r="Q2323" s="167">
        <v>0</v>
      </c>
      <c r="R2323" s="167">
        <v>74220</v>
      </c>
      <c r="S2323" s="167">
        <v>74220</v>
      </c>
      <c r="T2323" s="161">
        <v>42870</v>
      </c>
    </row>
    <row r="2324" spans="1:20" ht="15" customHeight="1" x14ac:dyDescent="0.2">
      <c r="A2324" s="72" t="s">
        <v>998</v>
      </c>
      <c r="B2324" s="72" t="s">
        <v>75</v>
      </c>
      <c r="C2324" s="15">
        <v>8</v>
      </c>
      <c r="D2324" s="39">
        <v>12</v>
      </c>
      <c r="E2324" s="60" t="s">
        <v>23</v>
      </c>
      <c r="F2324" s="11" t="s">
        <v>13824</v>
      </c>
      <c r="G2324" s="11" t="s">
        <v>227</v>
      </c>
      <c r="H2324" s="11" t="s">
        <v>2799</v>
      </c>
      <c r="I2324" s="66">
        <v>1</v>
      </c>
      <c r="J2324" s="11" t="s">
        <v>53</v>
      </c>
      <c r="K2324" s="167">
        <v>0</v>
      </c>
      <c r="L2324" s="167">
        <v>60900</v>
      </c>
      <c r="M2324" s="167">
        <v>60900</v>
      </c>
      <c r="N2324" s="167">
        <v>0</v>
      </c>
      <c r="O2324" s="167">
        <v>1015</v>
      </c>
      <c r="P2324" s="167">
        <v>1015</v>
      </c>
      <c r="Q2324" s="167">
        <v>0</v>
      </c>
      <c r="R2324" s="167">
        <v>61915</v>
      </c>
      <c r="S2324" s="167">
        <v>61915</v>
      </c>
      <c r="T2324" s="161">
        <v>42870</v>
      </c>
    </row>
    <row r="2325" spans="1:20" ht="15" customHeight="1" x14ac:dyDescent="0.2">
      <c r="A2325" s="72" t="s">
        <v>998</v>
      </c>
      <c r="B2325" s="72" t="s">
        <v>75</v>
      </c>
      <c r="C2325" s="15">
        <v>8</v>
      </c>
      <c r="D2325" s="39">
        <v>12</v>
      </c>
      <c r="E2325" s="60" t="s">
        <v>23</v>
      </c>
      <c r="F2325" s="11" t="s">
        <v>13825</v>
      </c>
      <c r="G2325" s="11" t="s">
        <v>925</v>
      </c>
      <c r="H2325" s="11" t="s">
        <v>2032</v>
      </c>
      <c r="I2325" s="66">
        <v>1</v>
      </c>
      <c r="J2325" s="11" t="s">
        <v>53</v>
      </c>
      <c r="K2325" s="167">
        <v>0</v>
      </c>
      <c r="L2325" s="167">
        <v>34002.5</v>
      </c>
      <c r="M2325" s="167">
        <v>34002.5</v>
      </c>
      <c r="N2325" s="167">
        <v>0</v>
      </c>
      <c r="O2325" s="167">
        <v>2063.5</v>
      </c>
      <c r="P2325" s="167">
        <v>2063.5</v>
      </c>
      <c r="Q2325" s="167">
        <v>0</v>
      </c>
      <c r="R2325" s="167">
        <v>36066</v>
      </c>
      <c r="S2325" s="167">
        <v>36066</v>
      </c>
      <c r="T2325" s="161">
        <v>42849</v>
      </c>
    </row>
    <row r="2326" spans="1:20" ht="15" customHeight="1" x14ac:dyDescent="0.2">
      <c r="A2326" s="72" t="s">
        <v>998</v>
      </c>
      <c r="B2326" s="72" t="s">
        <v>75</v>
      </c>
      <c r="C2326" s="15">
        <v>8</v>
      </c>
      <c r="D2326" s="39">
        <v>12</v>
      </c>
      <c r="E2326" s="60" t="s">
        <v>23</v>
      </c>
      <c r="F2326" s="11" t="s">
        <v>13826</v>
      </c>
      <c r="G2326" s="11" t="s">
        <v>925</v>
      </c>
      <c r="H2326" s="11" t="s">
        <v>2087</v>
      </c>
      <c r="I2326" s="66">
        <v>1</v>
      </c>
      <c r="J2326" s="11" t="s">
        <v>53</v>
      </c>
      <c r="K2326" s="167">
        <v>0</v>
      </c>
      <c r="L2326" s="167">
        <v>38000</v>
      </c>
      <c r="M2326" s="167">
        <v>38000</v>
      </c>
      <c r="N2326" s="167">
        <v>0</v>
      </c>
      <c r="O2326" s="167">
        <v>3762</v>
      </c>
      <c r="P2326" s="167">
        <v>3762</v>
      </c>
      <c r="Q2326" s="167">
        <v>0</v>
      </c>
      <c r="R2326" s="167">
        <v>41762</v>
      </c>
      <c r="S2326" s="167">
        <v>41762</v>
      </c>
      <c r="T2326" s="161">
        <v>42856</v>
      </c>
    </row>
    <row r="2327" spans="1:20" ht="15" customHeight="1" x14ac:dyDescent="0.2">
      <c r="A2327" s="72" t="s">
        <v>998</v>
      </c>
      <c r="B2327" s="72" t="s">
        <v>75</v>
      </c>
      <c r="C2327" s="15">
        <v>8</v>
      </c>
      <c r="D2327" s="39">
        <v>12</v>
      </c>
      <c r="E2327" s="60" t="s">
        <v>23</v>
      </c>
      <c r="F2327" s="11" t="s">
        <v>13827</v>
      </c>
      <c r="G2327" s="11" t="s">
        <v>252</v>
      </c>
      <c r="H2327" s="11" t="s">
        <v>2611</v>
      </c>
      <c r="I2327" s="66">
        <v>1</v>
      </c>
      <c r="J2327" s="11" t="s">
        <v>53</v>
      </c>
      <c r="K2327" s="167">
        <v>54162.43</v>
      </c>
      <c r="L2327" s="167">
        <v>0</v>
      </c>
      <c r="M2327" s="167">
        <v>54162.43</v>
      </c>
      <c r="N2327" s="167">
        <v>3411.5699999999997</v>
      </c>
      <c r="O2327" s="167">
        <v>0</v>
      </c>
      <c r="P2327" s="167">
        <v>3411.5699999999997</v>
      </c>
      <c r="Q2327" s="167">
        <v>57574</v>
      </c>
      <c r="R2327" s="167">
        <v>0</v>
      </c>
      <c r="S2327" s="167">
        <v>57574</v>
      </c>
      <c r="T2327" s="161">
        <v>42884</v>
      </c>
    </row>
    <row r="2328" spans="1:20" ht="15" customHeight="1" x14ac:dyDescent="0.2">
      <c r="A2328" s="72" t="s">
        <v>998</v>
      </c>
      <c r="B2328" s="72" t="s">
        <v>75</v>
      </c>
      <c r="C2328" s="15">
        <v>8</v>
      </c>
      <c r="D2328" s="39">
        <v>12</v>
      </c>
      <c r="E2328" s="60" t="s">
        <v>23</v>
      </c>
      <c r="F2328" s="11" t="s">
        <v>13828</v>
      </c>
      <c r="G2328" s="11" t="s">
        <v>1093</v>
      </c>
      <c r="H2328" s="11" t="s">
        <v>1255</v>
      </c>
      <c r="I2328" s="66">
        <v>1</v>
      </c>
      <c r="J2328" s="11" t="s">
        <v>53</v>
      </c>
      <c r="K2328" s="167">
        <v>0</v>
      </c>
      <c r="L2328" s="167">
        <v>53784.85</v>
      </c>
      <c r="M2328" s="167">
        <v>53784.85</v>
      </c>
      <c r="N2328" s="167">
        <v>0</v>
      </c>
      <c r="O2328" s="167">
        <v>867.15000000000146</v>
      </c>
      <c r="P2328" s="167">
        <v>867.15000000000146</v>
      </c>
      <c r="Q2328" s="167">
        <v>0</v>
      </c>
      <c r="R2328" s="167">
        <v>54652</v>
      </c>
      <c r="S2328" s="167">
        <v>54652</v>
      </c>
      <c r="T2328" s="161">
        <v>42912</v>
      </c>
    </row>
    <row r="2329" spans="1:20" ht="15" customHeight="1" x14ac:dyDescent="0.2">
      <c r="A2329" s="72" t="s">
        <v>998</v>
      </c>
      <c r="B2329" s="72" t="s">
        <v>75</v>
      </c>
      <c r="C2329" s="15">
        <v>8</v>
      </c>
      <c r="D2329" s="39">
        <v>12</v>
      </c>
      <c r="E2329" s="60" t="s">
        <v>23</v>
      </c>
      <c r="F2329" s="11" t="s">
        <v>13829</v>
      </c>
      <c r="G2329" s="11" t="s">
        <v>1652</v>
      </c>
      <c r="H2329" s="11" t="s">
        <v>1661</v>
      </c>
      <c r="I2329" s="66">
        <v>1</v>
      </c>
      <c r="J2329" s="11" t="s">
        <v>53</v>
      </c>
      <c r="K2329" s="167">
        <v>0</v>
      </c>
      <c r="L2329" s="167">
        <v>56750</v>
      </c>
      <c r="M2329" s="167">
        <v>56750</v>
      </c>
      <c r="N2329" s="167">
        <v>0</v>
      </c>
      <c r="O2329" s="167">
        <v>2872</v>
      </c>
      <c r="P2329" s="167">
        <v>2872</v>
      </c>
      <c r="Q2329" s="167">
        <v>0</v>
      </c>
      <c r="R2329" s="167">
        <v>59622</v>
      </c>
      <c r="S2329" s="167">
        <v>59622</v>
      </c>
      <c r="T2329" s="161">
        <v>42856</v>
      </c>
    </row>
    <row r="2330" spans="1:20" ht="15" customHeight="1" x14ac:dyDescent="0.2">
      <c r="A2330" s="72" t="s">
        <v>998</v>
      </c>
      <c r="B2330" s="72" t="s">
        <v>75</v>
      </c>
      <c r="C2330" s="15">
        <v>8</v>
      </c>
      <c r="D2330" s="39">
        <v>12</v>
      </c>
      <c r="E2330" s="60" t="s">
        <v>23</v>
      </c>
      <c r="F2330" s="11" t="s">
        <v>13830</v>
      </c>
      <c r="G2330" s="11" t="s">
        <v>148</v>
      </c>
      <c r="H2330" s="11" t="s">
        <v>1449</v>
      </c>
      <c r="I2330" s="66">
        <v>1</v>
      </c>
      <c r="J2330" s="11" t="s">
        <v>53</v>
      </c>
      <c r="K2330" s="167">
        <v>36000</v>
      </c>
      <c r="L2330" s="167">
        <v>0</v>
      </c>
      <c r="M2330" s="167">
        <v>36000</v>
      </c>
      <c r="N2330" s="167">
        <v>4654</v>
      </c>
      <c r="O2330" s="167">
        <v>0</v>
      </c>
      <c r="P2330" s="167">
        <v>4654</v>
      </c>
      <c r="Q2330" s="167">
        <v>40654</v>
      </c>
      <c r="R2330" s="167">
        <v>0</v>
      </c>
      <c r="S2330" s="167">
        <v>40654</v>
      </c>
      <c r="T2330" s="161">
        <v>42856</v>
      </c>
    </row>
    <row r="2331" spans="1:20" ht="15" customHeight="1" x14ac:dyDescent="0.2">
      <c r="A2331" s="72" t="s">
        <v>998</v>
      </c>
      <c r="B2331" s="72" t="s">
        <v>75</v>
      </c>
      <c r="C2331" s="15">
        <v>8</v>
      </c>
      <c r="D2331" s="39">
        <v>12</v>
      </c>
      <c r="E2331" s="60" t="s">
        <v>23</v>
      </c>
      <c r="F2331" s="11" t="s">
        <v>13831</v>
      </c>
      <c r="G2331" s="11" t="s">
        <v>1312</v>
      </c>
      <c r="H2331" s="11" t="s">
        <v>1313</v>
      </c>
      <c r="I2331" s="66">
        <v>1</v>
      </c>
      <c r="J2331" s="11" t="s">
        <v>53</v>
      </c>
      <c r="K2331" s="167">
        <v>52000.2</v>
      </c>
      <c r="L2331" s="167">
        <v>10999.8</v>
      </c>
      <c r="M2331" s="167">
        <v>63000</v>
      </c>
      <c r="N2331" s="167">
        <v>11854.800000000003</v>
      </c>
      <c r="O2331" s="167">
        <v>-10999.8</v>
      </c>
      <c r="P2331" s="167">
        <v>855.00000000000364</v>
      </c>
      <c r="Q2331" s="167">
        <v>63855</v>
      </c>
      <c r="R2331" s="167">
        <v>0</v>
      </c>
      <c r="S2331" s="167">
        <v>63855</v>
      </c>
      <c r="T2331" s="161">
        <v>42905</v>
      </c>
    </row>
    <row r="2332" spans="1:20" ht="15" customHeight="1" x14ac:dyDescent="0.2">
      <c r="A2332" s="72" t="s">
        <v>998</v>
      </c>
      <c r="B2332" s="72" t="s">
        <v>75</v>
      </c>
      <c r="C2332" s="15">
        <v>8</v>
      </c>
      <c r="D2332" s="39">
        <v>12</v>
      </c>
      <c r="E2332" s="60" t="s">
        <v>23</v>
      </c>
      <c r="F2332" s="11" t="s">
        <v>13832</v>
      </c>
      <c r="G2332" s="11" t="s">
        <v>1818</v>
      </c>
      <c r="H2332" s="11" t="s">
        <v>1943</v>
      </c>
      <c r="I2332" s="66">
        <v>1</v>
      </c>
      <c r="J2332" s="11" t="s">
        <v>53</v>
      </c>
      <c r="K2332" s="167">
        <v>0</v>
      </c>
      <c r="L2332" s="167">
        <v>42222.99</v>
      </c>
      <c r="M2332" s="167">
        <v>42222.99</v>
      </c>
      <c r="N2332" s="167">
        <v>0</v>
      </c>
      <c r="O2332" s="167">
        <v>4218.010000000002</v>
      </c>
      <c r="P2332" s="167">
        <v>4218.010000000002</v>
      </c>
      <c r="Q2332" s="167">
        <v>0</v>
      </c>
      <c r="R2332" s="167">
        <v>46441</v>
      </c>
      <c r="S2332" s="167">
        <v>46441</v>
      </c>
      <c r="T2332" s="161">
        <v>42905</v>
      </c>
    </row>
    <row r="2333" spans="1:20" ht="15" customHeight="1" x14ac:dyDescent="0.2">
      <c r="A2333" s="72" t="s">
        <v>998</v>
      </c>
      <c r="B2333" s="72" t="s">
        <v>75</v>
      </c>
      <c r="C2333" s="15">
        <v>8</v>
      </c>
      <c r="D2333" s="39">
        <v>12</v>
      </c>
      <c r="E2333" s="60" t="s">
        <v>23</v>
      </c>
      <c r="F2333" s="11" t="s">
        <v>13833</v>
      </c>
      <c r="G2333" s="11" t="s">
        <v>676</v>
      </c>
      <c r="H2333" s="11" t="s">
        <v>2864</v>
      </c>
      <c r="I2333" s="66">
        <v>1</v>
      </c>
      <c r="J2333" s="11" t="s">
        <v>53</v>
      </c>
      <c r="K2333" s="167">
        <v>76632.5</v>
      </c>
      <c r="L2333" s="167">
        <v>0</v>
      </c>
      <c r="M2333" s="167">
        <v>76632.5</v>
      </c>
      <c r="N2333" s="167">
        <v>12451.5</v>
      </c>
      <c r="O2333" s="167">
        <v>0</v>
      </c>
      <c r="P2333" s="167">
        <v>12451.5</v>
      </c>
      <c r="Q2333" s="167">
        <v>89084</v>
      </c>
      <c r="R2333" s="167">
        <v>0</v>
      </c>
      <c r="S2333" s="167">
        <v>89084</v>
      </c>
      <c r="T2333" s="161">
        <v>42828</v>
      </c>
    </row>
    <row r="2334" spans="1:20" ht="15" customHeight="1" x14ac:dyDescent="0.2">
      <c r="A2334" s="72" t="s">
        <v>998</v>
      </c>
      <c r="B2334" s="72" t="s">
        <v>75</v>
      </c>
      <c r="C2334" s="15">
        <v>8</v>
      </c>
      <c r="D2334" s="39">
        <v>12</v>
      </c>
      <c r="E2334" s="60" t="s">
        <v>23</v>
      </c>
      <c r="F2334" s="11" t="s">
        <v>13834</v>
      </c>
      <c r="G2334" s="11" t="s">
        <v>1221</v>
      </c>
      <c r="H2334" s="11" t="s">
        <v>1879</v>
      </c>
      <c r="I2334" s="66">
        <v>1</v>
      </c>
      <c r="J2334" s="11" t="s">
        <v>53</v>
      </c>
      <c r="K2334" s="167">
        <v>63652.68</v>
      </c>
      <c r="L2334" s="167">
        <v>0</v>
      </c>
      <c r="M2334" s="167">
        <v>63652.68</v>
      </c>
      <c r="N2334" s="167">
        <v>1273.3199999999997</v>
      </c>
      <c r="O2334" s="167">
        <v>0</v>
      </c>
      <c r="P2334" s="167">
        <v>1273.3199999999997</v>
      </c>
      <c r="Q2334" s="167">
        <v>64926</v>
      </c>
      <c r="R2334" s="167">
        <v>0</v>
      </c>
      <c r="S2334" s="167">
        <v>64926</v>
      </c>
      <c r="T2334" s="161">
        <v>42884</v>
      </c>
    </row>
    <row r="2335" spans="1:20" ht="15" customHeight="1" x14ac:dyDescent="0.2">
      <c r="A2335" s="72" t="s">
        <v>998</v>
      </c>
      <c r="B2335" s="72" t="s">
        <v>75</v>
      </c>
      <c r="C2335" s="15">
        <v>8</v>
      </c>
      <c r="D2335" s="39">
        <v>12</v>
      </c>
      <c r="E2335" s="60" t="s">
        <v>23</v>
      </c>
      <c r="F2335" s="11" t="s">
        <v>13835</v>
      </c>
      <c r="G2335" s="11" t="s">
        <v>2048</v>
      </c>
      <c r="H2335" s="11" t="s">
        <v>2858</v>
      </c>
      <c r="I2335" s="66">
        <v>1</v>
      </c>
      <c r="J2335" s="11" t="s">
        <v>53</v>
      </c>
      <c r="K2335" s="167">
        <v>77155.863232000003</v>
      </c>
      <c r="L2335" s="167">
        <v>25927.536768000002</v>
      </c>
      <c r="M2335" s="167">
        <v>103083.4</v>
      </c>
      <c r="N2335" s="167">
        <v>2328.221888</v>
      </c>
      <c r="O2335" s="167">
        <v>782.37811199999851</v>
      </c>
      <c r="P2335" s="167">
        <v>3110.5999999999985</v>
      </c>
      <c r="Q2335" s="167">
        <v>79484.085120000003</v>
      </c>
      <c r="R2335" s="167">
        <v>26709.91488</v>
      </c>
      <c r="S2335" s="167">
        <v>106194</v>
      </c>
      <c r="T2335" s="161">
        <v>42877</v>
      </c>
    </row>
    <row r="2336" spans="1:20" ht="15" customHeight="1" x14ac:dyDescent="0.2">
      <c r="A2336" s="72" t="s">
        <v>998</v>
      </c>
      <c r="B2336" s="72" t="s">
        <v>75</v>
      </c>
      <c r="C2336" s="15">
        <v>8</v>
      </c>
      <c r="D2336" s="39">
        <v>12</v>
      </c>
      <c r="E2336" s="60" t="s">
        <v>23</v>
      </c>
      <c r="F2336" s="11" t="s">
        <v>13836</v>
      </c>
      <c r="G2336" s="11" t="s">
        <v>1093</v>
      </c>
      <c r="H2336" s="11" t="s">
        <v>2248</v>
      </c>
      <c r="I2336" s="66">
        <v>1</v>
      </c>
      <c r="J2336" s="11" t="s">
        <v>53</v>
      </c>
      <c r="K2336" s="167">
        <v>0</v>
      </c>
      <c r="L2336" s="167">
        <v>51377.27</v>
      </c>
      <c r="M2336" s="167">
        <v>51377.27</v>
      </c>
      <c r="N2336" s="167">
        <v>0</v>
      </c>
      <c r="O2336" s="167">
        <v>3274.7300000000032</v>
      </c>
      <c r="P2336" s="167">
        <v>3274.7300000000032</v>
      </c>
      <c r="Q2336" s="167">
        <v>0</v>
      </c>
      <c r="R2336" s="167">
        <v>54652</v>
      </c>
      <c r="S2336" s="167">
        <v>54652</v>
      </c>
      <c r="T2336" s="161">
        <v>42863</v>
      </c>
    </row>
    <row r="2337" spans="1:20" ht="15" customHeight="1" x14ac:dyDescent="0.2">
      <c r="A2337" s="72" t="s">
        <v>998</v>
      </c>
      <c r="B2337" s="72" t="s">
        <v>75</v>
      </c>
      <c r="C2337" s="15">
        <v>8</v>
      </c>
      <c r="D2337" s="39">
        <v>12</v>
      </c>
      <c r="E2337" s="60" t="s">
        <v>23</v>
      </c>
      <c r="F2337" s="11" t="s">
        <v>13837</v>
      </c>
      <c r="G2337" s="11" t="s">
        <v>368</v>
      </c>
      <c r="H2337" s="11" t="s">
        <v>2287</v>
      </c>
      <c r="I2337" s="66">
        <v>1</v>
      </c>
      <c r="J2337" s="11" t="s">
        <v>53</v>
      </c>
      <c r="K2337" s="167">
        <v>23831.692500000001</v>
      </c>
      <c r="L2337" s="167">
        <v>19498.657500000001</v>
      </c>
      <c r="M2337" s="167">
        <v>43330.35</v>
      </c>
      <c r="N2337" s="167">
        <v>2211.3574999999983</v>
      </c>
      <c r="O2337" s="167">
        <v>1809.2924999999996</v>
      </c>
      <c r="P2337" s="167">
        <v>4020.6499999999978</v>
      </c>
      <c r="Q2337" s="167">
        <v>26043.05</v>
      </c>
      <c r="R2337" s="167">
        <v>21307.95</v>
      </c>
      <c r="S2337" s="167">
        <v>47351</v>
      </c>
      <c r="T2337" s="161">
        <v>42870</v>
      </c>
    </row>
    <row r="2338" spans="1:20" ht="15" customHeight="1" x14ac:dyDescent="0.2">
      <c r="A2338" s="72" t="s">
        <v>998</v>
      </c>
      <c r="B2338" s="72" t="s">
        <v>75</v>
      </c>
      <c r="C2338" s="15">
        <v>8</v>
      </c>
      <c r="D2338" s="39">
        <v>12</v>
      </c>
      <c r="E2338" s="60" t="s">
        <v>23</v>
      </c>
      <c r="F2338" s="11" t="s">
        <v>13838</v>
      </c>
      <c r="G2338" s="11" t="s">
        <v>1500</v>
      </c>
      <c r="H2338" s="11" t="s">
        <v>1507</v>
      </c>
      <c r="I2338" s="66">
        <v>1</v>
      </c>
      <c r="J2338" s="11" t="s">
        <v>53</v>
      </c>
      <c r="K2338" s="167">
        <v>43122.28</v>
      </c>
      <c r="L2338" s="167">
        <v>0</v>
      </c>
      <c r="M2338" s="167">
        <v>43122.28</v>
      </c>
      <c r="N2338" s="167">
        <v>1941.6900000000023</v>
      </c>
      <c r="O2338" s="167">
        <v>0</v>
      </c>
      <c r="P2338" s="167">
        <v>1941.6900000000023</v>
      </c>
      <c r="Q2338" s="167">
        <v>45063.97</v>
      </c>
      <c r="R2338" s="167">
        <v>0</v>
      </c>
      <c r="S2338" s="167">
        <v>45063.97</v>
      </c>
      <c r="T2338" s="161">
        <v>42828</v>
      </c>
    </row>
    <row r="2339" spans="1:20" ht="15" customHeight="1" x14ac:dyDescent="0.2">
      <c r="A2339" s="72" t="s">
        <v>998</v>
      </c>
      <c r="B2339" s="72" t="s">
        <v>75</v>
      </c>
      <c r="C2339" s="15">
        <v>8</v>
      </c>
      <c r="D2339" s="39">
        <v>12</v>
      </c>
      <c r="E2339" s="60" t="s">
        <v>23</v>
      </c>
      <c r="F2339" s="11" t="s">
        <v>13839</v>
      </c>
      <c r="G2339" s="11" t="s">
        <v>227</v>
      </c>
      <c r="H2339" s="11" t="s">
        <v>1823</v>
      </c>
      <c r="I2339" s="66">
        <v>1</v>
      </c>
      <c r="J2339" s="11" t="s">
        <v>53</v>
      </c>
      <c r="K2339" s="167">
        <v>43036.957145</v>
      </c>
      <c r="L2339" s="167">
        <v>4755.3328549999997</v>
      </c>
      <c r="M2339" s="167">
        <v>47792.29</v>
      </c>
      <c r="N2339" s="167">
        <v>2454.2638749999969</v>
      </c>
      <c r="O2339" s="167">
        <v>-0.5538749999996071</v>
      </c>
      <c r="P2339" s="167">
        <v>2453.7099999999973</v>
      </c>
      <c r="Q2339" s="167">
        <v>45491.221019999997</v>
      </c>
      <c r="R2339" s="167">
        <v>4754.77898</v>
      </c>
      <c r="S2339" s="167">
        <v>50246</v>
      </c>
      <c r="T2339" s="161">
        <v>42849</v>
      </c>
    </row>
    <row r="2340" spans="1:20" ht="15" customHeight="1" x14ac:dyDescent="0.2">
      <c r="A2340" s="72" t="s">
        <v>998</v>
      </c>
      <c r="B2340" s="72" t="s">
        <v>75</v>
      </c>
      <c r="C2340" s="15">
        <v>8</v>
      </c>
      <c r="D2340" s="39">
        <v>12</v>
      </c>
      <c r="E2340" s="60" t="s">
        <v>23</v>
      </c>
      <c r="F2340" s="11" t="s">
        <v>13840</v>
      </c>
      <c r="G2340" s="11" t="s">
        <v>904</v>
      </c>
      <c r="H2340" s="11" t="s">
        <v>2794</v>
      </c>
      <c r="I2340" s="66">
        <v>0.5</v>
      </c>
      <c r="J2340" s="11" t="s">
        <v>53</v>
      </c>
      <c r="K2340" s="167">
        <v>0</v>
      </c>
      <c r="L2340" s="167">
        <v>11700.92</v>
      </c>
      <c r="M2340" s="167">
        <v>11700.92</v>
      </c>
      <c r="N2340" s="167">
        <v>12500</v>
      </c>
      <c r="O2340" s="167">
        <v>-11700.92</v>
      </c>
      <c r="P2340" s="167">
        <v>799.07999999999993</v>
      </c>
      <c r="Q2340" s="167">
        <v>12500</v>
      </c>
      <c r="R2340" s="167">
        <v>0</v>
      </c>
      <c r="S2340" s="167">
        <v>12500</v>
      </c>
      <c r="T2340" s="161">
        <v>42870</v>
      </c>
    </row>
    <row r="2341" spans="1:20" ht="15" customHeight="1" x14ac:dyDescent="0.2">
      <c r="A2341" s="72" t="s">
        <v>998</v>
      </c>
      <c r="B2341" s="72" t="s">
        <v>75</v>
      </c>
      <c r="C2341" s="15">
        <v>8</v>
      </c>
      <c r="D2341" s="39">
        <v>12</v>
      </c>
      <c r="E2341" s="60" t="s">
        <v>23</v>
      </c>
      <c r="F2341" s="11" t="s">
        <v>13841</v>
      </c>
      <c r="G2341" s="11" t="s">
        <v>1093</v>
      </c>
      <c r="H2341" s="11" t="s">
        <v>2230</v>
      </c>
      <c r="I2341" s="66">
        <v>1</v>
      </c>
      <c r="J2341" s="11" t="s">
        <v>53</v>
      </c>
      <c r="K2341" s="167">
        <v>0</v>
      </c>
      <c r="L2341" s="167">
        <v>52780</v>
      </c>
      <c r="M2341" s="167">
        <v>52780</v>
      </c>
      <c r="N2341" s="167">
        <v>0</v>
      </c>
      <c r="O2341" s="167">
        <v>1872</v>
      </c>
      <c r="P2341" s="167">
        <v>1872</v>
      </c>
      <c r="Q2341" s="167">
        <v>0</v>
      </c>
      <c r="R2341" s="167">
        <v>54652</v>
      </c>
      <c r="S2341" s="167">
        <v>54652</v>
      </c>
      <c r="T2341" s="161">
        <v>42912</v>
      </c>
    </row>
    <row r="2342" spans="1:20" ht="15" customHeight="1" x14ac:dyDescent="0.2">
      <c r="A2342" s="72" t="s">
        <v>998</v>
      </c>
      <c r="B2342" s="72" t="s">
        <v>75</v>
      </c>
      <c r="C2342" s="15">
        <v>8</v>
      </c>
      <c r="D2342" s="39">
        <v>12</v>
      </c>
      <c r="E2342" s="60" t="s">
        <v>23</v>
      </c>
      <c r="F2342" s="11" t="s">
        <v>13842</v>
      </c>
      <c r="G2342" s="11" t="s">
        <v>1143</v>
      </c>
      <c r="H2342" s="11" t="s">
        <v>2739</v>
      </c>
      <c r="I2342" s="66">
        <v>0.75</v>
      </c>
      <c r="J2342" s="11" t="s">
        <v>53</v>
      </c>
      <c r="K2342" s="167">
        <v>0</v>
      </c>
      <c r="L2342" s="167">
        <v>25334.400000000001</v>
      </c>
      <c r="M2342" s="167">
        <v>25334.400000000001</v>
      </c>
      <c r="N2342" s="167">
        <v>0</v>
      </c>
      <c r="O2342" s="167">
        <v>1167.5999999999985</v>
      </c>
      <c r="P2342" s="167">
        <v>1167.5999999999985</v>
      </c>
      <c r="Q2342" s="167">
        <v>0</v>
      </c>
      <c r="R2342" s="167">
        <v>26502</v>
      </c>
      <c r="S2342" s="167">
        <v>26502</v>
      </c>
      <c r="T2342" s="161">
        <v>42842</v>
      </c>
    </row>
    <row r="2343" spans="1:20" ht="15" customHeight="1" x14ac:dyDescent="0.2">
      <c r="A2343" s="72" t="s">
        <v>998</v>
      </c>
      <c r="B2343" s="72" t="s">
        <v>75</v>
      </c>
      <c r="C2343" s="15">
        <v>8</v>
      </c>
      <c r="D2343" s="39">
        <v>12</v>
      </c>
      <c r="E2343" s="60" t="s">
        <v>23</v>
      </c>
      <c r="F2343" s="11" t="s">
        <v>13843</v>
      </c>
      <c r="G2343" s="11" t="s">
        <v>227</v>
      </c>
      <c r="H2343" s="11" t="s">
        <v>2826</v>
      </c>
      <c r="I2343" s="66">
        <v>1</v>
      </c>
      <c r="J2343" s="11" t="s">
        <v>53</v>
      </c>
      <c r="K2343" s="167">
        <v>0</v>
      </c>
      <c r="L2343" s="167">
        <v>60077.85</v>
      </c>
      <c r="M2343" s="167">
        <v>60077.85</v>
      </c>
      <c r="N2343" s="167">
        <v>0</v>
      </c>
      <c r="O2343" s="167">
        <v>1642.1500000000015</v>
      </c>
      <c r="P2343" s="167">
        <v>1642.1500000000015</v>
      </c>
      <c r="Q2343" s="167">
        <v>0</v>
      </c>
      <c r="R2343" s="167">
        <v>61720</v>
      </c>
      <c r="S2343" s="167">
        <v>61720</v>
      </c>
      <c r="T2343" s="161">
        <v>42905</v>
      </c>
    </row>
    <row r="2344" spans="1:20" ht="15" customHeight="1" x14ac:dyDescent="0.2">
      <c r="A2344" s="72" t="s">
        <v>998</v>
      </c>
      <c r="B2344" s="72" t="s">
        <v>75</v>
      </c>
      <c r="C2344" s="15">
        <v>8</v>
      </c>
      <c r="D2344" s="39">
        <v>12</v>
      </c>
      <c r="E2344" s="60" t="s">
        <v>23</v>
      </c>
      <c r="F2344" s="11" t="s">
        <v>13844</v>
      </c>
      <c r="G2344" s="11" t="s">
        <v>904</v>
      </c>
      <c r="H2344" s="11" t="s">
        <v>2913</v>
      </c>
      <c r="I2344" s="66">
        <v>1</v>
      </c>
      <c r="J2344" s="11" t="s">
        <v>53</v>
      </c>
      <c r="K2344" s="167">
        <v>0</v>
      </c>
      <c r="L2344" s="167">
        <v>37828.04</v>
      </c>
      <c r="M2344" s="167">
        <v>37828.04</v>
      </c>
      <c r="N2344" s="167">
        <v>0</v>
      </c>
      <c r="O2344" s="167">
        <v>3527.9599999999991</v>
      </c>
      <c r="P2344" s="167">
        <v>3527.9599999999991</v>
      </c>
      <c r="Q2344" s="167">
        <v>0</v>
      </c>
      <c r="R2344" s="167">
        <v>41356</v>
      </c>
      <c r="S2344" s="167">
        <v>41356</v>
      </c>
      <c r="T2344" s="161">
        <v>42898</v>
      </c>
    </row>
    <row r="2345" spans="1:20" ht="15" customHeight="1" x14ac:dyDescent="0.2">
      <c r="A2345" s="72" t="s">
        <v>998</v>
      </c>
      <c r="B2345" s="72" t="s">
        <v>75</v>
      </c>
      <c r="C2345" s="15">
        <v>8</v>
      </c>
      <c r="D2345" s="39">
        <v>12</v>
      </c>
      <c r="E2345" s="60" t="s">
        <v>23</v>
      </c>
      <c r="F2345" s="11" t="s">
        <v>13845</v>
      </c>
      <c r="G2345" s="11" t="s">
        <v>148</v>
      </c>
      <c r="H2345" s="11" t="s">
        <v>1464</v>
      </c>
      <c r="I2345" s="66">
        <v>1</v>
      </c>
      <c r="J2345" s="11" t="s">
        <v>53</v>
      </c>
      <c r="K2345" s="167">
        <v>36000</v>
      </c>
      <c r="L2345" s="167">
        <v>0</v>
      </c>
      <c r="M2345" s="167">
        <v>36000</v>
      </c>
      <c r="N2345" s="167">
        <v>4654</v>
      </c>
      <c r="O2345" s="167">
        <v>0</v>
      </c>
      <c r="P2345" s="167">
        <v>4654</v>
      </c>
      <c r="Q2345" s="167">
        <v>40654</v>
      </c>
      <c r="R2345" s="167">
        <v>0</v>
      </c>
      <c r="S2345" s="167">
        <v>40654</v>
      </c>
      <c r="T2345" s="161">
        <v>42856</v>
      </c>
    </row>
    <row r="2346" spans="1:20" ht="15" customHeight="1" x14ac:dyDescent="0.2">
      <c r="A2346" s="72" t="s">
        <v>998</v>
      </c>
      <c r="B2346" s="72" t="s">
        <v>75</v>
      </c>
      <c r="C2346" s="15">
        <v>8</v>
      </c>
      <c r="D2346" s="39">
        <v>12</v>
      </c>
      <c r="E2346" s="60" t="s">
        <v>23</v>
      </c>
      <c r="F2346" s="11" t="s">
        <v>13846</v>
      </c>
      <c r="G2346" s="11" t="s">
        <v>1468</v>
      </c>
      <c r="H2346" s="11" t="s">
        <v>1478</v>
      </c>
      <c r="I2346" s="66">
        <v>1</v>
      </c>
      <c r="J2346" s="11" t="s">
        <v>53</v>
      </c>
      <c r="K2346" s="167">
        <v>0</v>
      </c>
      <c r="L2346" s="167">
        <v>40183.85</v>
      </c>
      <c r="M2346" s="167">
        <v>40183.85</v>
      </c>
      <c r="N2346" s="167">
        <v>0</v>
      </c>
      <c r="O2346" s="167">
        <v>1712.1500000000015</v>
      </c>
      <c r="P2346" s="167">
        <v>1712.1500000000015</v>
      </c>
      <c r="Q2346" s="167">
        <v>0</v>
      </c>
      <c r="R2346" s="167">
        <v>41896</v>
      </c>
      <c r="S2346" s="167">
        <v>41896</v>
      </c>
      <c r="T2346" s="161">
        <v>42891</v>
      </c>
    </row>
    <row r="2347" spans="1:20" ht="15" customHeight="1" x14ac:dyDescent="0.2">
      <c r="A2347" s="72" t="s">
        <v>998</v>
      </c>
      <c r="B2347" s="72" t="s">
        <v>75</v>
      </c>
      <c r="C2347" s="15">
        <v>8</v>
      </c>
      <c r="D2347" s="39">
        <v>12</v>
      </c>
      <c r="E2347" s="60" t="s">
        <v>23</v>
      </c>
      <c r="F2347" s="11" t="s">
        <v>13847</v>
      </c>
      <c r="G2347" s="11" t="s">
        <v>629</v>
      </c>
      <c r="H2347" s="11" t="s">
        <v>1700</v>
      </c>
      <c r="I2347" s="66">
        <v>1</v>
      </c>
      <c r="J2347" s="11" t="s">
        <v>53</v>
      </c>
      <c r="K2347" s="167">
        <v>50223</v>
      </c>
      <c r="L2347" s="167">
        <v>0</v>
      </c>
      <c r="M2347" s="167">
        <v>50223</v>
      </c>
      <c r="N2347" s="167">
        <v>2511</v>
      </c>
      <c r="O2347" s="167">
        <v>0</v>
      </c>
      <c r="P2347" s="167">
        <v>2511</v>
      </c>
      <c r="Q2347" s="167">
        <v>52734</v>
      </c>
      <c r="R2347" s="167">
        <v>0</v>
      </c>
      <c r="S2347" s="167">
        <v>52734</v>
      </c>
      <c r="T2347" s="161">
        <v>42877</v>
      </c>
    </row>
    <row r="2348" spans="1:20" ht="15" customHeight="1" x14ac:dyDescent="0.2">
      <c r="A2348" s="72" t="s">
        <v>998</v>
      </c>
      <c r="B2348" s="72" t="s">
        <v>75</v>
      </c>
      <c r="C2348" s="15">
        <v>8</v>
      </c>
      <c r="D2348" s="39">
        <v>12</v>
      </c>
      <c r="E2348" s="60" t="s">
        <v>23</v>
      </c>
      <c r="F2348" s="11" t="s">
        <v>13848</v>
      </c>
      <c r="G2348" s="11" t="s">
        <v>1143</v>
      </c>
      <c r="H2348" s="11" t="s">
        <v>2258</v>
      </c>
      <c r="I2348" s="66">
        <v>1</v>
      </c>
      <c r="J2348" s="11" t="s">
        <v>53</v>
      </c>
      <c r="K2348" s="167">
        <v>0</v>
      </c>
      <c r="L2348" s="167">
        <v>38570</v>
      </c>
      <c r="M2348" s="167">
        <v>38570</v>
      </c>
      <c r="N2348" s="167">
        <v>0</v>
      </c>
      <c r="O2348" s="167">
        <v>2809</v>
      </c>
      <c r="P2348" s="167">
        <v>2809</v>
      </c>
      <c r="Q2348" s="167">
        <v>0</v>
      </c>
      <c r="R2348" s="167">
        <v>41379</v>
      </c>
      <c r="S2348" s="167">
        <v>41379</v>
      </c>
      <c r="T2348" s="161">
        <v>42863</v>
      </c>
    </row>
    <row r="2349" spans="1:20" ht="15" customHeight="1" x14ac:dyDescent="0.2">
      <c r="A2349" s="72" t="s">
        <v>998</v>
      </c>
      <c r="B2349" s="72" t="s">
        <v>75</v>
      </c>
      <c r="C2349" s="15">
        <v>8</v>
      </c>
      <c r="D2349" s="39">
        <v>12</v>
      </c>
      <c r="E2349" s="60" t="s">
        <v>23</v>
      </c>
      <c r="F2349" s="11" t="s">
        <v>13849</v>
      </c>
      <c r="G2349" s="11" t="s">
        <v>1093</v>
      </c>
      <c r="H2349" s="11" t="s">
        <v>2073</v>
      </c>
      <c r="I2349" s="66">
        <v>1</v>
      </c>
      <c r="J2349" s="11" t="s">
        <v>53</v>
      </c>
      <c r="K2349" s="167">
        <v>0</v>
      </c>
      <c r="L2349" s="167">
        <v>46395.65</v>
      </c>
      <c r="M2349" s="167">
        <v>46395.65</v>
      </c>
      <c r="N2349" s="167">
        <v>0</v>
      </c>
      <c r="O2349" s="167">
        <v>8256.3499999999985</v>
      </c>
      <c r="P2349" s="167">
        <v>8256.3499999999985</v>
      </c>
      <c r="Q2349" s="167">
        <v>0</v>
      </c>
      <c r="R2349" s="167">
        <v>54652</v>
      </c>
      <c r="S2349" s="167">
        <v>54652</v>
      </c>
      <c r="T2349" s="161">
        <v>42877</v>
      </c>
    </row>
    <row r="2350" spans="1:20" ht="15" customHeight="1" x14ac:dyDescent="0.2">
      <c r="A2350" s="72" t="s">
        <v>998</v>
      </c>
      <c r="B2350" s="72" t="s">
        <v>75</v>
      </c>
      <c r="C2350" s="15">
        <v>8</v>
      </c>
      <c r="D2350" s="39">
        <v>12</v>
      </c>
      <c r="E2350" s="60" t="s">
        <v>23</v>
      </c>
      <c r="F2350" s="11" t="s">
        <v>13850</v>
      </c>
      <c r="G2350" s="11" t="s">
        <v>1043</v>
      </c>
      <c r="H2350" s="11" t="s">
        <v>2917</v>
      </c>
      <c r="I2350" s="66">
        <v>1</v>
      </c>
      <c r="J2350" s="11" t="s">
        <v>53</v>
      </c>
      <c r="K2350" s="167">
        <v>0</v>
      </c>
      <c r="L2350" s="167">
        <v>81741</v>
      </c>
      <c r="M2350" s="167">
        <v>81741</v>
      </c>
      <c r="N2350" s="167">
        <v>0</v>
      </c>
      <c r="O2350" s="167">
        <v>7123</v>
      </c>
      <c r="P2350" s="167">
        <v>7123</v>
      </c>
      <c r="Q2350" s="167">
        <v>0</v>
      </c>
      <c r="R2350" s="167">
        <v>88864</v>
      </c>
      <c r="S2350" s="167">
        <v>88864</v>
      </c>
      <c r="T2350" s="161">
        <v>42898</v>
      </c>
    </row>
    <row r="2351" spans="1:20" ht="15" customHeight="1" x14ac:dyDescent="0.2">
      <c r="A2351" s="72" t="s">
        <v>998</v>
      </c>
      <c r="B2351" s="72" t="s">
        <v>75</v>
      </c>
      <c r="C2351" s="15">
        <v>8</v>
      </c>
      <c r="D2351" s="39">
        <v>12</v>
      </c>
      <c r="E2351" s="60" t="s">
        <v>23</v>
      </c>
      <c r="F2351" s="11" t="s">
        <v>13851</v>
      </c>
      <c r="G2351" s="11" t="s">
        <v>925</v>
      </c>
      <c r="H2351" s="11" t="s">
        <v>2291</v>
      </c>
      <c r="I2351" s="66">
        <v>1</v>
      </c>
      <c r="J2351" s="11" t="s">
        <v>53</v>
      </c>
      <c r="K2351" s="167">
        <v>0</v>
      </c>
      <c r="L2351" s="167">
        <v>31465</v>
      </c>
      <c r="M2351" s="167">
        <v>31465</v>
      </c>
      <c r="N2351" s="167">
        <v>0</v>
      </c>
      <c r="O2351" s="167">
        <v>2000</v>
      </c>
      <c r="P2351" s="167">
        <v>2000</v>
      </c>
      <c r="Q2351" s="167">
        <v>0</v>
      </c>
      <c r="R2351" s="167">
        <v>33465</v>
      </c>
      <c r="S2351" s="167">
        <v>33465</v>
      </c>
      <c r="T2351" s="161">
        <v>42863</v>
      </c>
    </row>
    <row r="2352" spans="1:20" ht="15" customHeight="1" x14ac:dyDescent="0.2">
      <c r="A2352" s="72" t="s">
        <v>998</v>
      </c>
      <c r="B2352" s="72" t="s">
        <v>75</v>
      </c>
      <c r="C2352" s="15">
        <v>8</v>
      </c>
      <c r="D2352" s="39">
        <v>12</v>
      </c>
      <c r="E2352" s="60" t="s">
        <v>23</v>
      </c>
      <c r="F2352" s="11" t="s">
        <v>13852</v>
      </c>
      <c r="G2352" s="11" t="s">
        <v>1652</v>
      </c>
      <c r="H2352" s="11" t="s">
        <v>2386</v>
      </c>
      <c r="I2352" s="66">
        <v>1</v>
      </c>
      <c r="J2352" s="11" t="s">
        <v>53</v>
      </c>
      <c r="K2352" s="167">
        <v>0</v>
      </c>
      <c r="L2352" s="167">
        <v>62332.17</v>
      </c>
      <c r="M2352" s="167">
        <v>62332.17</v>
      </c>
      <c r="N2352" s="167">
        <v>0</v>
      </c>
      <c r="O2352" s="167">
        <v>3116.8300000000017</v>
      </c>
      <c r="P2352" s="167">
        <v>3116.8300000000017</v>
      </c>
      <c r="Q2352" s="167">
        <v>0</v>
      </c>
      <c r="R2352" s="167">
        <v>65449</v>
      </c>
      <c r="S2352" s="167">
        <v>65449</v>
      </c>
      <c r="T2352" s="161">
        <v>42905</v>
      </c>
    </row>
    <row r="2353" spans="1:20" ht="15" customHeight="1" x14ac:dyDescent="0.2">
      <c r="A2353" s="72" t="s">
        <v>998</v>
      </c>
      <c r="B2353" s="72" t="s">
        <v>75</v>
      </c>
      <c r="C2353" s="15">
        <v>8</v>
      </c>
      <c r="D2353" s="39">
        <v>12</v>
      </c>
      <c r="E2353" s="60" t="s">
        <v>23</v>
      </c>
      <c r="F2353" s="11" t="s">
        <v>13853</v>
      </c>
      <c r="G2353" s="11" t="s">
        <v>2335</v>
      </c>
      <c r="H2353" s="11" t="s">
        <v>2336</v>
      </c>
      <c r="I2353" s="66">
        <v>1</v>
      </c>
      <c r="J2353" s="11" t="s">
        <v>53</v>
      </c>
      <c r="K2353" s="167">
        <v>0</v>
      </c>
      <c r="L2353" s="167">
        <v>56712.11</v>
      </c>
      <c r="M2353" s="167">
        <v>56712.11</v>
      </c>
      <c r="N2353" s="167">
        <v>0</v>
      </c>
      <c r="O2353" s="167">
        <v>3360.8899999999994</v>
      </c>
      <c r="P2353" s="167">
        <v>3360.8899999999994</v>
      </c>
      <c r="Q2353" s="167">
        <v>0</v>
      </c>
      <c r="R2353" s="167">
        <v>60073</v>
      </c>
      <c r="S2353" s="167">
        <v>60073</v>
      </c>
      <c r="T2353" s="161">
        <v>42877</v>
      </c>
    </row>
    <row r="2354" spans="1:20" ht="15" customHeight="1" x14ac:dyDescent="0.2">
      <c r="A2354" s="72" t="s">
        <v>998</v>
      </c>
      <c r="B2354" s="72" t="s">
        <v>75</v>
      </c>
      <c r="C2354" s="15">
        <v>8</v>
      </c>
      <c r="D2354" s="39">
        <v>12</v>
      </c>
      <c r="E2354" s="60" t="s">
        <v>23</v>
      </c>
      <c r="F2354" s="11" t="s">
        <v>13854</v>
      </c>
      <c r="G2354" s="11" t="s">
        <v>743</v>
      </c>
      <c r="H2354" s="11" t="s">
        <v>2352</v>
      </c>
      <c r="I2354" s="66">
        <v>0.75</v>
      </c>
      <c r="J2354" s="11" t="s">
        <v>53</v>
      </c>
      <c r="K2354" s="167">
        <v>0</v>
      </c>
      <c r="L2354" s="167">
        <v>36509</v>
      </c>
      <c r="M2354" s="167">
        <v>36509</v>
      </c>
      <c r="N2354" s="167">
        <v>0</v>
      </c>
      <c r="O2354" s="167">
        <v>1203</v>
      </c>
      <c r="P2354" s="167">
        <v>1203</v>
      </c>
      <c r="Q2354" s="167">
        <v>0</v>
      </c>
      <c r="R2354" s="167">
        <v>37712</v>
      </c>
      <c r="S2354" s="167">
        <v>37712</v>
      </c>
      <c r="T2354" s="161">
        <v>42828</v>
      </c>
    </row>
    <row r="2355" spans="1:20" ht="15" customHeight="1" x14ac:dyDescent="0.2">
      <c r="A2355" s="72" t="s">
        <v>998</v>
      </c>
      <c r="B2355" s="72" t="s">
        <v>75</v>
      </c>
      <c r="C2355" s="15">
        <v>8</v>
      </c>
      <c r="D2355" s="39">
        <v>12</v>
      </c>
      <c r="E2355" s="60" t="s">
        <v>23</v>
      </c>
      <c r="F2355" s="11" t="s">
        <v>13855</v>
      </c>
      <c r="G2355" s="11" t="s">
        <v>1110</v>
      </c>
      <c r="H2355" s="11" t="s">
        <v>2550</v>
      </c>
      <c r="I2355" s="66">
        <v>1</v>
      </c>
      <c r="J2355" s="11" t="s">
        <v>53</v>
      </c>
      <c r="K2355" s="167">
        <v>48000</v>
      </c>
      <c r="L2355" s="167">
        <v>0</v>
      </c>
      <c r="M2355" s="167">
        <v>48000</v>
      </c>
      <c r="N2355" s="167">
        <v>1000</v>
      </c>
      <c r="O2355" s="167">
        <v>0</v>
      </c>
      <c r="P2355" s="167">
        <v>1000</v>
      </c>
      <c r="Q2355" s="167">
        <v>49000</v>
      </c>
      <c r="R2355" s="167">
        <v>0</v>
      </c>
      <c r="S2355" s="167">
        <v>49000</v>
      </c>
      <c r="T2355" s="161">
        <v>42849</v>
      </c>
    </row>
    <row r="2356" spans="1:20" ht="15" customHeight="1" x14ac:dyDescent="0.2">
      <c r="A2356" s="72" t="s">
        <v>998</v>
      </c>
      <c r="B2356" s="72" t="s">
        <v>75</v>
      </c>
      <c r="C2356" s="15">
        <v>8</v>
      </c>
      <c r="D2356" s="39">
        <v>12</v>
      </c>
      <c r="E2356" s="60" t="s">
        <v>23</v>
      </c>
      <c r="F2356" s="11" t="s">
        <v>13856</v>
      </c>
      <c r="G2356" s="11" t="s">
        <v>148</v>
      </c>
      <c r="H2356" s="11" t="s">
        <v>1427</v>
      </c>
      <c r="I2356" s="66">
        <v>1</v>
      </c>
      <c r="J2356" s="11" t="s">
        <v>53</v>
      </c>
      <c r="K2356" s="167">
        <v>45411.1</v>
      </c>
      <c r="L2356" s="167">
        <v>0</v>
      </c>
      <c r="M2356" s="167">
        <v>45411.1</v>
      </c>
      <c r="N2356" s="167">
        <v>2078.9000000000015</v>
      </c>
      <c r="O2356" s="167">
        <v>0</v>
      </c>
      <c r="P2356" s="167">
        <v>2078.9000000000015</v>
      </c>
      <c r="Q2356" s="167">
        <v>47490</v>
      </c>
      <c r="R2356" s="167">
        <v>0</v>
      </c>
      <c r="S2356" s="167">
        <v>47490</v>
      </c>
      <c r="T2356" s="161">
        <v>42856</v>
      </c>
    </row>
    <row r="2357" spans="1:20" ht="15" customHeight="1" x14ac:dyDescent="0.2">
      <c r="A2357" s="72" t="s">
        <v>998</v>
      </c>
      <c r="B2357" s="72" t="s">
        <v>75</v>
      </c>
      <c r="C2357" s="15">
        <v>8</v>
      </c>
      <c r="D2357" s="39">
        <v>12</v>
      </c>
      <c r="E2357" s="60" t="s">
        <v>23</v>
      </c>
      <c r="F2357" s="11" t="s">
        <v>13857</v>
      </c>
      <c r="G2357" s="11" t="s">
        <v>1468</v>
      </c>
      <c r="H2357" s="11" t="s">
        <v>1474</v>
      </c>
      <c r="I2357" s="66">
        <v>1</v>
      </c>
      <c r="J2357" s="11" t="s">
        <v>53</v>
      </c>
      <c r="K2357" s="167">
        <v>0</v>
      </c>
      <c r="L2357" s="167">
        <v>38472.559999999998</v>
      </c>
      <c r="M2357" s="167">
        <v>38472.559999999998</v>
      </c>
      <c r="N2357" s="167">
        <v>0</v>
      </c>
      <c r="O2357" s="167">
        <v>3423.4400000000023</v>
      </c>
      <c r="P2357" s="167">
        <v>3423.4400000000023</v>
      </c>
      <c r="Q2357" s="167">
        <v>0</v>
      </c>
      <c r="R2357" s="167">
        <v>41896</v>
      </c>
      <c r="S2357" s="167">
        <v>41896</v>
      </c>
      <c r="T2357" s="161">
        <v>42891</v>
      </c>
    </row>
    <row r="2358" spans="1:20" ht="15" customHeight="1" x14ac:dyDescent="0.2">
      <c r="A2358" s="72" t="s">
        <v>998</v>
      </c>
      <c r="B2358" s="72" t="s">
        <v>75</v>
      </c>
      <c r="C2358" s="15">
        <v>8</v>
      </c>
      <c r="D2358" s="39">
        <v>12</v>
      </c>
      <c r="E2358" s="60" t="s">
        <v>23</v>
      </c>
      <c r="F2358" s="11" t="s">
        <v>13858</v>
      </c>
      <c r="G2358" s="11" t="s">
        <v>148</v>
      </c>
      <c r="H2358" s="11" t="s">
        <v>1423</v>
      </c>
      <c r="I2358" s="66">
        <v>1</v>
      </c>
      <c r="J2358" s="11" t="s">
        <v>53</v>
      </c>
      <c r="K2358" s="167">
        <v>45411.1</v>
      </c>
      <c r="L2358" s="167">
        <v>0</v>
      </c>
      <c r="M2358" s="167">
        <v>45411.1</v>
      </c>
      <c r="N2358" s="167">
        <v>2078.9000000000015</v>
      </c>
      <c r="O2358" s="167">
        <v>0</v>
      </c>
      <c r="P2358" s="167">
        <v>2078.9000000000015</v>
      </c>
      <c r="Q2358" s="167">
        <v>47490</v>
      </c>
      <c r="R2358" s="167">
        <v>0</v>
      </c>
      <c r="S2358" s="167">
        <v>47490</v>
      </c>
      <c r="T2358" s="161">
        <v>42856</v>
      </c>
    </row>
    <row r="2359" spans="1:20" ht="15" customHeight="1" x14ac:dyDescent="0.2">
      <c r="A2359" s="72" t="s">
        <v>998</v>
      </c>
      <c r="B2359" s="72" t="s">
        <v>75</v>
      </c>
      <c r="C2359" s="15">
        <v>8</v>
      </c>
      <c r="D2359" s="39">
        <v>12</v>
      </c>
      <c r="E2359" s="60" t="s">
        <v>23</v>
      </c>
      <c r="F2359" s="11" t="s">
        <v>13859</v>
      </c>
      <c r="G2359" s="11" t="s">
        <v>1312</v>
      </c>
      <c r="H2359" s="11" t="s">
        <v>2947</v>
      </c>
      <c r="I2359" s="66">
        <v>1</v>
      </c>
      <c r="J2359" s="11" t="s">
        <v>53</v>
      </c>
      <c r="K2359" s="167">
        <v>36010.109100000001</v>
      </c>
      <c r="L2359" s="167">
        <v>21844.890899999999</v>
      </c>
      <c r="M2359" s="167">
        <v>57855</v>
      </c>
      <c r="N2359" s="167">
        <v>-36010.109100000001</v>
      </c>
      <c r="O2359" s="167">
        <v>39094.109100000001</v>
      </c>
      <c r="P2359" s="167">
        <v>3084</v>
      </c>
      <c r="Q2359" s="167">
        <v>0</v>
      </c>
      <c r="R2359" s="167">
        <v>60939</v>
      </c>
      <c r="S2359" s="167">
        <v>60939</v>
      </c>
      <c r="T2359" s="161">
        <v>42891</v>
      </c>
    </row>
    <row r="2360" spans="1:20" ht="15" customHeight="1" x14ac:dyDescent="0.2">
      <c r="A2360" s="72" t="s">
        <v>998</v>
      </c>
      <c r="B2360" s="72" t="s">
        <v>75</v>
      </c>
      <c r="C2360" s="15">
        <v>8</v>
      </c>
      <c r="D2360" s="39">
        <v>12</v>
      </c>
      <c r="E2360" s="60" t="s">
        <v>23</v>
      </c>
      <c r="F2360" s="11" t="s">
        <v>13860</v>
      </c>
      <c r="G2360" s="11" t="s">
        <v>227</v>
      </c>
      <c r="H2360" s="11" t="s">
        <v>1671</v>
      </c>
      <c r="I2360" s="66">
        <v>1</v>
      </c>
      <c r="J2360" s="11" t="s">
        <v>53</v>
      </c>
      <c r="K2360" s="167">
        <v>47705</v>
      </c>
      <c r="L2360" s="167">
        <v>0</v>
      </c>
      <c r="M2360" s="167">
        <v>47705</v>
      </c>
      <c r="N2360" s="167">
        <v>2541</v>
      </c>
      <c r="O2360" s="167">
        <v>0</v>
      </c>
      <c r="P2360" s="167">
        <v>2541</v>
      </c>
      <c r="Q2360" s="167">
        <v>50246</v>
      </c>
      <c r="R2360" s="167">
        <v>0</v>
      </c>
      <c r="S2360" s="167">
        <v>50246</v>
      </c>
      <c r="T2360" s="161">
        <v>42828</v>
      </c>
    </row>
    <row r="2361" spans="1:20" ht="15" customHeight="1" x14ac:dyDescent="0.2">
      <c r="A2361" s="72" t="s">
        <v>998</v>
      </c>
      <c r="B2361" s="72" t="s">
        <v>75</v>
      </c>
      <c r="C2361" s="15">
        <v>8</v>
      </c>
      <c r="D2361" s="39">
        <v>12</v>
      </c>
      <c r="E2361" s="60" t="s">
        <v>23</v>
      </c>
      <c r="F2361" s="11" t="s">
        <v>13861</v>
      </c>
      <c r="G2361" s="11" t="s">
        <v>148</v>
      </c>
      <c r="H2361" s="11" t="s">
        <v>1438</v>
      </c>
      <c r="I2361" s="66">
        <v>1</v>
      </c>
      <c r="J2361" s="11" t="s">
        <v>53</v>
      </c>
      <c r="K2361" s="167">
        <v>36000</v>
      </c>
      <c r="L2361" s="167">
        <v>0</v>
      </c>
      <c r="M2361" s="167">
        <v>36000</v>
      </c>
      <c r="N2361" s="167">
        <v>4654</v>
      </c>
      <c r="O2361" s="167">
        <v>0</v>
      </c>
      <c r="P2361" s="167">
        <v>4654</v>
      </c>
      <c r="Q2361" s="167">
        <v>40654</v>
      </c>
      <c r="R2361" s="167">
        <v>0</v>
      </c>
      <c r="S2361" s="167">
        <v>40654</v>
      </c>
      <c r="T2361" s="161">
        <v>42856</v>
      </c>
    </row>
    <row r="2362" spans="1:20" ht="15" customHeight="1" x14ac:dyDescent="0.2">
      <c r="A2362" s="72" t="s">
        <v>998</v>
      </c>
      <c r="B2362" s="72" t="s">
        <v>75</v>
      </c>
      <c r="C2362" s="15">
        <v>8</v>
      </c>
      <c r="D2362" s="39">
        <v>12</v>
      </c>
      <c r="E2362" s="60" t="s">
        <v>23</v>
      </c>
      <c r="F2362" s="11" t="s">
        <v>13862</v>
      </c>
      <c r="G2362" s="11" t="s">
        <v>2048</v>
      </c>
      <c r="H2362" s="11" t="s">
        <v>2049</v>
      </c>
      <c r="I2362" s="66">
        <v>1</v>
      </c>
      <c r="J2362" s="11" t="s">
        <v>53</v>
      </c>
      <c r="K2362" s="167">
        <v>0</v>
      </c>
      <c r="L2362" s="167">
        <v>91611.87</v>
      </c>
      <c r="M2362" s="167">
        <v>91611.87</v>
      </c>
      <c r="N2362" s="167">
        <v>0</v>
      </c>
      <c r="O2362" s="167">
        <v>5497.1300000000047</v>
      </c>
      <c r="P2362" s="167">
        <v>5497.1300000000047</v>
      </c>
      <c r="Q2362" s="167">
        <v>0</v>
      </c>
      <c r="R2362" s="167">
        <v>97109</v>
      </c>
      <c r="S2362" s="167">
        <v>97109</v>
      </c>
      <c r="T2362" s="161">
        <v>42877</v>
      </c>
    </row>
    <row r="2363" spans="1:20" ht="15" customHeight="1" x14ac:dyDescent="0.2">
      <c r="A2363" s="15">
        <v>2017</v>
      </c>
      <c r="B2363" s="72" t="s">
        <v>75</v>
      </c>
      <c r="C2363" s="15">
        <v>8</v>
      </c>
      <c r="D2363" s="67">
        <v>12</v>
      </c>
      <c r="E2363" s="60" t="s">
        <v>13</v>
      </c>
      <c r="F2363" s="11" t="s">
        <v>13863</v>
      </c>
      <c r="G2363" s="11" t="s">
        <v>691</v>
      </c>
      <c r="H2363" s="12" t="s">
        <v>834</v>
      </c>
      <c r="I2363" s="66">
        <v>1</v>
      </c>
      <c r="J2363" s="68" t="s">
        <v>53</v>
      </c>
      <c r="K2363" s="167">
        <v>39874</v>
      </c>
      <c r="L2363" s="167">
        <v>0</v>
      </c>
      <c r="M2363" s="167">
        <v>39874</v>
      </c>
      <c r="N2363" s="167">
        <v>5126</v>
      </c>
      <c r="O2363" s="167">
        <v>0</v>
      </c>
      <c r="P2363" s="167">
        <v>5126</v>
      </c>
      <c r="Q2363" s="167">
        <v>45000</v>
      </c>
      <c r="R2363" s="167">
        <v>0</v>
      </c>
      <c r="S2363" s="167">
        <v>45000</v>
      </c>
      <c r="T2363" s="159">
        <v>42887</v>
      </c>
    </row>
    <row r="2364" spans="1:20" ht="15" customHeight="1" x14ac:dyDescent="0.2">
      <c r="A2364" s="15">
        <v>2017</v>
      </c>
      <c r="B2364" s="72" t="s">
        <v>75</v>
      </c>
      <c r="C2364" s="15">
        <v>8</v>
      </c>
      <c r="D2364" s="67">
        <v>12</v>
      </c>
      <c r="E2364" s="60" t="s">
        <v>13</v>
      </c>
      <c r="F2364" s="11" t="s">
        <v>13864</v>
      </c>
      <c r="G2364" s="11" t="s">
        <v>840</v>
      </c>
      <c r="H2364" s="12" t="s">
        <v>841</v>
      </c>
      <c r="I2364" s="66">
        <v>1</v>
      </c>
      <c r="J2364" s="68" t="s">
        <v>53</v>
      </c>
      <c r="K2364" s="167">
        <v>54810</v>
      </c>
      <c r="L2364" s="167">
        <v>0</v>
      </c>
      <c r="M2364" s="167">
        <v>54810</v>
      </c>
      <c r="N2364" s="167">
        <v>10962</v>
      </c>
      <c r="O2364" s="167">
        <v>0</v>
      </c>
      <c r="P2364" s="167">
        <v>10962</v>
      </c>
      <c r="Q2364" s="167">
        <v>65772</v>
      </c>
      <c r="R2364" s="167">
        <v>0</v>
      </c>
      <c r="S2364" s="167">
        <v>65772</v>
      </c>
      <c r="T2364" s="159">
        <v>42887</v>
      </c>
    </row>
    <row r="2365" spans="1:20" ht="15" customHeight="1" x14ac:dyDescent="0.2">
      <c r="A2365" s="15">
        <v>2017</v>
      </c>
      <c r="B2365" s="72" t="s">
        <v>75</v>
      </c>
      <c r="C2365" s="15">
        <v>8</v>
      </c>
      <c r="D2365" s="67">
        <v>12</v>
      </c>
      <c r="E2365" s="60" t="s">
        <v>13</v>
      </c>
      <c r="F2365" s="11" t="s">
        <v>13865</v>
      </c>
      <c r="G2365" s="11" t="s">
        <v>227</v>
      </c>
      <c r="H2365" s="12" t="s">
        <v>581</v>
      </c>
      <c r="I2365" s="66">
        <v>1</v>
      </c>
      <c r="J2365" s="68" t="s">
        <v>53</v>
      </c>
      <c r="K2365" s="167">
        <v>56381</v>
      </c>
      <c r="L2365" s="167">
        <v>0</v>
      </c>
      <c r="M2365" s="167">
        <v>56381</v>
      </c>
      <c r="N2365" s="167">
        <v>5339</v>
      </c>
      <c r="O2365" s="167">
        <v>0</v>
      </c>
      <c r="P2365" s="167">
        <v>5339</v>
      </c>
      <c r="Q2365" s="167">
        <v>61720</v>
      </c>
      <c r="R2365" s="167">
        <v>0</v>
      </c>
      <c r="S2365" s="167">
        <v>61720</v>
      </c>
      <c r="T2365" s="159">
        <v>42826</v>
      </c>
    </row>
    <row r="2366" spans="1:20" ht="15" customHeight="1" x14ac:dyDescent="0.2">
      <c r="A2366" s="15">
        <v>2017</v>
      </c>
      <c r="B2366" s="72" t="s">
        <v>75</v>
      </c>
      <c r="C2366" s="15">
        <v>8</v>
      </c>
      <c r="D2366" s="67">
        <v>12</v>
      </c>
      <c r="E2366" s="60" t="s">
        <v>13</v>
      </c>
      <c r="F2366" s="11" t="s">
        <v>13866</v>
      </c>
      <c r="G2366" s="11" t="s">
        <v>691</v>
      </c>
      <c r="H2366" s="12" t="s">
        <v>845</v>
      </c>
      <c r="I2366" s="66">
        <v>1</v>
      </c>
      <c r="J2366" s="68" t="s">
        <v>53</v>
      </c>
      <c r="K2366" s="167">
        <v>40863</v>
      </c>
      <c r="L2366" s="167">
        <v>0</v>
      </c>
      <c r="M2366" s="167">
        <v>40863</v>
      </c>
      <c r="N2366" s="167">
        <v>833</v>
      </c>
      <c r="O2366" s="167">
        <v>0</v>
      </c>
      <c r="P2366" s="167">
        <v>833</v>
      </c>
      <c r="Q2366" s="167">
        <v>41696</v>
      </c>
      <c r="R2366" s="167">
        <v>0</v>
      </c>
      <c r="S2366" s="167">
        <v>41696</v>
      </c>
      <c r="T2366" s="159">
        <v>42887</v>
      </c>
    </row>
    <row r="2367" spans="1:20" ht="15" customHeight="1" x14ac:dyDescent="0.2">
      <c r="A2367" s="15">
        <v>2017</v>
      </c>
      <c r="B2367" s="72" t="s">
        <v>75</v>
      </c>
      <c r="C2367" s="15">
        <v>8</v>
      </c>
      <c r="D2367" s="67">
        <v>12</v>
      </c>
      <c r="E2367" s="60" t="s">
        <v>13</v>
      </c>
      <c r="F2367" s="11" t="s">
        <v>13867</v>
      </c>
      <c r="G2367" s="11" t="s">
        <v>840</v>
      </c>
      <c r="H2367" s="12" t="s">
        <v>849</v>
      </c>
      <c r="I2367" s="66">
        <v>1</v>
      </c>
      <c r="J2367" s="68" t="s">
        <v>53</v>
      </c>
      <c r="K2367" s="167">
        <v>71000</v>
      </c>
      <c r="L2367" s="167">
        <v>0</v>
      </c>
      <c r="M2367" s="167">
        <v>71000</v>
      </c>
      <c r="N2367" s="167">
        <v>8500</v>
      </c>
      <c r="O2367" s="167">
        <v>0</v>
      </c>
      <c r="P2367" s="167">
        <v>8500</v>
      </c>
      <c r="Q2367" s="167">
        <v>79500</v>
      </c>
      <c r="R2367" s="167">
        <v>0</v>
      </c>
      <c r="S2367" s="167">
        <v>79500</v>
      </c>
      <c r="T2367" s="159">
        <v>42887</v>
      </c>
    </row>
    <row r="2368" spans="1:20" ht="15" customHeight="1" x14ac:dyDescent="0.2">
      <c r="A2368" s="15">
        <v>2017</v>
      </c>
      <c r="B2368" s="72" t="s">
        <v>75</v>
      </c>
      <c r="C2368" s="15">
        <v>8</v>
      </c>
      <c r="D2368" s="67">
        <v>12</v>
      </c>
      <c r="E2368" s="60" t="s">
        <v>13</v>
      </c>
      <c r="F2368" s="11" t="s">
        <v>13868</v>
      </c>
      <c r="G2368" s="11" t="s">
        <v>164</v>
      </c>
      <c r="H2368" s="12" t="s">
        <v>855</v>
      </c>
      <c r="I2368" s="66">
        <v>1</v>
      </c>
      <c r="J2368" s="68" t="s">
        <v>53</v>
      </c>
      <c r="K2368" s="167">
        <v>61967</v>
      </c>
      <c r="L2368" s="167">
        <v>0</v>
      </c>
      <c r="M2368" s="167">
        <v>61967</v>
      </c>
      <c r="N2368" s="167">
        <v>5634</v>
      </c>
      <c r="O2368" s="167">
        <v>0</v>
      </c>
      <c r="P2368" s="167">
        <v>5634</v>
      </c>
      <c r="Q2368" s="167">
        <v>67601</v>
      </c>
      <c r="R2368" s="167">
        <v>0</v>
      </c>
      <c r="S2368" s="167">
        <v>67601</v>
      </c>
      <c r="T2368" s="159">
        <v>42887</v>
      </c>
    </row>
    <row r="2369" spans="1:20" ht="15" customHeight="1" x14ac:dyDescent="0.2">
      <c r="A2369" s="15">
        <v>2017</v>
      </c>
      <c r="B2369" s="72" t="s">
        <v>75</v>
      </c>
      <c r="C2369" s="15">
        <v>8</v>
      </c>
      <c r="D2369" s="67">
        <v>12</v>
      </c>
      <c r="E2369" s="60" t="s">
        <v>13</v>
      </c>
      <c r="F2369" s="11" t="s">
        <v>13869</v>
      </c>
      <c r="G2369" s="11" t="s">
        <v>676</v>
      </c>
      <c r="H2369" s="12" t="s">
        <v>859</v>
      </c>
      <c r="I2369" s="66">
        <v>1</v>
      </c>
      <c r="J2369" s="68" t="s">
        <v>53</v>
      </c>
      <c r="K2369" s="167">
        <v>78666</v>
      </c>
      <c r="L2369" s="167">
        <v>0</v>
      </c>
      <c r="M2369" s="167">
        <v>78666</v>
      </c>
      <c r="N2369" s="167">
        <v>4334</v>
      </c>
      <c r="O2369" s="167">
        <v>0</v>
      </c>
      <c r="P2369" s="167">
        <v>4334</v>
      </c>
      <c r="Q2369" s="167">
        <v>83000</v>
      </c>
      <c r="R2369" s="167">
        <v>0</v>
      </c>
      <c r="S2369" s="167">
        <v>83000</v>
      </c>
      <c r="T2369" s="159">
        <v>42887</v>
      </c>
    </row>
    <row r="2370" spans="1:20" ht="15" customHeight="1" x14ac:dyDescent="0.2">
      <c r="A2370" s="15">
        <v>2017</v>
      </c>
      <c r="B2370" s="72" t="s">
        <v>75</v>
      </c>
      <c r="C2370" s="15">
        <v>8</v>
      </c>
      <c r="D2370" s="67">
        <v>12</v>
      </c>
      <c r="E2370" s="60" t="s">
        <v>13</v>
      </c>
      <c r="F2370" s="11" t="s">
        <v>13870</v>
      </c>
      <c r="G2370" s="11" t="s">
        <v>133</v>
      </c>
      <c r="H2370" s="12" t="s">
        <v>600</v>
      </c>
      <c r="I2370" s="66">
        <v>1</v>
      </c>
      <c r="J2370" s="68" t="s">
        <v>53</v>
      </c>
      <c r="K2370" s="167">
        <v>49378</v>
      </c>
      <c r="L2370" s="167">
        <v>0</v>
      </c>
      <c r="M2370" s="167">
        <v>49378</v>
      </c>
      <c r="N2370" s="167">
        <v>4030</v>
      </c>
      <c r="O2370" s="167">
        <v>0</v>
      </c>
      <c r="P2370" s="167">
        <v>4030</v>
      </c>
      <c r="Q2370" s="167">
        <v>53408</v>
      </c>
      <c r="R2370" s="167">
        <v>0</v>
      </c>
      <c r="S2370" s="167">
        <v>53408</v>
      </c>
      <c r="T2370" s="159">
        <v>42826</v>
      </c>
    </row>
    <row r="2371" spans="1:20" ht="15" customHeight="1" x14ac:dyDescent="0.2">
      <c r="A2371" s="15">
        <v>2017</v>
      </c>
      <c r="B2371" s="72" t="s">
        <v>75</v>
      </c>
      <c r="C2371" s="15">
        <v>8</v>
      </c>
      <c r="D2371" s="67">
        <v>12</v>
      </c>
      <c r="E2371" s="60" t="s">
        <v>13</v>
      </c>
      <c r="F2371" s="11" t="s">
        <v>13871</v>
      </c>
      <c r="G2371" s="11" t="s">
        <v>866</v>
      </c>
      <c r="H2371" s="12" t="s">
        <v>867</v>
      </c>
      <c r="I2371" s="66">
        <v>1</v>
      </c>
      <c r="J2371" s="68" t="s">
        <v>53</v>
      </c>
      <c r="K2371" s="167">
        <v>55321</v>
      </c>
      <c r="L2371" s="167">
        <v>0</v>
      </c>
      <c r="M2371" s="167">
        <v>55321</v>
      </c>
      <c r="N2371" s="167">
        <v>11063</v>
      </c>
      <c r="O2371" s="167">
        <v>0</v>
      </c>
      <c r="P2371" s="167">
        <v>11063</v>
      </c>
      <c r="Q2371" s="167">
        <v>66384</v>
      </c>
      <c r="R2371" s="167">
        <v>0</v>
      </c>
      <c r="S2371" s="167">
        <v>66384</v>
      </c>
      <c r="T2371" s="159">
        <v>42887</v>
      </c>
    </row>
    <row r="2372" spans="1:20" ht="15" customHeight="1" x14ac:dyDescent="0.2">
      <c r="A2372" s="15">
        <v>2017</v>
      </c>
      <c r="B2372" s="72" t="s">
        <v>75</v>
      </c>
      <c r="C2372" s="15">
        <v>8</v>
      </c>
      <c r="D2372" s="67">
        <v>12</v>
      </c>
      <c r="E2372" s="60" t="s">
        <v>13</v>
      </c>
      <c r="F2372" s="11" t="s">
        <v>13872</v>
      </c>
      <c r="G2372" s="11" t="s">
        <v>252</v>
      </c>
      <c r="H2372" s="12" t="s">
        <v>872</v>
      </c>
      <c r="I2372" s="66">
        <v>1</v>
      </c>
      <c r="J2372" s="68" t="s">
        <v>53</v>
      </c>
      <c r="K2372" s="167">
        <v>42759</v>
      </c>
      <c r="L2372" s="167">
        <v>0</v>
      </c>
      <c r="M2372" s="167">
        <v>42759</v>
      </c>
      <c r="N2372" s="167">
        <v>5000</v>
      </c>
      <c r="O2372" s="167">
        <v>0</v>
      </c>
      <c r="P2372" s="167">
        <v>5000</v>
      </c>
      <c r="Q2372" s="167">
        <v>47759</v>
      </c>
      <c r="R2372" s="167">
        <v>0</v>
      </c>
      <c r="S2372" s="167">
        <v>47759</v>
      </c>
      <c r="T2372" s="159">
        <v>42887</v>
      </c>
    </row>
    <row r="2373" spans="1:20" ht="15" customHeight="1" x14ac:dyDescent="0.2">
      <c r="A2373" s="15">
        <v>2017</v>
      </c>
      <c r="B2373" s="72" t="s">
        <v>75</v>
      </c>
      <c r="C2373" s="15">
        <v>8</v>
      </c>
      <c r="D2373" s="67">
        <v>12</v>
      </c>
      <c r="E2373" s="60" t="s">
        <v>13</v>
      </c>
      <c r="F2373" s="11" t="s">
        <v>13873</v>
      </c>
      <c r="G2373" s="11" t="s">
        <v>879</v>
      </c>
      <c r="H2373" s="12" t="s">
        <v>880</v>
      </c>
      <c r="I2373" s="66">
        <v>1</v>
      </c>
      <c r="J2373" s="68" t="s">
        <v>53</v>
      </c>
      <c r="K2373" s="167">
        <v>46884</v>
      </c>
      <c r="L2373" s="167">
        <v>0</v>
      </c>
      <c r="M2373" s="167">
        <v>46884</v>
      </c>
      <c r="N2373" s="167">
        <v>9116</v>
      </c>
      <c r="O2373" s="167">
        <v>0</v>
      </c>
      <c r="P2373" s="167">
        <v>9116</v>
      </c>
      <c r="Q2373" s="167">
        <v>56000</v>
      </c>
      <c r="R2373" s="167">
        <v>0</v>
      </c>
      <c r="S2373" s="167">
        <v>56000</v>
      </c>
      <c r="T2373" s="159">
        <v>42887</v>
      </c>
    </row>
    <row r="2374" spans="1:20" ht="15" customHeight="1" x14ac:dyDescent="0.2">
      <c r="A2374" s="15">
        <v>2017</v>
      </c>
      <c r="B2374" s="72" t="s">
        <v>75</v>
      </c>
      <c r="C2374" s="15">
        <v>8</v>
      </c>
      <c r="D2374" s="67">
        <v>12</v>
      </c>
      <c r="E2374" s="60" t="s">
        <v>13</v>
      </c>
      <c r="F2374" s="11" t="s">
        <v>13874</v>
      </c>
      <c r="G2374" s="11" t="s">
        <v>629</v>
      </c>
      <c r="H2374" s="12" t="s">
        <v>630</v>
      </c>
      <c r="I2374" s="66">
        <v>1</v>
      </c>
      <c r="J2374" s="68" t="s">
        <v>53</v>
      </c>
      <c r="K2374" s="167">
        <v>56069</v>
      </c>
      <c r="L2374" s="167">
        <v>0</v>
      </c>
      <c r="M2374" s="167">
        <v>56069</v>
      </c>
      <c r="N2374" s="167">
        <v>3931</v>
      </c>
      <c r="O2374" s="167">
        <v>0</v>
      </c>
      <c r="P2374" s="167">
        <v>3931</v>
      </c>
      <c r="Q2374" s="167">
        <v>60000</v>
      </c>
      <c r="R2374" s="167">
        <v>0</v>
      </c>
      <c r="S2374" s="167">
        <v>60000</v>
      </c>
      <c r="T2374" s="159">
        <v>42826</v>
      </c>
    </row>
    <row r="2375" spans="1:20" ht="15" customHeight="1" x14ac:dyDescent="0.2">
      <c r="A2375" s="15">
        <v>2017</v>
      </c>
      <c r="B2375" s="72" t="s">
        <v>75</v>
      </c>
      <c r="C2375" s="15">
        <v>8</v>
      </c>
      <c r="D2375" s="67">
        <v>12</v>
      </c>
      <c r="E2375" s="60" t="s">
        <v>13</v>
      </c>
      <c r="F2375" s="11" t="s">
        <v>13875</v>
      </c>
      <c r="G2375" s="11" t="s">
        <v>133</v>
      </c>
      <c r="H2375" s="12" t="s">
        <v>637</v>
      </c>
      <c r="I2375" s="66">
        <v>1</v>
      </c>
      <c r="J2375" s="68" t="s">
        <v>53</v>
      </c>
      <c r="K2375" s="167">
        <v>64630</v>
      </c>
      <c r="L2375" s="167">
        <v>0</v>
      </c>
      <c r="M2375" s="167">
        <v>64630</v>
      </c>
      <c r="N2375" s="167">
        <v>5633</v>
      </c>
      <c r="O2375" s="167">
        <v>0</v>
      </c>
      <c r="P2375" s="167">
        <v>5633</v>
      </c>
      <c r="Q2375" s="167">
        <v>70263</v>
      </c>
      <c r="R2375" s="167">
        <v>0</v>
      </c>
      <c r="S2375" s="167">
        <v>70263</v>
      </c>
      <c r="T2375" s="159">
        <v>42826</v>
      </c>
    </row>
    <row r="2376" spans="1:20" ht="15" customHeight="1" x14ac:dyDescent="0.2">
      <c r="A2376" s="15">
        <v>2017</v>
      </c>
      <c r="B2376" s="72" t="s">
        <v>75</v>
      </c>
      <c r="C2376" s="15">
        <v>8</v>
      </c>
      <c r="D2376" s="67">
        <v>12</v>
      </c>
      <c r="E2376" s="60" t="s">
        <v>13</v>
      </c>
      <c r="F2376" s="11" t="s">
        <v>13876</v>
      </c>
      <c r="G2376" s="11" t="s">
        <v>641</v>
      </c>
      <c r="H2376" s="12" t="s">
        <v>757</v>
      </c>
      <c r="I2376" s="66">
        <v>1</v>
      </c>
      <c r="J2376" s="68" t="s">
        <v>53</v>
      </c>
      <c r="K2376" s="167">
        <v>47850</v>
      </c>
      <c r="L2376" s="167">
        <v>0</v>
      </c>
      <c r="M2376" s="167">
        <v>47850</v>
      </c>
      <c r="N2376" s="167">
        <v>1650</v>
      </c>
      <c r="O2376" s="167">
        <v>0</v>
      </c>
      <c r="P2376" s="167">
        <v>1650</v>
      </c>
      <c r="Q2376" s="167">
        <v>49500</v>
      </c>
      <c r="R2376" s="167">
        <v>0</v>
      </c>
      <c r="S2376" s="167">
        <v>49500</v>
      </c>
      <c r="T2376" s="159">
        <v>42856</v>
      </c>
    </row>
    <row r="2377" spans="1:20" ht="15" customHeight="1" x14ac:dyDescent="0.2">
      <c r="A2377" s="15">
        <v>2017</v>
      </c>
      <c r="B2377" s="72" t="s">
        <v>75</v>
      </c>
      <c r="C2377" s="15">
        <v>8</v>
      </c>
      <c r="D2377" s="67">
        <v>12</v>
      </c>
      <c r="E2377" s="60" t="s">
        <v>13</v>
      </c>
      <c r="F2377" s="11" t="s">
        <v>13877</v>
      </c>
      <c r="G2377" s="11" t="s">
        <v>522</v>
      </c>
      <c r="H2377" s="12" t="s">
        <v>523</v>
      </c>
      <c r="I2377" s="66">
        <v>1</v>
      </c>
      <c r="J2377" s="68" t="s">
        <v>53</v>
      </c>
      <c r="K2377" s="167">
        <v>52728</v>
      </c>
      <c r="L2377" s="167">
        <v>0</v>
      </c>
      <c r="M2377" s="167">
        <v>52728</v>
      </c>
      <c r="N2377" s="167">
        <v>1321</v>
      </c>
      <c r="O2377" s="167">
        <v>0</v>
      </c>
      <c r="P2377" s="167">
        <v>1321</v>
      </c>
      <c r="Q2377" s="167">
        <v>54049</v>
      </c>
      <c r="R2377" s="167">
        <v>0</v>
      </c>
      <c r="S2377" s="167">
        <v>54049</v>
      </c>
      <c r="T2377" s="159">
        <v>42795</v>
      </c>
    </row>
    <row r="2378" spans="1:20" ht="15" customHeight="1" x14ac:dyDescent="0.2">
      <c r="A2378" s="15">
        <v>2017</v>
      </c>
      <c r="B2378" s="72" t="s">
        <v>75</v>
      </c>
      <c r="C2378" s="15">
        <v>8</v>
      </c>
      <c r="D2378" s="67">
        <v>12</v>
      </c>
      <c r="E2378" s="60" t="s">
        <v>13</v>
      </c>
      <c r="F2378" s="11" t="s">
        <v>13878</v>
      </c>
      <c r="G2378" s="11" t="s">
        <v>368</v>
      </c>
      <c r="H2378" s="12" t="s">
        <v>651</v>
      </c>
      <c r="I2378" s="66">
        <v>1</v>
      </c>
      <c r="J2378" s="68" t="s">
        <v>53</v>
      </c>
      <c r="K2378" s="167">
        <v>43944</v>
      </c>
      <c r="L2378" s="167">
        <v>0</v>
      </c>
      <c r="M2378" s="167">
        <v>43944</v>
      </c>
      <c r="N2378" s="167">
        <v>3681</v>
      </c>
      <c r="O2378" s="167">
        <v>0</v>
      </c>
      <c r="P2378" s="167">
        <v>3681</v>
      </c>
      <c r="Q2378" s="167">
        <v>47625</v>
      </c>
      <c r="R2378" s="167">
        <v>0</v>
      </c>
      <c r="S2378" s="167">
        <v>47625</v>
      </c>
      <c r="T2378" s="159">
        <v>42826</v>
      </c>
    </row>
    <row r="2379" spans="1:20" ht="15" customHeight="1" x14ac:dyDescent="0.2">
      <c r="A2379" s="15">
        <v>2017</v>
      </c>
      <c r="B2379" s="72" t="s">
        <v>75</v>
      </c>
      <c r="C2379" s="15">
        <v>8</v>
      </c>
      <c r="D2379" s="67">
        <v>12</v>
      </c>
      <c r="E2379" s="60" t="s">
        <v>13</v>
      </c>
      <c r="F2379" s="11" t="s">
        <v>13879</v>
      </c>
      <c r="G2379" s="11" t="s">
        <v>879</v>
      </c>
      <c r="H2379" s="12" t="s">
        <v>891</v>
      </c>
      <c r="I2379" s="66">
        <v>1</v>
      </c>
      <c r="J2379" s="68" t="s">
        <v>53</v>
      </c>
      <c r="K2379" s="167">
        <v>41600</v>
      </c>
      <c r="L2379" s="167">
        <v>0</v>
      </c>
      <c r="M2379" s="167">
        <v>41600</v>
      </c>
      <c r="N2379" s="167">
        <v>4400</v>
      </c>
      <c r="O2379" s="167">
        <v>0</v>
      </c>
      <c r="P2379" s="167">
        <v>4400</v>
      </c>
      <c r="Q2379" s="167">
        <v>46000</v>
      </c>
      <c r="R2379" s="167">
        <v>0</v>
      </c>
      <c r="S2379" s="167">
        <v>46000</v>
      </c>
      <c r="T2379" s="159">
        <v>42887</v>
      </c>
    </row>
    <row r="2380" spans="1:20" ht="15" customHeight="1" x14ac:dyDescent="0.2">
      <c r="A2380" s="15">
        <v>2017</v>
      </c>
      <c r="B2380" s="72" t="s">
        <v>75</v>
      </c>
      <c r="C2380" s="15">
        <v>8</v>
      </c>
      <c r="D2380" s="67">
        <v>12</v>
      </c>
      <c r="E2380" s="60" t="s">
        <v>13</v>
      </c>
      <c r="F2380" s="11" t="s">
        <v>13880</v>
      </c>
      <c r="G2380" s="11" t="s">
        <v>879</v>
      </c>
      <c r="H2380" s="12" t="s">
        <v>900</v>
      </c>
      <c r="I2380" s="66">
        <v>1</v>
      </c>
      <c r="J2380" s="68" t="s">
        <v>53</v>
      </c>
      <c r="K2380" s="167">
        <v>42089</v>
      </c>
      <c r="L2380" s="167">
        <v>0</v>
      </c>
      <c r="M2380" s="167">
        <v>42089</v>
      </c>
      <c r="N2380" s="167">
        <v>5911</v>
      </c>
      <c r="O2380" s="167">
        <v>0</v>
      </c>
      <c r="P2380" s="167">
        <v>5911</v>
      </c>
      <c r="Q2380" s="167">
        <v>48000</v>
      </c>
      <c r="R2380" s="167">
        <v>0</v>
      </c>
      <c r="S2380" s="167">
        <v>48000</v>
      </c>
      <c r="T2380" s="159">
        <v>42887</v>
      </c>
    </row>
    <row r="2381" spans="1:20" ht="15" customHeight="1" x14ac:dyDescent="0.2">
      <c r="A2381" s="15">
        <v>2017</v>
      </c>
      <c r="B2381" s="72" t="s">
        <v>75</v>
      </c>
      <c r="C2381" s="15">
        <v>8</v>
      </c>
      <c r="D2381" s="67">
        <v>12</v>
      </c>
      <c r="E2381" s="60" t="s">
        <v>13</v>
      </c>
      <c r="F2381" s="11" t="s">
        <v>13881</v>
      </c>
      <c r="G2381" s="11" t="s">
        <v>133</v>
      </c>
      <c r="H2381" s="12" t="s">
        <v>659</v>
      </c>
      <c r="I2381" s="66">
        <v>1</v>
      </c>
      <c r="J2381" s="68" t="s">
        <v>53</v>
      </c>
      <c r="K2381" s="167">
        <v>67643</v>
      </c>
      <c r="L2381" s="167">
        <v>2818</v>
      </c>
      <c r="M2381" s="167">
        <v>70461</v>
      </c>
      <c r="N2381" s="167">
        <v>2818</v>
      </c>
      <c r="O2381" s="167">
        <v>118</v>
      </c>
      <c r="P2381" s="167">
        <v>2936</v>
      </c>
      <c r="Q2381" s="167">
        <v>70461</v>
      </c>
      <c r="R2381" s="167">
        <v>2936</v>
      </c>
      <c r="S2381" s="167">
        <v>73397</v>
      </c>
      <c r="T2381" s="159">
        <v>42826</v>
      </c>
    </row>
    <row r="2382" spans="1:20" ht="15" customHeight="1" x14ac:dyDescent="0.2">
      <c r="A2382" s="15">
        <v>2017</v>
      </c>
      <c r="B2382" s="72" t="s">
        <v>75</v>
      </c>
      <c r="C2382" s="15">
        <v>8</v>
      </c>
      <c r="D2382" s="67">
        <v>12</v>
      </c>
      <c r="E2382" s="60" t="s">
        <v>13</v>
      </c>
      <c r="F2382" s="11" t="s">
        <v>13882</v>
      </c>
      <c r="G2382" s="11" t="s">
        <v>904</v>
      </c>
      <c r="H2382" s="12" t="s">
        <v>905</v>
      </c>
      <c r="I2382" s="66">
        <v>1</v>
      </c>
      <c r="J2382" s="68" t="s">
        <v>53</v>
      </c>
      <c r="K2382" s="167">
        <v>0</v>
      </c>
      <c r="L2382" s="167">
        <v>29864</v>
      </c>
      <c r="M2382" s="167">
        <v>29864</v>
      </c>
      <c r="N2382" s="167">
        <v>0</v>
      </c>
      <c r="O2382" s="167">
        <v>3136</v>
      </c>
      <c r="P2382" s="167">
        <v>3136</v>
      </c>
      <c r="Q2382" s="167">
        <v>0</v>
      </c>
      <c r="R2382" s="167">
        <v>33000</v>
      </c>
      <c r="S2382" s="167">
        <v>33000</v>
      </c>
      <c r="T2382" s="159">
        <v>42887</v>
      </c>
    </row>
    <row r="2383" spans="1:20" ht="15" customHeight="1" x14ac:dyDescent="0.2">
      <c r="A2383" s="15">
        <v>2017</v>
      </c>
      <c r="B2383" s="72" t="s">
        <v>75</v>
      </c>
      <c r="C2383" s="15">
        <v>8</v>
      </c>
      <c r="D2383" s="67">
        <v>12</v>
      </c>
      <c r="E2383" s="60" t="s">
        <v>13</v>
      </c>
      <c r="F2383" s="11" t="s">
        <v>13883</v>
      </c>
      <c r="G2383" s="11" t="s">
        <v>133</v>
      </c>
      <c r="H2383" s="12" t="s">
        <v>671</v>
      </c>
      <c r="I2383" s="66">
        <v>1</v>
      </c>
      <c r="J2383" s="68" t="s">
        <v>53</v>
      </c>
      <c r="K2383" s="167">
        <v>0</v>
      </c>
      <c r="L2383" s="167">
        <v>49325</v>
      </c>
      <c r="M2383" s="167">
        <v>49325</v>
      </c>
      <c r="N2383" s="167">
        <v>0</v>
      </c>
      <c r="O2383" s="167">
        <v>4083</v>
      </c>
      <c r="P2383" s="167">
        <v>4083</v>
      </c>
      <c r="Q2383" s="167">
        <v>0</v>
      </c>
      <c r="R2383" s="167">
        <v>53408</v>
      </c>
      <c r="S2383" s="167">
        <v>53408</v>
      </c>
      <c r="T2383" s="159">
        <v>42826</v>
      </c>
    </row>
    <row r="2384" spans="1:20" ht="15" customHeight="1" x14ac:dyDescent="0.2">
      <c r="A2384" s="15">
        <v>2017</v>
      </c>
      <c r="B2384" s="72" t="s">
        <v>75</v>
      </c>
      <c r="C2384" s="15">
        <v>8</v>
      </c>
      <c r="D2384" s="67">
        <v>12</v>
      </c>
      <c r="E2384" s="60" t="s">
        <v>13</v>
      </c>
      <c r="F2384" s="11" t="s">
        <v>13884</v>
      </c>
      <c r="G2384" s="11" t="s">
        <v>676</v>
      </c>
      <c r="H2384" s="12" t="s">
        <v>677</v>
      </c>
      <c r="I2384" s="66">
        <v>1</v>
      </c>
      <c r="J2384" s="68" t="s">
        <v>53</v>
      </c>
      <c r="K2384" s="167">
        <v>86672</v>
      </c>
      <c r="L2384" s="167">
        <v>0</v>
      </c>
      <c r="M2384" s="167">
        <v>86672</v>
      </c>
      <c r="N2384" s="167">
        <v>2600</v>
      </c>
      <c r="O2384" s="167">
        <v>0</v>
      </c>
      <c r="P2384" s="167">
        <v>2600</v>
      </c>
      <c r="Q2384" s="167">
        <v>89272</v>
      </c>
      <c r="R2384" s="167">
        <v>0</v>
      </c>
      <c r="S2384" s="167">
        <v>89272</v>
      </c>
      <c r="T2384" s="159">
        <v>42826</v>
      </c>
    </row>
    <row r="2385" spans="1:138" ht="15" customHeight="1" x14ac:dyDescent="0.2">
      <c r="A2385" s="15">
        <v>2017</v>
      </c>
      <c r="B2385" s="72" t="s">
        <v>75</v>
      </c>
      <c r="C2385" s="15">
        <v>8</v>
      </c>
      <c r="D2385" s="67">
        <v>12</v>
      </c>
      <c r="E2385" s="60" t="s">
        <v>13</v>
      </c>
      <c r="F2385" s="11" t="s">
        <v>13885</v>
      </c>
      <c r="G2385" s="11" t="s">
        <v>133</v>
      </c>
      <c r="H2385" s="12" t="s">
        <v>913</v>
      </c>
      <c r="I2385" s="66">
        <v>1</v>
      </c>
      <c r="J2385" s="68" t="s">
        <v>53</v>
      </c>
      <c r="K2385" s="167">
        <v>0</v>
      </c>
      <c r="L2385" s="167">
        <v>75000</v>
      </c>
      <c r="M2385" s="167">
        <v>75000</v>
      </c>
      <c r="N2385" s="167">
        <v>0</v>
      </c>
      <c r="O2385" s="167">
        <v>3070</v>
      </c>
      <c r="P2385" s="167">
        <v>3070</v>
      </c>
      <c r="Q2385" s="167">
        <v>0</v>
      </c>
      <c r="R2385" s="167">
        <v>78070</v>
      </c>
      <c r="S2385" s="167">
        <v>78070</v>
      </c>
      <c r="T2385" s="159">
        <v>42887</v>
      </c>
    </row>
    <row r="2386" spans="1:138" ht="15" customHeight="1" x14ac:dyDescent="0.2">
      <c r="A2386" s="15">
        <v>2017</v>
      </c>
      <c r="B2386" s="72" t="s">
        <v>75</v>
      </c>
      <c r="C2386" s="15">
        <v>8</v>
      </c>
      <c r="D2386" s="67">
        <v>12</v>
      </c>
      <c r="E2386" s="60" t="s">
        <v>13</v>
      </c>
      <c r="F2386" s="11" t="s">
        <v>13886</v>
      </c>
      <c r="G2386" s="11" t="s">
        <v>691</v>
      </c>
      <c r="H2386" s="12" t="s">
        <v>791</v>
      </c>
      <c r="I2386" s="66">
        <v>1</v>
      </c>
      <c r="J2386" s="68" t="s">
        <v>53</v>
      </c>
      <c r="K2386" s="167">
        <v>0</v>
      </c>
      <c r="L2386" s="167">
        <v>33495</v>
      </c>
      <c r="M2386" s="167">
        <v>33495</v>
      </c>
      <c r="N2386" s="167">
        <v>0</v>
      </c>
      <c r="O2386" s="167">
        <v>2405</v>
      </c>
      <c r="P2386" s="167">
        <v>2405</v>
      </c>
      <c r="Q2386" s="167">
        <v>0</v>
      </c>
      <c r="R2386" s="167">
        <v>35900</v>
      </c>
      <c r="S2386" s="167">
        <v>35900</v>
      </c>
      <c r="T2386" s="159">
        <v>42856</v>
      </c>
    </row>
    <row r="2387" spans="1:138" ht="15" customHeight="1" x14ac:dyDescent="0.2">
      <c r="A2387" s="72">
        <v>2017</v>
      </c>
      <c r="B2387" s="72" t="s">
        <v>75</v>
      </c>
      <c r="C2387" s="15">
        <v>8</v>
      </c>
      <c r="D2387" s="67">
        <v>12</v>
      </c>
      <c r="E2387" s="60" t="s">
        <v>14</v>
      </c>
      <c r="F2387" s="11" t="s">
        <v>13887</v>
      </c>
      <c r="G2387" s="11" t="s">
        <v>1170</v>
      </c>
      <c r="H2387" s="12" t="s">
        <v>7775</v>
      </c>
      <c r="I2387" s="66">
        <v>1</v>
      </c>
      <c r="J2387" s="68" t="s">
        <v>53</v>
      </c>
      <c r="K2387" s="167">
        <v>31360</v>
      </c>
      <c r="L2387" s="167">
        <v>0</v>
      </c>
      <c r="M2387" s="167">
        <v>31360</v>
      </c>
      <c r="N2387" s="167">
        <v>1099</v>
      </c>
      <c r="O2387" s="167">
        <v>0</v>
      </c>
      <c r="P2387" s="167">
        <v>1099</v>
      </c>
      <c r="Q2387" s="167">
        <v>32459</v>
      </c>
      <c r="R2387" s="167">
        <v>0</v>
      </c>
      <c r="S2387" s="167">
        <v>32459</v>
      </c>
      <c r="T2387" s="159">
        <v>42917</v>
      </c>
    </row>
    <row r="2388" spans="1:138" ht="15" customHeight="1" x14ac:dyDescent="0.2">
      <c r="A2388" s="76">
        <v>2017</v>
      </c>
      <c r="B2388" s="76" t="s">
        <v>75</v>
      </c>
      <c r="C2388" s="15">
        <v>8</v>
      </c>
      <c r="D2388" s="77">
        <v>12</v>
      </c>
      <c r="E2388" s="78" t="s">
        <v>15</v>
      </c>
      <c r="F2388" s="11" t="s">
        <v>13888</v>
      </c>
      <c r="G2388" s="79" t="s">
        <v>236</v>
      </c>
      <c r="H2388" s="80" t="s">
        <v>237</v>
      </c>
      <c r="I2388" s="66">
        <v>1</v>
      </c>
      <c r="J2388" s="81" t="s">
        <v>53</v>
      </c>
      <c r="K2388" s="167">
        <v>68619</v>
      </c>
      <c r="L2388" s="167">
        <v>6787</v>
      </c>
      <c r="M2388" s="167">
        <v>75406</v>
      </c>
      <c r="N2388" s="167">
        <v>4484.0299999999988</v>
      </c>
      <c r="O2388" s="167">
        <v>442.97000000000025</v>
      </c>
      <c r="P2388" s="167">
        <v>4926.9999999999991</v>
      </c>
      <c r="Q2388" s="167">
        <v>73103.03</v>
      </c>
      <c r="R2388" s="167">
        <v>7229.97</v>
      </c>
      <c r="S2388" s="167">
        <v>80333</v>
      </c>
      <c r="T2388" s="163">
        <v>42887</v>
      </c>
    </row>
    <row r="2389" spans="1:138" s="21" customFormat="1" ht="15" customHeight="1" x14ac:dyDescent="0.2">
      <c r="A2389" s="130">
        <v>2017</v>
      </c>
      <c r="B2389" s="130" t="s">
        <v>75</v>
      </c>
      <c r="C2389" s="261">
        <v>8</v>
      </c>
      <c r="D2389" s="131">
        <v>12</v>
      </c>
      <c r="E2389" s="132" t="s">
        <v>15</v>
      </c>
      <c r="F2389" s="21" t="s">
        <v>13889</v>
      </c>
      <c r="G2389" s="133" t="s">
        <v>252</v>
      </c>
      <c r="H2389" s="134" t="s">
        <v>260</v>
      </c>
      <c r="I2389" s="135">
        <v>1</v>
      </c>
      <c r="J2389" s="136" t="s">
        <v>53</v>
      </c>
      <c r="K2389" s="262">
        <v>49885</v>
      </c>
      <c r="L2389" s="262">
        <v>0</v>
      </c>
      <c r="M2389" s="262">
        <v>49885</v>
      </c>
      <c r="N2389" s="262">
        <v>4000</v>
      </c>
      <c r="O2389" s="262">
        <v>0</v>
      </c>
      <c r="P2389" s="262">
        <v>4000</v>
      </c>
      <c r="Q2389" s="262">
        <v>53885</v>
      </c>
      <c r="R2389" s="262">
        <v>0</v>
      </c>
      <c r="S2389" s="262">
        <v>53885</v>
      </c>
      <c r="T2389" s="166">
        <v>42826</v>
      </c>
      <c r="U2389" s="240"/>
      <c r="V2389" s="240"/>
      <c r="W2389" s="240"/>
      <c r="X2389" s="240"/>
      <c r="Y2389" s="240"/>
      <c r="Z2389" s="240"/>
      <c r="AA2389" s="240"/>
      <c r="AB2389" s="240"/>
      <c r="AC2389" s="240"/>
      <c r="AD2389" s="240"/>
      <c r="AE2389" s="240"/>
      <c r="AF2389" s="240"/>
      <c r="AG2389" s="240"/>
      <c r="AH2389" s="240"/>
      <c r="AI2389" s="240"/>
      <c r="AJ2389" s="240"/>
      <c r="AK2389" s="240"/>
      <c r="AL2389" s="240"/>
      <c r="AM2389" s="240"/>
      <c r="AN2389" s="240"/>
      <c r="AO2389" s="240"/>
      <c r="AP2389" s="240"/>
      <c r="AQ2389" s="240"/>
      <c r="AR2389" s="240"/>
      <c r="AS2389" s="240"/>
      <c r="AT2389" s="240"/>
      <c r="AU2389" s="240"/>
      <c r="AV2389" s="240"/>
      <c r="AW2389" s="240"/>
      <c r="AX2389" s="240"/>
      <c r="AY2389" s="240"/>
      <c r="AZ2389" s="240"/>
      <c r="BA2389" s="240"/>
      <c r="BB2389" s="240"/>
      <c r="BC2389" s="240"/>
      <c r="BD2389" s="240"/>
      <c r="BE2389" s="240"/>
      <c r="BF2389" s="240"/>
      <c r="BG2389" s="240"/>
      <c r="BH2389" s="240"/>
      <c r="BI2389" s="240"/>
      <c r="BJ2389" s="240"/>
      <c r="BK2389" s="240"/>
      <c r="BL2389" s="240"/>
      <c r="BM2389" s="240"/>
      <c r="BN2389" s="240"/>
      <c r="BO2389" s="240"/>
      <c r="BP2389" s="240"/>
      <c r="BQ2389" s="240"/>
      <c r="BR2389" s="240"/>
      <c r="BS2389" s="240"/>
      <c r="BT2389" s="240"/>
      <c r="BU2389" s="240"/>
      <c r="BV2389" s="240"/>
      <c r="BW2389" s="240"/>
      <c r="BX2389" s="240"/>
      <c r="BY2389" s="240"/>
      <c r="BZ2389" s="240"/>
      <c r="CA2389" s="240"/>
      <c r="CB2389" s="240"/>
      <c r="CC2389" s="240"/>
      <c r="CD2389" s="240"/>
      <c r="CE2389" s="240"/>
      <c r="CF2389" s="240"/>
      <c r="CG2389" s="240"/>
      <c r="CH2389" s="240"/>
      <c r="CI2389" s="240"/>
      <c r="CJ2389" s="240"/>
      <c r="CK2389" s="240"/>
      <c r="CL2389" s="240"/>
      <c r="CM2389" s="240"/>
      <c r="CN2389" s="240"/>
      <c r="CO2389" s="240"/>
      <c r="CP2389" s="240"/>
      <c r="CQ2389" s="240"/>
      <c r="CR2389" s="240"/>
      <c r="CS2389" s="240"/>
      <c r="CT2389" s="240"/>
      <c r="CU2389" s="240"/>
      <c r="CV2389" s="240"/>
      <c r="CW2389" s="240"/>
      <c r="CX2389" s="240"/>
      <c r="CY2389" s="240"/>
      <c r="CZ2389" s="240"/>
      <c r="DA2389" s="240"/>
      <c r="DB2389" s="240"/>
      <c r="DC2389" s="240"/>
      <c r="DD2389" s="240"/>
      <c r="DE2389" s="240"/>
      <c r="DF2389" s="240"/>
      <c r="DG2389" s="240"/>
      <c r="DH2389" s="240"/>
      <c r="DI2389" s="240"/>
      <c r="DJ2389" s="240"/>
      <c r="DK2389" s="240"/>
      <c r="DL2389" s="240"/>
      <c r="DM2389" s="240"/>
      <c r="DN2389" s="240"/>
      <c r="DO2389" s="240"/>
      <c r="DP2389" s="240"/>
      <c r="DQ2389" s="240"/>
      <c r="DR2389" s="240"/>
      <c r="DS2389" s="240"/>
      <c r="DT2389" s="240"/>
      <c r="DU2389" s="240"/>
      <c r="DV2389" s="240"/>
      <c r="DW2389" s="240"/>
      <c r="DX2389" s="240"/>
      <c r="DY2389" s="240"/>
      <c r="DZ2389" s="240"/>
      <c r="EA2389" s="240"/>
      <c r="EB2389" s="240"/>
      <c r="EC2389" s="240"/>
      <c r="ED2389" s="240"/>
      <c r="EE2389" s="240"/>
      <c r="EF2389" s="240"/>
      <c r="EG2389" s="240"/>
      <c r="EH2389" s="191"/>
    </row>
    <row r="2390" spans="1:138" ht="15" customHeight="1" x14ac:dyDescent="0.2">
      <c r="A2390" s="76">
        <v>2017</v>
      </c>
      <c r="B2390" s="76" t="s">
        <v>75</v>
      </c>
      <c r="C2390" s="15">
        <v>8</v>
      </c>
      <c r="D2390" s="77">
        <v>12</v>
      </c>
      <c r="E2390" s="78" t="s">
        <v>15</v>
      </c>
      <c r="F2390" s="11" t="s">
        <v>13890</v>
      </c>
      <c r="G2390" s="79" t="s">
        <v>263</v>
      </c>
      <c r="H2390" s="80" t="s">
        <v>264</v>
      </c>
      <c r="I2390" s="66">
        <v>1</v>
      </c>
      <c r="J2390" s="81" t="s">
        <v>53</v>
      </c>
      <c r="K2390" s="167">
        <v>37555</v>
      </c>
      <c r="L2390" s="167">
        <v>0</v>
      </c>
      <c r="M2390" s="167">
        <v>37555</v>
      </c>
      <c r="N2390" s="167">
        <v>2636</v>
      </c>
      <c r="O2390" s="167">
        <v>0</v>
      </c>
      <c r="P2390" s="167">
        <v>2636</v>
      </c>
      <c r="Q2390" s="167">
        <v>40191</v>
      </c>
      <c r="R2390" s="167">
        <v>0</v>
      </c>
      <c r="S2390" s="167">
        <v>40191</v>
      </c>
      <c r="T2390" s="163">
        <v>42856</v>
      </c>
    </row>
    <row r="2391" spans="1:138" ht="15" customHeight="1" x14ac:dyDescent="0.2">
      <c r="A2391" s="76">
        <v>2017</v>
      </c>
      <c r="B2391" s="76" t="s">
        <v>75</v>
      </c>
      <c r="C2391" s="15">
        <v>8</v>
      </c>
      <c r="D2391" s="77">
        <v>12</v>
      </c>
      <c r="E2391" s="78" t="s">
        <v>15</v>
      </c>
      <c r="F2391" s="11" t="s">
        <v>13891</v>
      </c>
      <c r="G2391" s="79" t="s">
        <v>317</v>
      </c>
      <c r="H2391" s="80" t="s">
        <v>318</v>
      </c>
      <c r="I2391" s="66">
        <v>1</v>
      </c>
      <c r="J2391" s="81" t="s">
        <v>53</v>
      </c>
      <c r="K2391" s="167">
        <v>40812</v>
      </c>
      <c r="L2391" s="167">
        <v>0</v>
      </c>
      <c r="M2391" s="167">
        <v>40812</v>
      </c>
      <c r="N2391" s="167">
        <v>7632</v>
      </c>
      <c r="O2391" s="167">
        <v>0</v>
      </c>
      <c r="P2391" s="167">
        <v>7632</v>
      </c>
      <c r="Q2391" s="167">
        <v>48444</v>
      </c>
      <c r="R2391" s="167">
        <v>0</v>
      </c>
      <c r="S2391" s="167">
        <v>48444</v>
      </c>
      <c r="T2391" s="163">
        <v>42826</v>
      </c>
    </row>
    <row r="2392" spans="1:138" ht="15" customHeight="1" x14ac:dyDescent="0.2">
      <c r="A2392" s="76">
        <v>2017</v>
      </c>
      <c r="B2392" s="76" t="s">
        <v>75</v>
      </c>
      <c r="C2392" s="15">
        <v>8</v>
      </c>
      <c r="D2392" s="77">
        <v>12</v>
      </c>
      <c r="E2392" s="78" t="s">
        <v>15</v>
      </c>
      <c r="F2392" s="11" t="s">
        <v>13892</v>
      </c>
      <c r="G2392" s="79" t="s">
        <v>323</v>
      </c>
      <c r="H2392" s="80" t="s">
        <v>324</v>
      </c>
      <c r="I2392" s="66">
        <v>1</v>
      </c>
      <c r="J2392" s="81" t="s">
        <v>53</v>
      </c>
      <c r="K2392" s="167">
        <v>36066</v>
      </c>
      <c r="L2392" s="167">
        <v>0</v>
      </c>
      <c r="M2392" s="167">
        <v>36066</v>
      </c>
      <c r="N2392" s="167">
        <v>420</v>
      </c>
      <c r="O2392" s="167">
        <v>0</v>
      </c>
      <c r="P2392" s="167">
        <v>420</v>
      </c>
      <c r="Q2392" s="167">
        <v>36486</v>
      </c>
      <c r="R2392" s="167">
        <v>0</v>
      </c>
      <c r="S2392" s="167">
        <v>36486</v>
      </c>
      <c r="T2392" s="163">
        <v>42826</v>
      </c>
    </row>
    <row r="2393" spans="1:138" ht="15" customHeight="1" x14ac:dyDescent="0.2">
      <c r="A2393" s="76">
        <v>2017</v>
      </c>
      <c r="B2393" s="76" t="s">
        <v>75</v>
      </c>
      <c r="C2393" s="15">
        <v>8</v>
      </c>
      <c r="D2393" s="77">
        <v>12</v>
      </c>
      <c r="E2393" s="78" t="s">
        <v>15</v>
      </c>
      <c r="F2393" s="11" t="s">
        <v>13893</v>
      </c>
      <c r="G2393" s="79" t="s">
        <v>337</v>
      </c>
      <c r="H2393" s="80" t="s">
        <v>338</v>
      </c>
      <c r="I2393" s="66">
        <v>1</v>
      </c>
      <c r="J2393" s="81" t="s">
        <v>53</v>
      </c>
      <c r="K2393" s="167">
        <v>34216</v>
      </c>
      <c r="L2393" s="167">
        <v>0</v>
      </c>
      <c r="M2393" s="167">
        <v>34216</v>
      </c>
      <c r="N2393" s="167">
        <v>3240</v>
      </c>
      <c r="O2393" s="167">
        <v>0</v>
      </c>
      <c r="P2393" s="167">
        <v>3240</v>
      </c>
      <c r="Q2393" s="167">
        <v>37456</v>
      </c>
      <c r="R2393" s="167">
        <v>0</v>
      </c>
      <c r="S2393" s="167">
        <v>37456</v>
      </c>
      <c r="T2393" s="163">
        <v>42826</v>
      </c>
    </row>
    <row r="2394" spans="1:138" ht="15" customHeight="1" x14ac:dyDescent="0.2">
      <c r="A2394" s="76">
        <v>2017</v>
      </c>
      <c r="B2394" s="76" t="s">
        <v>75</v>
      </c>
      <c r="C2394" s="15">
        <v>8</v>
      </c>
      <c r="D2394" s="77">
        <v>12</v>
      </c>
      <c r="E2394" s="78" t="s">
        <v>15</v>
      </c>
      <c r="F2394" s="11" t="s">
        <v>13894</v>
      </c>
      <c r="G2394" s="79" t="s">
        <v>323</v>
      </c>
      <c r="H2394" s="80" t="s">
        <v>345</v>
      </c>
      <c r="I2394" s="66">
        <v>1</v>
      </c>
      <c r="J2394" s="81" t="s">
        <v>53</v>
      </c>
      <c r="K2394" s="167">
        <v>36927</v>
      </c>
      <c r="L2394" s="167">
        <v>0</v>
      </c>
      <c r="M2394" s="167">
        <v>36927</v>
      </c>
      <c r="N2394" s="167">
        <v>1043</v>
      </c>
      <c r="O2394" s="167">
        <v>0</v>
      </c>
      <c r="P2394" s="167">
        <v>1043</v>
      </c>
      <c r="Q2394" s="167">
        <v>37970</v>
      </c>
      <c r="R2394" s="167">
        <v>0</v>
      </c>
      <c r="S2394" s="167">
        <v>37970</v>
      </c>
      <c r="T2394" s="163">
        <v>42826</v>
      </c>
    </row>
    <row r="2395" spans="1:138" ht="15" customHeight="1" x14ac:dyDescent="0.2">
      <c r="A2395" s="76">
        <v>2017</v>
      </c>
      <c r="B2395" s="76" t="s">
        <v>75</v>
      </c>
      <c r="C2395" s="15">
        <v>8</v>
      </c>
      <c r="D2395" s="77">
        <v>12</v>
      </c>
      <c r="E2395" s="78" t="s">
        <v>15</v>
      </c>
      <c r="F2395" s="11" t="s">
        <v>13895</v>
      </c>
      <c r="G2395" s="79" t="s">
        <v>381</v>
      </c>
      <c r="H2395" s="80" t="s">
        <v>382</v>
      </c>
      <c r="I2395" s="66">
        <v>1</v>
      </c>
      <c r="J2395" s="68" t="s">
        <v>53</v>
      </c>
      <c r="K2395" s="167">
        <v>71614</v>
      </c>
      <c r="L2395" s="167">
        <v>0</v>
      </c>
      <c r="M2395" s="167">
        <v>71614</v>
      </c>
      <c r="N2395" s="167">
        <v>4319</v>
      </c>
      <c r="O2395" s="167">
        <v>0</v>
      </c>
      <c r="P2395" s="167">
        <v>4319</v>
      </c>
      <c r="Q2395" s="167">
        <v>75933</v>
      </c>
      <c r="R2395" s="167">
        <v>0</v>
      </c>
      <c r="S2395" s="167">
        <v>75933</v>
      </c>
      <c r="T2395" s="163">
        <v>42887</v>
      </c>
    </row>
    <row r="2396" spans="1:138" ht="15" customHeight="1" x14ac:dyDescent="0.2">
      <c r="A2396" s="76">
        <v>2017</v>
      </c>
      <c r="B2396" s="76" t="s">
        <v>75</v>
      </c>
      <c r="C2396" s="15">
        <v>8</v>
      </c>
      <c r="D2396" s="77">
        <v>12</v>
      </c>
      <c r="E2396" s="78" t="s">
        <v>15</v>
      </c>
      <c r="F2396" s="11" t="s">
        <v>13896</v>
      </c>
      <c r="G2396" s="79" t="s">
        <v>227</v>
      </c>
      <c r="H2396" s="80" t="s">
        <v>401</v>
      </c>
      <c r="I2396" s="66">
        <v>1</v>
      </c>
      <c r="J2396" s="68" t="s">
        <v>53</v>
      </c>
      <c r="K2396" s="167">
        <v>58363</v>
      </c>
      <c r="L2396" s="167">
        <v>0</v>
      </c>
      <c r="M2396" s="167">
        <v>58363</v>
      </c>
      <c r="N2396" s="167">
        <v>3357</v>
      </c>
      <c r="O2396" s="167">
        <v>0</v>
      </c>
      <c r="P2396" s="167">
        <v>3357</v>
      </c>
      <c r="Q2396" s="167">
        <v>61720</v>
      </c>
      <c r="R2396" s="167">
        <v>0</v>
      </c>
      <c r="S2396" s="167">
        <v>61720</v>
      </c>
      <c r="T2396" s="163">
        <v>42826</v>
      </c>
    </row>
    <row r="2397" spans="1:138" ht="15" customHeight="1" x14ac:dyDescent="0.2">
      <c r="A2397" s="76">
        <v>2017</v>
      </c>
      <c r="B2397" s="76" t="s">
        <v>75</v>
      </c>
      <c r="C2397" s="15">
        <v>8</v>
      </c>
      <c r="D2397" s="77">
        <v>12</v>
      </c>
      <c r="E2397" s="78" t="s">
        <v>15</v>
      </c>
      <c r="F2397" s="11" t="s">
        <v>13897</v>
      </c>
      <c r="G2397" s="79" t="s">
        <v>412</v>
      </c>
      <c r="H2397" s="80" t="s">
        <v>413</v>
      </c>
      <c r="I2397" s="66">
        <v>1</v>
      </c>
      <c r="J2397" s="68" t="s">
        <v>53</v>
      </c>
      <c r="K2397" s="167">
        <v>37310</v>
      </c>
      <c r="L2397" s="167">
        <v>1544</v>
      </c>
      <c r="M2397" s="167">
        <v>38854</v>
      </c>
      <c r="N2397" s="167">
        <v>-37310</v>
      </c>
      <c r="O2397" s="167">
        <v>39399</v>
      </c>
      <c r="P2397" s="167">
        <v>2089</v>
      </c>
      <c r="Q2397" s="167">
        <v>0</v>
      </c>
      <c r="R2397" s="167">
        <v>40943</v>
      </c>
      <c r="S2397" s="167">
        <v>40943</v>
      </c>
      <c r="T2397" s="163">
        <v>42887</v>
      </c>
    </row>
    <row r="2398" spans="1:138" ht="15" customHeight="1" x14ac:dyDescent="0.2">
      <c r="A2398" s="76">
        <v>2017</v>
      </c>
      <c r="B2398" s="76" t="s">
        <v>75</v>
      </c>
      <c r="C2398" s="15">
        <v>8</v>
      </c>
      <c r="D2398" s="77">
        <v>12</v>
      </c>
      <c r="E2398" s="78" t="s">
        <v>15</v>
      </c>
      <c r="F2398" s="11" t="s">
        <v>13898</v>
      </c>
      <c r="G2398" s="79" t="s">
        <v>427</v>
      </c>
      <c r="H2398" s="80" t="s">
        <v>428</v>
      </c>
      <c r="I2398" s="66">
        <v>1</v>
      </c>
      <c r="J2398" s="68" t="s">
        <v>53</v>
      </c>
      <c r="K2398" s="167">
        <v>12097</v>
      </c>
      <c r="L2398" s="167">
        <v>62260</v>
      </c>
      <c r="M2398" s="167">
        <v>74357</v>
      </c>
      <c r="N2398" s="167">
        <v>63491</v>
      </c>
      <c r="O2398" s="167">
        <v>-50163</v>
      </c>
      <c r="P2398" s="167">
        <v>13328</v>
      </c>
      <c r="Q2398" s="167">
        <v>75588</v>
      </c>
      <c r="R2398" s="167">
        <v>12097</v>
      </c>
      <c r="S2398" s="167">
        <v>87685</v>
      </c>
      <c r="T2398" s="163">
        <v>42856</v>
      </c>
    </row>
    <row r="2399" spans="1:138" ht="15" customHeight="1" x14ac:dyDescent="0.2">
      <c r="A2399" s="76">
        <v>2017</v>
      </c>
      <c r="B2399" s="76" t="s">
        <v>75</v>
      </c>
      <c r="C2399" s="15">
        <v>8</v>
      </c>
      <c r="D2399" s="77">
        <v>12</v>
      </c>
      <c r="E2399" s="78" t="s">
        <v>15</v>
      </c>
      <c r="F2399" s="11" t="s">
        <v>13899</v>
      </c>
      <c r="G2399" s="79" t="s">
        <v>323</v>
      </c>
      <c r="H2399" s="80" t="s">
        <v>435</v>
      </c>
      <c r="I2399" s="66">
        <v>1</v>
      </c>
      <c r="J2399" s="68" t="s">
        <v>53</v>
      </c>
      <c r="K2399" s="167">
        <v>34498</v>
      </c>
      <c r="L2399" s="167">
        <v>0</v>
      </c>
      <c r="M2399" s="167">
        <v>34498</v>
      </c>
      <c r="N2399" s="167">
        <v>1988</v>
      </c>
      <c r="O2399" s="167">
        <v>0</v>
      </c>
      <c r="P2399" s="167">
        <v>1988</v>
      </c>
      <c r="Q2399" s="167">
        <v>36486</v>
      </c>
      <c r="R2399" s="167">
        <v>0</v>
      </c>
      <c r="S2399" s="167">
        <v>36486</v>
      </c>
      <c r="T2399" s="163">
        <v>42826</v>
      </c>
    </row>
    <row r="2400" spans="1:138" ht="15" customHeight="1" x14ac:dyDescent="0.2">
      <c r="A2400" s="76">
        <v>2017</v>
      </c>
      <c r="B2400" s="76" t="s">
        <v>75</v>
      </c>
      <c r="C2400" s="15">
        <v>8</v>
      </c>
      <c r="D2400" s="77">
        <v>12</v>
      </c>
      <c r="E2400" s="78" t="s">
        <v>15</v>
      </c>
      <c r="F2400" s="11" t="s">
        <v>13900</v>
      </c>
      <c r="G2400" s="79" t="s">
        <v>443</v>
      </c>
      <c r="H2400" s="80" t="s">
        <v>444</v>
      </c>
      <c r="I2400" s="66">
        <v>1</v>
      </c>
      <c r="J2400" s="68" t="s">
        <v>53</v>
      </c>
      <c r="K2400" s="167">
        <v>27136</v>
      </c>
      <c r="L2400" s="167">
        <v>0</v>
      </c>
      <c r="M2400" s="167">
        <v>27136</v>
      </c>
      <c r="N2400" s="167">
        <v>3364</v>
      </c>
      <c r="O2400" s="167">
        <v>0</v>
      </c>
      <c r="P2400" s="167">
        <v>3364</v>
      </c>
      <c r="Q2400" s="167">
        <v>30500</v>
      </c>
      <c r="R2400" s="167">
        <v>0</v>
      </c>
      <c r="S2400" s="167">
        <v>30500</v>
      </c>
      <c r="T2400" s="163">
        <v>42887</v>
      </c>
    </row>
    <row r="2401" spans="1:21" ht="15" customHeight="1" x14ac:dyDescent="0.2">
      <c r="A2401" s="76">
        <v>2017</v>
      </c>
      <c r="B2401" s="76" t="s">
        <v>75</v>
      </c>
      <c r="C2401" s="15">
        <v>8</v>
      </c>
      <c r="D2401" s="77">
        <v>12</v>
      </c>
      <c r="E2401" s="78" t="s">
        <v>15</v>
      </c>
      <c r="F2401" s="11" t="s">
        <v>13901</v>
      </c>
      <c r="G2401" s="79" t="s">
        <v>449</v>
      </c>
      <c r="H2401" s="80" t="s">
        <v>450</v>
      </c>
      <c r="I2401" s="66">
        <v>1</v>
      </c>
      <c r="J2401" s="68" t="s">
        <v>53</v>
      </c>
      <c r="K2401" s="167">
        <v>36225</v>
      </c>
      <c r="L2401" s="167">
        <v>0</v>
      </c>
      <c r="M2401" s="167">
        <v>36225</v>
      </c>
      <c r="N2401" s="167">
        <v>797</v>
      </c>
      <c r="O2401" s="167">
        <v>0</v>
      </c>
      <c r="P2401" s="167">
        <v>797</v>
      </c>
      <c r="Q2401" s="167">
        <v>37022</v>
      </c>
      <c r="R2401" s="167">
        <v>0</v>
      </c>
      <c r="S2401" s="167">
        <v>37022</v>
      </c>
      <c r="T2401" s="163">
        <v>42856</v>
      </c>
    </row>
    <row r="2402" spans="1:21" ht="15" customHeight="1" x14ac:dyDescent="0.2">
      <c r="A2402" s="72">
        <v>2017</v>
      </c>
      <c r="B2402" s="72" t="s">
        <v>75</v>
      </c>
      <c r="C2402" s="15">
        <v>8</v>
      </c>
      <c r="D2402" s="39">
        <v>12</v>
      </c>
      <c r="E2402" s="19" t="s">
        <v>17</v>
      </c>
      <c r="F2402" s="11" t="s">
        <v>13902</v>
      </c>
      <c r="G2402" s="16" t="s">
        <v>7790</v>
      </c>
      <c r="H2402" s="125" t="s">
        <v>7791</v>
      </c>
      <c r="I2402" s="126">
        <v>1</v>
      </c>
      <c r="J2402" s="68" t="s">
        <v>53</v>
      </c>
      <c r="K2402" s="167">
        <v>25000</v>
      </c>
      <c r="L2402" s="167">
        <v>0</v>
      </c>
      <c r="M2402" s="167">
        <v>25000</v>
      </c>
      <c r="N2402" s="167">
        <v>375</v>
      </c>
      <c r="O2402" s="167">
        <v>0</v>
      </c>
      <c r="P2402" s="167">
        <v>375</v>
      </c>
      <c r="Q2402" s="167">
        <v>25375</v>
      </c>
      <c r="R2402" s="167">
        <v>0</v>
      </c>
      <c r="S2402" s="167">
        <v>25375</v>
      </c>
      <c r="T2402" s="161">
        <v>42856</v>
      </c>
    </row>
    <row r="2403" spans="1:21" ht="15" customHeight="1" x14ac:dyDescent="0.2">
      <c r="A2403" s="72">
        <v>2017</v>
      </c>
      <c r="B2403" s="72" t="s">
        <v>75</v>
      </c>
      <c r="C2403" s="15">
        <v>8</v>
      </c>
      <c r="D2403" s="39">
        <v>12</v>
      </c>
      <c r="E2403" s="19" t="s">
        <v>17</v>
      </c>
      <c r="F2403" s="11" t="s">
        <v>13903</v>
      </c>
      <c r="G2403" s="16" t="s">
        <v>7806</v>
      </c>
      <c r="H2403" s="125" t="s">
        <v>7807</v>
      </c>
      <c r="I2403" s="126">
        <v>1</v>
      </c>
      <c r="J2403" s="68" t="s">
        <v>53</v>
      </c>
      <c r="K2403" s="167">
        <v>43176</v>
      </c>
      <c r="L2403" s="167">
        <v>0</v>
      </c>
      <c r="M2403" s="167">
        <v>43176</v>
      </c>
      <c r="N2403" s="167">
        <v>2124</v>
      </c>
      <c r="O2403" s="167">
        <v>0</v>
      </c>
      <c r="P2403" s="167">
        <v>2124</v>
      </c>
      <c r="Q2403" s="167">
        <v>45300</v>
      </c>
      <c r="R2403" s="167">
        <v>0</v>
      </c>
      <c r="S2403" s="167">
        <v>45300</v>
      </c>
      <c r="T2403" s="161">
        <v>42856</v>
      </c>
    </row>
    <row r="2404" spans="1:21" ht="15" customHeight="1" x14ac:dyDescent="0.2">
      <c r="A2404" s="72">
        <v>2017</v>
      </c>
      <c r="B2404" s="72" t="s">
        <v>75</v>
      </c>
      <c r="C2404" s="15">
        <v>8</v>
      </c>
      <c r="D2404" s="39">
        <v>12</v>
      </c>
      <c r="E2404" s="19" t="s">
        <v>17</v>
      </c>
      <c r="F2404" s="11" t="s">
        <v>13904</v>
      </c>
      <c r="G2404" s="16" t="s">
        <v>7833</v>
      </c>
      <c r="H2404" s="125" t="s">
        <v>7834</v>
      </c>
      <c r="I2404" s="126">
        <v>1</v>
      </c>
      <c r="J2404" s="68" t="s">
        <v>53</v>
      </c>
      <c r="K2404" s="167">
        <v>0</v>
      </c>
      <c r="L2404" s="167">
        <v>26898</v>
      </c>
      <c r="M2404" s="167">
        <v>26898</v>
      </c>
      <c r="N2404" s="167">
        <v>0</v>
      </c>
      <c r="O2404" s="167">
        <v>507</v>
      </c>
      <c r="P2404" s="167">
        <v>507</v>
      </c>
      <c r="Q2404" s="167">
        <v>0</v>
      </c>
      <c r="R2404" s="167">
        <v>27405</v>
      </c>
      <c r="S2404" s="167">
        <v>27405</v>
      </c>
      <c r="T2404" s="161">
        <v>42877</v>
      </c>
    </row>
    <row r="2405" spans="1:21" ht="15" customHeight="1" x14ac:dyDescent="0.2">
      <c r="A2405" s="72">
        <v>2017</v>
      </c>
      <c r="B2405" s="72" t="s">
        <v>75</v>
      </c>
      <c r="C2405" s="15">
        <v>8</v>
      </c>
      <c r="D2405" s="39">
        <v>12</v>
      </c>
      <c r="E2405" s="19" t="s">
        <v>17</v>
      </c>
      <c r="F2405" s="11" t="s">
        <v>13905</v>
      </c>
      <c r="G2405" s="16" t="s">
        <v>7806</v>
      </c>
      <c r="H2405" s="125" t="s">
        <v>7868</v>
      </c>
      <c r="I2405" s="126">
        <v>1</v>
      </c>
      <c r="J2405" s="68" t="s">
        <v>53</v>
      </c>
      <c r="K2405" s="167">
        <v>43176</v>
      </c>
      <c r="L2405" s="167">
        <v>0</v>
      </c>
      <c r="M2405" s="167">
        <v>43176</v>
      </c>
      <c r="N2405" s="167">
        <v>2124</v>
      </c>
      <c r="O2405" s="167">
        <v>0</v>
      </c>
      <c r="P2405" s="167">
        <v>2124</v>
      </c>
      <c r="Q2405" s="167">
        <v>45300</v>
      </c>
      <c r="R2405" s="167">
        <v>0</v>
      </c>
      <c r="S2405" s="167">
        <v>45300</v>
      </c>
      <c r="T2405" s="161">
        <v>42856</v>
      </c>
    </row>
    <row r="2406" spans="1:21" ht="15" customHeight="1" x14ac:dyDescent="0.2">
      <c r="A2406" s="72">
        <v>2017</v>
      </c>
      <c r="B2406" s="72" t="s">
        <v>75</v>
      </c>
      <c r="C2406" s="15">
        <v>8</v>
      </c>
      <c r="D2406" s="39">
        <v>12</v>
      </c>
      <c r="E2406" s="19" t="s">
        <v>17</v>
      </c>
      <c r="F2406" s="11" t="s">
        <v>13906</v>
      </c>
      <c r="G2406" s="16" t="s">
        <v>7891</v>
      </c>
      <c r="H2406" s="125" t="s">
        <v>7892</v>
      </c>
      <c r="I2406" s="126">
        <v>1</v>
      </c>
      <c r="J2406" s="68" t="s">
        <v>53</v>
      </c>
      <c r="K2406" s="167">
        <v>0</v>
      </c>
      <c r="L2406" s="167">
        <v>32704</v>
      </c>
      <c r="M2406" s="167">
        <v>32704</v>
      </c>
      <c r="N2406" s="167">
        <v>33936</v>
      </c>
      <c r="O2406" s="167">
        <v>-32704</v>
      </c>
      <c r="P2406" s="167">
        <v>1232</v>
      </c>
      <c r="Q2406" s="167">
        <v>33936</v>
      </c>
      <c r="R2406" s="167">
        <v>0</v>
      </c>
      <c r="S2406" s="167">
        <v>33936</v>
      </c>
      <c r="T2406" s="161">
        <v>42826</v>
      </c>
    </row>
    <row r="2407" spans="1:21" s="267" customFormat="1" ht="15" customHeight="1" x14ac:dyDescent="0.2">
      <c r="A2407" s="15">
        <v>2017</v>
      </c>
      <c r="B2407" s="15" t="s">
        <v>3439</v>
      </c>
      <c r="C2407" s="15">
        <v>8</v>
      </c>
      <c r="D2407" s="39">
        <v>12</v>
      </c>
      <c r="E2407" s="60" t="s">
        <v>4</v>
      </c>
      <c r="F2407" s="11" t="s">
        <v>13907</v>
      </c>
      <c r="G2407" s="11" t="s">
        <v>11238</v>
      </c>
      <c r="H2407" s="12" t="s">
        <v>11238</v>
      </c>
      <c r="I2407" s="66">
        <v>1</v>
      </c>
      <c r="J2407" s="68" t="s">
        <v>215</v>
      </c>
      <c r="K2407" s="167">
        <v>0</v>
      </c>
      <c r="L2407" s="167">
        <v>48500</v>
      </c>
      <c r="M2407" s="167">
        <v>48500</v>
      </c>
      <c r="N2407" s="167">
        <v>0</v>
      </c>
      <c r="O2407" s="167">
        <v>1500</v>
      </c>
      <c r="P2407" s="167">
        <v>1500</v>
      </c>
      <c r="Q2407" s="167">
        <v>0</v>
      </c>
      <c r="R2407" s="167">
        <v>50000</v>
      </c>
      <c r="S2407" s="167">
        <v>50000</v>
      </c>
      <c r="T2407" s="161">
        <v>42736</v>
      </c>
      <c r="U2407" s="47"/>
    </row>
    <row r="2408" spans="1:21" s="267" customFormat="1" ht="15" customHeight="1" x14ac:dyDescent="0.2">
      <c r="A2408" s="15">
        <v>2017</v>
      </c>
      <c r="B2408" s="15" t="s">
        <v>3439</v>
      </c>
      <c r="C2408" s="15">
        <v>8</v>
      </c>
      <c r="D2408" s="39">
        <v>12</v>
      </c>
      <c r="E2408" s="60" t="s">
        <v>4</v>
      </c>
      <c r="F2408" s="11" t="s">
        <v>13908</v>
      </c>
      <c r="G2408" s="11" t="s">
        <v>10424</v>
      </c>
      <c r="H2408" s="12" t="s">
        <v>10424</v>
      </c>
      <c r="I2408" s="66">
        <v>1</v>
      </c>
      <c r="J2408" s="68" t="s">
        <v>215</v>
      </c>
      <c r="K2408" s="167">
        <v>0</v>
      </c>
      <c r="L2408" s="167">
        <v>95373</v>
      </c>
      <c r="M2408" s="167">
        <v>95373</v>
      </c>
      <c r="N2408" s="167">
        <v>0</v>
      </c>
      <c r="O2408" s="167">
        <v>11494</v>
      </c>
      <c r="P2408" s="167">
        <v>11494</v>
      </c>
      <c r="Q2408" s="167">
        <v>0</v>
      </c>
      <c r="R2408" s="167">
        <v>106867</v>
      </c>
      <c r="S2408" s="167">
        <v>106867</v>
      </c>
      <c r="T2408" s="161">
        <v>42767</v>
      </c>
      <c r="U2408" s="47"/>
    </row>
    <row r="2409" spans="1:21" s="267" customFormat="1" ht="15" customHeight="1" x14ac:dyDescent="0.2">
      <c r="A2409" s="15">
        <v>2017</v>
      </c>
      <c r="B2409" s="15" t="s">
        <v>3439</v>
      </c>
      <c r="C2409" s="15">
        <v>8</v>
      </c>
      <c r="D2409" s="67">
        <v>12</v>
      </c>
      <c r="E2409" s="60" t="s">
        <v>4</v>
      </c>
      <c r="F2409" s="11" t="s">
        <v>13129</v>
      </c>
      <c r="G2409" s="11" t="s">
        <v>11237</v>
      </c>
      <c r="H2409" s="12" t="s">
        <v>11237</v>
      </c>
      <c r="I2409" s="66">
        <v>1</v>
      </c>
      <c r="J2409" s="68" t="s">
        <v>215</v>
      </c>
      <c r="K2409" s="167">
        <v>0</v>
      </c>
      <c r="L2409" s="167">
        <v>88750</v>
      </c>
      <c r="M2409" s="167">
        <v>88750</v>
      </c>
      <c r="N2409" s="167">
        <v>0</v>
      </c>
      <c r="O2409" s="167">
        <v>11331</v>
      </c>
      <c r="P2409" s="167">
        <v>11331</v>
      </c>
      <c r="Q2409" s="167">
        <v>0</v>
      </c>
      <c r="R2409" s="167">
        <v>100081</v>
      </c>
      <c r="S2409" s="167">
        <v>100081</v>
      </c>
      <c r="T2409" s="159">
        <v>42767</v>
      </c>
      <c r="U2409" s="47"/>
    </row>
    <row r="2410" spans="1:21" s="267" customFormat="1" ht="15" customHeight="1" x14ac:dyDescent="0.2">
      <c r="A2410" s="15">
        <v>2017</v>
      </c>
      <c r="B2410" s="15" t="s">
        <v>3439</v>
      </c>
      <c r="C2410" s="15">
        <v>8</v>
      </c>
      <c r="D2410" s="39">
        <v>12</v>
      </c>
      <c r="E2410" s="60" t="s">
        <v>4</v>
      </c>
      <c r="F2410" s="11" t="s">
        <v>13909</v>
      </c>
      <c r="G2410" s="11" t="s">
        <v>11236</v>
      </c>
      <c r="H2410" s="12"/>
      <c r="I2410" s="66">
        <v>1</v>
      </c>
      <c r="J2410" s="68" t="s">
        <v>215</v>
      </c>
      <c r="K2410" s="167">
        <v>75259</v>
      </c>
      <c r="L2410" s="167">
        <v>0</v>
      </c>
      <c r="M2410" s="167">
        <v>75259</v>
      </c>
      <c r="N2410" s="167">
        <v>16241</v>
      </c>
      <c r="O2410" s="167">
        <v>0</v>
      </c>
      <c r="P2410" s="167">
        <v>16241</v>
      </c>
      <c r="Q2410" s="167">
        <v>91500</v>
      </c>
      <c r="R2410" s="167">
        <v>0</v>
      </c>
      <c r="S2410" s="167">
        <v>91500</v>
      </c>
      <c r="T2410" s="161">
        <v>42767</v>
      </c>
      <c r="U2410" s="47"/>
    </row>
    <row r="2411" spans="1:21" s="267" customFormat="1" ht="15" customHeight="1" x14ac:dyDescent="0.2">
      <c r="A2411" s="15">
        <v>2017</v>
      </c>
      <c r="B2411" s="15" t="s">
        <v>3439</v>
      </c>
      <c r="C2411" s="15">
        <v>8</v>
      </c>
      <c r="D2411" s="39">
        <v>12</v>
      </c>
      <c r="E2411" s="60" t="s">
        <v>4</v>
      </c>
      <c r="F2411" s="11" t="s">
        <v>13910</v>
      </c>
      <c r="G2411" s="11" t="s">
        <v>11235</v>
      </c>
      <c r="H2411" s="12"/>
      <c r="I2411" s="66">
        <v>1</v>
      </c>
      <c r="J2411" s="68" t="s">
        <v>215</v>
      </c>
      <c r="K2411" s="167">
        <v>0</v>
      </c>
      <c r="L2411" s="167">
        <v>65000</v>
      </c>
      <c r="M2411" s="167">
        <v>65000</v>
      </c>
      <c r="N2411" s="167">
        <v>0</v>
      </c>
      <c r="O2411" s="167">
        <v>1950</v>
      </c>
      <c r="P2411" s="167">
        <v>1950</v>
      </c>
      <c r="Q2411" s="167">
        <v>0</v>
      </c>
      <c r="R2411" s="167">
        <v>66950</v>
      </c>
      <c r="S2411" s="167">
        <v>66950</v>
      </c>
      <c r="T2411" s="161">
        <v>42767</v>
      </c>
      <c r="U2411" s="47"/>
    </row>
    <row r="2412" spans="1:21" s="267" customFormat="1" ht="15" customHeight="1" x14ac:dyDescent="0.2">
      <c r="A2412" s="15">
        <v>2017</v>
      </c>
      <c r="B2412" s="15" t="s">
        <v>3439</v>
      </c>
      <c r="C2412" s="15">
        <v>8</v>
      </c>
      <c r="D2412" s="39">
        <v>12</v>
      </c>
      <c r="E2412" s="60" t="s">
        <v>4</v>
      </c>
      <c r="F2412" s="11" t="s">
        <v>13911</v>
      </c>
      <c r="G2412" s="11" t="s">
        <v>11234</v>
      </c>
      <c r="H2412" s="12" t="s">
        <v>11234</v>
      </c>
      <c r="I2412" s="66">
        <v>1</v>
      </c>
      <c r="J2412" s="68" t="s">
        <v>215</v>
      </c>
      <c r="K2412" s="167">
        <v>0</v>
      </c>
      <c r="L2412" s="167">
        <v>105000</v>
      </c>
      <c r="M2412" s="167">
        <v>105000</v>
      </c>
      <c r="N2412" s="167">
        <v>0</v>
      </c>
      <c r="O2412" s="167">
        <v>15575</v>
      </c>
      <c r="P2412" s="167">
        <v>15575</v>
      </c>
      <c r="Q2412" s="167">
        <v>0</v>
      </c>
      <c r="R2412" s="167">
        <v>120575</v>
      </c>
      <c r="S2412" s="167">
        <v>120575</v>
      </c>
      <c r="T2412" s="161">
        <v>42767</v>
      </c>
      <c r="U2412" s="47"/>
    </row>
    <row r="2413" spans="1:21" s="267" customFormat="1" ht="15" customHeight="1" x14ac:dyDescent="0.2">
      <c r="A2413" s="15">
        <v>2017</v>
      </c>
      <c r="B2413" s="15" t="s">
        <v>3439</v>
      </c>
      <c r="C2413" s="15">
        <v>8</v>
      </c>
      <c r="D2413" s="39">
        <v>12</v>
      </c>
      <c r="E2413" s="60" t="s">
        <v>4</v>
      </c>
      <c r="F2413" s="11" t="s">
        <v>13912</v>
      </c>
      <c r="G2413" s="11" t="s">
        <v>3954</v>
      </c>
      <c r="H2413" s="12" t="s">
        <v>3954</v>
      </c>
      <c r="I2413" s="66">
        <v>1</v>
      </c>
      <c r="J2413" s="68" t="s">
        <v>215</v>
      </c>
      <c r="K2413" s="167">
        <v>0</v>
      </c>
      <c r="L2413" s="167">
        <v>400000</v>
      </c>
      <c r="M2413" s="167">
        <v>400000</v>
      </c>
      <c r="N2413" s="167">
        <v>0</v>
      </c>
      <c r="O2413" s="167">
        <v>25000</v>
      </c>
      <c r="P2413" s="167">
        <v>25000</v>
      </c>
      <c r="Q2413" s="167">
        <v>0</v>
      </c>
      <c r="R2413" s="167">
        <v>425000</v>
      </c>
      <c r="S2413" s="167">
        <v>425000</v>
      </c>
      <c r="T2413" s="161">
        <v>42736</v>
      </c>
      <c r="U2413" s="47"/>
    </row>
    <row r="2414" spans="1:21" s="267" customFormat="1" ht="15" customHeight="1" x14ac:dyDescent="0.2">
      <c r="A2414" s="15">
        <v>2017</v>
      </c>
      <c r="B2414" s="15" t="s">
        <v>3439</v>
      </c>
      <c r="C2414" s="15">
        <v>8</v>
      </c>
      <c r="D2414" s="39">
        <v>12</v>
      </c>
      <c r="E2414" s="60" t="s">
        <v>4</v>
      </c>
      <c r="F2414" s="11" t="s">
        <v>13913</v>
      </c>
      <c r="G2414" s="11" t="s">
        <v>11233</v>
      </c>
      <c r="H2414" s="12" t="s">
        <v>11233</v>
      </c>
      <c r="I2414" s="66">
        <v>1</v>
      </c>
      <c r="J2414" s="68" t="s">
        <v>215</v>
      </c>
      <c r="K2414" s="167">
        <v>0</v>
      </c>
      <c r="L2414" s="167">
        <v>105000</v>
      </c>
      <c r="M2414" s="167">
        <v>105000</v>
      </c>
      <c r="N2414" s="167">
        <v>0</v>
      </c>
      <c r="O2414" s="167">
        <v>10000</v>
      </c>
      <c r="P2414" s="167">
        <v>10000</v>
      </c>
      <c r="Q2414" s="167">
        <v>0</v>
      </c>
      <c r="R2414" s="167">
        <v>115000</v>
      </c>
      <c r="S2414" s="167">
        <v>115000</v>
      </c>
      <c r="T2414" s="161">
        <v>42736</v>
      </c>
      <c r="U2414" s="47"/>
    </row>
    <row r="2415" spans="1:21" s="267" customFormat="1" ht="15" customHeight="1" x14ac:dyDescent="0.2">
      <c r="A2415" s="15">
        <v>2017</v>
      </c>
      <c r="B2415" s="15" t="s">
        <v>3439</v>
      </c>
      <c r="C2415" s="15">
        <v>8</v>
      </c>
      <c r="D2415" s="39">
        <v>12</v>
      </c>
      <c r="E2415" s="60" t="s">
        <v>4</v>
      </c>
      <c r="F2415" s="11" t="s">
        <v>13914</v>
      </c>
      <c r="G2415" s="11" t="s">
        <v>11232</v>
      </c>
      <c r="H2415" s="12" t="s">
        <v>11232</v>
      </c>
      <c r="I2415" s="66">
        <v>1</v>
      </c>
      <c r="J2415" s="68" t="s">
        <v>215</v>
      </c>
      <c r="K2415" s="167">
        <v>0</v>
      </c>
      <c r="L2415" s="167">
        <v>87920</v>
      </c>
      <c r="M2415" s="167">
        <v>87920</v>
      </c>
      <c r="N2415" s="167">
        <v>0</v>
      </c>
      <c r="O2415" s="167">
        <v>11319</v>
      </c>
      <c r="P2415" s="167">
        <v>11319</v>
      </c>
      <c r="Q2415" s="167">
        <v>0</v>
      </c>
      <c r="R2415" s="167">
        <v>99239</v>
      </c>
      <c r="S2415" s="167">
        <v>99239</v>
      </c>
      <c r="T2415" s="161">
        <v>42767</v>
      </c>
      <c r="U2415" s="47"/>
    </row>
    <row r="2416" spans="1:21" s="267" customFormat="1" ht="15" customHeight="1" x14ac:dyDescent="0.2">
      <c r="A2416" s="15">
        <v>2017</v>
      </c>
      <c r="B2416" s="72" t="s">
        <v>3439</v>
      </c>
      <c r="C2416" s="15">
        <v>8</v>
      </c>
      <c r="D2416" s="67">
        <v>12</v>
      </c>
      <c r="E2416" s="60" t="s">
        <v>4</v>
      </c>
      <c r="F2416" s="11" t="s">
        <v>13915</v>
      </c>
      <c r="G2416" s="11" t="s">
        <v>11231</v>
      </c>
      <c r="H2416" s="75"/>
      <c r="I2416" s="66">
        <v>1</v>
      </c>
      <c r="J2416" s="68" t="s">
        <v>215</v>
      </c>
      <c r="K2416" s="167">
        <v>0</v>
      </c>
      <c r="L2416" s="167">
        <v>200000</v>
      </c>
      <c r="M2416" s="167">
        <v>200000</v>
      </c>
      <c r="N2416" s="167">
        <v>0</v>
      </c>
      <c r="O2416" s="167">
        <v>23063</v>
      </c>
      <c r="P2416" s="167">
        <v>23063</v>
      </c>
      <c r="Q2416" s="167">
        <v>0</v>
      </c>
      <c r="R2416" s="167">
        <v>223063</v>
      </c>
      <c r="S2416" s="167">
        <v>223063</v>
      </c>
      <c r="T2416" s="159">
        <v>42767</v>
      </c>
      <c r="U2416" s="47"/>
    </row>
    <row r="2417" spans="1:21" s="267" customFormat="1" ht="15" customHeight="1" x14ac:dyDescent="0.2">
      <c r="A2417" s="15">
        <v>2017</v>
      </c>
      <c r="B2417" s="15" t="s">
        <v>3439</v>
      </c>
      <c r="C2417" s="15">
        <v>8</v>
      </c>
      <c r="D2417" s="39">
        <v>12</v>
      </c>
      <c r="E2417" s="60" t="s">
        <v>4</v>
      </c>
      <c r="F2417" s="11" t="s">
        <v>13916</v>
      </c>
      <c r="G2417" s="11" t="s">
        <v>504</v>
      </c>
      <c r="H2417" s="12"/>
      <c r="I2417" s="66">
        <v>1</v>
      </c>
      <c r="J2417" s="68" t="s">
        <v>53</v>
      </c>
      <c r="K2417" s="167">
        <v>0</v>
      </c>
      <c r="L2417" s="167">
        <v>31000</v>
      </c>
      <c r="M2417" s="167">
        <v>31000</v>
      </c>
      <c r="N2417" s="167">
        <v>0</v>
      </c>
      <c r="O2417" s="167">
        <v>1413</v>
      </c>
      <c r="P2417" s="167">
        <v>1413</v>
      </c>
      <c r="Q2417" s="167">
        <v>0</v>
      </c>
      <c r="R2417" s="167">
        <v>32413</v>
      </c>
      <c r="S2417" s="167">
        <v>32413</v>
      </c>
      <c r="T2417" s="161">
        <v>42782</v>
      </c>
      <c r="U2417" s="47"/>
    </row>
    <row r="2418" spans="1:21" s="267" customFormat="1" ht="15" customHeight="1" x14ac:dyDescent="0.2">
      <c r="A2418" s="15">
        <v>2017</v>
      </c>
      <c r="B2418" s="15" t="s">
        <v>3439</v>
      </c>
      <c r="C2418" s="15">
        <v>8</v>
      </c>
      <c r="D2418" s="39">
        <v>12</v>
      </c>
      <c r="E2418" s="60" t="s">
        <v>4</v>
      </c>
      <c r="F2418" s="11" t="s">
        <v>13917</v>
      </c>
      <c r="G2418" s="11" t="s">
        <v>504</v>
      </c>
      <c r="H2418" s="12"/>
      <c r="I2418" s="66">
        <v>1</v>
      </c>
      <c r="J2418" s="68" t="s">
        <v>53</v>
      </c>
      <c r="K2418" s="167">
        <v>0</v>
      </c>
      <c r="L2418" s="167">
        <v>31000</v>
      </c>
      <c r="M2418" s="167">
        <v>31000</v>
      </c>
      <c r="N2418" s="167">
        <v>0</v>
      </c>
      <c r="O2418" s="167">
        <v>1413</v>
      </c>
      <c r="P2418" s="167">
        <v>1413</v>
      </c>
      <c r="Q2418" s="167">
        <v>0</v>
      </c>
      <c r="R2418" s="167">
        <v>32413</v>
      </c>
      <c r="S2418" s="167">
        <v>32413</v>
      </c>
      <c r="T2418" s="161">
        <v>42782</v>
      </c>
      <c r="U2418" s="47"/>
    </row>
    <row r="2419" spans="1:21" s="267" customFormat="1" ht="15" customHeight="1" x14ac:dyDescent="0.2">
      <c r="A2419" s="15">
        <v>2017</v>
      </c>
      <c r="B2419" s="15" t="s">
        <v>3439</v>
      </c>
      <c r="C2419" s="15">
        <v>8</v>
      </c>
      <c r="D2419" s="39">
        <v>12</v>
      </c>
      <c r="E2419" s="60" t="s">
        <v>4</v>
      </c>
      <c r="F2419" s="11" t="s">
        <v>13918</v>
      </c>
      <c r="G2419" s="11" t="s">
        <v>299</v>
      </c>
      <c r="H2419" s="12" t="s">
        <v>299</v>
      </c>
      <c r="I2419" s="66">
        <v>1</v>
      </c>
      <c r="J2419" s="68" t="s">
        <v>53</v>
      </c>
      <c r="K2419" s="167">
        <v>52205</v>
      </c>
      <c r="L2419" s="167">
        <v>0</v>
      </c>
      <c r="M2419" s="167">
        <v>52205</v>
      </c>
      <c r="N2419" s="167">
        <v>1484</v>
      </c>
      <c r="O2419" s="167">
        <v>0</v>
      </c>
      <c r="P2419" s="167">
        <v>1484</v>
      </c>
      <c r="Q2419" s="167">
        <v>53689</v>
      </c>
      <c r="R2419" s="167">
        <v>0</v>
      </c>
      <c r="S2419" s="167">
        <v>53689</v>
      </c>
      <c r="T2419" s="161">
        <v>42767</v>
      </c>
      <c r="U2419" s="47"/>
    </row>
    <row r="2420" spans="1:21" s="267" customFormat="1" ht="15" customHeight="1" x14ac:dyDescent="0.2">
      <c r="A2420" s="15">
        <v>2017</v>
      </c>
      <c r="B2420" s="15" t="s">
        <v>3439</v>
      </c>
      <c r="C2420" s="15">
        <v>8</v>
      </c>
      <c r="D2420" s="39">
        <v>12</v>
      </c>
      <c r="E2420" s="60" t="s">
        <v>4</v>
      </c>
      <c r="F2420" s="11" t="s">
        <v>13919</v>
      </c>
      <c r="G2420" s="11" t="s">
        <v>11230</v>
      </c>
      <c r="H2420" s="12"/>
      <c r="I2420" s="66">
        <v>1</v>
      </c>
      <c r="J2420" s="68" t="s">
        <v>53</v>
      </c>
      <c r="K2420" s="167">
        <v>0</v>
      </c>
      <c r="L2420" s="167">
        <v>29903</v>
      </c>
      <c r="M2420" s="167">
        <v>29903</v>
      </c>
      <c r="N2420" s="167">
        <v>0</v>
      </c>
      <c r="O2420" s="167">
        <v>1600</v>
      </c>
      <c r="P2420" s="167">
        <v>1600</v>
      </c>
      <c r="Q2420" s="167">
        <v>0</v>
      </c>
      <c r="R2420" s="167">
        <v>31503</v>
      </c>
      <c r="S2420" s="167">
        <v>31503</v>
      </c>
      <c r="T2420" s="161">
        <v>42795</v>
      </c>
      <c r="U2420" s="47"/>
    </row>
    <row r="2421" spans="1:21" s="267" customFormat="1" ht="15" customHeight="1" x14ac:dyDescent="0.2">
      <c r="A2421" s="15">
        <v>2017</v>
      </c>
      <c r="B2421" s="15" t="s">
        <v>3439</v>
      </c>
      <c r="C2421" s="15">
        <v>8</v>
      </c>
      <c r="D2421" s="39">
        <v>12</v>
      </c>
      <c r="E2421" s="60" t="s">
        <v>4</v>
      </c>
      <c r="F2421" s="11" t="s">
        <v>13920</v>
      </c>
      <c r="G2421" s="11" t="s">
        <v>148</v>
      </c>
      <c r="H2421" s="12"/>
      <c r="I2421" s="66">
        <v>1</v>
      </c>
      <c r="J2421" s="68" t="s">
        <v>53</v>
      </c>
      <c r="K2421" s="167">
        <v>31383</v>
      </c>
      <c r="L2421" s="167">
        <v>0</v>
      </c>
      <c r="M2421" s="167">
        <v>31383</v>
      </c>
      <c r="N2421" s="167">
        <v>538</v>
      </c>
      <c r="O2421" s="167">
        <v>0</v>
      </c>
      <c r="P2421" s="167">
        <v>538</v>
      </c>
      <c r="Q2421" s="167">
        <v>31921</v>
      </c>
      <c r="R2421" s="167">
        <v>0</v>
      </c>
      <c r="S2421" s="167">
        <v>31921</v>
      </c>
      <c r="T2421" s="161">
        <v>42802</v>
      </c>
      <c r="U2421" s="47"/>
    </row>
    <row r="2422" spans="1:21" s="267" customFormat="1" ht="15" customHeight="1" x14ac:dyDescent="0.2">
      <c r="A2422" s="15">
        <v>2017</v>
      </c>
      <c r="B2422" s="72" t="s">
        <v>3439</v>
      </c>
      <c r="C2422" s="15">
        <v>8</v>
      </c>
      <c r="D2422" s="67">
        <v>12</v>
      </c>
      <c r="E2422" s="60" t="s">
        <v>4</v>
      </c>
      <c r="F2422" s="11" t="s">
        <v>11658</v>
      </c>
      <c r="G2422" s="11" t="s">
        <v>904</v>
      </c>
      <c r="H2422" s="75" t="s">
        <v>904</v>
      </c>
      <c r="I2422" s="66">
        <v>1</v>
      </c>
      <c r="J2422" s="68" t="s">
        <v>53</v>
      </c>
      <c r="K2422" s="167">
        <v>0</v>
      </c>
      <c r="L2422" s="167">
        <v>35153</v>
      </c>
      <c r="M2422" s="167">
        <v>35153</v>
      </c>
      <c r="N2422" s="167">
        <v>0</v>
      </c>
      <c r="O2422" s="167">
        <v>2067</v>
      </c>
      <c r="P2422" s="167">
        <v>2067</v>
      </c>
      <c r="Q2422" s="167">
        <v>0</v>
      </c>
      <c r="R2422" s="167">
        <v>37220</v>
      </c>
      <c r="S2422" s="167">
        <v>37220</v>
      </c>
      <c r="T2422" s="159">
        <v>42767</v>
      </c>
      <c r="U2422" s="47"/>
    </row>
    <row r="2423" spans="1:21" s="267" customFormat="1" ht="15" customHeight="1" x14ac:dyDescent="0.2">
      <c r="A2423" s="15">
        <v>2017</v>
      </c>
      <c r="B2423" s="15" t="s">
        <v>3439</v>
      </c>
      <c r="C2423" s="15">
        <v>8</v>
      </c>
      <c r="D2423" s="39">
        <v>12</v>
      </c>
      <c r="E2423" s="60" t="s">
        <v>4</v>
      </c>
      <c r="F2423" s="11" t="s">
        <v>13921</v>
      </c>
      <c r="G2423" s="11" t="s">
        <v>148</v>
      </c>
      <c r="H2423" s="12" t="s">
        <v>148</v>
      </c>
      <c r="I2423" s="66">
        <v>1</v>
      </c>
      <c r="J2423" s="68" t="s">
        <v>53</v>
      </c>
      <c r="K2423" s="167">
        <v>0</v>
      </c>
      <c r="L2423" s="167">
        <v>35000</v>
      </c>
      <c r="M2423" s="167">
        <v>35000</v>
      </c>
      <c r="N2423" s="167">
        <v>0</v>
      </c>
      <c r="O2423" s="167">
        <v>643</v>
      </c>
      <c r="P2423" s="167">
        <v>643</v>
      </c>
      <c r="Q2423" s="167">
        <v>0</v>
      </c>
      <c r="R2423" s="167">
        <v>35643</v>
      </c>
      <c r="S2423" s="167">
        <v>35643</v>
      </c>
      <c r="T2423" s="161">
        <v>42755</v>
      </c>
      <c r="U2423" s="47"/>
    </row>
    <row r="2424" spans="1:21" s="267" customFormat="1" ht="15" customHeight="1" x14ac:dyDescent="0.2">
      <c r="A2424" s="15">
        <v>2017</v>
      </c>
      <c r="B2424" s="15" t="s">
        <v>3439</v>
      </c>
      <c r="C2424" s="15">
        <v>8</v>
      </c>
      <c r="D2424" s="39">
        <v>12</v>
      </c>
      <c r="E2424" s="60" t="s">
        <v>4</v>
      </c>
      <c r="F2424" s="11" t="s">
        <v>13922</v>
      </c>
      <c r="G2424" s="11" t="s">
        <v>443</v>
      </c>
      <c r="H2424" s="12" t="s">
        <v>443</v>
      </c>
      <c r="I2424" s="66">
        <v>1</v>
      </c>
      <c r="J2424" s="68" t="s">
        <v>53</v>
      </c>
      <c r="K2424" s="167">
        <v>0</v>
      </c>
      <c r="L2424" s="167">
        <v>26548</v>
      </c>
      <c r="M2424" s="167">
        <v>26548</v>
      </c>
      <c r="N2424" s="167">
        <v>0</v>
      </c>
      <c r="O2424" s="167">
        <v>1402</v>
      </c>
      <c r="P2424" s="167">
        <v>1402</v>
      </c>
      <c r="Q2424" s="167">
        <v>0</v>
      </c>
      <c r="R2424" s="167">
        <v>27950</v>
      </c>
      <c r="S2424" s="167">
        <v>27950</v>
      </c>
      <c r="T2424" s="161">
        <v>42637</v>
      </c>
      <c r="U2424" s="47"/>
    </row>
    <row r="2425" spans="1:21" s="267" customFormat="1" ht="15" customHeight="1" x14ac:dyDescent="0.2">
      <c r="A2425" s="15">
        <v>2017</v>
      </c>
      <c r="B2425" s="15" t="s">
        <v>3439</v>
      </c>
      <c r="C2425" s="15">
        <v>8</v>
      </c>
      <c r="D2425" s="39">
        <v>12</v>
      </c>
      <c r="E2425" s="60" t="s">
        <v>4</v>
      </c>
      <c r="F2425" s="11" t="s">
        <v>13923</v>
      </c>
      <c r="G2425" s="11" t="s">
        <v>11229</v>
      </c>
      <c r="H2425" s="12"/>
      <c r="I2425" s="66">
        <v>1</v>
      </c>
      <c r="J2425" s="68" t="s">
        <v>53</v>
      </c>
      <c r="K2425" s="167">
        <v>25801</v>
      </c>
      <c r="L2425" s="167">
        <v>0</v>
      </c>
      <c r="M2425" s="167">
        <v>25801</v>
      </c>
      <c r="N2425" s="167">
        <v>1358</v>
      </c>
      <c r="O2425" s="167">
        <v>0</v>
      </c>
      <c r="P2425" s="167">
        <v>1358</v>
      </c>
      <c r="Q2425" s="167">
        <v>27159</v>
      </c>
      <c r="R2425" s="167">
        <v>0</v>
      </c>
      <c r="S2425" s="167">
        <v>27159</v>
      </c>
      <c r="T2425" s="161">
        <v>42802</v>
      </c>
      <c r="U2425" s="47"/>
    </row>
    <row r="2426" spans="1:21" s="267" customFormat="1" ht="15" customHeight="1" x14ac:dyDescent="0.2">
      <c r="A2426" s="15">
        <v>2017</v>
      </c>
      <c r="B2426" s="15" t="s">
        <v>3439</v>
      </c>
      <c r="C2426" s="15">
        <v>8</v>
      </c>
      <c r="D2426" s="39">
        <v>12</v>
      </c>
      <c r="E2426" s="60" t="s">
        <v>4</v>
      </c>
      <c r="F2426" s="11" t="s">
        <v>13924</v>
      </c>
      <c r="G2426" s="11" t="s">
        <v>7248</v>
      </c>
      <c r="H2426" s="12" t="s">
        <v>7248</v>
      </c>
      <c r="I2426" s="66">
        <v>1</v>
      </c>
      <c r="J2426" s="68" t="s">
        <v>53</v>
      </c>
      <c r="K2426" s="167">
        <v>0</v>
      </c>
      <c r="L2426" s="167">
        <v>31800</v>
      </c>
      <c r="M2426" s="167">
        <v>31800</v>
      </c>
      <c r="N2426" s="167">
        <v>0</v>
      </c>
      <c r="O2426" s="167">
        <v>1340</v>
      </c>
      <c r="P2426" s="167">
        <v>1340</v>
      </c>
      <c r="Q2426" s="167">
        <v>0</v>
      </c>
      <c r="R2426" s="167">
        <v>33140</v>
      </c>
      <c r="S2426" s="167">
        <v>33140</v>
      </c>
      <c r="T2426" s="161">
        <v>42767</v>
      </c>
      <c r="U2426" s="47"/>
    </row>
    <row r="2427" spans="1:21" s="267" customFormat="1" ht="15" customHeight="1" x14ac:dyDescent="0.2">
      <c r="A2427" s="15">
        <v>2017</v>
      </c>
      <c r="B2427" s="15" t="s">
        <v>3439</v>
      </c>
      <c r="C2427" s="15">
        <v>8</v>
      </c>
      <c r="D2427" s="39">
        <v>12</v>
      </c>
      <c r="E2427" s="60" t="s">
        <v>4</v>
      </c>
      <c r="F2427" s="11" t="s">
        <v>13925</v>
      </c>
      <c r="G2427" s="11" t="s">
        <v>504</v>
      </c>
      <c r="H2427" s="12"/>
      <c r="I2427" s="66">
        <v>1</v>
      </c>
      <c r="J2427" s="68" t="s">
        <v>53</v>
      </c>
      <c r="K2427" s="167">
        <v>0</v>
      </c>
      <c r="L2427" s="167">
        <v>30000</v>
      </c>
      <c r="M2427" s="167">
        <v>30000</v>
      </c>
      <c r="N2427" s="167">
        <v>0</v>
      </c>
      <c r="O2427" s="167">
        <v>2413</v>
      </c>
      <c r="P2427" s="167">
        <v>2413</v>
      </c>
      <c r="Q2427" s="167">
        <v>0</v>
      </c>
      <c r="R2427" s="167">
        <v>32413</v>
      </c>
      <c r="S2427" s="167">
        <v>32413</v>
      </c>
      <c r="T2427" s="161">
        <v>42782</v>
      </c>
      <c r="U2427" s="47"/>
    </row>
    <row r="2428" spans="1:21" s="267" customFormat="1" ht="15" customHeight="1" x14ac:dyDescent="0.2">
      <c r="A2428" s="15">
        <v>2017</v>
      </c>
      <c r="B2428" s="15" t="s">
        <v>3439</v>
      </c>
      <c r="C2428" s="15">
        <v>8</v>
      </c>
      <c r="D2428" s="67">
        <v>12</v>
      </c>
      <c r="E2428" s="60" t="s">
        <v>4</v>
      </c>
      <c r="F2428" s="11" t="s">
        <v>13926</v>
      </c>
      <c r="G2428" s="11" t="s">
        <v>1181</v>
      </c>
      <c r="H2428" s="12" t="s">
        <v>1181</v>
      </c>
      <c r="I2428" s="66">
        <v>1</v>
      </c>
      <c r="J2428" s="68" t="s">
        <v>53</v>
      </c>
      <c r="K2428" s="167">
        <v>39346</v>
      </c>
      <c r="L2428" s="167">
        <v>0</v>
      </c>
      <c r="M2428" s="167">
        <v>39346</v>
      </c>
      <c r="N2428" s="167">
        <v>2314</v>
      </c>
      <c r="O2428" s="167">
        <v>0</v>
      </c>
      <c r="P2428" s="167">
        <v>2314</v>
      </c>
      <c r="Q2428" s="167">
        <v>41660</v>
      </c>
      <c r="R2428" s="167">
        <v>0</v>
      </c>
      <c r="S2428" s="167">
        <v>41660</v>
      </c>
      <c r="T2428" s="159">
        <v>42720</v>
      </c>
      <c r="U2428" s="47"/>
    </row>
    <row r="2429" spans="1:21" s="267" customFormat="1" ht="15" customHeight="1" x14ac:dyDescent="0.2">
      <c r="A2429" s="15">
        <v>2017</v>
      </c>
      <c r="B2429" s="15" t="s">
        <v>3439</v>
      </c>
      <c r="C2429" s="15">
        <v>8</v>
      </c>
      <c r="D2429" s="39">
        <v>12</v>
      </c>
      <c r="E2429" s="60" t="s">
        <v>4</v>
      </c>
      <c r="F2429" s="11" t="s">
        <v>13927</v>
      </c>
      <c r="G2429" s="11" t="s">
        <v>299</v>
      </c>
      <c r="H2429" s="12" t="s">
        <v>299</v>
      </c>
      <c r="I2429" s="66">
        <v>1</v>
      </c>
      <c r="J2429" s="68" t="s">
        <v>53</v>
      </c>
      <c r="K2429" s="167">
        <v>41500</v>
      </c>
      <c r="L2429" s="167">
        <v>0</v>
      </c>
      <c r="M2429" s="167">
        <v>41500</v>
      </c>
      <c r="N2429" s="167">
        <v>3383</v>
      </c>
      <c r="O2429" s="167">
        <v>0</v>
      </c>
      <c r="P2429" s="167">
        <v>3383</v>
      </c>
      <c r="Q2429" s="167">
        <v>44883</v>
      </c>
      <c r="R2429" s="167">
        <v>0</v>
      </c>
      <c r="S2429" s="167">
        <v>44883</v>
      </c>
      <c r="T2429" s="161">
        <v>42767</v>
      </c>
      <c r="U2429" s="47"/>
    </row>
    <row r="2430" spans="1:21" s="267" customFormat="1" ht="15" customHeight="1" x14ac:dyDescent="0.2">
      <c r="A2430" s="15">
        <v>2017</v>
      </c>
      <c r="B2430" s="15" t="s">
        <v>3439</v>
      </c>
      <c r="C2430" s="15">
        <v>8</v>
      </c>
      <c r="D2430" s="39">
        <v>12</v>
      </c>
      <c r="E2430" s="60" t="s">
        <v>4</v>
      </c>
      <c r="F2430" s="11" t="s">
        <v>13413</v>
      </c>
      <c r="G2430" s="11" t="s">
        <v>1652</v>
      </c>
      <c r="H2430" s="12" t="s">
        <v>1652</v>
      </c>
      <c r="I2430" s="66">
        <v>1</v>
      </c>
      <c r="J2430" s="68" t="s">
        <v>53</v>
      </c>
      <c r="K2430" s="167">
        <v>44203</v>
      </c>
      <c r="L2430" s="167">
        <v>0</v>
      </c>
      <c r="M2430" s="167">
        <v>44203</v>
      </c>
      <c r="N2430" s="167">
        <v>6476</v>
      </c>
      <c r="O2430" s="167">
        <v>0</v>
      </c>
      <c r="P2430" s="167">
        <v>6476</v>
      </c>
      <c r="Q2430" s="167">
        <v>50679</v>
      </c>
      <c r="R2430" s="167">
        <v>0</v>
      </c>
      <c r="S2430" s="167">
        <v>50679</v>
      </c>
      <c r="T2430" s="161">
        <v>42767</v>
      </c>
      <c r="U2430" s="47"/>
    </row>
    <row r="2431" spans="1:21" s="267" customFormat="1" ht="15" customHeight="1" x14ac:dyDescent="0.2">
      <c r="A2431" s="15">
        <v>2017</v>
      </c>
      <c r="B2431" s="15" t="s">
        <v>3439</v>
      </c>
      <c r="C2431" s="15">
        <v>8</v>
      </c>
      <c r="D2431" s="39">
        <v>12</v>
      </c>
      <c r="E2431" s="60" t="s">
        <v>4</v>
      </c>
      <c r="F2431" s="11" t="s">
        <v>13928</v>
      </c>
      <c r="G2431" s="11" t="s">
        <v>7248</v>
      </c>
      <c r="H2431" s="12" t="s">
        <v>7248</v>
      </c>
      <c r="I2431" s="66">
        <v>1</v>
      </c>
      <c r="J2431" s="68" t="s">
        <v>53</v>
      </c>
      <c r="K2431" s="167">
        <v>0</v>
      </c>
      <c r="L2431" s="167">
        <v>31449</v>
      </c>
      <c r="M2431" s="167">
        <v>31449</v>
      </c>
      <c r="N2431" s="167">
        <v>0</v>
      </c>
      <c r="O2431" s="167">
        <v>1691</v>
      </c>
      <c r="P2431" s="167">
        <v>1691</v>
      </c>
      <c r="Q2431" s="167">
        <v>0</v>
      </c>
      <c r="R2431" s="167">
        <v>33140</v>
      </c>
      <c r="S2431" s="167">
        <v>33140</v>
      </c>
      <c r="T2431" s="161">
        <v>42767</v>
      </c>
      <c r="U2431" s="47"/>
    </row>
    <row r="2432" spans="1:21" s="267" customFormat="1" ht="15" customHeight="1" x14ac:dyDescent="0.2">
      <c r="A2432" s="15">
        <v>2017</v>
      </c>
      <c r="B2432" s="72" t="s">
        <v>3439</v>
      </c>
      <c r="C2432" s="15">
        <v>8</v>
      </c>
      <c r="D2432" s="67">
        <v>12</v>
      </c>
      <c r="E2432" s="60" t="s">
        <v>4</v>
      </c>
      <c r="F2432" s="11" t="s">
        <v>13929</v>
      </c>
      <c r="G2432" s="11" t="s">
        <v>10061</v>
      </c>
      <c r="H2432" s="75"/>
      <c r="I2432" s="66">
        <v>1</v>
      </c>
      <c r="J2432" s="68" t="s">
        <v>53</v>
      </c>
      <c r="K2432" s="167">
        <v>0</v>
      </c>
      <c r="L2432" s="167">
        <v>24442</v>
      </c>
      <c r="M2432" s="167">
        <v>24442</v>
      </c>
      <c r="N2432" s="167">
        <v>0</v>
      </c>
      <c r="O2432" s="167">
        <v>966</v>
      </c>
      <c r="P2432" s="167">
        <v>966</v>
      </c>
      <c r="Q2432" s="167">
        <v>0</v>
      </c>
      <c r="R2432" s="167">
        <v>25408</v>
      </c>
      <c r="S2432" s="167">
        <v>25408</v>
      </c>
      <c r="T2432" s="159">
        <v>42796</v>
      </c>
      <c r="U2432" s="47"/>
    </row>
    <row r="2433" spans="1:21" s="267" customFormat="1" ht="15" customHeight="1" x14ac:dyDescent="0.2">
      <c r="A2433" s="15">
        <v>2017</v>
      </c>
      <c r="B2433" s="15" t="s">
        <v>3439</v>
      </c>
      <c r="C2433" s="15">
        <v>8</v>
      </c>
      <c r="D2433" s="39">
        <v>12</v>
      </c>
      <c r="E2433" s="60" t="s">
        <v>4</v>
      </c>
      <c r="F2433" s="11" t="s">
        <v>13930</v>
      </c>
      <c r="G2433" s="11" t="s">
        <v>7239</v>
      </c>
      <c r="H2433" s="12" t="s">
        <v>7239</v>
      </c>
      <c r="I2433" s="66">
        <v>1</v>
      </c>
      <c r="J2433" s="68" t="s">
        <v>53</v>
      </c>
      <c r="K2433" s="167">
        <v>31079</v>
      </c>
      <c r="L2433" s="167">
        <v>0</v>
      </c>
      <c r="M2433" s="167">
        <v>31079</v>
      </c>
      <c r="N2433" s="167">
        <v>1670</v>
      </c>
      <c r="O2433" s="167">
        <v>0</v>
      </c>
      <c r="P2433" s="167">
        <v>1670</v>
      </c>
      <c r="Q2433" s="167">
        <v>32749</v>
      </c>
      <c r="R2433" s="167">
        <v>0</v>
      </c>
      <c r="S2433" s="167">
        <v>32749</v>
      </c>
      <c r="T2433" s="161">
        <v>42767</v>
      </c>
      <c r="U2433" s="47"/>
    </row>
    <row r="2434" spans="1:21" s="267" customFormat="1" ht="15" customHeight="1" x14ac:dyDescent="0.2">
      <c r="A2434" s="15">
        <v>2017</v>
      </c>
      <c r="B2434" s="15" t="s">
        <v>3439</v>
      </c>
      <c r="C2434" s="15">
        <v>8</v>
      </c>
      <c r="D2434" s="39">
        <v>12</v>
      </c>
      <c r="E2434" s="60" t="s">
        <v>4</v>
      </c>
      <c r="F2434" s="11" t="s">
        <v>13931</v>
      </c>
      <c r="G2434" s="11" t="s">
        <v>299</v>
      </c>
      <c r="H2434" s="12" t="s">
        <v>299</v>
      </c>
      <c r="I2434" s="66">
        <v>1</v>
      </c>
      <c r="J2434" s="68" t="s">
        <v>53</v>
      </c>
      <c r="K2434" s="167">
        <v>0</v>
      </c>
      <c r="L2434" s="167">
        <v>43704</v>
      </c>
      <c r="M2434" s="167">
        <v>43704</v>
      </c>
      <c r="N2434" s="167">
        <v>0</v>
      </c>
      <c r="O2434" s="167">
        <v>1179</v>
      </c>
      <c r="P2434" s="167">
        <v>1179</v>
      </c>
      <c r="Q2434" s="167">
        <v>0</v>
      </c>
      <c r="R2434" s="167">
        <v>44883</v>
      </c>
      <c r="S2434" s="167">
        <v>44883</v>
      </c>
      <c r="T2434" s="161">
        <v>42767</v>
      </c>
      <c r="U2434" s="47"/>
    </row>
    <row r="2435" spans="1:21" s="267" customFormat="1" ht="15" customHeight="1" x14ac:dyDescent="0.2">
      <c r="A2435" s="15">
        <v>2017</v>
      </c>
      <c r="B2435" s="15" t="s">
        <v>3439</v>
      </c>
      <c r="C2435" s="15">
        <v>8</v>
      </c>
      <c r="D2435" s="39">
        <v>12</v>
      </c>
      <c r="E2435" s="60" t="s">
        <v>4</v>
      </c>
      <c r="F2435" s="11" t="s">
        <v>13932</v>
      </c>
      <c r="G2435" s="11" t="s">
        <v>7239</v>
      </c>
      <c r="H2435" s="12"/>
      <c r="I2435" s="66">
        <v>1</v>
      </c>
      <c r="J2435" s="68" t="s">
        <v>53</v>
      </c>
      <c r="K2435" s="167">
        <v>35592</v>
      </c>
      <c r="L2435" s="167">
        <v>0</v>
      </c>
      <c r="M2435" s="167">
        <v>35592</v>
      </c>
      <c r="N2435" s="167">
        <v>1934</v>
      </c>
      <c r="O2435" s="167">
        <v>0</v>
      </c>
      <c r="P2435" s="167">
        <v>1934</v>
      </c>
      <c r="Q2435" s="167">
        <v>37526</v>
      </c>
      <c r="R2435" s="167">
        <v>0</v>
      </c>
      <c r="S2435" s="167">
        <v>37526</v>
      </c>
      <c r="T2435" s="161">
        <v>42810</v>
      </c>
      <c r="U2435" s="47"/>
    </row>
    <row r="2436" spans="1:21" s="267" customFormat="1" ht="15" customHeight="1" x14ac:dyDescent="0.2">
      <c r="A2436" s="15">
        <v>2017</v>
      </c>
      <c r="B2436" s="15" t="s">
        <v>3439</v>
      </c>
      <c r="C2436" s="15">
        <v>8</v>
      </c>
      <c r="D2436" s="39">
        <v>12</v>
      </c>
      <c r="E2436" s="60" t="s">
        <v>4</v>
      </c>
      <c r="F2436" s="11" t="s">
        <v>13729</v>
      </c>
      <c r="G2436" s="11" t="s">
        <v>2048</v>
      </c>
      <c r="H2436" s="12" t="s">
        <v>2048</v>
      </c>
      <c r="I2436" s="66">
        <v>1</v>
      </c>
      <c r="J2436" s="68" t="s">
        <v>53</v>
      </c>
      <c r="K2436" s="167">
        <v>77699</v>
      </c>
      <c r="L2436" s="167">
        <v>0</v>
      </c>
      <c r="M2436" s="167">
        <v>77699</v>
      </c>
      <c r="N2436" s="167">
        <v>1703</v>
      </c>
      <c r="O2436" s="167">
        <v>0</v>
      </c>
      <c r="P2436" s="167">
        <v>1703</v>
      </c>
      <c r="Q2436" s="167">
        <v>79402</v>
      </c>
      <c r="R2436" s="167">
        <v>0</v>
      </c>
      <c r="S2436" s="167">
        <v>79402</v>
      </c>
      <c r="T2436" s="161">
        <v>42767</v>
      </c>
      <c r="U2436" s="47"/>
    </row>
    <row r="2437" spans="1:21" s="267" customFormat="1" ht="15" customHeight="1" x14ac:dyDescent="0.2">
      <c r="A2437" s="15">
        <v>2017</v>
      </c>
      <c r="B2437" s="15" t="s">
        <v>3439</v>
      </c>
      <c r="C2437" s="15">
        <v>8</v>
      </c>
      <c r="D2437" s="67">
        <v>12</v>
      </c>
      <c r="E2437" s="60" t="s">
        <v>4</v>
      </c>
      <c r="F2437" s="11" t="s">
        <v>13933</v>
      </c>
      <c r="G2437" s="11" t="s">
        <v>7239</v>
      </c>
      <c r="H2437" s="12" t="s">
        <v>7239</v>
      </c>
      <c r="I2437" s="66">
        <v>1</v>
      </c>
      <c r="J2437" s="68" t="s">
        <v>53</v>
      </c>
      <c r="K2437" s="167">
        <v>31079</v>
      </c>
      <c r="L2437" s="167">
        <v>0</v>
      </c>
      <c r="M2437" s="167">
        <v>31079</v>
      </c>
      <c r="N2437" s="167">
        <v>1670</v>
      </c>
      <c r="O2437" s="167">
        <v>0</v>
      </c>
      <c r="P2437" s="167">
        <v>1670</v>
      </c>
      <c r="Q2437" s="167">
        <v>32749</v>
      </c>
      <c r="R2437" s="167">
        <v>0</v>
      </c>
      <c r="S2437" s="167">
        <v>32749</v>
      </c>
      <c r="T2437" s="159">
        <v>42767</v>
      </c>
      <c r="U2437" s="47"/>
    </row>
    <row r="2438" spans="1:21" s="267" customFormat="1" ht="15" customHeight="1" x14ac:dyDescent="0.2">
      <c r="A2438" s="15">
        <v>2017</v>
      </c>
      <c r="B2438" s="15" t="s">
        <v>3439</v>
      </c>
      <c r="C2438" s="15">
        <v>8</v>
      </c>
      <c r="D2438" s="67">
        <v>12</v>
      </c>
      <c r="E2438" s="60" t="s">
        <v>4</v>
      </c>
      <c r="F2438" s="11" t="s">
        <v>13934</v>
      </c>
      <c r="G2438" s="11" t="s">
        <v>504</v>
      </c>
      <c r="H2438" s="12"/>
      <c r="I2438" s="66">
        <v>1</v>
      </c>
      <c r="J2438" s="68" t="s">
        <v>53</v>
      </c>
      <c r="K2438" s="167">
        <v>0</v>
      </c>
      <c r="L2438" s="167">
        <v>31600</v>
      </c>
      <c r="M2438" s="167">
        <v>31600</v>
      </c>
      <c r="N2438" s="167">
        <v>0</v>
      </c>
      <c r="O2438" s="167">
        <v>813</v>
      </c>
      <c r="P2438" s="167">
        <v>813</v>
      </c>
      <c r="Q2438" s="167">
        <v>0</v>
      </c>
      <c r="R2438" s="167">
        <v>32413</v>
      </c>
      <c r="S2438" s="167">
        <v>32413</v>
      </c>
      <c r="T2438" s="159">
        <v>42782</v>
      </c>
      <c r="U2438" s="47"/>
    </row>
    <row r="2439" spans="1:21" s="267" customFormat="1" ht="15" customHeight="1" x14ac:dyDescent="0.2">
      <c r="A2439" s="15">
        <v>2017</v>
      </c>
      <c r="B2439" s="15" t="s">
        <v>3439</v>
      </c>
      <c r="C2439" s="15">
        <v>8</v>
      </c>
      <c r="D2439" s="39">
        <v>12</v>
      </c>
      <c r="E2439" s="60" t="s">
        <v>4</v>
      </c>
      <c r="F2439" s="11" t="s">
        <v>13935</v>
      </c>
      <c r="G2439" s="11" t="s">
        <v>10061</v>
      </c>
      <c r="H2439" s="12"/>
      <c r="I2439" s="66">
        <v>1</v>
      </c>
      <c r="J2439" s="68" t="s">
        <v>53</v>
      </c>
      <c r="K2439" s="167">
        <v>0</v>
      </c>
      <c r="L2439" s="167">
        <v>23332</v>
      </c>
      <c r="M2439" s="167">
        <v>23332</v>
      </c>
      <c r="N2439" s="167">
        <v>0</v>
      </c>
      <c r="O2439" s="167">
        <v>695</v>
      </c>
      <c r="P2439" s="167">
        <v>695</v>
      </c>
      <c r="Q2439" s="167">
        <v>0</v>
      </c>
      <c r="R2439" s="167">
        <v>24027</v>
      </c>
      <c r="S2439" s="167">
        <v>24027</v>
      </c>
      <c r="T2439" s="161">
        <v>42796</v>
      </c>
      <c r="U2439" s="47"/>
    </row>
    <row r="2440" spans="1:21" s="267" customFormat="1" ht="15" customHeight="1" x14ac:dyDescent="0.2">
      <c r="A2440" s="15">
        <v>2017</v>
      </c>
      <c r="B2440" s="15" t="s">
        <v>3439</v>
      </c>
      <c r="C2440" s="15">
        <v>8</v>
      </c>
      <c r="D2440" s="39">
        <v>12</v>
      </c>
      <c r="E2440" s="60" t="s">
        <v>4</v>
      </c>
      <c r="F2440" s="11" t="s">
        <v>13936</v>
      </c>
      <c r="G2440" s="11" t="s">
        <v>10543</v>
      </c>
      <c r="H2440" s="12" t="s">
        <v>10543</v>
      </c>
      <c r="I2440" s="66">
        <v>1</v>
      </c>
      <c r="J2440" s="68" t="s">
        <v>53</v>
      </c>
      <c r="K2440" s="167">
        <v>61289</v>
      </c>
      <c r="L2440" s="167">
        <v>0</v>
      </c>
      <c r="M2440" s="167">
        <v>61289</v>
      </c>
      <c r="N2440" s="167">
        <v>4130</v>
      </c>
      <c r="O2440" s="167">
        <v>0</v>
      </c>
      <c r="P2440" s="167">
        <v>4130</v>
      </c>
      <c r="Q2440" s="167">
        <v>65419</v>
      </c>
      <c r="R2440" s="167">
        <v>0</v>
      </c>
      <c r="S2440" s="167">
        <v>65419</v>
      </c>
      <c r="T2440" s="161">
        <v>42767</v>
      </c>
      <c r="U2440" s="47"/>
    </row>
    <row r="2441" spans="1:21" s="267" customFormat="1" ht="15" customHeight="1" x14ac:dyDescent="0.2">
      <c r="A2441" s="15">
        <v>2017</v>
      </c>
      <c r="B2441" s="15" t="s">
        <v>3439</v>
      </c>
      <c r="C2441" s="15">
        <v>8</v>
      </c>
      <c r="D2441" s="39">
        <v>12</v>
      </c>
      <c r="E2441" s="60" t="s">
        <v>4</v>
      </c>
      <c r="F2441" s="11" t="s">
        <v>13937</v>
      </c>
      <c r="G2441" s="11" t="s">
        <v>11228</v>
      </c>
      <c r="H2441" s="12" t="s">
        <v>11228</v>
      </c>
      <c r="I2441" s="66">
        <v>1</v>
      </c>
      <c r="J2441" s="68" t="s">
        <v>53</v>
      </c>
      <c r="K2441" s="167">
        <v>39051</v>
      </c>
      <c r="L2441" s="167">
        <v>0</v>
      </c>
      <c r="M2441" s="167">
        <v>39051</v>
      </c>
      <c r="N2441" s="167">
        <v>2297</v>
      </c>
      <c r="O2441" s="167">
        <v>0</v>
      </c>
      <c r="P2441" s="167">
        <v>2297</v>
      </c>
      <c r="Q2441" s="167">
        <v>41348</v>
      </c>
      <c r="R2441" s="167">
        <v>0</v>
      </c>
      <c r="S2441" s="167">
        <v>41348</v>
      </c>
      <c r="T2441" s="161">
        <v>42767</v>
      </c>
      <c r="U2441" s="47"/>
    </row>
    <row r="2442" spans="1:21" s="267" customFormat="1" ht="15" customHeight="1" x14ac:dyDescent="0.2">
      <c r="A2442" s="15">
        <v>2017</v>
      </c>
      <c r="B2442" s="15" t="s">
        <v>3439</v>
      </c>
      <c r="C2442" s="15">
        <v>8</v>
      </c>
      <c r="D2442" s="39">
        <v>12</v>
      </c>
      <c r="E2442" s="60" t="s">
        <v>5</v>
      </c>
      <c r="F2442" s="11" t="s">
        <v>13938</v>
      </c>
      <c r="G2442" s="11" t="s">
        <v>11227</v>
      </c>
      <c r="H2442" s="12" t="s">
        <v>11226</v>
      </c>
      <c r="I2442" s="66">
        <v>1</v>
      </c>
      <c r="J2442" s="68" t="s">
        <v>215</v>
      </c>
      <c r="K2442" s="167">
        <v>55825</v>
      </c>
      <c r="L2442" s="167">
        <v>0</v>
      </c>
      <c r="M2442" s="167">
        <v>55825</v>
      </c>
      <c r="N2442" s="167">
        <v>1175</v>
      </c>
      <c r="O2442" s="167">
        <v>0</v>
      </c>
      <c r="P2442" s="167">
        <v>1175</v>
      </c>
      <c r="Q2442" s="167">
        <v>57000</v>
      </c>
      <c r="R2442" s="167">
        <v>0</v>
      </c>
      <c r="S2442" s="167">
        <v>57000</v>
      </c>
      <c r="T2442" s="161" t="s">
        <v>9715</v>
      </c>
      <c r="U2442" s="47"/>
    </row>
    <row r="2443" spans="1:21" s="267" customFormat="1" ht="15" customHeight="1" x14ac:dyDescent="0.2">
      <c r="A2443" s="15">
        <v>2017</v>
      </c>
      <c r="B2443" s="15" t="s">
        <v>3439</v>
      </c>
      <c r="C2443" s="15">
        <v>8</v>
      </c>
      <c r="D2443" s="39">
        <v>12</v>
      </c>
      <c r="E2443" s="60" t="s">
        <v>5</v>
      </c>
      <c r="F2443" s="11" t="s">
        <v>13939</v>
      </c>
      <c r="G2443" s="11" t="s">
        <v>10438</v>
      </c>
      <c r="H2443" s="12" t="s">
        <v>11225</v>
      </c>
      <c r="I2443" s="66">
        <v>1</v>
      </c>
      <c r="J2443" s="68" t="s">
        <v>215</v>
      </c>
      <c r="K2443" s="167">
        <v>60906</v>
      </c>
      <c r="L2443" s="167">
        <v>0</v>
      </c>
      <c r="M2443" s="167">
        <v>60906</v>
      </c>
      <c r="N2443" s="167">
        <v>2894</v>
      </c>
      <c r="O2443" s="167">
        <v>0</v>
      </c>
      <c r="P2443" s="167">
        <v>2894</v>
      </c>
      <c r="Q2443" s="167">
        <v>63800</v>
      </c>
      <c r="R2443" s="167">
        <v>0</v>
      </c>
      <c r="S2443" s="167">
        <v>63800</v>
      </c>
      <c r="T2443" s="161" t="s">
        <v>9596</v>
      </c>
      <c r="U2443" s="47"/>
    </row>
    <row r="2444" spans="1:21" s="267" customFormat="1" ht="15" customHeight="1" x14ac:dyDescent="0.2">
      <c r="A2444" s="15">
        <v>2017</v>
      </c>
      <c r="B2444" s="15" t="s">
        <v>3439</v>
      </c>
      <c r="C2444" s="15">
        <v>8</v>
      </c>
      <c r="D2444" s="67">
        <v>12</v>
      </c>
      <c r="E2444" s="60" t="s">
        <v>5</v>
      </c>
      <c r="F2444" s="11" t="s">
        <v>13940</v>
      </c>
      <c r="G2444" s="11" t="s">
        <v>11224</v>
      </c>
      <c r="H2444" s="12" t="s">
        <v>11223</v>
      </c>
      <c r="I2444" s="66">
        <v>1</v>
      </c>
      <c r="J2444" s="68" t="s">
        <v>215</v>
      </c>
      <c r="K2444" s="167">
        <v>50000</v>
      </c>
      <c r="L2444" s="167">
        <v>0</v>
      </c>
      <c r="M2444" s="167">
        <v>50000</v>
      </c>
      <c r="N2444" s="167">
        <v>7000</v>
      </c>
      <c r="O2444" s="167">
        <v>0</v>
      </c>
      <c r="P2444" s="167">
        <v>7000</v>
      </c>
      <c r="Q2444" s="167">
        <v>57000</v>
      </c>
      <c r="R2444" s="167">
        <v>0</v>
      </c>
      <c r="S2444" s="167">
        <v>57000</v>
      </c>
      <c r="T2444" s="159" t="s">
        <v>9715</v>
      </c>
      <c r="U2444" s="47"/>
    </row>
    <row r="2445" spans="1:21" s="267" customFormat="1" ht="15" customHeight="1" x14ac:dyDescent="0.2">
      <c r="A2445" s="15">
        <v>2017</v>
      </c>
      <c r="B2445" s="15" t="s">
        <v>3439</v>
      </c>
      <c r="C2445" s="15">
        <v>8</v>
      </c>
      <c r="D2445" s="39">
        <v>12</v>
      </c>
      <c r="E2445" s="60" t="s">
        <v>5</v>
      </c>
      <c r="F2445" s="11" t="s">
        <v>13941</v>
      </c>
      <c r="G2445" s="11" t="s">
        <v>11222</v>
      </c>
      <c r="H2445" s="12" t="s">
        <v>11221</v>
      </c>
      <c r="I2445" s="66">
        <v>1</v>
      </c>
      <c r="J2445" s="68" t="s">
        <v>215</v>
      </c>
      <c r="K2445" s="167">
        <v>0</v>
      </c>
      <c r="L2445" s="167">
        <v>45263</v>
      </c>
      <c r="M2445" s="167">
        <v>45263</v>
      </c>
      <c r="N2445" s="167">
        <v>0</v>
      </c>
      <c r="O2445" s="167">
        <v>7875</v>
      </c>
      <c r="P2445" s="167">
        <v>7875</v>
      </c>
      <c r="Q2445" s="167">
        <v>0</v>
      </c>
      <c r="R2445" s="167">
        <v>53138</v>
      </c>
      <c r="S2445" s="167">
        <v>53138</v>
      </c>
      <c r="T2445" s="161" t="s">
        <v>9715</v>
      </c>
      <c r="U2445" s="47"/>
    </row>
    <row r="2446" spans="1:21" s="267" customFormat="1" ht="15" customHeight="1" x14ac:dyDescent="0.2">
      <c r="A2446" s="15">
        <v>2017</v>
      </c>
      <c r="B2446" s="15" t="s">
        <v>3439</v>
      </c>
      <c r="C2446" s="15">
        <v>8</v>
      </c>
      <c r="D2446" s="39">
        <v>12</v>
      </c>
      <c r="E2446" s="60" t="s">
        <v>5</v>
      </c>
      <c r="F2446" s="11" t="s">
        <v>13942</v>
      </c>
      <c r="G2446" s="11" t="s">
        <v>11220</v>
      </c>
      <c r="H2446" s="12" t="s">
        <v>11219</v>
      </c>
      <c r="I2446" s="66">
        <v>1</v>
      </c>
      <c r="J2446" s="68" t="s">
        <v>215</v>
      </c>
      <c r="K2446" s="167">
        <v>91774</v>
      </c>
      <c r="L2446" s="167">
        <v>0</v>
      </c>
      <c r="M2446" s="167">
        <v>91774</v>
      </c>
      <c r="N2446" s="167">
        <v>4000</v>
      </c>
      <c r="O2446" s="167">
        <v>0</v>
      </c>
      <c r="P2446" s="167">
        <v>4000</v>
      </c>
      <c r="Q2446" s="167">
        <v>95774</v>
      </c>
      <c r="R2446" s="167">
        <v>0</v>
      </c>
      <c r="S2446" s="167">
        <v>95774</v>
      </c>
      <c r="T2446" s="161" t="s">
        <v>9708</v>
      </c>
      <c r="U2446" s="47"/>
    </row>
    <row r="2447" spans="1:21" s="267" customFormat="1" ht="15" customHeight="1" x14ac:dyDescent="0.2">
      <c r="A2447" s="15">
        <v>2017</v>
      </c>
      <c r="B2447" s="15" t="s">
        <v>3439</v>
      </c>
      <c r="C2447" s="15">
        <v>8</v>
      </c>
      <c r="D2447" s="39">
        <v>12</v>
      </c>
      <c r="E2447" s="60" t="s">
        <v>5</v>
      </c>
      <c r="F2447" s="11" t="s">
        <v>13943</v>
      </c>
      <c r="G2447" s="11" t="s">
        <v>2974</v>
      </c>
      <c r="H2447" s="12" t="s">
        <v>11218</v>
      </c>
      <c r="I2447" s="66">
        <v>1</v>
      </c>
      <c r="J2447" s="68" t="s">
        <v>215</v>
      </c>
      <c r="K2447" s="167">
        <v>55000</v>
      </c>
      <c r="L2447" s="167">
        <v>0</v>
      </c>
      <c r="M2447" s="167">
        <v>55000</v>
      </c>
      <c r="N2447" s="167">
        <v>2000</v>
      </c>
      <c r="O2447" s="167">
        <v>0</v>
      </c>
      <c r="P2447" s="167">
        <v>2000</v>
      </c>
      <c r="Q2447" s="167">
        <v>57000</v>
      </c>
      <c r="R2447" s="167">
        <v>0</v>
      </c>
      <c r="S2447" s="167">
        <v>57000</v>
      </c>
      <c r="T2447" s="161" t="s">
        <v>9715</v>
      </c>
      <c r="U2447" s="47"/>
    </row>
    <row r="2448" spans="1:21" s="267" customFormat="1" ht="15" customHeight="1" x14ac:dyDescent="0.2">
      <c r="A2448" s="15">
        <v>2017</v>
      </c>
      <c r="B2448" s="15" t="s">
        <v>3439</v>
      </c>
      <c r="C2448" s="15">
        <v>8</v>
      </c>
      <c r="D2448" s="39">
        <v>12</v>
      </c>
      <c r="E2448" s="60" t="s">
        <v>5</v>
      </c>
      <c r="F2448" s="11" t="s">
        <v>13944</v>
      </c>
      <c r="G2448" s="11" t="s">
        <v>11217</v>
      </c>
      <c r="H2448" s="12" t="s">
        <v>11216</v>
      </c>
      <c r="I2448" s="66">
        <v>1</v>
      </c>
      <c r="J2448" s="68" t="s">
        <v>215</v>
      </c>
      <c r="K2448" s="167">
        <v>77151</v>
      </c>
      <c r="L2448" s="167">
        <v>0</v>
      </c>
      <c r="M2448" s="167">
        <v>77151</v>
      </c>
      <c r="N2448" s="167">
        <v>1019</v>
      </c>
      <c r="O2448" s="167">
        <v>0</v>
      </c>
      <c r="P2448" s="167">
        <v>1019</v>
      </c>
      <c r="Q2448" s="167">
        <v>78170</v>
      </c>
      <c r="R2448" s="167">
        <v>0</v>
      </c>
      <c r="S2448" s="167">
        <v>78170</v>
      </c>
      <c r="T2448" s="161" t="s">
        <v>9706</v>
      </c>
      <c r="U2448" s="47"/>
    </row>
    <row r="2449" spans="1:21" s="267" customFormat="1" ht="15" customHeight="1" x14ac:dyDescent="0.2">
      <c r="A2449" s="15">
        <v>2017</v>
      </c>
      <c r="B2449" s="15" t="s">
        <v>3439</v>
      </c>
      <c r="C2449" s="15">
        <v>8</v>
      </c>
      <c r="D2449" s="39">
        <v>12</v>
      </c>
      <c r="E2449" s="60" t="s">
        <v>5</v>
      </c>
      <c r="F2449" s="11" t="s">
        <v>13945</v>
      </c>
      <c r="G2449" s="11" t="s">
        <v>2974</v>
      </c>
      <c r="H2449" s="12" t="s">
        <v>11215</v>
      </c>
      <c r="I2449" s="66">
        <v>1</v>
      </c>
      <c r="J2449" s="68" t="s">
        <v>215</v>
      </c>
      <c r="K2449" s="167">
        <v>0</v>
      </c>
      <c r="L2449" s="167">
        <v>52779</v>
      </c>
      <c r="M2449" s="167">
        <v>52779</v>
      </c>
      <c r="N2449" s="167">
        <v>0</v>
      </c>
      <c r="O2449" s="167">
        <v>3221</v>
      </c>
      <c r="P2449" s="167">
        <v>3221</v>
      </c>
      <c r="Q2449" s="167">
        <v>0</v>
      </c>
      <c r="R2449" s="167">
        <v>56000</v>
      </c>
      <c r="S2449" s="167">
        <v>56000</v>
      </c>
      <c r="T2449" s="161" t="s">
        <v>9715</v>
      </c>
      <c r="U2449" s="47"/>
    </row>
    <row r="2450" spans="1:21" s="267" customFormat="1" ht="15" customHeight="1" x14ac:dyDescent="0.2">
      <c r="A2450" s="15">
        <v>2017</v>
      </c>
      <c r="B2450" s="15" t="s">
        <v>3439</v>
      </c>
      <c r="C2450" s="15">
        <v>8</v>
      </c>
      <c r="D2450" s="39">
        <v>12</v>
      </c>
      <c r="E2450" s="60" t="s">
        <v>31</v>
      </c>
      <c r="F2450" s="11" t="s">
        <v>13946</v>
      </c>
      <c r="G2450" s="11" t="s">
        <v>11214</v>
      </c>
      <c r="H2450" s="12" t="s">
        <v>11213</v>
      </c>
      <c r="I2450" s="66">
        <v>1</v>
      </c>
      <c r="J2450" s="68" t="s">
        <v>215</v>
      </c>
      <c r="K2450" s="167">
        <v>0</v>
      </c>
      <c r="L2450" s="167">
        <v>101500</v>
      </c>
      <c r="M2450" s="167">
        <v>101500</v>
      </c>
      <c r="N2450" s="167">
        <v>0</v>
      </c>
      <c r="O2450" s="167">
        <v>8500</v>
      </c>
      <c r="P2450" s="167">
        <v>8500</v>
      </c>
      <c r="Q2450" s="167">
        <v>0</v>
      </c>
      <c r="R2450" s="167">
        <v>110000</v>
      </c>
      <c r="S2450" s="167">
        <v>110000</v>
      </c>
      <c r="T2450" s="161"/>
      <c r="U2450" s="47"/>
    </row>
    <row r="2451" spans="1:21" s="267" customFormat="1" ht="15" customHeight="1" x14ac:dyDescent="0.2">
      <c r="A2451" s="15">
        <v>2017</v>
      </c>
      <c r="B2451" s="15" t="s">
        <v>3439</v>
      </c>
      <c r="C2451" s="15">
        <v>8</v>
      </c>
      <c r="D2451" s="39">
        <v>12</v>
      </c>
      <c r="E2451" s="60" t="s">
        <v>31</v>
      </c>
      <c r="F2451" s="11" t="s">
        <v>13947</v>
      </c>
      <c r="G2451" s="11" t="s">
        <v>10422</v>
      </c>
      <c r="H2451" s="12" t="s">
        <v>11212</v>
      </c>
      <c r="I2451" s="66">
        <v>1</v>
      </c>
      <c r="J2451" s="68" t="s">
        <v>215</v>
      </c>
      <c r="K2451" s="167">
        <v>0</v>
      </c>
      <c r="L2451" s="167">
        <v>68900</v>
      </c>
      <c r="M2451" s="167">
        <v>68900</v>
      </c>
      <c r="N2451" s="167">
        <v>0</v>
      </c>
      <c r="O2451" s="167">
        <v>1034</v>
      </c>
      <c r="P2451" s="167">
        <v>1034</v>
      </c>
      <c r="Q2451" s="167">
        <v>0</v>
      </c>
      <c r="R2451" s="167">
        <v>69934</v>
      </c>
      <c r="S2451" s="167">
        <v>69934</v>
      </c>
      <c r="T2451" s="161">
        <v>42552</v>
      </c>
      <c r="U2451" s="47"/>
    </row>
    <row r="2452" spans="1:21" s="267" customFormat="1" ht="15" customHeight="1" x14ac:dyDescent="0.2">
      <c r="A2452" s="15">
        <v>2017</v>
      </c>
      <c r="B2452" s="15" t="s">
        <v>3439</v>
      </c>
      <c r="C2452" s="15">
        <v>8</v>
      </c>
      <c r="D2452" s="39">
        <v>12</v>
      </c>
      <c r="E2452" s="60" t="s">
        <v>31</v>
      </c>
      <c r="F2452" s="11" t="s">
        <v>13948</v>
      </c>
      <c r="G2452" s="11" t="s">
        <v>148</v>
      </c>
      <c r="H2452" s="12" t="s">
        <v>11211</v>
      </c>
      <c r="I2452" s="66">
        <v>1</v>
      </c>
      <c r="J2452" s="68" t="s">
        <v>53</v>
      </c>
      <c r="K2452" s="167">
        <v>35443.800000000003</v>
      </c>
      <c r="L2452" s="167">
        <v>3938.2</v>
      </c>
      <c r="M2452" s="167">
        <v>39382</v>
      </c>
      <c r="N2452" s="167">
        <v>603.90000000000146</v>
      </c>
      <c r="O2452" s="167">
        <v>67.099999999999909</v>
      </c>
      <c r="P2452" s="167">
        <v>671.00000000000136</v>
      </c>
      <c r="Q2452" s="167">
        <v>36047.700000000004</v>
      </c>
      <c r="R2452" s="167">
        <v>4005.2999999999997</v>
      </c>
      <c r="S2452" s="167">
        <v>40053</v>
      </c>
      <c r="T2452" s="161"/>
      <c r="U2452" s="47"/>
    </row>
    <row r="2453" spans="1:21" s="267" customFormat="1" ht="15" customHeight="1" x14ac:dyDescent="0.2">
      <c r="A2453" s="15">
        <v>2017</v>
      </c>
      <c r="B2453" s="15" t="s">
        <v>3439</v>
      </c>
      <c r="C2453" s="15">
        <v>8</v>
      </c>
      <c r="D2453" s="39">
        <v>12</v>
      </c>
      <c r="E2453" s="60" t="s">
        <v>31</v>
      </c>
      <c r="F2453" s="11" t="s">
        <v>13949</v>
      </c>
      <c r="G2453" s="11" t="s">
        <v>148</v>
      </c>
      <c r="H2453" s="12" t="s">
        <v>11210</v>
      </c>
      <c r="I2453" s="66">
        <v>1</v>
      </c>
      <c r="J2453" s="68" t="s">
        <v>53</v>
      </c>
      <c r="K2453" s="167">
        <v>35443.800000000003</v>
      </c>
      <c r="L2453" s="167">
        <v>3938.2</v>
      </c>
      <c r="M2453" s="167">
        <v>39382</v>
      </c>
      <c r="N2453" s="167">
        <v>603.90000000000146</v>
      </c>
      <c r="O2453" s="167">
        <v>67.099999999999909</v>
      </c>
      <c r="P2453" s="167">
        <v>671.00000000000136</v>
      </c>
      <c r="Q2453" s="167">
        <v>36047.700000000004</v>
      </c>
      <c r="R2453" s="167">
        <v>4005.2999999999997</v>
      </c>
      <c r="S2453" s="167">
        <v>40053</v>
      </c>
      <c r="T2453" s="161"/>
      <c r="U2453" s="47"/>
    </row>
    <row r="2454" spans="1:21" s="267" customFormat="1" ht="15" customHeight="1" x14ac:dyDescent="0.2">
      <c r="A2454" s="15">
        <v>2017</v>
      </c>
      <c r="B2454" s="15" t="s">
        <v>3439</v>
      </c>
      <c r="C2454" s="15">
        <v>8</v>
      </c>
      <c r="D2454" s="39">
        <v>12</v>
      </c>
      <c r="E2454" s="60" t="s">
        <v>31</v>
      </c>
      <c r="F2454" s="11" t="s">
        <v>13950</v>
      </c>
      <c r="G2454" s="11" t="s">
        <v>133</v>
      </c>
      <c r="H2454" s="12" t="s">
        <v>11209</v>
      </c>
      <c r="I2454" s="66">
        <v>1</v>
      </c>
      <c r="J2454" s="68" t="s">
        <v>53</v>
      </c>
      <c r="K2454" s="167">
        <v>0</v>
      </c>
      <c r="L2454" s="167">
        <v>44824</v>
      </c>
      <c r="M2454" s="167">
        <v>44824</v>
      </c>
      <c r="N2454" s="167">
        <v>0</v>
      </c>
      <c r="O2454" s="167">
        <v>3176</v>
      </c>
      <c r="P2454" s="167">
        <v>3176</v>
      </c>
      <c r="Q2454" s="167">
        <v>0</v>
      </c>
      <c r="R2454" s="167">
        <v>48000</v>
      </c>
      <c r="S2454" s="167">
        <v>48000</v>
      </c>
      <c r="T2454" s="161"/>
      <c r="U2454" s="47"/>
    </row>
    <row r="2455" spans="1:21" s="267" customFormat="1" ht="15" customHeight="1" x14ac:dyDescent="0.2">
      <c r="A2455" s="15">
        <v>2017</v>
      </c>
      <c r="B2455" s="15" t="s">
        <v>3439</v>
      </c>
      <c r="C2455" s="15">
        <v>8</v>
      </c>
      <c r="D2455" s="67">
        <v>12</v>
      </c>
      <c r="E2455" s="60" t="s">
        <v>31</v>
      </c>
      <c r="F2455" s="11" t="s">
        <v>13951</v>
      </c>
      <c r="G2455" s="11" t="s">
        <v>227</v>
      </c>
      <c r="H2455" s="12" t="s">
        <v>11208</v>
      </c>
      <c r="I2455" s="66">
        <v>1</v>
      </c>
      <c r="J2455" s="68" t="s">
        <v>53</v>
      </c>
      <c r="K2455" s="167">
        <v>0</v>
      </c>
      <c r="L2455" s="167">
        <v>58000</v>
      </c>
      <c r="M2455" s="167">
        <v>58000</v>
      </c>
      <c r="N2455" s="167">
        <v>0</v>
      </c>
      <c r="O2455" s="167">
        <v>870</v>
      </c>
      <c r="P2455" s="167">
        <v>870</v>
      </c>
      <c r="Q2455" s="167">
        <v>0</v>
      </c>
      <c r="R2455" s="167">
        <v>58870</v>
      </c>
      <c r="S2455" s="167">
        <v>58870</v>
      </c>
      <c r="T2455" s="159">
        <v>42552</v>
      </c>
      <c r="U2455" s="47"/>
    </row>
    <row r="2456" spans="1:21" s="267" customFormat="1" ht="15" customHeight="1" x14ac:dyDescent="0.2">
      <c r="A2456" s="15">
        <v>2017</v>
      </c>
      <c r="B2456" s="15" t="s">
        <v>3439</v>
      </c>
      <c r="C2456" s="15">
        <v>8</v>
      </c>
      <c r="D2456" s="67">
        <v>12</v>
      </c>
      <c r="E2456" s="60" t="s">
        <v>31</v>
      </c>
      <c r="F2456" s="11" t="s">
        <v>13952</v>
      </c>
      <c r="G2456" s="11" t="s">
        <v>511</v>
      </c>
      <c r="H2456" s="12" t="s">
        <v>9687</v>
      </c>
      <c r="I2456" s="66">
        <v>1</v>
      </c>
      <c r="J2456" s="68" t="s">
        <v>53</v>
      </c>
      <c r="K2456" s="167">
        <v>0</v>
      </c>
      <c r="L2456" s="167">
        <v>34541</v>
      </c>
      <c r="M2456" s="167">
        <v>34541</v>
      </c>
      <c r="N2456" s="167">
        <v>0</v>
      </c>
      <c r="O2456" s="167">
        <v>518</v>
      </c>
      <c r="P2456" s="167">
        <v>518</v>
      </c>
      <c r="Q2456" s="167">
        <v>0</v>
      </c>
      <c r="R2456" s="167">
        <v>35059</v>
      </c>
      <c r="S2456" s="167">
        <v>35059</v>
      </c>
      <c r="T2456" s="159">
        <v>42552</v>
      </c>
      <c r="U2456" s="47"/>
    </row>
    <row r="2457" spans="1:21" s="267" customFormat="1" ht="15" customHeight="1" x14ac:dyDescent="0.2">
      <c r="A2457" s="15">
        <v>2017</v>
      </c>
      <c r="B2457" s="15" t="s">
        <v>3439</v>
      </c>
      <c r="C2457" s="15">
        <v>8</v>
      </c>
      <c r="D2457" s="39">
        <v>12</v>
      </c>
      <c r="E2457" s="60" t="s">
        <v>31</v>
      </c>
      <c r="F2457" s="11" t="s">
        <v>13953</v>
      </c>
      <c r="G2457" s="11" t="s">
        <v>1652</v>
      </c>
      <c r="H2457" s="12" t="s">
        <v>11207</v>
      </c>
      <c r="I2457" s="66">
        <v>1</v>
      </c>
      <c r="J2457" s="68" t="s">
        <v>53</v>
      </c>
      <c r="K2457" s="167">
        <v>0</v>
      </c>
      <c r="L2457" s="167">
        <v>59396</v>
      </c>
      <c r="M2457" s="167">
        <v>59396</v>
      </c>
      <c r="N2457" s="167">
        <v>0</v>
      </c>
      <c r="O2457" s="167">
        <v>891</v>
      </c>
      <c r="P2457" s="167">
        <v>891</v>
      </c>
      <c r="Q2457" s="167">
        <v>0</v>
      </c>
      <c r="R2457" s="167">
        <v>60287</v>
      </c>
      <c r="S2457" s="167">
        <v>60287</v>
      </c>
      <c r="T2457" s="161">
        <v>42552</v>
      </c>
      <c r="U2457" s="47"/>
    </row>
    <row r="2458" spans="1:21" s="267" customFormat="1" ht="15" customHeight="1" x14ac:dyDescent="0.2">
      <c r="A2458" s="15">
        <v>2017</v>
      </c>
      <c r="B2458" s="15" t="s">
        <v>3439</v>
      </c>
      <c r="C2458" s="15">
        <v>8</v>
      </c>
      <c r="D2458" s="39">
        <v>12</v>
      </c>
      <c r="E2458" s="60" t="s">
        <v>31</v>
      </c>
      <c r="F2458" s="11" t="s">
        <v>13954</v>
      </c>
      <c r="G2458" s="11" t="s">
        <v>148</v>
      </c>
      <c r="H2458" s="12" t="s">
        <v>11206</v>
      </c>
      <c r="I2458" s="66">
        <v>1</v>
      </c>
      <c r="J2458" s="68" t="s">
        <v>53</v>
      </c>
      <c r="K2458" s="167">
        <v>35443.800000000003</v>
      </c>
      <c r="L2458" s="167">
        <v>3938.2</v>
      </c>
      <c r="M2458" s="167">
        <v>39382</v>
      </c>
      <c r="N2458" s="167">
        <v>603.90000000000146</v>
      </c>
      <c r="O2458" s="167">
        <v>67.099999999999909</v>
      </c>
      <c r="P2458" s="167">
        <v>671.00000000000136</v>
      </c>
      <c r="Q2458" s="167">
        <v>36047.700000000004</v>
      </c>
      <c r="R2458" s="167">
        <v>4005.2999999999997</v>
      </c>
      <c r="S2458" s="167">
        <v>40053</v>
      </c>
      <c r="T2458" s="161"/>
      <c r="U2458" s="47"/>
    </row>
    <row r="2459" spans="1:21" s="267" customFormat="1" ht="15" customHeight="1" x14ac:dyDescent="0.2">
      <c r="A2459" s="15">
        <v>2017</v>
      </c>
      <c r="B2459" s="15" t="s">
        <v>3439</v>
      </c>
      <c r="C2459" s="15">
        <v>8</v>
      </c>
      <c r="D2459" s="39">
        <v>12</v>
      </c>
      <c r="E2459" s="60" t="s">
        <v>31</v>
      </c>
      <c r="F2459" s="11" t="s">
        <v>13955</v>
      </c>
      <c r="G2459" s="11" t="s">
        <v>522</v>
      </c>
      <c r="H2459" s="12" t="s">
        <v>11205</v>
      </c>
      <c r="I2459" s="66">
        <v>1</v>
      </c>
      <c r="J2459" s="68" t="s">
        <v>53</v>
      </c>
      <c r="K2459" s="167">
        <v>44289</v>
      </c>
      <c r="L2459" s="167">
        <v>0</v>
      </c>
      <c r="M2459" s="167">
        <v>44289</v>
      </c>
      <c r="N2459" s="167">
        <v>2162</v>
      </c>
      <c r="O2459" s="167">
        <v>0</v>
      </c>
      <c r="P2459" s="167">
        <v>2162</v>
      </c>
      <c r="Q2459" s="167">
        <v>46451</v>
      </c>
      <c r="R2459" s="167">
        <v>0</v>
      </c>
      <c r="S2459" s="167">
        <v>46451</v>
      </c>
      <c r="T2459" s="161"/>
      <c r="U2459" s="47"/>
    </row>
    <row r="2460" spans="1:21" s="267" customFormat="1" ht="15" customHeight="1" x14ac:dyDescent="0.2">
      <c r="A2460" s="15">
        <v>2017</v>
      </c>
      <c r="B2460" s="15" t="s">
        <v>3439</v>
      </c>
      <c r="C2460" s="15">
        <v>8</v>
      </c>
      <c r="D2460" s="39">
        <v>12</v>
      </c>
      <c r="E2460" s="60" t="s">
        <v>31</v>
      </c>
      <c r="F2460" s="11" t="s">
        <v>13956</v>
      </c>
      <c r="G2460" s="11" t="s">
        <v>148</v>
      </c>
      <c r="H2460" s="12" t="s">
        <v>11204</v>
      </c>
      <c r="I2460" s="66">
        <v>1</v>
      </c>
      <c r="J2460" s="68" t="s">
        <v>53</v>
      </c>
      <c r="K2460" s="167">
        <v>35443.800000000003</v>
      </c>
      <c r="L2460" s="167">
        <v>3938.2</v>
      </c>
      <c r="M2460" s="167">
        <v>39382</v>
      </c>
      <c r="N2460" s="167">
        <v>603.90000000000146</v>
      </c>
      <c r="O2460" s="167">
        <v>67.099999999999909</v>
      </c>
      <c r="P2460" s="167">
        <v>671.00000000000136</v>
      </c>
      <c r="Q2460" s="167">
        <v>36047.700000000004</v>
      </c>
      <c r="R2460" s="167">
        <v>4005.2999999999997</v>
      </c>
      <c r="S2460" s="167">
        <v>40053</v>
      </c>
      <c r="T2460" s="161"/>
      <c r="U2460" s="47"/>
    </row>
    <row r="2461" spans="1:21" s="267" customFormat="1" ht="15" customHeight="1" x14ac:dyDescent="0.2">
      <c r="A2461" s="15">
        <v>2017</v>
      </c>
      <c r="B2461" s="72" t="s">
        <v>3439</v>
      </c>
      <c r="C2461" s="15">
        <v>8</v>
      </c>
      <c r="D2461" s="67">
        <v>12</v>
      </c>
      <c r="E2461" s="60" t="s">
        <v>31</v>
      </c>
      <c r="F2461" s="11" t="s">
        <v>13957</v>
      </c>
      <c r="G2461" s="11" t="s">
        <v>11203</v>
      </c>
      <c r="H2461" s="75" t="s">
        <v>11202</v>
      </c>
      <c r="I2461" s="66">
        <v>1</v>
      </c>
      <c r="J2461" s="68" t="s">
        <v>53</v>
      </c>
      <c r="K2461" s="167">
        <v>0</v>
      </c>
      <c r="L2461" s="167">
        <v>27464</v>
      </c>
      <c r="M2461" s="167">
        <v>27464</v>
      </c>
      <c r="N2461" s="167">
        <v>0</v>
      </c>
      <c r="O2461" s="167">
        <v>150</v>
      </c>
      <c r="P2461" s="167">
        <v>150</v>
      </c>
      <c r="Q2461" s="167">
        <v>0</v>
      </c>
      <c r="R2461" s="167">
        <v>27614</v>
      </c>
      <c r="S2461" s="167">
        <v>27614</v>
      </c>
      <c r="T2461" s="159"/>
      <c r="U2461" s="47"/>
    </row>
    <row r="2462" spans="1:21" s="267" customFormat="1" ht="15" customHeight="1" x14ac:dyDescent="0.2">
      <c r="A2462" s="15">
        <v>2017</v>
      </c>
      <c r="B2462" s="15" t="s">
        <v>3439</v>
      </c>
      <c r="C2462" s="15">
        <v>8</v>
      </c>
      <c r="D2462" s="39">
        <v>12</v>
      </c>
      <c r="E2462" s="60" t="s">
        <v>31</v>
      </c>
      <c r="F2462" s="11" t="s">
        <v>13958</v>
      </c>
      <c r="G2462" s="11" t="s">
        <v>6489</v>
      </c>
      <c r="H2462" s="12" t="s">
        <v>11201</v>
      </c>
      <c r="I2462" s="66">
        <v>1</v>
      </c>
      <c r="J2462" s="68" t="s">
        <v>53</v>
      </c>
      <c r="K2462" s="167">
        <v>39863</v>
      </c>
      <c r="L2462" s="167">
        <v>0</v>
      </c>
      <c r="M2462" s="167">
        <v>39863</v>
      </c>
      <c r="N2462" s="167">
        <v>3525</v>
      </c>
      <c r="O2462" s="167">
        <v>0</v>
      </c>
      <c r="P2462" s="167">
        <v>3525</v>
      </c>
      <c r="Q2462" s="167">
        <v>43388</v>
      </c>
      <c r="R2462" s="167">
        <v>0</v>
      </c>
      <c r="S2462" s="167">
        <v>43388</v>
      </c>
      <c r="T2462" s="161"/>
      <c r="U2462" s="47"/>
    </row>
    <row r="2463" spans="1:21" s="267" customFormat="1" ht="15" customHeight="1" x14ac:dyDescent="0.2">
      <c r="A2463" s="15">
        <v>2017</v>
      </c>
      <c r="B2463" s="15" t="s">
        <v>3439</v>
      </c>
      <c r="C2463" s="15">
        <v>8</v>
      </c>
      <c r="D2463" s="39">
        <v>12</v>
      </c>
      <c r="E2463" s="60" t="s">
        <v>31</v>
      </c>
      <c r="F2463" s="11" t="s">
        <v>13959</v>
      </c>
      <c r="G2463" s="11" t="s">
        <v>148</v>
      </c>
      <c r="H2463" s="12" t="s">
        <v>11200</v>
      </c>
      <c r="I2463" s="66">
        <v>1</v>
      </c>
      <c r="J2463" s="68" t="s">
        <v>53</v>
      </c>
      <c r="K2463" s="167">
        <v>393.82</v>
      </c>
      <c r="L2463" s="167">
        <v>38988.18</v>
      </c>
      <c r="M2463" s="167">
        <v>39382</v>
      </c>
      <c r="N2463" s="167">
        <v>6.7099999999999795</v>
      </c>
      <c r="O2463" s="167">
        <v>664.29000000000087</v>
      </c>
      <c r="P2463" s="167">
        <v>671.00000000000091</v>
      </c>
      <c r="Q2463" s="167">
        <v>400.53</v>
      </c>
      <c r="R2463" s="167">
        <v>39652.47</v>
      </c>
      <c r="S2463" s="167">
        <v>40053</v>
      </c>
      <c r="T2463" s="161"/>
      <c r="U2463" s="47"/>
    </row>
    <row r="2464" spans="1:21" s="267" customFormat="1" ht="15" customHeight="1" x14ac:dyDescent="0.2">
      <c r="A2464" s="15">
        <v>2017</v>
      </c>
      <c r="B2464" s="15" t="s">
        <v>3439</v>
      </c>
      <c r="C2464" s="15">
        <v>8</v>
      </c>
      <c r="D2464" s="39">
        <v>12</v>
      </c>
      <c r="E2464" s="60" t="s">
        <v>9</v>
      </c>
      <c r="F2464" s="11" t="s">
        <v>13960</v>
      </c>
      <c r="G2464" s="11" t="s">
        <v>11199</v>
      </c>
      <c r="H2464" s="12" t="s">
        <v>11198</v>
      </c>
      <c r="I2464" s="66">
        <v>1</v>
      </c>
      <c r="J2464" s="68" t="s">
        <v>26</v>
      </c>
      <c r="K2464" s="167">
        <v>0</v>
      </c>
      <c r="L2464" s="167">
        <v>40042</v>
      </c>
      <c r="M2464" s="167">
        <v>40042</v>
      </c>
      <c r="N2464" s="167">
        <v>0</v>
      </c>
      <c r="O2464" s="167">
        <v>400</v>
      </c>
      <c r="P2464" s="167">
        <v>400</v>
      </c>
      <c r="Q2464" s="167">
        <v>0</v>
      </c>
      <c r="R2464" s="167">
        <v>40442</v>
      </c>
      <c r="S2464" s="167">
        <v>40442</v>
      </c>
      <c r="T2464" s="161">
        <v>42736</v>
      </c>
      <c r="U2464" s="47"/>
    </row>
    <row r="2465" spans="1:21" s="267" customFormat="1" ht="15" customHeight="1" x14ac:dyDescent="0.2">
      <c r="A2465" s="15">
        <v>2017</v>
      </c>
      <c r="B2465" s="15" t="s">
        <v>3439</v>
      </c>
      <c r="C2465" s="15">
        <v>8</v>
      </c>
      <c r="D2465" s="39">
        <v>12</v>
      </c>
      <c r="E2465" s="60" t="s">
        <v>9</v>
      </c>
      <c r="F2465" s="11" t="s">
        <v>13961</v>
      </c>
      <c r="G2465" s="11" t="s">
        <v>6112</v>
      </c>
      <c r="H2465" s="12" t="s">
        <v>11197</v>
      </c>
      <c r="I2465" s="66">
        <v>1</v>
      </c>
      <c r="J2465" s="68" t="s">
        <v>26</v>
      </c>
      <c r="K2465" s="167">
        <v>0</v>
      </c>
      <c r="L2465" s="167">
        <v>24808</v>
      </c>
      <c r="M2465" s="167">
        <v>24808</v>
      </c>
      <c r="N2465" s="167">
        <v>0</v>
      </c>
      <c r="O2465" s="167">
        <v>124</v>
      </c>
      <c r="P2465" s="167">
        <v>124</v>
      </c>
      <c r="Q2465" s="167">
        <v>0</v>
      </c>
      <c r="R2465" s="167">
        <v>24932</v>
      </c>
      <c r="S2465" s="167">
        <v>24932</v>
      </c>
      <c r="T2465" s="161">
        <v>42736</v>
      </c>
      <c r="U2465" s="47"/>
    </row>
    <row r="2466" spans="1:21" s="267" customFormat="1" ht="15" customHeight="1" x14ac:dyDescent="0.2">
      <c r="A2466" s="15">
        <v>2017</v>
      </c>
      <c r="B2466" s="15" t="s">
        <v>3439</v>
      </c>
      <c r="C2466" s="15">
        <v>8</v>
      </c>
      <c r="D2466" s="39">
        <v>12</v>
      </c>
      <c r="E2466" s="60" t="s">
        <v>9</v>
      </c>
      <c r="F2466" s="11" t="s">
        <v>13962</v>
      </c>
      <c r="G2466" s="11" t="s">
        <v>4346</v>
      </c>
      <c r="H2466" s="12" t="s">
        <v>11196</v>
      </c>
      <c r="I2466" s="66">
        <v>1</v>
      </c>
      <c r="J2466" s="68" t="s">
        <v>26</v>
      </c>
      <c r="K2466" s="167">
        <v>15760</v>
      </c>
      <c r="L2466" s="167">
        <v>15977</v>
      </c>
      <c r="M2466" s="167">
        <v>31737</v>
      </c>
      <c r="N2466" s="167">
        <v>0</v>
      </c>
      <c r="O2466" s="167">
        <v>799</v>
      </c>
      <c r="P2466" s="167">
        <v>799</v>
      </c>
      <c r="Q2466" s="167">
        <v>15760</v>
      </c>
      <c r="R2466" s="167">
        <v>16776</v>
      </c>
      <c r="S2466" s="167">
        <v>32536</v>
      </c>
      <c r="T2466" s="161">
        <v>42736</v>
      </c>
      <c r="U2466" s="47"/>
    </row>
    <row r="2467" spans="1:21" s="267" customFormat="1" ht="15" customHeight="1" x14ac:dyDescent="0.2">
      <c r="A2467" s="15">
        <v>2017</v>
      </c>
      <c r="B2467" s="15" t="s">
        <v>3439</v>
      </c>
      <c r="C2467" s="15">
        <v>8</v>
      </c>
      <c r="D2467" s="67">
        <v>12</v>
      </c>
      <c r="E2467" s="60" t="s">
        <v>9</v>
      </c>
      <c r="F2467" s="11" t="s">
        <v>13963</v>
      </c>
      <c r="G2467" s="11" t="s">
        <v>4346</v>
      </c>
      <c r="H2467" s="12" t="s">
        <v>11195</v>
      </c>
      <c r="I2467" s="66">
        <v>1</v>
      </c>
      <c r="J2467" s="68" t="s">
        <v>26</v>
      </c>
      <c r="K2467" s="167">
        <v>16913</v>
      </c>
      <c r="L2467" s="167">
        <v>16666</v>
      </c>
      <c r="M2467" s="167">
        <v>33579</v>
      </c>
      <c r="N2467" s="167">
        <v>0</v>
      </c>
      <c r="O2467" s="167">
        <v>583</v>
      </c>
      <c r="P2467" s="167">
        <v>583</v>
      </c>
      <c r="Q2467" s="167">
        <v>16913</v>
      </c>
      <c r="R2467" s="167">
        <v>17249</v>
      </c>
      <c r="S2467" s="167">
        <v>34162</v>
      </c>
      <c r="T2467" s="159">
        <v>42736</v>
      </c>
      <c r="U2467" s="47"/>
    </row>
    <row r="2468" spans="1:21" s="267" customFormat="1" ht="15" customHeight="1" x14ac:dyDescent="0.2">
      <c r="A2468" s="15">
        <v>2017</v>
      </c>
      <c r="B2468" s="15" t="s">
        <v>3439</v>
      </c>
      <c r="C2468" s="15">
        <v>8</v>
      </c>
      <c r="D2468" s="39">
        <v>12</v>
      </c>
      <c r="E2468" s="60" t="s">
        <v>9</v>
      </c>
      <c r="F2468" s="11" t="s">
        <v>13964</v>
      </c>
      <c r="G2468" s="11" t="s">
        <v>4346</v>
      </c>
      <c r="H2468" s="12" t="s">
        <v>11194</v>
      </c>
      <c r="I2468" s="66">
        <v>1</v>
      </c>
      <c r="J2468" s="68" t="s">
        <v>26</v>
      </c>
      <c r="K2468" s="167">
        <v>15568</v>
      </c>
      <c r="L2468" s="167">
        <v>15568</v>
      </c>
      <c r="M2468" s="167">
        <v>31136</v>
      </c>
      <c r="N2468" s="167">
        <v>0</v>
      </c>
      <c r="O2468" s="167">
        <v>153</v>
      </c>
      <c r="P2468" s="167">
        <v>153</v>
      </c>
      <c r="Q2468" s="167">
        <v>15568</v>
      </c>
      <c r="R2468" s="167">
        <v>15721</v>
      </c>
      <c r="S2468" s="167">
        <v>31289</v>
      </c>
      <c r="T2468" s="161">
        <v>42736</v>
      </c>
      <c r="U2468" s="47"/>
    </row>
    <row r="2469" spans="1:21" s="267" customFormat="1" ht="15" customHeight="1" x14ac:dyDescent="0.2">
      <c r="A2469" s="15">
        <v>2017</v>
      </c>
      <c r="B2469" s="15" t="s">
        <v>3439</v>
      </c>
      <c r="C2469" s="15">
        <v>8</v>
      </c>
      <c r="D2469" s="39">
        <v>12</v>
      </c>
      <c r="E2469" s="60" t="s">
        <v>9</v>
      </c>
      <c r="F2469" s="11" t="s">
        <v>13965</v>
      </c>
      <c r="G2469" s="11" t="s">
        <v>4346</v>
      </c>
      <c r="H2469" s="12" t="s">
        <v>11193</v>
      </c>
      <c r="I2469" s="66">
        <v>0.75</v>
      </c>
      <c r="J2469" s="68" t="s">
        <v>26</v>
      </c>
      <c r="K2469" s="167">
        <v>10066</v>
      </c>
      <c r="L2469" s="167">
        <v>23037</v>
      </c>
      <c r="M2469" s="167">
        <v>33103</v>
      </c>
      <c r="N2469" s="167">
        <v>0</v>
      </c>
      <c r="O2469" s="167">
        <v>230</v>
      </c>
      <c r="P2469" s="167">
        <v>230</v>
      </c>
      <c r="Q2469" s="167">
        <v>10066</v>
      </c>
      <c r="R2469" s="167">
        <v>23267</v>
      </c>
      <c r="S2469" s="167">
        <v>33333</v>
      </c>
      <c r="T2469" s="161">
        <v>42736</v>
      </c>
      <c r="U2469" s="47"/>
    </row>
    <row r="2470" spans="1:21" s="267" customFormat="1" ht="15" customHeight="1" x14ac:dyDescent="0.2">
      <c r="A2470" s="15">
        <v>2017</v>
      </c>
      <c r="B2470" s="15" t="s">
        <v>3439</v>
      </c>
      <c r="C2470" s="15">
        <v>8</v>
      </c>
      <c r="D2470" s="39">
        <v>12</v>
      </c>
      <c r="E2470" s="60" t="s">
        <v>9</v>
      </c>
      <c r="F2470" s="11" t="s">
        <v>13966</v>
      </c>
      <c r="G2470" s="11" t="s">
        <v>4346</v>
      </c>
      <c r="H2470" s="12" t="s">
        <v>11192</v>
      </c>
      <c r="I2470" s="66">
        <v>1</v>
      </c>
      <c r="J2470" s="68" t="s">
        <v>26</v>
      </c>
      <c r="K2470" s="167">
        <v>15834</v>
      </c>
      <c r="L2470" s="167">
        <v>18408</v>
      </c>
      <c r="M2470" s="167">
        <v>34242</v>
      </c>
      <c r="N2470" s="167">
        <v>0</v>
      </c>
      <c r="O2470" s="167">
        <v>1976</v>
      </c>
      <c r="P2470" s="167">
        <v>1976</v>
      </c>
      <c r="Q2470" s="167">
        <v>15834</v>
      </c>
      <c r="R2470" s="167">
        <v>20384</v>
      </c>
      <c r="S2470" s="167">
        <v>36218</v>
      </c>
      <c r="T2470" s="161">
        <v>42763</v>
      </c>
      <c r="U2470" s="47"/>
    </row>
    <row r="2471" spans="1:21" s="267" customFormat="1" ht="15" customHeight="1" x14ac:dyDescent="0.2">
      <c r="A2471" s="15">
        <v>2017</v>
      </c>
      <c r="B2471" s="15" t="s">
        <v>3439</v>
      </c>
      <c r="C2471" s="15">
        <v>8</v>
      </c>
      <c r="D2471" s="39">
        <v>12</v>
      </c>
      <c r="E2471" s="60" t="s">
        <v>9</v>
      </c>
      <c r="F2471" s="11" t="s">
        <v>13967</v>
      </c>
      <c r="G2471" s="11" t="s">
        <v>6112</v>
      </c>
      <c r="H2471" s="12" t="s">
        <v>11191</v>
      </c>
      <c r="I2471" s="66">
        <v>1</v>
      </c>
      <c r="J2471" s="68" t="s">
        <v>26</v>
      </c>
      <c r="K2471" s="167">
        <v>0</v>
      </c>
      <c r="L2471" s="167">
        <v>24500</v>
      </c>
      <c r="M2471" s="167">
        <v>24500</v>
      </c>
      <c r="N2471" s="167">
        <v>0</v>
      </c>
      <c r="O2471" s="167">
        <v>1167</v>
      </c>
      <c r="P2471" s="167">
        <v>1167</v>
      </c>
      <c r="Q2471" s="167">
        <v>0</v>
      </c>
      <c r="R2471" s="167">
        <v>25667</v>
      </c>
      <c r="S2471" s="167">
        <v>25667</v>
      </c>
      <c r="T2471" s="161">
        <v>42791</v>
      </c>
      <c r="U2471" s="47"/>
    </row>
    <row r="2472" spans="1:21" s="267" customFormat="1" ht="15" customHeight="1" x14ac:dyDescent="0.2">
      <c r="A2472" s="15">
        <v>2017</v>
      </c>
      <c r="B2472" s="15" t="s">
        <v>3439</v>
      </c>
      <c r="C2472" s="15">
        <v>8</v>
      </c>
      <c r="D2472" s="67">
        <v>12</v>
      </c>
      <c r="E2472" s="60" t="s">
        <v>9</v>
      </c>
      <c r="F2472" s="11" t="s">
        <v>13968</v>
      </c>
      <c r="G2472" s="11" t="s">
        <v>6112</v>
      </c>
      <c r="H2472" s="12" t="s">
        <v>11190</v>
      </c>
      <c r="I2472" s="66">
        <v>1</v>
      </c>
      <c r="J2472" s="68" t="s">
        <v>26</v>
      </c>
      <c r="K2472" s="167">
        <v>0</v>
      </c>
      <c r="L2472" s="167">
        <v>34129</v>
      </c>
      <c r="M2472" s="167">
        <v>34129</v>
      </c>
      <c r="N2472" s="167">
        <v>0</v>
      </c>
      <c r="O2472" s="167">
        <v>199</v>
      </c>
      <c r="P2472" s="167">
        <v>199</v>
      </c>
      <c r="Q2472" s="167">
        <v>0</v>
      </c>
      <c r="R2472" s="167">
        <v>34328</v>
      </c>
      <c r="S2472" s="167">
        <v>34328</v>
      </c>
      <c r="T2472" s="159">
        <v>42736</v>
      </c>
      <c r="U2472" s="47"/>
    </row>
    <row r="2473" spans="1:21" s="267" customFormat="1" ht="15" customHeight="1" x14ac:dyDescent="0.2">
      <c r="A2473" s="15">
        <v>2017</v>
      </c>
      <c r="B2473" s="15" t="s">
        <v>3439</v>
      </c>
      <c r="C2473" s="15">
        <v>8</v>
      </c>
      <c r="D2473" s="39">
        <v>12</v>
      </c>
      <c r="E2473" s="60" t="s">
        <v>9</v>
      </c>
      <c r="F2473" s="11" t="s">
        <v>13969</v>
      </c>
      <c r="G2473" s="11" t="s">
        <v>4229</v>
      </c>
      <c r="H2473" s="12" t="s">
        <v>11189</v>
      </c>
      <c r="I2473" s="66">
        <v>1</v>
      </c>
      <c r="J2473" s="68" t="s">
        <v>215</v>
      </c>
      <c r="K2473" s="167">
        <v>0</v>
      </c>
      <c r="L2473" s="167">
        <v>48784</v>
      </c>
      <c r="M2473" s="167">
        <v>48784</v>
      </c>
      <c r="N2473" s="167">
        <v>0</v>
      </c>
      <c r="O2473" s="167">
        <v>3216</v>
      </c>
      <c r="P2473" s="167">
        <v>3216</v>
      </c>
      <c r="Q2473" s="167">
        <v>0</v>
      </c>
      <c r="R2473" s="167">
        <v>52000</v>
      </c>
      <c r="S2473" s="167">
        <v>52000</v>
      </c>
      <c r="T2473" s="161">
        <v>42767</v>
      </c>
      <c r="U2473" s="47"/>
    </row>
    <row r="2474" spans="1:21" s="267" customFormat="1" ht="15" customHeight="1" x14ac:dyDescent="0.2">
      <c r="A2474" s="15">
        <v>2017</v>
      </c>
      <c r="B2474" s="15" t="s">
        <v>3439</v>
      </c>
      <c r="C2474" s="15">
        <v>8</v>
      </c>
      <c r="D2474" s="39">
        <v>12</v>
      </c>
      <c r="E2474" s="60" t="s">
        <v>9</v>
      </c>
      <c r="F2474" s="11" t="s">
        <v>13970</v>
      </c>
      <c r="G2474" s="11" t="s">
        <v>5565</v>
      </c>
      <c r="H2474" s="12" t="s">
        <v>11188</v>
      </c>
      <c r="I2474" s="66">
        <v>1</v>
      </c>
      <c r="J2474" s="68" t="s">
        <v>215</v>
      </c>
      <c r="K2474" s="167">
        <v>0</v>
      </c>
      <c r="L2474" s="167">
        <v>43289</v>
      </c>
      <c r="M2474" s="167">
        <v>43289</v>
      </c>
      <c r="N2474" s="167">
        <v>0</v>
      </c>
      <c r="O2474" s="167">
        <v>4211</v>
      </c>
      <c r="P2474" s="167">
        <v>4211</v>
      </c>
      <c r="Q2474" s="167">
        <v>0</v>
      </c>
      <c r="R2474" s="167">
        <v>47500</v>
      </c>
      <c r="S2474" s="167">
        <v>47500</v>
      </c>
      <c r="T2474" s="161">
        <v>42767</v>
      </c>
      <c r="U2474" s="47"/>
    </row>
    <row r="2475" spans="1:21" s="267" customFormat="1" ht="15" customHeight="1" x14ac:dyDescent="0.2">
      <c r="A2475" s="15">
        <v>2017</v>
      </c>
      <c r="B2475" s="15" t="s">
        <v>3439</v>
      </c>
      <c r="C2475" s="15">
        <v>8</v>
      </c>
      <c r="D2475" s="39">
        <v>12</v>
      </c>
      <c r="E2475" s="60" t="s">
        <v>9</v>
      </c>
      <c r="F2475" s="11" t="s">
        <v>13971</v>
      </c>
      <c r="G2475" s="11" t="s">
        <v>5565</v>
      </c>
      <c r="H2475" s="12" t="s">
        <v>11187</v>
      </c>
      <c r="I2475" s="66">
        <v>1</v>
      </c>
      <c r="J2475" s="68" t="s">
        <v>215</v>
      </c>
      <c r="K2475" s="167">
        <v>0</v>
      </c>
      <c r="L2475" s="167">
        <v>41544</v>
      </c>
      <c r="M2475" s="167">
        <v>41544</v>
      </c>
      <c r="N2475" s="167">
        <v>0</v>
      </c>
      <c r="O2475" s="167">
        <v>5956</v>
      </c>
      <c r="P2475" s="167">
        <v>5956</v>
      </c>
      <c r="Q2475" s="167">
        <v>0</v>
      </c>
      <c r="R2475" s="167">
        <v>47500</v>
      </c>
      <c r="S2475" s="167">
        <v>47500</v>
      </c>
      <c r="T2475" s="161">
        <v>42767</v>
      </c>
      <c r="U2475" s="47"/>
    </row>
    <row r="2476" spans="1:21" s="267" customFormat="1" ht="15" customHeight="1" x14ac:dyDescent="0.2">
      <c r="A2476" s="15">
        <v>2017</v>
      </c>
      <c r="B2476" s="15" t="s">
        <v>3439</v>
      </c>
      <c r="C2476" s="15">
        <v>8</v>
      </c>
      <c r="D2476" s="39">
        <v>12</v>
      </c>
      <c r="E2476" s="60" t="s">
        <v>9</v>
      </c>
      <c r="F2476" s="11" t="s">
        <v>13972</v>
      </c>
      <c r="G2476" s="11" t="s">
        <v>4812</v>
      </c>
      <c r="H2476" s="12" t="s">
        <v>11186</v>
      </c>
      <c r="I2476" s="66">
        <v>1</v>
      </c>
      <c r="J2476" s="68" t="s">
        <v>215</v>
      </c>
      <c r="K2476" s="167">
        <v>0</v>
      </c>
      <c r="L2476" s="167">
        <v>33495</v>
      </c>
      <c r="M2476" s="167">
        <v>33495</v>
      </c>
      <c r="N2476" s="167">
        <v>0</v>
      </c>
      <c r="O2476" s="167">
        <v>10005</v>
      </c>
      <c r="P2476" s="167">
        <v>10005</v>
      </c>
      <c r="Q2476" s="167">
        <v>0</v>
      </c>
      <c r="R2476" s="167">
        <v>43500</v>
      </c>
      <c r="S2476" s="167">
        <v>43500</v>
      </c>
      <c r="T2476" s="161">
        <v>42767</v>
      </c>
      <c r="U2476" s="47"/>
    </row>
    <row r="2477" spans="1:21" s="267" customFormat="1" ht="15" customHeight="1" x14ac:dyDescent="0.2">
      <c r="A2477" s="15">
        <v>2017</v>
      </c>
      <c r="B2477" s="15" t="s">
        <v>3439</v>
      </c>
      <c r="C2477" s="15">
        <v>8</v>
      </c>
      <c r="D2477" s="39">
        <v>12</v>
      </c>
      <c r="E2477" s="60" t="s">
        <v>9</v>
      </c>
      <c r="F2477" s="11" t="s">
        <v>13973</v>
      </c>
      <c r="G2477" s="11" t="s">
        <v>5236</v>
      </c>
      <c r="H2477" s="12" t="s">
        <v>11185</v>
      </c>
      <c r="I2477" s="66">
        <v>1</v>
      </c>
      <c r="J2477" s="68" t="s">
        <v>215</v>
      </c>
      <c r="K2477" s="167">
        <v>16400</v>
      </c>
      <c r="L2477" s="167">
        <v>24600</v>
      </c>
      <c r="M2477" s="167">
        <v>41000</v>
      </c>
      <c r="N2477" s="167">
        <v>0</v>
      </c>
      <c r="O2477" s="167">
        <v>246</v>
      </c>
      <c r="P2477" s="167">
        <v>246</v>
      </c>
      <c r="Q2477" s="167">
        <v>16400</v>
      </c>
      <c r="R2477" s="167">
        <v>24846</v>
      </c>
      <c r="S2477" s="167">
        <v>41246</v>
      </c>
      <c r="T2477" s="161">
        <v>42736</v>
      </c>
      <c r="U2477" s="47"/>
    </row>
    <row r="2478" spans="1:21" s="267" customFormat="1" ht="15" customHeight="1" x14ac:dyDescent="0.2">
      <c r="A2478" s="15">
        <v>2017</v>
      </c>
      <c r="B2478" s="15" t="s">
        <v>3439</v>
      </c>
      <c r="C2478" s="15">
        <v>8</v>
      </c>
      <c r="D2478" s="67">
        <v>12</v>
      </c>
      <c r="E2478" s="60" t="s">
        <v>9</v>
      </c>
      <c r="F2478" s="11" t="s">
        <v>13974</v>
      </c>
      <c r="G2478" s="11" t="s">
        <v>6027</v>
      </c>
      <c r="H2478" s="12" t="s">
        <v>11184</v>
      </c>
      <c r="I2478" s="66">
        <v>1</v>
      </c>
      <c r="J2478" s="68" t="s">
        <v>215</v>
      </c>
      <c r="K2478" s="167">
        <v>0</v>
      </c>
      <c r="L2478" s="167">
        <v>96425</v>
      </c>
      <c r="M2478" s="167">
        <v>96425</v>
      </c>
      <c r="N2478" s="167">
        <v>0</v>
      </c>
      <c r="O2478" s="167">
        <v>13575</v>
      </c>
      <c r="P2478" s="167">
        <v>13575</v>
      </c>
      <c r="Q2478" s="167">
        <v>0</v>
      </c>
      <c r="R2478" s="167">
        <v>110000</v>
      </c>
      <c r="S2478" s="167">
        <v>110000</v>
      </c>
      <c r="T2478" s="159">
        <v>42795</v>
      </c>
      <c r="U2478" s="47"/>
    </row>
    <row r="2479" spans="1:21" s="267" customFormat="1" ht="15" customHeight="1" x14ac:dyDescent="0.2">
      <c r="A2479" s="15">
        <v>2017</v>
      </c>
      <c r="B2479" s="15" t="s">
        <v>3439</v>
      </c>
      <c r="C2479" s="15">
        <v>8</v>
      </c>
      <c r="D2479" s="39">
        <v>12</v>
      </c>
      <c r="E2479" s="60" t="s">
        <v>9</v>
      </c>
      <c r="F2479" s="11" t="s">
        <v>13975</v>
      </c>
      <c r="G2479" s="11" t="s">
        <v>5565</v>
      </c>
      <c r="H2479" s="12" t="s">
        <v>11183</v>
      </c>
      <c r="I2479" s="66">
        <v>1</v>
      </c>
      <c r="J2479" s="68" t="s">
        <v>215</v>
      </c>
      <c r="K2479" s="167">
        <v>0</v>
      </c>
      <c r="L2479" s="167">
        <v>42586</v>
      </c>
      <c r="M2479" s="167">
        <v>42586</v>
      </c>
      <c r="N2479" s="167">
        <v>0</v>
      </c>
      <c r="O2479" s="167">
        <v>4914</v>
      </c>
      <c r="P2479" s="167">
        <v>4914</v>
      </c>
      <c r="Q2479" s="167">
        <v>0</v>
      </c>
      <c r="R2479" s="167">
        <v>47500</v>
      </c>
      <c r="S2479" s="167">
        <v>47500</v>
      </c>
      <c r="T2479" s="161">
        <v>42767</v>
      </c>
      <c r="U2479" s="47"/>
    </row>
    <row r="2480" spans="1:21" s="267" customFormat="1" ht="15" customHeight="1" x14ac:dyDescent="0.2">
      <c r="A2480" s="15">
        <v>2017</v>
      </c>
      <c r="B2480" s="15" t="s">
        <v>3439</v>
      </c>
      <c r="C2480" s="15">
        <v>8</v>
      </c>
      <c r="D2480" s="39">
        <v>12</v>
      </c>
      <c r="E2480" s="60" t="s">
        <v>9</v>
      </c>
      <c r="F2480" s="11" t="s">
        <v>13976</v>
      </c>
      <c r="G2480" s="11" t="s">
        <v>4517</v>
      </c>
      <c r="H2480" s="12" t="s">
        <v>11182</v>
      </c>
      <c r="I2480" s="66">
        <v>1</v>
      </c>
      <c r="J2480" s="68" t="s">
        <v>215</v>
      </c>
      <c r="K2480" s="167">
        <v>42285</v>
      </c>
      <c r="L2480" s="167">
        <v>41559</v>
      </c>
      <c r="M2480" s="167">
        <v>83844</v>
      </c>
      <c r="N2480" s="167">
        <v>0</v>
      </c>
      <c r="O2480" s="167">
        <v>1455</v>
      </c>
      <c r="P2480" s="167">
        <v>1455</v>
      </c>
      <c r="Q2480" s="167">
        <v>42285</v>
      </c>
      <c r="R2480" s="167">
        <v>43014</v>
      </c>
      <c r="S2480" s="167">
        <v>85299</v>
      </c>
      <c r="T2480" s="161">
        <v>42736</v>
      </c>
      <c r="U2480" s="47"/>
    </row>
    <row r="2481" spans="1:21" s="267" customFormat="1" ht="15" customHeight="1" x14ac:dyDescent="0.2">
      <c r="A2481" s="15">
        <v>2017</v>
      </c>
      <c r="B2481" s="15" t="s">
        <v>3439</v>
      </c>
      <c r="C2481" s="15">
        <v>8</v>
      </c>
      <c r="D2481" s="39">
        <v>12</v>
      </c>
      <c r="E2481" s="60" t="s">
        <v>9</v>
      </c>
      <c r="F2481" s="11" t="s">
        <v>13977</v>
      </c>
      <c r="G2481" s="11" t="s">
        <v>4812</v>
      </c>
      <c r="H2481" s="12" t="s">
        <v>11181</v>
      </c>
      <c r="I2481" s="66">
        <v>1</v>
      </c>
      <c r="J2481" s="68" t="s">
        <v>215</v>
      </c>
      <c r="K2481" s="167">
        <v>0</v>
      </c>
      <c r="L2481" s="167">
        <v>33495</v>
      </c>
      <c r="M2481" s="167">
        <v>33495</v>
      </c>
      <c r="N2481" s="167">
        <v>0</v>
      </c>
      <c r="O2481" s="167">
        <v>10005</v>
      </c>
      <c r="P2481" s="167">
        <v>10005</v>
      </c>
      <c r="Q2481" s="167">
        <v>0</v>
      </c>
      <c r="R2481" s="167">
        <v>43500</v>
      </c>
      <c r="S2481" s="167">
        <v>43500</v>
      </c>
      <c r="T2481" s="161">
        <v>42767</v>
      </c>
      <c r="U2481" s="47"/>
    </row>
    <row r="2482" spans="1:21" s="268" customFormat="1" ht="15" customHeight="1" x14ac:dyDescent="0.2">
      <c r="A2482" s="15">
        <v>2017</v>
      </c>
      <c r="B2482" s="15" t="s">
        <v>3439</v>
      </c>
      <c r="C2482" s="15">
        <v>8</v>
      </c>
      <c r="D2482" s="39">
        <v>12</v>
      </c>
      <c r="E2482" s="60" t="s">
        <v>9</v>
      </c>
      <c r="F2482" s="11" t="s">
        <v>13978</v>
      </c>
      <c r="G2482" s="11" t="s">
        <v>5236</v>
      </c>
      <c r="H2482" s="12" t="s">
        <v>11180</v>
      </c>
      <c r="I2482" s="66">
        <v>1</v>
      </c>
      <c r="J2482" s="68" t="s">
        <v>215</v>
      </c>
      <c r="K2482" s="167">
        <v>7225</v>
      </c>
      <c r="L2482" s="167">
        <v>35275</v>
      </c>
      <c r="M2482" s="167">
        <v>42500</v>
      </c>
      <c r="N2482" s="167">
        <v>0</v>
      </c>
      <c r="O2482" s="167">
        <v>353</v>
      </c>
      <c r="P2482" s="167">
        <v>353</v>
      </c>
      <c r="Q2482" s="167">
        <v>7225</v>
      </c>
      <c r="R2482" s="167">
        <v>35628</v>
      </c>
      <c r="S2482" s="167">
        <v>42853</v>
      </c>
      <c r="T2482" s="161">
        <v>42736</v>
      </c>
      <c r="U2482" s="47"/>
    </row>
    <row r="2483" spans="1:21" s="267" customFormat="1" ht="15" customHeight="1" x14ac:dyDescent="0.2">
      <c r="A2483" s="15">
        <v>2017</v>
      </c>
      <c r="B2483" s="15" t="s">
        <v>3439</v>
      </c>
      <c r="C2483" s="15">
        <v>8</v>
      </c>
      <c r="D2483" s="39">
        <v>12</v>
      </c>
      <c r="E2483" s="60" t="s">
        <v>9</v>
      </c>
      <c r="F2483" s="11" t="s">
        <v>13979</v>
      </c>
      <c r="G2483" s="11" t="s">
        <v>4229</v>
      </c>
      <c r="H2483" s="12" t="s">
        <v>11179</v>
      </c>
      <c r="I2483" s="66">
        <v>1</v>
      </c>
      <c r="J2483" s="68" t="s">
        <v>215</v>
      </c>
      <c r="K2483" s="167">
        <v>0</v>
      </c>
      <c r="L2483" s="167">
        <v>42630</v>
      </c>
      <c r="M2483" s="167">
        <v>42630</v>
      </c>
      <c r="N2483" s="167">
        <v>0</v>
      </c>
      <c r="O2483" s="167">
        <v>5370</v>
      </c>
      <c r="P2483" s="167">
        <v>5370</v>
      </c>
      <c r="Q2483" s="167">
        <v>0</v>
      </c>
      <c r="R2483" s="167">
        <v>48000</v>
      </c>
      <c r="S2483" s="167">
        <v>48000</v>
      </c>
      <c r="T2483" s="161">
        <v>42767</v>
      </c>
      <c r="U2483" s="47"/>
    </row>
    <row r="2484" spans="1:21" s="267" customFormat="1" ht="15" customHeight="1" x14ac:dyDescent="0.2">
      <c r="A2484" s="15">
        <v>2017</v>
      </c>
      <c r="B2484" s="15" t="s">
        <v>3439</v>
      </c>
      <c r="C2484" s="15">
        <v>8</v>
      </c>
      <c r="D2484" s="67">
        <v>12</v>
      </c>
      <c r="E2484" s="60" t="s">
        <v>9</v>
      </c>
      <c r="F2484" s="11" t="s">
        <v>13980</v>
      </c>
      <c r="G2484" s="11" t="s">
        <v>4229</v>
      </c>
      <c r="H2484" s="12" t="s">
        <v>11178</v>
      </c>
      <c r="I2484" s="66">
        <v>1</v>
      </c>
      <c r="J2484" s="68" t="s">
        <v>215</v>
      </c>
      <c r="K2484" s="167">
        <v>40600</v>
      </c>
      <c r="L2484" s="167">
        <v>0</v>
      </c>
      <c r="M2484" s="167">
        <v>40600</v>
      </c>
      <c r="N2484" s="167">
        <v>4400</v>
      </c>
      <c r="O2484" s="167">
        <v>0</v>
      </c>
      <c r="P2484" s="167">
        <v>4400</v>
      </c>
      <c r="Q2484" s="167">
        <v>45000</v>
      </c>
      <c r="R2484" s="167">
        <v>0</v>
      </c>
      <c r="S2484" s="167">
        <v>45000</v>
      </c>
      <c r="T2484" s="159">
        <v>42767</v>
      </c>
      <c r="U2484" s="47"/>
    </row>
    <row r="2485" spans="1:21" s="267" customFormat="1" ht="15" customHeight="1" x14ac:dyDescent="0.2">
      <c r="A2485" s="15">
        <v>2017</v>
      </c>
      <c r="B2485" s="15" t="s">
        <v>3439</v>
      </c>
      <c r="C2485" s="15">
        <v>8</v>
      </c>
      <c r="D2485" s="39">
        <v>12</v>
      </c>
      <c r="E2485" s="60" t="s">
        <v>9</v>
      </c>
      <c r="F2485" s="11" t="s">
        <v>13981</v>
      </c>
      <c r="G2485" s="11" t="s">
        <v>4229</v>
      </c>
      <c r="H2485" s="12" t="s">
        <v>11177</v>
      </c>
      <c r="I2485" s="66">
        <v>1</v>
      </c>
      <c r="J2485" s="68" t="s">
        <v>215</v>
      </c>
      <c r="K2485" s="167">
        <v>45674</v>
      </c>
      <c r="L2485" s="167">
        <v>0</v>
      </c>
      <c r="M2485" s="167">
        <v>45674</v>
      </c>
      <c r="N2485" s="167">
        <v>1326</v>
      </c>
      <c r="O2485" s="167">
        <v>0</v>
      </c>
      <c r="P2485" s="167">
        <v>1326</v>
      </c>
      <c r="Q2485" s="167">
        <v>47000</v>
      </c>
      <c r="R2485" s="167">
        <v>0</v>
      </c>
      <c r="S2485" s="167">
        <v>47000</v>
      </c>
      <c r="T2485" s="161">
        <v>42767</v>
      </c>
      <c r="U2485" s="47"/>
    </row>
    <row r="2486" spans="1:21" s="267" customFormat="1" ht="15" customHeight="1" x14ac:dyDescent="0.2">
      <c r="A2486" s="15">
        <v>2017</v>
      </c>
      <c r="B2486" s="15" t="s">
        <v>3439</v>
      </c>
      <c r="C2486" s="15">
        <v>8</v>
      </c>
      <c r="D2486" s="39">
        <v>12</v>
      </c>
      <c r="E2486" s="60" t="s">
        <v>9</v>
      </c>
      <c r="F2486" s="11" t="s">
        <v>13982</v>
      </c>
      <c r="G2486" s="11" t="s">
        <v>4251</v>
      </c>
      <c r="H2486" s="12" t="s">
        <v>11176</v>
      </c>
      <c r="I2486" s="66">
        <v>1</v>
      </c>
      <c r="J2486" s="68" t="s">
        <v>215</v>
      </c>
      <c r="K2486" s="167">
        <v>0</v>
      </c>
      <c r="L2486" s="167">
        <v>39455</v>
      </c>
      <c r="M2486" s="167">
        <v>39455</v>
      </c>
      <c r="N2486" s="167">
        <v>0</v>
      </c>
      <c r="O2486" s="167">
        <v>8045</v>
      </c>
      <c r="P2486" s="167">
        <v>8045</v>
      </c>
      <c r="Q2486" s="167">
        <v>0</v>
      </c>
      <c r="R2486" s="167">
        <v>47500</v>
      </c>
      <c r="S2486" s="167">
        <v>47500</v>
      </c>
      <c r="T2486" s="161">
        <v>42795</v>
      </c>
      <c r="U2486" s="47"/>
    </row>
    <row r="2487" spans="1:21" s="267" customFormat="1" ht="15" customHeight="1" x14ac:dyDescent="0.2">
      <c r="A2487" s="15">
        <v>2017</v>
      </c>
      <c r="B2487" s="15" t="s">
        <v>3439</v>
      </c>
      <c r="C2487" s="15">
        <v>8</v>
      </c>
      <c r="D2487" s="39">
        <v>12</v>
      </c>
      <c r="E2487" s="60" t="s">
        <v>9</v>
      </c>
      <c r="F2487" s="11" t="s">
        <v>13983</v>
      </c>
      <c r="G2487" s="11" t="s">
        <v>4812</v>
      </c>
      <c r="H2487" s="12" t="s">
        <v>11175</v>
      </c>
      <c r="I2487" s="66">
        <v>1</v>
      </c>
      <c r="J2487" s="68" t="s">
        <v>215</v>
      </c>
      <c r="K2487" s="167">
        <v>0</v>
      </c>
      <c r="L2487" s="167">
        <v>33000</v>
      </c>
      <c r="M2487" s="167">
        <v>33000</v>
      </c>
      <c r="N2487" s="167">
        <v>0</v>
      </c>
      <c r="O2487" s="167">
        <v>10500</v>
      </c>
      <c r="P2487" s="167">
        <v>10500</v>
      </c>
      <c r="Q2487" s="167">
        <v>0</v>
      </c>
      <c r="R2487" s="167">
        <v>43500</v>
      </c>
      <c r="S2487" s="167">
        <v>43500</v>
      </c>
      <c r="T2487" s="161">
        <v>42767</v>
      </c>
      <c r="U2487" s="47"/>
    </row>
    <row r="2488" spans="1:21" s="267" customFormat="1" ht="15" customHeight="1" x14ac:dyDescent="0.2">
      <c r="A2488" s="15">
        <v>2017</v>
      </c>
      <c r="B2488" s="15" t="s">
        <v>3439</v>
      </c>
      <c r="C2488" s="15">
        <v>8</v>
      </c>
      <c r="D2488" s="39">
        <v>12</v>
      </c>
      <c r="E2488" s="60" t="s">
        <v>9</v>
      </c>
      <c r="F2488" s="11" t="s">
        <v>13984</v>
      </c>
      <c r="G2488" s="11" t="s">
        <v>11133</v>
      </c>
      <c r="H2488" s="12" t="s">
        <v>11174</v>
      </c>
      <c r="I2488" s="66">
        <v>1</v>
      </c>
      <c r="J2488" s="68" t="s">
        <v>215</v>
      </c>
      <c r="K2488" s="167">
        <v>43645</v>
      </c>
      <c r="L2488" s="167">
        <v>0</v>
      </c>
      <c r="M2488" s="167">
        <v>43645</v>
      </c>
      <c r="N2488" s="167">
        <v>4355</v>
      </c>
      <c r="O2488" s="167">
        <v>0</v>
      </c>
      <c r="P2488" s="167">
        <v>4355</v>
      </c>
      <c r="Q2488" s="167">
        <v>48000</v>
      </c>
      <c r="R2488" s="167">
        <v>0</v>
      </c>
      <c r="S2488" s="167">
        <v>48000</v>
      </c>
      <c r="T2488" s="161">
        <v>42767</v>
      </c>
      <c r="U2488" s="47"/>
    </row>
    <row r="2489" spans="1:21" s="267" customFormat="1" ht="15" customHeight="1" x14ac:dyDescent="0.2">
      <c r="A2489" s="15">
        <v>2017</v>
      </c>
      <c r="B2489" s="15" t="s">
        <v>3439</v>
      </c>
      <c r="C2489" s="15">
        <v>8</v>
      </c>
      <c r="D2489" s="39">
        <v>12</v>
      </c>
      <c r="E2489" s="60" t="s">
        <v>9</v>
      </c>
      <c r="F2489" s="11" t="s">
        <v>13985</v>
      </c>
      <c r="G2489" s="11" t="s">
        <v>5565</v>
      </c>
      <c r="H2489" s="12" t="s">
        <v>11173</v>
      </c>
      <c r="I2489" s="66">
        <v>1</v>
      </c>
      <c r="J2489" s="68" t="s">
        <v>215</v>
      </c>
      <c r="K2489" s="167">
        <v>0</v>
      </c>
      <c r="L2489" s="167">
        <v>43000</v>
      </c>
      <c r="M2489" s="167">
        <v>43000</v>
      </c>
      <c r="N2489" s="167">
        <v>0</v>
      </c>
      <c r="O2489" s="167">
        <v>4500</v>
      </c>
      <c r="P2489" s="167">
        <v>4500</v>
      </c>
      <c r="Q2489" s="167">
        <v>0</v>
      </c>
      <c r="R2489" s="167">
        <v>47500</v>
      </c>
      <c r="S2489" s="167">
        <v>47500</v>
      </c>
      <c r="T2489" s="161">
        <v>42767</v>
      </c>
      <c r="U2489" s="47"/>
    </row>
    <row r="2490" spans="1:21" s="267" customFormat="1" ht="15" customHeight="1" x14ac:dyDescent="0.2">
      <c r="A2490" s="15">
        <v>2017</v>
      </c>
      <c r="B2490" s="15" t="s">
        <v>3439</v>
      </c>
      <c r="C2490" s="15">
        <v>8</v>
      </c>
      <c r="D2490" s="39">
        <v>12</v>
      </c>
      <c r="E2490" s="60" t="s">
        <v>9</v>
      </c>
      <c r="F2490" s="11" t="s">
        <v>13986</v>
      </c>
      <c r="G2490" s="11" t="s">
        <v>11133</v>
      </c>
      <c r="H2490" s="12" t="s">
        <v>11172</v>
      </c>
      <c r="I2490" s="66">
        <v>1</v>
      </c>
      <c r="J2490" s="68" t="s">
        <v>215</v>
      </c>
      <c r="K2490" s="167">
        <v>43645</v>
      </c>
      <c r="L2490" s="167">
        <v>0</v>
      </c>
      <c r="M2490" s="167">
        <v>43645</v>
      </c>
      <c r="N2490" s="167">
        <v>4355</v>
      </c>
      <c r="O2490" s="167">
        <v>0</v>
      </c>
      <c r="P2490" s="167">
        <v>4355</v>
      </c>
      <c r="Q2490" s="167">
        <v>48000</v>
      </c>
      <c r="R2490" s="167">
        <v>0</v>
      </c>
      <c r="S2490" s="167">
        <v>48000</v>
      </c>
      <c r="T2490" s="161">
        <v>42767</v>
      </c>
      <c r="U2490" s="47"/>
    </row>
    <row r="2491" spans="1:21" s="267" customFormat="1" ht="15" customHeight="1" x14ac:dyDescent="0.2">
      <c r="A2491" s="15">
        <v>2017</v>
      </c>
      <c r="B2491" s="15" t="s">
        <v>3439</v>
      </c>
      <c r="C2491" s="15">
        <v>8</v>
      </c>
      <c r="D2491" s="39">
        <v>12</v>
      </c>
      <c r="E2491" s="60" t="s">
        <v>9</v>
      </c>
      <c r="F2491" s="11" t="s">
        <v>13987</v>
      </c>
      <c r="G2491" s="11" t="s">
        <v>4229</v>
      </c>
      <c r="H2491" s="12" t="s">
        <v>11171</v>
      </c>
      <c r="I2491" s="66">
        <v>1</v>
      </c>
      <c r="J2491" s="68" t="s">
        <v>215</v>
      </c>
      <c r="K2491" s="167">
        <v>0</v>
      </c>
      <c r="L2491" s="167">
        <v>44000</v>
      </c>
      <c r="M2491" s="167">
        <v>44000</v>
      </c>
      <c r="N2491" s="167">
        <v>0</v>
      </c>
      <c r="O2491" s="167">
        <v>4000</v>
      </c>
      <c r="P2491" s="167">
        <v>4000</v>
      </c>
      <c r="Q2491" s="167">
        <v>0</v>
      </c>
      <c r="R2491" s="167">
        <v>48000</v>
      </c>
      <c r="S2491" s="167">
        <v>48000</v>
      </c>
      <c r="T2491" s="161">
        <v>42795</v>
      </c>
      <c r="U2491" s="47"/>
    </row>
    <row r="2492" spans="1:21" s="267" customFormat="1" ht="15" customHeight="1" x14ac:dyDescent="0.2">
      <c r="A2492" s="15">
        <v>2017</v>
      </c>
      <c r="B2492" s="15" t="s">
        <v>3439</v>
      </c>
      <c r="C2492" s="15">
        <v>8</v>
      </c>
      <c r="D2492" s="39">
        <v>12</v>
      </c>
      <c r="E2492" s="60" t="s">
        <v>9</v>
      </c>
      <c r="F2492" s="11" t="s">
        <v>13988</v>
      </c>
      <c r="G2492" s="11" t="s">
        <v>4812</v>
      </c>
      <c r="H2492" s="12" t="s">
        <v>11170</v>
      </c>
      <c r="I2492" s="66">
        <v>1</v>
      </c>
      <c r="J2492" s="68" t="s">
        <v>215</v>
      </c>
      <c r="K2492" s="167">
        <v>0</v>
      </c>
      <c r="L2492" s="167">
        <v>33495</v>
      </c>
      <c r="M2492" s="167">
        <v>33495</v>
      </c>
      <c r="N2492" s="167">
        <v>0</v>
      </c>
      <c r="O2492" s="167">
        <v>10005</v>
      </c>
      <c r="P2492" s="167">
        <v>10005</v>
      </c>
      <c r="Q2492" s="167">
        <v>0</v>
      </c>
      <c r="R2492" s="167">
        <v>43500</v>
      </c>
      <c r="S2492" s="167">
        <v>43500</v>
      </c>
      <c r="T2492" s="161">
        <v>42767</v>
      </c>
      <c r="U2492" s="47"/>
    </row>
    <row r="2493" spans="1:21" s="267" customFormat="1" ht="15" customHeight="1" x14ac:dyDescent="0.2">
      <c r="A2493" s="15">
        <v>2017</v>
      </c>
      <c r="B2493" s="15" t="s">
        <v>3439</v>
      </c>
      <c r="C2493" s="15">
        <v>8</v>
      </c>
      <c r="D2493" s="67">
        <v>12</v>
      </c>
      <c r="E2493" s="60" t="s">
        <v>9</v>
      </c>
      <c r="F2493" s="11" t="s">
        <v>13989</v>
      </c>
      <c r="G2493" s="11" t="s">
        <v>4812</v>
      </c>
      <c r="H2493" s="12" t="s">
        <v>11169</v>
      </c>
      <c r="I2493" s="66">
        <v>1</v>
      </c>
      <c r="J2493" s="68" t="s">
        <v>215</v>
      </c>
      <c r="K2493" s="167">
        <v>0</v>
      </c>
      <c r="L2493" s="167">
        <v>41615</v>
      </c>
      <c r="M2493" s="167">
        <v>41615</v>
      </c>
      <c r="N2493" s="167">
        <v>0</v>
      </c>
      <c r="O2493" s="167">
        <v>2885</v>
      </c>
      <c r="P2493" s="167">
        <v>2885</v>
      </c>
      <c r="Q2493" s="167">
        <v>0</v>
      </c>
      <c r="R2493" s="167">
        <v>44500</v>
      </c>
      <c r="S2493" s="167">
        <v>44500</v>
      </c>
      <c r="T2493" s="159">
        <v>42767</v>
      </c>
      <c r="U2493" s="47"/>
    </row>
    <row r="2494" spans="1:21" s="267" customFormat="1" ht="15" customHeight="1" x14ac:dyDescent="0.2">
      <c r="A2494" s="15">
        <v>2017</v>
      </c>
      <c r="B2494" s="15" t="s">
        <v>3439</v>
      </c>
      <c r="C2494" s="15">
        <v>8</v>
      </c>
      <c r="D2494" s="67">
        <v>12</v>
      </c>
      <c r="E2494" s="60" t="s">
        <v>9</v>
      </c>
      <c r="F2494" s="11" t="s">
        <v>13990</v>
      </c>
      <c r="G2494" s="11" t="s">
        <v>4229</v>
      </c>
      <c r="H2494" s="12" t="s">
        <v>11168</v>
      </c>
      <c r="I2494" s="66">
        <v>1</v>
      </c>
      <c r="J2494" s="68" t="s">
        <v>215</v>
      </c>
      <c r="K2494" s="167">
        <v>40000</v>
      </c>
      <c r="L2494" s="167">
        <v>0</v>
      </c>
      <c r="M2494" s="167">
        <v>40000</v>
      </c>
      <c r="N2494" s="167">
        <v>5000</v>
      </c>
      <c r="O2494" s="167">
        <v>0</v>
      </c>
      <c r="P2494" s="167">
        <v>5000</v>
      </c>
      <c r="Q2494" s="167">
        <v>45000</v>
      </c>
      <c r="R2494" s="167">
        <v>0</v>
      </c>
      <c r="S2494" s="167">
        <v>45000</v>
      </c>
      <c r="T2494" s="159">
        <v>42767</v>
      </c>
      <c r="U2494" s="47"/>
    </row>
    <row r="2495" spans="1:21" s="267" customFormat="1" ht="15" customHeight="1" x14ac:dyDescent="0.2">
      <c r="A2495" s="15">
        <v>2017</v>
      </c>
      <c r="B2495" s="15" t="s">
        <v>3439</v>
      </c>
      <c r="C2495" s="15">
        <v>8</v>
      </c>
      <c r="D2495" s="39">
        <v>12</v>
      </c>
      <c r="E2495" s="60" t="s">
        <v>9</v>
      </c>
      <c r="F2495" s="11" t="s">
        <v>13991</v>
      </c>
      <c r="G2495" s="11" t="s">
        <v>5565</v>
      </c>
      <c r="H2495" s="12" t="s">
        <v>11167</v>
      </c>
      <c r="I2495" s="66">
        <v>1</v>
      </c>
      <c r="J2495" s="68" t="s">
        <v>215</v>
      </c>
      <c r="K2495" s="167">
        <v>0</v>
      </c>
      <c r="L2495" s="167">
        <v>41548</v>
      </c>
      <c r="M2495" s="167">
        <v>41548</v>
      </c>
      <c r="N2495" s="167">
        <v>0</v>
      </c>
      <c r="O2495" s="167">
        <v>5952</v>
      </c>
      <c r="P2495" s="167">
        <v>5952</v>
      </c>
      <c r="Q2495" s="167">
        <v>0</v>
      </c>
      <c r="R2495" s="167">
        <v>47500</v>
      </c>
      <c r="S2495" s="167">
        <v>47500</v>
      </c>
      <c r="T2495" s="161">
        <v>42767</v>
      </c>
      <c r="U2495" s="47"/>
    </row>
    <row r="2496" spans="1:21" s="267" customFormat="1" ht="15" customHeight="1" x14ac:dyDescent="0.2">
      <c r="A2496" s="15">
        <v>2017</v>
      </c>
      <c r="B2496" s="15" t="s">
        <v>3439</v>
      </c>
      <c r="C2496" s="15">
        <v>8</v>
      </c>
      <c r="D2496" s="39">
        <v>12</v>
      </c>
      <c r="E2496" s="60" t="s">
        <v>9</v>
      </c>
      <c r="F2496" s="11" t="s">
        <v>13992</v>
      </c>
      <c r="G2496" s="11" t="s">
        <v>3049</v>
      </c>
      <c r="H2496" s="12" t="s">
        <v>11166</v>
      </c>
      <c r="I2496" s="66">
        <v>1</v>
      </c>
      <c r="J2496" s="68" t="s">
        <v>215</v>
      </c>
      <c r="K2496" s="167">
        <v>0</v>
      </c>
      <c r="L2496" s="167">
        <v>73279</v>
      </c>
      <c r="M2496" s="167">
        <v>73279</v>
      </c>
      <c r="N2496" s="167">
        <v>0</v>
      </c>
      <c r="O2496" s="167">
        <v>4221</v>
      </c>
      <c r="P2496" s="167">
        <v>4221</v>
      </c>
      <c r="Q2496" s="167">
        <v>0</v>
      </c>
      <c r="R2496" s="167">
        <v>77500</v>
      </c>
      <c r="S2496" s="167">
        <v>77500</v>
      </c>
      <c r="T2496" s="161">
        <v>42767</v>
      </c>
      <c r="U2496" s="47"/>
    </row>
    <row r="2497" spans="1:21" s="267" customFormat="1" ht="15" customHeight="1" x14ac:dyDescent="0.2">
      <c r="A2497" s="15">
        <v>2017</v>
      </c>
      <c r="B2497" s="72" t="s">
        <v>3439</v>
      </c>
      <c r="C2497" s="15">
        <v>8</v>
      </c>
      <c r="D2497" s="67">
        <v>12</v>
      </c>
      <c r="E2497" s="60" t="s">
        <v>9</v>
      </c>
      <c r="F2497" s="11" t="s">
        <v>13993</v>
      </c>
      <c r="G2497" s="11" t="s">
        <v>5565</v>
      </c>
      <c r="H2497" s="75" t="s">
        <v>11165</v>
      </c>
      <c r="I2497" s="66">
        <v>1</v>
      </c>
      <c r="J2497" s="68" t="s">
        <v>215</v>
      </c>
      <c r="K2497" s="167">
        <v>0</v>
      </c>
      <c r="L2497" s="167">
        <v>42000</v>
      </c>
      <c r="M2497" s="167">
        <v>42000</v>
      </c>
      <c r="N2497" s="167">
        <v>0</v>
      </c>
      <c r="O2497" s="167">
        <v>5000</v>
      </c>
      <c r="P2497" s="167">
        <v>5000</v>
      </c>
      <c r="Q2497" s="167">
        <v>0</v>
      </c>
      <c r="R2497" s="167">
        <v>47000</v>
      </c>
      <c r="S2497" s="167">
        <v>47000</v>
      </c>
      <c r="T2497" s="159">
        <v>42767</v>
      </c>
      <c r="U2497" s="47"/>
    </row>
    <row r="2498" spans="1:21" s="267" customFormat="1" ht="15" customHeight="1" x14ac:dyDescent="0.2">
      <c r="A2498" s="15">
        <v>2017</v>
      </c>
      <c r="B2498" s="15" t="s">
        <v>3439</v>
      </c>
      <c r="C2498" s="15">
        <v>8</v>
      </c>
      <c r="D2498" s="39">
        <v>12</v>
      </c>
      <c r="E2498" s="60" t="s">
        <v>9</v>
      </c>
      <c r="F2498" s="11" t="s">
        <v>13994</v>
      </c>
      <c r="G2498" s="11" t="s">
        <v>5236</v>
      </c>
      <c r="H2498" s="12" t="s">
        <v>11164</v>
      </c>
      <c r="I2498" s="66">
        <v>1</v>
      </c>
      <c r="J2498" s="68" t="s">
        <v>215</v>
      </c>
      <c r="K2498" s="167">
        <v>0</v>
      </c>
      <c r="L2498" s="167">
        <v>40391</v>
      </c>
      <c r="M2498" s="167">
        <v>40391</v>
      </c>
      <c r="N2498" s="167">
        <v>0</v>
      </c>
      <c r="O2498" s="167">
        <v>398</v>
      </c>
      <c r="P2498" s="167">
        <v>398</v>
      </c>
      <c r="Q2498" s="167">
        <v>0</v>
      </c>
      <c r="R2498" s="167">
        <v>40789</v>
      </c>
      <c r="S2498" s="167">
        <v>40789</v>
      </c>
      <c r="T2498" s="161">
        <v>42736</v>
      </c>
      <c r="U2498" s="47"/>
    </row>
    <row r="2499" spans="1:21" s="267" customFormat="1" ht="15" customHeight="1" x14ac:dyDescent="0.2">
      <c r="A2499" s="15">
        <v>2017</v>
      </c>
      <c r="B2499" s="15" t="s">
        <v>3439</v>
      </c>
      <c r="C2499" s="15">
        <v>8</v>
      </c>
      <c r="D2499" s="39">
        <v>12</v>
      </c>
      <c r="E2499" s="60" t="s">
        <v>9</v>
      </c>
      <c r="F2499" s="11" t="s">
        <v>13995</v>
      </c>
      <c r="G2499" s="11" t="s">
        <v>4229</v>
      </c>
      <c r="H2499" s="12" t="s">
        <v>11163</v>
      </c>
      <c r="I2499" s="66">
        <v>1</v>
      </c>
      <c r="J2499" s="68" t="s">
        <v>215</v>
      </c>
      <c r="K2499" s="167">
        <v>0</v>
      </c>
      <c r="L2499" s="167">
        <v>42630</v>
      </c>
      <c r="M2499" s="167">
        <v>42630</v>
      </c>
      <c r="N2499" s="167">
        <v>0</v>
      </c>
      <c r="O2499" s="167">
        <v>5370</v>
      </c>
      <c r="P2499" s="167">
        <v>5370</v>
      </c>
      <c r="Q2499" s="167">
        <v>0</v>
      </c>
      <c r="R2499" s="167">
        <v>48000</v>
      </c>
      <c r="S2499" s="167">
        <v>48000</v>
      </c>
      <c r="T2499" s="161">
        <v>42767</v>
      </c>
      <c r="U2499" s="47"/>
    </row>
    <row r="2500" spans="1:21" s="267" customFormat="1" ht="15" customHeight="1" x14ac:dyDescent="0.2">
      <c r="A2500" s="15">
        <v>2017</v>
      </c>
      <c r="B2500" s="15" t="s">
        <v>3439</v>
      </c>
      <c r="C2500" s="15">
        <v>8</v>
      </c>
      <c r="D2500" s="39">
        <v>12</v>
      </c>
      <c r="E2500" s="60" t="s">
        <v>9</v>
      </c>
      <c r="F2500" s="11" t="s">
        <v>13996</v>
      </c>
      <c r="G2500" s="11" t="s">
        <v>3049</v>
      </c>
      <c r="H2500" s="12" t="s">
        <v>11162</v>
      </c>
      <c r="I2500" s="66">
        <v>1</v>
      </c>
      <c r="J2500" s="68" t="s">
        <v>215</v>
      </c>
      <c r="K2500" s="167">
        <v>125353</v>
      </c>
      <c r="L2500" s="167">
        <v>0</v>
      </c>
      <c r="M2500" s="167">
        <v>125353</v>
      </c>
      <c r="N2500" s="167">
        <v>5000</v>
      </c>
      <c r="O2500" s="167">
        <v>0</v>
      </c>
      <c r="P2500" s="167">
        <v>5000</v>
      </c>
      <c r="Q2500" s="167">
        <v>130353</v>
      </c>
      <c r="R2500" s="167">
        <v>0</v>
      </c>
      <c r="S2500" s="167">
        <v>130353</v>
      </c>
      <c r="T2500" s="161">
        <v>42795</v>
      </c>
      <c r="U2500" s="47"/>
    </row>
    <row r="2501" spans="1:21" s="267" customFormat="1" ht="15" customHeight="1" x14ac:dyDescent="0.2">
      <c r="A2501" s="15">
        <v>2017</v>
      </c>
      <c r="B2501" s="15" t="s">
        <v>3439</v>
      </c>
      <c r="C2501" s="15">
        <v>8</v>
      </c>
      <c r="D2501" s="39">
        <v>12</v>
      </c>
      <c r="E2501" s="60" t="s">
        <v>9</v>
      </c>
      <c r="F2501" s="11" t="s">
        <v>13997</v>
      </c>
      <c r="G2501" s="11" t="s">
        <v>5565</v>
      </c>
      <c r="H2501" s="12" t="s">
        <v>11161</v>
      </c>
      <c r="I2501" s="66">
        <v>1</v>
      </c>
      <c r="J2501" s="68" t="s">
        <v>215</v>
      </c>
      <c r="K2501" s="167">
        <v>0</v>
      </c>
      <c r="L2501" s="167">
        <v>40100</v>
      </c>
      <c r="M2501" s="167">
        <v>40100</v>
      </c>
      <c r="N2501" s="167">
        <v>0</v>
      </c>
      <c r="O2501" s="167">
        <v>7400</v>
      </c>
      <c r="P2501" s="167">
        <v>7400</v>
      </c>
      <c r="Q2501" s="167">
        <v>0</v>
      </c>
      <c r="R2501" s="167">
        <v>47500</v>
      </c>
      <c r="S2501" s="167">
        <v>47500</v>
      </c>
      <c r="T2501" s="161">
        <v>42767</v>
      </c>
      <c r="U2501" s="47"/>
    </row>
    <row r="2502" spans="1:21" s="267" customFormat="1" ht="15" customHeight="1" x14ac:dyDescent="0.2">
      <c r="A2502" s="15">
        <v>2017</v>
      </c>
      <c r="B2502" s="15" t="s">
        <v>3439</v>
      </c>
      <c r="C2502" s="15">
        <v>8</v>
      </c>
      <c r="D2502" s="67">
        <v>12</v>
      </c>
      <c r="E2502" s="60" t="s">
        <v>9</v>
      </c>
      <c r="F2502" s="11" t="s">
        <v>13998</v>
      </c>
      <c r="G2502" s="11" t="s">
        <v>4229</v>
      </c>
      <c r="H2502" s="12" t="s">
        <v>11160</v>
      </c>
      <c r="I2502" s="66">
        <v>1</v>
      </c>
      <c r="J2502" s="68" t="s">
        <v>215</v>
      </c>
      <c r="K2502" s="167">
        <v>42102</v>
      </c>
      <c r="L2502" s="167">
        <v>0</v>
      </c>
      <c r="M2502" s="167">
        <v>42102</v>
      </c>
      <c r="N2502" s="167">
        <v>3898</v>
      </c>
      <c r="O2502" s="167">
        <v>0</v>
      </c>
      <c r="P2502" s="167">
        <v>3898</v>
      </c>
      <c r="Q2502" s="167">
        <v>46000</v>
      </c>
      <c r="R2502" s="167">
        <v>0</v>
      </c>
      <c r="S2502" s="167">
        <v>46000</v>
      </c>
      <c r="T2502" s="159">
        <v>42767</v>
      </c>
      <c r="U2502" s="47"/>
    </row>
    <row r="2503" spans="1:21" s="267" customFormat="1" ht="15" customHeight="1" x14ac:dyDescent="0.2">
      <c r="A2503" s="15">
        <v>2017</v>
      </c>
      <c r="B2503" s="15" t="s">
        <v>3439</v>
      </c>
      <c r="C2503" s="15">
        <v>8</v>
      </c>
      <c r="D2503" s="39">
        <v>12</v>
      </c>
      <c r="E2503" s="60" t="s">
        <v>9</v>
      </c>
      <c r="F2503" s="11" t="s">
        <v>13999</v>
      </c>
      <c r="G2503" s="11" t="s">
        <v>5236</v>
      </c>
      <c r="H2503" s="12" t="s">
        <v>11159</v>
      </c>
      <c r="I2503" s="66">
        <v>1</v>
      </c>
      <c r="J2503" s="68" t="s">
        <v>215</v>
      </c>
      <c r="K2503" s="167">
        <v>19382</v>
      </c>
      <c r="L2503" s="167">
        <v>19382</v>
      </c>
      <c r="M2503" s="167">
        <v>38764</v>
      </c>
      <c r="N2503" s="167">
        <v>0</v>
      </c>
      <c r="O2503" s="167">
        <v>191</v>
      </c>
      <c r="P2503" s="167">
        <v>191</v>
      </c>
      <c r="Q2503" s="167">
        <v>19382</v>
      </c>
      <c r="R2503" s="167">
        <v>19573</v>
      </c>
      <c r="S2503" s="167">
        <v>38955</v>
      </c>
      <c r="T2503" s="161">
        <v>42736</v>
      </c>
      <c r="U2503" s="47"/>
    </row>
    <row r="2504" spans="1:21" s="267" customFormat="1" ht="15" customHeight="1" x14ac:dyDescent="0.2">
      <c r="A2504" s="15">
        <v>2017</v>
      </c>
      <c r="B2504" s="15" t="s">
        <v>3439</v>
      </c>
      <c r="C2504" s="15">
        <v>8</v>
      </c>
      <c r="D2504" s="39">
        <v>12</v>
      </c>
      <c r="E2504" s="60" t="s">
        <v>9</v>
      </c>
      <c r="F2504" s="11" t="s">
        <v>14000</v>
      </c>
      <c r="G2504" s="11" t="s">
        <v>3291</v>
      </c>
      <c r="H2504" s="12" t="s">
        <v>11158</v>
      </c>
      <c r="I2504" s="66">
        <v>1</v>
      </c>
      <c r="J2504" s="68" t="s">
        <v>215</v>
      </c>
      <c r="K2504" s="167">
        <v>0</v>
      </c>
      <c r="L2504" s="167">
        <v>44660</v>
      </c>
      <c r="M2504" s="167">
        <v>44660</v>
      </c>
      <c r="N2504" s="167">
        <v>0</v>
      </c>
      <c r="O2504" s="167">
        <v>5340</v>
      </c>
      <c r="P2504" s="167">
        <v>5340</v>
      </c>
      <c r="Q2504" s="167">
        <v>0</v>
      </c>
      <c r="R2504" s="167">
        <v>50000</v>
      </c>
      <c r="S2504" s="167">
        <v>50000</v>
      </c>
      <c r="T2504" s="161">
        <v>42705</v>
      </c>
      <c r="U2504" s="47"/>
    </row>
    <row r="2505" spans="1:21" s="267" customFormat="1" ht="15" customHeight="1" x14ac:dyDescent="0.2">
      <c r="A2505" s="15">
        <v>2017</v>
      </c>
      <c r="B2505" s="15" t="s">
        <v>3439</v>
      </c>
      <c r="C2505" s="15">
        <v>8</v>
      </c>
      <c r="D2505" s="39">
        <v>12</v>
      </c>
      <c r="E2505" s="60" t="s">
        <v>9</v>
      </c>
      <c r="F2505" s="11" t="s">
        <v>14001</v>
      </c>
      <c r="G2505" s="11" t="s">
        <v>4251</v>
      </c>
      <c r="H2505" s="12" t="s">
        <v>11157</v>
      </c>
      <c r="I2505" s="66">
        <v>1</v>
      </c>
      <c r="J2505" s="68" t="s">
        <v>215</v>
      </c>
      <c r="K2505" s="167">
        <v>0</v>
      </c>
      <c r="L2505" s="167">
        <v>45168</v>
      </c>
      <c r="M2505" s="167">
        <v>45168</v>
      </c>
      <c r="N2505" s="167">
        <v>0</v>
      </c>
      <c r="O2505" s="167">
        <v>2832</v>
      </c>
      <c r="P2505" s="167">
        <v>2832</v>
      </c>
      <c r="Q2505" s="167">
        <v>0</v>
      </c>
      <c r="R2505" s="167">
        <v>48000</v>
      </c>
      <c r="S2505" s="167">
        <v>48000</v>
      </c>
      <c r="T2505" s="161">
        <v>42736</v>
      </c>
      <c r="U2505" s="47"/>
    </row>
    <row r="2506" spans="1:21" s="267" customFormat="1" ht="15" customHeight="1" x14ac:dyDescent="0.2">
      <c r="A2506" s="15">
        <v>2017</v>
      </c>
      <c r="B2506" s="15" t="s">
        <v>3439</v>
      </c>
      <c r="C2506" s="15">
        <v>8</v>
      </c>
      <c r="D2506" s="39">
        <v>12</v>
      </c>
      <c r="E2506" s="60" t="s">
        <v>9</v>
      </c>
      <c r="F2506" s="11" t="s">
        <v>14002</v>
      </c>
      <c r="G2506" s="11" t="s">
        <v>4517</v>
      </c>
      <c r="H2506" s="12" t="s">
        <v>11156</v>
      </c>
      <c r="I2506" s="66">
        <v>1</v>
      </c>
      <c r="J2506" s="68" t="s">
        <v>215</v>
      </c>
      <c r="K2506" s="167">
        <v>46258</v>
      </c>
      <c r="L2506" s="167">
        <v>21276</v>
      </c>
      <c r="M2506" s="167">
        <v>67534</v>
      </c>
      <c r="N2506" s="167">
        <v>0</v>
      </c>
      <c r="O2506" s="167">
        <v>1003</v>
      </c>
      <c r="P2506" s="167">
        <v>1003</v>
      </c>
      <c r="Q2506" s="167">
        <v>46258</v>
      </c>
      <c r="R2506" s="167">
        <v>22279</v>
      </c>
      <c r="S2506" s="167">
        <v>68537</v>
      </c>
      <c r="T2506" s="161">
        <v>42552</v>
      </c>
      <c r="U2506" s="47"/>
    </row>
    <row r="2507" spans="1:21" s="267" customFormat="1" ht="15" customHeight="1" x14ac:dyDescent="0.2">
      <c r="A2507" s="15">
        <v>2017</v>
      </c>
      <c r="B2507" s="72" t="s">
        <v>3439</v>
      </c>
      <c r="C2507" s="15">
        <v>8</v>
      </c>
      <c r="D2507" s="67">
        <v>12</v>
      </c>
      <c r="E2507" s="60" t="s">
        <v>9</v>
      </c>
      <c r="F2507" s="11" t="s">
        <v>14003</v>
      </c>
      <c r="G2507" s="11" t="s">
        <v>5236</v>
      </c>
      <c r="H2507" s="75" t="s">
        <v>11155</v>
      </c>
      <c r="I2507" s="66">
        <v>1</v>
      </c>
      <c r="J2507" s="68" t="s">
        <v>215</v>
      </c>
      <c r="K2507" s="167">
        <v>0</v>
      </c>
      <c r="L2507" s="167">
        <v>25897</v>
      </c>
      <c r="M2507" s="167">
        <v>25897</v>
      </c>
      <c r="N2507" s="167">
        <v>0</v>
      </c>
      <c r="O2507" s="167">
        <v>12103</v>
      </c>
      <c r="P2507" s="167">
        <v>12103</v>
      </c>
      <c r="Q2507" s="167">
        <v>0</v>
      </c>
      <c r="R2507" s="167">
        <v>38000</v>
      </c>
      <c r="S2507" s="167">
        <v>38000</v>
      </c>
      <c r="T2507" s="159">
        <v>42767</v>
      </c>
      <c r="U2507" s="47"/>
    </row>
    <row r="2508" spans="1:21" s="267" customFormat="1" ht="15" customHeight="1" x14ac:dyDescent="0.2">
      <c r="A2508" s="15">
        <v>2017</v>
      </c>
      <c r="B2508" s="15" t="s">
        <v>3439</v>
      </c>
      <c r="C2508" s="15">
        <v>8</v>
      </c>
      <c r="D2508" s="39">
        <v>12</v>
      </c>
      <c r="E2508" s="60" t="s">
        <v>9</v>
      </c>
      <c r="F2508" s="11" t="s">
        <v>14004</v>
      </c>
      <c r="G2508" s="11" t="s">
        <v>5565</v>
      </c>
      <c r="H2508" s="12" t="s">
        <v>11154</v>
      </c>
      <c r="I2508" s="66">
        <v>1</v>
      </c>
      <c r="J2508" s="68" t="s">
        <v>215</v>
      </c>
      <c r="K2508" s="167">
        <v>0</v>
      </c>
      <c r="L2508" s="167">
        <v>40100</v>
      </c>
      <c r="M2508" s="167">
        <v>40100</v>
      </c>
      <c r="N2508" s="167">
        <v>0</v>
      </c>
      <c r="O2508" s="167">
        <v>7400</v>
      </c>
      <c r="P2508" s="167">
        <v>7400</v>
      </c>
      <c r="Q2508" s="167">
        <v>0</v>
      </c>
      <c r="R2508" s="167">
        <v>47500</v>
      </c>
      <c r="S2508" s="167">
        <v>47500</v>
      </c>
      <c r="T2508" s="161">
        <v>42767</v>
      </c>
      <c r="U2508" s="47"/>
    </row>
    <row r="2509" spans="1:21" s="267" customFormat="1" ht="15" customHeight="1" x14ac:dyDescent="0.2">
      <c r="A2509" s="15">
        <v>2017</v>
      </c>
      <c r="B2509" s="15" t="s">
        <v>3439</v>
      </c>
      <c r="C2509" s="15">
        <v>8</v>
      </c>
      <c r="D2509" s="39">
        <v>12</v>
      </c>
      <c r="E2509" s="60" t="s">
        <v>9</v>
      </c>
      <c r="F2509" s="11" t="s">
        <v>14005</v>
      </c>
      <c r="G2509" s="11" t="s">
        <v>3291</v>
      </c>
      <c r="H2509" s="12" t="s">
        <v>11153</v>
      </c>
      <c r="I2509" s="66">
        <v>1</v>
      </c>
      <c r="J2509" s="68" t="s">
        <v>215</v>
      </c>
      <c r="K2509" s="167">
        <v>0</v>
      </c>
      <c r="L2509" s="167">
        <v>43645</v>
      </c>
      <c r="M2509" s="167">
        <v>43645</v>
      </c>
      <c r="N2509" s="167">
        <v>0</v>
      </c>
      <c r="O2509" s="167">
        <v>855</v>
      </c>
      <c r="P2509" s="167">
        <v>855</v>
      </c>
      <c r="Q2509" s="167">
        <v>0</v>
      </c>
      <c r="R2509" s="167">
        <v>44500</v>
      </c>
      <c r="S2509" s="167">
        <v>44500</v>
      </c>
      <c r="T2509" s="161">
        <v>42767</v>
      </c>
      <c r="U2509" s="47"/>
    </row>
    <row r="2510" spans="1:21" s="267" customFormat="1" ht="15" customHeight="1" x14ac:dyDescent="0.2">
      <c r="A2510" s="15">
        <v>2017</v>
      </c>
      <c r="B2510" s="15" t="s">
        <v>3439</v>
      </c>
      <c r="C2510" s="15">
        <v>8</v>
      </c>
      <c r="D2510" s="39">
        <v>12</v>
      </c>
      <c r="E2510" s="60" t="s">
        <v>9</v>
      </c>
      <c r="F2510" s="11" t="s">
        <v>14006</v>
      </c>
      <c r="G2510" s="11" t="s">
        <v>4812</v>
      </c>
      <c r="H2510" s="12" t="s">
        <v>11152</v>
      </c>
      <c r="I2510" s="66">
        <v>1</v>
      </c>
      <c r="J2510" s="68" t="s">
        <v>215</v>
      </c>
      <c r="K2510" s="167">
        <v>0</v>
      </c>
      <c r="L2510" s="167">
        <v>33495</v>
      </c>
      <c r="M2510" s="167">
        <v>33495</v>
      </c>
      <c r="N2510" s="167">
        <v>0</v>
      </c>
      <c r="O2510" s="167">
        <v>10005</v>
      </c>
      <c r="P2510" s="167">
        <v>10005</v>
      </c>
      <c r="Q2510" s="167">
        <v>0</v>
      </c>
      <c r="R2510" s="167">
        <v>43500</v>
      </c>
      <c r="S2510" s="167">
        <v>43500</v>
      </c>
      <c r="T2510" s="161">
        <v>42767</v>
      </c>
      <c r="U2510" s="47"/>
    </row>
    <row r="2511" spans="1:21" s="267" customFormat="1" ht="15" customHeight="1" x14ac:dyDescent="0.2">
      <c r="A2511" s="15">
        <v>2017</v>
      </c>
      <c r="B2511" s="15" t="s">
        <v>3439</v>
      </c>
      <c r="C2511" s="15">
        <v>8</v>
      </c>
      <c r="D2511" s="39">
        <v>12</v>
      </c>
      <c r="E2511" s="60" t="s">
        <v>9</v>
      </c>
      <c r="F2511" s="11" t="s">
        <v>14007</v>
      </c>
      <c r="G2511" s="11" t="s">
        <v>4229</v>
      </c>
      <c r="H2511" s="12" t="s">
        <v>11151</v>
      </c>
      <c r="I2511" s="66">
        <v>1</v>
      </c>
      <c r="J2511" s="68" t="s">
        <v>215</v>
      </c>
      <c r="K2511" s="167">
        <v>0</v>
      </c>
      <c r="L2511" s="167">
        <v>42630</v>
      </c>
      <c r="M2511" s="167">
        <v>42630</v>
      </c>
      <c r="N2511" s="167">
        <v>0</v>
      </c>
      <c r="O2511" s="167">
        <v>5370</v>
      </c>
      <c r="P2511" s="167">
        <v>5370</v>
      </c>
      <c r="Q2511" s="167">
        <v>0</v>
      </c>
      <c r="R2511" s="167">
        <v>48000</v>
      </c>
      <c r="S2511" s="167">
        <v>48000</v>
      </c>
      <c r="T2511" s="161">
        <v>42767</v>
      </c>
      <c r="U2511" s="47"/>
    </row>
    <row r="2512" spans="1:21" s="267" customFormat="1" ht="15" customHeight="1" x14ac:dyDescent="0.2">
      <c r="A2512" s="15">
        <v>2017</v>
      </c>
      <c r="B2512" s="15" t="s">
        <v>3439</v>
      </c>
      <c r="C2512" s="15">
        <v>8</v>
      </c>
      <c r="D2512" s="39">
        <v>12</v>
      </c>
      <c r="E2512" s="60" t="s">
        <v>9</v>
      </c>
      <c r="F2512" s="11" t="s">
        <v>14008</v>
      </c>
      <c r="G2512" s="11" t="s">
        <v>4229</v>
      </c>
      <c r="H2512" s="12" t="s">
        <v>11150</v>
      </c>
      <c r="I2512" s="66">
        <v>1</v>
      </c>
      <c r="J2512" s="68" t="s">
        <v>215</v>
      </c>
      <c r="K2512" s="167">
        <v>44750</v>
      </c>
      <c r="L2512" s="167">
        <v>0</v>
      </c>
      <c r="M2512" s="167">
        <v>44750</v>
      </c>
      <c r="N2512" s="167">
        <v>2250</v>
      </c>
      <c r="O2512" s="167">
        <v>0</v>
      </c>
      <c r="P2512" s="167">
        <v>2250</v>
      </c>
      <c r="Q2512" s="167">
        <v>47000</v>
      </c>
      <c r="R2512" s="167">
        <v>0</v>
      </c>
      <c r="S2512" s="167">
        <v>47000</v>
      </c>
      <c r="T2512" s="161">
        <v>42767</v>
      </c>
      <c r="U2512" s="47"/>
    </row>
    <row r="2513" spans="1:21" s="267" customFormat="1" ht="15" customHeight="1" x14ac:dyDescent="0.2">
      <c r="A2513" s="15">
        <v>2017</v>
      </c>
      <c r="B2513" s="15" t="s">
        <v>3439</v>
      </c>
      <c r="C2513" s="15">
        <v>8</v>
      </c>
      <c r="D2513" s="67">
        <v>12</v>
      </c>
      <c r="E2513" s="60" t="s">
        <v>9</v>
      </c>
      <c r="F2513" s="11" t="s">
        <v>14009</v>
      </c>
      <c r="G2513" s="11" t="s">
        <v>4229</v>
      </c>
      <c r="H2513" s="12" t="s">
        <v>11149</v>
      </c>
      <c r="I2513" s="66">
        <v>1</v>
      </c>
      <c r="J2513" s="68" t="s">
        <v>215</v>
      </c>
      <c r="K2513" s="167">
        <v>40600</v>
      </c>
      <c r="L2513" s="167">
        <v>0</v>
      </c>
      <c r="M2513" s="167">
        <v>40600</v>
      </c>
      <c r="N2513" s="167">
        <v>4400</v>
      </c>
      <c r="O2513" s="167">
        <v>0</v>
      </c>
      <c r="P2513" s="167">
        <v>4400</v>
      </c>
      <c r="Q2513" s="167">
        <v>45000</v>
      </c>
      <c r="R2513" s="167">
        <v>0</v>
      </c>
      <c r="S2513" s="167">
        <v>45000</v>
      </c>
      <c r="T2513" s="159">
        <v>42767</v>
      </c>
      <c r="U2513" s="47"/>
    </row>
    <row r="2514" spans="1:21" s="267" customFormat="1" ht="15" customHeight="1" x14ac:dyDescent="0.2">
      <c r="A2514" s="15">
        <v>2017</v>
      </c>
      <c r="B2514" s="15" t="s">
        <v>3439</v>
      </c>
      <c r="C2514" s="15">
        <v>8</v>
      </c>
      <c r="D2514" s="39">
        <v>12</v>
      </c>
      <c r="E2514" s="60" t="s">
        <v>9</v>
      </c>
      <c r="F2514" s="11" t="s">
        <v>14010</v>
      </c>
      <c r="G2514" s="11" t="s">
        <v>4229</v>
      </c>
      <c r="H2514" s="12" t="s">
        <v>11148</v>
      </c>
      <c r="I2514" s="66">
        <v>1</v>
      </c>
      <c r="J2514" s="68" t="s">
        <v>215</v>
      </c>
      <c r="K2514" s="167">
        <v>45675</v>
      </c>
      <c r="L2514" s="167">
        <v>0</v>
      </c>
      <c r="M2514" s="167">
        <v>45675</v>
      </c>
      <c r="N2514" s="167">
        <v>1325</v>
      </c>
      <c r="O2514" s="167">
        <v>0</v>
      </c>
      <c r="P2514" s="167">
        <v>1325</v>
      </c>
      <c r="Q2514" s="167">
        <v>47000</v>
      </c>
      <c r="R2514" s="167">
        <v>0</v>
      </c>
      <c r="S2514" s="167">
        <v>47000</v>
      </c>
      <c r="T2514" s="161">
        <v>42767</v>
      </c>
      <c r="U2514" s="47"/>
    </row>
    <row r="2515" spans="1:21" s="267" customFormat="1" ht="15" customHeight="1" x14ac:dyDescent="0.2">
      <c r="A2515" s="15">
        <v>2017</v>
      </c>
      <c r="B2515" s="15" t="s">
        <v>3439</v>
      </c>
      <c r="C2515" s="15">
        <v>8</v>
      </c>
      <c r="D2515" s="39">
        <v>12</v>
      </c>
      <c r="E2515" s="60" t="s">
        <v>9</v>
      </c>
      <c r="F2515" s="11" t="s">
        <v>14011</v>
      </c>
      <c r="G2515" s="11" t="s">
        <v>5236</v>
      </c>
      <c r="H2515" s="12" t="s">
        <v>11147</v>
      </c>
      <c r="I2515" s="66">
        <v>1</v>
      </c>
      <c r="J2515" s="68" t="s">
        <v>215</v>
      </c>
      <c r="K2515" s="167">
        <v>6956</v>
      </c>
      <c r="L2515" s="167">
        <v>37265</v>
      </c>
      <c r="M2515" s="167">
        <v>44221</v>
      </c>
      <c r="N2515" s="167">
        <v>0</v>
      </c>
      <c r="O2515" s="167">
        <v>1304</v>
      </c>
      <c r="P2515" s="167">
        <v>1304</v>
      </c>
      <c r="Q2515" s="167">
        <v>6956</v>
      </c>
      <c r="R2515" s="167">
        <v>38569</v>
      </c>
      <c r="S2515" s="167">
        <v>45525</v>
      </c>
      <c r="T2515" s="161">
        <v>42736</v>
      </c>
      <c r="U2515" s="47"/>
    </row>
    <row r="2516" spans="1:21" s="267" customFormat="1" ht="15" customHeight="1" x14ac:dyDescent="0.2">
      <c r="A2516" s="15">
        <v>2017</v>
      </c>
      <c r="B2516" s="15" t="s">
        <v>3439</v>
      </c>
      <c r="C2516" s="15">
        <v>8</v>
      </c>
      <c r="D2516" s="39">
        <v>12</v>
      </c>
      <c r="E2516" s="60" t="s">
        <v>9</v>
      </c>
      <c r="F2516" s="11" t="s">
        <v>14012</v>
      </c>
      <c r="G2516" s="11" t="s">
        <v>3049</v>
      </c>
      <c r="H2516" s="12" t="s">
        <v>11146</v>
      </c>
      <c r="I2516" s="66">
        <v>1</v>
      </c>
      <c r="J2516" s="68" t="s">
        <v>215</v>
      </c>
      <c r="K2516" s="167">
        <v>0</v>
      </c>
      <c r="L2516" s="167">
        <v>116725</v>
      </c>
      <c r="M2516" s="167">
        <v>116725</v>
      </c>
      <c r="N2516" s="167">
        <v>0</v>
      </c>
      <c r="O2516" s="167">
        <v>5000</v>
      </c>
      <c r="P2516" s="167">
        <v>5000</v>
      </c>
      <c r="Q2516" s="167">
        <v>0</v>
      </c>
      <c r="R2516" s="167">
        <v>121725</v>
      </c>
      <c r="S2516" s="167">
        <v>121725</v>
      </c>
      <c r="T2516" s="161">
        <v>42795</v>
      </c>
      <c r="U2516" s="47"/>
    </row>
    <row r="2517" spans="1:21" s="267" customFormat="1" ht="15" customHeight="1" x14ac:dyDescent="0.2">
      <c r="A2517" s="15">
        <v>2017</v>
      </c>
      <c r="B2517" s="15" t="s">
        <v>3439</v>
      </c>
      <c r="C2517" s="15">
        <v>8</v>
      </c>
      <c r="D2517" s="39">
        <v>12</v>
      </c>
      <c r="E2517" s="60" t="s">
        <v>9</v>
      </c>
      <c r="F2517" s="11" t="s">
        <v>14013</v>
      </c>
      <c r="G2517" s="11" t="s">
        <v>6027</v>
      </c>
      <c r="H2517" s="12" t="s">
        <v>11145</v>
      </c>
      <c r="I2517" s="66">
        <v>1</v>
      </c>
      <c r="J2517" s="68" t="s">
        <v>215</v>
      </c>
      <c r="K2517" s="167">
        <v>0</v>
      </c>
      <c r="L2517" s="167">
        <v>86904</v>
      </c>
      <c r="M2517" s="167">
        <v>86904</v>
      </c>
      <c r="N2517" s="167">
        <v>0</v>
      </c>
      <c r="O2517" s="167">
        <v>10596</v>
      </c>
      <c r="P2517" s="167">
        <v>10596</v>
      </c>
      <c r="Q2517" s="167">
        <v>0</v>
      </c>
      <c r="R2517" s="167">
        <v>97500</v>
      </c>
      <c r="S2517" s="167">
        <v>97500</v>
      </c>
      <c r="T2517" s="161">
        <v>42736</v>
      </c>
      <c r="U2517" s="47"/>
    </row>
    <row r="2518" spans="1:21" s="267" customFormat="1" ht="15" customHeight="1" x14ac:dyDescent="0.2">
      <c r="A2518" s="15">
        <v>2017</v>
      </c>
      <c r="B2518" s="15" t="s">
        <v>3439</v>
      </c>
      <c r="C2518" s="15">
        <v>8</v>
      </c>
      <c r="D2518" s="67">
        <v>12</v>
      </c>
      <c r="E2518" s="60" t="s">
        <v>9</v>
      </c>
      <c r="F2518" s="11" t="s">
        <v>14014</v>
      </c>
      <c r="G2518" s="11" t="s">
        <v>3049</v>
      </c>
      <c r="H2518" s="12" t="s">
        <v>11144</v>
      </c>
      <c r="I2518" s="66">
        <v>1</v>
      </c>
      <c r="J2518" s="68" t="s">
        <v>215</v>
      </c>
      <c r="K2518" s="167">
        <v>101196</v>
      </c>
      <c r="L2518" s="167">
        <v>0</v>
      </c>
      <c r="M2518" s="167">
        <v>101196</v>
      </c>
      <c r="N2518" s="167">
        <v>5004</v>
      </c>
      <c r="O2518" s="167">
        <v>0</v>
      </c>
      <c r="P2518" s="167">
        <v>5004</v>
      </c>
      <c r="Q2518" s="167">
        <v>106200</v>
      </c>
      <c r="R2518" s="167">
        <v>0</v>
      </c>
      <c r="S2518" s="167">
        <v>106200</v>
      </c>
      <c r="T2518" s="159">
        <v>42795</v>
      </c>
      <c r="U2518" s="47"/>
    </row>
    <row r="2519" spans="1:21" s="267" customFormat="1" ht="15" customHeight="1" x14ac:dyDescent="0.2">
      <c r="A2519" s="15">
        <v>2017</v>
      </c>
      <c r="B2519" s="15" t="s">
        <v>3439</v>
      </c>
      <c r="C2519" s="15">
        <v>8</v>
      </c>
      <c r="D2519" s="39">
        <v>12</v>
      </c>
      <c r="E2519" s="60" t="s">
        <v>9</v>
      </c>
      <c r="F2519" s="11" t="s">
        <v>14015</v>
      </c>
      <c r="G2519" s="11" t="s">
        <v>5565</v>
      </c>
      <c r="H2519" s="12" t="s">
        <v>11143</v>
      </c>
      <c r="I2519" s="66">
        <v>1</v>
      </c>
      <c r="J2519" s="68" t="s">
        <v>215</v>
      </c>
      <c r="K2519" s="167">
        <v>0</v>
      </c>
      <c r="L2519" s="167">
        <v>43103</v>
      </c>
      <c r="M2519" s="167">
        <v>43103</v>
      </c>
      <c r="N2519" s="167">
        <v>0</v>
      </c>
      <c r="O2519" s="167">
        <v>6897</v>
      </c>
      <c r="P2519" s="167">
        <v>6897</v>
      </c>
      <c r="Q2519" s="167">
        <v>0</v>
      </c>
      <c r="R2519" s="167">
        <v>50000</v>
      </c>
      <c r="S2519" s="167">
        <v>50000</v>
      </c>
      <c r="T2519" s="161">
        <v>42736</v>
      </c>
      <c r="U2519" s="47"/>
    </row>
    <row r="2520" spans="1:21" s="267" customFormat="1" ht="15" customHeight="1" x14ac:dyDescent="0.2">
      <c r="A2520" s="15">
        <v>2017</v>
      </c>
      <c r="B2520" s="15" t="s">
        <v>3439</v>
      </c>
      <c r="C2520" s="15">
        <v>8</v>
      </c>
      <c r="D2520" s="39">
        <v>12</v>
      </c>
      <c r="E2520" s="60" t="s">
        <v>9</v>
      </c>
      <c r="F2520" s="11" t="s">
        <v>14016</v>
      </c>
      <c r="G2520" s="11" t="s">
        <v>4229</v>
      </c>
      <c r="H2520" s="12" t="s">
        <v>11142</v>
      </c>
      <c r="I2520" s="66">
        <v>1</v>
      </c>
      <c r="J2520" s="68" t="s">
        <v>215</v>
      </c>
      <c r="K2520" s="167">
        <v>40600</v>
      </c>
      <c r="L2520" s="167">
        <v>0</v>
      </c>
      <c r="M2520" s="167">
        <v>40600</v>
      </c>
      <c r="N2520" s="167">
        <v>4400</v>
      </c>
      <c r="O2520" s="167">
        <v>0</v>
      </c>
      <c r="P2520" s="167">
        <v>4400</v>
      </c>
      <c r="Q2520" s="167">
        <v>45000</v>
      </c>
      <c r="R2520" s="167">
        <v>0</v>
      </c>
      <c r="S2520" s="167">
        <v>45000</v>
      </c>
      <c r="T2520" s="161">
        <v>42767</v>
      </c>
      <c r="U2520" s="47"/>
    </row>
    <row r="2521" spans="1:21" s="267" customFormat="1" ht="15" customHeight="1" x14ac:dyDescent="0.2">
      <c r="A2521" s="15">
        <v>2017</v>
      </c>
      <c r="B2521" s="15" t="s">
        <v>3439</v>
      </c>
      <c r="C2521" s="15">
        <v>8</v>
      </c>
      <c r="D2521" s="39">
        <v>12</v>
      </c>
      <c r="E2521" s="60" t="s">
        <v>9</v>
      </c>
      <c r="F2521" s="11" t="s">
        <v>14017</v>
      </c>
      <c r="G2521" s="11" t="s">
        <v>5236</v>
      </c>
      <c r="H2521" s="12" t="s">
        <v>11141</v>
      </c>
      <c r="I2521" s="66">
        <v>1</v>
      </c>
      <c r="J2521" s="68" t="s">
        <v>215</v>
      </c>
      <c r="K2521" s="167">
        <v>18575</v>
      </c>
      <c r="L2521" s="167">
        <v>18300</v>
      </c>
      <c r="M2521" s="167">
        <v>36875</v>
      </c>
      <c r="N2521" s="167">
        <v>0</v>
      </c>
      <c r="O2521" s="167">
        <v>640</v>
      </c>
      <c r="P2521" s="167">
        <v>640</v>
      </c>
      <c r="Q2521" s="167">
        <v>18575</v>
      </c>
      <c r="R2521" s="167">
        <v>18940</v>
      </c>
      <c r="S2521" s="167">
        <v>37515</v>
      </c>
      <c r="T2521" s="161">
        <v>42736</v>
      </c>
      <c r="U2521" s="47"/>
    </row>
    <row r="2522" spans="1:21" s="267" customFormat="1" ht="15" customHeight="1" x14ac:dyDescent="0.2">
      <c r="A2522" s="15">
        <v>2017</v>
      </c>
      <c r="B2522" s="15" t="s">
        <v>3439</v>
      </c>
      <c r="C2522" s="15">
        <v>8</v>
      </c>
      <c r="D2522" s="39">
        <v>12</v>
      </c>
      <c r="E2522" s="60" t="s">
        <v>9</v>
      </c>
      <c r="F2522" s="11" t="s">
        <v>14018</v>
      </c>
      <c r="G2522" s="11" t="s">
        <v>5565</v>
      </c>
      <c r="H2522" s="12" t="s">
        <v>11140</v>
      </c>
      <c r="I2522" s="66">
        <v>1</v>
      </c>
      <c r="J2522" s="68" t="s">
        <v>215</v>
      </c>
      <c r="K2522" s="167">
        <v>0</v>
      </c>
      <c r="L2522" s="167">
        <v>46834</v>
      </c>
      <c r="M2522" s="167">
        <v>46834</v>
      </c>
      <c r="N2522" s="167">
        <v>0</v>
      </c>
      <c r="O2522" s="167">
        <v>666</v>
      </c>
      <c r="P2522" s="167">
        <v>666</v>
      </c>
      <c r="Q2522" s="167">
        <v>0</v>
      </c>
      <c r="R2522" s="167">
        <v>47500</v>
      </c>
      <c r="S2522" s="167">
        <v>47500</v>
      </c>
      <c r="T2522" s="161">
        <v>42767</v>
      </c>
      <c r="U2522" s="47"/>
    </row>
    <row r="2523" spans="1:21" s="267" customFormat="1" ht="15" customHeight="1" x14ac:dyDescent="0.2">
      <c r="A2523" s="15">
        <v>2017</v>
      </c>
      <c r="B2523" s="15" t="s">
        <v>3439</v>
      </c>
      <c r="C2523" s="15">
        <v>8</v>
      </c>
      <c r="D2523" s="39">
        <v>12</v>
      </c>
      <c r="E2523" s="60" t="s">
        <v>9</v>
      </c>
      <c r="F2523" s="11" t="s">
        <v>14019</v>
      </c>
      <c r="G2523" s="11" t="s">
        <v>5236</v>
      </c>
      <c r="H2523" s="12" t="s">
        <v>9853</v>
      </c>
      <c r="I2523" s="66">
        <v>1</v>
      </c>
      <c r="J2523" s="68" t="s">
        <v>215</v>
      </c>
      <c r="K2523" s="167">
        <v>6280</v>
      </c>
      <c r="L2523" s="167">
        <v>38377</v>
      </c>
      <c r="M2523" s="167">
        <v>44657</v>
      </c>
      <c r="N2523" s="167">
        <v>0</v>
      </c>
      <c r="O2523" s="167">
        <v>1343</v>
      </c>
      <c r="P2523" s="167">
        <v>1343</v>
      </c>
      <c r="Q2523" s="167">
        <v>6280</v>
      </c>
      <c r="R2523" s="167">
        <v>39720</v>
      </c>
      <c r="S2523" s="167">
        <v>46000</v>
      </c>
      <c r="T2523" s="161">
        <v>42736</v>
      </c>
      <c r="U2523" s="47"/>
    </row>
    <row r="2524" spans="1:21" s="267" customFormat="1" ht="15" customHeight="1" x14ac:dyDescent="0.2">
      <c r="A2524" s="15">
        <v>2017</v>
      </c>
      <c r="B2524" s="15" t="s">
        <v>3439</v>
      </c>
      <c r="C2524" s="15">
        <v>8</v>
      </c>
      <c r="D2524" s="39">
        <v>12</v>
      </c>
      <c r="E2524" s="60" t="s">
        <v>9</v>
      </c>
      <c r="F2524" s="11" t="s">
        <v>14020</v>
      </c>
      <c r="G2524" s="11" t="s">
        <v>4373</v>
      </c>
      <c r="H2524" s="12" t="s">
        <v>11139</v>
      </c>
      <c r="I2524" s="66">
        <v>1</v>
      </c>
      <c r="J2524" s="68" t="s">
        <v>215</v>
      </c>
      <c r="K2524" s="167">
        <v>87798</v>
      </c>
      <c r="L2524" s="167">
        <v>0</v>
      </c>
      <c r="M2524" s="167">
        <v>87798</v>
      </c>
      <c r="N2524" s="167">
        <v>2252</v>
      </c>
      <c r="O2524" s="167">
        <v>0</v>
      </c>
      <c r="P2524" s="167">
        <v>2252</v>
      </c>
      <c r="Q2524" s="167">
        <v>90050</v>
      </c>
      <c r="R2524" s="167">
        <v>0</v>
      </c>
      <c r="S2524" s="167">
        <v>90050</v>
      </c>
      <c r="T2524" s="161">
        <v>42674</v>
      </c>
      <c r="U2524" s="47"/>
    </row>
    <row r="2525" spans="1:21" s="267" customFormat="1" ht="15" customHeight="1" x14ac:dyDescent="0.2">
      <c r="A2525" s="15">
        <v>2017</v>
      </c>
      <c r="B2525" s="15" t="s">
        <v>3439</v>
      </c>
      <c r="C2525" s="15">
        <v>8</v>
      </c>
      <c r="D2525" s="39">
        <v>12</v>
      </c>
      <c r="E2525" s="60" t="s">
        <v>9</v>
      </c>
      <c r="F2525" s="11" t="s">
        <v>14021</v>
      </c>
      <c r="G2525" s="11" t="s">
        <v>5565</v>
      </c>
      <c r="H2525" s="12" t="s">
        <v>11138</v>
      </c>
      <c r="I2525" s="66">
        <v>1</v>
      </c>
      <c r="J2525" s="68" t="s">
        <v>215</v>
      </c>
      <c r="K2525" s="167">
        <v>0</v>
      </c>
      <c r="L2525" s="167">
        <v>41548</v>
      </c>
      <c r="M2525" s="167">
        <v>41548</v>
      </c>
      <c r="N2525" s="167">
        <v>0</v>
      </c>
      <c r="O2525" s="167">
        <v>5952</v>
      </c>
      <c r="P2525" s="167">
        <v>5952</v>
      </c>
      <c r="Q2525" s="167">
        <v>0</v>
      </c>
      <c r="R2525" s="167">
        <v>47500</v>
      </c>
      <c r="S2525" s="167">
        <v>47500</v>
      </c>
      <c r="T2525" s="161">
        <v>42767</v>
      </c>
      <c r="U2525" s="47"/>
    </row>
    <row r="2526" spans="1:21" s="267" customFormat="1" ht="15" customHeight="1" x14ac:dyDescent="0.2">
      <c r="A2526" s="15">
        <v>2017</v>
      </c>
      <c r="B2526" s="15" t="s">
        <v>3439</v>
      </c>
      <c r="C2526" s="15">
        <v>8</v>
      </c>
      <c r="D2526" s="39">
        <v>12</v>
      </c>
      <c r="E2526" s="60" t="s">
        <v>9</v>
      </c>
      <c r="F2526" s="11" t="s">
        <v>14022</v>
      </c>
      <c r="G2526" s="11" t="s">
        <v>5236</v>
      </c>
      <c r="H2526" s="12" t="s">
        <v>11137</v>
      </c>
      <c r="I2526" s="66">
        <v>1</v>
      </c>
      <c r="J2526" s="68" t="s">
        <v>215</v>
      </c>
      <c r="K2526" s="167">
        <v>6390</v>
      </c>
      <c r="L2526" s="167">
        <v>29880</v>
      </c>
      <c r="M2526" s="167">
        <v>36270</v>
      </c>
      <c r="N2526" s="167">
        <v>0</v>
      </c>
      <c r="O2526" s="167">
        <v>1046</v>
      </c>
      <c r="P2526" s="167">
        <v>1046</v>
      </c>
      <c r="Q2526" s="167">
        <v>6390</v>
      </c>
      <c r="R2526" s="167">
        <v>30926</v>
      </c>
      <c r="S2526" s="167">
        <v>37316</v>
      </c>
      <c r="T2526" s="161">
        <v>42736</v>
      </c>
      <c r="U2526" s="47"/>
    </row>
    <row r="2527" spans="1:21" s="267" customFormat="1" ht="15" customHeight="1" x14ac:dyDescent="0.2">
      <c r="A2527" s="15">
        <v>2017</v>
      </c>
      <c r="B2527" s="15" t="s">
        <v>3439</v>
      </c>
      <c r="C2527" s="15">
        <v>8</v>
      </c>
      <c r="D2527" s="39">
        <v>12</v>
      </c>
      <c r="E2527" s="60" t="s">
        <v>9</v>
      </c>
      <c r="F2527" s="11" t="s">
        <v>14023</v>
      </c>
      <c r="G2527" s="11" t="s">
        <v>6015</v>
      </c>
      <c r="H2527" s="12" t="s">
        <v>11136</v>
      </c>
      <c r="I2527" s="66">
        <v>1</v>
      </c>
      <c r="J2527" s="68" t="s">
        <v>215</v>
      </c>
      <c r="K2527" s="167">
        <v>0</v>
      </c>
      <c r="L2527" s="167">
        <v>33213</v>
      </c>
      <c r="M2527" s="167">
        <v>33213</v>
      </c>
      <c r="N2527" s="167">
        <v>15130</v>
      </c>
      <c r="O2527" s="167">
        <v>-3843</v>
      </c>
      <c r="P2527" s="167">
        <v>11287</v>
      </c>
      <c r="Q2527" s="167">
        <v>15130</v>
      </c>
      <c r="R2527" s="167">
        <v>29370</v>
      </c>
      <c r="S2527" s="167">
        <v>44500</v>
      </c>
      <c r="T2527" s="161">
        <v>42767</v>
      </c>
      <c r="U2527" s="47"/>
    </row>
    <row r="2528" spans="1:21" s="267" customFormat="1" ht="15" customHeight="1" x14ac:dyDescent="0.2">
      <c r="A2528" s="15">
        <v>2017</v>
      </c>
      <c r="B2528" s="15" t="s">
        <v>3439</v>
      </c>
      <c r="C2528" s="15">
        <v>8</v>
      </c>
      <c r="D2528" s="39">
        <v>12</v>
      </c>
      <c r="E2528" s="60" t="s">
        <v>9</v>
      </c>
      <c r="F2528" s="11" t="s">
        <v>14024</v>
      </c>
      <c r="G2528" s="11" t="s">
        <v>5236</v>
      </c>
      <c r="H2528" s="12" t="s">
        <v>11135</v>
      </c>
      <c r="I2528" s="66">
        <v>1</v>
      </c>
      <c r="J2528" s="68" t="s">
        <v>215</v>
      </c>
      <c r="K2528" s="167">
        <v>18321</v>
      </c>
      <c r="L2528" s="167">
        <v>18592</v>
      </c>
      <c r="M2528" s="167">
        <v>36913</v>
      </c>
      <c r="N2528" s="167">
        <v>0</v>
      </c>
      <c r="O2528" s="167">
        <v>372</v>
      </c>
      <c r="P2528" s="167">
        <v>372</v>
      </c>
      <c r="Q2528" s="167">
        <v>18321</v>
      </c>
      <c r="R2528" s="167">
        <v>18964</v>
      </c>
      <c r="S2528" s="167">
        <v>37285</v>
      </c>
      <c r="T2528" s="161">
        <v>42736</v>
      </c>
      <c r="U2528" s="47"/>
    </row>
    <row r="2529" spans="1:21" s="267" customFormat="1" ht="15" customHeight="1" x14ac:dyDescent="0.2">
      <c r="A2529" s="15">
        <v>2017</v>
      </c>
      <c r="B2529" s="15" t="s">
        <v>3439</v>
      </c>
      <c r="C2529" s="15">
        <v>8</v>
      </c>
      <c r="D2529" s="39">
        <v>12</v>
      </c>
      <c r="E2529" s="60" t="s">
        <v>9</v>
      </c>
      <c r="F2529" s="11" t="s">
        <v>14025</v>
      </c>
      <c r="G2529" s="11" t="s">
        <v>5236</v>
      </c>
      <c r="H2529" s="12" t="s">
        <v>11134</v>
      </c>
      <c r="I2529" s="66">
        <v>1</v>
      </c>
      <c r="J2529" s="68" t="s">
        <v>215</v>
      </c>
      <c r="K2529" s="167">
        <v>10264</v>
      </c>
      <c r="L2529" s="167">
        <v>29082</v>
      </c>
      <c r="M2529" s="167">
        <v>39346</v>
      </c>
      <c r="N2529" s="167">
        <v>0</v>
      </c>
      <c r="O2529" s="167">
        <v>6654</v>
      </c>
      <c r="P2529" s="167">
        <v>6654</v>
      </c>
      <c r="Q2529" s="167">
        <v>10264</v>
      </c>
      <c r="R2529" s="167">
        <v>35736</v>
      </c>
      <c r="S2529" s="167">
        <v>46000</v>
      </c>
      <c r="T2529" s="161">
        <v>42736</v>
      </c>
      <c r="U2529" s="47"/>
    </row>
    <row r="2530" spans="1:21" s="267" customFormat="1" ht="15" customHeight="1" x14ac:dyDescent="0.2">
      <c r="A2530" s="15">
        <v>2017</v>
      </c>
      <c r="B2530" s="15" t="s">
        <v>3439</v>
      </c>
      <c r="C2530" s="15">
        <v>8</v>
      </c>
      <c r="D2530" s="39">
        <v>12</v>
      </c>
      <c r="E2530" s="60" t="s">
        <v>9</v>
      </c>
      <c r="F2530" s="11" t="s">
        <v>14026</v>
      </c>
      <c r="G2530" s="11" t="s">
        <v>11133</v>
      </c>
      <c r="H2530" s="12" t="s">
        <v>11132</v>
      </c>
      <c r="I2530" s="66">
        <v>1</v>
      </c>
      <c r="J2530" s="68" t="s">
        <v>215</v>
      </c>
      <c r="K2530" s="167">
        <v>43645</v>
      </c>
      <c r="L2530" s="167">
        <v>0</v>
      </c>
      <c r="M2530" s="167">
        <v>43645</v>
      </c>
      <c r="N2530" s="167">
        <v>4355</v>
      </c>
      <c r="O2530" s="167">
        <v>0</v>
      </c>
      <c r="P2530" s="167">
        <v>4355</v>
      </c>
      <c r="Q2530" s="167">
        <v>48000</v>
      </c>
      <c r="R2530" s="167">
        <v>0</v>
      </c>
      <c r="S2530" s="167">
        <v>48000</v>
      </c>
      <c r="T2530" s="161">
        <v>42767</v>
      </c>
      <c r="U2530" s="47"/>
    </row>
    <row r="2531" spans="1:21" s="267" customFormat="1" ht="15" customHeight="1" x14ac:dyDescent="0.2">
      <c r="A2531" s="15">
        <v>2017</v>
      </c>
      <c r="B2531" s="15" t="s">
        <v>3439</v>
      </c>
      <c r="C2531" s="15">
        <v>8</v>
      </c>
      <c r="D2531" s="39">
        <v>12</v>
      </c>
      <c r="E2531" s="60" t="s">
        <v>9</v>
      </c>
      <c r="F2531" s="11" t="s">
        <v>14027</v>
      </c>
      <c r="G2531" s="11" t="s">
        <v>5236</v>
      </c>
      <c r="H2531" s="12" t="s">
        <v>11131</v>
      </c>
      <c r="I2531" s="66">
        <v>1</v>
      </c>
      <c r="J2531" s="68" t="s">
        <v>215</v>
      </c>
      <c r="K2531" s="167">
        <v>27339</v>
      </c>
      <c r="L2531" s="167">
        <v>12061</v>
      </c>
      <c r="M2531" s="167">
        <v>39400</v>
      </c>
      <c r="N2531" s="167">
        <v>0</v>
      </c>
      <c r="O2531" s="167">
        <v>585</v>
      </c>
      <c r="P2531" s="167">
        <v>585</v>
      </c>
      <c r="Q2531" s="167">
        <v>27339</v>
      </c>
      <c r="R2531" s="167">
        <v>12646</v>
      </c>
      <c r="S2531" s="167">
        <v>39985</v>
      </c>
      <c r="T2531" s="161">
        <v>42808</v>
      </c>
      <c r="U2531" s="47"/>
    </row>
    <row r="2532" spans="1:21" s="267" customFormat="1" ht="15" customHeight="1" x14ac:dyDescent="0.2">
      <c r="A2532" s="15">
        <v>2017</v>
      </c>
      <c r="B2532" s="15" t="s">
        <v>3439</v>
      </c>
      <c r="C2532" s="15">
        <v>8</v>
      </c>
      <c r="D2532" s="39">
        <v>12</v>
      </c>
      <c r="E2532" s="60" t="s">
        <v>9</v>
      </c>
      <c r="F2532" s="11" t="s">
        <v>14028</v>
      </c>
      <c r="G2532" s="11" t="s">
        <v>5963</v>
      </c>
      <c r="H2532" s="12" t="s">
        <v>11130</v>
      </c>
      <c r="I2532" s="66">
        <v>1</v>
      </c>
      <c r="J2532" s="68" t="s">
        <v>215</v>
      </c>
      <c r="K2532" s="167">
        <v>34208</v>
      </c>
      <c r="L2532" s="167">
        <v>34208</v>
      </c>
      <c r="M2532" s="167">
        <v>68416</v>
      </c>
      <c r="N2532" s="167">
        <v>0</v>
      </c>
      <c r="O2532" s="167">
        <v>337</v>
      </c>
      <c r="P2532" s="167">
        <v>337</v>
      </c>
      <c r="Q2532" s="167">
        <v>34208</v>
      </c>
      <c r="R2532" s="167">
        <v>34545</v>
      </c>
      <c r="S2532" s="167">
        <v>68753</v>
      </c>
      <c r="T2532" s="161">
        <v>42736</v>
      </c>
      <c r="U2532" s="47"/>
    </row>
    <row r="2533" spans="1:21" s="267" customFormat="1" ht="15" customHeight="1" x14ac:dyDescent="0.2">
      <c r="A2533" s="15">
        <v>2017</v>
      </c>
      <c r="B2533" s="15" t="s">
        <v>3439</v>
      </c>
      <c r="C2533" s="15">
        <v>8</v>
      </c>
      <c r="D2533" s="67">
        <v>12</v>
      </c>
      <c r="E2533" s="60" t="s">
        <v>9</v>
      </c>
      <c r="F2533" s="11" t="s">
        <v>14029</v>
      </c>
      <c r="G2533" s="11" t="s">
        <v>11129</v>
      </c>
      <c r="H2533" s="12" t="s">
        <v>11128</v>
      </c>
      <c r="I2533" s="66">
        <v>1</v>
      </c>
      <c r="J2533" s="68" t="s">
        <v>215</v>
      </c>
      <c r="K2533" s="167">
        <v>10750</v>
      </c>
      <c r="L2533" s="167">
        <v>32250</v>
      </c>
      <c r="M2533" s="167">
        <v>43000</v>
      </c>
      <c r="N2533" s="167">
        <v>1250</v>
      </c>
      <c r="O2533" s="167">
        <v>3750</v>
      </c>
      <c r="P2533" s="167">
        <v>5000</v>
      </c>
      <c r="Q2533" s="167">
        <v>12000</v>
      </c>
      <c r="R2533" s="167">
        <v>36000</v>
      </c>
      <c r="S2533" s="167">
        <v>48000</v>
      </c>
      <c r="T2533" s="159">
        <v>42767</v>
      </c>
      <c r="U2533" s="47"/>
    </row>
    <row r="2534" spans="1:21" s="267" customFormat="1" ht="15" customHeight="1" x14ac:dyDescent="0.2">
      <c r="A2534" s="15">
        <v>2017</v>
      </c>
      <c r="B2534" s="15" t="s">
        <v>3439</v>
      </c>
      <c r="C2534" s="15">
        <v>8</v>
      </c>
      <c r="D2534" s="67">
        <v>12</v>
      </c>
      <c r="E2534" s="60" t="s">
        <v>9</v>
      </c>
      <c r="F2534" s="11" t="s">
        <v>14030</v>
      </c>
      <c r="G2534" s="11" t="s">
        <v>11127</v>
      </c>
      <c r="H2534" s="12" t="s">
        <v>11126</v>
      </c>
      <c r="I2534" s="66">
        <v>1</v>
      </c>
      <c r="J2534" s="68" t="s">
        <v>215</v>
      </c>
      <c r="K2534" s="167">
        <v>0</v>
      </c>
      <c r="L2534" s="167">
        <v>44432</v>
      </c>
      <c r="M2534" s="167">
        <v>44432</v>
      </c>
      <c r="N2534" s="167">
        <v>0</v>
      </c>
      <c r="O2534" s="167">
        <v>2094</v>
      </c>
      <c r="P2534" s="167">
        <v>2094</v>
      </c>
      <c r="Q2534" s="167">
        <v>0</v>
      </c>
      <c r="R2534" s="167">
        <v>46526</v>
      </c>
      <c r="S2534" s="167">
        <v>46526</v>
      </c>
      <c r="T2534" s="159">
        <v>42767</v>
      </c>
      <c r="U2534" s="47"/>
    </row>
    <row r="2535" spans="1:21" s="267" customFormat="1" ht="15" customHeight="1" x14ac:dyDescent="0.2">
      <c r="A2535" s="15">
        <v>2017</v>
      </c>
      <c r="B2535" s="15" t="s">
        <v>3439</v>
      </c>
      <c r="C2535" s="15">
        <v>8</v>
      </c>
      <c r="D2535" s="39">
        <v>12</v>
      </c>
      <c r="E2535" s="60" t="s">
        <v>9</v>
      </c>
      <c r="F2535" s="11" t="s">
        <v>14031</v>
      </c>
      <c r="G2535" s="11" t="s">
        <v>5236</v>
      </c>
      <c r="H2535" s="12" t="s">
        <v>11125</v>
      </c>
      <c r="I2535" s="66">
        <v>1</v>
      </c>
      <c r="J2535" s="68" t="s">
        <v>215</v>
      </c>
      <c r="K2535" s="167">
        <v>21729</v>
      </c>
      <c r="L2535" s="167">
        <v>21004</v>
      </c>
      <c r="M2535" s="167">
        <v>42733</v>
      </c>
      <c r="N2535" s="167">
        <v>0</v>
      </c>
      <c r="O2535" s="167">
        <v>210</v>
      </c>
      <c r="P2535" s="167">
        <v>210</v>
      </c>
      <c r="Q2535" s="167">
        <v>21729</v>
      </c>
      <c r="R2535" s="167">
        <v>21214</v>
      </c>
      <c r="S2535" s="167">
        <v>42943</v>
      </c>
      <c r="T2535" s="161">
        <v>42736</v>
      </c>
      <c r="U2535" s="47"/>
    </row>
    <row r="2536" spans="1:21" s="267" customFormat="1" ht="15" customHeight="1" x14ac:dyDescent="0.2">
      <c r="A2536" s="15">
        <v>2017</v>
      </c>
      <c r="B2536" s="72" t="s">
        <v>3439</v>
      </c>
      <c r="C2536" s="15">
        <v>8</v>
      </c>
      <c r="D2536" s="67">
        <v>12</v>
      </c>
      <c r="E2536" s="60" t="s">
        <v>9</v>
      </c>
      <c r="F2536" s="11" t="s">
        <v>14032</v>
      </c>
      <c r="G2536" s="11" t="s">
        <v>4517</v>
      </c>
      <c r="H2536" s="75" t="s">
        <v>11124</v>
      </c>
      <c r="I2536" s="66">
        <v>1</v>
      </c>
      <c r="J2536" s="68" t="s">
        <v>215</v>
      </c>
      <c r="K2536" s="167">
        <v>49629</v>
      </c>
      <c r="L2536" s="167">
        <v>47243</v>
      </c>
      <c r="M2536" s="167">
        <v>96872</v>
      </c>
      <c r="N2536" s="167">
        <v>0</v>
      </c>
      <c r="O2536" s="167">
        <v>472</v>
      </c>
      <c r="P2536" s="167">
        <v>472</v>
      </c>
      <c r="Q2536" s="167">
        <v>49629</v>
      </c>
      <c r="R2536" s="167">
        <v>47715</v>
      </c>
      <c r="S2536" s="167">
        <v>97344</v>
      </c>
      <c r="T2536" s="159">
        <v>42736</v>
      </c>
      <c r="U2536" s="47"/>
    </row>
    <row r="2537" spans="1:21" s="267" customFormat="1" ht="15" customHeight="1" x14ac:dyDescent="0.2">
      <c r="A2537" s="15">
        <v>2017</v>
      </c>
      <c r="B2537" s="15" t="s">
        <v>3439</v>
      </c>
      <c r="C2537" s="15">
        <v>8</v>
      </c>
      <c r="D2537" s="39">
        <v>12</v>
      </c>
      <c r="E2537" s="60" t="s">
        <v>9</v>
      </c>
      <c r="F2537" s="11" t="s">
        <v>14033</v>
      </c>
      <c r="G2537" s="11" t="s">
        <v>4517</v>
      </c>
      <c r="H2537" s="12" t="s">
        <v>11123</v>
      </c>
      <c r="I2537" s="66">
        <v>1</v>
      </c>
      <c r="J2537" s="68" t="s">
        <v>215</v>
      </c>
      <c r="K2537" s="167">
        <v>31282</v>
      </c>
      <c r="L2537" s="167">
        <v>27218</v>
      </c>
      <c r="M2537" s="167">
        <v>58500</v>
      </c>
      <c r="N2537" s="167">
        <v>0</v>
      </c>
      <c r="O2537" s="167">
        <v>544</v>
      </c>
      <c r="P2537" s="167">
        <v>544</v>
      </c>
      <c r="Q2537" s="167">
        <v>31282</v>
      </c>
      <c r="R2537" s="167">
        <v>27762</v>
      </c>
      <c r="S2537" s="167">
        <v>59044</v>
      </c>
      <c r="T2537" s="161">
        <v>42736</v>
      </c>
      <c r="U2537" s="47"/>
    </row>
    <row r="2538" spans="1:21" s="267" customFormat="1" ht="15" customHeight="1" x14ac:dyDescent="0.2">
      <c r="A2538" s="15">
        <v>2017</v>
      </c>
      <c r="B2538" s="15" t="s">
        <v>3439</v>
      </c>
      <c r="C2538" s="15">
        <v>8</v>
      </c>
      <c r="D2538" s="39">
        <v>12</v>
      </c>
      <c r="E2538" s="60" t="s">
        <v>9</v>
      </c>
      <c r="F2538" s="11" t="s">
        <v>14034</v>
      </c>
      <c r="G2538" s="11" t="s">
        <v>5369</v>
      </c>
      <c r="H2538" s="12" t="s">
        <v>11122</v>
      </c>
      <c r="I2538" s="66">
        <v>1</v>
      </c>
      <c r="J2538" s="68" t="s">
        <v>53</v>
      </c>
      <c r="K2538" s="167">
        <v>0</v>
      </c>
      <c r="L2538" s="167">
        <v>33921</v>
      </c>
      <c r="M2538" s="167">
        <v>33921</v>
      </c>
      <c r="N2538" s="167">
        <v>0</v>
      </c>
      <c r="O2538" s="167">
        <v>2579</v>
      </c>
      <c r="P2538" s="167">
        <v>2579</v>
      </c>
      <c r="Q2538" s="167">
        <v>0</v>
      </c>
      <c r="R2538" s="167">
        <v>36500</v>
      </c>
      <c r="S2538" s="167">
        <v>36500</v>
      </c>
      <c r="T2538" s="161">
        <v>42767</v>
      </c>
      <c r="U2538" s="47"/>
    </row>
    <row r="2539" spans="1:21" s="267" customFormat="1" ht="15" customHeight="1" x14ac:dyDescent="0.2">
      <c r="A2539" s="15">
        <v>2017</v>
      </c>
      <c r="B2539" s="15" t="s">
        <v>3439</v>
      </c>
      <c r="C2539" s="15">
        <v>8</v>
      </c>
      <c r="D2539" s="39">
        <v>12</v>
      </c>
      <c r="E2539" s="60" t="s">
        <v>9</v>
      </c>
      <c r="F2539" s="11" t="s">
        <v>14035</v>
      </c>
      <c r="G2539" s="11" t="s">
        <v>5369</v>
      </c>
      <c r="H2539" s="12" t="s">
        <v>11121</v>
      </c>
      <c r="I2539" s="66">
        <v>1</v>
      </c>
      <c r="J2539" s="68" t="s">
        <v>53</v>
      </c>
      <c r="K2539" s="167">
        <v>33921</v>
      </c>
      <c r="L2539" s="167">
        <v>0</v>
      </c>
      <c r="M2539" s="167">
        <v>33921</v>
      </c>
      <c r="N2539" s="167">
        <v>2579</v>
      </c>
      <c r="O2539" s="167">
        <v>0</v>
      </c>
      <c r="P2539" s="167">
        <v>2579</v>
      </c>
      <c r="Q2539" s="167">
        <v>36500</v>
      </c>
      <c r="R2539" s="167">
        <v>0</v>
      </c>
      <c r="S2539" s="167">
        <v>36500</v>
      </c>
      <c r="T2539" s="161">
        <v>42767</v>
      </c>
      <c r="U2539" s="47"/>
    </row>
    <row r="2540" spans="1:21" s="267" customFormat="1" ht="15" customHeight="1" x14ac:dyDescent="0.2">
      <c r="A2540" s="15">
        <v>2017</v>
      </c>
      <c r="B2540" s="15" t="s">
        <v>3439</v>
      </c>
      <c r="C2540" s="15">
        <v>8</v>
      </c>
      <c r="D2540" s="39">
        <v>12</v>
      </c>
      <c r="E2540" s="60" t="s">
        <v>9</v>
      </c>
      <c r="F2540" s="11" t="s">
        <v>14036</v>
      </c>
      <c r="G2540" s="11" t="s">
        <v>10331</v>
      </c>
      <c r="H2540" s="12" t="s">
        <v>11120</v>
      </c>
      <c r="I2540" s="66">
        <v>1</v>
      </c>
      <c r="J2540" s="68" t="s">
        <v>53</v>
      </c>
      <c r="K2540" s="167">
        <v>0</v>
      </c>
      <c r="L2540" s="167">
        <v>45675</v>
      </c>
      <c r="M2540" s="167">
        <v>45675</v>
      </c>
      <c r="N2540" s="167">
        <v>0</v>
      </c>
      <c r="O2540" s="167">
        <v>4325</v>
      </c>
      <c r="P2540" s="167">
        <v>4325</v>
      </c>
      <c r="Q2540" s="167">
        <v>0</v>
      </c>
      <c r="R2540" s="167">
        <v>50000</v>
      </c>
      <c r="S2540" s="167">
        <v>50000</v>
      </c>
      <c r="T2540" s="161">
        <v>42767</v>
      </c>
      <c r="U2540" s="47"/>
    </row>
    <row r="2541" spans="1:21" s="267" customFormat="1" ht="15" customHeight="1" x14ac:dyDescent="0.2">
      <c r="A2541" s="15">
        <v>2017</v>
      </c>
      <c r="B2541" s="15" t="s">
        <v>3439</v>
      </c>
      <c r="C2541" s="15">
        <v>8</v>
      </c>
      <c r="D2541" s="67">
        <v>12</v>
      </c>
      <c r="E2541" s="60" t="s">
        <v>9</v>
      </c>
      <c r="F2541" s="11" t="s">
        <v>14037</v>
      </c>
      <c r="G2541" s="11" t="s">
        <v>1229</v>
      </c>
      <c r="H2541" s="12" t="s">
        <v>11119</v>
      </c>
      <c r="I2541" s="66">
        <v>1</v>
      </c>
      <c r="J2541" s="68" t="s">
        <v>53</v>
      </c>
      <c r="K2541" s="167">
        <v>0</v>
      </c>
      <c r="L2541" s="167">
        <v>46690</v>
      </c>
      <c r="M2541" s="167">
        <v>46690</v>
      </c>
      <c r="N2541" s="167">
        <v>0</v>
      </c>
      <c r="O2541" s="167">
        <v>3527</v>
      </c>
      <c r="P2541" s="167">
        <v>3527</v>
      </c>
      <c r="Q2541" s="167">
        <v>0</v>
      </c>
      <c r="R2541" s="167">
        <v>50217</v>
      </c>
      <c r="S2541" s="167">
        <v>50217</v>
      </c>
      <c r="T2541" s="159">
        <v>42767</v>
      </c>
      <c r="U2541" s="47"/>
    </row>
    <row r="2542" spans="1:21" s="267" customFormat="1" ht="15" customHeight="1" x14ac:dyDescent="0.2">
      <c r="A2542" s="15">
        <v>2017</v>
      </c>
      <c r="B2542" s="15" t="s">
        <v>3439</v>
      </c>
      <c r="C2542" s="15">
        <v>8</v>
      </c>
      <c r="D2542" s="67">
        <v>12</v>
      </c>
      <c r="E2542" s="60" t="s">
        <v>9</v>
      </c>
      <c r="F2542" s="11" t="s">
        <v>14038</v>
      </c>
      <c r="G2542" s="11" t="s">
        <v>5369</v>
      </c>
      <c r="H2542" s="12" t="s">
        <v>11118</v>
      </c>
      <c r="I2542" s="66">
        <v>1</v>
      </c>
      <c r="J2542" s="68" t="s">
        <v>53</v>
      </c>
      <c r="K2542" s="167">
        <v>37577</v>
      </c>
      <c r="L2542" s="167">
        <v>0</v>
      </c>
      <c r="M2542" s="167">
        <v>37577</v>
      </c>
      <c r="N2542" s="167">
        <v>923</v>
      </c>
      <c r="O2542" s="167">
        <v>0</v>
      </c>
      <c r="P2542" s="167">
        <v>923</v>
      </c>
      <c r="Q2542" s="167">
        <v>38500</v>
      </c>
      <c r="R2542" s="167">
        <v>0</v>
      </c>
      <c r="S2542" s="167">
        <v>38500</v>
      </c>
      <c r="T2542" s="159">
        <v>42767</v>
      </c>
      <c r="U2542" s="47"/>
    </row>
    <row r="2543" spans="1:21" s="267" customFormat="1" ht="15" customHeight="1" x14ac:dyDescent="0.2">
      <c r="A2543" s="15">
        <v>2017</v>
      </c>
      <c r="B2543" s="15" t="s">
        <v>3439</v>
      </c>
      <c r="C2543" s="15">
        <v>8</v>
      </c>
      <c r="D2543" s="39">
        <v>12</v>
      </c>
      <c r="E2543" s="60" t="s">
        <v>9</v>
      </c>
      <c r="F2543" s="11" t="s">
        <v>14039</v>
      </c>
      <c r="G2543" s="11" t="s">
        <v>1373</v>
      </c>
      <c r="H2543" s="12" t="s">
        <v>11117</v>
      </c>
      <c r="I2543" s="66">
        <v>1</v>
      </c>
      <c r="J2543" s="68" t="s">
        <v>53</v>
      </c>
      <c r="K2543" s="167">
        <v>0</v>
      </c>
      <c r="L2543" s="167">
        <v>38290</v>
      </c>
      <c r="M2543" s="167">
        <v>38290</v>
      </c>
      <c r="N2543" s="167">
        <v>0</v>
      </c>
      <c r="O2543" s="167">
        <v>500</v>
      </c>
      <c r="P2543" s="167">
        <v>500</v>
      </c>
      <c r="Q2543" s="167">
        <v>0</v>
      </c>
      <c r="R2543" s="167">
        <v>38790</v>
      </c>
      <c r="S2543" s="167">
        <v>38790</v>
      </c>
      <c r="T2543" s="161">
        <v>42736</v>
      </c>
      <c r="U2543" s="47"/>
    </row>
    <row r="2544" spans="1:21" s="267" customFormat="1" ht="15" customHeight="1" x14ac:dyDescent="0.2">
      <c r="A2544" s="15">
        <v>2017</v>
      </c>
      <c r="B2544" s="72" t="s">
        <v>3439</v>
      </c>
      <c r="C2544" s="15">
        <v>8</v>
      </c>
      <c r="D2544" s="67">
        <v>12</v>
      </c>
      <c r="E2544" s="60" t="s">
        <v>9</v>
      </c>
      <c r="F2544" s="11" t="s">
        <v>14040</v>
      </c>
      <c r="G2544" s="11" t="s">
        <v>11116</v>
      </c>
      <c r="H2544" s="75" t="s">
        <v>11115</v>
      </c>
      <c r="I2544" s="66">
        <v>1</v>
      </c>
      <c r="J2544" s="68" t="s">
        <v>53</v>
      </c>
      <c r="K2544" s="167">
        <v>18059</v>
      </c>
      <c r="L2544" s="167">
        <v>16451</v>
      </c>
      <c r="M2544" s="167">
        <v>34510</v>
      </c>
      <c r="N2544" s="167">
        <v>1327</v>
      </c>
      <c r="O2544" s="167">
        <v>1209</v>
      </c>
      <c r="P2544" s="167">
        <v>2536</v>
      </c>
      <c r="Q2544" s="167">
        <v>19386</v>
      </c>
      <c r="R2544" s="167">
        <v>17660</v>
      </c>
      <c r="S2544" s="167">
        <v>37046</v>
      </c>
      <c r="T2544" s="159">
        <v>42736</v>
      </c>
      <c r="U2544" s="47"/>
    </row>
    <row r="2545" spans="1:21" s="267" customFormat="1" ht="15" customHeight="1" x14ac:dyDescent="0.2">
      <c r="A2545" s="15">
        <v>2017</v>
      </c>
      <c r="B2545" s="15" t="s">
        <v>3439</v>
      </c>
      <c r="C2545" s="15">
        <v>8</v>
      </c>
      <c r="D2545" s="39">
        <v>12</v>
      </c>
      <c r="E2545" s="60" t="s">
        <v>9</v>
      </c>
      <c r="F2545" s="11" t="s">
        <v>14041</v>
      </c>
      <c r="G2545" s="11" t="s">
        <v>5369</v>
      </c>
      <c r="H2545" s="12" t="s">
        <v>11114</v>
      </c>
      <c r="I2545" s="66">
        <v>1</v>
      </c>
      <c r="J2545" s="68" t="s">
        <v>53</v>
      </c>
      <c r="K2545" s="167">
        <v>37577</v>
      </c>
      <c r="L2545" s="167">
        <v>0</v>
      </c>
      <c r="M2545" s="167">
        <v>37577</v>
      </c>
      <c r="N2545" s="167">
        <v>923</v>
      </c>
      <c r="O2545" s="167">
        <v>0</v>
      </c>
      <c r="P2545" s="167">
        <v>923</v>
      </c>
      <c r="Q2545" s="167">
        <v>38500</v>
      </c>
      <c r="R2545" s="167">
        <v>0</v>
      </c>
      <c r="S2545" s="167">
        <v>38500</v>
      </c>
      <c r="T2545" s="161">
        <v>42767</v>
      </c>
      <c r="U2545" s="47"/>
    </row>
    <row r="2546" spans="1:21" s="267" customFormat="1" ht="15" customHeight="1" x14ac:dyDescent="0.2">
      <c r="A2546" s="15">
        <v>2017</v>
      </c>
      <c r="B2546" s="15" t="s">
        <v>3439</v>
      </c>
      <c r="C2546" s="15">
        <v>8</v>
      </c>
      <c r="D2546" s="39">
        <v>12</v>
      </c>
      <c r="E2546" s="60" t="s">
        <v>9</v>
      </c>
      <c r="F2546" s="11" t="s">
        <v>14042</v>
      </c>
      <c r="G2546" s="11" t="s">
        <v>5064</v>
      </c>
      <c r="H2546" s="12" t="s">
        <v>11113</v>
      </c>
      <c r="I2546" s="66">
        <v>1</v>
      </c>
      <c r="J2546" s="68" t="s">
        <v>53</v>
      </c>
      <c r="K2546" s="167">
        <v>51765</v>
      </c>
      <c r="L2546" s="167">
        <v>0</v>
      </c>
      <c r="M2546" s="167">
        <v>51765</v>
      </c>
      <c r="N2546" s="167">
        <v>763</v>
      </c>
      <c r="O2546" s="167">
        <v>0</v>
      </c>
      <c r="P2546" s="167">
        <v>763</v>
      </c>
      <c r="Q2546" s="167">
        <v>52528</v>
      </c>
      <c r="R2546" s="167">
        <v>0</v>
      </c>
      <c r="S2546" s="167">
        <v>52528</v>
      </c>
      <c r="T2546" s="161">
        <v>42767</v>
      </c>
      <c r="U2546" s="47"/>
    </row>
    <row r="2547" spans="1:21" s="267" customFormat="1" ht="15" customHeight="1" x14ac:dyDescent="0.2">
      <c r="A2547" s="15">
        <v>2017</v>
      </c>
      <c r="B2547" s="15" t="s">
        <v>3439</v>
      </c>
      <c r="C2547" s="15">
        <v>8</v>
      </c>
      <c r="D2547" s="39">
        <v>12</v>
      </c>
      <c r="E2547" s="60" t="s">
        <v>9</v>
      </c>
      <c r="F2547" s="11" t="s">
        <v>14043</v>
      </c>
      <c r="G2547" s="11" t="s">
        <v>5064</v>
      </c>
      <c r="H2547" s="12" t="s">
        <v>11112</v>
      </c>
      <c r="I2547" s="66">
        <v>1</v>
      </c>
      <c r="J2547" s="68" t="s">
        <v>53</v>
      </c>
      <c r="K2547" s="167">
        <v>47705</v>
      </c>
      <c r="L2547" s="167">
        <v>0</v>
      </c>
      <c r="M2547" s="167">
        <v>47705</v>
      </c>
      <c r="N2547" s="167">
        <v>4823</v>
      </c>
      <c r="O2547" s="167">
        <v>0</v>
      </c>
      <c r="P2547" s="167">
        <v>4823</v>
      </c>
      <c r="Q2547" s="167">
        <v>52528</v>
      </c>
      <c r="R2547" s="167">
        <v>0</v>
      </c>
      <c r="S2547" s="167">
        <v>52528</v>
      </c>
      <c r="T2547" s="161">
        <v>42767</v>
      </c>
      <c r="U2547" s="47"/>
    </row>
    <row r="2548" spans="1:21" s="267" customFormat="1" ht="15" customHeight="1" x14ac:dyDescent="0.2">
      <c r="A2548" s="15">
        <v>2017</v>
      </c>
      <c r="B2548" s="15" t="s">
        <v>3439</v>
      </c>
      <c r="C2548" s="15">
        <v>8</v>
      </c>
      <c r="D2548" s="39">
        <v>12</v>
      </c>
      <c r="E2548" s="60" t="s">
        <v>9</v>
      </c>
      <c r="F2548" s="11" t="s">
        <v>14044</v>
      </c>
      <c r="G2548" s="11" t="s">
        <v>5369</v>
      </c>
      <c r="H2548" s="12" t="s">
        <v>11111</v>
      </c>
      <c r="I2548" s="66">
        <v>1</v>
      </c>
      <c r="J2548" s="68" t="s">
        <v>53</v>
      </c>
      <c r="K2548" s="167">
        <v>37577</v>
      </c>
      <c r="L2548" s="167">
        <v>0</v>
      </c>
      <c r="M2548" s="167">
        <v>37577</v>
      </c>
      <c r="N2548" s="167">
        <v>923</v>
      </c>
      <c r="O2548" s="167">
        <v>0</v>
      </c>
      <c r="P2548" s="167">
        <v>923</v>
      </c>
      <c r="Q2548" s="167">
        <v>38500</v>
      </c>
      <c r="R2548" s="167">
        <v>0</v>
      </c>
      <c r="S2548" s="167">
        <v>38500</v>
      </c>
      <c r="T2548" s="161">
        <v>42767</v>
      </c>
      <c r="U2548" s="47"/>
    </row>
    <row r="2549" spans="1:21" s="267" customFormat="1" ht="15" customHeight="1" x14ac:dyDescent="0.2">
      <c r="A2549" s="15">
        <v>2017</v>
      </c>
      <c r="B2549" s="15" t="s">
        <v>3439</v>
      </c>
      <c r="C2549" s="15">
        <v>8</v>
      </c>
      <c r="D2549" s="39">
        <v>12</v>
      </c>
      <c r="E2549" s="60" t="s">
        <v>9</v>
      </c>
      <c r="F2549" s="11" t="s">
        <v>14045</v>
      </c>
      <c r="G2549" s="11" t="s">
        <v>5369</v>
      </c>
      <c r="H2549" s="12" t="s">
        <v>11110</v>
      </c>
      <c r="I2549" s="66">
        <v>1</v>
      </c>
      <c r="J2549" s="68" t="s">
        <v>53</v>
      </c>
      <c r="K2549" s="167">
        <v>33921</v>
      </c>
      <c r="L2549" s="167">
        <v>0</v>
      </c>
      <c r="M2549" s="167">
        <v>33921</v>
      </c>
      <c r="N2549" s="167">
        <v>2579</v>
      </c>
      <c r="O2549" s="167">
        <v>0</v>
      </c>
      <c r="P2549" s="167">
        <v>2579</v>
      </c>
      <c r="Q2549" s="167">
        <v>36500</v>
      </c>
      <c r="R2549" s="167">
        <v>0</v>
      </c>
      <c r="S2549" s="167">
        <v>36500</v>
      </c>
      <c r="T2549" s="161">
        <v>42767</v>
      </c>
      <c r="U2549" s="47"/>
    </row>
    <row r="2550" spans="1:21" s="267" customFormat="1" ht="15" customHeight="1" x14ac:dyDescent="0.2">
      <c r="A2550" s="15">
        <v>2017</v>
      </c>
      <c r="B2550" s="72" t="s">
        <v>3439</v>
      </c>
      <c r="C2550" s="15">
        <v>8</v>
      </c>
      <c r="D2550" s="67">
        <v>12</v>
      </c>
      <c r="E2550" s="60" t="s">
        <v>9</v>
      </c>
      <c r="F2550" s="11" t="s">
        <v>14046</v>
      </c>
      <c r="G2550" s="11" t="s">
        <v>4844</v>
      </c>
      <c r="H2550" s="75" t="s">
        <v>11109</v>
      </c>
      <c r="I2550" s="66">
        <v>1</v>
      </c>
      <c r="J2550" s="68" t="s">
        <v>53</v>
      </c>
      <c r="K2550" s="167">
        <v>91350</v>
      </c>
      <c r="L2550" s="167">
        <v>0</v>
      </c>
      <c r="M2550" s="167">
        <v>91350</v>
      </c>
      <c r="N2550" s="167">
        <v>6000</v>
      </c>
      <c r="O2550" s="167">
        <v>0</v>
      </c>
      <c r="P2550" s="167">
        <v>6000</v>
      </c>
      <c r="Q2550" s="167">
        <v>97350</v>
      </c>
      <c r="R2550" s="167">
        <v>0</v>
      </c>
      <c r="S2550" s="167">
        <v>97350</v>
      </c>
      <c r="T2550" s="159">
        <v>42736</v>
      </c>
      <c r="U2550" s="47"/>
    </row>
    <row r="2551" spans="1:21" s="267" customFormat="1" ht="15" customHeight="1" x14ac:dyDescent="0.2">
      <c r="A2551" s="15">
        <v>2017</v>
      </c>
      <c r="B2551" s="15" t="s">
        <v>3439</v>
      </c>
      <c r="C2551" s="15">
        <v>8</v>
      </c>
      <c r="D2551" s="39">
        <v>12</v>
      </c>
      <c r="E2551" s="60" t="s">
        <v>9</v>
      </c>
      <c r="F2551" s="11" t="s">
        <v>14047</v>
      </c>
      <c r="G2551" s="11" t="s">
        <v>5369</v>
      </c>
      <c r="H2551" s="12" t="s">
        <v>11108</v>
      </c>
      <c r="I2551" s="66">
        <v>1</v>
      </c>
      <c r="J2551" s="68" t="s">
        <v>53</v>
      </c>
      <c r="K2551" s="167">
        <v>37577</v>
      </c>
      <c r="L2551" s="167">
        <v>0</v>
      </c>
      <c r="M2551" s="167">
        <v>37577</v>
      </c>
      <c r="N2551" s="167">
        <v>923</v>
      </c>
      <c r="O2551" s="167">
        <v>0</v>
      </c>
      <c r="P2551" s="167">
        <v>923</v>
      </c>
      <c r="Q2551" s="167">
        <v>38500</v>
      </c>
      <c r="R2551" s="167">
        <v>0</v>
      </c>
      <c r="S2551" s="167">
        <v>38500</v>
      </c>
      <c r="T2551" s="161">
        <v>42767</v>
      </c>
      <c r="U2551" s="47"/>
    </row>
    <row r="2552" spans="1:21" s="267" customFormat="1" ht="15" customHeight="1" x14ac:dyDescent="0.2">
      <c r="A2552" s="15">
        <v>2017</v>
      </c>
      <c r="B2552" s="15" t="s">
        <v>3439</v>
      </c>
      <c r="C2552" s="15">
        <v>8</v>
      </c>
      <c r="D2552" s="39">
        <v>12</v>
      </c>
      <c r="E2552" s="60" t="s">
        <v>9</v>
      </c>
      <c r="F2552" s="11" t="s">
        <v>14048</v>
      </c>
      <c r="G2552" s="11" t="s">
        <v>1652</v>
      </c>
      <c r="H2552" s="12" t="s">
        <v>11107</v>
      </c>
      <c r="I2552" s="66">
        <v>1</v>
      </c>
      <c r="J2552" s="68" t="s">
        <v>53</v>
      </c>
      <c r="K2552" s="167">
        <v>54985</v>
      </c>
      <c r="L2552" s="167">
        <v>0</v>
      </c>
      <c r="M2552" s="167">
        <v>54985</v>
      </c>
      <c r="N2552" s="167">
        <v>5015</v>
      </c>
      <c r="O2552" s="167">
        <v>0</v>
      </c>
      <c r="P2552" s="167">
        <v>5015</v>
      </c>
      <c r="Q2552" s="167">
        <v>60000</v>
      </c>
      <c r="R2552" s="167">
        <v>0</v>
      </c>
      <c r="S2552" s="167">
        <v>60000</v>
      </c>
      <c r="T2552" s="161">
        <v>42736</v>
      </c>
      <c r="U2552" s="47"/>
    </row>
    <row r="2553" spans="1:21" s="267" customFormat="1" ht="15" customHeight="1" x14ac:dyDescent="0.2">
      <c r="A2553" s="15">
        <v>2017</v>
      </c>
      <c r="B2553" s="15" t="s">
        <v>3439</v>
      </c>
      <c r="C2553" s="15">
        <v>8</v>
      </c>
      <c r="D2553" s="39">
        <v>12</v>
      </c>
      <c r="E2553" s="60" t="s">
        <v>9</v>
      </c>
      <c r="F2553" s="11" t="s">
        <v>14049</v>
      </c>
      <c r="G2553" s="11" t="s">
        <v>5086</v>
      </c>
      <c r="H2553" s="12" t="s">
        <v>11106</v>
      </c>
      <c r="I2553" s="66">
        <v>1</v>
      </c>
      <c r="J2553" s="68" t="s">
        <v>53</v>
      </c>
      <c r="K2553" s="167">
        <v>26806</v>
      </c>
      <c r="L2553" s="167">
        <v>0</v>
      </c>
      <c r="M2553" s="167">
        <v>26806</v>
      </c>
      <c r="N2553" s="167">
        <v>353</v>
      </c>
      <c r="O2553" s="167">
        <v>0</v>
      </c>
      <c r="P2553" s="167">
        <v>353</v>
      </c>
      <c r="Q2553" s="167">
        <v>27159</v>
      </c>
      <c r="R2553" s="167">
        <v>0</v>
      </c>
      <c r="S2553" s="167">
        <v>27159</v>
      </c>
      <c r="T2553" s="161">
        <v>42795</v>
      </c>
      <c r="U2553" s="47"/>
    </row>
    <row r="2554" spans="1:21" s="267" customFormat="1" ht="15" customHeight="1" x14ac:dyDescent="0.2">
      <c r="A2554" s="15">
        <v>2017</v>
      </c>
      <c r="B2554" s="15" t="s">
        <v>3439</v>
      </c>
      <c r="C2554" s="15">
        <v>8</v>
      </c>
      <c r="D2554" s="39">
        <v>12</v>
      </c>
      <c r="E2554" s="60" t="s">
        <v>9</v>
      </c>
      <c r="F2554" s="11" t="s">
        <v>14050</v>
      </c>
      <c r="G2554" s="11" t="s">
        <v>4414</v>
      </c>
      <c r="H2554" s="12" t="s">
        <v>11105</v>
      </c>
      <c r="I2554" s="66">
        <v>1</v>
      </c>
      <c r="J2554" s="68" t="s">
        <v>53</v>
      </c>
      <c r="K2554" s="167">
        <v>0</v>
      </c>
      <c r="L2554" s="167">
        <v>33495</v>
      </c>
      <c r="M2554" s="167">
        <v>33495</v>
      </c>
      <c r="N2554" s="167">
        <v>0</v>
      </c>
      <c r="O2554" s="167">
        <v>1000</v>
      </c>
      <c r="P2554" s="167">
        <v>1000</v>
      </c>
      <c r="Q2554" s="167">
        <v>0</v>
      </c>
      <c r="R2554" s="167">
        <v>34495</v>
      </c>
      <c r="S2554" s="167">
        <v>34495</v>
      </c>
      <c r="T2554" s="161">
        <v>42767</v>
      </c>
      <c r="U2554" s="47"/>
    </row>
    <row r="2555" spans="1:21" s="267" customFormat="1" ht="15" customHeight="1" x14ac:dyDescent="0.2">
      <c r="A2555" s="15">
        <v>2017</v>
      </c>
      <c r="B2555" s="15" t="s">
        <v>3439</v>
      </c>
      <c r="C2555" s="15">
        <v>8</v>
      </c>
      <c r="D2555" s="39">
        <v>12</v>
      </c>
      <c r="E2555" s="60" t="s">
        <v>9</v>
      </c>
      <c r="F2555" s="11" t="s">
        <v>14051</v>
      </c>
      <c r="G2555" s="11" t="s">
        <v>5369</v>
      </c>
      <c r="H2555" s="12" t="s">
        <v>11104</v>
      </c>
      <c r="I2555" s="66">
        <v>1</v>
      </c>
      <c r="J2555" s="68" t="s">
        <v>53</v>
      </c>
      <c r="K2555" s="167">
        <v>37577</v>
      </c>
      <c r="L2555" s="167">
        <v>0</v>
      </c>
      <c r="M2555" s="167">
        <v>37577</v>
      </c>
      <c r="N2555" s="167">
        <v>923</v>
      </c>
      <c r="O2555" s="167">
        <v>0</v>
      </c>
      <c r="P2555" s="167">
        <v>923</v>
      </c>
      <c r="Q2555" s="167">
        <v>38500</v>
      </c>
      <c r="R2555" s="167">
        <v>0</v>
      </c>
      <c r="S2555" s="167">
        <v>38500</v>
      </c>
      <c r="T2555" s="161">
        <v>42767</v>
      </c>
      <c r="U2555" s="47"/>
    </row>
    <row r="2556" spans="1:21" s="267" customFormat="1" ht="15" customHeight="1" x14ac:dyDescent="0.2">
      <c r="A2556" s="15">
        <v>2017</v>
      </c>
      <c r="B2556" s="15" t="s">
        <v>3439</v>
      </c>
      <c r="C2556" s="15">
        <v>8</v>
      </c>
      <c r="D2556" s="67">
        <v>12</v>
      </c>
      <c r="E2556" s="60" t="s">
        <v>9</v>
      </c>
      <c r="F2556" s="11" t="s">
        <v>14052</v>
      </c>
      <c r="G2556" s="11" t="s">
        <v>5369</v>
      </c>
      <c r="H2556" s="12" t="s">
        <v>11103</v>
      </c>
      <c r="I2556" s="66">
        <v>1</v>
      </c>
      <c r="J2556" s="68" t="s">
        <v>53</v>
      </c>
      <c r="K2556" s="167">
        <v>0</v>
      </c>
      <c r="L2556" s="167">
        <v>37884</v>
      </c>
      <c r="M2556" s="167">
        <v>37884</v>
      </c>
      <c r="N2556" s="167">
        <v>0</v>
      </c>
      <c r="O2556" s="167">
        <v>616</v>
      </c>
      <c r="P2556" s="167">
        <v>616</v>
      </c>
      <c r="Q2556" s="167">
        <v>0</v>
      </c>
      <c r="R2556" s="167">
        <v>38500</v>
      </c>
      <c r="S2556" s="167">
        <v>38500</v>
      </c>
      <c r="T2556" s="159">
        <v>42767</v>
      </c>
      <c r="U2556" s="47"/>
    </row>
    <row r="2557" spans="1:21" s="267" customFormat="1" ht="15" customHeight="1" x14ac:dyDescent="0.2">
      <c r="A2557" s="15">
        <v>2017</v>
      </c>
      <c r="B2557" s="15" t="s">
        <v>3439</v>
      </c>
      <c r="C2557" s="15">
        <v>8</v>
      </c>
      <c r="D2557" s="39">
        <v>12</v>
      </c>
      <c r="E2557" s="60" t="s">
        <v>9</v>
      </c>
      <c r="F2557" s="11" t="s">
        <v>14053</v>
      </c>
      <c r="G2557" s="11" t="s">
        <v>5086</v>
      </c>
      <c r="H2557" s="12" t="s">
        <v>11102</v>
      </c>
      <c r="I2557" s="66">
        <v>1</v>
      </c>
      <c r="J2557" s="68" t="s">
        <v>53</v>
      </c>
      <c r="K2557" s="167">
        <v>26806</v>
      </c>
      <c r="L2557" s="167">
        <v>0</v>
      </c>
      <c r="M2557" s="167">
        <v>26806</v>
      </c>
      <c r="N2557" s="167">
        <v>353</v>
      </c>
      <c r="O2557" s="167">
        <v>0</v>
      </c>
      <c r="P2557" s="167">
        <v>353</v>
      </c>
      <c r="Q2557" s="167">
        <v>27159</v>
      </c>
      <c r="R2557" s="167">
        <v>0</v>
      </c>
      <c r="S2557" s="167">
        <v>27159</v>
      </c>
      <c r="T2557" s="161">
        <v>42795</v>
      </c>
      <c r="U2557" s="47"/>
    </row>
    <row r="2558" spans="1:21" s="267" customFormat="1" ht="15" customHeight="1" x14ac:dyDescent="0.2">
      <c r="A2558" s="15">
        <v>2017</v>
      </c>
      <c r="B2558" s="15" t="s">
        <v>3439</v>
      </c>
      <c r="C2558" s="15">
        <v>8</v>
      </c>
      <c r="D2558" s="39">
        <v>12</v>
      </c>
      <c r="E2558" s="60" t="s">
        <v>9</v>
      </c>
      <c r="F2558" s="11" t="s">
        <v>14054</v>
      </c>
      <c r="G2558" s="11" t="s">
        <v>1312</v>
      </c>
      <c r="H2558" s="12" t="s">
        <v>11101</v>
      </c>
      <c r="I2558" s="66">
        <v>1</v>
      </c>
      <c r="J2558" s="68" t="s">
        <v>53</v>
      </c>
      <c r="K2558" s="167">
        <v>71050</v>
      </c>
      <c r="L2558" s="167">
        <v>0</v>
      </c>
      <c r="M2558" s="167">
        <v>71050</v>
      </c>
      <c r="N2558" s="167">
        <v>8950</v>
      </c>
      <c r="O2558" s="167">
        <v>0</v>
      </c>
      <c r="P2558" s="167">
        <v>8950</v>
      </c>
      <c r="Q2558" s="167">
        <v>80000</v>
      </c>
      <c r="R2558" s="167">
        <v>0</v>
      </c>
      <c r="S2558" s="167">
        <v>80000</v>
      </c>
      <c r="T2558" s="161">
        <v>42738</v>
      </c>
      <c r="U2558" s="47"/>
    </row>
    <row r="2559" spans="1:21" s="267" customFormat="1" ht="15" customHeight="1" x14ac:dyDescent="0.2">
      <c r="A2559" s="15">
        <v>2017</v>
      </c>
      <c r="B2559" s="72" t="s">
        <v>3439</v>
      </c>
      <c r="C2559" s="15">
        <v>8</v>
      </c>
      <c r="D2559" s="67">
        <v>12</v>
      </c>
      <c r="E2559" s="60" t="s">
        <v>9</v>
      </c>
      <c r="F2559" s="11" t="s">
        <v>14055</v>
      </c>
      <c r="G2559" s="11" t="s">
        <v>4303</v>
      </c>
      <c r="H2559" s="75" t="s">
        <v>11100</v>
      </c>
      <c r="I2559" s="66">
        <v>1</v>
      </c>
      <c r="J2559" s="68" t="s">
        <v>53</v>
      </c>
      <c r="K2559" s="167">
        <v>80185</v>
      </c>
      <c r="L2559" s="167">
        <v>0</v>
      </c>
      <c r="M2559" s="167">
        <v>80185</v>
      </c>
      <c r="N2559" s="167">
        <v>5575</v>
      </c>
      <c r="O2559" s="167">
        <v>0</v>
      </c>
      <c r="P2559" s="167">
        <v>5575</v>
      </c>
      <c r="Q2559" s="167">
        <v>85760</v>
      </c>
      <c r="R2559" s="167">
        <v>0</v>
      </c>
      <c r="S2559" s="167">
        <v>85760</v>
      </c>
      <c r="T2559" s="159">
        <v>42737</v>
      </c>
      <c r="U2559" s="47"/>
    </row>
    <row r="2560" spans="1:21" s="267" customFormat="1" ht="15" customHeight="1" x14ac:dyDescent="0.2">
      <c r="A2560" s="15">
        <v>2017</v>
      </c>
      <c r="B2560" s="15" t="s">
        <v>3439</v>
      </c>
      <c r="C2560" s="15">
        <v>8</v>
      </c>
      <c r="D2560" s="39">
        <v>12</v>
      </c>
      <c r="E2560" s="60" t="s">
        <v>9</v>
      </c>
      <c r="F2560" s="11" t="s">
        <v>14056</v>
      </c>
      <c r="G2560" s="11" t="s">
        <v>5369</v>
      </c>
      <c r="H2560" s="12" t="s">
        <v>11099</v>
      </c>
      <c r="I2560" s="66">
        <v>1</v>
      </c>
      <c r="J2560" s="68" t="s">
        <v>53</v>
      </c>
      <c r="K2560" s="167">
        <v>34172</v>
      </c>
      <c r="L2560" s="167">
        <v>0</v>
      </c>
      <c r="M2560" s="167">
        <v>34172</v>
      </c>
      <c r="N2560" s="167">
        <v>2328</v>
      </c>
      <c r="O2560" s="167">
        <v>0</v>
      </c>
      <c r="P2560" s="167">
        <v>2328</v>
      </c>
      <c r="Q2560" s="167">
        <v>36500</v>
      </c>
      <c r="R2560" s="167">
        <v>0</v>
      </c>
      <c r="S2560" s="167">
        <v>36500</v>
      </c>
      <c r="T2560" s="161">
        <v>42767</v>
      </c>
      <c r="U2560" s="47"/>
    </row>
    <row r="2561" spans="1:21" s="267" customFormat="1" ht="15" customHeight="1" x14ac:dyDescent="0.2">
      <c r="A2561" s="15">
        <v>2017</v>
      </c>
      <c r="B2561" s="15" t="s">
        <v>3439</v>
      </c>
      <c r="C2561" s="15">
        <v>8</v>
      </c>
      <c r="D2561" s="39">
        <v>12</v>
      </c>
      <c r="E2561" s="60" t="s">
        <v>9</v>
      </c>
      <c r="F2561" s="11" t="s">
        <v>14057</v>
      </c>
      <c r="G2561" s="11" t="s">
        <v>2905</v>
      </c>
      <c r="H2561" s="12" t="s">
        <v>11098</v>
      </c>
      <c r="I2561" s="66">
        <v>1</v>
      </c>
      <c r="J2561" s="68" t="s">
        <v>53</v>
      </c>
      <c r="K2561" s="167">
        <v>0</v>
      </c>
      <c r="L2561" s="167">
        <v>52273</v>
      </c>
      <c r="M2561" s="167">
        <v>52273</v>
      </c>
      <c r="N2561" s="167">
        <v>0</v>
      </c>
      <c r="O2561" s="167">
        <v>2116</v>
      </c>
      <c r="P2561" s="167">
        <v>2116</v>
      </c>
      <c r="Q2561" s="167">
        <v>0</v>
      </c>
      <c r="R2561" s="167">
        <v>54389</v>
      </c>
      <c r="S2561" s="167">
        <v>54389</v>
      </c>
      <c r="T2561" s="161">
        <v>42767</v>
      </c>
      <c r="U2561" s="47"/>
    </row>
    <row r="2562" spans="1:21" s="267" customFormat="1" ht="15" customHeight="1" x14ac:dyDescent="0.2">
      <c r="A2562" s="15">
        <v>2017</v>
      </c>
      <c r="B2562" s="15" t="s">
        <v>3439</v>
      </c>
      <c r="C2562" s="15">
        <v>8</v>
      </c>
      <c r="D2562" s="39">
        <v>12</v>
      </c>
      <c r="E2562" s="60" t="s">
        <v>9</v>
      </c>
      <c r="F2562" s="11" t="s">
        <v>14058</v>
      </c>
      <c r="G2562" s="11" t="s">
        <v>10331</v>
      </c>
      <c r="H2562" s="12" t="s">
        <v>11097</v>
      </c>
      <c r="I2562" s="66">
        <v>1</v>
      </c>
      <c r="J2562" s="68" t="s">
        <v>53</v>
      </c>
      <c r="K2562" s="167">
        <v>22057</v>
      </c>
      <c r="L2562" s="167">
        <v>23916</v>
      </c>
      <c r="M2562" s="167">
        <v>45973</v>
      </c>
      <c r="N2562" s="167">
        <v>1933</v>
      </c>
      <c r="O2562" s="167">
        <v>2095</v>
      </c>
      <c r="P2562" s="167">
        <v>4028</v>
      </c>
      <c r="Q2562" s="167">
        <v>23990</v>
      </c>
      <c r="R2562" s="167">
        <v>26011</v>
      </c>
      <c r="S2562" s="167">
        <v>50001</v>
      </c>
      <c r="T2562" s="161">
        <v>42767</v>
      </c>
      <c r="U2562" s="47"/>
    </row>
    <row r="2563" spans="1:21" s="267" customFormat="1" ht="15" customHeight="1" x14ac:dyDescent="0.2">
      <c r="A2563" s="15">
        <v>2017</v>
      </c>
      <c r="B2563" s="15" t="s">
        <v>3439</v>
      </c>
      <c r="C2563" s="15">
        <v>8</v>
      </c>
      <c r="D2563" s="67">
        <v>12</v>
      </c>
      <c r="E2563" s="60" t="s">
        <v>9</v>
      </c>
      <c r="F2563" s="11" t="s">
        <v>14059</v>
      </c>
      <c r="G2563" s="11" t="s">
        <v>4188</v>
      </c>
      <c r="H2563" s="12" t="s">
        <v>11096</v>
      </c>
      <c r="I2563" s="66">
        <v>1</v>
      </c>
      <c r="J2563" s="68" t="s">
        <v>53</v>
      </c>
      <c r="K2563" s="167">
        <v>0</v>
      </c>
      <c r="L2563" s="167">
        <v>40853</v>
      </c>
      <c r="M2563" s="167">
        <v>40853</v>
      </c>
      <c r="N2563" s="167">
        <v>0</v>
      </c>
      <c r="O2563" s="167">
        <v>1632</v>
      </c>
      <c r="P2563" s="167">
        <v>1632</v>
      </c>
      <c r="Q2563" s="167">
        <v>0</v>
      </c>
      <c r="R2563" s="167">
        <v>42485</v>
      </c>
      <c r="S2563" s="167">
        <v>42485</v>
      </c>
      <c r="T2563" s="159">
        <v>42767</v>
      </c>
      <c r="U2563" s="47"/>
    </row>
    <row r="2564" spans="1:21" s="267" customFormat="1" ht="15" customHeight="1" x14ac:dyDescent="0.2">
      <c r="A2564" s="15">
        <v>2017</v>
      </c>
      <c r="B2564" s="15" t="s">
        <v>3439</v>
      </c>
      <c r="C2564" s="15">
        <v>8</v>
      </c>
      <c r="D2564" s="67">
        <v>12</v>
      </c>
      <c r="E2564" s="60" t="s">
        <v>9</v>
      </c>
      <c r="F2564" s="11" t="s">
        <v>14060</v>
      </c>
      <c r="G2564" s="11" t="s">
        <v>5369</v>
      </c>
      <c r="H2564" s="12" t="s">
        <v>11095</v>
      </c>
      <c r="I2564" s="66">
        <v>1</v>
      </c>
      <c r="J2564" s="68" t="s">
        <v>53</v>
      </c>
      <c r="K2564" s="167">
        <v>0</v>
      </c>
      <c r="L2564" s="167">
        <v>37577</v>
      </c>
      <c r="M2564" s="167">
        <v>37577</v>
      </c>
      <c r="N2564" s="167">
        <v>0</v>
      </c>
      <c r="O2564" s="167">
        <v>923</v>
      </c>
      <c r="P2564" s="167">
        <v>923</v>
      </c>
      <c r="Q2564" s="167">
        <v>0</v>
      </c>
      <c r="R2564" s="167">
        <v>38500</v>
      </c>
      <c r="S2564" s="167">
        <v>38500</v>
      </c>
      <c r="T2564" s="159">
        <v>42767</v>
      </c>
      <c r="U2564" s="47"/>
    </row>
    <row r="2565" spans="1:21" s="267" customFormat="1" ht="15" customHeight="1" x14ac:dyDescent="0.2">
      <c r="A2565" s="15">
        <v>2017</v>
      </c>
      <c r="B2565" s="15" t="s">
        <v>3439</v>
      </c>
      <c r="C2565" s="15">
        <v>8</v>
      </c>
      <c r="D2565" s="39">
        <v>12</v>
      </c>
      <c r="E2565" s="60" t="s">
        <v>9</v>
      </c>
      <c r="F2565" s="11" t="s">
        <v>14061</v>
      </c>
      <c r="G2565" s="11" t="s">
        <v>1229</v>
      </c>
      <c r="H2565" s="12" t="s">
        <v>11094</v>
      </c>
      <c r="I2565" s="66">
        <v>1</v>
      </c>
      <c r="J2565" s="68" t="s">
        <v>53</v>
      </c>
      <c r="K2565" s="167">
        <v>0</v>
      </c>
      <c r="L2565" s="167">
        <v>45675</v>
      </c>
      <c r="M2565" s="167">
        <v>45675</v>
      </c>
      <c r="N2565" s="167">
        <v>0</v>
      </c>
      <c r="O2565" s="167">
        <v>4542</v>
      </c>
      <c r="P2565" s="167">
        <v>4542</v>
      </c>
      <c r="Q2565" s="167">
        <v>0</v>
      </c>
      <c r="R2565" s="167">
        <v>50217</v>
      </c>
      <c r="S2565" s="167">
        <v>50217</v>
      </c>
      <c r="T2565" s="161">
        <v>42767</v>
      </c>
      <c r="U2565" s="47"/>
    </row>
    <row r="2566" spans="1:21" s="267" customFormat="1" ht="15" customHeight="1" x14ac:dyDescent="0.2">
      <c r="A2566" s="15">
        <v>2017</v>
      </c>
      <c r="B2566" s="15" t="s">
        <v>3439</v>
      </c>
      <c r="C2566" s="15">
        <v>8</v>
      </c>
      <c r="D2566" s="39">
        <v>12</v>
      </c>
      <c r="E2566" s="60" t="s">
        <v>9</v>
      </c>
      <c r="F2566" s="11" t="s">
        <v>14062</v>
      </c>
      <c r="G2566" s="11" t="s">
        <v>427</v>
      </c>
      <c r="H2566" s="12" t="s">
        <v>11093</v>
      </c>
      <c r="I2566" s="66">
        <v>1</v>
      </c>
      <c r="J2566" s="68" t="s">
        <v>53</v>
      </c>
      <c r="K2566" s="167">
        <v>60078</v>
      </c>
      <c r="L2566" s="167">
        <v>0</v>
      </c>
      <c r="M2566" s="167">
        <v>60078</v>
      </c>
      <c r="N2566" s="167">
        <v>4000</v>
      </c>
      <c r="O2566" s="167">
        <v>0</v>
      </c>
      <c r="P2566" s="167">
        <v>4000</v>
      </c>
      <c r="Q2566" s="167">
        <v>64078</v>
      </c>
      <c r="R2566" s="167">
        <v>0</v>
      </c>
      <c r="S2566" s="167">
        <v>64078</v>
      </c>
      <c r="T2566" s="161">
        <v>42758</v>
      </c>
      <c r="U2566" s="47"/>
    </row>
    <row r="2567" spans="1:21" s="267" customFormat="1" ht="15" customHeight="1" x14ac:dyDescent="0.2">
      <c r="A2567" s="15">
        <v>2017</v>
      </c>
      <c r="B2567" s="15" t="s">
        <v>3439</v>
      </c>
      <c r="C2567" s="15">
        <v>8</v>
      </c>
      <c r="D2567" s="39">
        <v>12</v>
      </c>
      <c r="E2567" s="60" t="s">
        <v>9</v>
      </c>
      <c r="F2567" s="11" t="s">
        <v>14063</v>
      </c>
      <c r="G2567" s="11" t="s">
        <v>5369</v>
      </c>
      <c r="H2567" s="12" t="s">
        <v>11092</v>
      </c>
      <c r="I2567" s="66">
        <v>1</v>
      </c>
      <c r="J2567" s="68" t="s">
        <v>53</v>
      </c>
      <c r="K2567" s="167">
        <v>0</v>
      </c>
      <c r="L2567" s="167">
        <v>37454</v>
      </c>
      <c r="M2567" s="167">
        <v>37454</v>
      </c>
      <c r="N2567" s="167">
        <v>0</v>
      </c>
      <c r="O2567" s="167">
        <v>1046</v>
      </c>
      <c r="P2567" s="167">
        <v>1046</v>
      </c>
      <c r="Q2567" s="167">
        <v>0</v>
      </c>
      <c r="R2567" s="167">
        <v>38500</v>
      </c>
      <c r="S2567" s="167">
        <v>38500</v>
      </c>
      <c r="T2567" s="161">
        <v>42767</v>
      </c>
      <c r="U2567" s="47"/>
    </row>
    <row r="2568" spans="1:21" s="267" customFormat="1" ht="15" customHeight="1" x14ac:dyDescent="0.2">
      <c r="A2568" s="15">
        <v>2017</v>
      </c>
      <c r="B2568" s="15" t="s">
        <v>3439</v>
      </c>
      <c r="C2568" s="15">
        <v>8</v>
      </c>
      <c r="D2568" s="39">
        <v>12</v>
      </c>
      <c r="E2568" s="60" t="s">
        <v>9</v>
      </c>
      <c r="F2568" s="11" t="s">
        <v>14064</v>
      </c>
      <c r="G2568" s="11" t="s">
        <v>904</v>
      </c>
      <c r="H2568" s="12" t="s">
        <v>11091</v>
      </c>
      <c r="I2568" s="66">
        <v>1</v>
      </c>
      <c r="J2568" s="68" t="s">
        <v>53</v>
      </c>
      <c r="K2568" s="167">
        <v>32215</v>
      </c>
      <c r="L2568" s="167">
        <v>0</v>
      </c>
      <c r="M2568" s="167">
        <v>32215</v>
      </c>
      <c r="N2568" s="167">
        <v>1785</v>
      </c>
      <c r="O2568" s="167">
        <v>0</v>
      </c>
      <c r="P2568" s="167">
        <v>1785</v>
      </c>
      <c r="Q2568" s="167">
        <v>34000</v>
      </c>
      <c r="R2568" s="167">
        <v>0</v>
      </c>
      <c r="S2568" s="167">
        <v>34000</v>
      </c>
      <c r="T2568" s="161">
        <v>42767</v>
      </c>
      <c r="U2568" s="47"/>
    </row>
    <row r="2569" spans="1:21" s="267" customFormat="1" ht="15" customHeight="1" x14ac:dyDescent="0.2">
      <c r="A2569" s="15">
        <v>2017</v>
      </c>
      <c r="B2569" s="72" t="s">
        <v>3439</v>
      </c>
      <c r="C2569" s="15">
        <v>8</v>
      </c>
      <c r="D2569" s="67">
        <v>12</v>
      </c>
      <c r="E2569" s="60" t="s">
        <v>9</v>
      </c>
      <c r="F2569" s="11" t="s">
        <v>14065</v>
      </c>
      <c r="G2569" s="11" t="s">
        <v>4857</v>
      </c>
      <c r="H2569" s="75" t="s">
        <v>11090</v>
      </c>
      <c r="I2569" s="66">
        <v>1</v>
      </c>
      <c r="J2569" s="68" t="s">
        <v>53</v>
      </c>
      <c r="K2569" s="167">
        <v>0</v>
      </c>
      <c r="L2569" s="167">
        <v>38900</v>
      </c>
      <c r="M2569" s="167">
        <v>38900</v>
      </c>
      <c r="N2569" s="167">
        <v>0</v>
      </c>
      <c r="O2569" s="167">
        <v>2000</v>
      </c>
      <c r="P2569" s="167">
        <v>2000</v>
      </c>
      <c r="Q2569" s="167">
        <v>0</v>
      </c>
      <c r="R2569" s="167">
        <v>40900</v>
      </c>
      <c r="S2569" s="167">
        <v>40900</v>
      </c>
      <c r="T2569" s="159">
        <v>42767</v>
      </c>
      <c r="U2569" s="47"/>
    </row>
    <row r="2570" spans="1:21" s="267" customFormat="1" ht="15" customHeight="1" x14ac:dyDescent="0.2">
      <c r="A2570" s="15">
        <v>2017</v>
      </c>
      <c r="B2570" s="15" t="s">
        <v>3439</v>
      </c>
      <c r="C2570" s="15">
        <v>8</v>
      </c>
      <c r="D2570" s="39">
        <v>12</v>
      </c>
      <c r="E2570" s="60" t="s">
        <v>9</v>
      </c>
      <c r="F2570" s="11" t="s">
        <v>14066</v>
      </c>
      <c r="G2570" s="11" t="s">
        <v>5369</v>
      </c>
      <c r="H2570" s="12" t="s">
        <v>11089</v>
      </c>
      <c r="I2570" s="66">
        <v>1</v>
      </c>
      <c r="J2570" s="68" t="s">
        <v>53</v>
      </c>
      <c r="K2570" s="167">
        <v>0</v>
      </c>
      <c r="L2570" s="167">
        <v>36981</v>
      </c>
      <c r="M2570" s="167">
        <v>36981</v>
      </c>
      <c r="N2570" s="167">
        <v>0</v>
      </c>
      <c r="O2570" s="167">
        <v>1519</v>
      </c>
      <c r="P2570" s="167">
        <v>1519</v>
      </c>
      <c r="Q2570" s="167">
        <v>0</v>
      </c>
      <c r="R2570" s="167">
        <v>38500</v>
      </c>
      <c r="S2570" s="167">
        <v>38500</v>
      </c>
      <c r="T2570" s="161">
        <v>42767</v>
      </c>
      <c r="U2570" s="47"/>
    </row>
    <row r="2571" spans="1:21" s="267" customFormat="1" ht="15" customHeight="1" x14ac:dyDescent="0.2">
      <c r="A2571" s="15">
        <v>2017</v>
      </c>
      <c r="B2571" s="15" t="s">
        <v>3439</v>
      </c>
      <c r="C2571" s="15">
        <v>8</v>
      </c>
      <c r="D2571" s="39">
        <v>12</v>
      </c>
      <c r="E2571" s="60" t="s">
        <v>9</v>
      </c>
      <c r="F2571" s="11" t="s">
        <v>14067</v>
      </c>
      <c r="G2571" s="11" t="s">
        <v>2533</v>
      </c>
      <c r="H2571" s="12" t="s">
        <v>11088</v>
      </c>
      <c r="I2571" s="66">
        <v>1</v>
      </c>
      <c r="J2571" s="68" t="s">
        <v>53</v>
      </c>
      <c r="K2571" s="167">
        <v>0</v>
      </c>
      <c r="L2571" s="167">
        <v>41751</v>
      </c>
      <c r="M2571" s="167">
        <v>41751</v>
      </c>
      <c r="N2571" s="167">
        <v>0</v>
      </c>
      <c r="O2571" s="167">
        <v>5000</v>
      </c>
      <c r="P2571" s="167">
        <v>5000</v>
      </c>
      <c r="Q2571" s="167">
        <v>0</v>
      </c>
      <c r="R2571" s="167">
        <v>46751</v>
      </c>
      <c r="S2571" s="167">
        <v>46751</v>
      </c>
      <c r="T2571" s="161">
        <v>42758</v>
      </c>
      <c r="U2571" s="47"/>
    </row>
    <row r="2572" spans="1:21" s="267" customFormat="1" ht="15" customHeight="1" x14ac:dyDescent="0.2">
      <c r="A2572" s="15">
        <v>2017</v>
      </c>
      <c r="B2572" s="15" t="s">
        <v>3439</v>
      </c>
      <c r="C2572" s="15">
        <v>8</v>
      </c>
      <c r="D2572" s="39">
        <v>12</v>
      </c>
      <c r="E2572" s="60" t="s">
        <v>9</v>
      </c>
      <c r="F2572" s="11" t="s">
        <v>14068</v>
      </c>
      <c r="G2572" s="11" t="s">
        <v>4393</v>
      </c>
      <c r="H2572" s="12" t="s">
        <v>11087</v>
      </c>
      <c r="I2572" s="66">
        <v>1</v>
      </c>
      <c r="J2572" s="68" t="s">
        <v>53</v>
      </c>
      <c r="K2572" s="167">
        <v>0</v>
      </c>
      <c r="L2572" s="167">
        <v>47705</v>
      </c>
      <c r="M2572" s="167">
        <v>47705</v>
      </c>
      <c r="N2572" s="167">
        <v>0</v>
      </c>
      <c r="O2572" s="167">
        <v>1000</v>
      </c>
      <c r="P2572" s="167">
        <v>1000</v>
      </c>
      <c r="Q2572" s="167">
        <v>0</v>
      </c>
      <c r="R2572" s="167">
        <v>48705</v>
      </c>
      <c r="S2572" s="167">
        <v>48705</v>
      </c>
      <c r="T2572" s="161">
        <v>42767</v>
      </c>
      <c r="U2572" s="47"/>
    </row>
    <row r="2573" spans="1:21" s="267" customFormat="1" ht="15" customHeight="1" x14ac:dyDescent="0.2">
      <c r="A2573" s="15">
        <v>2017</v>
      </c>
      <c r="B2573" s="15" t="s">
        <v>3439</v>
      </c>
      <c r="C2573" s="15">
        <v>8</v>
      </c>
      <c r="D2573" s="39">
        <v>12</v>
      </c>
      <c r="E2573" s="60" t="s">
        <v>9</v>
      </c>
      <c r="F2573" s="11" t="s">
        <v>14069</v>
      </c>
      <c r="G2573" s="11" t="s">
        <v>4414</v>
      </c>
      <c r="H2573" s="12" t="s">
        <v>11086</v>
      </c>
      <c r="I2573" s="66">
        <v>1</v>
      </c>
      <c r="J2573" s="68" t="s">
        <v>53</v>
      </c>
      <c r="K2573" s="167">
        <v>34510</v>
      </c>
      <c r="L2573" s="167">
        <v>0</v>
      </c>
      <c r="M2573" s="167">
        <v>34510</v>
      </c>
      <c r="N2573" s="167">
        <v>2000</v>
      </c>
      <c r="O2573" s="167">
        <v>0</v>
      </c>
      <c r="P2573" s="167">
        <v>2000</v>
      </c>
      <c r="Q2573" s="167">
        <v>36510</v>
      </c>
      <c r="R2573" s="167">
        <v>0</v>
      </c>
      <c r="S2573" s="167">
        <v>36510</v>
      </c>
      <c r="T2573" s="161">
        <v>42767</v>
      </c>
      <c r="U2573" s="47"/>
    </row>
    <row r="2574" spans="1:21" s="267" customFormat="1" ht="15" customHeight="1" x14ac:dyDescent="0.2">
      <c r="A2574" s="15">
        <v>2017</v>
      </c>
      <c r="B2574" s="15" t="s">
        <v>3439</v>
      </c>
      <c r="C2574" s="15">
        <v>8</v>
      </c>
      <c r="D2574" s="39">
        <v>12</v>
      </c>
      <c r="E2574" s="60" t="s">
        <v>9</v>
      </c>
      <c r="F2574" s="11" t="s">
        <v>14070</v>
      </c>
      <c r="G2574" s="11" t="s">
        <v>148</v>
      </c>
      <c r="H2574" s="12" t="s">
        <v>11085</v>
      </c>
      <c r="I2574" s="66">
        <v>1</v>
      </c>
      <c r="J2574" s="68" t="s">
        <v>53</v>
      </c>
      <c r="K2574" s="167">
        <v>0</v>
      </c>
      <c r="L2574" s="167">
        <v>31383</v>
      </c>
      <c r="M2574" s="167">
        <v>31383</v>
      </c>
      <c r="N2574" s="167">
        <v>0</v>
      </c>
      <c r="O2574" s="167">
        <v>10232</v>
      </c>
      <c r="P2574" s="167">
        <v>10232</v>
      </c>
      <c r="Q2574" s="167">
        <v>0</v>
      </c>
      <c r="R2574" s="167">
        <v>41615</v>
      </c>
      <c r="S2574" s="167">
        <v>41615</v>
      </c>
      <c r="T2574" s="161">
        <v>42755</v>
      </c>
      <c r="U2574" s="47"/>
    </row>
    <row r="2575" spans="1:21" s="267" customFormat="1" ht="15" customHeight="1" x14ac:dyDescent="0.2">
      <c r="A2575" s="15">
        <v>2017</v>
      </c>
      <c r="B2575" s="15" t="s">
        <v>3439</v>
      </c>
      <c r="C2575" s="15">
        <v>8</v>
      </c>
      <c r="D2575" s="39">
        <v>12</v>
      </c>
      <c r="E2575" s="60" t="s">
        <v>9</v>
      </c>
      <c r="F2575" s="11" t="s">
        <v>14071</v>
      </c>
      <c r="G2575" s="11" t="s">
        <v>4414</v>
      </c>
      <c r="H2575" s="12" t="s">
        <v>11084</v>
      </c>
      <c r="I2575" s="66">
        <v>1</v>
      </c>
      <c r="J2575" s="68" t="s">
        <v>53</v>
      </c>
      <c r="K2575" s="167">
        <v>0</v>
      </c>
      <c r="L2575" s="167">
        <v>34266</v>
      </c>
      <c r="M2575" s="167">
        <v>34266</v>
      </c>
      <c r="N2575" s="167">
        <v>0</v>
      </c>
      <c r="O2575" s="167">
        <v>6083</v>
      </c>
      <c r="P2575" s="167">
        <v>6083</v>
      </c>
      <c r="Q2575" s="167">
        <v>0</v>
      </c>
      <c r="R2575" s="167">
        <v>40349</v>
      </c>
      <c r="S2575" s="167">
        <v>40349</v>
      </c>
      <c r="T2575" s="161">
        <v>42736</v>
      </c>
      <c r="U2575" s="47"/>
    </row>
    <row r="2576" spans="1:21" s="267" customFormat="1" ht="15" customHeight="1" x14ac:dyDescent="0.2">
      <c r="A2576" s="15">
        <v>2017</v>
      </c>
      <c r="B2576" s="15" t="s">
        <v>3439</v>
      </c>
      <c r="C2576" s="15">
        <v>8</v>
      </c>
      <c r="D2576" s="39">
        <v>12</v>
      </c>
      <c r="E2576" s="60" t="s">
        <v>9</v>
      </c>
      <c r="F2576" s="11" t="s">
        <v>14072</v>
      </c>
      <c r="G2576" s="11" t="s">
        <v>4303</v>
      </c>
      <c r="H2576" s="12" t="s">
        <v>11083</v>
      </c>
      <c r="I2576" s="66">
        <v>1</v>
      </c>
      <c r="J2576" s="68" t="s">
        <v>53</v>
      </c>
      <c r="K2576" s="167">
        <v>48644</v>
      </c>
      <c r="L2576" s="167">
        <v>16215</v>
      </c>
      <c r="M2576" s="167">
        <v>64859</v>
      </c>
      <c r="N2576" s="167">
        <v>837</v>
      </c>
      <c r="O2576" s="167">
        <v>279</v>
      </c>
      <c r="P2576" s="167">
        <v>1116</v>
      </c>
      <c r="Q2576" s="167">
        <v>49481</v>
      </c>
      <c r="R2576" s="167">
        <v>16494</v>
      </c>
      <c r="S2576" s="167">
        <v>65975</v>
      </c>
      <c r="T2576" s="161">
        <v>42795</v>
      </c>
      <c r="U2576" s="47"/>
    </row>
    <row r="2577" spans="1:21" s="267" customFormat="1" ht="15" customHeight="1" x14ac:dyDescent="0.2">
      <c r="A2577" s="15">
        <v>2017</v>
      </c>
      <c r="B2577" s="15" t="s">
        <v>3439</v>
      </c>
      <c r="C2577" s="15">
        <v>8</v>
      </c>
      <c r="D2577" s="39">
        <v>12</v>
      </c>
      <c r="E2577" s="60" t="s">
        <v>9</v>
      </c>
      <c r="F2577" s="11" t="s">
        <v>14073</v>
      </c>
      <c r="G2577" s="11" t="s">
        <v>263</v>
      </c>
      <c r="H2577" s="12" t="s">
        <v>11082</v>
      </c>
      <c r="I2577" s="66">
        <v>1</v>
      </c>
      <c r="J2577" s="68" t="s">
        <v>53</v>
      </c>
      <c r="K2577" s="167">
        <v>38570</v>
      </c>
      <c r="L2577" s="167">
        <v>0</v>
      </c>
      <c r="M2577" s="167">
        <v>38570</v>
      </c>
      <c r="N2577" s="167">
        <v>1930</v>
      </c>
      <c r="O2577" s="167">
        <v>0</v>
      </c>
      <c r="P2577" s="167">
        <v>1930</v>
      </c>
      <c r="Q2577" s="167">
        <v>40500</v>
      </c>
      <c r="R2577" s="167">
        <v>0</v>
      </c>
      <c r="S2577" s="167">
        <v>40500</v>
      </c>
      <c r="T2577" s="161">
        <v>42736</v>
      </c>
      <c r="U2577" s="47"/>
    </row>
    <row r="2578" spans="1:21" s="267" customFormat="1" ht="15" customHeight="1" x14ac:dyDescent="0.2">
      <c r="A2578" s="15">
        <v>2017</v>
      </c>
      <c r="B2578" s="15" t="s">
        <v>3439</v>
      </c>
      <c r="C2578" s="15">
        <v>8</v>
      </c>
      <c r="D2578" s="39">
        <v>12</v>
      </c>
      <c r="E2578" s="60" t="s">
        <v>9</v>
      </c>
      <c r="F2578" s="11" t="s">
        <v>14074</v>
      </c>
      <c r="G2578" s="11" t="s">
        <v>1652</v>
      </c>
      <c r="H2578" s="12" t="s">
        <v>11081</v>
      </c>
      <c r="I2578" s="66">
        <v>1</v>
      </c>
      <c r="J2578" s="68" t="s">
        <v>53</v>
      </c>
      <c r="K2578" s="167">
        <v>0</v>
      </c>
      <c r="L2578" s="167">
        <v>56953</v>
      </c>
      <c r="M2578" s="167">
        <v>56953</v>
      </c>
      <c r="N2578" s="167">
        <v>0</v>
      </c>
      <c r="O2578" s="167">
        <v>3047</v>
      </c>
      <c r="P2578" s="167">
        <v>3047</v>
      </c>
      <c r="Q2578" s="167">
        <v>0</v>
      </c>
      <c r="R2578" s="167">
        <v>60000</v>
      </c>
      <c r="S2578" s="167">
        <v>60000</v>
      </c>
      <c r="T2578" s="161">
        <v>42736</v>
      </c>
      <c r="U2578" s="47"/>
    </row>
    <row r="2579" spans="1:21" s="267" customFormat="1" ht="15" customHeight="1" x14ac:dyDescent="0.2">
      <c r="A2579" s="15">
        <v>2017</v>
      </c>
      <c r="B2579" s="15" t="s">
        <v>3439</v>
      </c>
      <c r="C2579" s="15">
        <v>8</v>
      </c>
      <c r="D2579" s="39">
        <v>12</v>
      </c>
      <c r="E2579" s="60" t="s">
        <v>9</v>
      </c>
      <c r="F2579" s="11" t="s">
        <v>14075</v>
      </c>
      <c r="G2579" s="11" t="s">
        <v>6169</v>
      </c>
      <c r="H2579" s="12" t="s">
        <v>11080</v>
      </c>
      <c r="I2579" s="66">
        <v>1</v>
      </c>
      <c r="J2579" s="68" t="s">
        <v>53</v>
      </c>
      <c r="K2579" s="167">
        <v>20183</v>
      </c>
      <c r="L2579" s="167">
        <v>18387</v>
      </c>
      <c r="M2579" s="167">
        <v>38570</v>
      </c>
      <c r="N2579" s="167">
        <v>605</v>
      </c>
      <c r="O2579" s="167">
        <v>550</v>
      </c>
      <c r="P2579" s="167">
        <v>1155</v>
      </c>
      <c r="Q2579" s="167">
        <v>20788</v>
      </c>
      <c r="R2579" s="167">
        <v>18937</v>
      </c>
      <c r="S2579" s="167">
        <v>39725</v>
      </c>
      <c r="T2579" s="161">
        <v>42736</v>
      </c>
      <c r="U2579" s="47"/>
    </row>
    <row r="2580" spans="1:21" s="267" customFormat="1" ht="15" customHeight="1" x14ac:dyDescent="0.2">
      <c r="A2580" s="15">
        <v>2017</v>
      </c>
      <c r="B2580" s="15" t="s">
        <v>3439</v>
      </c>
      <c r="C2580" s="15">
        <v>8</v>
      </c>
      <c r="D2580" s="39">
        <v>12</v>
      </c>
      <c r="E2580" s="60" t="s">
        <v>9</v>
      </c>
      <c r="F2580" s="11" t="s">
        <v>14076</v>
      </c>
      <c r="G2580" s="11" t="s">
        <v>5064</v>
      </c>
      <c r="H2580" s="12" t="s">
        <v>11079</v>
      </c>
      <c r="I2580" s="66">
        <v>1</v>
      </c>
      <c r="J2580" s="68" t="s">
        <v>53</v>
      </c>
      <c r="K2580" s="167">
        <v>0</v>
      </c>
      <c r="L2580" s="167">
        <v>47705</v>
      </c>
      <c r="M2580" s="167">
        <v>47705</v>
      </c>
      <c r="N2580" s="167">
        <v>0</v>
      </c>
      <c r="O2580" s="167">
        <v>4823</v>
      </c>
      <c r="P2580" s="167">
        <v>4823</v>
      </c>
      <c r="Q2580" s="167">
        <v>0</v>
      </c>
      <c r="R2580" s="167">
        <v>52528</v>
      </c>
      <c r="S2580" s="167">
        <v>52528</v>
      </c>
      <c r="T2580" s="161">
        <v>42767</v>
      </c>
      <c r="U2580" s="47"/>
    </row>
    <row r="2581" spans="1:21" s="267" customFormat="1" ht="15" customHeight="1" x14ac:dyDescent="0.2">
      <c r="A2581" s="15">
        <v>2017</v>
      </c>
      <c r="B2581" s="15" t="s">
        <v>3439</v>
      </c>
      <c r="C2581" s="15">
        <v>8</v>
      </c>
      <c r="D2581" s="39">
        <v>12</v>
      </c>
      <c r="E2581" s="60" t="s">
        <v>9</v>
      </c>
      <c r="F2581" s="11" t="s">
        <v>14077</v>
      </c>
      <c r="G2581" s="11" t="s">
        <v>5369</v>
      </c>
      <c r="H2581" s="12" t="s">
        <v>11078</v>
      </c>
      <c r="I2581" s="66">
        <v>1</v>
      </c>
      <c r="J2581" s="68" t="s">
        <v>53</v>
      </c>
      <c r="K2581" s="167">
        <v>37582</v>
      </c>
      <c r="L2581" s="167">
        <v>0</v>
      </c>
      <c r="M2581" s="167">
        <v>37582</v>
      </c>
      <c r="N2581" s="167">
        <v>918</v>
      </c>
      <c r="O2581" s="167">
        <v>0</v>
      </c>
      <c r="P2581" s="167">
        <v>918</v>
      </c>
      <c r="Q2581" s="167">
        <v>38500</v>
      </c>
      <c r="R2581" s="167">
        <v>0</v>
      </c>
      <c r="S2581" s="167">
        <v>38500</v>
      </c>
      <c r="T2581" s="161">
        <v>42767</v>
      </c>
      <c r="U2581" s="47"/>
    </row>
    <row r="2582" spans="1:21" s="267" customFormat="1" ht="15" customHeight="1" x14ac:dyDescent="0.2">
      <c r="A2582" s="15">
        <v>2017</v>
      </c>
      <c r="B2582" s="15" t="s">
        <v>3439</v>
      </c>
      <c r="C2582" s="15">
        <v>8</v>
      </c>
      <c r="D2582" s="67">
        <v>12</v>
      </c>
      <c r="E2582" s="60" t="s">
        <v>9</v>
      </c>
      <c r="F2582" s="11" t="s">
        <v>14078</v>
      </c>
      <c r="G2582" s="11" t="s">
        <v>4414</v>
      </c>
      <c r="H2582" s="12" t="s">
        <v>11077</v>
      </c>
      <c r="I2582" s="66">
        <v>1</v>
      </c>
      <c r="J2582" s="68" t="s">
        <v>53</v>
      </c>
      <c r="K2582" s="167">
        <v>0</v>
      </c>
      <c r="L2582" s="167">
        <v>33495</v>
      </c>
      <c r="M2582" s="167">
        <v>33495</v>
      </c>
      <c r="N2582" s="167">
        <v>0</v>
      </c>
      <c r="O2582" s="167">
        <v>500</v>
      </c>
      <c r="P2582" s="167">
        <v>500</v>
      </c>
      <c r="Q2582" s="167">
        <v>0</v>
      </c>
      <c r="R2582" s="167">
        <v>33995</v>
      </c>
      <c r="S2582" s="167">
        <v>33995</v>
      </c>
      <c r="T2582" s="159">
        <v>42767</v>
      </c>
      <c r="U2582" s="47"/>
    </row>
    <row r="2583" spans="1:21" s="267" customFormat="1" ht="15" customHeight="1" x14ac:dyDescent="0.2">
      <c r="A2583" s="15">
        <v>2017</v>
      </c>
      <c r="B2583" s="15" t="s">
        <v>3439</v>
      </c>
      <c r="C2583" s="15">
        <v>8</v>
      </c>
      <c r="D2583" s="39">
        <v>12</v>
      </c>
      <c r="E2583" s="60" t="s">
        <v>9</v>
      </c>
      <c r="F2583" s="11" t="s">
        <v>14079</v>
      </c>
      <c r="G2583" s="11" t="s">
        <v>5369</v>
      </c>
      <c r="H2583" s="12" t="s">
        <v>11076</v>
      </c>
      <c r="I2583" s="66">
        <v>1</v>
      </c>
      <c r="J2583" s="68" t="s">
        <v>53</v>
      </c>
      <c r="K2583" s="167">
        <v>36909</v>
      </c>
      <c r="L2583" s="167">
        <v>0</v>
      </c>
      <c r="M2583" s="167">
        <v>36909</v>
      </c>
      <c r="N2583" s="167">
        <v>1591</v>
      </c>
      <c r="O2583" s="167">
        <v>0</v>
      </c>
      <c r="P2583" s="167">
        <v>1591</v>
      </c>
      <c r="Q2583" s="167">
        <v>38500</v>
      </c>
      <c r="R2583" s="167">
        <v>0</v>
      </c>
      <c r="S2583" s="167">
        <v>38500</v>
      </c>
      <c r="T2583" s="161">
        <v>42767</v>
      </c>
      <c r="U2583" s="47"/>
    </row>
    <row r="2584" spans="1:21" s="267" customFormat="1" ht="15" customHeight="1" x14ac:dyDescent="0.2">
      <c r="A2584" s="15">
        <v>2017</v>
      </c>
      <c r="B2584" s="15" t="s">
        <v>3439</v>
      </c>
      <c r="C2584" s="15">
        <v>8</v>
      </c>
      <c r="D2584" s="39">
        <v>12</v>
      </c>
      <c r="E2584" s="60" t="s">
        <v>9</v>
      </c>
      <c r="F2584" s="11" t="s">
        <v>14080</v>
      </c>
      <c r="G2584" s="11" t="s">
        <v>933</v>
      </c>
      <c r="H2584" s="12" t="s">
        <v>11075</v>
      </c>
      <c r="I2584" s="66">
        <v>1</v>
      </c>
      <c r="J2584" s="68" t="s">
        <v>53</v>
      </c>
      <c r="K2584" s="167">
        <v>0</v>
      </c>
      <c r="L2584" s="167">
        <v>31465</v>
      </c>
      <c r="M2584" s="167">
        <v>31465</v>
      </c>
      <c r="N2584" s="167">
        <v>0</v>
      </c>
      <c r="O2584" s="167">
        <v>2535</v>
      </c>
      <c r="P2584" s="167">
        <v>2535</v>
      </c>
      <c r="Q2584" s="167">
        <v>0</v>
      </c>
      <c r="R2584" s="167">
        <v>34000</v>
      </c>
      <c r="S2584" s="167">
        <v>34000</v>
      </c>
      <c r="T2584" s="161">
        <v>42736</v>
      </c>
      <c r="U2584" s="47"/>
    </row>
    <row r="2585" spans="1:21" s="267" customFormat="1" ht="15" customHeight="1" x14ac:dyDescent="0.2">
      <c r="A2585" s="15">
        <v>2017</v>
      </c>
      <c r="B2585" s="15" t="s">
        <v>3439</v>
      </c>
      <c r="C2585" s="15">
        <v>8</v>
      </c>
      <c r="D2585" s="39">
        <v>12</v>
      </c>
      <c r="E2585" s="60" t="s">
        <v>9</v>
      </c>
      <c r="F2585" s="11" t="s">
        <v>14081</v>
      </c>
      <c r="G2585" s="11" t="s">
        <v>252</v>
      </c>
      <c r="H2585" s="12" t="s">
        <v>11074</v>
      </c>
      <c r="I2585" s="66">
        <v>1</v>
      </c>
      <c r="J2585" s="68" t="s">
        <v>53</v>
      </c>
      <c r="K2585" s="167">
        <v>0</v>
      </c>
      <c r="L2585" s="167">
        <v>48130</v>
      </c>
      <c r="M2585" s="167">
        <v>48130</v>
      </c>
      <c r="N2585" s="167">
        <v>0</v>
      </c>
      <c r="O2585" s="167">
        <v>1018</v>
      </c>
      <c r="P2585" s="167">
        <v>1018</v>
      </c>
      <c r="Q2585" s="167">
        <v>0</v>
      </c>
      <c r="R2585" s="167">
        <v>49148</v>
      </c>
      <c r="S2585" s="167">
        <v>49148</v>
      </c>
      <c r="T2585" s="161">
        <v>42736</v>
      </c>
      <c r="U2585" s="47"/>
    </row>
    <row r="2586" spans="1:21" s="267" customFormat="1" ht="15" customHeight="1" x14ac:dyDescent="0.2">
      <c r="A2586" s="15">
        <v>2017</v>
      </c>
      <c r="B2586" s="72" t="s">
        <v>3439</v>
      </c>
      <c r="C2586" s="15">
        <v>8</v>
      </c>
      <c r="D2586" s="67">
        <v>12</v>
      </c>
      <c r="E2586" s="60" t="s">
        <v>9</v>
      </c>
      <c r="F2586" s="11" t="s">
        <v>14082</v>
      </c>
      <c r="G2586" s="11" t="s">
        <v>5369</v>
      </c>
      <c r="H2586" s="75" t="s">
        <v>11073</v>
      </c>
      <c r="I2586" s="66">
        <v>1</v>
      </c>
      <c r="J2586" s="68" t="s">
        <v>53</v>
      </c>
      <c r="K2586" s="167">
        <v>33921</v>
      </c>
      <c r="L2586" s="167">
        <v>0</v>
      </c>
      <c r="M2586" s="167">
        <v>33921</v>
      </c>
      <c r="N2586" s="167">
        <v>2579</v>
      </c>
      <c r="O2586" s="167">
        <v>0</v>
      </c>
      <c r="P2586" s="167">
        <v>2579</v>
      </c>
      <c r="Q2586" s="167">
        <v>36500</v>
      </c>
      <c r="R2586" s="167">
        <v>0</v>
      </c>
      <c r="S2586" s="167">
        <v>36500</v>
      </c>
      <c r="T2586" s="159">
        <v>42767</v>
      </c>
      <c r="U2586" s="47"/>
    </row>
    <row r="2587" spans="1:21" s="267" customFormat="1" ht="15" customHeight="1" x14ac:dyDescent="0.2">
      <c r="A2587" s="15">
        <v>2017</v>
      </c>
      <c r="B2587" s="15" t="s">
        <v>3439</v>
      </c>
      <c r="C2587" s="15">
        <v>8</v>
      </c>
      <c r="D2587" s="39">
        <v>12</v>
      </c>
      <c r="E2587" s="60" t="s">
        <v>9</v>
      </c>
      <c r="F2587" s="11" t="s">
        <v>14083</v>
      </c>
      <c r="G2587" s="11" t="s">
        <v>4857</v>
      </c>
      <c r="H2587" s="12" t="s">
        <v>11072</v>
      </c>
      <c r="I2587" s="66">
        <v>1</v>
      </c>
      <c r="J2587" s="68" t="s">
        <v>53</v>
      </c>
      <c r="K2587" s="167">
        <v>19600</v>
      </c>
      <c r="L2587" s="167">
        <v>19600</v>
      </c>
      <c r="M2587" s="167">
        <v>39200</v>
      </c>
      <c r="N2587" s="167">
        <v>0</v>
      </c>
      <c r="O2587" s="167">
        <v>4800</v>
      </c>
      <c r="P2587" s="167">
        <v>4800</v>
      </c>
      <c r="Q2587" s="167">
        <v>19600</v>
      </c>
      <c r="R2587" s="167">
        <v>24400</v>
      </c>
      <c r="S2587" s="167">
        <v>44000</v>
      </c>
      <c r="T2587" s="161">
        <v>42795</v>
      </c>
      <c r="U2587" s="47"/>
    </row>
    <row r="2588" spans="1:21" s="267" customFormat="1" ht="15" customHeight="1" x14ac:dyDescent="0.2">
      <c r="A2588" s="15">
        <v>2017</v>
      </c>
      <c r="B2588" s="15" t="s">
        <v>3439</v>
      </c>
      <c r="C2588" s="15">
        <v>8</v>
      </c>
      <c r="D2588" s="39">
        <v>12</v>
      </c>
      <c r="E2588" s="60" t="s">
        <v>9</v>
      </c>
      <c r="F2588" s="11" t="s">
        <v>14084</v>
      </c>
      <c r="G2588" s="11" t="s">
        <v>5369</v>
      </c>
      <c r="H2588" s="12" t="s">
        <v>11071</v>
      </c>
      <c r="I2588" s="66">
        <v>1</v>
      </c>
      <c r="J2588" s="68" t="s">
        <v>53</v>
      </c>
      <c r="K2588" s="167">
        <v>35804</v>
      </c>
      <c r="L2588" s="167">
        <v>0</v>
      </c>
      <c r="M2588" s="167">
        <v>35804</v>
      </c>
      <c r="N2588" s="167">
        <v>2696</v>
      </c>
      <c r="O2588" s="167">
        <v>0</v>
      </c>
      <c r="P2588" s="167">
        <v>2696</v>
      </c>
      <c r="Q2588" s="167">
        <v>38500</v>
      </c>
      <c r="R2588" s="167">
        <v>0</v>
      </c>
      <c r="S2588" s="167">
        <v>38500</v>
      </c>
      <c r="T2588" s="161">
        <v>42767</v>
      </c>
      <c r="U2588" s="47"/>
    </row>
    <row r="2589" spans="1:21" s="267" customFormat="1" ht="15" customHeight="1" x14ac:dyDescent="0.2">
      <c r="A2589" s="15">
        <v>2017</v>
      </c>
      <c r="B2589" s="15" t="s">
        <v>3439</v>
      </c>
      <c r="C2589" s="15">
        <v>8</v>
      </c>
      <c r="D2589" s="39">
        <v>12</v>
      </c>
      <c r="E2589" s="60" t="s">
        <v>9</v>
      </c>
      <c r="F2589" s="11" t="s">
        <v>14085</v>
      </c>
      <c r="G2589" s="11" t="s">
        <v>5369</v>
      </c>
      <c r="H2589" s="12" t="s">
        <v>11070</v>
      </c>
      <c r="I2589" s="66">
        <v>1</v>
      </c>
      <c r="J2589" s="68" t="s">
        <v>53</v>
      </c>
      <c r="K2589" s="167">
        <v>0</v>
      </c>
      <c r="L2589" s="167">
        <v>35749</v>
      </c>
      <c r="M2589" s="167">
        <v>35749</v>
      </c>
      <c r="N2589" s="167">
        <v>0</v>
      </c>
      <c r="O2589" s="167">
        <v>4251</v>
      </c>
      <c r="P2589" s="167">
        <v>4251</v>
      </c>
      <c r="Q2589" s="167">
        <v>0</v>
      </c>
      <c r="R2589" s="167">
        <v>40000</v>
      </c>
      <c r="S2589" s="167">
        <v>40000</v>
      </c>
      <c r="T2589" s="161">
        <v>42767</v>
      </c>
      <c r="U2589" s="47"/>
    </row>
    <row r="2590" spans="1:21" s="267" customFormat="1" ht="15" customHeight="1" x14ac:dyDescent="0.2">
      <c r="A2590" s="15">
        <v>2017</v>
      </c>
      <c r="B2590" s="15" t="s">
        <v>3439</v>
      </c>
      <c r="C2590" s="15">
        <v>8</v>
      </c>
      <c r="D2590" s="39">
        <v>12</v>
      </c>
      <c r="E2590" s="60" t="s">
        <v>9</v>
      </c>
      <c r="F2590" s="11" t="s">
        <v>14086</v>
      </c>
      <c r="G2590" s="11" t="s">
        <v>227</v>
      </c>
      <c r="H2590" s="12" t="s">
        <v>11069</v>
      </c>
      <c r="I2590" s="66">
        <v>1</v>
      </c>
      <c r="J2590" s="68" t="s">
        <v>53</v>
      </c>
      <c r="K2590" s="167">
        <v>0</v>
      </c>
      <c r="L2590" s="167">
        <v>72065</v>
      </c>
      <c r="M2590" s="167">
        <v>72065</v>
      </c>
      <c r="N2590" s="167">
        <v>0</v>
      </c>
      <c r="O2590" s="167">
        <v>9753</v>
      </c>
      <c r="P2590" s="167">
        <v>9753</v>
      </c>
      <c r="Q2590" s="167">
        <v>0</v>
      </c>
      <c r="R2590" s="167">
        <v>81818</v>
      </c>
      <c r="S2590" s="167">
        <v>81818</v>
      </c>
      <c r="T2590" s="161">
        <v>42736</v>
      </c>
      <c r="U2590" s="47"/>
    </row>
    <row r="2591" spans="1:21" s="267" customFormat="1" ht="15" customHeight="1" x14ac:dyDescent="0.2">
      <c r="A2591" s="15">
        <v>2017</v>
      </c>
      <c r="B2591" s="15" t="s">
        <v>3439</v>
      </c>
      <c r="C2591" s="15">
        <v>8</v>
      </c>
      <c r="D2591" s="39">
        <v>12</v>
      </c>
      <c r="E2591" s="60" t="s">
        <v>9</v>
      </c>
      <c r="F2591" s="11" t="s">
        <v>14087</v>
      </c>
      <c r="G2591" s="11" t="s">
        <v>1652</v>
      </c>
      <c r="H2591" s="12" t="s">
        <v>11068</v>
      </c>
      <c r="I2591" s="66">
        <v>1</v>
      </c>
      <c r="J2591" s="68" t="s">
        <v>53</v>
      </c>
      <c r="K2591" s="167">
        <v>0</v>
      </c>
      <c r="L2591" s="167">
        <v>56840</v>
      </c>
      <c r="M2591" s="167">
        <v>56840</v>
      </c>
      <c r="N2591" s="167">
        <v>0</v>
      </c>
      <c r="O2591" s="167">
        <v>3160</v>
      </c>
      <c r="P2591" s="167">
        <v>3160</v>
      </c>
      <c r="Q2591" s="167">
        <v>0</v>
      </c>
      <c r="R2591" s="167">
        <v>60000</v>
      </c>
      <c r="S2591" s="167">
        <v>60000</v>
      </c>
      <c r="T2591" s="161">
        <v>42736</v>
      </c>
      <c r="U2591" s="47"/>
    </row>
    <row r="2592" spans="1:21" s="267" customFormat="1" ht="15" customHeight="1" x14ac:dyDescent="0.2">
      <c r="A2592" s="15">
        <v>2017</v>
      </c>
      <c r="B2592" s="15" t="s">
        <v>3439</v>
      </c>
      <c r="C2592" s="15">
        <v>8</v>
      </c>
      <c r="D2592" s="67">
        <v>12</v>
      </c>
      <c r="E2592" s="60" t="s">
        <v>9</v>
      </c>
      <c r="F2592" s="11" t="s">
        <v>14088</v>
      </c>
      <c r="G2592" s="11" t="s">
        <v>10331</v>
      </c>
      <c r="H2592" s="12" t="s">
        <v>11067</v>
      </c>
      <c r="I2592" s="66">
        <v>1</v>
      </c>
      <c r="J2592" s="68" t="s">
        <v>53</v>
      </c>
      <c r="K2592" s="167">
        <v>44660</v>
      </c>
      <c r="L2592" s="167">
        <v>0</v>
      </c>
      <c r="M2592" s="167">
        <v>44660</v>
      </c>
      <c r="N2592" s="167">
        <v>500</v>
      </c>
      <c r="O2592" s="167">
        <v>0</v>
      </c>
      <c r="P2592" s="167">
        <v>500</v>
      </c>
      <c r="Q2592" s="167">
        <v>45160</v>
      </c>
      <c r="R2592" s="167">
        <v>0</v>
      </c>
      <c r="S2592" s="167">
        <v>45160</v>
      </c>
      <c r="T2592" s="159">
        <v>42767</v>
      </c>
      <c r="U2592" s="47"/>
    </row>
    <row r="2593" spans="1:21" s="267" customFormat="1" ht="15" customHeight="1" x14ac:dyDescent="0.2">
      <c r="A2593" s="15">
        <v>2017</v>
      </c>
      <c r="B2593" s="15" t="s">
        <v>3439</v>
      </c>
      <c r="C2593" s="15">
        <v>8</v>
      </c>
      <c r="D2593" s="39">
        <v>12</v>
      </c>
      <c r="E2593" s="60" t="s">
        <v>9</v>
      </c>
      <c r="F2593" s="11" t="s">
        <v>14089</v>
      </c>
      <c r="G2593" s="11" t="s">
        <v>1543</v>
      </c>
      <c r="H2593" s="12" t="s">
        <v>11066</v>
      </c>
      <c r="I2593" s="66">
        <v>1</v>
      </c>
      <c r="J2593" s="68" t="s">
        <v>53</v>
      </c>
      <c r="K2593" s="167">
        <v>73078</v>
      </c>
      <c r="L2593" s="167">
        <v>0</v>
      </c>
      <c r="M2593" s="167">
        <v>73078</v>
      </c>
      <c r="N2593" s="167">
        <v>5431</v>
      </c>
      <c r="O2593" s="167">
        <v>0</v>
      </c>
      <c r="P2593" s="167">
        <v>5431</v>
      </c>
      <c r="Q2593" s="167">
        <v>78509</v>
      </c>
      <c r="R2593" s="167">
        <v>0</v>
      </c>
      <c r="S2593" s="167">
        <v>78509</v>
      </c>
      <c r="T2593" s="161">
        <v>42767</v>
      </c>
      <c r="U2593" s="47"/>
    </row>
    <row r="2594" spans="1:21" s="267" customFormat="1" ht="15" customHeight="1" x14ac:dyDescent="0.2">
      <c r="A2594" s="15">
        <v>2017</v>
      </c>
      <c r="B2594" s="15" t="s">
        <v>3439</v>
      </c>
      <c r="C2594" s="15">
        <v>8</v>
      </c>
      <c r="D2594" s="39">
        <v>12</v>
      </c>
      <c r="E2594" s="60" t="s">
        <v>9</v>
      </c>
      <c r="F2594" s="11" t="s">
        <v>14090</v>
      </c>
      <c r="G2594" s="11" t="s">
        <v>1373</v>
      </c>
      <c r="H2594" s="12" t="s">
        <v>11065</v>
      </c>
      <c r="I2594" s="66">
        <v>1</v>
      </c>
      <c r="J2594" s="68" t="s">
        <v>53</v>
      </c>
      <c r="K2594" s="167">
        <v>0</v>
      </c>
      <c r="L2594" s="167">
        <v>36453</v>
      </c>
      <c r="M2594" s="167">
        <v>36453</v>
      </c>
      <c r="N2594" s="167">
        <v>0</v>
      </c>
      <c r="O2594" s="167">
        <v>500</v>
      </c>
      <c r="P2594" s="167">
        <v>500</v>
      </c>
      <c r="Q2594" s="167">
        <v>0</v>
      </c>
      <c r="R2594" s="167">
        <v>36953</v>
      </c>
      <c r="S2594" s="167">
        <v>36953</v>
      </c>
      <c r="T2594" s="161">
        <v>42736</v>
      </c>
      <c r="U2594" s="47"/>
    </row>
    <row r="2595" spans="1:21" s="267" customFormat="1" ht="15" customHeight="1" x14ac:dyDescent="0.2">
      <c r="A2595" s="15">
        <v>2017</v>
      </c>
      <c r="B2595" s="72" t="s">
        <v>3439</v>
      </c>
      <c r="C2595" s="15">
        <v>8</v>
      </c>
      <c r="D2595" s="67">
        <v>12</v>
      </c>
      <c r="E2595" s="60" t="s">
        <v>9</v>
      </c>
      <c r="F2595" s="11" t="s">
        <v>14091</v>
      </c>
      <c r="G2595" s="11" t="s">
        <v>263</v>
      </c>
      <c r="H2595" s="75" t="s">
        <v>11064</v>
      </c>
      <c r="I2595" s="66">
        <v>1</v>
      </c>
      <c r="J2595" s="68" t="s">
        <v>53</v>
      </c>
      <c r="K2595" s="167">
        <v>39585</v>
      </c>
      <c r="L2595" s="167">
        <v>0</v>
      </c>
      <c r="M2595" s="167">
        <v>39585</v>
      </c>
      <c r="N2595" s="167">
        <v>1980</v>
      </c>
      <c r="O2595" s="167">
        <v>0</v>
      </c>
      <c r="P2595" s="167">
        <v>1980</v>
      </c>
      <c r="Q2595" s="167">
        <v>41565</v>
      </c>
      <c r="R2595" s="167">
        <v>0</v>
      </c>
      <c r="S2595" s="167">
        <v>41565</v>
      </c>
      <c r="T2595" s="159">
        <v>42736</v>
      </c>
      <c r="U2595" s="47"/>
    </row>
    <row r="2596" spans="1:21" s="267" customFormat="1" ht="15" customHeight="1" x14ac:dyDescent="0.2">
      <c r="A2596" s="15">
        <v>2017</v>
      </c>
      <c r="B2596" s="15" t="s">
        <v>3439</v>
      </c>
      <c r="C2596" s="15">
        <v>8</v>
      </c>
      <c r="D2596" s="39">
        <v>12</v>
      </c>
      <c r="E2596" s="60" t="s">
        <v>9</v>
      </c>
      <c r="F2596" s="11" t="s">
        <v>14092</v>
      </c>
      <c r="G2596" s="11" t="s">
        <v>4188</v>
      </c>
      <c r="H2596" s="12" t="s">
        <v>2173</v>
      </c>
      <c r="I2596" s="66">
        <v>1</v>
      </c>
      <c r="J2596" s="68" t="s">
        <v>53</v>
      </c>
      <c r="K2596" s="167">
        <v>40655</v>
      </c>
      <c r="L2596" s="167">
        <v>0</v>
      </c>
      <c r="M2596" s="167">
        <v>40655</v>
      </c>
      <c r="N2596" s="167">
        <v>1830</v>
      </c>
      <c r="O2596" s="167">
        <v>0</v>
      </c>
      <c r="P2596" s="167">
        <v>1830</v>
      </c>
      <c r="Q2596" s="167">
        <v>42485</v>
      </c>
      <c r="R2596" s="167">
        <v>0</v>
      </c>
      <c r="S2596" s="167">
        <v>42485</v>
      </c>
      <c r="T2596" s="161">
        <v>42767</v>
      </c>
      <c r="U2596" s="47"/>
    </row>
    <row r="2597" spans="1:21" s="267" customFormat="1" ht="15" customHeight="1" x14ac:dyDescent="0.2">
      <c r="A2597" s="15">
        <v>2017</v>
      </c>
      <c r="B2597" s="15" t="s">
        <v>3439</v>
      </c>
      <c r="C2597" s="15">
        <v>8</v>
      </c>
      <c r="D2597" s="39">
        <v>12</v>
      </c>
      <c r="E2597" s="60" t="s">
        <v>9</v>
      </c>
      <c r="F2597" s="11" t="s">
        <v>14093</v>
      </c>
      <c r="G2597" s="11" t="s">
        <v>4188</v>
      </c>
      <c r="H2597" s="12" t="s">
        <v>11063</v>
      </c>
      <c r="I2597" s="66">
        <v>1</v>
      </c>
      <c r="J2597" s="68" t="s">
        <v>53</v>
      </c>
      <c r="K2597" s="167">
        <v>41414</v>
      </c>
      <c r="L2597" s="167">
        <v>0</v>
      </c>
      <c r="M2597" s="167">
        <v>41414</v>
      </c>
      <c r="N2597" s="167">
        <v>1071</v>
      </c>
      <c r="O2597" s="167">
        <v>0</v>
      </c>
      <c r="P2597" s="167">
        <v>1071</v>
      </c>
      <c r="Q2597" s="167">
        <v>42485</v>
      </c>
      <c r="R2597" s="167">
        <v>0</v>
      </c>
      <c r="S2597" s="167">
        <v>42485</v>
      </c>
      <c r="T2597" s="161">
        <v>42767</v>
      </c>
      <c r="U2597" s="47"/>
    </row>
    <row r="2598" spans="1:21" s="267" customFormat="1" ht="15" customHeight="1" x14ac:dyDescent="0.2">
      <c r="A2598" s="15">
        <v>2017</v>
      </c>
      <c r="B2598" s="15" t="s">
        <v>3439</v>
      </c>
      <c r="C2598" s="15">
        <v>8</v>
      </c>
      <c r="D2598" s="39">
        <v>12</v>
      </c>
      <c r="E2598" s="60" t="s">
        <v>9</v>
      </c>
      <c r="F2598" s="11" t="s">
        <v>14094</v>
      </c>
      <c r="G2598" s="11" t="s">
        <v>7478</v>
      </c>
      <c r="H2598" s="12" t="s">
        <v>11062</v>
      </c>
      <c r="I2598" s="66">
        <v>1</v>
      </c>
      <c r="J2598" s="68" t="s">
        <v>53</v>
      </c>
      <c r="K2598" s="167">
        <v>0</v>
      </c>
      <c r="L2598" s="167">
        <v>23853</v>
      </c>
      <c r="M2598" s="167">
        <v>23853</v>
      </c>
      <c r="N2598" s="167">
        <v>0</v>
      </c>
      <c r="O2598" s="167">
        <v>1985</v>
      </c>
      <c r="P2598" s="167">
        <v>1985</v>
      </c>
      <c r="Q2598" s="167">
        <v>0</v>
      </c>
      <c r="R2598" s="167">
        <v>25838</v>
      </c>
      <c r="S2598" s="167">
        <v>25838</v>
      </c>
      <c r="T2598" s="161">
        <v>42736</v>
      </c>
      <c r="U2598" s="47"/>
    </row>
    <row r="2599" spans="1:21" s="267" customFormat="1" ht="15" customHeight="1" x14ac:dyDescent="0.2">
      <c r="A2599" s="15">
        <v>2017</v>
      </c>
      <c r="B2599" s="15" t="s">
        <v>3439</v>
      </c>
      <c r="C2599" s="15">
        <v>8</v>
      </c>
      <c r="D2599" s="39">
        <v>12</v>
      </c>
      <c r="E2599" s="60" t="s">
        <v>9</v>
      </c>
      <c r="F2599" s="11" t="s">
        <v>14095</v>
      </c>
      <c r="G2599" s="11" t="s">
        <v>5369</v>
      </c>
      <c r="H2599" s="12" t="s">
        <v>11061</v>
      </c>
      <c r="I2599" s="66">
        <v>1</v>
      </c>
      <c r="J2599" s="68" t="s">
        <v>53</v>
      </c>
      <c r="K2599" s="167">
        <v>0</v>
      </c>
      <c r="L2599" s="167">
        <v>42653</v>
      </c>
      <c r="M2599" s="167">
        <v>42653</v>
      </c>
      <c r="N2599" s="167">
        <v>0</v>
      </c>
      <c r="O2599" s="167">
        <v>2510</v>
      </c>
      <c r="P2599" s="167">
        <v>2510</v>
      </c>
      <c r="Q2599" s="167">
        <v>0</v>
      </c>
      <c r="R2599" s="167">
        <v>45163</v>
      </c>
      <c r="S2599" s="167">
        <v>45163</v>
      </c>
      <c r="T2599" s="161">
        <v>42767</v>
      </c>
      <c r="U2599" s="47"/>
    </row>
    <row r="2600" spans="1:21" s="267" customFormat="1" ht="15" customHeight="1" x14ac:dyDescent="0.2">
      <c r="A2600" s="15">
        <v>2017</v>
      </c>
      <c r="B2600" s="15" t="s">
        <v>3439</v>
      </c>
      <c r="C2600" s="15">
        <v>8</v>
      </c>
      <c r="D2600" s="67">
        <v>12</v>
      </c>
      <c r="E2600" s="60" t="s">
        <v>9</v>
      </c>
      <c r="F2600" s="11" t="s">
        <v>14096</v>
      </c>
      <c r="G2600" s="11" t="s">
        <v>1647</v>
      </c>
      <c r="H2600" s="12" t="s">
        <v>11060</v>
      </c>
      <c r="I2600" s="66">
        <v>1</v>
      </c>
      <c r="J2600" s="68" t="s">
        <v>53</v>
      </c>
      <c r="K2600" s="167">
        <v>63285</v>
      </c>
      <c r="L2600" s="167">
        <v>0</v>
      </c>
      <c r="M2600" s="167">
        <v>63285</v>
      </c>
      <c r="N2600" s="167">
        <v>5215</v>
      </c>
      <c r="O2600" s="167">
        <v>0</v>
      </c>
      <c r="P2600" s="167">
        <v>5215</v>
      </c>
      <c r="Q2600" s="167">
        <v>68500</v>
      </c>
      <c r="R2600" s="167">
        <v>0</v>
      </c>
      <c r="S2600" s="167">
        <v>68500</v>
      </c>
      <c r="T2600" s="159">
        <v>42767</v>
      </c>
      <c r="U2600" s="47"/>
    </row>
    <row r="2601" spans="1:21" s="267" customFormat="1" ht="15" customHeight="1" x14ac:dyDescent="0.2">
      <c r="A2601" s="15">
        <v>2017</v>
      </c>
      <c r="B2601" s="15" t="s">
        <v>3439</v>
      </c>
      <c r="C2601" s="15">
        <v>8</v>
      </c>
      <c r="D2601" s="67">
        <v>12</v>
      </c>
      <c r="E2601" s="60" t="s">
        <v>9</v>
      </c>
      <c r="F2601" s="11" t="s">
        <v>14097</v>
      </c>
      <c r="G2601" s="11" t="s">
        <v>4335</v>
      </c>
      <c r="H2601" s="12" t="s">
        <v>11059</v>
      </c>
      <c r="I2601" s="66">
        <v>1</v>
      </c>
      <c r="J2601" s="68" t="s">
        <v>53</v>
      </c>
      <c r="K2601" s="167">
        <v>0</v>
      </c>
      <c r="L2601" s="167">
        <v>42630</v>
      </c>
      <c r="M2601" s="167">
        <v>42630</v>
      </c>
      <c r="N2601" s="167">
        <v>0</v>
      </c>
      <c r="O2601" s="167">
        <v>2505</v>
      </c>
      <c r="P2601" s="167">
        <v>2505</v>
      </c>
      <c r="Q2601" s="167">
        <v>0</v>
      </c>
      <c r="R2601" s="167">
        <v>45135</v>
      </c>
      <c r="S2601" s="167">
        <v>45135</v>
      </c>
      <c r="T2601" s="159">
        <v>42736</v>
      </c>
      <c r="U2601" s="47"/>
    </row>
    <row r="2602" spans="1:21" s="267" customFormat="1" ht="15" customHeight="1" x14ac:dyDescent="0.2">
      <c r="A2602" s="15">
        <v>2017</v>
      </c>
      <c r="B2602" s="15" t="s">
        <v>3439</v>
      </c>
      <c r="C2602" s="15">
        <v>8</v>
      </c>
      <c r="D2602" s="39">
        <v>12</v>
      </c>
      <c r="E2602" s="60" t="s">
        <v>9</v>
      </c>
      <c r="F2602" s="11" t="s">
        <v>14098</v>
      </c>
      <c r="G2602" s="11" t="s">
        <v>4303</v>
      </c>
      <c r="H2602" s="12" t="s">
        <v>11058</v>
      </c>
      <c r="I2602" s="66">
        <v>1</v>
      </c>
      <c r="J2602" s="68" t="s">
        <v>53</v>
      </c>
      <c r="K2602" s="167">
        <v>0</v>
      </c>
      <c r="L2602" s="167">
        <v>61915</v>
      </c>
      <c r="M2602" s="167">
        <v>61915</v>
      </c>
      <c r="N2602" s="167">
        <v>0</v>
      </c>
      <c r="O2602" s="167">
        <v>8594</v>
      </c>
      <c r="P2602" s="167">
        <v>8594</v>
      </c>
      <c r="Q2602" s="167">
        <v>0</v>
      </c>
      <c r="R2602" s="167">
        <v>70509</v>
      </c>
      <c r="S2602" s="167">
        <v>70509</v>
      </c>
      <c r="T2602" s="161">
        <v>42736</v>
      </c>
      <c r="U2602" s="47"/>
    </row>
    <row r="2603" spans="1:21" s="267" customFormat="1" ht="15" customHeight="1" x14ac:dyDescent="0.2">
      <c r="A2603" s="15">
        <v>2017</v>
      </c>
      <c r="B2603" s="15" t="s">
        <v>3439</v>
      </c>
      <c r="C2603" s="15">
        <v>8</v>
      </c>
      <c r="D2603" s="39">
        <v>12</v>
      </c>
      <c r="E2603" s="60" t="s">
        <v>9</v>
      </c>
      <c r="F2603" s="11" t="s">
        <v>14099</v>
      </c>
      <c r="G2603" s="11" t="s">
        <v>4393</v>
      </c>
      <c r="H2603" s="12" t="s">
        <v>11057</v>
      </c>
      <c r="I2603" s="66">
        <v>1</v>
      </c>
      <c r="J2603" s="68" t="s">
        <v>53</v>
      </c>
      <c r="K2603" s="167">
        <v>50750</v>
      </c>
      <c r="L2603" s="167">
        <v>0</v>
      </c>
      <c r="M2603" s="167">
        <v>50750</v>
      </c>
      <c r="N2603" s="167">
        <v>2000</v>
      </c>
      <c r="O2603" s="167">
        <v>0</v>
      </c>
      <c r="P2603" s="167">
        <v>2000</v>
      </c>
      <c r="Q2603" s="167">
        <v>52750</v>
      </c>
      <c r="R2603" s="167">
        <v>0</v>
      </c>
      <c r="S2603" s="167">
        <v>52750</v>
      </c>
      <c r="T2603" s="161">
        <v>42767</v>
      </c>
      <c r="U2603" s="47"/>
    </row>
    <row r="2604" spans="1:21" s="267" customFormat="1" ht="15" customHeight="1" x14ac:dyDescent="0.2">
      <c r="A2604" s="15">
        <v>2017</v>
      </c>
      <c r="B2604" s="72" t="s">
        <v>3439</v>
      </c>
      <c r="C2604" s="15">
        <v>8</v>
      </c>
      <c r="D2604" s="67">
        <v>12</v>
      </c>
      <c r="E2604" s="60" t="s">
        <v>9</v>
      </c>
      <c r="F2604" s="11" t="s">
        <v>14100</v>
      </c>
      <c r="G2604" s="11" t="s">
        <v>7478</v>
      </c>
      <c r="H2604" s="75" t="s">
        <v>11056</v>
      </c>
      <c r="I2604" s="66">
        <v>1</v>
      </c>
      <c r="J2604" s="68" t="s">
        <v>53</v>
      </c>
      <c r="K2604" s="167">
        <v>0</v>
      </c>
      <c r="L2604" s="167">
        <v>24360</v>
      </c>
      <c r="M2604" s="167">
        <v>24360</v>
      </c>
      <c r="N2604" s="167">
        <v>0</v>
      </c>
      <c r="O2604" s="167">
        <v>1478</v>
      </c>
      <c r="P2604" s="167">
        <v>1478</v>
      </c>
      <c r="Q2604" s="167">
        <v>0</v>
      </c>
      <c r="R2604" s="167">
        <v>25838</v>
      </c>
      <c r="S2604" s="167">
        <v>25838</v>
      </c>
      <c r="T2604" s="159">
        <v>42736</v>
      </c>
      <c r="U2604" s="47"/>
    </row>
    <row r="2605" spans="1:21" s="267" customFormat="1" ht="15" customHeight="1" x14ac:dyDescent="0.2">
      <c r="A2605" s="15">
        <v>2017</v>
      </c>
      <c r="B2605" s="15" t="s">
        <v>3439</v>
      </c>
      <c r="C2605" s="15">
        <v>8</v>
      </c>
      <c r="D2605" s="39">
        <v>12</v>
      </c>
      <c r="E2605" s="60" t="s">
        <v>9</v>
      </c>
      <c r="F2605" s="11" t="s">
        <v>14101</v>
      </c>
      <c r="G2605" s="11" t="s">
        <v>5064</v>
      </c>
      <c r="H2605" s="12" t="s">
        <v>11055</v>
      </c>
      <c r="I2605" s="66">
        <v>1</v>
      </c>
      <c r="J2605" s="68" t="s">
        <v>53</v>
      </c>
      <c r="K2605" s="167">
        <v>49735</v>
      </c>
      <c r="L2605" s="167">
        <v>0</v>
      </c>
      <c r="M2605" s="167">
        <v>49735</v>
      </c>
      <c r="N2605" s="167">
        <v>2793</v>
      </c>
      <c r="O2605" s="167">
        <v>0</v>
      </c>
      <c r="P2605" s="167">
        <v>2793</v>
      </c>
      <c r="Q2605" s="167">
        <v>52528</v>
      </c>
      <c r="R2605" s="167">
        <v>0</v>
      </c>
      <c r="S2605" s="167">
        <v>52528</v>
      </c>
      <c r="T2605" s="161">
        <v>42767</v>
      </c>
      <c r="U2605" s="47"/>
    </row>
    <row r="2606" spans="1:21" s="267" customFormat="1" ht="15" customHeight="1" x14ac:dyDescent="0.2">
      <c r="A2606" s="15">
        <v>2017</v>
      </c>
      <c r="B2606" s="15" t="s">
        <v>3439</v>
      </c>
      <c r="C2606" s="15">
        <v>8</v>
      </c>
      <c r="D2606" s="39">
        <v>12</v>
      </c>
      <c r="E2606" s="60" t="s">
        <v>9</v>
      </c>
      <c r="F2606" s="11" t="s">
        <v>14102</v>
      </c>
      <c r="G2606" s="11" t="s">
        <v>5369</v>
      </c>
      <c r="H2606" s="12" t="s">
        <v>11054</v>
      </c>
      <c r="I2606" s="66">
        <v>1</v>
      </c>
      <c r="J2606" s="68" t="s">
        <v>53</v>
      </c>
      <c r="K2606" s="167">
        <v>0</v>
      </c>
      <c r="L2606" s="167">
        <v>42979</v>
      </c>
      <c r="M2606" s="167">
        <v>42979</v>
      </c>
      <c r="N2606" s="167">
        <v>0</v>
      </c>
      <c r="O2606" s="167">
        <v>2184</v>
      </c>
      <c r="P2606" s="167">
        <v>2184</v>
      </c>
      <c r="Q2606" s="167">
        <v>0</v>
      </c>
      <c r="R2606" s="167">
        <v>45163</v>
      </c>
      <c r="S2606" s="167">
        <v>45163</v>
      </c>
      <c r="T2606" s="161">
        <v>42767</v>
      </c>
      <c r="U2606" s="47"/>
    </row>
    <row r="2607" spans="1:21" s="267" customFormat="1" ht="15" customHeight="1" x14ac:dyDescent="0.2">
      <c r="A2607" s="15">
        <v>2017</v>
      </c>
      <c r="B2607" s="15" t="s">
        <v>3439</v>
      </c>
      <c r="C2607" s="15">
        <v>8</v>
      </c>
      <c r="D2607" s="39">
        <v>12</v>
      </c>
      <c r="E2607" s="60" t="s">
        <v>9</v>
      </c>
      <c r="F2607" s="11" t="s">
        <v>14103</v>
      </c>
      <c r="G2607" s="11" t="s">
        <v>511</v>
      </c>
      <c r="H2607" s="12" t="s">
        <v>11053</v>
      </c>
      <c r="I2607" s="66">
        <v>1</v>
      </c>
      <c r="J2607" s="68" t="s">
        <v>53</v>
      </c>
      <c r="K2607" s="167">
        <v>0</v>
      </c>
      <c r="L2607" s="167">
        <v>30450</v>
      </c>
      <c r="M2607" s="167">
        <v>30450</v>
      </c>
      <c r="N2607" s="167">
        <v>0</v>
      </c>
      <c r="O2607" s="167">
        <v>3050</v>
      </c>
      <c r="P2607" s="167">
        <v>3050</v>
      </c>
      <c r="Q2607" s="167">
        <v>0</v>
      </c>
      <c r="R2607" s="167">
        <v>33500</v>
      </c>
      <c r="S2607" s="167">
        <v>33500</v>
      </c>
      <c r="T2607" s="161">
        <v>42767</v>
      </c>
      <c r="U2607" s="47"/>
    </row>
    <row r="2608" spans="1:21" s="267" customFormat="1" ht="15" customHeight="1" x14ac:dyDescent="0.2">
      <c r="A2608" s="15">
        <v>2017</v>
      </c>
      <c r="B2608" s="15" t="s">
        <v>3439</v>
      </c>
      <c r="C2608" s="15">
        <v>8</v>
      </c>
      <c r="D2608" s="39">
        <v>12</v>
      </c>
      <c r="E2608" s="60" t="s">
        <v>10</v>
      </c>
      <c r="F2608" s="11" t="s">
        <v>14104</v>
      </c>
      <c r="G2608" s="11" t="s">
        <v>11052</v>
      </c>
      <c r="H2608" s="12" t="s">
        <v>3764</v>
      </c>
      <c r="I2608" s="66">
        <v>1</v>
      </c>
      <c r="J2608" s="68" t="s">
        <v>215</v>
      </c>
      <c r="K2608" s="167">
        <v>25000</v>
      </c>
      <c r="L2608" s="167">
        <v>25000</v>
      </c>
      <c r="M2608" s="167">
        <v>50000</v>
      </c>
      <c r="N2608" s="167">
        <v>0</v>
      </c>
      <c r="O2608" s="167">
        <v>2000</v>
      </c>
      <c r="P2608" s="167">
        <v>2000</v>
      </c>
      <c r="Q2608" s="167">
        <v>25000</v>
      </c>
      <c r="R2608" s="167">
        <v>27000</v>
      </c>
      <c r="S2608" s="167">
        <v>52000</v>
      </c>
      <c r="T2608" s="161">
        <v>42736</v>
      </c>
      <c r="U2608" s="47"/>
    </row>
    <row r="2609" spans="1:21" s="267" customFormat="1" ht="15" customHeight="1" x14ac:dyDescent="0.2">
      <c r="A2609" s="15">
        <v>2017</v>
      </c>
      <c r="B2609" s="15" t="s">
        <v>3439</v>
      </c>
      <c r="C2609" s="15">
        <v>8</v>
      </c>
      <c r="D2609" s="39">
        <v>12</v>
      </c>
      <c r="E2609" s="60" t="s">
        <v>10</v>
      </c>
      <c r="F2609" s="11" t="s">
        <v>14105</v>
      </c>
      <c r="G2609" s="11" t="s">
        <v>11051</v>
      </c>
      <c r="H2609" s="12" t="s">
        <v>11050</v>
      </c>
      <c r="I2609" s="66">
        <v>1</v>
      </c>
      <c r="J2609" s="68" t="s">
        <v>215</v>
      </c>
      <c r="K2609" s="167">
        <v>31150</v>
      </c>
      <c r="L2609" s="167">
        <v>18850</v>
      </c>
      <c r="M2609" s="167">
        <v>50000</v>
      </c>
      <c r="N2609" s="167">
        <v>0</v>
      </c>
      <c r="O2609" s="167">
        <v>2000</v>
      </c>
      <c r="P2609" s="167">
        <v>2000</v>
      </c>
      <c r="Q2609" s="167">
        <v>31150</v>
      </c>
      <c r="R2609" s="167">
        <v>20850</v>
      </c>
      <c r="S2609" s="167">
        <v>52000</v>
      </c>
      <c r="T2609" s="161">
        <v>42736</v>
      </c>
      <c r="U2609" s="47"/>
    </row>
    <row r="2610" spans="1:21" s="267" customFormat="1" ht="15" customHeight="1" x14ac:dyDescent="0.2">
      <c r="A2610" s="15">
        <v>2017</v>
      </c>
      <c r="B2610" s="15" t="s">
        <v>3439</v>
      </c>
      <c r="C2610" s="15">
        <v>8</v>
      </c>
      <c r="D2610" s="39">
        <v>12</v>
      </c>
      <c r="E2610" s="60" t="s">
        <v>10</v>
      </c>
      <c r="F2610" s="11" t="s">
        <v>14106</v>
      </c>
      <c r="G2610" s="11" t="s">
        <v>11049</v>
      </c>
      <c r="H2610" s="12" t="s">
        <v>11048</v>
      </c>
      <c r="I2610" s="66">
        <v>1</v>
      </c>
      <c r="J2610" s="68" t="s">
        <v>215</v>
      </c>
      <c r="K2610" s="167">
        <v>0</v>
      </c>
      <c r="L2610" s="167">
        <v>71050</v>
      </c>
      <c r="M2610" s="167">
        <v>71050</v>
      </c>
      <c r="N2610" s="167">
        <v>0</v>
      </c>
      <c r="O2610" s="167">
        <v>3450</v>
      </c>
      <c r="P2610" s="167">
        <v>3450</v>
      </c>
      <c r="Q2610" s="167">
        <v>0</v>
      </c>
      <c r="R2610" s="167">
        <v>74500</v>
      </c>
      <c r="S2610" s="167">
        <v>74500</v>
      </c>
      <c r="T2610" s="161">
        <v>42736</v>
      </c>
      <c r="U2610" s="47"/>
    </row>
    <row r="2611" spans="1:21" s="267" customFormat="1" ht="15" customHeight="1" x14ac:dyDescent="0.2">
      <c r="A2611" s="15">
        <v>2017</v>
      </c>
      <c r="B2611" s="15" t="s">
        <v>3439</v>
      </c>
      <c r="C2611" s="15">
        <v>8</v>
      </c>
      <c r="D2611" s="39">
        <v>12</v>
      </c>
      <c r="E2611" s="60" t="s">
        <v>10</v>
      </c>
      <c r="F2611" s="11" t="s">
        <v>14107</v>
      </c>
      <c r="G2611" s="11" t="s">
        <v>11047</v>
      </c>
      <c r="H2611" s="12" t="s">
        <v>11046</v>
      </c>
      <c r="I2611" s="66">
        <v>1</v>
      </c>
      <c r="J2611" s="68" t="s">
        <v>215</v>
      </c>
      <c r="K2611" s="167">
        <v>43645</v>
      </c>
      <c r="L2611" s="167">
        <v>0</v>
      </c>
      <c r="M2611" s="167">
        <v>43645</v>
      </c>
      <c r="N2611" s="167">
        <v>3000</v>
      </c>
      <c r="O2611" s="167">
        <v>0</v>
      </c>
      <c r="P2611" s="167">
        <v>3000</v>
      </c>
      <c r="Q2611" s="167">
        <v>46645</v>
      </c>
      <c r="R2611" s="167">
        <v>0</v>
      </c>
      <c r="S2611" s="167">
        <v>46645</v>
      </c>
      <c r="T2611" s="161">
        <v>42736</v>
      </c>
      <c r="U2611" s="47"/>
    </row>
    <row r="2612" spans="1:21" s="267" customFormat="1" ht="15" customHeight="1" x14ac:dyDescent="0.2">
      <c r="A2612" s="15">
        <v>2017</v>
      </c>
      <c r="B2612" s="15" t="s">
        <v>3439</v>
      </c>
      <c r="C2612" s="15">
        <v>8</v>
      </c>
      <c r="D2612" s="39">
        <v>12</v>
      </c>
      <c r="E2612" s="60" t="s">
        <v>11</v>
      </c>
      <c r="F2612" s="11" t="s">
        <v>14108</v>
      </c>
      <c r="G2612" s="11" t="s">
        <v>11045</v>
      </c>
      <c r="H2612" s="12" t="s">
        <v>11044</v>
      </c>
      <c r="I2612" s="66">
        <v>1</v>
      </c>
      <c r="J2612" s="68" t="s">
        <v>53</v>
      </c>
      <c r="K2612" s="167">
        <v>52365</v>
      </c>
      <c r="L2612" s="167">
        <v>0</v>
      </c>
      <c r="M2612" s="167">
        <v>52365</v>
      </c>
      <c r="N2612" s="167">
        <v>4958</v>
      </c>
      <c r="O2612" s="167">
        <v>0</v>
      </c>
      <c r="P2612" s="167">
        <v>4958</v>
      </c>
      <c r="Q2612" s="167">
        <v>57323</v>
      </c>
      <c r="R2612" s="167">
        <v>0</v>
      </c>
      <c r="S2612" s="167">
        <v>57323</v>
      </c>
      <c r="T2612" s="161">
        <v>42795</v>
      </c>
      <c r="U2612" s="47"/>
    </row>
    <row r="2613" spans="1:21" s="267" customFormat="1" ht="15" customHeight="1" x14ac:dyDescent="0.2">
      <c r="A2613" s="15">
        <v>2017</v>
      </c>
      <c r="B2613" s="15" t="s">
        <v>3439</v>
      </c>
      <c r="C2613" s="15">
        <v>8</v>
      </c>
      <c r="D2613" s="67">
        <v>12</v>
      </c>
      <c r="E2613" s="60" t="s">
        <v>11</v>
      </c>
      <c r="F2613" s="11" t="s">
        <v>14109</v>
      </c>
      <c r="G2613" s="11" t="s">
        <v>3841</v>
      </c>
      <c r="H2613" s="12" t="s">
        <v>11043</v>
      </c>
      <c r="I2613" s="66">
        <v>1</v>
      </c>
      <c r="J2613" s="68" t="s">
        <v>53</v>
      </c>
      <c r="K2613" s="167">
        <v>0</v>
      </c>
      <c r="L2613" s="167">
        <v>50192</v>
      </c>
      <c r="M2613" s="167">
        <v>50192</v>
      </c>
      <c r="N2613" s="167">
        <v>0</v>
      </c>
      <c r="O2613" s="167">
        <v>1336</v>
      </c>
      <c r="P2613" s="167">
        <v>1336</v>
      </c>
      <c r="Q2613" s="167">
        <v>0</v>
      </c>
      <c r="R2613" s="167">
        <v>51528</v>
      </c>
      <c r="S2613" s="167">
        <v>51528</v>
      </c>
      <c r="T2613" s="159">
        <v>42736</v>
      </c>
      <c r="U2613" s="47"/>
    </row>
    <row r="2614" spans="1:21" s="267" customFormat="1" ht="15" customHeight="1" x14ac:dyDescent="0.2">
      <c r="A2614" s="15">
        <v>2017</v>
      </c>
      <c r="B2614" s="15" t="s">
        <v>3439</v>
      </c>
      <c r="C2614" s="15">
        <v>8</v>
      </c>
      <c r="D2614" s="39">
        <v>12</v>
      </c>
      <c r="E2614" s="60" t="s">
        <v>23</v>
      </c>
      <c r="F2614" s="11" t="s">
        <v>14110</v>
      </c>
      <c r="G2614" s="11" t="s">
        <v>3049</v>
      </c>
      <c r="H2614" s="12" t="s">
        <v>11042</v>
      </c>
      <c r="I2614" s="66">
        <v>1</v>
      </c>
      <c r="J2614" s="68" t="s">
        <v>215</v>
      </c>
      <c r="K2614" s="167">
        <v>109207.91</v>
      </c>
      <c r="L2614" s="167">
        <v>0</v>
      </c>
      <c r="M2614" s="167">
        <v>109207.91</v>
      </c>
      <c r="N2614" s="167">
        <v>0.51673000000300817</v>
      </c>
      <c r="O2614" s="167">
        <v>16380.573270000001</v>
      </c>
      <c r="P2614" s="167">
        <v>16381.090000000004</v>
      </c>
      <c r="Q2614" s="167">
        <v>109208.42673000001</v>
      </c>
      <c r="R2614" s="167">
        <v>16380.573270000001</v>
      </c>
      <c r="S2614" s="167">
        <v>125589</v>
      </c>
      <c r="T2614" s="161">
        <v>42744</v>
      </c>
      <c r="U2614" s="47"/>
    </row>
    <row r="2615" spans="1:21" s="267" customFormat="1" ht="15" customHeight="1" x14ac:dyDescent="0.2">
      <c r="A2615" s="15">
        <v>2017</v>
      </c>
      <c r="B2615" s="15" t="s">
        <v>3439</v>
      </c>
      <c r="C2615" s="15">
        <v>8</v>
      </c>
      <c r="D2615" s="39">
        <v>12</v>
      </c>
      <c r="E2615" s="60" t="s">
        <v>23</v>
      </c>
      <c r="F2615" s="11" t="s">
        <v>14111</v>
      </c>
      <c r="G2615" s="11" t="s">
        <v>3049</v>
      </c>
      <c r="H2615" s="12" t="s">
        <v>11041</v>
      </c>
      <c r="I2615" s="66">
        <v>1</v>
      </c>
      <c r="J2615" s="68" t="s">
        <v>215</v>
      </c>
      <c r="K2615" s="167">
        <v>0</v>
      </c>
      <c r="L2615" s="167">
        <v>92250</v>
      </c>
      <c r="M2615" s="167">
        <v>92250</v>
      </c>
      <c r="N2615" s="167">
        <v>0</v>
      </c>
      <c r="O2615" s="167">
        <v>10750</v>
      </c>
      <c r="P2615" s="167">
        <v>10750</v>
      </c>
      <c r="Q2615" s="167">
        <v>0</v>
      </c>
      <c r="R2615" s="167">
        <v>103000</v>
      </c>
      <c r="S2615" s="167">
        <v>103000</v>
      </c>
      <c r="T2615" s="161">
        <v>42786</v>
      </c>
      <c r="U2615" s="47"/>
    </row>
    <row r="2616" spans="1:21" s="267" customFormat="1" ht="15" customHeight="1" x14ac:dyDescent="0.2">
      <c r="A2616" s="15">
        <v>2017</v>
      </c>
      <c r="B2616" s="15" t="s">
        <v>3439</v>
      </c>
      <c r="C2616" s="15">
        <v>8</v>
      </c>
      <c r="D2616" s="39">
        <v>12</v>
      </c>
      <c r="E2616" s="60" t="s">
        <v>23</v>
      </c>
      <c r="F2616" s="11" t="s">
        <v>14112</v>
      </c>
      <c r="G2616" s="11" t="s">
        <v>3049</v>
      </c>
      <c r="H2616" s="12" t="s">
        <v>11040</v>
      </c>
      <c r="I2616" s="66">
        <v>1</v>
      </c>
      <c r="J2616" s="68" t="s">
        <v>215</v>
      </c>
      <c r="K2616" s="167">
        <v>30555.149460000001</v>
      </c>
      <c r="L2616" s="167">
        <v>64507.850539999999</v>
      </c>
      <c r="M2616" s="167">
        <v>95063</v>
      </c>
      <c r="N2616" s="167">
        <v>9938.1005399999995</v>
      </c>
      <c r="O2616" s="167">
        <v>-1.1005399999994552</v>
      </c>
      <c r="P2616" s="167">
        <v>9937</v>
      </c>
      <c r="Q2616" s="167">
        <v>40493.25</v>
      </c>
      <c r="R2616" s="167">
        <v>64506.75</v>
      </c>
      <c r="S2616" s="167">
        <v>105000</v>
      </c>
      <c r="T2616" s="161">
        <v>42786</v>
      </c>
      <c r="U2616" s="47"/>
    </row>
    <row r="2617" spans="1:21" s="267" customFormat="1" ht="15" customHeight="1" x14ac:dyDescent="0.2">
      <c r="A2617" s="15">
        <v>2017</v>
      </c>
      <c r="B2617" s="15" t="s">
        <v>3439</v>
      </c>
      <c r="C2617" s="15">
        <v>8</v>
      </c>
      <c r="D2617" s="39">
        <v>12</v>
      </c>
      <c r="E2617" s="60" t="s">
        <v>23</v>
      </c>
      <c r="F2617" s="11" t="s">
        <v>13670</v>
      </c>
      <c r="G2617" s="11" t="s">
        <v>3049</v>
      </c>
      <c r="H2617" s="12" t="s">
        <v>3124</v>
      </c>
      <c r="I2617" s="66">
        <v>1</v>
      </c>
      <c r="J2617" s="68" t="s">
        <v>215</v>
      </c>
      <c r="K2617" s="167">
        <v>151380</v>
      </c>
      <c r="L2617" s="167">
        <v>0</v>
      </c>
      <c r="M2617" s="167">
        <v>151380</v>
      </c>
      <c r="N2617" s="167">
        <v>2620</v>
      </c>
      <c r="O2617" s="167">
        <v>0</v>
      </c>
      <c r="P2617" s="167">
        <v>2620</v>
      </c>
      <c r="Q2617" s="167">
        <v>154000</v>
      </c>
      <c r="R2617" s="167">
        <v>0</v>
      </c>
      <c r="S2617" s="167">
        <v>154000</v>
      </c>
      <c r="T2617" s="161">
        <v>42795</v>
      </c>
      <c r="U2617" s="47"/>
    </row>
    <row r="2618" spans="1:21" s="267" customFormat="1" ht="15" customHeight="1" x14ac:dyDescent="0.2">
      <c r="A2618" s="15">
        <v>2017</v>
      </c>
      <c r="B2618" s="15" t="s">
        <v>3439</v>
      </c>
      <c r="C2618" s="15">
        <v>8</v>
      </c>
      <c r="D2618" s="67">
        <v>12</v>
      </c>
      <c r="E2618" s="60" t="s">
        <v>23</v>
      </c>
      <c r="F2618" s="11" t="s">
        <v>14113</v>
      </c>
      <c r="G2618" s="11" t="s">
        <v>3049</v>
      </c>
      <c r="H2618" s="12" t="s">
        <v>11039</v>
      </c>
      <c r="I2618" s="66">
        <v>1</v>
      </c>
      <c r="J2618" s="68" t="s">
        <v>215</v>
      </c>
      <c r="K2618" s="167">
        <v>109217</v>
      </c>
      <c r="L2618" s="167">
        <v>0</v>
      </c>
      <c r="M2618" s="167">
        <v>109217</v>
      </c>
      <c r="N2618" s="167">
        <v>8283</v>
      </c>
      <c r="O2618" s="167">
        <v>0</v>
      </c>
      <c r="P2618" s="167">
        <v>8283</v>
      </c>
      <c r="Q2618" s="167">
        <v>117500</v>
      </c>
      <c r="R2618" s="167">
        <v>0</v>
      </c>
      <c r="S2618" s="167">
        <v>117500</v>
      </c>
      <c r="T2618" s="159">
        <v>42786</v>
      </c>
      <c r="U2618" s="47"/>
    </row>
    <row r="2619" spans="1:21" s="267" customFormat="1" ht="15" customHeight="1" x14ac:dyDescent="0.2">
      <c r="A2619" s="15">
        <v>2017</v>
      </c>
      <c r="B2619" s="15" t="s">
        <v>3439</v>
      </c>
      <c r="C2619" s="15">
        <v>8</v>
      </c>
      <c r="D2619" s="67">
        <v>12</v>
      </c>
      <c r="E2619" s="60" t="s">
        <v>23</v>
      </c>
      <c r="F2619" s="11" t="s">
        <v>14114</v>
      </c>
      <c r="G2619" s="11" t="s">
        <v>3317</v>
      </c>
      <c r="H2619" s="12" t="s">
        <v>11038</v>
      </c>
      <c r="I2619" s="66">
        <v>1</v>
      </c>
      <c r="J2619" s="68" t="s">
        <v>215</v>
      </c>
      <c r="K2619" s="167">
        <v>124845</v>
      </c>
      <c r="L2619" s="167">
        <v>0</v>
      </c>
      <c r="M2619" s="167">
        <v>124845</v>
      </c>
      <c r="N2619" s="167">
        <v>8155</v>
      </c>
      <c r="O2619" s="167">
        <v>0</v>
      </c>
      <c r="P2619" s="167">
        <v>8155</v>
      </c>
      <c r="Q2619" s="167">
        <v>133000</v>
      </c>
      <c r="R2619" s="167">
        <v>0</v>
      </c>
      <c r="S2619" s="167">
        <v>133000</v>
      </c>
      <c r="T2619" s="159">
        <v>42767</v>
      </c>
      <c r="U2619" s="47"/>
    </row>
    <row r="2620" spans="1:21" s="267" customFormat="1" ht="15" customHeight="1" x14ac:dyDescent="0.2">
      <c r="A2620" s="15">
        <v>2017</v>
      </c>
      <c r="B2620" s="15" t="s">
        <v>3439</v>
      </c>
      <c r="C2620" s="15">
        <v>8</v>
      </c>
      <c r="D2620" s="39">
        <v>12</v>
      </c>
      <c r="E2620" s="60" t="s">
        <v>23</v>
      </c>
      <c r="F2620" s="11" t="s">
        <v>14115</v>
      </c>
      <c r="G2620" s="11" t="s">
        <v>218</v>
      </c>
      <c r="H2620" s="12" t="s">
        <v>11037</v>
      </c>
      <c r="I2620" s="66">
        <v>1</v>
      </c>
      <c r="J2620" s="68" t="s">
        <v>215</v>
      </c>
      <c r="K2620" s="167">
        <v>45675</v>
      </c>
      <c r="L2620" s="167">
        <v>0</v>
      </c>
      <c r="M2620" s="167">
        <v>45675</v>
      </c>
      <c r="N2620" s="167">
        <v>1801</v>
      </c>
      <c r="O2620" s="167">
        <v>0</v>
      </c>
      <c r="P2620" s="167">
        <v>1801</v>
      </c>
      <c r="Q2620" s="167">
        <v>47476</v>
      </c>
      <c r="R2620" s="167">
        <v>0</v>
      </c>
      <c r="S2620" s="167">
        <v>47476</v>
      </c>
      <c r="T2620" s="161">
        <v>42705</v>
      </c>
      <c r="U2620" s="47"/>
    </row>
    <row r="2621" spans="1:21" s="267" customFormat="1" ht="15" customHeight="1" x14ac:dyDescent="0.2">
      <c r="A2621" s="15">
        <v>2017</v>
      </c>
      <c r="B2621" s="15" t="s">
        <v>3439</v>
      </c>
      <c r="C2621" s="15">
        <v>8</v>
      </c>
      <c r="D2621" s="39">
        <v>12</v>
      </c>
      <c r="E2621" s="60" t="s">
        <v>23</v>
      </c>
      <c r="F2621" s="11" t="s">
        <v>14116</v>
      </c>
      <c r="G2621" s="11" t="s">
        <v>218</v>
      </c>
      <c r="H2621" s="12" t="s">
        <v>11036</v>
      </c>
      <c r="I2621" s="66">
        <v>1</v>
      </c>
      <c r="J2621" s="68" t="s">
        <v>215</v>
      </c>
      <c r="K2621" s="167">
        <v>45065.205000000002</v>
      </c>
      <c r="L2621" s="167">
        <v>0</v>
      </c>
      <c r="M2621" s="167">
        <v>45065.205000000002</v>
      </c>
      <c r="N2621" s="167">
        <v>2410.7949999999983</v>
      </c>
      <c r="O2621" s="167">
        <v>0</v>
      </c>
      <c r="P2621" s="167">
        <v>2410.7949999999983</v>
      </c>
      <c r="Q2621" s="167">
        <v>47476</v>
      </c>
      <c r="R2621" s="167">
        <v>0</v>
      </c>
      <c r="S2621" s="167">
        <v>47476</v>
      </c>
      <c r="T2621" s="161">
        <v>42705</v>
      </c>
      <c r="U2621" s="47"/>
    </row>
    <row r="2622" spans="1:21" s="267" customFormat="1" ht="15" customHeight="1" x14ac:dyDescent="0.2">
      <c r="A2622" s="15">
        <v>2017</v>
      </c>
      <c r="B2622" s="15" t="s">
        <v>3439</v>
      </c>
      <c r="C2622" s="15">
        <v>8</v>
      </c>
      <c r="D2622" s="39">
        <v>12</v>
      </c>
      <c r="E2622" s="60" t="s">
        <v>23</v>
      </c>
      <c r="F2622" s="11" t="s">
        <v>14117</v>
      </c>
      <c r="G2622" s="11" t="s">
        <v>218</v>
      </c>
      <c r="H2622" s="12" t="s">
        <v>11035</v>
      </c>
      <c r="I2622" s="66">
        <v>1</v>
      </c>
      <c r="J2622" s="68" t="s">
        <v>215</v>
      </c>
      <c r="K2622" s="167">
        <v>45675</v>
      </c>
      <c r="L2622" s="167">
        <v>0</v>
      </c>
      <c r="M2622" s="167">
        <v>45675</v>
      </c>
      <c r="N2622" s="167">
        <v>1801</v>
      </c>
      <c r="O2622" s="167">
        <v>0</v>
      </c>
      <c r="P2622" s="167">
        <v>1801</v>
      </c>
      <c r="Q2622" s="167">
        <v>47476</v>
      </c>
      <c r="R2622" s="167">
        <v>0</v>
      </c>
      <c r="S2622" s="167">
        <v>47476</v>
      </c>
      <c r="T2622" s="161">
        <v>42705</v>
      </c>
      <c r="U2622" s="47"/>
    </row>
    <row r="2623" spans="1:21" s="267" customFormat="1" ht="15" customHeight="1" x14ac:dyDescent="0.2">
      <c r="A2623" s="15">
        <v>2017</v>
      </c>
      <c r="B2623" s="15" t="s">
        <v>3439</v>
      </c>
      <c r="C2623" s="15">
        <v>8</v>
      </c>
      <c r="D2623" s="39">
        <v>12</v>
      </c>
      <c r="E2623" s="60" t="s">
        <v>23</v>
      </c>
      <c r="F2623" s="11" t="s">
        <v>14118</v>
      </c>
      <c r="G2623" s="11" t="s">
        <v>218</v>
      </c>
      <c r="H2623" s="12" t="s">
        <v>11034</v>
      </c>
      <c r="I2623" s="66">
        <v>1</v>
      </c>
      <c r="J2623" s="68" t="s">
        <v>215</v>
      </c>
      <c r="K2623" s="167">
        <v>45675</v>
      </c>
      <c r="L2623" s="167">
        <v>0</v>
      </c>
      <c r="M2623" s="167">
        <v>45675</v>
      </c>
      <c r="N2623" s="167">
        <v>1801</v>
      </c>
      <c r="O2623" s="167">
        <v>0</v>
      </c>
      <c r="P2623" s="167">
        <v>1801</v>
      </c>
      <c r="Q2623" s="167">
        <v>47476</v>
      </c>
      <c r="R2623" s="167">
        <v>0</v>
      </c>
      <c r="S2623" s="167">
        <v>47476</v>
      </c>
      <c r="T2623" s="161">
        <v>42705</v>
      </c>
      <c r="U2623" s="47"/>
    </row>
    <row r="2624" spans="1:21" s="267" customFormat="1" ht="15" customHeight="1" x14ac:dyDescent="0.2">
      <c r="A2624" s="15">
        <v>2017</v>
      </c>
      <c r="B2624" s="15" t="s">
        <v>3439</v>
      </c>
      <c r="C2624" s="15">
        <v>8</v>
      </c>
      <c r="D2624" s="39">
        <v>12</v>
      </c>
      <c r="E2624" s="60" t="s">
        <v>23</v>
      </c>
      <c r="F2624" s="11" t="s">
        <v>14119</v>
      </c>
      <c r="G2624" s="11" t="s">
        <v>218</v>
      </c>
      <c r="H2624" s="12" t="s">
        <v>11033</v>
      </c>
      <c r="I2624" s="66">
        <v>1</v>
      </c>
      <c r="J2624" s="68" t="s">
        <v>215</v>
      </c>
      <c r="K2624" s="167">
        <v>45000</v>
      </c>
      <c r="L2624" s="167">
        <v>0</v>
      </c>
      <c r="M2624" s="167">
        <v>45000</v>
      </c>
      <c r="N2624" s="167">
        <v>2476</v>
      </c>
      <c r="O2624" s="167">
        <v>0</v>
      </c>
      <c r="P2624" s="167">
        <v>2476</v>
      </c>
      <c r="Q2624" s="167">
        <v>47476</v>
      </c>
      <c r="R2624" s="167">
        <v>0</v>
      </c>
      <c r="S2624" s="167">
        <v>47476</v>
      </c>
      <c r="T2624" s="161">
        <v>42705</v>
      </c>
      <c r="U2624" s="47"/>
    </row>
    <row r="2625" spans="1:21" s="267" customFormat="1" ht="15" customHeight="1" x14ac:dyDescent="0.2">
      <c r="A2625" s="15">
        <v>2017</v>
      </c>
      <c r="B2625" s="72" t="s">
        <v>3439</v>
      </c>
      <c r="C2625" s="15">
        <v>8</v>
      </c>
      <c r="D2625" s="67">
        <v>12</v>
      </c>
      <c r="E2625" s="60" t="s">
        <v>23</v>
      </c>
      <c r="F2625" s="11" t="s">
        <v>14120</v>
      </c>
      <c r="G2625" s="11" t="s">
        <v>2974</v>
      </c>
      <c r="H2625" s="75" t="s">
        <v>11032</v>
      </c>
      <c r="I2625" s="66">
        <v>1</v>
      </c>
      <c r="J2625" s="68" t="s">
        <v>215</v>
      </c>
      <c r="K2625" s="167">
        <v>0</v>
      </c>
      <c r="L2625" s="167">
        <v>58005.22</v>
      </c>
      <c r="M2625" s="167">
        <v>58005.22</v>
      </c>
      <c r="N2625" s="167">
        <v>0</v>
      </c>
      <c r="O2625" s="167">
        <v>6994.7799999999988</v>
      </c>
      <c r="P2625" s="167">
        <v>6994.7799999999988</v>
      </c>
      <c r="Q2625" s="167">
        <v>0</v>
      </c>
      <c r="R2625" s="167">
        <v>65000</v>
      </c>
      <c r="S2625" s="167">
        <v>65000</v>
      </c>
      <c r="T2625" s="159">
        <v>42758</v>
      </c>
      <c r="U2625" s="47"/>
    </row>
    <row r="2626" spans="1:21" s="267" customFormat="1" ht="15" customHeight="1" x14ac:dyDescent="0.2">
      <c r="A2626" s="15">
        <v>2017</v>
      </c>
      <c r="B2626" s="15" t="s">
        <v>3439</v>
      </c>
      <c r="C2626" s="15">
        <v>8</v>
      </c>
      <c r="D2626" s="39">
        <v>12</v>
      </c>
      <c r="E2626" s="60" t="s">
        <v>23</v>
      </c>
      <c r="F2626" s="11" t="s">
        <v>14121</v>
      </c>
      <c r="G2626" s="11" t="s">
        <v>3049</v>
      </c>
      <c r="H2626" s="12" t="s">
        <v>11031</v>
      </c>
      <c r="I2626" s="66">
        <v>1</v>
      </c>
      <c r="J2626" s="68" t="s">
        <v>215</v>
      </c>
      <c r="K2626" s="167">
        <v>0</v>
      </c>
      <c r="L2626" s="167">
        <v>148386</v>
      </c>
      <c r="M2626" s="167">
        <v>148386</v>
      </c>
      <c r="N2626" s="167">
        <v>0</v>
      </c>
      <c r="O2626" s="167">
        <v>5614</v>
      </c>
      <c r="P2626" s="167">
        <v>5614</v>
      </c>
      <c r="Q2626" s="167">
        <v>0</v>
      </c>
      <c r="R2626" s="167">
        <v>154000</v>
      </c>
      <c r="S2626" s="167">
        <v>154000</v>
      </c>
      <c r="T2626" s="161">
        <v>42795</v>
      </c>
      <c r="U2626" s="47"/>
    </row>
    <row r="2627" spans="1:21" s="267" customFormat="1" ht="15" customHeight="1" x14ac:dyDescent="0.2">
      <c r="A2627" s="15">
        <v>2017</v>
      </c>
      <c r="B2627" s="15" t="s">
        <v>3439</v>
      </c>
      <c r="C2627" s="15">
        <v>8</v>
      </c>
      <c r="D2627" s="39">
        <v>12</v>
      </c>
      <c r="E2627" s="60" t="s">
        <v>23</v>
      </c>
      <c r="F2627" s="11" t="s">
        <v>14122</v>
      </c>
      <c r="G2627" s="11" t="s">
        <v>11030</v>
      </c>
      <c r="H2627" s="12" t="s">
        <v>11029</v>
      </c>
      <c r="I2627" s="66">
        <v>1</v>
      </c>
      <c r="J2627" s="68" t="s">
        <v>215</v>
      </c>
      <c r="K2627" s="167">
        <v>0</v>
      </c>
      <c r="L2627" s="167">
        <v>32500</v>
      </c>
      <c r="M2627" s="167">
        <v>32500</v>
      </c>
      <c r="N2627" s="167">
        <v>0</v>
      </c>
      <c r="O2627" s="167">
        <v>13900</v>
      </c>
      <c r="P2627" s="167">
        <v>13900</v>
      </c>
      <c r="Q2627" s="167">
        <v>0</v>
      </c>
      <c r="R2627" s="167">
        <v>46400</v>
      </c>
      <c r="S2627" s="167">
        <v>46400</v>
      </c>
      <c r="T2627" s="161">
        <v>42767</v>
      </c>
      <c r="U2627" s="47"/>
    </row>
    <row r="2628" spans="1:21" s="267" customFormat="1" ht="15" customHeight="1" x14ac:dyDescent="0.2">
      <c r="A2628" s="15">
        <v>2017</v>
      </c>
      <c r="B2628" s="15" t="s">
        <v>3439</v>
      </c>
      <c r="C2628" s="15">
        <v>8</v>
      </c>
      <c r="D2628" s="39">
        <v>12</v>
      </c>
      <c r="E2628" s="60" t="s">
        <v>23</v>
      </c>
      <c r="F2628" s="11" t="s">
        <v>14123</v>
      </c>
      <c r="G2628" s="11" t="s">
        <v>3049</v>
      </c>
      <c r="H2628" s="12" t="s">
        <v>11028</v>
      </c>
      <c r="I2628" s="66">
        <v>1</v>
      </c>
      <c r="J2628" s="68" t="s">
        <v>215</v>
      </c>
      <c r="K2628" s="167">
        <v>0</v>
      </c>
      <c r="L2628" s="167">
        <v>86000</v>
      </c>
      <c r="M2628" s="167">
        <v>86000</v>
      </c>
      <c r="N2628" s="167">
        <v>0</v>
      </c>
      <c r="O2628" s="167">
        <v>4000</v>
      </c>
      <c r="P2628" s="167">
        <v>4000</v>
      </c>
      <c r="Q2628" s="167">
        <v>0</v>
      </c>
      <c r="R2628" s="167">
        <v>90000</v>
      </c>
      <c r="S2628" s="167">
        <v>90000</v>
      </c>
      <c r="T2628" s="161">
        <v>42814</v>
      </c>
      <c r="U2628" s="47"/>
    </row>
    <row r="2629" spans="1:21" s="267" customFormat="1" ht="15" customHeight="1" x14ac:dyDescent="0.2">
      <c r="A2629" s="15">
        <v>2017</v>
      </c>
      <c r="B2629" s="15" t="s">
        <v>3439</v>
      </c>
      <c r="C2629" s="15">
        <v>8</v>
      </c>
      <c r="D2629" s="39">
        <v>12</v>
      </c>
      <c r="E2629" s="60" t="s">
        <v>23</v>
      </c>
      <c r="F2629" s="11" t="s">
        <v>14124</v>
      </c>
      <c r="G2629" s="11" t="s">
        <v>3297</v>
      </c>
      <c r="H2629" s="12" t="s">
        <v>11027</v>
      </c>
      <c r="I2629" s="66">
        <v>1</v>
      </c>
      <c r="J2629" s="68" t="s">
        <v>215</v>
      </c>
      <c r="K2629" s="167">
        <v>0</v>
      </c>
      <c r="L2629" s="167">
        <v>67689.240000000005</v>
      </c>
      <c r="M2629" s="167">
        <v>67689.240000000005</v>
      </c>
      <c r="N2629" s="167">
        <v>0</v>
      </c>
      <c r="O2629" s="167">
        <v>9210.7599999999948</v>
      </c>
      <c r="P2629" s="167">
        <v>9210.7599999999948</v>
      </c>
      <c r="Q2629" s="167">
        <v>0</v>
      </c>
      <c r="R2629" s="167">
        <v>76900</v>
      </c>
      <c r="S2629" s="167">
        <v>76900</v>
      </c>
      <c r="T2629" s="161">
        <v>42814</v>
      </c>
      <c r="U2629" s="47"/>
    </row>
    <row r="2630" spans="1:21" s="267" customFormat="1" ht="15" customHeight="1" x14ac:dyDescent="0.2">
      <c r="A2630" s="15">
        <v>2017</v>
      </c>
      <c r="B2630" s="15" t="s">
        <v>3439</v>
      </c>
      <c r="C2630" s="15">
        <v>8</v>
      </c>
      <c r="D2630" s="39">
        <v>12</v>
      </c>
      <c r="E2630" s="60" t="s">
        <v>23</v>
      </c>
      <c r="F2630" s="11" t="s">
        <v>14125</v>
      </c>
      <c r="G2630" s="11" t="s">
        <v>10845</v>
      </c>
      <c r="H2630" s="12" t="s">
        <v>11026</v>
      </c>
      <c r="I2630" s="66">
        <v>1</v>
      </c>
      <c r="J2630" s="68" t="s">
        <v>215</v>
      </c>
      <c r="K2630" s="167">
        <v>0</v>
      </c>
      <c r="L2630" s="167">
        <v>44660</v>
      </c>
      <c r="M2630" s="167">
        <v>44660</v>
      </c>
      <c r="N2630" s="167">
        <v>0</v>
      </c>
      <c r="O2630" s="167">
        <v>2840</v>
      </c>
      <c r="P2630" s="167">
        <v>2840</v>
      </c>
      <c r="Q2630" s="167">
        <v>0</v>
      </c>
      <c r="R2630" s="167">
        <v>47500</v>
      </c>
      <c r="S2630" s="167">
        <v>47500</v>
      </c>
      <c r="T2630" s="161">
        <v>42705</v>
      </c>
      <c r="U2630" s="47"/>
    </row>
    <row r="2631" spans="1:21" s="267" customFormat="1" ht="15" customHeight="1" x14ac:dyDescent="0.2">
      <c r="A2631" s="15">
        <v>2017</v>
      </c>
      <c r="B2631" s="15" t="s">
        <v>3439</v>
      </c>
      <c r="C2631" s="15">
        <v>8</v>
      </c>
      <c r="D2631" s="39">
        <v>12</v>
      </c>
      <c r="E2631" s="60" t="s">
        <v>23</v>
      </c>
      <c r="F2631" s="11" t="s">
        <v>14126</v>
      </c>
      <c r="G2631" s="11" t="s">
        <v>10845</v>
      </c>
      <c r="H2631" s="12" t="s">
        <v>11025</v>
      </c>
      <c r="I2631" s="66">
        <v>1</v>
      </c>
      <c r="J2631" s="68" t="s">
        <v>215</v>
      </c>
      <c r="K2631" s="167">
        <v>0</v>
      </c>
      <c r="L2631" s="167">
        <v>44528.05</v>
      </c>
      <c r="M2631" s="167">
        <v>44528.05</v>
      </c>
      <c r="N2631" s="167">
        <v>0</v>
      </c>
      <c r="O2631" s="167">
        <v>2971.9499999999971</v>
      </c>
      <c r="P2631" s="167">
        <v>2971.9499999999971</v>
      </c>
      <c r="Q2631" s="167">
        <v>0</v>
      </c>
      <c r="R2631" s="167">
        <v>47500</v>
      </c>
      <c r="S2631" s="167">
        <v>47500</v>
      </c>
      <c r="T2631" s="161">
        <v>42705</v>
      </c>
      <c r="U2631" s="47"/>
    </row>
    <row r="2632" spans="1:21" s="267" customFormat="1" ht="15" customHeight="1" x14ac:dyDescent="0.2">
      <c r="A2632" s="15">
        <v>2017</v>
      </c>
      <c r="B2632" s="15" t="s">
        <v>3439</v>
      </c>
      <c r="C2632" s="15">
        <v>8</v>
      </c>
      <c r="D2632" s="39">
        <v>12</v>
      </c>
      <c r="E2632" s="60" t="s">
        <v>23</v>
      </c>
      <c r="F2632" s="11" t="s">
        <v>14127</v>
      </c>
      <c r="G2632" s="11" t="s">
        <v>10845</v>
      </c>
      <c r="H2632" s="12" t="s">
        <v>11024</v>
      </c>
      <c r="I2632" s="66">
        <v>1</v>
      </c>
      <c r="J2632" s="68" t="s">
        <v>215</v>
      </c>
      <c r="K2632" s="167">
        <v>0</v>
      </c>
      <c r="L2632" s="167">
        <v>40600</v>
      </c>
      <c r="M2632" s="167">
        <v>40600</v>
      </c>
      <c r="N2632" s="167">
        <v>0</v>
      </c>
      <c r="O2632" s="167">
        <v>6900</v>
      </c>
      <c r="P2632" s="167">
        <v>6900</v>
      </c>
      <c r="Q2632" s="167">
        <v>0</v>
      </c>
      <c r="R2632" s="167">
        <v>47500</v>
      </c>
      <c r="S2632" s="167">
        <v>47500</v>
      </c>
      <c r="T2632" s="161">
        <v>42705</v>
      </c>
      <c r="U2632" s="47"/>
    </row>
    <row r="2633" spans="1:21" s="267" customFormat="1" ht="15" customHeight="1" x14ac:dyDescent="0.2">
      <c r="A2633" s="15">
        <v>2017</v>
      </c>
      <c r="B2633" s="15" t="s">
        <v>3439</v>
      </c>
      <c r="C2633" s="15">
        <v>8</v>
      </c>
      <c r="D2633" s="67">
        <v>12</v>
      </c>
      <c r="E2633" s="60" t="s">
        <v>23</v>
      </c>
      <c r="F2633" s="11" t="s">
        <v>14128</v>
      </c>
      <c r="G2633" s="11" t="s">
        <v>10258</v>
      </c>
      <c r="H2633" s="12" t="s">
        <v>11023</v>
      </c>
      <c r="I2633" s="66">
        <v>1</v>
      </c>
      <c r="J2633" s="68" t="s">
        <v>215</v>
      </c>
      <c r="K2633" s="167">
        <v>41615</v>
      </c>
      <c r="L2633" s="167">
        <v>0</v>
      </c>
      <c r="M2633" s="167">
        <v>41615</v>
      </c>
      <c r="N2633" s="167">
        <v>-41615</v>
      </c>
      <c r="O2633" s="167">
        <v>55000</v>
      </c>
      <c r="P2633" s="167">
        <v>13385</v>
      </c>
      <c r="Q2633" s="167">
        <v>0</v>
      </c>
      <c r="R2633" s="167">
        <v>55000</v>
      </c>
      <c r="S2633" s="167">
        <v>55000</v>
      </c>
      <c r="T2633" s="159">
        <v>42738</v>
      </c>
      <c r="U2633" s="47"/>
    </row>
    <row r="2634" spans="1:21" s="267" customFormat="1" ht="15" customHeight="1" x14ac:dyDescent="0.2">
      <c r="A2634" s="15">
        <v>2017</v>
      </c>
      <c r="B2634" s="15" t="s">
        <v>3439</v>
      </c>
      <c r="C2634" s="15">
        <v>8</v>
      </c>
      <c r="D2634" s="67">
        <v>12</v>
      </c>
      <c r="E2634" s="60" t="s">
        <v>23</v>
      </c>
      <c r="F2634" s="11" t="s">
        <v>14129</v>
      </c>
      <c r="G2634" s="11" t="s">
        <v>3205</v>
      </c>
      <c r="H2634" s="12" t="s">
        <v>11022</v>
      </c>
      <c r="I2634" s="66">
        <v>1</v>
      </c>
      <c r="J2634" s="68" t="s">
        <v>215</v>
      </c>
      <c r="K2634" s="167">
        <v>0</v>
      </c>
      <c r="L2634" s="167">
        <v>66253.72</v>
      </c>
      <c r="M2634" s="167">
        <v>66253.72</v>
      </c>
      <c r="N2634" s="167">
        <v>0</v>
      </c>
      <c r="O2634" s="167">
        <v>0.32000000000698492</v>
      </c>
      <c r="P2634" s="167">
        <v>0.32000000000698492</v>
      </c>
      <c r="Q2634" s="167">
        <v>0</v>
      </c>
      <c r="R2634" s="167">
        <v>66254.040000000008</v>
      </c>
      <c r="S2634" s="167">
        <v>66254.040000000008</v>
      </c>
      <c r="T2634" s="159">
        <v>42736</v>
      </c>
      <c r="U2634" s="47"/>
    </row>
    <row r="2635" spans="1:21" s="267" customFormat="1" ht="15" customHeight="1" x14ac:dyDescent="0.2">
      <c r="A2635" s="15">
        <v>2017</v>
      </c>
      <c r="B2635" s="15" t="s">
        <v>3439</v>
      </c>
      <c r="C2635" s="15">
        <v>8</v>
      </c>
      <c r="D2635" s="39">
        <v>12</v>
      </c>
      <c r="E2635" s="60" t="s">
        <v>23</v>
      </c>
      <c r="F2635" s="11" t="s">
        <v>14130</v>
      </c>
      <c r="G2635" s="11" t="s">
        <v>3023</v>
      </c>
      <c r="H2635" s="12" t="s">
        <v>11021</v>
      </c>
      <c r="I2635" s="66">
        <v>1</v>
      </c>
      <c r="J2635" s="68" t="s">
        <v>215</v>
      </c>
      <c r="K2635" s="167">
        <v>0</v>
      </c>
      <c r="L2635" s="167">
        <v>107743</v>
      </c>
      <c r="M2635" s="167">
        <v>107743</v>
      </c>
      <c r="N2635" s="167">
        <v>0</v>
      </c>
      <c r="O2635" s="167">
        <v>2257</v>
      </c>
      <c r="P2635" s="167">
        <v>2257</v>
      </c>
      <c r="Q2635" s="167">
        <v>0</v>
      </c>
      <c r="R2635" s="167">
        <v>110000</v>
      </c>
      <c r="S2635" s="167">
        <v>110000</v>
      </c>
      <c r="T2635" s="161">
        <v>42552</v>
      </c>
      <c r="U2635" s="47"/>
    </row>
    <row r="2636" spans="1:21" s="267" customFormat="1" ht="15" customHeight="1" x14ac:dyDescent="0.2">
      <c r="A2636" s="15">
        <v>2017</v>
      </c>
      <c r="B2636" s="15" t="s">
        <v>3439</v>
      </c>
      <c r="C2636" s="15">
        <v>8</v>
      </c>
      <c r="D2636" s="39">
        <v>12</v>
      </c>
      <c r="E2636" s="60" t="s">
        <v>23</v>
      </c>
      <c r="F2636" s="11" t="s">
        <v>14131</v>
      </c>
      <c r="G2636" s="11" t="s">
        <v>3023</v>
      </c>
      <c r="H2636" s="12" t="s">
        <v>11020</v>
      </c>
      <c r="I2636" s="66">
        <v>1</v>
      </c>
      <c r="J2636" s="68" t="s">
        <v>215</v>
      </c>
      <c r="K2636" s="167">
        <v>0</v>
      </c>
      <c r="L2636" s="167">
        <v>120000</v>
      </c>
      <c r="M2636" s="167">
        <v>120000</v>
      </c>
      <c r="N2636" s="167">
        <v>0</v>
      </c>
      <c r="O2636" s="167">
        <v>5000</v>
      </c>
      <c r="P2636" s="167">
        <v>5000</v>
      </c>
      <c r="Q2636" s="167">
        <v>0</v>
      </c>
      <c r="R2636" s="167">
        <v>125000</v>
      </c>
      <c r="S2636" s="167">
        <v>125000</v>
      </c>
      <c r="T2636" s="161">
        <v>42552</v>
      </c>
      <c r="U2636" s="47"/>
    </row>
    <row r="2637" spans="1:21" s="267" customFormat="1" ht="15" customHeight="1" x14ac:dyDescent="0.2">
      <c r="A2637" s="15">
        <v>2017</v>
      </c>
      <c r="B2637" s="15" t="s">
        <v>3439</v>
      </c>
      <c r="C2637" s="15">
        <v>8</v>
      </c>
      <c r="D2637" s="39">
        <v>12</v>
      </c>
      <c r="E2637" s="60" t="s">
        <v>23</v>
      </c>
      <c r="F2637" s="11" t="s">
        <v>14132</v>
      </c>
      <c r="G2637" s="11" t="s">
        <v>1181</v>
      </c>
      <c r="H2637" s="12" t="s">
        <v>11019</v>
      </c>
      <c r="I2637" s="66">
        <v>1</v>
      </c>
      <c r="J2637" s="68" t="s">
        <v>53</v>
      </c>
      <c r="K2637" s="167">
        <v>0</v>
      </c>
      <c r="L2637" s="167">
        <v>42284.9</v>
      </c>
      <c r="M2637" s="167">
        <v>42284.9</v>
      </c>
      <c r="N2637" s="167">
        <v>0</v>
      </c>
      <c r="O2637" s="167">
        <v>4004.0999999999985</v>
      </c>
      <c r="P2637" s="167">
        <v>4004.0999999999985</v>
      </c>
      <c r="Q2637" s="167">
        <v>0</v>
      </c>
      <c r="R2637" s="167">
        <v>46289</v>
      </c>
      <c r="S2637" s="167">
        <v>46289</v>
      </c>
      <c r="T2637" s="161">
        <v>42793</v>
      </c>
      <c r="U2637" s="47"/>
    </row>
    <row r="2638" spans="1:21" s="267" customFormat="1" ht="15" customHeight="1" x14ac:dyDescent="0.2">
      <c r="A2638" s="15">
        <v>2017</v>
      </c>
      <c r="B2638" s="15" t="s">
        <v>3439</v>
      </c>
      <c r="C2638" s="15">
        <v>8</v>
      </c>
      <c r="D2638" s="39">
        <v>12</v>
      </c>
      <c r="E2638" s="60" t="s">
        <v>23</v>
      </c>
      <c r="F2638" s="11" t="s">
        <v>14133</v>
      </c>
      <c r="G2638" s="11" t="s">
        <v>1093</v>
      </c>
      <c r="H2638" s="12" t="s">
        <v>11018</v>
      </c>
      <c r="I2638" s="66">
        <v>1</v>
      </c>
      <c r="J2638" s="68" t="s">
        <v>53</v>
      </c>
      <c r="K2638" s="167">
        <v>0</v>
      </c>
      <c r="L2638" s="167">
        <v>40600</v>
      </c>
      <c r="M2638" s="167">
        <v>40600</v>
      </c>
      <c r="N2638" s="167">
        <v>0</v>
      </c>
      <c r="O2638" s="167">
        <v>4400</v>
      </c>
      <c r="P2638" s="167">
        <v>4400</v>
      </c>
      <c r="Q2638" s="167">
        <v>0</v>
      </c>
      <c r="R2638" s="167">
        <v>45000</v>
      </c>
      <c r="S2638" s="167">
        <v>45000</v>
      </c>
      <c r="T2638" s="161">
        <v>42737</v>
      </c>
      <c r="U2638" s="47"/>
    </row>
    <row r="2639" spans="1:21" s="267" customFormat="1" ht="15" customHeight="1" x14ac:dyDescent="0.2">
      <c r="A2639" s="15">
        <v>2017</v>
      </c>
      <c r="B2639" s="72" t="s">
        <v>3439</v>
      </c>
      <c r="C2639" s="15">
        <v>8</v>
      </c>
      <c r="D2639" s="67">
        <v>12</v>
      </c>
      <c r="E2639" s="60" t="s">
        <v>23</v>
      </c>
      <c r="F2639" s="11" t="s">
        <v>14134</v>
      </c>
      <c r="G2639" s="11" t="s">
        <v>1221</v>
      </c>
      <c r="H2639" s="75" t="s">
        <v>11017</v>
      </c>
      <c r="I2639" s="66">
        <v>1</v>
      </c>
      <c r="J2639" s="68" t="s">
        <v>53</v>
      </c>
      <c r="K2639" s="167">
        <v>0</v>
      </c>
      <c r="L2639" s="167">
        <v>51042.32</v>
      </c>
      <c r="M2639" s="167">
        <v>51042.32</v>
      </c>
      <c r="N2639" s="167">
        <v>0</v>
      </c>
      <c r="O2639" s="167">
        <v>8799.68</v>
      </c>
      <c r="P2639" s="167">
        <v>8799.68</v>
      </c>
      <c r="Q2639" s="167">
        <v>0</v>
      </c>
      <c r="R2639" s="167">
        <v>59842</v>
      </c>
      <c r="S2639" s="167">
        <v>59842</v>
      </c>
      <c r="T2639" s="159">
        <v>42807</v>
      </c>
      <c r="U2639" s="47"/>
    </row>
    <row r="2640" spans="1:21" s="267" customFormat="1" ht="15" customHeight="1" x14ac:dyDescent="0.2">
      <c r="A2640" s="15">
        <v>2017</v>
      </c>
      <c r="B2640" s="15" t="s">
        <v>3439</v>
      </c>
      <c r="C2640" s="15">
        <v>8</v>
      </c>
      <c r="D2640" s="39">
        <v>12</v>
      </c>
      <c r="E2640" s="60" t="s">
        <v>23</v>
      </c>
      <c r="F2640" s="11" t="s">
        <v>14135</v>
      </c>
      <c r="G2640" s="11" t="s">
        <v>1110</v>
      </c>
      <c r="H2640" s="12" t="s">
        <v>11016</v>
      </c>
      <c r="I2640" s="66">
        <v>1</v>
      </c>
      <c r="J2640" s="68" t="s">
        <v>53</v>
      </c>
      <c r="K2640" s="167">
        <v>44660</v>
      </c>
      <c r="L2640" s="167">
        <v>0</v>
      </c>
      <c r="M2640" s="167">
        <v>44660</v>
      </c>
      <c r="N2640" s="167">
        <v>1400</v>
      </c>
      <c r="O2640" s="167">
        <v>0</v>
      </c>
      <c r="P2640" s="167">
        <v>1400</v>
      </c>
      <c r="Q2640" s="167">
        <v>46060</v>
      </c>
      <c r="R2640" s="167">
        <v>0</v>
      </c>
      <c r="S2640" s="167">
        <v>46060</v>
      </c>
      <c r="T2640" s="161">
        <v>42807</v>
      </c>
      <c r="U2640" s="47"/>
    </row>
    <row r="2641" spans="1:21" s="267" customFormat="1" ht="15" customHeight="1" x14ac:dyDescent="0.2">
      <c r="A2641" s="15">
        <v>2017</v>
      </c>
      <c r="B2641" s="15" t="s">
        <v>3439</v>
      </c>
      <c r="C2641" s="15">
        <v>8</v>
      </c>
      <c r="D2641" s="39">
        <v>12</v>
      </c>
      <c r="E2641" s="60" t="s">
        <v>23</v>
      </c>
      <c r="F2641" s="11" t="s">
        <v>14136</v>
      </c>
      <c r="G2641" s="11" t="s">
        <v>10971</v>
      </c>
      <c r="H2641" s="12" t="s">
        <v>11015</v>
      </c>
      <c r="I2641" s="66">
        <v>1</v>
      </c>
      <c r="J2641" s="68" t="s">
        <v>53</v>
      </c>
      <c r="K2641" s="167">
        <v>0</v>
      </c>
      <c r="L2641" s="167">
        <v>53528.06</v>
      </c>
      <c r="M2641" s="167">
        <v>53528.06</v>
      </c>
      <c r="N2641" s="167">
        <v>0</v>
      </c>
      <c r="O2641" s="167">
        <v>1281.9400000000023</v>
      </c>
      <c r="P2641" s="167">
        <v>1281.9400000000023</v>
      </c>
      <c r="Q2641" s="167">
        <v>0</v>
      </c>
      <c r="R2641" s="167">
        <v>54810</v>
      </c>
      <c r="S2641" s="167">
        <v>54810</v>
      </c>
      <c r="T2641" s="161">
        <v>42779</v>
      </c>
      <c r="U2641" s="47"/>
    </row>
    <row r="2642" spans="1:21" s="267" customFormat="1" ht="15" customHeight="1" x14ac:dyDescent="0.2">
      <c r="A2642" s="15">
        <v>2017</v>
      </c>
      <c r="B2642" s="15" t="s">
        <v>3439</v>
      </c>
      <c r="C2642" s="15">
        <v>8</v>
      </c>
      <c r="D2642" s="39">
        <v>12</v>
      </c>
      <c r="E2642" s="60" t="s">
        <v>23</v>
      </c>
      <c r="F2642" s="11" t="s">
        <v>14137</v>
      </c>
      <c r="G2642" s="11" t="s">
        <v>11014</v>
      </c>
      <c r="H2642" s="12" t="s">
        <v>11013</v>
      </c>
      <c r="I2642" s="66">
        <v>1</v>
      </c>
      <c r="J2642" s="68" t="s">
        <v>53</v>
      </c>
      <c r="K2642" s="167">
        <v>0</v>
      </c>
      <c r="L2642" s="167">
        <v>28927.5</v>
      </c>
      <c r="M2642" s="167">
        <v>28927.5</v>
      </c>
      <c r="N2642" s="167">
        <v>0</v>
      </c>
      <c r="O2642" s="167">
        <v>2199.5</v>
      </c>
      <c r="P2642" s="167">
        <v>2199.5</v>
      </c>
      <c r="Q2642" s="167">
        <v>0</v>
      </c>
      <c r="R2642" s="167">
        <v>31127</v>
      </c>
      <c r="S2642" s="167">
        <v>31127</v>
      </c>
      <c r="T2642" s="161">
        <v>42821</v>
      </c>
      <c r="U2642" s="47"/>
    </row>
    <row r="2643" spans="1:21" s="267" customFormat="1" ht="15" customHeight="1" x14ac:dyDescent="0.2">
      <c r="A2643" s="15">
        <v>2017</v>
      </c>
      <c r="B2643" s="15" t="s">
        <v>3439</v>
      </c>
      <c r="C2643" s="15">
        <v>8</v>
      </c>
      <c r="D2643" s="39">
        <v>12</v>
      </c>
      <c r="E2643" s="60" t="s">
        <v>23</v>
      </c>
      <c r="F2643" s="11" t="s">
        <v>14138</v>
      </c>
      <c r="G2643" s="11" t="s">
        <v>133</v>
      </c>
      <c r="H2643" s="12" t="s">
        <v>11012</v>
      </c>
      <c r="I2643" s="66">
        <v>1</v>
      </c>
      <c r="J2643" s="68" t="s">
        <v>53</v>
      </c>
      <c r="K2643" s="167">
        <v>0</v>
      </c>
      <c r="L2643" s="167">
        <v>73080</v>
      </c>
      <c r="M2643" s="167">
        <v>73080</v>
      </c>
      <c r="N2643" s="167">
        <v>0</v>
      </c>
      <c r="O2643" s="167">
        <v>3654</v>
      </c>
      <c r="P2643" s="167">
        <v>3654</v>
      </c>
      <c r="Q2643" s="167">
        <v>0</v>
      </c>
      <c r="R2643" s="167">
        <v>76734</v>
      </c>
      <c r="S2643" s="167">
        <v>76734</v>
      </c>
      <c r="T2643" s="161">
        <v>42744</v>
      </c>
      <c r="U2643" s="47"/>
    </row>
    <row r="2644" spans="1:21" s="267" customFormat="1" ht="15" customHeight="1" x14ac:dyDescent="0.2">
      <c r="A2644" s="15">
        <v>2017</v>
      </c>
      <c r="B2644" s="15" t="s">
        <v>3439</v>
      </c>
      <c r="C2644" s="15">
        <v>8</v>
      </c>
      <c r="D2644" s="39">
        <v>12</v>
      </c>
      <c r="E2644" s="60" t="s">
        <v>23</v>
      </c>
      <c r="F2644" s="11" t="s">
        <v>14139</v>
      </c>
      <c r="G2644" s="11" t="s">
        <v>1500</v>
      </c>
      <c r="H2644" s="12" t="s">
        <v>11011</v>
      </c>
      <c r="I2644" s="66">
        <v>1</v>
      </c>
      <c r="J2644" s="68" t="s">
        <v>53</v>
      </c>
      <c r="K2644" s="167">
        <v>43745.49</v>
      </c>
      <c r="L2644" s="167">
        <v>0</v>
      </c>
      <c r="M2644" s="167">
        <v>43745.49</v>
      </c>
      <c r="N2644" s="167">
        <v>1318.4800000000032</v>
      </c>
      <c r="O2644" s="167">
        <v>0</v>
      </c>
      <c r="P2644" s="167">
        <v>1318.4800000000032</v>
      </c>
      <c r="Q2644" s="167">
        <v>45063.97</v>
      </c>
      <c r="R2644" s="167">
        <v>0</v>
      </c>
      <c r="S2644" s="167">
        <v>45063.97</v>
      </c>
      <c r="T2644" s="161">
        <v>42751</v>
      </c>
      <c r="U2644" s="47"/>
    </row>
    <row r="2645" spans="1:21" s="267" customFormat="1" ht="15" customHeight="1" x14ac:dyDescent="0.2">
      <c r="A2645" s="15">
        <v>2017</v>
      </c>
      <c r="B2645" s="15" t="s">
        <v>3439</v>
      </c>
      <c r="C2645" s="15">
        <v>8</v>
      </c>
      <c r="D2645" s="67">
        <v>12</v>
      </c>
      <c r="E2645" s="60" t="s">
        <v>23</v>
      </c>
      <c r="F2645" s="11" t="s">
        <v>14140</v>
      </c>
      <c r="G2645" s="11" t="s">
        <v>1500</v>
      </c>
      <c r="H2645" s="12" t="s">
        <v>11010</v>
      </c>
      <c r="I2645" s="66">
        <v>1</v>
      </c>
      <c r="J2645" s="68" t="s">
        <v>53</v>
      </c>
      <c r="K2645" s="167">
        <v>43745.49</v>
      </c>
      <c r="L2645" s="167">
        <v>0</v>
      </c>
      <c r="M2645" s="167">
        <v>43745.49</v>
      </c>
      <c r="N2645" s="167">
        <v>1318.4800000000032</v>
      </c>
      <c r="O2645" s="167">
        <v>0</v>
      </c>
      <c r="P2645" s="167">
        <v>1318.4800000000032</v>
      </c>
      <c r="Q2645" s="167">
        <v>45063.97</v>
      </c>
      <c r="R2645" s="167">
        <v>0</v>
      </c>
      <c r="S2645" s="167">
        <v>45063.97</v>
      </c>
      <c r="T2645" s="159">
        <v>42751</v>
      </c>
      <c r="U2645" s="47"/>
    </row>
    <row r="2646" spans="1:21" s="267" customFormat="1" ht="15" customHeight="1" x14ac:dyDescent="0.2">
      <c r="A2646" s="15">
        <v>2017</v>
      </c>
      <c r="B2646" s="15" t="s">
        <v>3439</v>
      </c>
      <c r="C2646" s="15">
        <v>8</v>
      </c>
      <c r="D2646" s="67">
        <v>12</v>
      </c>
      <c r="E2646" s="60" t="s">
        <v>23</v>
      </c>
      <c r="F2646" s="11" t="s">
        <v>14141</v>
      </c>
      <c r="G2646" s="11" t="s">
        <v>1093</v>
      </c>
      <c r="H2646" s="12" t="s">
        <v>11009</v>
      </c>
      <c r="I2646" s="66">
        <v>1</v>
      </c>
      <c r="J2646" s="68" t="s">
        <v>53</v>
      </c>
      <c r="K2646" s="167">
        <v>0</v>
      </c>
      <c r="L2646" s="167">
        <v>48720</v>
      </c>
      <c r="M2646" s="167">
        <v>48720</v>
      </c>
      <c r="N2646" s="167">
        <v>0</v>
      </c>
      <c r="O2646" s="167">
        <v>5280</v>
      </c>
      <c r="P2646" s="167">
        <v>5280</v>
      </c>
      <c r="Q2646" s="167">
        <v>0</v>
      </c>
      <c r="R2646" s="167">
        <v>54000</v>
      </c>
      <c r="S2646" s="167">
        <v>54000</v>
      </c>
      <c r="T2646" s="159">
        <v>42800</v>
      </c>
      <c r="U2646" s="47"/>
    </row>
    <row r="2647" spans="1:21" s="267" customFormat="1" ht="15" customHeight="1" x14ac:dyDescent="0.2">
      <c r="A2647" s="15">
        <v>2017</v>
      </c>
      <c r="B2647" s="15" t="s">
        <v>3439</v>
      </c>
      <c r="C2647" s="15">
        <v>8</v>
      </c>
      <c r="D2647" s="39">
        <v>12</v>
      </c>
      <c r="E2647" s="60" t="s">
        <v>23</v>
      </c>
      <c r="F2647" s="11" t="s">
        <v>14142</v>
      </c>
      <c r="G2647" s="11" t="s">
        <v>1062</v>
      </c>
      <c r="H2647" s="12" t="s">
        <v>11008</v>
      </c>
      <c r="I2647" s="66">
        <v>1</v>
      </c>
      <c r="J2647" s="68" t="s">
        <v>53</v>
      </c>
      <c r="K2647" s="167">
        <v>34491.730000000003</v>
      </c>
      <c r="L2647" s="167">
        <v>0</v>
      </c>
      <c r="M2647" s="167">
        <v>34491.730000000003</v>
      </c>
      <c r="N2647" s="167">
        <v>1896.2699999999968</v>
      </c>
      <c r="O2647" s="167">
        <v>0</v>
      </c>
      <c r="P2647" s="167">
        <v>1896.2699999999968</v>
      </c>
      <c r="Q2647" s="167">
        <v>36388</v>
      </c>
      <c r="R2647" s="167">
        <v>0</v>
      </c>
      <c r="S2647" s="167">
        <v>36388</v>
      </c>
      <c r="T2647" s="161">
        <v>42744</v>
      </c>
      <c r="U2647" s="47"/>
    </row>
    <row r="2648" spans="1:21" s="267" customFormat="1" ht="15" customHeight="1" x14ac:dyDescent="0.2">
      <c r="A2648" s="15">
        <v>2017</v>
      </c>
      <c r="B2648" s="15" t="s">
        <v>3439</v>
      </c>
      <c r="C2648" s="15">
        <v>8</v>
      </c>
      <c r="D2648" s="39">
        <v>12</v>
      </c>
      <c r="E2648" s="60" t="s">
        <v>23</v>
      </c>
      <c r="F2648" s="11" t="s">
        <v>14143</v>
      </c>
      <c r="G2648" s="11" t="s">
        <v>1110</v>
      </c>
      <c r="H2648" s="12" t="s">
        <v>11007</v>
      </c>
      <c r="I2648" s="66">
        <v>1</v>
      </c>
      <c r="J2648" s="68" t="s">
        <v>53</v>
      </c>
      <c r="K2648" s="167">
        <v>44852.85</v>
      </c>
      <c r="L2648" s="167">
        <v>0</v>
      </c>
      <c r="M2648" s="167">
        <v>44852.85</v>
      </c>
      <c r="N2648" s="167">
        <v>2254.1500000000015</v>
      </c>
      <c r="O2648" s="167">
        <v>0</v>
      </c>
      <c r="P2648" s="167">
        <v>2254.1500000000015</v>
      </c>
      <c r="Q2648" s="167">
        <v>47107</v>
      </c>
      <c r="R2648" s="167">
        <v>0</v>
      </c>
      <c r="S2648" s="167">
        <v>47107</v>
      </c>
      <c r="T2648" s="161">
        <v>42786</v>
      </c>
      <c r="U2648" s="47"/>
    </row>
    <row r="2649" spans="1:21" s="267" customFormat="1" ht="15" customHeight="1" x14ac:dyDescent="0.2">
      <c r="A2649" s="15">
        <v>2017</v>
      </c>
      <c r="B2649" s="15" t="s">
        <v>3439</v>
      </c>
      <c r="C2649" s="15">
        <v>8</v>
      </c>
      <c r="D2649" s="39">
        <v>12</v>
      </c>
      <c r="E2649" s="60" t="s">
        <v>23</v>
      </c>
      <c r="F2649" s="11" t="s">
        <v>14144</v>
      </c>
      <c r="G2649" s="11" t="s">
        <v>1312</v>
      </c>
      <c r="H2649" s="12" t="s">
        <v>11006</v>
      </c>
      <c r="I2649" s="66">
        <v>1</v>
      </c>
      <c r="J2649" s="68" t="s">
        <v>53</v>
      </c>
      <c r="K2649" s="167">
        <v>0</v>
      </c>
      <c r="L2649" s="167">
        <v>58870</v>
      </c>
      <c r="M2649" s="167">
        <v>58870</v>
      </c>
      <c r="N2649" s="167">
        <v>0</v>
      </c>
      <c r="O2649" s="167">
        <v>3045</v>
      </c>
      <c r="P2649" s="167">
        <v>3045</v>
      </c>
      <c r="Q2649" s="167">
        <v>0</v>
      </c>
      <c r="R2649" s="167">
        <v>61915</v>
      </c>
      <c r="S2649" s="167">
        <v>61915</v>
      </c>
      <c r="T2649" s="161">
        <v>42814</v>
      </c>
      <c r="U2649" s="47"/>
    </row>
    <row r="2650" spans="1:21" s="267" customFormat="1" ht="15" customHeight="1" x14ac:dyDescent="0.2">
      <c r="A2650" s="15">
        <v>2017</v>
      </c>
      <c r="B2650" s="15" t="s">
        <v>3439</v>
      </c>
      <c r="C2650" s="15">
        <v>8</v>
      </c>
      <c r="D2650" s="39">
        <v>12</v>
      </c>
      <c r="E2650" s="60" t="s">
        <v>23</v>
      </c>
      <c r="F2650" s="11" t="s">
        <v>14145</v>
      </c>
      <c r="G2650" s="11" t="s">
        <v>1652</v>
      </c>
      <c r="H2650" s="12" t="s">
        <v>11005</v>
      </c>
      <c r="I2650" s="66">
        <v>1</v>
      </c>
      <c r="J2650" s="68" t="s">
        <v>53</v>
      </c>
      <c r="K2650" s="167">
        <v>0</v>
      </c>
      <c r="L2650" s="167">
        <v>60921.32</v>
      </c>
      <c r="M2650" s="167">
        <v>60921.32</v>
      </c>
      <c r="N2650" s="167">
        <v>0</v>
      </c>
      <c r="O2650" s="167">
        <v>9578.68</v>
      </c>
      <c r="P2650" s="167">
        <v>9578.68</v>
      </c>
      <c r="Q2650" s="167">
        <v>0</v>
      </c>
      <c r="R2650" s="167">
        <v>70500</v>
      </c>
      <c r="S2650" s="167">
        <v>70500</v>
      </c>
      <c r="T2650" s="161">
        <v>42807</v>
      </c>
      <c r="U2650" s="47"/>
    </row>
    <row r="2651" spans="1:21" s="267" customFormat="1" ht="15" customHeight="1" x14ac:dyDescent="0.2">
      <c r="A2651" s="15">
        <v>2017</v>
      </c>
      <c r="B2651" s="72" t="s">
        <v>3439</v>
      </c>
      <c r="C2651" s="15">
        <v>8</v>
      </c>
      <c r="D2651" s="67">
        <v>12</v>
      </c>
      <c r="E2651" s="60" t="s">
        <v>23</v>
      </c>
      <c r="F2651" s="11" t="s">
        <v>14146</v>
      </c>
      <c r="G2651" s="11" t="s">
        <v>299</v>
      </c>
      <c r="H2651" s="75" t="s">
        <v>11004</v>
      </c>
      <c r="I2651" s="66">
        <v>1</v>
      </c>
      <c r="J2651" s="68" t="s">
        <v>53</v>
      </c>
      <c r="K2651" s="167">
        <v>49735</v>
      </c>
      <c r="L2651" s="167">
        <v>0</v>
      </c>
      <c r="M2651" s="167">
        <v>49735</v>
      </c>
      <c r="N2651" s="167">
        <v>3068</v>
      </c>
      <c r="O2651" s="167">
        <v>0</v>
      </c>
      <c r="P2651" s="167">
        <v>3068</v>
      </c>
      <c r="Q2651" s="167">
        <v>52803</v>
      </c>
      <c r="R2651" s="167">
        <v>0</v>
      </c>
      <c r="S2651" s="167">
        <v>52803</v>
      </c>
      <c r="T2651" s="159">
        <v>42758</v>
      </c>
      <c r="U2651" s="47"/>
    </row>
    <row r="2652" spans="1:21" s="267" customFormat="1" ht="15" customHeight="1" x14ac:dyDescent="0.2">
      <c r="A2652" s="15">
        <v>2017</v>
      </c>
      <c r="B2652" s="15" t="s">
        <v>3439</v>
      </c>
      <c r="C2652" s="15">
        <v>8</v>
      </c>
      <c r="D2652" s="39">
        <v>12</v>
      </c>
      <c r="E2652" s="60" t="s">
        <v>23</v>
      </c>
      <c r="F2652" s="11" t="s">
        <v>14147</v>
      </c>
      <c r="G2652" s="11" t="s">
        <v>227</v>
      </c>
      <c r="H2652" s="12" t="s">
        <v>11003</v>
      </c>
      <c r="I2652" s="66">
        <v>1</v>
      </c>
      <c r="J2652" s="68" t="s">
        <v>53</v>
      </c>
      <c r="K2652" s="167">
        <v>48194.23</v>
      </c>
      <c r="L2652" s="167">
        <v>0</v>
      </c>
      <c r="M2652" s="167">
        <v>48194.23</v>
      </c>
      <c r="N2652" s="167">
        <v>2051.7699999999968</v>
      </c>
      <c r="O2652" s="167">
        <v>0</v>
      </c>
      <c r="P2652" s="167">
        <v>2051.7699999999968</v>
      </c>
      <c r="Q2652" s="167">
        <v>50246</v>
      </c>
      <c r="R2652" s="167">
        <v>0</v>
      </c>
      <c r="S2652" s="167">
        <v>50246</v>
      </c>
      <c r="T2652" s="161">
        <v>42821</v>
      </c>
      <c r="U2652" s="47"/>
    </row>
    <row r="2653" spans="1:21" s="267" customFormat="1" ht="15" customHeight="1" x14ac:dyDescent="0.2">
      <c r="A2653" s="15">
        <v>2017</v>
      </c>
      <c r="B2653" s="15" t="s">
        <v>3439</v>
      </c>
      <c r="C2653" s="15">
        <v>8</v>
      </c>
      <c r="D2653" s="39">
        <v>12</v>
      </c>
      <c r="E2653" s="60" t="s">
        <v>23</v>
      </c>
      <c r="F2653" s="11" t="s">
        <v>14148</v>
      </c>
      <c r="G2653" s="11" t="s">
        <v>1229</v>
      </c>
      <c r="H2653" s="12" t="s">
        <v>11002</v>
      </c>
      <c r="I2653" s="66">
        <v>1</v>
      </c>
      <c r="J2653" s="68" t="s">
        <v>53</v>
      </c>
      <c r="K2653" s="167">
        <v>38570</v>
      </c>
      <c r="L2653" s="167">
        <v>0</v>
      </c>
      <c r="M2653" s="167">
        <v>38570</v>
      </c>
      <c r="N2653" s="167">
        <v>2500</v>
      </c>
      <c r="O2653" s="167">
        <v>0</v>
      </c>
      <c r="P2653" s="167">
        <v>2500</v>
      </c>
      <c r="Q2653" s="167">
        <v>41070</v>
      </c>
      <c r="R2653" s="167">
        <v>0</v>
      </c>
      <c r="S2653" s="167">
        <v>41070</v>
      </c>
      <c r="T2653" s="161">
        <v>42744</v>
      </c>
      <c r="U2653" s="47"/>
    </row>
    <row r="2654" spans="1:21" s="267" customFormat="1" ht="15" customHeight="1" x14ac:dyDescent="0.2">
      <c r="A2654" s="15">
        <v>2017</v>
      </c>
      <c r="B2654" s="15" t="s">
        <v>3439</v>
      </c>
      <c r="C2654" s="15">
        <v>8</v>
      </c>
      <c r="D2654" s="39">
        <v>12</v>
      </c>
      <c r="E2654" s="60" t="s">
        <v>23</v>
      </c>
      <c r="F2654" s="11" t="s">
        <v>14149</v>
      </c>
      <c r="G2654" s="11" t="s">
        <v>227</v>
      </c>
      <c r="H2654" s="12" t="s">
        <v>11001</v>
      </c>
      <c r="I2654" s="66">
        <v>1</v>
      </c>
      <c r="J2654" s="68" t="s">
        <v>53</v>
      </c>
      <c r="K2654" s="167">
        <v>0</v>
      </c>
      <c r="L2654" s="167">
        <v>70151.73</v>
      </c>
      <c r="M2654" s="167">
        <v>70151.73</v>
      </c>
      <c r="N2654" s="167">
        <v>0</v>
      </c>
      <c r="O2654" s="167">
        <v>5000.2700000000041</v>
      </c>
      <c r="P2654" s="167">
        <v>5000.2700000000041</v>
      </c>
      <c r="Q2654" s="167">
        <v>0</v>
      </c>
      <c r="R2654" s="167">
        <v>75152</v>
      </c>
      <c r="S2654" s="167">
        <v>75152</v>
      </c>
      <c r="T2654" s="161">
        <v>42793</v>
      </c>
      <c r="U2654" s="47"/>
    </row>
    <row r="2655" spans="1:21" s="267" customFormat="1" ht="15" customHeight="1" x14ac:dyDescent="0.2">
      <c r="A2655" s="15">
        <v>2017</v>
      </c>
      <c r="B2655" s="15" t="s">
        <v>3439</v>
      </c>
      <c r="C2655" s="15">
        <v>8</v>
      </c>
      <c r="D2655" s="39">
        <v>12</v>
      </c>
      <c r="E2655" s="60" t="s">
        <v>23</v>
      </c>
      <c r="F2655" s="11" t="s">
        <v>14150</v>
      </c>
      <c r="G2655" s="11" t="s">
        <v>11000</v>
      </c>
      <c r="H2655" s="12" t="s">
        <v>10999</v>
      </c>
      <c r="I2655" s="66">
        <v>1</v>
      </c>
      <c r="J2655" s="68" t="s">
        <v>53</v>
      </c>
      <c r="K2655" s="167">
        <v>0</v>
      </c>
      <c r="L2655" s="167">
        <v>48212.5</v>
      </c>
      <c r="M2655" s="167">
        <v>48212.5</v>
      </c>
      <c r="N2655" s="167">
        <v>0</v>
      </c>
      <c r="O2655" s="167">
        <v>3002.5</v>
      </c>
      <c r="P2655" s="167">
        <v>3002.5</v>
      </c>
      <c r="Q2655" s="167">
        <v>0</v>
      </c>
      <c r="R2655" s="167">
        <v>51215</v>
      </c>
      <c r="S2655" s="167">
        <v>51215</v>
      </c>
      <c r="T2655" s="161">
        <v>42744</v>
      </c>
      <c r="U2655" s="47"/>
    </row>
    <row r="2656" spans="1:21" s="267" customFormat="1" ht="15" customHeight="1" x14ac:dyDescent="0.2">
      <c r="A2656" s="15">
        <v>2017</v>
      </c>
      <c r="B2656" s="15" t="s">
        <v>3439</v>
      </c>
      <c r="C2656" s="15">
        <v>8</v>
      </c>
      <c r="D2656" s="39">
        <v>12</v>
      </c>
      <c r="E2656" s="60" t="s">
        <v>23</v>
      </c>
      <c r="F2656" s="11" t="s">
        <v>14151</v>
      </c>
      <c r="G2656" s="11" t="s">
        <v>904</v>
      </c>
      <c r="H2656" s="12" t="s">
        <v>10998</v>
      </c>
      <c r="I2656" s="66">
        <v>1</v>
      </c>
      <c r="J2656" s="68" t="s">
        <v>53</v>
      </c>
      <c r="K2656" s="167">
        <v>27445.599999999999</v>
      </c>
      <c r="L2656" s="167">
        <v>0</v>
      </c>
      <c r="M2656" s="167">
        <v>27445.599999999999</v>
      </c>
      <c r="N2656" s="167">
        <v>826.40000000000146</v>
      </c>
      <c r="O2656" s="167">
        <v>0</v>
      </c>
      <c r="P2656" s="167">
        <v>826.40000000000146</v>
      </c>
      <c r="Q2656" s="167">
        <v>28272</v>
      </c>
      <c r="R2656" s="167">
        <v>0</v>
      </c>
      <c r="S2656" s="167">
        <v>28272</v>
      </c>
      <c r="T2656" s="161">
        <v>42800</v>
      </c>
      <c r="U2656" s="47"/>
    </row>
    <row r="2657" spans="1:21" s="267" customFormat="1" ht="15" customHeight="1" x14ac:dyDescent="0.2">
      <c r="A2657" s="15">
        <v>2017</v>
      </c>
      <c r="B2657" s="15" t="s">
        <v>3439</v>
      </c>
      <c r="C2657" s="15">
        <v>8</v>
      </c>
      <c r="D2657" s="39">
        <v>12</v>
      </c>
      <c r="E2657" s="60" t="s">
        <v>23</v>
      </c>
      <c r="F2657" s="11" t="s">
        <v>14152</v>
      </c>
      <c r="G2657" s="11" t="s">
        <v>133</v>
      </c>
      <c r="H2657" s="12" t="s">
        <v>10997</v>
      </c>
      <c r="I2657" s="66">
        <v>0.75</v>
      </c>
      <c r="J2657" s="68" t="s">
        <v>53</v>
      </c>
      <c r="K2657" s="167">
        <v>55441.33</v>
      </c>
      <c r="L2657" s="167">
        <v>0</v>
      </c>
      <c r="M2657" s="167">
        <v>55441.33</v>
      </c>
      <c r="N2657" s="167">
        <v>3111.6699999999983</v>
      </c>
      <c r="O2657" s="167">
        <v>0</v>
      </c>
      <c r="P2657" s="167">
        <v>3111.6699999999983</v>
      </c>
      <c r="Q2657" s="167">
        <v>58553</v>
      </c>
      <c r="R2657" s="167">
        <v>0</v>
      </c>
      <c r="S2657" s="167">
        <v>58553</v>
      </c>
      <c r="T2657" s="161">
        <v>42737</v>
      </c>
      <c r="U2657" s="47"/>
    </row>
    <row r="2658" spans="1:21" s="267" customFormat="1" ht="15" customHeight="1" x14ac:dyDescent="0.2">
      <c r="A2658" s="15">
        <v>2017</v>
      </c>
      <c r="B2658" s="15" t="s">
        <v>3439</v>
      </c>
      <c r="C2658" s="15">
        <v>8</v>
      </c>
      <c r="D2658" s="39">
        <v>12</v>
      </c>
      <c r="E2658" s="60" t="s">
        <v>23</v>
      </c>
      <c r="F2658" s="11" t="s">
        <v>14153</v>
      </c>
      <c r="G2658" s="11" t="s">
        <v>925</v>
      </c>
      <c r="H2658" s="12" t="s">
        <v>10996</v>
      </c>
      <c r="I2658" s="66">
        <v>1</v>
      </c>
      <c r="J2658" s="68" t="s">
        <v>53</v>
      </c>
      <c r="K2658" s="167">
        <v>0</v>
      </c>
      <c r="L2658" s="167">
        <v>34000</v>
      </c>
      <c r="M2658" s="167">
        <v>34000</v>
      </c>
      <c r="N2658" s="167">
        <v>0</v>
      </c>
      <c r="O2658" s="167">
        <v>2066</v>
      </c>
      <c r="P2658" s="167">
        <v>2066</v>
      </c>
      <c r="Q2658" s="167">
        <v>0</v>
      </c>
      <c r="R2658" s="167">
        <v>36066</v>
      </c>
      <c r="S2658" s="167">
        <v>36066</v>
      </c>
      <c r="T2658" s="161">
        <v>42800</v>
      </c>
      <c r="U2658" s="47"/>
    </row>
    <row r="2659" spans="1:21" s="267" customFormat="1" ht="15" customHeight="1" x14ac:dyDescent="0.2">
      <c r="A2659" s="15">
        <v>2017</v>
      </c>
      <c r="B2659" s="15" t="s">
        <v>3439</v>
      </c>
      <c r="C2659" s="15">
        <v>8</v>
      </c>
      <c r="D2659" s="67">
        <v>12</v>
      </c>
      <c r="E2659" s="60" t="s">
        <v>23</v>
      </c>
      <c r="F2659" s="11" t="s">
        <v>14154</v>
      </c>
      <c r="G2659" s="11" t="s">
        <v>1093</v>
      </c>
      <c r="H2659" s="12" t="s">
        <v>10995</v>
      </c>
      <c r="I2659" s="66">
        <v>1</v>
      </c>
      <c r="J2659" s="68" t="s">
        <v>53</v>
      </c>
      <c r="K2659" s="167">
        <v>0</v>
      </c>
      <c r="L2659" s="167">
        <v>51904.06</v>
      </c>
      <c r="M2659" s="167">
        <v>51904.06</v>
      </c>
      <c r="N2659" s="167">
        <v>0</v>
      </c>
      <c r="O2659" s="167">
        <v>2747.9400000000023</v>
      </c>
      <c r="P2659" s="167">
        <v>2747.9400000000023</v>
      </c>
      <c r="Q2659" s="167">
        <v>0</v>
      </c>
      <c r="R2659" s="167">
        <v>54652</v>
      </c>
      <c r="S2659" s="167">
        <v>54652</v>
      </c>
      <c r="T2659" s="159">
        <v>42807</v>
      </c>
      <c r="U2659" s="47"/>
    </row>
    <row r="2660" spans="1:21" s="267" customFormat="1" ht="15" customHeight="1" x14ac:dyDescent="0.2">
      <c r="A2660" s="15">
        <v>2017</v>
      </c>
      <c r="B2660" s="15" t="s">
        <v>3439</v>
      </c>
      <c r="C2660" s="15">
        <v>8</v>
      </c>
      <c r="D2660" s="67">
        <v>12</v>
      </c>
      <c r="E2660" s="60" t="s">
        <v>23</v>
      </c>
      <c r="F2660" s="11" t="s">
        <v>14155</v>
      </c>
      <c r="G2660" s="11" t="s">
        <v>1062</v>
      </c>
      <c r="H2660" s="12" t="s">
        <v>10994</v>
      </c>
      <c r="I2660" s="66">
        <v>1</v>
      </c>
      <c r="J2660" s="68" t="s">
        <v>53</v>
      </c>
      <c r="K2660" s="167">
        <v>40283.202799999999</v>
      </c>
      <c r="L2660" s="167">
        <v>3502.8872000000001</v>
      </c>
      <c r="M2660" s="167">
        <v>43786.09</v>
      </c>
      <c r="N2660" s="167">
        <v>5691.7972000000009</v>
      </c>
      <c r="O2660" s="167">
        <v>-3502.8872000000001</v>
      </c>
      <c r="P2660" s="167">
        <v>2188.9100000000008</v>
      </c>
      <c r="Q2660" s="167">
        <v>45975</v>
      </c>
      <c r="R2660" s="167">
        <v>0</v>
      </c>
      <c r="S2660" s="167">
        <v>45975</v>
      </c>
      <c r="T2660" s="159">
        <v>42821</v>
      </c>
      <c r="U2660" s="47"/>
    </row>
    <row r="2661" spans="1:21" s="267" customFormat="1" ht="15" customHeight="1" x14ac:dyDescent="0.2">
      <c r="A2661" s="15">
        <v>2017</v>
      </c>
      <c r="B2661" s="15" t="s">
        <v>3439</v>
      </c>
      <c r="C2661" s="15">
        <v>8</v>
      </c>
      <c r="D2661" s="39">
        <v>12</v>
      </c>
      <c r="E2661" s="60" t="s">
        <v>23</v>
      </c>
      <c r="F2661" s="11" t="s">
        <v>14156</v>
      </c>
      <c r="G2661" s="11" t="s">
        <v>1043</v>
      </c>
      <c r="H2661" s="12" t="s">
        <v>10993</v>
      </c>
      <c r="I2661" s="66">
        <v>1</v>
      </c>
      <c r="J2661" s="68" t="s">
        <v>53</v>
      </c>
      <c r="K2661" s="167">
        <v>0</v>
      </c>
      <c r="L2661" s="167">
        <v>60900</v>
      </c>
      <c r="M2661" s="167">
        <v>60900</v>
      </c>
      <c r="N2661" s="167">
        <v>0</v>
      </c>
      <c r="O2661" s="167">
        <v>7100</v>
      </c>
      <c r="P2661" s="167">
        <v>7100</v>
      </c>
      <c r="Q2661" s="167">
        <v>0</v>
      </c>
      <c r="R2661" s="167">
        <v>68000</v>
      </c>
      <c r="S2661" s="167">
        <v>68000</v>
      </c>
      <c r="T2661" s="161">
        <v>42821</v>
      </c>
      <c r="U2661" s="47"/>
    </row>
    <row r="2662" spans="1:21" s="267" customFormat="1" ht="15" customHeight="1" x14ac:dyDescent="0.2">
      <c r="A2662" s="15">
        <v>2017</v>
      </c>
      <c r="B2662" s="15" t="s">
        <v>3439</v>
      </c>
      <c r="C2662" s="15">
        <v>8</v>
      </c>
      <c r="D2662" s="39">
        <v>12</v>
      </c>
      <c r="E2662" s="60" t="s">
        <v>23</v>
      </c>
      <c r="F2662" s="11" t="s">
        <v>14157</v>
      </c>
      <c r="G2662" s="11" t="s">
        <v>1312</v>
      </c>
      <c r="H2662" s="12" t="s">
        <v>10992</v>
      </c>
      <c r="I2662" s="66">
        <v>1</v>
      </c>
      <c r="J2662" s="68" t="s">
        <v>53</v>
      </c>
      <c r="K2662" s="167">
        <v>63855.476999999999</v>
      </c>
      <c r="L2662" s="167">
        <v>7194.5230000000001</v>
      </c>
      <c r="M2662" s="167">
        <v>71050</v>
      </c>
      <c r="N2662" s="167">
        <v>10150.523000000001</v>
      </c>
      <c r="O2662" s="167">
        <v>-7194.5230000000001</v>
      </c>
      <c r="P2662" s="167">
        <v>2956.0000000000009</v>
      </c>
      <c r="Q2662" s="167">
        <v>74006</v>
      </c>
      <c r="R2662" s="167">
        <v>0</v>
      </c>
      <c r="S2662" s="167">
        <v>74006</v>
      </c>
      <c r="T2662" s="161">
        <v>42772</v>
      </c>
      <c r="U2662" s="47"/>
    </row>
    <row r="2663" spans="1:21" s="267" customFormat="1" ht="15" customHeight="1" x14ac:dyDescent="0.2">
      <c r="A2663" s="15">
        <v>2017</v>
      </c>
      <c r="B2663" s="15" t="s">
        <v>3439</v>
      </c>
      <c r="C2663" s="15">
        <v>8</v>
      </c>
      <c r="D2663" s="39">
        <v>12</v>
      </c>
      <c r="E2663" s="60" t="s">
        <v>23</v>
      </c>
      <c r="F2663" s="11" t="s">
        <v>14158</v>
      </c>
      <c r="G2663" s="11" t="s">
        <v>299</v>
      </c>
      <c r="H2663" s="12" t="s">
        <v>10991</v>
      </c>
      <c r="I2663" s="66">
        <v>1</v>
      </c>
      <c r="J2663" s="68" t="s">
        <v>53</v>
      </c>
      <c r="K2663" s="167">
        <v>49735</v>
      </c>
      <c r="L2663" s="167">
        <v>0</v>
      </c>
      <c r="M2663" s="167">
        <v>49735</v>
      </c>
      <c r="N2663" s="167">
        <v>3068</v>
      </c>
      <c r="O2663" s="167">
        <v>0</v>
      </c>
      <c r="P2663" s="167">
        <v>3068</v>
      </c>
      <c r="Q2663" s="167">
        <v>52803</v>
      </c>
      <c r="R2663" s="167">
        <v>0</v>
      </c>
      <c r="S2663" s="167">
        <v>52803</v>
      </c>
      <c r="T2663" s="161">
        <v>42758</v>
      </c>
      <c r="U2663" s="47"/>
    </row>
    <row r="2664" spans="1:21" s="267" customFormat="1" ht="15" customHeight="1" x14ac:dyDescent="0.2">
      <c r="A2664" s="15">
        <v>2017</v>
      </c>
      <c r="B2664" s="15" t="s">
        <v>3439</v>
      </c>
      <c r="C2664" s="15">
        <v>8</v>
      </c>
      <c r="D2664" s="39">
        <v>12</v>
      </c>
      <c r="E2664" s="60" t="s">
        <v>23</v>
      </c>
      <c r="F2664" s="11" t="s">
        <v>14159</v>
      </c>
      <c r="G2664" s="11" t="s">
        <v>1043</v>
      </c>
      <c r="H2664" s="12" t="s">
        <v>10990</v>
      </c>
      <c r="I2664" s="66">
        <v>1</v>
      </c>
      <c r="J2664" s="68" t="s">
        <v>53</v>
      </c>
      <c r="K2664" s="167">
        <v>0</v>
      </c>
      <c r="L2664" s="167">
        <v>86318.65</v>
      </c>
      <c r="M2664" s="167">
        <v>86318.65</v>
      </c>
      <c r="N2664" s="167">
        <v>0</v>
      </c>
      <c r="O2664" s="167">
        <v>2545.3500000000058</v>
      </c>
      <c r="P2664" s="167">
        <v>2545.3500000000058</v>
      </c>
      <c r="Q2664" s="167">
        <v>0</v>
      </c>
      <c r="R2664" s="167">
        <v>88864</v>
      </c>
      <c r="S2664" s="167">
        <v>88864</v>
      </c>
      <c r="T2664" s="161">
        <v>42737</v>
      </c>
      <c r="U2664" s="47"/>
    </row>
    <row r="2665" spans="1:21" s="267" customFormat="1" ht="15" customHeight="1" x14ac:dyDescent="0.2">
      <c r="A2665" s="15">
        <v>2017</v>
      </c>
      <c r="B2665" s="15" t="s">
        <v>3439</v>
      </c>
      <c r="C2665" s="15">
        <v>8</v>
      </c>
      <c r="D2665" s="39">
        <v>12</v>
      </c>
      <c r="E2665" s="60" t="s">
        <v>23</v>
      </c>
      <c r="F2665" s="11" t="s">
        <v>11936</v>
      </c>
      <c r="G2665" s="11" t="s">
        <v>1500</v>
      </c>
      <c r="H2665" s="12" t="s">
        <v>10989</v>
      </c>
      <c r="I2665" s="66">
        <v>1</v>
      </c>
      <c r="J2665" s="68" t="s">
        <v>53</v>
      </c>
      <c r="K2665" s="167">
        <v>0</v>
      </c>
      <c r="L2665" s="167">
        <v>49106.720000000001</v>
      </c>
      <c r="M2665" s="167">
        <v>49106.720000000001</v>
      </c>
      <c r="N2665" s="167">
        <v>0</v>
      </c>
      <c r="O2665" s="167">
        <v>2147.2799999999988</v>
      </c>
      <c r="P2665" s="167">
        <v>2147.2799999999988</v>
      </c>
      <c r="Q2665" s="167">
        <v>0</v>
      </c>
      <c r="R2665" s="167">
        <v>51254</v>
      </c>
      <c r="S2665" s="167">
        <v>51254</v>
      </c>
      <c r="T2665" s="161">
        <v>42772</v>
      </c>
      <c r="U2665" s="47"/>
    </row>
    <row r="2666" spans="1:21" s="267" customFormat="1" ht="15" customHeight="1" x14ac:dyDescent="0.2">
      <c r="A2666" s="15">
        <v>2017</v>
      </c>
      <c r="B2666" s="72" t="s">
        <v>3439</v>
      </c>
      <c r="C2666" s="15">
        <v>8</v>
      </c>
      <c r="D2666" s="67">
        <v>12</v>
      </c>
      <c r="E2666" s="60" t="s">
        <v>23</v>
      </c>
      <c r="F2666" s="11" t="s">
        <v>12206</v>
      </c>
      <c r="G2666" s="11" t="s">
        <v>299</v>
      </c>
      <c r="H2666" s="75" t="s">
        <v>10988</v>
      </c>
      <c r="I2666" s="66">
        <v>1</v>
      </c>
      <c r="J2666" s="68" t="s">
        <v>53</v>
      </c>
      <c r="K2666" s="167">
        <v>49735</v>
      </c>
      <c r="L2666" s="167">
        <v>0</v>
      </c>
      <c r="M2666" s="167">
        <v>49735</v>
      </c>
      <c r="N2666" s="167">
        <v>3068</v>
      </c>
      <c r="O2666" s="167">
        <v>0</v>
      </c>
      <c r="P2666" s="167">
        <v>3068</v>
      </c>
      <c r="Q2666" s="167">
        <v>52803</v>
      </c>
      <c r="R2666" s="167">
        <v>0</v>
      </c>
      <c r="S2666" s="167">
        <v>52803</v>
      </c>
      <c r="T2666" s="159">
        <v>42758</v>
      </c>
      <c r="U2666" s="47"/>
    </row>
    <row r="2667" spans="1:21" s="267" customFormat="1" ht="15" customHeight="1" x14ac:dyDescent="0.2">
      <c r="A2667" s="15">
        <v>2017</v>
      </c>
      <c r="B2667" s="15" t="s">
        <v>3439</v>
      </c>
      <c r="C2667" s="15">
        <v>8</v>
      </c>
      <c r="D2667" s="39">
        <v>12</v>
      </c>
      <c r="E2667" s="60" t="s">
        <v>23</v>
      </c>
      <c r="F2667" s="11" t="s">
        <v>14160</v>
      </c>
      <c r="G2667" s="11" t="s">
        <v>227</v>
      </c>
      <c r="H2667" s="12" t="s">
        <v>10987</v>
      </c>
      <c r="I2667" s="66">
        <v>1</v>
      </c>
      <c r="J2667" s="68" t="s">
        <v>53</v>
      </c>
      <c r="K2667" s="167">
        <v>48194.23</v>
      </c>
      <c r="L2667" s="167">
        <v>0</v>
      </c>
      <c r="M2667" s="167">
        <v>48194.23</v>
      </c>
      <c r="N2667" s="167">
        <v>2051.7699999999968</v>
      </c>
      <c r="O2667" s="167">
        <v>0</v>
      </c>
      <c r="P2667" s="167">
        <v>2051.7699999999968</v>
      </c>
      <c r="Q2667" s="167">
        <v>50246</v>
      </c>
      <c r="R2667" s="167">
        <v>0</v>
      </c>
      <c r="S2667" s="167">
        <v>50246</v>
      </c>
      <c r="T2667" s="161">
        <v>42821</v>
      </c>
      <c r="U2667" s="47"/>
    </row>
    <row r="2668" spans="1:21" s="267" customFormat="1" ht="15" customHeight="1" x14ac:dyDescent="0.2">
      <c r="A2668" s="15">
        <v>2017</v>
      </c>
      <c r="B2668" s="15" t="s">
        <v>3439</v>
      </c>
      <c r="C2668" s="15">
        <v>8</v>
      </c>
      <c r="D2668" s="39">
        <v>12</v>
      </c>
      <c r="E2668" s="60" t="s">
        <v>23</v>
      </c>
      <c r="F2668" s="11" t="s">
        <v>14161</v>
      </c>
      <c r="G2668" s="11" t="s">
        <v>1500</v>
      </c>
      <c r="H2668" s="12" t="s">
        <v>10986</v>
      </c>
      <c r="I2668" s="66">
        <v>1</v>
      </c>
      <c r="J2668" s="68" t="s">
        <v>53</v>
      </c>
      <c r="K2668" s="167">
        <v>43745.49</v>
      </c>
      <c r="L2668" s="167">
        <v>0</v>
      </c>
      <c r="M2668" s="167">
        <v>43745.49</v>
      </c>
      <c r="N2668" s="167">
        <v>1318.4800000000032</v>
      </c>
      <c r="O2668" s="167">
        <v>0</v>
      </c>
      <c r="P2668" s="167">
        <v>1318.4800000000032</v>
      </c>
      <c r="Q2668" s="167">
        <v>45063.97</v>
      </c>
      <c r="R2668" s="167">
        <v>0</v>
      </c>
      <c r="S2668" s="167">
        <v>45063.97</v>
      </c>
      <c r="T2668" s="161">
        <v>42751</v>
      </c>
      <c r="U2668" s="47"/>
    </row>
    <row r="2669" spans="1:21" s="267" customFormat="1" ht="15" customHeight="1" x14ac:dyDescent="0.2">
      <c r="A2669" s="15">
        <v>2017</v>
      </c>
      <c r="B2669" s="15" t="s">
        <v>3439</v>
      </c>
      <c r="C2669" s="15">
        <v>8</v>
      </c>
      <c r="D2669" s="39">
        <v>12</v>
      </c>
      <c r="E2669" s="60" t="s">
        <v>23</v>
      </c>
      <c r="F2669" s="11" t="s">
        <v>14162</v>
      </c>
      <c r="G2669" s="11" t="s">
        <v>1143</v>
      </c>
      <c r="H2669" s="12" t="s">
        <v>10985</v>
      </c>
      <c r="I2669" s="66">
        <v>1</v>
      </c>
      <c r="J2669" s="68" t="s">
        <v>53</v>
      </c>
      <c r="K2669" s="167">
        <v>0</v>
      </c>
      <c r="L2669" s="167">
        <v>30659.09</v>
      </c>
      <c r="M2669" s="167">
        <v>30659.09</v>
      </c>
      <c r="N2669" s="167">
        <v>0</v>
      </c>
      <c r="O2669" s="167">
        <v>4676.91</v>
      </c>
      <c r="P2669" s="167">
        <v>4676.91</v>
      </c>
      <c r="Q2669" s="167">
        <v>0</v>
      </c>
      <c r="R2669" s="167">
        <v>35336</v>
      </c>
      <c r="S2669" s="167">
        <v>35336</v>
      </c>
      <c r="T2669" s="161">
        <v>42779</v>
      </c>
      <c r="U2669" s="47"/>
    </row>
    <row r="2670" spans="1:21" s="267" customFormat="1" ht="15" customHeight="1" x14ac:dyDescent="0.2">
      <c r="A2670" s="15">
        <v>2017</v>
      </c>
      <c r="B2670" s="15" t="s">
        <v>3439</v>
      </c>
      <c r="C2670" s="15">
        <v>8</v>
      </c>
      <c r="D2670" s="39">
        <v>12</v>
      </c>
      <c r="E2670" s="60" t="s">
        <v>23</v>
      </c>
      <c r="F2670" s="11" t="s">
        <v>14163</v>
      </c>
      <c r="G2670" s="11" t="s">
        <v>1043</v>
      </c>
      <c r="H2670" s="12" t="s">
        <v>10984</v>
      </c>
      <c r="I2670" s="66">
        <v>1</v>
      </c>
      <c r="J2670" s="68" t="s">
        <v>53</v>
      </c>
      <c r="K2670" s="167">
        <v>0</v>
      </c>
      <c r="L2670" s="167">
        <v>73048.539999999994</v>
      </c>
      <c r="M2670" s="167">
        <v>73048.539999999994</v>
      </c>
      <c r="N2670" s="167">
        <v>0</v>
      </c>
      <c r="O2670" s="167">
        <v>7915.4600000000064</v>
      </c>
      <c r="P2670" s="167">
        <v>7915.4600000000064</v>
      </c>
      <c r="Q2670" s="167">
        <v>0</v>
      </c>
      <c r="R2670" s="167">
        <v>80964</v>
      </c>
      <c r="S2670" s="167">
        <v>80964</v>
      </c>
      <c r="T2670" s="161">
        <v>42807</v>
      </c>
      <c r="U2670" s="47"/>
    </row>
    <row r="2671" spans="1:21" s="267" customFormat="1" ht="15" customHeight="1" x14ac:dyDescent="0.2">
      <c r="A2671" s="15">
        <v>2017</v>
      </c>
      <c r="B2671" s="15" t="s">
        <v>3439</v>
      </c>
      <c r="C2671" s="15">
        <v>8</v>
      </c>
      <c r="D2671" s="39">
        <v>12</v>
      </c>
      <c r="E2671" s="60" t="s">
        <v>23</v>
      </c>
      <c r="F2671" s="11" t="s">
        <v>14164</v>
      </c>
      <c r="G2671" s="11" t="s">
        <v>1326</v>
      </c>
      <c r="H2671" s="12" t="s">
        <v>10983</v>
      </c>
      <c r="I2671" s="66">
        <v>1</v>
      </c>
      <c r="J2671" s="68" t="s">
        <v>53</v>
      </c>
      <c r="K2671" s="167">
        <v>0</v>
      </c>
      <c r="L2671" s="167">
        <v>48000</v>
      </c>
      <c r="M2671" s="167">
        <v>48000</v>
      </c>
      <c r="N2671" s="167">
        <v>0</v>
      </c>
      <c r="O2671" s="167">
        <v>5000</v>
      </c>
      <c r="P2671" s="167">
        <v>5000</v>
      </c>
      <c r="Q2671" s="167">
        <v>0</v>
      </c>
      <c r="R2671" s="167">
        <v>53000</v>
      </c>
      <c r="S2671" s="167">
        <v>53000</v>
      </c>
      <c r="T2671" s="161">
        <v>42758</v>
      </c>
      <c r="U2671" s="47"/>
    </row>
    <row r="2672" spans="1:21" s="267" customFormat="1" ht="15" customHeight="1" x14ac:dyDescent="0.2">
      <c r="A2672" s="15">
        <v>2017</v>
      </c>
      <c r="B2672" s="15" t="s">
        <v>3439</v>
      </c>
      <c r="C2672" s="15">
        <v>8</v>
      </c>
      <c r="D2672" s="39">
        <v>12</v>
      </c>
      <c r="E2672" s="60" t="s">
        <v>23</v>
      </c>
      <c r="F2672" s="11" t="s">
        <v>14165</v>
      </c>
      <c r="G2672" s="11" t="s">
        <v>1262</v>
      </c>
      <c r="H2672" s="12" t="s">
        <v>10982</v>
      </c>
      <c r="I2672" s="66">
        <v>1</v>
      </c>
      <c r="J2672" s="68" t="s">
        <v>53</v>
      </c>
      <c r="K2672" s="167">
        <v>0</v>
      </c>
      <c r="L2672" s="167">
        <v>34510</v>
      </c>
      <c r="M2672" s="167">
        <v>34510</v>
      </c>
      <c r="N2672" s="167">
        <v>0</v>
      </c>
      <c r="O2672" s="167">
        <v>2632</v>
      </c>
      <c r="P2672" s="167">
        <v>2632</v>
      </c>
      <c r="Q2672" s="167">
        <v>0</v>
      </c>
      <c r="R2672" s="167">
        <v>37142</v>
      </c>
      <c r="S2672" s="167">
        <v>37142</v>
      </c>
      <c r="T2672" s="161">
        <v>42744</v>
      </c>
      <c r="U2672" s="47"/>
    </row>
    <row r="2673" spans="1:21" s="267" customFormat="1" ht="15" customHeight="1" x14ac:dyDescent="0.2">
      <c r="A2673" s="15">
        <v>2017</v>
      </c>
      <c r="B2673" s="15" t="s">
        <v>3439</v>
      </c>
      <c r="C2673" s="15">
        <v>8</v>
      </c>
      <c r="D2673" s="67">
        <v>12</v>
      </c>
      <c r="E2673" s="60" t="s">
        <v>23</v>
      </c>
      <c r="F2673" s="11" t="s">
        <v>14166</v>
      </c>
      <c r="G2673" s="11" t="s">
        <v>1229</v>
      </c>
      <c r="H2673" s="12" t="s">
        <v>10981</v>
      </c>
      <c r="I2673" s="66">
        <v>1</v>
      </c>
      <c r="J2673" s="68" t="s">
        <v>53</v>
      </c>
      <c r="K2673" s="167">
        <v>0</v>
      </c>
      <c r="L2673" s="167">
        <v>50970.26</v>
      </c>
      <c r="M2673" s="167">
        <v>50970.26</v>
      </c>
      <c r="N2673" s="167">
        <v>0</v>
      </c>
      <c r="O2673" s="167">
        <v>4029.739999999998</v>
      </c>
      <c r="P2673" s="167">
        <v>4029.739999999998</v>
      </c>
      <c r="Q2673" s="167">
        <v>0</v>
      </c>
      <c r="R2673" s="167">
        <v>55000</v>
      </c>
      <c r="S2673" s="167">
        <v>55000</v>
      </c>
      <c r="T2673" s="159">
        <v>42821</v>
      </c>
      <c r="U2673" s="47"/>
    </row>
    <row r="2674" spans="1:21" s="267" customFormat="1" ht="15" customHeight="1" x14ac:dyDescent="0.2">
      <c r="A2674" s="15">
        <v>2017</v>
      </c>
      <c r="B2674" s="15" t="s">
        <v>3439</v>
      </c>
      <c r="C2674" s="15">
        <v>8</v>
      </c>
      <c r="D2674" s="67">
        <v>12</v>
      </c>
      <c r="E2674" s="60" t="s">
        <v>23</v>
      </c>
      <c r="F2674" s="11" t="s">
        <v>14167</v>
      </c>
      <c r="G2674" s="11" t="s">
        <v>885</v>
      </c>
      <c r="H2674" s="12" t="s">
        <v>10980</v>
      </c>
      <c r="I2674" s="66">
        <v>1</v>
      </c>
      <c r="J2674" s="68" t="s">
        <v>53</v>
      </c>
      <c r="K2674" s="167">
        <v>36905.4</v>
      </c>
      <c r="L2674" s="167">
        <v>0</v>
      </c>
      <c r="M2674" s="167">
        <v>36905.4</v>
      </c>
      <c r="N2674" s="167">
        <v>489.59999999999854</v>
      </c>
      <c r="O2674" s="167">
        <v>0</v>
      </c>
      <c r="P2674" s="167">
        <v>489.59999999999854</v>
      </c>
      <c r="Q2674" s="167">
        <v>37395</v>
      </c>
      <c r="R2674" s="167">
        <v>0</v>
      </c>
      <c r="S2674" s="167">
        <v>37395</v>
      </c>
      <c r="T2674" s="159">
        <v>42716</v>
      </c>
      <c r="U2674" s="47"/>
    </row>
    <row r="2675" spans="1:21" s="267" customFormat="1" ht="15" customHeight="1" x14ac:dyDescent="0.2">
      <c r="A2675" s="15">
        <v>2017</v>
      </c>
      <c r="B2675" s="15" t="s">
        <v>3439</v>
      </c>
      <c r="C2675" s="15">
        <v>8</v>
      </c>
      <c r="D2675" s="39">
        <v>12</v>
      </c>
      <c r="E2675" s="60" t="s">
        <v>23</v>
      </c>
      <c r="F2675" s="11" t="s">
        <v>14168</v>
      </c>
      <c r="G2675" s="11" t="s">
        <v>1619</v>
      </c>
      <c r="H2675" s="12" t="s">
        <v>10979</v>
      </c>
      <c r="I2675" s="66">
        <v>1</v>
      </c>
      <c r="J2675" s="68" t="s">
        <v>53</v>
      </c>
      <c r="K2675" s="167">
        <v>0</v>
      </c>
      <c r="L2675" s="167">
        <v>62903</v>
      </c>
      <c r="M2675" s="167">
        <v>62903</v>
      </c>
      <c r="N2675" s="167">
        <v>0</v>
      </c>
      <c r="O2675" s="167">
        <v>3519</v>
      </c>
      <c r="P2675" s="167">
        <v>3519</v>
      </c>
      <c r="Q2675" s="167">
        <v>0</v>
      </c>
      <c r="R2675" s="167">
        <v>66422</v>
      </c>
      <c r="S2675" s="167">
        <v>66422</v>
      </c>
      <c r="T2675" s="161">
        <v>42793</v>
      </c>
      <c r="U2675" s="47"/>
    </row>
    <row r="2676" spans="1:21" s="267" customFormat="1" ht="15" customHeight="1" x14ac:dyDescent="0.2">
      <c r="A2676" s="15">
        <v>2017</v>
      </c>
      <c r="B2676" s="15" t="s">
        <v>3439</v>
      </c>
      <c r="C2676" s="15">
        <v>8</v>
      </c>
      <c r="D2676" s="39">
        <v>12</v>
      </c>
      <c r="E2676" s="60" t="s">
        <v>23</v>
      </c>
      <c r="F2676" s="11" t="s">
        <v>14169</v>
      </c>
      <c r="G2676" s="11" t="s">
        <v>1093</v>
      </c>
      <c r="H2676" s="12" t="s">
        <v>10978</v>
      </c>
      <c r="I2676" s="66">
        <v>1</v>
      </c>
      <c r="J2676" s="68" t="s">
        <v>53</v>
      </c>
      <c r="K2676" s="167">
        <v>0</v>
      </c>
      <c r="L2676" s="167">
        <v>62677.27</v>
      </c>
      <c r="M2676" s="167">
        <v>62677.27</v>
      </c>
      <c r="N2676" s="167">
        <v>0</v>
      </c>
      <c r="O2676" s="167">
        <v>4154.7300000000032</v>
      </c>
      <c r="P2676" s="167">
        <v>4154.7300000000032</v>
      </c>
      <c r="Q2676" s="167">
        <v>0</v>
      </c>
      <c r="R2676" s="167">
        <v>66832</v>
      </c>
      <c r="S2676" s="167">
        <v>66832</v>
      </c>
      <c r="T2676" s="161">
        <v>42821</v>
      </c>
      <c r="U2676" s="47"/>
    </row>
    <row r="2677" spans="1:21" s="267" customFormat="1" ht="15" customHeight="1" x14ac:dyDescent="0.2">
      <c r="A2677" s="15">
        <v>2017</v>
      </c>
      <c r="B2677" s="15" t="s">
        <v>3439</v>
      </c>
      <c r="C2677" s="15">
        <v>8</v>
      </c>
      <c r="D2677" s="39">
        <v>12</v>
      </c>
      <c r="E2677" s="60" t="s">
        <v>23</v>
      </c>
      <c r="F2677" s="11" t="s">
        <v>14170</v>
      </c>
      <c r="G2677" s="11" t="s">
        <v>1062</v>
      </c>
      <c r="H2677" s="12" t="s">
        <v>10977</v>
      </c>
      <c r="I2677" s="66">
        <v>1</v>
      </c>
      <c r="J2677" s="68" t="s">
        <v>53</v>
      </c>
      <c r="K2677" s="167">
        <v>0</v>
      </c>
      <c r="L2677" s="167">
        <v>46170.32</v>
      </c>
      <c r="M2677" s="167">
        <v>46170.32</v>
      </c>
      <c r="N2677" s="167">
        <v>48446</v>
      </c>
      <c r="O2677" s="167">
        <v>-46170.32</v>
      </c>
      <c r="P2677" s="167">
        <v>2275.6800000000003</v>
      </c>
      <c r="Q2677" s="167">
        <v>48446</v>
      </c>
      <c r="R2677" s="167">
        <v>0</v>
      </c>
      <c r="S2677" s="167">
        <v>48446.000000000007</v>
      </c>
      <c r="T2677" s="161">
        <v>42821</v>
      </c>
      <c r="U2677" s="47"/>
    </row>
    <row r="2678" spans="1:21" s="267" customFormat="1" ht="15" customHeight="1" x14ac:dyDescent="0.2">
      <c r="A2678" s="15">
        <v>2017</v>
      </c>
      <c r="B2678" s="15" t="s">
        <v>3439</v>
      </c>
      <c r="C2678" s="15">
        <v>8</v>
      </c>
      <c r="D2678" s="39">
        <v>12</v>
      </c>
      <c r="E2678" s="60" t="s">
        <v>23</v>
      </c>
      <c r="F2678" s="11" t="s">
        <v>14171</v>
      </c>
      <c r="G2678" s="11" t="s">
        <v>925</v>
      </c>
      <c r="H2678" s="12" t="s">
        <v>10976</v>
      </c>
      <c r="I2678" s="66">
        <v>1</v>
      </c>
      <c r="J2678" s="68" t="s">
        <v>53</v>
      </c>
      <c r="K2678" s="167">
        <v>0</v>
      </c>
      <c r="L2678" s="167">
        <v>33495</v>
      </c>
      <c r="M2678" s="167">
        <v>33495</v>
      </c>
      <c r="N2678" s="167">
        <v>0</v>
      </c>
      <c r="O2678" s="167">
        <v>2571</v>
      </c>
      <c r="P2678" s="167">
        <v>2571</v>
      </c>
      <c r="Q2678" s="167">
        <v>0</v>
      </c>
      <c r="R2678" s="167">
        <v>36066</v>
      </c>
      <c r="S2678" s="167">
        <v>36066</v>
      </c>
      <c r="T2678" s="161">
        <v>42758</v>
      </c>
      <c r="U2678" s="47"/>
    </row>
    <row r="2679" spans="1:21" s="267" customFormat="1" ht="15" customHeight="1" x14ac:dyDescent="0.2">
      <c r="A2679" s="15">
        <v>2017</v>
      </c>
      <c r="B2679" s="15" t="s">
        <v>3439</v>
      </c>
      <c r="C2679" s="15">
        <v>8</v>
      </c>
      <c r="D2679" s="39">
        <v>12</v>
      </c>
      <c r="E2679" s="60" t="s">
        <v>23</v>
      </c>
      <c r="F2679" s="11" t="s">
        <v>14172</v>
      </c>
      <c r="G2679" s="11" t="s">
        <v>1093</v>
      </c>
      <c r="H2679" s="12" t="s">
        <v>10975</v>
      </c>
      <c r="I2679" s="66">
        <v>1</v>
      </c>
      <c r="J2679" s="68" t="s">
        <v>53</v>
      </c>
      <c r="K2679" s="167">
        <v>0</v>
      </c>
      <c r="L2679" s="167">
        <v>60900</v>
      </c>
      <c r="M2679" s="167">
        <v>60900</v>
      </c>
      <c r="N2679" s="167">
        <v>0</v>
      </c>
      <c r="O2679" s="167">
        <v>5932</v>
      </c>
      <c r="P2679" s="167">
        <v>5932</v>
      </c>
      <c r="Q2679" s="167">
        <v>0</v>
      </c>
      <c r="R2679" s="167">
        <v>66832</v>
      </c>
      <c r="S2679" s="167">
        <v>66832</v>
      </c>
      <c r="T2679" s="161">
        <v>42744</v>
      </c>
      <c r="U2679" s="47"/>
    </row>
    <row r="2680" spans="1:21" s="267" customFormat="1" ht="15" customHeight="1" x14ac:dyDescent="0.2">
      <c r="A2680" s="15">
        <v>2017</v>
      </c>
      <c r="B2680" s="15" t="s">
        <v>3439</v>
      </c>
      <c r="C2680" s="15">
        <v>8</v>
      </c>
      <c r="D2680" s="39">
        <v>12</v>
      </c>
      <c r="E2680" s="60" t="s">
        <v>23</v>
      </c>
      <c r="F2680" s="11" t="s">
        <v>14173</v>
      </c>
      <c r="G2680" s="11" t="s">
        <v>299</v>
      </c>
      <c r="H2680" s="12" t="s">
        <v>10974</v>
      </c>
      <c r="I2680" s="66">
        <v>1</v>
      </c>
      <c r="J2680" s="68" t="s">
        <v>53</v>
      </c>
      <c r="K2680" s="167">
        <v>47705</v>
      </c>
      <c r="L2680" s="167">
        <v>0</v>
      </c>
      <c r="M2680" s="167">
        <v>47705</v>
      </c>
      <c r="N2680" s="167">
        <v>4770</v>
      </c>
      <c r="O2680" s="167">
        <v>0</v>
      </c>
      <c r="P2680" s="167">
        <v>4770</v>
      </c>
      <c r="Q2680" s="167">
        <v>52475</v>
      </c>
      <c r="R2680" s="167">
        <v>0</v>
      </c>
      <c r="S2680" s="167">
        <v>52475</v>
      </c>
      <c r="T2680" s="161">
        <v>42800</v>
      </c>
      <c r="U2680" s="47"/>
    </row>
    <row r="2681" spans="1:21" s="267" customFormat="1" ht="15" customHeight="1" x14ac:dyDescent="0.2">
      <c r="A2681" s="15">
        <v>2017</v>
      </c>
      <c r="B2681" s="15" t="s">
        <v>3439</v>
      </c>
      <c r="C2681" s="15">
        <v>8</v>
      </c>
      <c r="D2681" s="39">
        <v>12</v>
      </c>
      <c r="E2681" s="60" t="s">
        <v>23</v>
      </c>
      <c r="F2681" s="11" t="s">
        <v>13366</v>
      </c>
      <c r="G2681" s="11" t="s">
        <v>1093</v>
      </c>
      <c r="H2681" s="12" t="s">
        <v>1981</v>
      </c>
      <c r="I2681" s="66">
        <v>1</v>
      </c>
      <c r="J2681" s="68" t="s">
        <v>53</v>
      </c>
      <c r="K2681" s="167">
        <v>0</v>
      </c>
      <c r="L2681" s="167">
        <v>52780</v>
      </c>
      <c r="M2681" s="167">
        <v>52780</v>
      </c>
      <c r="N2681" s="167">
        <v>0</v>
      </c>
      <c r="O2681" s="167">
        <v>1872</v>
      </c>
      <c r="P2681" s="167">
        <v>1872</v>
      </c>
      <c r="Q2681" s="167">
        <v>0</v>
      </c>
      <c r="R2681" s="167">
        <v>54652</v>
      </c>
      <c r="S2681" s="167">
        <v>54652</v>
      </c>
      <c r="T2681" s="161">
        <v>42772</v>
      </c>
      <c r="U2681" s="47"/>
    </row>
    <row r="2682" spans="1:21" s="267" customFormat="1" ht="15" customHeight="1" x14ac:dyDescent="0.2">
      <c r="A2682" s="15">
        <v>2017</v>
      </c>
      <c r="B2682" s="15" t="s">
        <v>3439</v>
      </c>
      <c r="C2682" s="15">
        <v>8</v>
      </c>
      <c r="D2682" s="39">
        <v>12</v>
      </c>
      <c r="E2682" s="60" t="s">
        <v>23</v>
      </c>
      <c r="F2682" s="11" t="s">
        <v>14174</v>
      </c>
      <c r="G2682" s="11" t="s">
        <v>2905</v>
      </c>
      <c r="H2682" s="12" t="s">
        <v>10973</v>
      </c>
      <c r="I2682" s="66">
        <v>1</v>
      </c>
      <c r="J2682" s="68" t="s">
        <v>53</v>
      </c>
      <c r="K2682" s="167">
        <v>0</v>
      </c>
      <c r="L2682" s="167">
        <v>30450</v>
      </c>
      <c r="M2682" s="167">
        <v>30450</v>
      </c>
      <c r="N2682" s="167">
        <v>22493.042000000001</v>
      </c>
      <c r="O2682" s="167">
        <v>-20493.042000000001</v>
      </c>
      <c r="P2682" s="167">
        <v>2000</v>
      </c>
      <c r="Q2682" s="167">
        <v>22493.042000000001</v>
      </c>
      <c r="R2682" s="167">
        <v>9956.9579999999987</v>
      </c>
      <c r="S2682" s="167">
        <v>32450</v>
      </c>
      <c r="T2682" s="161">
        <v>42765</v>
      </c>
      <c r="U2682" s="47"/>
    </row>
    <row r="2683" spans="1:21" s="267" customFormat="1" ht="15" customHeight="1" x14ac:dyDescent="0.2">
      <c r="A2683" s="15">
        <v>2017</v>
      </c>
      <c r="B2683" s="15" t="s">
        <v>3439</v>
      </c>
      <c r="C2683" s="15">
        <v>8</v>
      </c>
      <c r="D2683" s="39">
        <v>12</v>
      </c>
      <c r="E2683" s="60" t="s">
        <v>23</v>
      </c>
      <c r="F2683" s="11" t="s">
        <v>14175</v>
      </c>
      <c r="G2683" s="11" t="s">
        <v>133</v>
      </c>
      <c r="H2683" s="12" t="s">
        <v>10972</v>
      </c>
      <c r="I2683" s="66">
        <v>1</v>
      </c>
      <c r="J2683" s="68" t="s">
        <v>53</v>
      </c>
      <c r="K2683" s="167">
        <v>0</v>
      </c>
      <c r="L2683" s="167">
        <v>68722.61</v>
      </c>
      <c r="M2683" s="167">
        <v>68722.61</v>
      </c>
      <c r="N2683" s="167">
        <v>0</v>
      </c>
      <c r="O2683" s="167">
        <v>9347.39</v>
      </c>
      <c r="P2683" s="167">
        <v>9347.39</v>
      </c>
      <c r="Q2683" s="167">
        <v>0</v>
      </c>
      <c r="R2683" s="167">
        <v>78070</v>
      </c>
      <c r="S2683" s="167">
        <v>78070</v>
      </c>
      <c r="T2683" s="161">
        <v>42779</v>
      </c>
      <c r="U2683" s="47"/>
    </row>
    <row r="2684" spans="1:21" s="267" customFormat="1" ht="15" customHeight="1" x14ac:dyDescent="0.2">
      <c r="A2684" s="15">
        <v>2017</v>
      </c>
      <c r="B2684" s="15" t="s">
        <v>3439</v>
      </c>
      <c r="C2684" s="15">
        <v>8</v>
      </c>
      <c r="D2684" s="39">
        <v>12</v>
      </c>
      <c r="E2684" s="60" t="s">
        <v>23</v>
      </c>
      <c r="F2684" s="11" t="s">
        <v>14176</v>
      </c>
      <c r="G2684" s="11" t="s">
        <v>10971</v>
      </c>
      <c r="H2684" s="12" t="s">
        <v>10970</v>
      </c>
      <c r="I2684" s="66">
        <v>1</v>
      </c>
      <c r="J2684" s="68" t="s">
        <v>53</v>
      </c>
      <c r="K2684" s="167">
        <v>0</v>
      </c>
      <c r="L2684" s="167">
        <v>51966.99</v>
      </c>
      <c r="M2684" s="167">
        <v>51966.99</v>
      </c>
      <c r="N2684" s="167">
        <v>0</v>
      </c>
      <c r="O2684" s="167">
        <v>2843.010000000002</v>
      </c>
      <c r="P2684" s="167">
        <v>2843.010000000002</v>
      </c>
      <c r="Q2684" s="167">
        <v>0</v>
      </c>
      <c r="R2684" s="167">
        <v>54810</v>
      </c>
      <c r="S2684" s="167">
        <v>54810</v>
      </c>
      <c r="T2684" s="161">
        <v>42779</v>
      </c>
      <c r="U2684" s="47"/>
    </row>
    <row r="2685" spans="1:21" s="267" customFormat="1" ht="15" customHeight="1" x14ac:dyDescent="0.2">
      <c r="A2685" s="15">
        <v>2017</v>
      </c>
      <c r="B2685" s="15" t="s">
        <v>3439</v>
      </c>
      <c r="C2685" s="15">
        <v>8</v>
      </c>
      <c r="D2685" s="67">
        <v>12</v>
      </c>
      <c r="E2685" s="60" t="s">
        <v>23</v>
      </c>
      <c r="F2685" s="11" t="s">
        <v>14177</v>
      </c>
      <c r="G2685" s="11" t="s">
        <v>904</v>
      </c>
      <c r="H2685" s="12" t="s">
        <v>10969</v>
      </c>
      <c r="I2685" s="66">
        <v>1</v>
      </c>
      <c r="J2685" s="68" t="s">
        <v>53</v>
      </c>
      <c r="K2685" s="167">
        <v>27445.599999999999</v>
      </c>
      <c r="L2685" s="167">
        <v>0</v>
      </c>
      <c r="M2685" s="167">
        <v>27445.599999999999</v>
      </c>
      <c r="N2685" s="167">
        <v>826.40000000000146</v>
      </c>
      <c r="O2685" s="167">
        <v>0</v>
      </c>
      <c r="P2685" s="167">
        <v>826.40000000000146</v>
      </c>
      <c r="Q2685" s="167">
        <v>28272</v>
      </c>
      <c r="R2685" s="167">
        <v>0</v>
      </c>
      <c r="S2685" s="167">
        <v>28272</v>
      </c>
      <c r="T2685" s="159">
        <v>42800</v>
      </c>
      <c r="U2685" s="47"/>
    </row>
    <row r="2686" spans="1:21" s="267" customFormat="1" ht="15" customHeight="1" x14ac:dyDescent="0.2">
      <c r="A2686" s="15">
        <v>2017</v>
      </c>
      <c r="B2686" s="15" t="s">
        <v>3439</v>
      </c>
      <c r="C2686" s="15">
        <v>8</v>
      </c>
      <c r="D2686" s="67">
        <v>12</v>
      </c>
      <c r="E2686" s="60" t="s">
        <v>23</v>
      </c>
      <c r="F2686" s="11" t="s">
        <v>14178</v>
      </c>
      <c r="G2686" s="11" t="s">
        <v>252</v>
      </c>
      <c r="H2686" s="12" t="s">
        <v>10968</v>
      </c>
      <c r="I2686" s="66">
        <v>1</v>
      </c>
      <c r="J2686" s="68" t="s">
        <v>53</v>
      </c>
      <c r="K2686" s="167">
        <v>42253.434228600003</v>
      </c>
      <c r="L2686" s="167">
        <v>9962.2257714000007</v>
      </c>
      <c r="M2686" s="167">
        <v>52215.66</v>
      </c>
      <c r="N2686" s="167">
        <v>4336.0223113999964</v>
      </c>
      <c r="O2686" s="167">
        <v>1022.3176886000001</v>
      </c>
      <c r="P2686" s="167">
        <v>5358.3399999999965</v>
      </c>
      <c r="Q2686" s="167">
        <v>46589.456539999999</v>
      </c>
      <c r="R2686" s="167">
        <v>10984.543460000001</v>
      </c>
      <c r="S2686" s="167">
        <v>57574</v>
      </c>
      <c r="T2686" s="159">
        <v>42751</v>
      </c>
      <c r="U2686" s="47"/>
    </row>
    <row r="2687" spans="1:21" s="267" customFormat="1" ht="15" customHeight="1" x14ac:dyDescent="0.2">
      <c r="A2687" s="15">
        <v>2017</v>
      </c>
      <c r="B2687" s="15" t="s">
        <v>3439</v>
      </c>
      <c r="C2687" s="15">
        <v>8</v>
      </c>
      <c r="D2687" s="39">
        <v>12</v>
      </c>
      <c r="E2687" s="60" t="s">
        <v>23</v>
      </c>
      <c r="F2687" s="11" t="s">
        <v>14179</v>
      </c>
      <c r="G2687" s="11" t="s">
        <v>1221</v>
      </c>
      <c r="H2687" s="12" t="s">
        <v>10967</v>
      </c>
      <c r="I2687" s="66">
        <v>1</v>
      </c>
      <c r="J2687" s="68" t="s">
        <v>53</v>
      </c>
      <c r="K2687" s="167">
        <v>0</v>
      </c>
      <c r="L2687" s="167">
        <v>48610.38</v>
      </c>
      <c r="M2687" s="167">
        <v>48610.38</v>
      </c>
      <c r="N2687" s="167">
        <v>0</v>
      </c>
      <c r="O2687" s="167">
        <v>8380.6200000000026</v>
      </c>
      <c r="P2687" s="167">
        <v>8380.6200000000026</v>
      </c>
      <c r="Q2687" s="167">
        <v>0</v>
      </c>
      <c r="R2687" s="167">
        <v>56991</v>
      </c>
      <c r="S2687" s="167">
        <v>56991</v>
      </c>
      <c r="T2687" s="161">
        <v>42807</v>
      </c>
      <c r="U2687" s="47"/>
    </row>
    <row r="2688" spans="1:21" s="267" customFormat="1" ht="15" customHeight="1" x14ac:dyDescent="0.2">
      <c r="A2688" s="15">
        <v>2017</v>
      </c>
      <c r="B2688" s="15" t="s">
        <v>3439</v>
      </c>
      <c r="C2688" s="15">
        <v>8</v>
      </c>
      <c r="D2688" s="39">
        <v>12</v>
      </c>
      <c r="E2688" s="60" t="s">
        <v>23</v>
      </c>
      <c r="F2688" s="11" t="s">
        <v>12227</v>
      </c>
      <c r="G2688" s="11" t="s">
        <v>1062</v>
      </c>
      <c r="H2688" s="12" t="s">
        <v>10966</v>
      </c>
      <c r="I2688" s="66">
        <v>1</v>
      </c>
      <c r="J2688" s="68" t="s">
        <v>53</v>
      </c>
      <c r="K2688" s="167">
        <v>0</v>
      </c>
      <c r="L2688" s="167">
        <v>34703</v>
      </c>
      <c r="M2688" s="167">
        <v>34703</v>
      </c>
      <c r="N2688" s="167">
        <v>0</v>
      </c>
      <c r="O2688" s="167">
        <v>521</v>
      </c>
      <c r="P2688" s="167">
        <v>521</v>
      </c>
      <c r="Q2688" s="167">
        <v>0</v>
      </c>
      <c r="R2688" s="167">
        <v>35224</v>
      </c>
      <c r="S2688" s="167">
        <v>35224</v>
      </c>
      <c r="T2688" s="161">
        <v>42758</v>
      </c>
      <c r="U2688" s="47"/>
    </row>
    <row r="2689" spans="1:21" s="267" customFormat="1" ht="15" customHeight="1" x14ac:dyDescent="0.2">
      <c r="A2689" s="15">
        <v>2017</v>
      </c>
      <c r="B2689" s="15" t="s">
        <v>3439</v>
      </c>
      <c r="C2689" s="15">
        <v>8</v>
      </c>
      <c r="D2689" s="39">
        <v>12</v>
      </c>
      <c r="E2689" s="60" t="s">
        <v>23</v>
      </c>
      <c r="F2689" s="11" t="s">
        <v>14180</v>
      </c>
      <c r="G2689" s="11" t="s">
        <v>1110</v>
      </c>
      <c r="H2689" s="12" t="s">
        <v>10965</v>
      </c>
      <c r="I2689" s="66">
        <v>1</v>
      </c>
      <c r="J2689" s="68" t="s">
        <v>53</v>
      </c>
      <c r="K2689" s="167">
        <v>24360</v>
      </c>
      <c r="L2689" s="167">
        <v>24360</v>
      </c>
      <c r="M2689" s="167">
        <v>48720</v>
      </c>
      <c r="N2689" s="167">
        <v>1430.1389999999992</v>
      </c>
      <c r="O2689" s="167">
        <v>-0.1389999999992142</v>
      </c>
      <c r="P2689" s="167">
        <v>1430</v>
      </c>
      <c r="Q2689" s="167">
        <v>25790.138999999999</v>
      </c>
      <c r="R2689" s="167">
        <v>24359.861000000001</v>
      </c>
      <c r="S2689" s="167">
        <v>50150</v>
      </c>
      <c r="T2689" s="161">
        <v>42807</v>
      </c>
      <c r="U2689" s="47"/>
    </row>
    <row r="2690" spans="1:21" s="267" customFormat="1" ht="15" customHeight="1" x14ac:dyDescent="0.2">
      <c r="A2690" s="15">
        <v>2017</v>
      </c>
      <c r="B2690" s="15" t="s">
        <v>3439</v>
      </c>
      <c r="C2690" s="15">
        <v>8</v>
      </c>
      <c r="D2690" s="39">
        <v>12</v>
      </c>
      <c r="E2690" s="60" t="s">
        <v>23</v>
      </c>
      <c r="F2690" s="11" t="s">
        <v>14181</v>
      </c>
      <c r="G2690" s="11" t="s">
        <v>1075</v>
      </c>
      <c r="H2690" s="12" t="s">
        <v>10964</v>
      </c>
      <c r="I2690" s="66">
        <v>1</v>
      </c>
      <c r="J2690" s="68" t="s">
        <v>53</v>
      </c>
      <c r="K2690" s="167">
        <v>0</v>
      </c>
      <c r="L2690" s="167">
        <v>42792.4</v>
      </c>
      <c r="M2690" s="167">
        <v>42792.4</v>
      </c>
      <c r="N2690" s="167">
        <v>0</v>
      </c>
      <c r="O2690" s="167">
        <v>2131.5</v>
      </c>
      <c r="P2690" s="167">
        <v>2131.5</v>
      </c>
      <c r="Q2690" s="167">
        <v>0</v>
      </c>
      <c r="R2690" s="167">
        <v>44923.9</v>
      </c>
      <c r="S2690" s="167">
        <v>44923.9</v>
      </c>
      <c r="T2690" s="161">
        <v>42751</v>
      </c>
      <c r="U2690" s="47"/>
    </row>
    <row r="2691" spans="1:21" s="267" customFormat="1" ht="15" customHeight="1" x14ac:dyDescent="0.2">
      <c r="A2691" s="15">
        <v>2017</v>
      </c>
      <c r="B2691" s="15" t="s">
        <v>3439</v>
      </c>
      <c r="C2691" s="15">
        <v>8</v>
      </c>
      <c r="D2691" s="39">
        <v>12</v>
      </c>
      <c r="E2691" s="60" t="s">
        <v>23</v>
      </c>
      <c r="F2691" s="11" t="s">
        <v>14182</v>
      </c>
      <c r="G2691" s="11" t="s">
        <v>1093</v>
      </c>
      <c r="H2691" s="12" t="s">
        <v>10963</v>
      </c>
      <c r="I2691" s="66">
        <v>1</v>
      </c>
      <c r="J2691" s="68" t="s">
        <v>53</v>
      </c>
      <c r="K2691" s="167">
        <v>0</v>
      </c>
      <c r="L2691" s="167">
        <v>51312.31</v>
      </c>
      <c r="M2691" s="167">
        <v>51312.31</v>
      </c>
      <c r="N2691" s="167">
        <v>0</v>
      </c>
      <c r="O2691" s="167">
        <v>3339.6900000000023</v>
      </c>
      <c r="P2691" s="167">
        <v>3339.6900000000023</v>
      </c>
      <c r="Q2691" s="167">
        <v>0</v>
      </c>
      <c r="R2691" s="167">
        <v>54652</v>
      </c>
      <c r="S2691" s="167">
        <v>54652</v>
      </c>
      <c r="T2691" s="161">
        <v>42800</v>
      </c>
      <c r="U2691" s="47"/>
    </row>
    <row r="2692" spans="1:21" s="267" customFormat="1" ht="15" customHeight="1" x14ac:dyDescent="0.2">
      <c r="A2692" s="15">
        <v>2017</v>
      </c>
      <c r="B2692" s="72" t="s">
        <v>3439</v>
      </c>
      <c r="C2692" s="15">
        <v>8</v>
      </c>
      <c r="D2692" s="67">
        <v>12</v>
      </c>
      <c r="E2692" s="60" t="s">
        <v>23</v>
      </c>
      <c r="F2692" s="11" t="s">
        <v>14183</v>
      </c>
      <c r="G2692" s="11" t="s">
        <v>1043</v>
      </c>
      <c r="H2692" s="75" t="s">
        <v>10962</v>
      </c>
      <c r="I2692" s="66">
        <v>1</v>
      </c>
      <c r="J2692" s="68" t="s">
        <v>53</v>
      </c>
      <c r="K2692" s="167">
        <v>0</v>
      </c>
      <c r="L2692" s="167">
        <v>66949.399999999994</v>
      </c>
      <c r="M2692" s="167">
        <v>66949.399999999994</v>
      </c>
      <c r="N2692" s="167">
        <v>0</v>
      </c>
      <c r="O2692" s="167">
        <v>692.60000000000582</v>
      </c>
      <c r="P2692" s="167">
        <v>692.60000000000582</v>
      </c>
      <c r="Q2692" s="167">
        <v>0</v>
      </c>
      <c r="R2692" s="167">
        <v>67642</v>
      </c>
      <c r="S2692" s="167">
        <v>67642</v>
      </c>
      <c r="T2692" s="159">
        <v>42793</v>
      </c>
      <c r="U2692" s="47"/>
    </row>
    <row r="2693" spans="1:21" s="267" customFormat="1" ht="15" customHeight="1" x14ac:dyDescent="0.2">
      <c r="A2693" s="15">
        <v>2017</v>
      </c>
      <c r="B2693" s="15" t="s">
        <v>3439</v>
      </c>
      <c r="C2693" s="15">
        <v>8</v>
      </c>
      <c r="D2693" s="39">
        <v>12</v>
      </c>
      <c r="E2693" s="60" t="s">
        <v>13</v>
      </c>
      <c r="F2693" s="11" t="s">
        <v>14184</v>
      </c>
      <c r="G2693" s="11" t="s">
        <v>4812</v>
      </c>
      <c r="H2693" s="12" t="s">
        <v>10961</v>
      </c>
      <c r="I2693" s="66">
        <v>1</v>
      </c>
      <c r="J2693" s="68" t="s">
        <v>215</v>
      </c>
      <c r="K2693" s="167">
        <v>0</v>
      </c>
      <c r="L2693" s="167">
        <v>32452</v>
      </c>
      <c r="M2693" s="167">
        <v>32452</v>
      </c>
      <c r="N2693" s="167">
        <v>0</v>
      </c>
      <c r="O2693" s="167">
        <v>10048</v>
      </c>
      <c r="P2693" s="167">
        <v>10048</v>
      </c>
      <c r="Q2693" s="167">
        <v>0</v>
      </c>
      <c r="R2693" s="167">
        <v>42500</v>
      </c>
      <c r="S2693" s="167">
        <v>42500</v>
      </c>
      <c r="T2693" s="161">
        <v>42767</v>
      </c>
      <c r="U2693" s="47"/>
    </row>
    <row r="2694" spans="1:21" s="267" customFormat="1" ht="15" customHeight="1" x14ac:dyDescent="0.2">
      <c r="A2694" s="15">
        <v>2017</v>
      </c>
      <c r="B2694" s="15" t="s">
        <v>3439</v>
      </c>
      <c r="C2694" s="15">
        <v>8</v>
      </c>
      <c r="D2694" s="39">
        <v>12</v>
      </c>
      <c r="E2694" s="60" t="s">
        <v>13</v>
      </c>
      <c r="F2694" s="11" t="s">
        <v>14185</v>
      </c>
      <c r="G2694" s="11" t="s">
        <v>10960</v>
      </c>
      <c r="H2694" s="12" t="s">
        <v>10959</v>
      </c>
      <c r="I2694" s="66">
        <v>1</v>
      </c>
      <c r="J2694" s="68" t="s">
        <v>215</v>
      </c>
      <c r="K2694" s="167">
        <v>53006</v>
      </c>
      <c r="L2694" s="167">
        <v>4857</v>
      </c>
      <c r="M2694" s="167">
        <v>57863</v>
      </c>
      <c r="N2694" s="167">
        <v>0</v>
      </c>
      <c r="O2694" s="167">
        <v>4637</v>
      </c>
      <c r="P2694" s="167">
        <v>4637</v>
      </c>
      <c r="Q2694" s="167">
        <v>53006</v>
      </c>
      <c r="R2694" s="167">
        <v>9494</v>
      </c>
      <c r="S2694" s="167">
        <v>62500</v>
      </c>
      <c r="T2694" s="161">
        <v>42767</v>
      </c>
      <c r="U2694" s="47"/>
    </row>
    <row r="2695" spans="1:21" s="267" customFormat="1" ht="15" customHeight="1" x14ac:dyDescent="0.2">
      <c r="A2695" s="15">
        <v>2017</v>
      </c>
      <c r="B2695" s="15" t="s">
        <v>3439</v>
      </c>
      <c r="C2695" s="15">
        <v>8</v>
      </c>
      <c r="D2695" s="39">
        <v>12</v>
      </c>
      <c r="E2695" s="60" t="s">
        <v>13</v>
      </c>
      <c r="F2695" s="11" t="s">
        <v>14186</v>
      </c>
      <c r="G2695" s="11" t="s">
        <v>4812</v>
      </c>
      <c r="H2695" s="12" t="s">
        <v>10958</v>
      </c>
      <c r="I2695" s="66">
        <v>1</v>
      </c>
      <c r="J2695" s="68" t="s">
        <v>215</v>
      </c>
      <c r="K2695" s="167">
        <v>0</v>
      </c>
      <c r="L2695" s="167">
        <v>32452</v>
      </c>
      <c r="M2695" s="167">
        <v>32452</v>
      </c>
      <c r="N2695" s="167">
        <v>0</v>
      </c>
      <c r="O2695" s="167">
        <v>10048</v>
      </c>
      <c r="P2695" s="167">
        <v>10048</v>
      </c>
      <c r="Q2695" s="167">
        <v>0</v>
      </c>
      <c r="R2695" s="167">
        <v>42500</v>
      </c>
      <c r="S2695" s="167">
        <v>42500</v>
      </c>
      <c r="T2695" s="161">
        <v>42767</v>
      </c>
      <c r="U2695" s="47"/>
    </row>
    <row r="2696" spans="1:21" s="267" customFormat="1" ht="15" customHeight="1" x14ac:dyDescent="0.2">
      <c r="A2696" s="15">
        <v>2017</v>
      </c>
      <c r="B2696" s="15" t="s">
        <v>3439</v>
      </c>
      <c r="C2696" s="15">
        <v>8</v>
      </c>
      <c r="D2696" s="39">
        <v>12</v>
      </c>
      <c r="E2696" s="60" t="s">
        <v>13</v>
      </c>
      <c r="F2696" s="11" t="s">
        <v>14187</v>
      </c>
      <c r="G2696" s="11" t="s">
        <v>10957</v>
      </c>
      <c r="H2696" s="12" t="s">
        <v>10956</v>
      </c>
      <c r="I2696" s="66">
        <v>1</v>
      </c>
      <c r="J2696" s="68" t="s">
        <v>215</v>
      </c>
      <c r="K2696" s="167">
        <v>42776</v>
      </c>
      <c r="L2696" s="167">
        <v>0</v>
      </c>
      <c r="M2696" s="167">
        <v>42776</v>
      </c>
      <c r="N2696" s="167">
        <v>3724</v>
      </c>
      <c r="O2696" s="167">
        <v>0</v>
      </c>
      <c r="P2696" s="167">
        <v>3724</v>
      </c>
      <c r="Q2696" s="167">
        <v>46500</v>
      </c>
      <c r="R2696" s="167">
        <v>0</v>
      </c>
      <c r="S2696" s="167">
        <v>46500</v>
      </c>
      <c r="T2696" s="161">
        <v>42795</v>
      </c>
      <c r="U2696" s="47"/>
    </row>
    <row r="2697" spans="1:21" s="267" customFormat="1" ht="15" customHeight="1" x14ac:dyDescent="0.2">
      <c r="A2697" s="15">
        <v>2017</v>
      </c>
      <c r="B2697" s="15" t="s">
        <v>3439</v>
      </c>
      <c r="C2697" s="15">
        <v>8</v>
      </c>
      <c r="D2697" s="67">
        <v>12</v>
      </c>
      <c r="E2697" s="60" t="s">
        <v>13</v>
      </c>
      <c r="F2697" s="11" t="s">
        <v>14188</v>
      </c>
      <c r="G2697" s="11" t="s">
        <v>4812</v>
      </c>
      <c r="H2697" s="12" t="s">
        <v>10955</v>
      </c>
      <c r="I2697" s="66">
        <v>1</v>
      </c>
      <c r="J2697" s="68" t="s">
        <v>215</v>
      </c>
      <c r="K2697" s="167">
        <v>0</v>
      </c>
      <c r="L2697" s="167">
        <v>33251</v>
      </c>
      <c r="M2697" s="167">
        <v>33251</v>
      </c>
      <c r="N2697" s="167">
        <v>0</v>
      </c>
      <c r="O2697" s="167">
        <v>9999</v>
      </c>
      <c r="P2697" s="167">
        <v>9999</v>
      </c>
      <c r="Q2697" s="167">
        <v>0</v>
      </c>
      <c r="R2697" s="167">
        <v>43250</v>
      </c>
      <c r="S2697" s="167">
        <v>43250</v>
      </c>
      <c r="T2697" s="159">
        <v>42767</v>
      </c>
      <c r="U2697" s="47"/>
    </row>
    <row r="2698" spans="1:21" s="267" customFormat="1" ht="15" customHeight="1" x14ac:dyDescent="0.2">
      <c r="A2698" s="15">
        <v>2017</v>
      </c>
      <c r="B2698" s="15" t="s">
        <v>3439</v>
      </c>
      <c r="C2698" s="15">
        <v>8</v>
      </c>
      <c r="D2698" s="67">
        <v>12</v>
      </c>
      <c r="E2698" s="60" t="s">
        <v>13</v>
      </c>
      <c r="F2698" s="11" t="s">
        <v>14189</v>
      </c>
      <c r="G2698" s="11" t="s">
        <v>10954</v>
      </c>
      <c r="H2698" s="12" t="s">
        <v>10953</v>
      </c>
      <c r="I2698" s="66">
        <v>1</v>
      </c>
      <c r="J2698" s="68" t="s">
        <v>215</v>
      </c>
      <c r="K2698" s="167">
        <v>0</v>
      </c>
      <c r="L2698" s="167">
        <v>39894</v>
      </c>
      <c r="M2698" s="167">
        <v>39894</v>
      </c>
      <c r="N2698" s="167">
        <v>0</v>
      </c>
      <c r="O2698" s="167">
        <v>1000</v>
      </c>
      <c r="P2698" s="167">
        <v>1000</v>
      </c>
      <c r="Q2698" s="167">
        <v>0</v>
      </c>
      <c r="R2698" s="167">
        <v>40894</v>
      </c>
      <c r="S2698" s="167">
        <v>40894</v>
      </c>
      <c r="T2698" s="159">
        <v>42767</v>
      </c>
      <c r="U2698" s="47"/>
    </row>
    <row r="2699" spans="1:21" s="267" customFormat="1" ht="15" customHeight="1" x14ac:dyDescent="0.2">
      <c r="A2699" s="15">
        <v>2017</v>
      </c>
      <c r="B2699" s="15" t="s">
        <v>3439</v>
      </c>
      <c r="C2699" s="15">
        <v>8</v>
      </c>
      <c r="D2699" s="39">
        <v>12</v>
      </c>
      <c r="E2699" s="60" t="s">
        <v>13</v>
      </c>
      <c r="F2699" s="11" t="s">
        <v>14190</v>
      </c>
      <c r="G2699" s="11" t="s">
        <v>10952</v>
      </c>
      <c r="H2699" s="12" t="s">
        <v>10951</v>
      </c>
      <c r="I2699" s="66">
        <v>1</v>
      </c>
      <c r="J2699" s="68" t="s">
        <v>215</v>
      </c>
      <c r="K2699" s="167">
        <v>47476</v>
      </c>
      <c r="L2699" s="167">
        <v>0</v>
      </c>
      <c r="M2699" s="167">
        <v>47476</v>
      </c>
      <c r="N2699" s="167">
        <v>24</v>
      </c>
      <c r="O2699" s="167">
        <v>0</v>
      </c>
      <c r="P2699" s="167">
        <v>24</v>
      </c>
      <c r="Q2699" s="167">
        <v>47500</v>
      </c>
      <c r="R2699" s="167">
        <v>0</v>
      </c>
      <c r="S2699" s="167">
        <v>47500</v>
      </c>
      <c r="T2699" s="161">
        <v>42795</v>
      </c>
      <c r="U2699" s="47"/>
    </row>
    <row r="2700" spans="1:21" s="267" customFormat="1" ht="15" customHeight="1" x14ac:dyDescent="0.2">
      <c r="A2700" s="15">
        <v>2017</v>
      </c>
      <c r="B2700" s="15" t="s">
        <v>3439</v>
      </c>
      <c r="C2700" s="15">
        <v>8</v>
      </c>
      <c r="D2700" s="39">
        <v>12</v>
      </c>
      <c r="E2700" s="60" t="s">
        <v>13</v>
      </c>
      <c r="F2700" s="11" t="s">
        <v>14191</v>
      </c>
      <c r="G2700" s="11" t="s">
        <v>4812</v>
      </c>
      <c r="H2700" s="12" t="s">
        <v>10950</v>
      </c>
      <c r="I2700" s="66">
        <v>1</v>
      </c>
      <c r="J2700" s="68" t="s">
        <v>215</v>
      </c>
      <c r="K2700" s="167">
        <v>0</v>
      </c>
      <c r="L2700" s="167">
        <v>33554</v>
      </c>
      <c r="M2700" s="167">
        <v>33554</v>
      </c>
      <c r="N2700" s="167">
        <v>0</v>
      </c>
      <c r="O2700" s="167">
        <v>9696</v>
      </c>
      <c r="P2700" s="167">
        <v>9696</v>
      </c>
      <c r="Q2700" s="167">
        <v>0</v>
      </c>
      <c r="R2700" s="167">
        <v>43250</v>
      </c>
      <c r="S2700" s="167">
        <v>43250</v>
      </c>
      <c r="T2700" s="161">
        <v>42767</v>
      </c>
      <c r="U2700" s="47"/>
    </row>
    <row r="2701" spans="1:21" s="267" customFormat="1" ht="15" customHeight="1" x14ac:dyDescent="0.2">
      <c r="A2701" s="15">
        <v>2017</v>
      </c>
      <c r="B2701" s="15" t="s">
        <v>3439</v>
      </c>
      <c r="C2701" s="15">
        <v>8</v>
      </c>
      <c r="D2701" s="39">
        <v>12</v>
      </c>
      <c r="E2701" s="60" t="s">
        <v>13</v>
      </c>
      <c r="F2701" s="11" t="s">
        <v>14192</v>
      </c>
      <c r="G2701" s="11" t="s">
        <v>10949</v>
      </c>
      <c r="H2701" s="12" t="s">
        <v>10948</v>
      </c>
      <c r="I2701" s="66">
        <v>1</v>
      </c>
      <c r="J2701" s="68" t="s">
        <v>215</v>
      </c>
      <c r="K2701" s="167">
        <v>40085</v>
      </c>
      <c r="L2701" s="167">
        <v>0</v>
      </c>
      <c r="M2701" s="167">
        <v>40085</v>
      </c>
      <c r="N2701" s="167">
        <v>6415</v>
      </c>
      <c r="O2701" s="167">
        <v>0</v>
      </c>
      <c r="P2701" s="167">
        <v>6415</v>
      </c>
      <c r="Q2701" s="167">
        <v>46500</v>
      </c>
      <c r="R2701" s="167">
        <v>0</v>
      </c>
      <c r="S2701" s="167">
        <v>46500</v>
      </c>
      <c r="T2701" s="161">
        <v>42795</v>
      </c>
      <c r="U2701" s="47"/>
    </row>
    <row r="2702" spans="1:21" s="267" customFormat="1" ht="15" customHeight="1" x14ac:dyDescent="0.2">
      <c r="A2702" s="15">
        <v>2017</v>
      </c>
      <c r="B2702" s="72" t="s">
        <v>3439</v>
      </c>
      <c r="C2702" s="15">
        <v>8</v>
      </c>
      <c r="D2702" s="67">
        <v>12</v>
      </c>
      <c r="E2702" s="60" t="s">
        <v>13</v>
      </c>
      <c r="F2702" s="11" t="s">
        <v>14193</v>
      </c>
      <c r="G2702" s="11" t="s">
        <v>4812</v>
      </c>
      <c r="H2702" s="75" t="s">
        <v>10947</v>
      </c>
      <c r="I2702" s="66">
        <v>1</v>
      </c>
      <c r="J2702" s="68" t="s">
        <v>215</v>
      </c>
      <c r="K2702" s="167">
        <v>12719</v>
      </c>
      <c r="L2702" s="167">
        <v>3416</v>
      </c>
      <c r="M2702" s="167">
        <v>16135</v>
      </c>
      <c r="N2702" s="167">
        <v>23382</v>
      </c>
      <c r="O2702" s="167">
        <v>6583</v>
      </c>
      <c r="P2702" s="167">
        <v>29965</v>
      </c>
      <c r="Q2702" s="167">
        <v>36101</v>
      </c>
      <c r="R2702" s="167">
        <v>9999</v>
      </c>
      <c r="S2702" s="167">
        <v>46100</v>
      </c>
      <c r="T2702" s="159">
        <v>42795</v>
      </c>
      <c r="U2702" s="47"/>
    </row>
    <row r="2703" spans="1:21" s="267" customFormat="1" ht="15" customHeight="1" x14ac:dyDescent="0.2">
      <c r="A2703" s="15">
        <v>2017</v>
      </c>
      <c r="B2703" s="15" t="s">
        <v>3439</v>
      </c>
      <c r="C2703" s="15">
        <v>8</v>
      </c>
      <c r="D2703" s="39">
        <v>12</v>
      </c>
      <c r="E2703" s="60" t="s">
        <v>13</v>
      </c>
      <c r="F2703" s="11" t="s">
        <v>14194</v>
      </c>
      <c r="G2703" s="11" t="s">
        <v>616</v>
      </c>
      <c r="H2703" s="12" t="s">
        <v>10946</v>
      </c>
      <c r="I2703" s="66">
        <v>1</v>
      </c>
      <c r="J2703" s="68" t="s">
        <v>215</v>
      </c>
      <c r="K2703" s="167">
        <v>0</v>
      </c>
      <c r="L2703" s="167">
        <v>59635</v>
      </c>
      <c r="M2703" s="167">
        <v>59635</v>
      </c>
      <c r="N2703" s="167">
        <v>0</v>
      </c>
      <c r="O2703" s="167">
        <v>2982</v>
      </c>
      <c r="P2703" s="167">
        <v>2982</v>
      </c>
      <c r="Q2703" s="167">
        <v>0</v>
      </c>
      <c r="R2703" s="167">
        <v>62617</v>
      </c>
      <c r="S2703" s="167">
        <v>62617</v>
      </c>
      <c r="T2703" s="161">
        <v>42736</v>
      </c>
      <c r="U2703" s="47"/>
    </row>
    <row r="2704" spans="1:21" s="267" customFormat="1" ht="15" customHeight="1" x14ac:dyDescent="0.2">
      <c r="A2704" s="15">
        <v>2017</v>
      </c>
      <c r="B2704" s="15" t="s">
        <v>3439</v>
      </c>
      <c r="C2704" s="15">
        <v>8</v>
      </c>
      <c r="D2704" s="39">
        <v>12</v>
      </c>
      <c r="E2704" s="60" t="s">
        <v>13</v>
      </c>
      <c r="F2704" s="11" t="s">
        <v>14195</v>
      </c>
      <c r="G2704" s="11" t="s">
        <v>4812</v>
      </c>
      <c r="H2704" s="12" t="s">
        <v>10945</v>
      </c>
      <c r="I2704" s="66">
        <v>1</v>
      </c>
      <c r="J2704" s="68" t="s">
        <v>215</v>
      </c>
      <c r="K2704" s="167">
        <v>0</v>
      </c>
      <c r="L2704" s="167">
        <v>37809</v>
      </c>
      <c r="M2704" s="167">
        <v>37809</v>
      </c>
      <c r="N2704" s="167">
        <v>0</v>
      </c>
      <c r="O2704" s="167">
        <v>1000</v>
      </c>
      <c r="P2704" s="167">
        <v>1000</v>
      </c>
      <c r="Q2704" s="167">
        <v>0</v>
      </c>
      <c r="R2704" s="167">
        <v>38809</v>
      </c>
      <c r="S2704" s="167">
        <v>38809</v>
      </c>
      <c r="T2704" s="161">
        <v>42767</v>
      </c>
      <c r="U2704" s="47"/>
    </row>
    <row r="2705" spans="1:21" s="267" customFormat="1" ht="15" customHeight="1" x14ac:dyDescent="0.2">
      <c r="A2705" s="15">
        <v>2017</v>
      </c>
      <c r="B2705" s="15" t="s">
        <v>3439</v>
      </c>
      <c r="C2705" s="15">
        <v>8</v>
      </c>
      <c r="D2705" s="39">
        <v>12</v>
      </c>
      <c r="E2705" s="60" t="s">
        <v>13</v>
      </c>
      <c r="F2705" s="11" t="s">
        <v>14196</v>
      </c>
      <c r="G2705" s="11" t="s">
        <v>10944</v>
      </c>
      <c r="H2705" s="12" t="s">
        <v>10943</v>
      </c>
      <c r="I2705" s="66">
        <v>1</v>
      </c>
      <c r="J2705" s="68" t="s">
        <v>215</v>
      </c>
      <c r="K2705" s="167">
        <v>44143</v>
      </c>
      <c r="L2705" s="167">
        <v>0</v>
      </c>
      <c r="M2705" s="167">
        <v>44143</v>
      </c>
      <c r="N2705" s="167">
        <v>2357</v>
      </c>
      <c r="O2705" s="167">
        <v>0</v>
      </c>
      <c r="P2705" s="167">
        <v>2357</v>
      </c>
      <c r="Q2705" s="167">
        <v>46500</v>
      </c>
      <c r="R2705" s="167">
        <v>0</v>
      </c>
      <c r="S2705" s="167">
        <v>46500</v>
      </c>
      <c r="T2705" s="161">
        <v>42795</v>
      </c>
      <c r="U2705" s="47"/>
    </row>
    <row r="2706" spans="1:21" s="267" customFormat="1" ht="15" customHeight="1" x14ac:dyDescent="0.2">
      <c r="A2706" s="15">
        <v>2017</v>
      </c>
      <c r="B2706" s="15" t="s">
        <v>3439</v>
      </c>
      <c r="C2706" s="15">
        <v>8</v>
      </c>
      <c r="D2706" s="39">
        <v>12</v>
      </c>
      <c r="E2706" s="60" t="s">
        <v>13</v>
      </c>
      <c r="F2706" s="11" t="s">
        <v>14197</v>
      </c>
      <c r="G2706" s="11" t="s">
        <v>4812</v>
      </c>
      <c r="H2706" s="12" t="s">
        <v>10942</v>
      </c>
      <c r="I2706" s="66">
        <v>1</v>
      </c>
      <c r="J2706" s="68" t="s">
        <v>215</v>
      </c>
      <c r="K2706" s="167">
        <v>0</v>
      </c>
      <c r="L2706" s="167">
        <v>41162</v>
      </c>
      <c r="M2706" s="167">
        <v>41162</v>
      </c>
      <c r="N2706" s="167">
        <v>0</v>
      </c>
      <c r="O2706" s="167">
        <v>2000</v>
      </c>
      <c r="P2706" s="167">
        <v>2000</v>
      </c>
      <c r="Q2706" s="167">
        <v>0</v>
      </c>
      <c r="R2706" s="167">
        <v>43162</v>
      </c>
      <c r="S2706" s="167">
        <v>43162</v>
      </c>
      <c r="T2706" s="161">
        <v>42767</v>
      </c>
      <c r="U2706" s="47"/>
    </row>
    <row r="2707" spans="1:21" s="267" customFormat="1" ht="15" customHeight="1" x14ac:dyDescent="0.2">
      <c r="A2707" s="15">
        <v>2017</v>
      </c>
      <c r="B2707" s="15" t="s">
        <v>3439</v>
      </c>
      <c r="C2707" s="15">
        <v>8</v>
      </c>
      <c r="D2707" s="39">
        <v>12</v>
      </c>
      <c r="E2707" s="60" t="s">
        <v>13</v>
      </c>
      <c r="F2707" s="11" t="s">
        <v>14198</v>
      </c>
      <c r="G2707" s="11" t="s">
        <v>4812</v>
      </c>
      <c r="H2707" s="12" t="s">
        <v>10941</v>
      </c>
      <c r="I2707" s="66">
        <v>1</v>
      </c>
      <c r="J2707" s="68" t="s">
        <v>215</v>
      </c>
      <c r="K2707" s="167">
        <v>0</v>
      </c>
      <c r="L2707" s="167">
        <v>35525</v>
      </c>
      <c r="M2707" s="167">
        <v>35525</v>
      </c>
      <c r="N2707" s="167">
        <v>0</v>
      </c>
      <c r="O2707" s="167">
        <v>2475</v>
      </c>
      <c r="P2707" s="167">
        <v>2475</v>
      </c>
      <c r="Q2707" s="167">
        <v>0</v>
      </c>
      <c r="R2707" s="167">
        <v>38000</v>
      </c>
      <c r="S2707" s="167">
        <v>38000</v>
      </c>
      <c r="T2707" s="161">
        <v>42767</v>
      </c>
      <c r="U2707" s="47"/>
    </row>
    <row r="2708" spans="1:21" s="267" customFormat="1" ht="15" customHeight="1" x14ac:dyDescent="0.2">
      <c r="A2708" s="15">
        <v>2017</v>
      </c>
      <c r="B2708" s="15" t="s">
        <v>3439</v>
      </c>
      <c r="C2708" s="15">
        <v>8</v>
      </c>
      <c r="D2708" s="67">
        <v>12</v>
      </c>
      <c r="E2708" s="60" t="s">
        <v>13</v>
      </c>
      <c r="F2708" s="11" t="s">
        <v>14199</v>
      </c>
      <c r="G2708" s="11" t="s">
        <v>4812</v>
      </c>
      <c r="H2708" s="12" t="s">
        <v>10940</v>
      </c>
      <c r="I2708" s="66">
        <v>1</v>
      </c>
      <c r="J2708" s="68" t="s">
        <v>215</v>
      </c>
      <c r="K2708" s="167">
        <v>0</v>
      </c>
      <c r="L2708" s="167">
        <v>33251</v>
      </c>
      <c r="M2708" s="167">
        <v>33251</v>
      </c>
      <c r="N2708" s="167">
        <v>0</v>
      </c>
      <c r="O2708" s="167">
        <v>9999</v>
      </c>
      <c r="P2708" s="167">
        <v>9999</v>
      </c>
      <c r="Q2708" s="167">
        <v>0</v>
      </c>
      <c r="R2708" s="167">
        <v>43250</v>
      </c>
      <c r="S2708" s="167">
        <v>43250</v>
      </c>
      <c r="T2708" s="159">
        <v>42767</v>
      </c>
      <c r="U2708" s="47"/>
    </row>
    <row r="2709" spans="1:21" s="267" customFormat="1" ht="15" customHeight="1" x14ac:dyDescent="0.2">
      <c r="A2709" s="15">
        <v>2017</v>
      </c>
      <c r="B2709" s="15" t="s">
        <v>3439</v>
      </c>
      <c r="C2709" s="15">
        <v>8</v>
      </c>
      <c r="D2709" s="67">
        <v>12</v>
      </c>
      <c r="E2709" s="60" t="s">
        <v>13</v>
      </c>
      <c r="F2709" s="11" t="s">
        <v>14200</v>
      </c>
      <c r="G2709" s="11" t="s">
        <v>805</v>
      </c>
      <c r="H2709" s="12" t="s">
        <v>10939</v>
      </c>
      <c r="I2709" s="66">
        <v>1</v>
      </c>
      <c r="J2709" s="68" t="s">
        <v>215</v>
      </c>
      <c r="K2709" s="167">
        <v>0</v>
      </c>
      <c r="L2709" s="167">
        <v>53832</v>
      </c>
      <c r="M2709" s="167">
        <v>53832</v>
      </c>
      <c r="N2709" s="167">
        <v>0</v>
      </c>
      <c r="O2709" s="167">
        <v>7806</v>
      </c>
      <c r="P2709" s="167">
        <v>7806</v>
      </c>
      <c r="Q2709" s="167">
        <v>0</v>
      </c>
      <c r="R2709" s="167">
        <v>61638</v>
      </c>
      <c r="S2709" s="167">
        <v>61638</v>
      </c>
      <c r="T2709" s="159">
        <v>42736</v>
      </c>
      <c r="U2709" s="47"/>
    </row>
    <row r="2710" spans="1:21" s="267" customFormat="1" ht="15" customHeight="1" x14ac:dyDescent="0.2">
      <c r="A2710" s="15">
        <v>2017</v>
      </c>
      <c r="B2710" s="15" t="s">
        <v>3439</v>
      </c>
      <c r="C2710" s="15">
        <v>8</v>
      </c>
      <c r="D2710" s="39">
        <v>12</v>
      </c>
      <c r="E2710" s="60" t="s">
        <v>13</v>
      </c>
      <c r="F2710" s="11" t="s">
        <v>14201</v>
      </c>
      <c r="G2710" s="11" t="s">
        <v>10938</v>
      </c>
      <c r="H2710" s="12" t="s">
        <v>10937</v>
      </c>
      <c r="I2710" s="66">
        <v>1</v>
      </c>
      <c r="J2710" s="68" t="s">
        <v>215</v>
      </c>
      <c r="K2710" s="167">
        <v>0</v>
      </c>
      <c r="L2710" s="167">
        <v>34900</v>
      </c>
      <c r="M2710" s="167">
        <v>34900</v>
      </c>
      <c r="N2710" s="167">
        <v>0</v>
      </c>
      <c r="O2710" s="167">
        <v>10100</v>
      </c>
      <c r="P2710" s="167">
        <v>10100</v>
      </c>
      <c r="Q2710" s="167">
        <v>0</v>
      </c>
      <c r="R2710" s="167">
        <v>45000</v>
      </c>
      <c r="S2710" s="167">
        <v>45000</v>
      </c>
      <c r="T2710" s="161">
        <v>42736</v>
      </c>
      <c r="U2710" s="47"/>
    </row>
    <row r="2711" spans="1:21" s="267" customFormat="1" ht="15" customHeight="1" x14ac:dyDescent="0.2">
      <c r="A2711" s="15">
        <v>2017</v>
      </c>
      <c r="B2711" s="15" t="s">
        <v>3439</v>
      </c>
      <c r="C2711" s="15">
        <v>8</v>
      </c>
      <c r="D2711" s="39">
        <v>12</v>
      </c>
      <c r="E2711" s="60" t="s">
        <v>13</v>
      </c>
      <c r="F2711" s="11" t="s">
        <v>14202</v>
      </c>
      <c r="G2711" s="11" t="s">
        <v>4812</v>
      </c>
      <c r="H2711" s="12" t="s">
        <v>10936</v>
      </c>
      <c r="I2711" s="66">
        <v>1</v>
      </c>
      <c r="J2711" s="68" t="s">
        <v>215</v>
      </c>
      <c r="K2711" s="167">
        <v>0</v>
      </c>
      <c r="L2711" s="167">
        <v>31500</v>
      </c>
      <c r="M2711" s="167">
        <v>31500</v>
      </c>
      <c r="N2711" s="167">
        <v>0</v>
      </c>
      <c r="O2711" s="167">
        <v>10500</v>
      </c>
      <c r="P2711" s="167">
        <v>10500</v>
      </c>
      <c r="Q2711" s="167">
        <v>0</v>
      </c>
      <c r="R2711" s="167">
        <v>42000</v>
      </c>
      <c r="S2711" s="167">
        <v>42000</v>
      </c>
      <c r="T2711" s="161">
        <v>42767</v>
      </c>
      <c r="U2711" s="47"/>
    </row>
    <row r="2712" spans="1:21" s="267" customFormat="1" ht="15" customHeight="1" x14ac:dyDescent="0.2">
      <c r="A2712" s="15">
        <v>2017</v>
      </c>
      <c r="B2712" s="15" t="s">
        <v>3439</v>
      </c>
      <c r="C2712" s="15">
        <v>8</v>
      </c>
      <c r="D2712" s="39">
        <v>12</v>
      </c>
      <c r="E2712" s="60" t="s">
        <v>13</v>
      </c>
      <c r="F2712" s="11" t="s">
        <v>14203</v>
      </c>
      <c r="G2712" s="11" t="s">
        <v>805</v>
      </c>
      <c r="H2712" s="12" t="s">
        <v>806</v>
      </c>
      <c r="I2712" s="66">
        <v>1</v>
      </c>
      <c r="J2712" s="68" t="s">
        <v>215</v>
      </c>
      <c r="K2712" s="167">
        <v>0</v>
      </c>
      <c r="L2712" s="167">
        <v>46750</v>
      </c>
      <c r="M2712" s="167">
        <v>46750</v>
      </c>
      <c r="N2712" s="167">
        <v>0</v>
      </c>
      <c r="O2712" s="167">
        <v>1250</v>
      </c>
      <c r="P2712" s="167">
        <v>1250</v>
      </c>
      <c r="Q2712" s="167">
        <v>0</v>
      </c>
      <c r="R2712" s="167">
        <v>48000</v>
      </c>
      <c r="S2712" s="167">
        <v>48000</v>
      </c>
      <c r="T2712" s="161">
        <v>42736</v>
      </c>
      <c r="U2712" s="47"/>
    </row>
    <row r="2713" spans="1:21" s="267" customFormat="1" ht="15" customHeight="1" x14ac:dyDescent="0.2">
      <c r="A2713" s="15">
        <v>2017</v>
      </c>
      <c r="B2713" s="15" t="s">
        <v>3439</v>
      </c>
      <c r="C2713" s="15">
        <v>8</v>
      </c>
      <c r="D2713" s="39">
        <v>12</v>
      </c>
      <c r="E2713" s="60" t="s">
        <v>13</v>
      </c>
      <c r="F2713" s="11" t="s">
        <v>14204</v>
      </c>
      <c r="G2713" s="11" t="s">
        <v>4812</v>
      </c>
      <c r="H2713" s="12" t="s">
        <v>10935</v>
      </c>
      <c r="I2713" s="66">
        <v>1</v>
      </c>
      <c r="J2713" s="68" t="s">
        <v>215</v>
      </c>
      <c r="K2713" s="167">
        <v>0</v>
      </c>
      <c r="L2713" s="167">
        <v>31973</v>
      </c>
      <c r="M2713" s="167">
        <v>31973</v>
      </c>
      <c r="N2713" s="167">
        <v>0</v>
      </c>
      <c r="O2713" s="167">
        <v>10027</v>
      </c>
      <c r="P2713" s="167">
        <v>10027</v>
      </c>
      <c r="Q2713" s="167">
        <v>0</v>
      </c>
      <c r="R2713" s="167">
        <v>42000</v>
      </c>
      <c r="S2713" s="167">
        <v>42000</v>
      </c>
      <c r="T2713" s="161">
        <v>42767</v>
      </c>
      <c r="U2713" s="47"/>
    </row>
    <row r="2714" spans="1:21" s="267" customFormat="1" ht="15" customHeight="1" x14ac:dyDescent="0.2">
      <c r="A2714" s="15">
        <v>2017</v>
      </c>
      <c r="B2714" s="15" t="s">
        <v>3439</v>
      </c>
      <c r="C2714" s="15">
        <v>8</v>
      </c>
      <c r="D2714" s="39">
        <v>12</v>
      </c>
      <c r="E2714" s="60" t="s">
        <v>13</v>
      </c>
      <c r="F2714" s="11" t="s">
        <v>14205</v>
      </c>
      <c r="G2714" s="11" t="s">
        <v>4812</v>
      </c>
      <c r="H2714" s="12" t="s">
        <v>10934</v>
      </c>
      <c r="I2714" s="66">
        <v>1</v>
      </c>
      <c r="J2714" s="68" t="s">
        <v>215</v>
      </c>
      <c r="K2714" s="167">
        <v>0</v>
      </c>
      <c r="L2714" s="167">
        <v>31973</v>
      </c>
      <c r="M2714" s="167">
        <v>31973</v>
      </c>
      <c r="N2714" s="167">
        <v>0</v>
      </c>
      <c r="O2714" s="167">
        <v>10027</v>
      </c>
      <c r="P2714" s="167">
        <v>10027</v>
      </c>
      <c r="Q2714" s="167">
        <v>0</v>
      </c>
      <c r="R2714" s="167">
        <v>42000</v>
      </c>
      <c r="S2714" s="167">
        <v>42000</v>
      </c>
      <c r="T2714" s="161">
        <v>42767</v>
      </c>
      <c r="U2714" s="47"/>
    </row>
    <row r="2715" spans="1:21" s="267" customFormat="1" ht="15" customHeight="1" x14ac:dyDescent="0.2">
      <c r="A2715" s="15">
        <v>2017</v>
      </c>
      <c r="B2715" s="15" t="s">
        <v>3439</v>
      </c>
      <c r="C2715" s="15">
        <v>8</v>
      </c>
      <c r="D2715" s="39">
        <v>12</v>
      </c>
      <c r="E2715" s="60" t="s">
        <v>13</v>
      </c>
      <c r="F2715" s="11" t="s">
        <v>14206</v>
      </c>
      <c r="G2715" s="11" t="s">
        <v>917</v>
      </c>
      <c r="H2715" s="12" t="s">
        <v>10933</v>
      </c>
      <c r="I2715" s="66">
        <v>1</v>
      </c>
      <c r="J2715" s="68" t="s">
        <v>215</v>
      </c>
      <c r="K2715" s="167">
        <v>0</v>
      </c>
      <c r="L2715" s="167">
        <v>39894</v>
      </c>
      <c r="M2715" s="167">
        <v>39894</v>
      </c>
      <c r="N2715" s="167">
        <v>0</v>
      </c>
      <c r="O2715" s="167">
        <v>1000</v>
      </c>
      <c r="P2715" s="167">
        <v>1000</v>
      </c>
      <c r="Q2715" s="167">
        <v>0</v>
      </c>
      <c r="R2715" s="167">
        <v>40894</v>
      </c>
      <c r="S2715" s="167">
        <v>40894</v>
      </c>
      <c r="T2715" s="161">
        <v>42767</v>
      </c>
      <c r="U2715" s="47"/>
    </row>
    <row r="2716" spans="1:21" s="267" customFormat="1" ht="15" customHeight="1" x14ac:dyDescent="0.2">
      <c r="A2716" s="15">
        <v>2017</v>
      </c>
      <c r="B2716" s="15" t="s">
        <v>3439</v>
      </c>
      <c r="C2716" s="15">
        <v>8</v>
      </c>
      <c r="D2716" s="39">
        <v>12</v>
      </c>
      <c r="E2716" s="60" t="s">
        <v>13</v>
      </c>
      <c r="F2716" s="11" t="s">
        <v>14207</v>
      </c>
      <c r="G2716" s="11" t="s">
        <v>4812</v>
      </c>
      <c r="H2716" s="12" t="s">
        <v>10932</v>
      </c>
      <c r="I2716" s="66">
        <v>1</v>
      </c>
      <c r="J2716" s="68" t="s">
        <v>215</v>
      </c>
      <c r="K2716" s="167">
        <v>0</v>
      </c>
      <c r="L2716" s="167">
        <v>31973</v>
      </c>
      <c r="M2716" s="167">
        <v>31973</v>
      </c>
      <c r="N2716" s="167">
        <v>0</v>
      </c>
      <c r="O2716" s="167">
        <v>10027</v>
      </c>
      <c r="P2716" s="167">
        <v>10027</v>
      </c>
      <c r="Q2716" s="167">
        <v>0</v>
      </c>
      <c r="R2716" s="167">
        <v>42000</v>
      </c>
      <c r="S2716" s="167">
        <v>42000</v>
      </c>
      <c r="T2716" s="161">
        <v>42767</v>
      </c>
      <c r="U2716" s="47"/>
    </row>
    <row r="2717" spans="1:21" s="267" customFormat="1" ht="15" customHeight="1" x14ac:dyDescent="0.2">
      <c r="A2717" s="15">
        <v>2017</v>
      </c>
      <c r="B2717" s="15" t="s">
        <v>3439</v>
      </c>
      <c r="C2717" s="15">
        <v>8</v>
      </c>
      <c r="D2717" s="39">
        <v>12</v>
      </c>
      <c r="E2717" s="60" t="s">
        <v>13</v>
      </c>
      <c r="F2717" s="11" t="s">
        <v>14208</v>
      </c>
      <c r="G2717" s="11" t="s">
        <v>917</v>
      </c>
      <c r="H2717" s="12" t="s">
        <v>10931</v>
      </c>
      <c r="I2717" s="66">
        <v>1</v>
      </c>
      <c r="J2717" s="68" t="s">
        <v>215</v>
      </c>
      <c r="K2717" s="167">
        <v>0</v>
      </c>
      <c r="L2717" s="167">
        <v>56677</v>
      </c>
      <c r="M2717" s="167">
        <v>56677</v>
      </c>
      <c r="N2717" s="167">
        <v>0</v>
      </c>
      <c r="O2717" s="167">
        <v>1500</v>
      </c>
      <c r="P2717" s="167">
        <v>1500</v>
      </c>
      <c r="Q2717" s="167">
        <v>0</v>
      </c>
      <c r="R2717" s="167">
        <v>58177</v>
      </c>
      <c r="S2717" s="167">
        <v>58177</v>
      </c>
      <c r="T2717" s="161">
        <v>42767</v>
      </c>
      <c r="U2717" s="47"/>
    </row>
    <row r="2718" spans="1:21" s="267" customFormat="1" ht="15" customHeight="1" x14ac:dyDescent="0.2">
      <c r="A2718" s="15">
        <v>2017</v>
      </c>
      <c r="B2718" s="15" t="s">
        <v>3439</v>
      </c>
      <c r="C2718" s="15">
        <v>8</v>
      </c>
      <c r="D2718" s="39">
        <v>12</v>
      </c>
      <c r="E2718" s="60" t="s">
        <v>13</v>
      </c>
      <c r="F2718" s="11" t="s">
        <v>14209</v>
      </c>
      <c r="G2718" s="11" t="s">
        <v>4812</v>
      </c>
      <c r="H2718" s="12" t="s">
        <v>10930</v>
      </c>
      <c r="I2718" s="66">
        <v>1</v>
      </c>
      <c r="J2718" s="68" t="s">
        <v>215</v>
      </c>
      <c r="K2718" s="167">
        <v>0</v>
      </c>
      <c r="L2718" s="167">
        <v>31973</v>
      </c>
      <c r="M2718" s="167">
        <v>31973</v>
      </c>
      <c r="N2718" s="167">
        <v>0</v>
      </c>
      <c r="O2718" s="167">
        <v>10027</v>
      </c>
      <c r="P2718" s="167">
        <v>10027</v>
      </c>
      <c r="Q2718" s="167">
        <v>0</v>
      </c>
      <c r="R2718" s="167">
        <v>42000</v>
      </c>
      <c r="S2718" s="167">
        <v>42000</v>
      </c>
      <c r="T2718" s="161">
        <v>42767</v>
      </c>
      <c r="U2718" s="47"/>
    </row>
    <row r="2719" spans="1:21" s="267" customFormat="1" ht="15" customHeight="1" x14ac:dyDescent="0.2">
      <c r="A2719" s="15">
        <v>2017</v>
      </c>
      <c r="B2719" s="15" t="s">
        <v>3439</v>
      </c>
      <c r="C2719" s="15">
        <v>8</v>
      </c>
      <c r="D2719" s="67">
        <v>12</v>
      </c>
      <c r="E2719" s="60" t="s">
        <v>13</v>
      </c>
      <c r="F2719" s="11" t="s">
        <v>14210</v>
      </c>
      <c r="G2719" s="11" t="s">
        <v>4812</v>
      </c>
      <c r="H2719" s="12" t="s">
        <v>10929</v>
      </c>
      <c r="I2719" s="66">
        <v>1</v>
      </c>
      <c r="J2719" s="68" t="s">
        <v>215</v>
      </c>
      <c r="K2719" s="167">
        <v>0</v>
      </c>
      <c r="L2719" s="167">
        <v>31973</v>
      </c>
      <c r="M2719" s="167">
        <v>31973</v>
      </c>
      <c r="N2719" s="167">
        <v>0</v>
      </c>
      <c r="O2719" s="167">
        <v>10027</v>
      </c>
      <c r="P2719" s="167">
        <v>10027</v>
      </c>
      <c r="Q2719" s="167">
        <v>0</v>
      </c>
      <c r="R2719" s="167">
        <v>42000</v>
      </c>
      <c r="S2719" s="167">
        <v>42000</v>
      </c>
      <c r="T2719" s="159">
        <v>42767</v>
      </c>
      <c r="U2719" s="47"/>
    </row>
    <row r="2720" spans="1:21" s="267" customFormat="1" ht="15" customHeight="1" x14ac:dyDescent="0.2">
      <c r="A2720" s="15">
        <v>2017</v>
      </c>
      <c r="B2720" s="15" t="s">
        <v>3439</v>
      </c>
      <c r="C2720" s="15">
        <v>8</v>
      </c>
      <c r="D2720" s="67">
        <v>12</v>
      </c>
      <c r="E2720" s="60" t="s">
        <v>13</v>
      </c>
      <c r="F2720" s="11" t="s">
        <v>14211</v>
      </c>
      <c r="G2720" s="11" t="s">
        <v>4812</v>
      </c>
      <c r="H2720" s="12" t="s">
        <v>10928</v>
      </c>
      <c r="I2720" s="66">
        <v>1</v>
      </c>
      <c r="J2720" s="68" t="s">
        <v>215</v>
      </c>
      <c r="K2720" s="167">
        <v>0</v>
      </c>
      <c r="L2720" s="167">
        <v>31500</v>
      </c>
      <c r="M2720" s="167">
        <v>31500</v>
      </c>
      <c r="N2720" s="167">
        <v>0</v>
      </c>
      <c r="O2720" s="167">
        <v>10500</v>
      </c>
      <c r="P2720" s="167">
        <v>10500</v>
      </c>
      <c r="Q2720" s="167">
        <v>0</v>
      </c>
      <c r="R2720" s="167">
        <v>42000</v>
      </c>
      <c r="S2720" s="167">
        <v>42000</v>
      </c>
      <c r="T2720" s="159">
        <v>42767</v>
      </c>
      <c r="U2720" s="47"/>
    </row>
    <row r="2721" spans="1:21" s="267" customFormat="1" ht="15" customHeight="1" x14ac:dyDescent="0.2">
      <c r="A2721" s="15">
        <v>2017</v>
      </c>
      <c r="B2721" s="15" t="s">
        <v>3439</v>
      </c>
      <c r="C2721" s="15">
        <v>8</v>
      </c>
      <c r="D2721" s="39">
        <v>12</v>
      </c>
      <c r="E2721" s="60" t="s">
        <v>13</v>
      </c>
      <c r="F2721" s="11" t="s">
        <v>14212</v>
      </c>
      <c r="G2721" s="11" t="s">
        <v>805</v>
      </c>
      <c r="H2721" s="12" t="s">
        <v>10927</v>
      </c>
      <c r="I2721" s="66">
        <v>1</v>
      </c>
      <c r="J2721" s="68" t="s">
        <v>215</v>
      </c>
      <c r="K2721" s="167">
        <v>0</v>
      </c>
      <c r="L2721" s="167">
        <v>51765</v>
      </c>
      <c r="M2721" s="167">
        <v>51765</v>
      </c>
      <c r="N2721" s="167">
        <v>0</v>
      </c>
      <c r="O2721" s="167">
        <v>8800</v>
      </c>
      <c r="P2721" s="167">
        <v>8800</v>
      </c>
      <c r="Q2721" s="167">
        <v>0</v>
      </c>
      <c r="R2721" s="167">
        <v>60565</v>
      </c>
      <c r="S2721" s="167">
        <v>60565</v>
      </c>
      <c r="T2721" s="161">
        <v>42736</v>
      </c>
      <c r="U2721" s="47"/>
    </row>
    <row r="2722" spans="1:21" s="267" customFormat="1" ht="15" customHeight="1" x14ac:dyDescent="0.2">
      <c r="A2722" s="15">
        <v>2017</v>
      </c>
      <c r="B2722" s="15" t="s">
        <v>3439</v>
      </c>
      <c r="C2722" s="15">
        <v>8</v>
      </c>
      <c r="D2722" s="39">
        <v>12</v>
      </c>
      <c r="E2722" s="60" t="s">
        <v>13</v>
      </c>
      <c r="F2722" s="11" t="s">
        <v>14213</v>
      </c>
      <c r="G2722" s="11" t="s">
        <v>4812</v>
      </c>
      <c r="H2722" s="12" t="s">
        <v>10926</v>
      </c>
      <c r="I2722" s="66">
        <v>1</v>
      </c>
      <c r="J2722" s="68" t="s">
        <v>215</v>
      </c>
      <c r="K2722" s="167">
        <v>0</v>
      </c>
      <c r="L2722" s="167">
        <v>31973</v>
      </c>
      <c r="M2722" s="167">
        <v>31973</v>
      </c>
      <c r="N2722" s="167">
        <v>0</v>
      </c>
      <c r="O2722" s="167">
        <v>10027</v>
      </c>
      <c r="P2722" s="167">
        <v>10027</v>
      </c>
      <c r="Q2722" s="167">
        <v>0</v>
      </c>
      <c r="R2722" s="167">
        <v>42000</v>
      </c>
      <c r="S2722" s="167">
        <v>42000</v>
      </c>
      <c r="T2722" s="161">
        <v>42767</v>
      </c>
      <c r="U2722" s="47"/>
    </row>
    <row r="2723" spans="1:21" s="267" customFormat="1" ht="15" customHeight="1" x14ac:dyDescent="0.2">
      <c r="A2723" s="15">
        <v>2017</v>
      </c>
      <c r="B2723" s="15" t="s">
        <v>3439</v>
      </c>
      <c r="C2723" s="15">
        <v>8</v>
      </c>
      <c r="D2723" s="39">
        <v>12</v>
      </c>
      <c r="E2723" s="60" t="s">
        <v>13</v>
      </c>
      <c r="F2723" s="11" t="s">
        <v>14214</v>
      </c>
      <c r="G2723" s="11" t="s">
        <v>4812</v>
      </c>
      <c r="H2723" s="12" t="s">
        <v>10925</v>
      </c>
      <c r="I2723" s="66">
        <v>1</v>
      </c>
      <c r="J2723" s="68" t="s">
        <v>215</v>
      </c>
      <c r="K2723" s="167">
        <v>0</v>
      </c>
      <c r="L2723" s="167">
        <v>31500</v>
      </c>
      <c r="M2723" s="167">
        <v>31500</v>
      </c>
      <c r="N2723" s="167">
        <v>0</v>
      </c>
      <c r="O2723" s="167">
        <v>10500</v>
      </c>
      <c r="P2723" s="167">
        <v>10500</v>
      </c>
      <c r="Q2723" s="167">
        <v>0</v>
      </c>
      <c r="R2723" s="167">
        <v>42000</v>
      </c>
      <c r="S2723" s="167">
        <v>42000</v>
      </c>
      <c r="T2723" s="161">
        <v>42767</v>
      </c>
      <c r="U2723" s="47"/>
    </row>
    <row r="2724" spans="1:21" s="267" customFormat="1" ht="15" customHeight="1" x14ac:dyDescent="0.2">
      <c r="A2724" s="15">
        <v>2017</v>
      </c>
      <c r="B2724" s="15" t="s">
        <v>3439</v>
      </c>
      <c r="C2724" s="15">
        <v>8</v>
      </c>
      <c r="D2724" s="39">
        <v>12</v>
      </c>
      <c r="E2724" s="60" t="s">
        <v>13</v>
      </c>
      <c r="F2724" s="11" t="s">
        <v>14215</v>
      </c>
      <c r="G2724" s="11" t="s">
        <v>917</v>
      </c>
      <c r="H2724" s="12" t="s">
        <v>10924</v>
      </c>
      <c r="I2724" s="66">
        <v>1</v>
      </c>
      <c r="J2724" s="68" t="s">
        <v>215</v>
      </c>
      <c r="K2724" s="167">
        <v>27550</v>
      </c>
      <c r="L2724" s="167">
        <v>27550</v>
      </c>
      <c r="M2724" s="167">
        <v>55100</v>
      </c>
      <c r="N2724" s="167">
        <v>2450</v>
      </c>
      <c r="O2724" s="167">
        <v>2450</v>
      </c>
      <c r="P2724" s="167">
        <v>4900</v>
      </c>
      <c r="Q2724" s="167">
        <v>30000</v>
      </c>
      <c r="R2724" s="167">
        <v>30000</v>
      </c>
      <c r="S2724" s="167">
        <v>60000</v>
      </c>
      <c r="T2724" s="161">
        <v>42736</v>
      </c>
      <c r="U2724" s="47"/>
    </row>
    <row r="2725" spans="1:21" s="267" customFormat="1" ht="15" customHeight="1" x14ac:dyDescent="0.2">
      <c r="A2725" s="15">
        <v>2017</v>
      </c>
      <c r="B2725" s="72" t="s">
        <v>3439</v>
      </c>
      <c r="C2725" s="15">
        <v>8</v>
      </c>
      <c r="D2725" s="67">
        <v>12</v>
      </c>
      <c r="E2725" s="60" t="s">
        <v>13</v>
      </c>
      <c r="F2725" s="11" t="s">
        <v>13684</v>
      </c>
      <c r="G2725" s="11" t="s">
        <v>917</v>
      </c>
      <c r="H2725" s="75" t="s">
        <v>918</v>
      </c>
      <c r="I2725" s="66">
        <v>1</v>
      </c>
      <c r="J2725" s="68" t="s">
        <v>215</v>
      </c>
      <c r="K2725" s="167">
        <v>55013</v>
      </c>
      <c r="L2725" s="167">
        <v>0</v>
      </c>
      <c r="M2725" s="167">
        <v>55013</v>
      </c>
      <c r="N2725" s="167">
        <v>7987</v>
      </c>
      <c r="O2725" s="167">
        <v>0</v>
      </c>
      <c r="P2725" s="167">
        <v>7987</v>
      </c>
      <c r="Q2725" s="167">
        <v>63000</v>
      </c>
      <c r="R2725" s="167">
        <v>0</v>
      </c>
      <c r="S2725" s="167">
        <v>63000</v>
      </c>
      <c r="T2725" s="159">
        <v>42736</v>
      </c>
      <c r="U2725" s="47"/>
    </row>
    <row r="2726" spans="1:21" s="267" customFormat="1" ht="15" customHeight="1" x14ac:dyDescent="0.2">
      <c r="A2726" s="15">
        <v>2017</v>
      </c>
      <c r="B2726" s="15" t="s">
        <v>3439</v>
      </c>
      <c r="C2726" s="15">
        <v>8</v>
      </c>
      <c r="D2726" s="39">
        <v>12</v>
      </c>
      <c r="E2726" s="60" t="s">
        <v>13</v>
      </c>
      <c r="F2726" s="11" t="s">
        <v>14216</v>
      </c>
      <c r="G2726" s="11" t="s">
        <v>10923</v>
      </c>
      <c r="H2726" s="12" t="s">
        <v>10922</v>
      </c>
      <c r="I2726" s="66">
        <v>1</v>
      </c>
      <c r="J2726" s="68" t="s">
        <v>53</v>
      </c>
      <c r="K2726" s="167">
        <v>72249.73</v>
      </c>
      <c r="L2726" s="167">
        <v>0</v>
      </c>
      <c r="M2726" s="167">
        <v>72249.73</v>
      </c>
      <c r="N2726" s="167">
        <v>3183.2700000000041</v>
      </c>
      <c r="O2726" s="167">
        <v>0</v>
      </c>
      <c r="P2726" s="167">
        <v>3183.2700000000041</v>
      </c>
      <c r="Q2726" s="167">
        <v>75433</v>
      </c>
      <c r="R2726" s="167">
        <v>0</v>
      </c>
      <c r="S2726" s="167">
        <v>75433</v>
      </c>
      <c r="T2726" s="161">
        <v>42795</v>
      </c>
      <c r="U2726" s="47"/>
    </row>
    <row r="2727" spans="1:21" s="267" customFormat="1" ht="15" customHeight="1" x14ac:dyDescent="0.2">
      <c r="A2727" s="15">
        <v>2017</v>
      </c>
      <c r="B2727" s="15" t="s">
        <v>3439</v>
      </c>
      <c r="C2727" s="15">
        <v>8</v>
      </c>
      <c r="D2727" s="39">
        <v>12</v>
      </c>
      <c r="E2727" s="60" t="s">
        <v>13</v>
      </c>
      <c r="F2727" s="11" t="s">
        <v>14217</v>
      </c>
      <c r="G2727" s="11" t="s">
        <v>10921</v>
      </c>
      <c r="H2727" s="12" t="s">
        <v>10920</v>
      </c>
      <c r="I2727" s="66">
        <v>1</v>
      </c>
      <c r="J2727" s="68" t="s">
        <v>53</v>
      </c>
      <c r="K2727" s="167">
        <v>33240.239999999998</v>
      </c>
      <c r="L2727" s="167">
        <v>0</v>
      </c>
      <c r="M2727" s="167">
        <v>33240.239999999998</v>
      </c>
      <c r="N2727" s="167">
        <v>3147.760000000002</v>
      </c>
      <c r="O2727" s="167">
        <v>0</v>
      </c>
      <c r="P2727" s="167">
        <v>3147.760000000002</v>
      </c>
      <c r="Q2727" s="167">
        <v>36388</v>
      </c>
      <c r="R2727" s="167">
        <v>0</v>
      </c>
      <c r="S2727" s="167">
        <v>36388</v>
      </c>
      <c r="T2727" s="161">
        <v>42795</v>
      </c>
      <c r="U2727" s="47"/>
    </row>
    <row r="2728" spans="1:21" s="267" customFormat="1" ht="15" customHeight="1" x14ac:dyDescent="0.2">
      <c r="A2728" s="15">
        <v>2017</v>
      </c>
      <c r="B2728" s="15" t="s">
        <v>3439</v>
      </c>
      <c r="C2728" s="15">
        <v>8</v>
      </c>
      <c r="D2728" s="39">
        <v>12</v>
      </c>
      <c r="E2728" s="60" t="s">
        <v>13</v>
      </c>
      <c r="F2728" s="11" t="s">
        <v>13866</v>
      </c>
      <c r="G2728" s="11" t="s">
        <v>7239</v>
      </c>
      <c r="H2728" s="12" t="s">
        <v>845</v>
      </c>
      <c r="I2728" s="66">
        <v>1</v>
      </c>
      <c r="J2728" s="68" t="s">
        <v>53</v>
      </c>
      <c r="K2728" s="167">
        <v>39496</v>
      </c>
      <c r="L2728" s="167">
        <v>0</v>
      </c>
      <c r="M2728" s="167">
        <v>39496</v>
      </c>
      <c r="N2728" s="167">
        <v>1367</v>
      </c>
      <c r="O2728" s="167">
        <v>0</v>
      </c>
      <c r="P2728" s="167">
        <v>1367</v>
      </c>
      <c r="Q2728" s="167">
        <v>40863</v>
      </c>
      <c r="R2728" s="167">
        <v>0</v>
      </c>
      <c r="S2728" s="167">
        <v>40863</v>
      </c>
      <c r="T2728" s="161">
        <v>42736</v>
      </c>
      <c r="U2728" s="47"/>
    </row>
    <row r="2729" spans="1:21" s="267" customFormat="1" ht="15" customHeight="1" x14ac:dyDescent="0.2">
      <c r="A2729" s="15">
        <v>2017</v>
      </c>
      <c r="B2729" s="15" t="s">
        <v>3439</v>
      </c>
      <c r="C2729" s="15">
        <v>8</v>
      </c>
      <c r="D2729" s="39">
        <v>12</v>
      </c>
      <c r="E2729" s="60" t="s">
        <v>13</v>
      </c>
      <c r="F2729" s="11" t="s">
        <v>14218</v>
      </c>
      <c r="G2729" s="11" t="s">
        <v>10919</v>
      </c>
      <c r="H2729" s="12" t="s">
        <v>10918</v>
      </c>
      <c r="I2729" s="66">
        <v>1</v>
      </c>
      <c r="J2729" s="68" t="s">
        <v>53</v>
      </c>
      <c r="K2729" s="167">
        <v>64104.36</v>
      </c>
      <c r="L2729" s="167">
        <v>0</v>
      </c>
      <c r="M2729" s="167">
        <v>64104.36</v>
      </c>
      <c r="N2729" s="167">
        <v>1999.6399999999994</v>
      </c>
      <c r="O2729" s="167">
        <v>0</v>
      </c>
      <c r="P2729" s="167">
        <v>1999.6399999999994</v>
      </c>
      <c r="Q2729" s="167">
        <v>66104</v>
      </c>
      <c r="R2729" s="167">
        <v>0</v>
      </c>
      <c r="S2729" s="167">
        <v>66104</v>
      </c>
      <c r="T2729" s="161">
        <v>42795</v>
      </c>
      <c r="U2729" s="47"/>
    </row>
    <row r="2730" spans="1:21" s="267" customFormat="1" ht="15" customHeight="1" x14ac:dyDescent="0.2">
      <c r="A2730" s="15">
        <v>2017</v>
      </c>
      <c r="B2730" s="72" t="s">
        <v>3439</v>
      </c>
      <c r="C2730" s="15">
        <v>8</v>
      </c>
      <c r="D2730" s="67">
        <v>12</v>
      </c>
      <c r="E2730" s="60" t="s">
        <v>13</v>
      </c>
      <c r="F2730" s="11" t="s">
        <v>13877</v>
      </c>
      <c r="G2730" s="11" t="s">
        <v>522</v>
      </c>
      <c r="H2730" s="75" t="s">
        <v>523</v>
      </c>
      <c r="I2730" s="66">
        <v>1</v>
      </c>
      <c r="J2730" s="68" t="s">
        <v>53</v>
      </c>
      <c r="K2730" s="167">
        <v>52728.44</v>
      </c>
      <c r="L2730" s="167">
        <v>0</v>
      </c>
      <c r="M2730" s="167">
        <v>52728.44</v>
      </c>
      <c r="N2730" s="167">
        <v>1320.5599999999977</v>
      </c>
      <c r="O2730" s="167">
        <v>0</v>
      </c>
      <c r="P2730" s="167">
        <v>1320.5599999999977</v>
      </c>
      <c r="Q2730" s="167">
        <v>54049</v>
      </c>
      <c r="R2730" s="167">
        <v>0</v>
      </c>
      <c r="S2730" s="167">
        <v>54049</v>
      </c>
      <c r="T2730" s="159">
        <v>42795</v>
      </c>
      <c r="U2730" s="47"/>
    </row>
    <row r="2731" spans="1:21" s="267" customFormat="1" ht="15" customHeight="1" x14ac:dyDescent="0.2">
      <c r="A2731" s="15">
        <v>2017</v>
      </c>
      <c r="B2731" s="15" t="s">
        <v>3439</v>
      </c>
      <c r="C2731" s="15">
        <v>8</v>
      </c>
      <c r="D2731" s="39">
        <v>12</v>
      </c>
      <c r="E2731" s="60" t="s">
        <v>13</v>
      </c>
      <c r="F2731" s="11" t="s">
        <v>14219</v>
      </c>
      <c r="G2731" s="11" t="s">
        <v>10917</v>
      </c>
      <c r="H2731" s="12" t="s">
        <v>10916</v>
      </c>
      <c r="I2731" s="66">
        <v>1</v>
      </c>
      <c r="J2731" s="68" t="s">
        <v>53</v>
      </c>
      <c r="K2731" s="167">
        <v>53795</v>
      </c>
      <c r="L2731" s="167">
        <v>0</v>
      </c>
      <c r="M2731" s="167">
        <v>53795</v>
      </c>
      <c r="N2731" s="167">
        <v>1000</v>
      </c>
      <c r="O2731" s="167">
        <v>0</v>
      </c>
      <c r="P2731" s="167">
        <v>1000</v>
      </c>
      <c r="Q2731" s="167">
        <v>54795</v>
      </c>
      <c r="R2731" s="167">
        <v>0</v>
      </c>
      <c r="S2731" s="167">
        <v>54795</v>
      </c>
      <c r="T2731" s="161">
        <v>42795</v>
      </c>
      <c r="U2731" s="47"/>
    </row>
    <row r="2732" spans="1:21" s="267" customFormat="1" ht="15" customHeight="1" x14ac:dyDescent="0.2">
      <c r="A2732" s="15">
        <v>2017</v>
      </c>
      <c r="B2732" s="15" t="s">
        <v>3439</v>
      </c>
      <c r="C2732" s="15">
        <v>8</v>
      </c>
      <c r="D2732" s="39">
        <v>12</v>
      </c>
      <c r="E2732" s="60" t="s">
        <v>13</v>
      </c>
      <c r="F2732" s="11" t="s">
        <v>14220</v>
      </c>
      <c r="G2732" s="11" t="s">
        <v>227</v>
      </c>
      <c r="H2732" s="12" t="s">
        <v>10915</v>
      </c>
      <c r="I2732" s="66">
        <v>1</v>
      </c>
      <c r="J2732" s="68" t="s">
        <v>53</v>
      </c>
      <c r="K2732" s="167">
        <v>32819.519999999997</v>
      </c>
      <c r="L2732" s="167">
        <v>3466</v>
      </c>
      <c r="M2732" s="167">
        <v>36285.519999999997</v>
      </c>
      <c r="N2732" s="167">
        <v>23005</v>
      </c>
      <c r="O2732" s="167">
        <v>2429.33</v>
      </c>
      <c r="P2732" s="167">
        <v>25434.33</v>
      </c>
      <c r="Q2732" s="167">
        <v>55824.52</v>
      </c>
      <c r="R2732" s="167">
        <v>5895.33</v>
      </c>
      <c r="S2732" s="167">
        <v>61719.85</v>
      </c>
      <c r="T2732" s="161">
        <v>42736</v>
      </c>
      <c r="U2732" s="47"/>
    </row>
    <row r="2733" spans="1:21" s="267" customFormat="1" ht="15" customHeight="1" x14ac:dyDescent="0.2">
      <c r="A2733" s="15">
        <v>2017</v>
      </c>
      <c r="B2733" s="15" t="s">
        <v>3439</v>
      </c>
      <c r="C2733" s="15">
        <v>8</v>
      </c>
      <c r="D2733" s="39">
        <v>12</v>
      </c>
      <c r="E2733" s="60" t="s">
        <v>13</v>
      </c>
      <c r="F2733" s="11" t="s">
        <v>14221</v>
      </c>
      <c r="G2733" s="11" t="s">
        <v>291</v>
      </c>
      <c r="H2733" s="12" t="s">
        <v>10914</v>
      </c>
      <c r="I2733" s="66">
        <v>1</v>
      </c>
      <c r="J2733" s="68" t="s">
        <v>53</v>
      </c>
      <c r="K2733" s="167">
        <v>68923.58</v>
      </c>
      <c r="L2733" s="167">
        <v>0</v>
      </c>
      <c r="M2733" s="167">
        <v>68923.58</v>
      </c>
      <c r="N2733" s="167">
        <v>4439.4199999999983</v>
      </c>
      <c r="O2733" s="167">
        <v>0</v>
      </c>
      <c r="P2733" s="167">
        <v>4439.4199999999983</v>
      </c>
      <c r="Q2733" s="167">
        <v>73363</v>
      </c>
      <c r="R2733" s="167">
        <v>0</v>
      </c>
      <c r="S2733" s="167">
        <v>73363</v>
      </c>
      <c r="T2733" s="161">
        <v>42767</v>
      </c>
      <c r="U2733" s="47"/>
    </row>
    <row r="2734" spans="1:21" s="267" customFormat="1" ht="15" customHeight="1" x14ac:dyDescent="0.2">
      <c r="A2734" s="15">
        <v>2017</v>
      </c>
      <c r="B2734" s="15" t="s">
        <v>3439</v>
      </c>
      <c r="C2734" s="15">
        <v>8</v>
      </c>
      <c r="D2734" s="39">
        <v>12</v>
      </c>
      <c r="E2734" s="60" t="s">
        <v>10145</v>
      </c>
      <c r="F2734" s="11" t="s">
        <v>14222</v>
      </c>
      <c r="G2734" s="11" t="s">
        <v>805</v>
      </c>
      <c r="H2734" s="12" t="s">
        <v>10913</v>
      </c>
      <c r="I2734" s="66">
        <v>1</v>
      </c>
      <c r="J2734" s="68" t="s">
        <v>215</v>
      </c>
      <c r="K2734" s="167">
        <v>0</v>
      </c>
      <c r="L2734" s="167">
        <v>39000</v>
      </c>
      <c r="M2734" s="167">
        <v>39000</v>
      </c>
      <c r="N2734" s="167">
        <v>0</v>
      </c>
      <c r="O2734" s="167">
        <v>25000</v>
      </c>
      <c r="P2734" s="167">
        <v>25000</v>
      </c>
      <c r="Q2734" s="167">
        <v>0</v>
      </c>
      <c r="R2734" s="167">
        <v>64000</v>
      </c>
      <c r="S2734" s="167">
        <v>64000</v>
      </c>
      <c r="T2734" s="161">
        <v>42767</v>
      </c>
      <c r="U2734" s="47"/>
    </row>
    <row r="2735" spans="1:21" s="267" customFormat="1" ht="15" customHeight="1" x14ac:dyDescent="0.2">
      <c r="A2735" s="15">
        <v>2017</v>
      </c>
      <c r="B2735" s="15" t="s">
        <v>3439</v>
      </c>
      <c r="C2735" s="15">
        <v>8</v>
      </c>
      <c r="D2735" s="39">
        <v>12</v>
      </c>
      <c r="E2735" s="60" t="s">
        <v>10145</v>
      </c>
      <c r="F2735" s="11" t="s">
        <v>14223</v>
      </c>
      <c r="G2735" s="11" t="s">
        <v>10911</v>
      </c>
      <c r="H2735" s="12" t="s">
        <v>10912</v>
      </c>
      <c r="I2735" s="66">
        <v>1</v>
      </c>
      <c r="J2735" s="68" t="s">
        <v>215</v>
      </c>
      <c r="K2735" s="167">
        <v>0</v>
      </c>
      <c r="L2735" s="167">
        <v>35817.035000000003</v>
      </c>
      <c r="M2735" s="167">
        <v>35817.035000000003</v>
      </c>
      <c r="N2735" s="167">
        <v>0</v>
      </c>
      <c r="O2735" s="167">
        <v>14182.964999999997</v>
      </c>
      <c r="P2735" s="167">
        <v>14182.964999999997</v>
      </c>
      <c r="Q2735" s="167">
        <v>0</v>
      </c>
      <c r="R2735" s="167">
        <v>50000</v>
      </c>
      <c r="S2735" s="167">
        <v>50000</v>
      </c>
      <c r="T2735" s="161">
        <v>42767</v>
      </c>
      <c r="U2735" s="47"/>
    </row>
    <row r="2736" spans="1:21" s="267" customFormat="1" ht="15" customHeight="1" x14ac:dyDescent="0.2">
      <c r="A2736" s="15">
        <v>2017</v>
      </c>
      <c r="B2736" s="15" t="s">
        <v>3439</v>
      </c>
      <c r="C2736" s="15">
        <v>8</v>
      </c>
      <c r="D2736" s="39">
        <v>12</v>
      </c>
      <c r="E2736" s="60" t="s">
        <v>10145</v>
      </c>
      <c r="F2736" s="11" t="s">
        <v>14224</v>
      </c>
      <c r="G2736" s="11" t="s">
        <v>10911</v>
      </c>
      <c r="H2736" s="12">
        <v>20007550</v>
      </c>
      <c r="I2736" s="66">
        <v>1</v>
      </c>
      <c r="J2736" s="68" t="s">
        <v>215</v>
      </c>
      <c r="K2736" s="167">
        <v>0</v>
      </c>
      <c r="L2736" s="167">
        <v>35000</v>
      </c>
      <c r="M2736" s="167">
        <v>35000</v>
      </c>
      <c r="N2736" s="167">
        <v>0</v>
      </c>
      <c r="O2736" s="167">
        <v>15000</v>
      </c>
      <c r="P2736" s="167">
        <v>15000</v>
      </c>
      <c r="Q2736" s="167">
        <v>0</v>
      </c>
      <c r="R2736" s="167">
        <v>50000</v>
      </c>
      <c r="S2736" s="167">
        <v>50000</v>
      </c>
      <c r="T2736" s="161">
        <v>42767</v>
      </c>
      <c r="U2736" s="47"/>
    </row>
    <row r="2737" spans="1:21" s="267" customFormat="1" ht="15" customHeight="1" x14ac:dyDescent="0.2">
      <c r="A2737" s="15">
        <v>2017</v>
      </c>
      <c r="B2737" s="15" t="s">
        <v>3439</v>
      </c>
      <c r="C2737" s="15">
        <v>8</v>
      </c>
      <c r="D2737" s="39">
        <v>12</v>
      </c>
      <c r="E2737" s="60" t="s">
        <v>10145</v>
      </c>
      <c r="F2737" s="11" t="s">
        <v>14225</v>
      </c>
      <c r="G2737" s="11" t="s">
        <v>2679</v>
      </c>
      <c r="H2737" s="12" t="s">
        <v>10910</v>
      </c>
      <c r="I2737" s="66">
        <v>1</v>
      </c>
      <c r="J2737" s="68" t="s">
        <v>53</v>
      </c>
      <c r="K2737" s="167">
        <v>111650</v>
      </c>
      <c r="L2737" s="167">
        <v>0</v>
      </c>
      <c r="M2737" s="167">
        <v>111650</v>
      </c>
      <c r="N2737" s="167">
        <v>2818</v>
      </c>
      <c r="O2737" s="167">
        <v>0</v>
      </c>
      <c r="P2737" s="167">
        <v>2818</v>
      </c>
      <c r="Q2737" s="167">
        <v>114468</v>
      </c>
      <c r="R2737" s="167">
        <v>0</v>
      </c>
      <c r="S2737" s="167">
        <v>114468</v>
      </c>
      <c r="T2737" s="161">
        <v>42767</v>
      </c>
      <c r="U2737" s="47"/>
    </row>
    <row r="2738" spans="1:21" s="267" customFormat="1" ht="15" customHeight="1" x14ac:dyDescent="0.2">
      <c r="A2738" s="15">
        <v>2017</v>
      </c>
      <c r="B2738" s="15" t="s">
        <v>3439</v>
      </c>
      <c r="C2738" s="15">
        <v>8</v>
      </c>
      <c r="D2738" s="39">
        <v>12</v>
      </c>
      <c r="E2738" s="60" t="s">
        <v>10145</v>
      </c>
      <c r="F2738" s="11" t="s">
        <v>14226</v>
      </c>
      <c r="G2738" s="11" t="s">
        <v>2679</v>
      </c>
      <c r="H2738" s="12" t="s">
        <v>10909</v>
      </c>
      <c r="I2738" s="66">
        <v>1</v>
      </c>
      <c r="J2738" s="68" t="s">
        <v>53</v>
      </c>
      <c r="K2738" s="167">
        <v>112665</v>
      </c>
      <c r="L2738" s="167">
        <v>0</v>
      </c>
      <c r="M2738" s="167">
        <v>112665</v>
      </c>
      <c r="N2738" s="167">
        <v>3184</v>
      </c>
      <c r="O2738" s="167">
        <v>0</v>
      </c>
      <c r="P2738" s="167">
        <v>3184</v>
      </c>
      <c r="Q2738" s="167">
        <v>115849</v>
      </c>
      <c r="R2738" s="167">
        <v>0</v>
      </c>
      <c r="S2738" s="167">
        <v>115849</v>
      </c>
      <c r="T2738" s="161">
        <v>42767</v>
      </c>
      <c r="U2738" s="47"/>
    </row>
    <row r="2739" spans="1:21" s="267" customFormat="1" ht="15" customHeight="1" x14ac:dyDescent="0.2">
      <c r="A2739" s="15">
        <v>2017</v>
      </c>
      <c r="B2739" s="15" t="s">
        <v>3439</v>
      </c>
      <c r="C2739" s="15">
        <v>8</v>
      </c>
      <c r="D2739" s="39">
        <v>12</v>
      </c>
      <c r="E2739" s="60" t="s">
        <v>10145</v>
      </c>
      <c r="F2739" s="11" t="s">
        <v>14227</v>
      </c>
      <c r="G2739" s="11" t="s">
        <v>2679</v>
      </c>
      <c r="H2739" s="12" t="s">
        <v>10908</v>
      </c>
      <c r="I2739" s="66">
        <v>1</v>
      </c>
      <c r="J2739" s="68" t="s">
        <v>53</v>
      </c>
      <c r="K2739" s="167">
        <v>112665</v>
      </c>
      <c r="L2739" s="167">
        <v>0</v>
      </c>
      <c r="M2739" s="167">
        <v>112665</v>
      </c>
      <c r="N2739" s="167">
        <v>4200</v>
      </c>
      <c r="O2739" s="167">
        <v>0</v>
      </c>
      <c r="P2739" s="167">
        <v>4200</v>
      </c>
      <c r="Q2739" s="167">
        <v>116865</v>
      </c>
      <c r="R2739" s="167">
        <v>0</v>
      </c>
      <c r="S2739" s="167">
        <v>116865</v>
      </c>
      <c r="T2739" s="161">
        <v>42767</v>
      </c>
      <c r="U2739" s="47"/>
    </row>
    <row r="2740" spans="1:21" s="267" customFormat="1" ht="15" customHeight="1" x14ac:dyDescent="0.2">
      <c r="A2740" s="15">
        <v>2017</v>
      </c>
      <c r="B2740" s="15" t="s">
        <v>3439</v>
      </c>
      <c r="C2740" s="15">
        <v>8</v>
      </c>
      <c r="D2740" s="39">
        <v>12</v>
      </c>
      <c r="E2740" s="60" t="s">
        <v>14</v>
      </c>
      <c r="F2740" s="11" t="s">
        <v>14228</v>
      </c>
      <c r="G2740" s="11" t="s">
        <v>10907</v>
      </c>
      <c r="H2740" s="12" t="s">
        <v>10906</v>
      </c>
      <c r="I2740" s="66">
        <v>1</v>
      </c>
      <c r="J2740" s="68" t="s">
        <v>215</v>
      </c>
      <c r="K2740" s="167">
        <v>86260.71</v>
      </c>
      <c r="L2740" s="167">
        <v>12455.28</v>
      </c>
      <c r="M2740" s="167">
        <v>98715.99</v>
      </c>
      <c r="N2740" s="167">
        <v>12450.059999999998</v>
      </c>
      <c r="O2740" s="167">
        <v>1866.9300000000003</v>
      </c>
      <c r="P2740" s="167">
        <v>14316.989999999998</v>
      </c>
      <c r="Q2740" s="167">
        <v>98710.77</v>
      </c>
      <c r="R2740" s="167">
        <v>14322.210000000001</v>
      </c>
      <c r="S2740" s="167">
        <v>113032.98</v>
      </c>
      <c r="T2740" s="161">
        <v>42736</v>
      </c>
      <c r="U2740" s="47"/>
    </row>
    <row r="2741" spans="1:21" s="267" customFormat="1" ht="15" customHeight="1" x14ac:dyDescent="0.2">
      <c r="A2741" s="15">
        <v>2017</v>
      </c>
      <c r="B2741" s="15" t="s">
        <v>3439</v>
      </c>
      <c r="C2741" s="15">
        <v>8</v>
      </c>
      <c r="D2741" s="39">
        <v>12</v>
      </c>
      <c r="E2741" s="60" t="s">
        <v>14</v>
      </c>
      <c r="F2741" s="11" t="s">
        <v>14229</v>
      </c>
      <c r="G2741" s="11" t="s">
        <v>10424</v>
      </c>
      <c r="H2741" s="12" t="s">
        <v>10905</v>
      </c>
      <c r="I2741" s="66">
        <v>1</v>
      </c>
      <c r="J2741" s="68" t="s">
        <v>215</v>
      </c>
      <c r="K2741" s="167">
        <v>40904.5</v>
      </c>
      <c r="L2741" s="167">
        <v>22025.5</v>
      </c>
      <c r="M2741" s="167">
        <v>62930</v>
      </c>
      <c r="N2741" s="167">
        <v>6095.0500000000029</v>
      </c>
      <c r="O2741" s="167">
        <v>3281.9500000000007</v>
      </c>
      <c r="P2741" s="167">
        <v>9377.0000000000036</v>
      </c>
      <c r="Q2741" s="167">
        <v>46999.55</v>
      </c>
      <c r="R2741" s="167">
        <v>25307.45</v>
      </c>
      <c r="S2741" s="167">
        <v>72307</v>
      </c>
      <c r="T2741" s="161">
        <v>42795</v>
      </c>
      <c r="U2741" s="47"/>
    </row>
    <row r="2742" spans="1:21" s="267" customFormat="1" ht="15" customHeight="1" x14ac:dyDescent="0.2">
      <c r="A2742" s="15">
        <v>2017</v>
      </c>
      <c r="B2742" s="72" t="s">
        <v>3439</v>
      </c>
      <c r="C2742" s="15">
        <v>8</v>
      </c>
      <c r="D2742" s="67">
        <v>12</v>
      </c>
      <c r="E2742" s="60" t="s">
        <v>14</v>
      </c>
      <c r="F2742" s="11" t="s">
        <v>14230</v>
      </c>
      <c r="G2742" s="11" t="s">
        <v>10904</v>
      </c>
      <c r="H2742" s="75" t="s">
        <v>10903</v>
      </c>
      <c r="I2742" s="66">
        <v>1</v>
      </c>
      <c r="J2742" s="68" t="s">
        <v>215</v>
      </c>
      <c r="K2742" s="167">
        <v>157325</v>
      </c>
      <c r="L2742" s="167">
        <v>0</v>
      </c>
      <c r="M2742" s="167">
        <v>157325</v>
      </c>
      <c r="N2742" s="167">
        <v>4720</v>
      </c>
      <c r="O2742" s="167">
        <v>0</v>
      </c>
      <c r="P2742" s="167">
        <v>4720</v>
      </c>
      <c r="Q2742" s="167">
        <v>162045</v>
      </c>
      <c r="R2742" s="167">
        <v>0</v>
      </c>
      <c r="S2742" s="167">
        <v>162045</v>
      </c>
      <c r="T2742" s="159">
        <v>42795</v>
      </c>
      <c r="U2742" s="47"/>
    </row>
    <row r="2743" spans="1:21" s="267" customFormat="1" ht="15" customHeight="1" x14ac:dyDescent="0.2">
      <c r="A2743" s="15">
        <v>2017</v>
      </c>
      <c r="B2743" s="15" t="s">
        <v>3439</v>
      </c>
      <c r="C2743" s="15">
        <v>8</v>
      </c>
      <c r="D2743" s="39">
        <v>12</v>
      </c>
      <c r="E2743" s="60" t="s">
        <v>14</v>
      </c>
      <c r="F2743" s="11" t="s">
        <v>14231</v>
      </c>
      <c r="G2743" s="11" t="s">
        <v>10424</v>
      </c>
      <c r="H2743" s="12" t="s">
        <v>10902</v>
      </c>
      <c r="I2743" s="66">
        <v>1</v>
      </c>
      <c r="J2743" s="68" t="s">
        <v>215</v>
      </c>
      <c r="K2743" s="167">
        <v>29688.75</v>
      </c>
      <c r="L2743" s="167">
        <v>21236.25</v>
      </c>
      <c r="M2743" s="167">
        <v>50925</v>
      </c>
      <c r="N2743" s="167">
        <v>3250</v>
      </c>
      <c r="O2743" s="167">
        <v>1750</v>
      </c>
      <c r="P2743" s="167">
        <v>5000</v>
      </c>
      <c r="Q2743" s="167">
        <v>32938.75</v>
      </c>
      <c r="R2743" s="167">
        <v>22986.25</v>
      </c>
      <c r="S2743" s="167">
        <v>55925</v>
      </c>
      <c r="T2743" s="161">
        <v>42795</v>
      </c>
      <c r="U2743" s="47"/>
    </row>
    <row r="2744" spans="1:21" s="267" customFormat="1" ht="15" customHeight="1" x14ac:dyDescent="0.2">
      <c r="A2744" s="15">
        <v>2017</v>
      </c>
      <c r="B2744" s="15" t="s">
        <v>3439</v>
      </c>
      <c r="C2744" s="15">
        <v>8</v>
      </c>
      <c r="D2744" s="39">
        <v>12</v>
      </c>
      <c r="E2744" s="60" t="s">
        <v>14</v>
      </c>
      <c r="F2744" s="11" t="s">
        <v>14232</v>
      </c>
      <c r="G2744" s="11" t="s">
        <v>10424</v>
      </c>
      <c r="H2744" s="12" t="s">
        <v>10901</v>
      </c>
      <c r="I2744" s="66">
        <v>1</v>
      </c>
      <c r="J2744" s="68" t="s">
        <v>215</v>
      </c>
      <c r="K2744" s="167">
        <v>25350</v>
      </c>
      <c r="L2744" s="167">
        <v>13650</v>
      </c>
      <c r="M2744" s="167">
        <v>39000</v>
      </c>
      <c r="N2744" s="167">
        <v>650</v>
      </c>
      <c r="O2744" s="167">
        <v>350</v>
      </c>
      <c r="P2744" s="167">
        <v>1000</v>
      </c>
      <c r="Q2744" s="167">
        <v>26000</v>
      </c>
      <c r="R2744" s="167">
        <v>14000</v>
      </c>
      <c r="S2744" s="167">
        <v>40000</v>
      </c>
      <c r="T2744" s="161">
        <v>42795</v>
      </c>
      <c r="U2744" s="47"/>
    </row>
    <row r="2745" spans="1:21" s="267" customFormat="1" ht="15" customHeight="1" x14ac:dyDescent="0.2">
      <c r="A2745" s="15">
        <v>2017</v>
      </c>
      <c r="B2745" s="15" t="s">
        <v>3439</v>
      </c>
      <c r="C2745" s="15">
        <v>8</v>
      </c>
      <c r="D2745" s="39">
        <v>12</v>
      </c>
      <c r="E2745" s="60" t="s">
        <v>14</v>
      </c>
      <c r="F2745" s="11" t="s">
        <v>14233</v>
      </c>
      <c r="G2745" s="11" t="s">
        <v>10424</v>
      </c>
      <c r="H2745" s="12" t="s">
        <v>10900</v>
      </c>
      <c r="I2745" s="66">
        <v>1</v>
      </c>
      <c r="J2745" s="68" t="s">
        <v>215</v>
      </c>
      <c r="K2745" s="167">
        <v>24905.4</v>
      </c>
      <c r="L2745" s="167">
        <v>13410.6</v>
      </c>
      <c r="M2745" s="167">
        <v>38316</v>
      </c>
      <c r="N2745" s="167">
        <v>3250</v>
      </c>
      <c r="O2745" s="167">
        <v>1750</v>
      </c>
      <c r="P2745" s="167">
        <v>5000</v>
      </c>
      <c r="Q2745" s="167">
        <v>28155.4</v>
      </c>
      <c r="R2745" s="167">
        <v>15160.6</v>
      </c>
      <c r="S2745" s="167">
        <v>43316</v>
      </c>
      <c r="T2745" s="161">
        <v>42795</v>
      </c>
      <c r="U2745" s="47"/>
    </row>
    <row r="2746" spans="1:21" s="267" customFormat="1" ht="15" customHeight="1" x14ac:dyDescent="0.2">
      <c r="A2746" s="15">
        <v>2017</v>
      </c>
      <c r="B2746" s="15" t="s">
        <v>3439</v>
      </c>
      <c r="C2746" s="15">
        <v>8</v>
      </c>
      <c r="D2746" s="67">
        <v>12</v>
      </c>
      <c r="E2746" s="60" t="s">
        <v>14</v>
      </c>
      <c r="F2746" s="11" t="s">
        <v>14234</v>
      </c>
      <c r="G2746" s="11" t="s">
        <v>10424</v>
      </c>
      <c r="H2746" s="12" t="s">
        <v>10899</v>
      </c>
      <c r="I2746" s="66">
        <v>1</v>
      </c>
      <c r="J2746" s="68" t="s">
        <v>215</v>
      </c>
      <c r="K2746" s="167">
        <v>23751</v>
      </c>
      <c r="L2746" s="167">
        <v>12789</v>
      </c>
      <c r="M2746" s="167">
        <v>36540</v>
      </c>
      <c r="N2746" s="167">
        <v>2249</v>
      </c>
      <c r="O2746" s="167">
        <v>1211</v>
      </c>
      <c r="P2746" s="167">
        <v>3460</v>
      </c>
      <c r="Q2746" s="167">
        <v>26000</v>
      </c>
      <c r="R2746" s="167">
        <v>14000</v>
      </c>
      <c r="S2746" s="167">
        <v>40000</v>
      </c>
      <c r="T2746" s="159">
        <v>42795</v>
      </c>
      <c r="U2746" s="47"/>
    </row>
    <row r="2747" spans="1:21" s="267" customFormat="1" ht="15" customHeight="1" x14ac:dyDescent="0.2">
      <c r="A2747" s="15">
        <v>2017</v>
      </c>
      <c r="B2747" s="15" t="s">
        <v>3439</v>
      </c>
      <c r="C2747" s="15">
        <v>8</v>
      </c>
      <c r="D2747" s="39">
        <v>12</v>
      </c>
      <c r="E2747" s="60" t="s">
        <v>14</v>
      </c>
      <c r="F2747" s="11" t="s">
        <v>14235</v>
      </c>
      <c r="G2747" s="11" t="s">
        <v>10898</v>
      </c>
      <c r="H2747" s="12" t="s">
        <v>10897</v>
      </c>
      <c r="I2747" s="66">
        <v>1</v>
      </c>
      <c r="J2747" s="68" t="s">
        <v>215</v>
      </c>
      <c r="K2747" s="167">
        <v>103530</v>
      </c>
      <c r="L2747" s="167">
        <v>0</v>
      </c>
      <c r="M2747" s="167">
        <v>103530</v>
      </c>
      <c r="N2747" s="167">
        <v>6470</v>
      </c>
      <c r="O2747" s="167">
        <v>0</v>
      </c>
      <c r="P2747" s="167">
        <v>6470</v>
      </c>
      <c r="Q2747" s="167">
        <v>110000</v>
      </c>
      <c r="R2747" s="167">
        <v>0</v>
      </c>
      <c r="S2747" s="167">
        <v>110000</v>
      </c>
      <c r="T2747" s="161">
        <v>42736</v>
      </c>
      <c r="U2747" s="47"/>
    </row>
    <row r="2748" spans="1:21" s="267" customFormat="1" ht="15" customHeight="1" x14ac:dyDescent="0.2">
      <c r="A2748" s="15">
        <v>2017</v>
      </c>
      <c r="B2748" s="72" t="s">
        <v>3439</v>
      </c>
      <c r="C2748" s="15">
        <v>8</v>
      </c>
      <c r="D2748" s="67">
        <v>12</v>
      </c>
      <c r="E2748" s="60" t="s">
        <v>14</v>
      </c>
      <c r="F2748" s="11" t="s">
        <v>14236</v>
      </c>
      <c r="G2748" s="11" t="s">
        <v>10896</v>
      </c>
      <c r="H2748" s="75" t="s">
        <v>10895</v>
      </c>
      <c r="I2748" s="66">
        <v>1</v>
      </c>
      <c r="J2748" s="68" t="s">
        <v>215</v>
      </c>
      <c r="K2748" s="167">
        <v>56840</v>
      </c>
      <c r="L2748" s="167">
        <v>0</v>
      </c>
      <c r="M2748" s="167">
        <v>56840</v>
      </c>
      <c r="N2748" s="167">
        <v>933</v>
      </c>
      <c r="O2748" s="167">
        <v>0</v>
      </c>
      <c r="P2748" s="167">
        <v>933</v>
      </c>
      <c r="Q2748" s="167">
        <v>57773</v>
      </c>
      <c r="R2748" s="167">
        <v>0</v>
      </c>
      <c r="S2748" s="167">
        <v>57773</v>
      </c>
      <c r="T2748" s="159">
        <v>42736</v>
      </c>
      <c r="U2748" s="47"/>
    </row>
    <row r="2749" spans="1:21" s="267" customFormat="1" ht="15" customHeight="1" x14ac:dyDescent="0.2">
      <c r="A2749" s="15">
        <v>2017</v>
      </c>
      <c r="B2749" s="15" t="s">
        <v>3439</v>
      </c>
      <c r="C2749" s="15">
        <v>8</v>
      </c>
      <c r="D2749" s="39">
        <v>12</v>
      </c>
      <c r="E2749" s="60" t="s">
        <v>14</v>
      </c>
      <c r="F2749" s="11" t="s">
        <v>14237</v>
      </c>
      <c r="G2749" s="11" t="s">
        <v>3954</v>
      </c>
      <c r="H2749" s="12" t="s">
        <v>10894</v>
      </c>
      <c r="I2749" s="66">
        <v>1</v>
      </c>
      <c r="J2749" s="68" t="s">
        <v>215</v>
      </c>
      <c r="K2749" s="167">
        <v>58292</v>
      </c>
      <c r="L2749" s="167">
        <v>31388</v>
      </c>
      <c r="M2749" s="167">
        <v>89680</v>
      </c>
      <c r="N2749" s="167">
        <v>9958</v>
      </c>
      <c r="O2749" s="167">
        <v>5362</v>
      </c>
      <c r="P2749" s="167">
        <v>15320</v>
      </c>
      <c r="Q2749" s="167">
        <v>68250</v>
      </c>
      <c r="R2749" s="167">
        <v>36750</v>
      </c>
      <c r="S2749" s="167">
        <v>105000</v>
      </c>
      <c r="T2749" s="161">
        <v>42736</v>
      </c>
      <c r="U2749" s="47"/>
    </row>
    <row r="2750" spans="1:21" s="267" customFormat="1" ht="15" customHeight="1" x14ac:dyDescent="0.2">
      <c r="A2750" s="15">
        <v>2017</v>
      </c>
      <c r="B2750" s="15" t="s">
        <v>3439</v>
      </c>
      <c r="C2750" s="15">
        <v>8</v>
      </c>
      <c r="D2750" s="39">
        <v>12</v>
      </c>
      <c r="E2750" s="60" t="s">
        <v>14</v>
      </c>
      <c r="F2750" s="11" t="s">
        <v>14238</v>
      </c>
      <c r="G2750" s="11" t="s">
        <v>2872</v>
      </c>
      <c r="H2750" s="12" t="s">
        <v>10893</v>
      </c>
      <c r="I2750" s="66">
        <v>1</v>
      </c>
      <c r="J2750" s="68" t="s">
        <v>215</v>
      </c>
      <c r="K2750" s="167">
        <v>131950</v>
      </c>
      <c r="L2750" s="167">
        <v>0</v>
      </c>
      <c r="M2750" s="167">
        <v>131950</v>
      </c>
      <c r="N2750" s="167">
        <v>10150</v>
      </c>
      <c r="O2750" s="167">
        <v>0</v>
      </c>
      <c r="P2750" s="167">
        <v>10150</v>
      </c>
      <c r="Q2750" s="167">
        <v>142100</v>
      </c>
      <c r="R2750" s="167">
        <v>0</v>
      </c>
      <c r="S2750" s="167">
        <v>142100</v>
      </c>
      <c r="T2750" s="161">
        <v>42736</v>
      </c>
      <c r="U2750" s="47"/>
    </row>
    <row r="2751" spans="1:21" s="267" customFormat="1" ht="15" customHeight="1" x14ac:dyDescent="0.2">
      <c r="A2751" s="15">
        <v>2017</v>
      </c>
      <c r="B2751" s="15" t="s">
        <v>3439</v>
      </c>
      <c r="C2751" s="15">
        <v>8</v>
      </c>
      <c r="D2751" s="39">
        <v>12</v>
      </c>
      <c r="E2751" s="60" t="s">
        <v>14</v>
      </c>
      <c r="F2751" s="11" t="s">
        <v>14239</v>
      </c>
      <c r="G2751" s="11" t="s">
        <v>3784</v>
      </c>
      <c r="H2751" s="12" t="s">
        <v>10892</v>
      </c>
      <c r="I2751" s="66">
        <v>1</v>
      </c>
      <c r="J2751" s="68" t="s">
        <v>215</v>
      </c>
      <c r="K2751" s="167">
        <v>92510</v>
      </c>
      <c r="L2751" s="167">
        <v>0</v>
      </c>
      <c r="M2751" s="167">
        <v>92510</v>
      </c>
      <c r="N2751" s="167">
        <v>14463</v>
      </c>
      <c r="O2751" s="167">
        <v>0</v>
      </c>
      <c r="P2751" s="167">
        <v>14463</v>
      </c>
      <c r="Q2751" s="167">
        <v>106973</v>
      </c>
      <c r="R2751" s="167">
        <v>0</v>
      </c>
      <c r="S2751" s="167">
        <v>106973</v>
      </c>
      <c r="T2751" s="161">
        <v>42795</v>
      </c>
      <c r="U2751" s="47"/>
    </row>
    <row r="2752" spans="1:21" s="267" customFormat="1" ht="15" customHeight="1" x14ac:dyDescent="0.2">
      <c r="A2752" s="15">
        <v>2017</v>
      </c>
      <c r="B2752" s="15" t="s">
        <v>3439</v>
      </c>
      <c r="C2752" s="15">
        <v>8</v>
      </c>
      <c r="D2752" s="39">
        <v>12</v>
      </c>
      <c r="E2752" s="60" t="s">
        <v>14</v>
      </c>
      <c r="F2752" s="11" t="s">
        <v>14240</v>
      </c>
      <c r="G2752" s="11" t="s">
        <v>10891</v>
      </c>
      <c r="H2752" s="12" t="s">
        <v>10890</v>
      </c>
      <c r="I2752" s="66">
        <v>1</v>
      </c>
      <c r="J2752" s="68" t="s">
        <v>215</v>
      </c>
      <c r="K2752" s="167">
        <v>0</v>
      </c>
      <c r="L2752" s="167">
        <v>50463</v>
      </c>
      <c r="M2752" s="167">
        <v>50463</v>
      </c>
      <c r="N2752" s="167">
        <v>0</v>
      </c>
      <c r="O2752" s="167">
        <v>4083</v>
      </c>
      <c r="P2752" s="167">
        <v>4083</v>
      </c>
      <c r="Q2752" s="167">
        <v>0</v>
      </c>
      <c r="R2752" s="167">
        <v>54546</v>
      </c>
      <c r="S2752" s="167">
        <v>54546</v>
      </c>
      <c r="T2752" s="161">
        <v>42736</v>
      </c>
      <c r="U2752" s="47"/>
    </row>
    <row r="2753" spans="1:21" s="267" customFormat="1" ht="15" customHeight="1" x14ac:dyDescent="0.2">
      <c r="A2753" s="15">
        <v>2017</v>
      </c>
      <c r="B2753" s="15" t="s">
        <v>3439</v>
      </c>
      <c r="C2753" s="15">
        <v>8</v>
      </c>
      <c r="D2753" s="67">
        <v>12</v>
      </c>
      <c r="E2753" s="60" t="s">
        <v>14</v>
      </c>
      <c r="F2753" s="11" t="s">
        <v>14241</v>
      </c>
      <c r="G2753" s="11" t="s">
        <v>10889</v>
      </c>
      <c r="H2753" s="12" t="s">
        <v>10888</v>
      </c>
      <c r="I2753" s="66">
        <v>1</v>
      </c>
      <c r="J2753" s="68" t="s">
        <v>53</v>
      </c>
      <c r="K2753" s="167">
        <v>38584</v>
      </c>
      <c r="L2753" s="167">
        <v>0</v>
      </c>
      <c r="M2753" s="167">
        <v>38584</v>
      </c>
      <c r="N2753" s="167">
        <v>1607</v>
      </c>
      <c r="O2753" s="167">
        <v>0</v>
      </c>
      <c r="P2753" s="167">
        <v>1607</v>
      </c>
      <c r="Q2753" s="167">
        <v>40191</v>
      </c>
      <c r="R2753" s="167">
        <v>0</v>
      </c>
      <c r="S2753" s="167">
        <v>40191</v>
      </c>
      <c r="T2753" s="159">
        <v>42736</v>
      </c>
      <c r="U2753" s="47"/>
    </row>
    <row r="2754" spans="1:21" s="267" customFormat="1" ht="15" customHeight="1" x14ac:dyDescent="0.2">
      <c r="A2754" s="15">
        <v>2017</v>
      </c>
      <c r="B2754" s="15" t="s">
        <v>3439</v>
      </c>
      <c r="C2754" s="15">
        <v>8</v>
      </c>
      <c r="D2754" s="39">
        <v>12</v>
      </c>
      <c r="E2754" s="60" t="s">
        <v>14</v>
      </c>
      <c r="F2754" s="11" t="s">
        <v>14242</v>
      </c>
      <c r="G2754" s="11" t="s">
        <v>10885</v>
      </c>
      <c r="H2754" s="12" t="s">
        <v>10887</v>
      </c>
      <c r="I2754" s="66">
        <v>1</v>
      </c>
      <c r="J2754" s="68" t="s">
        <v>53</v>
      </c>
      <c r="K2754" s="167">
        <v>0</v>
      </c>
      <c r="L2754" s="167">
        <v>29422</v>
      </c>
      <c r="M2754" s="167">
        <v>29422</v>
      </c>
      <c r="N2754" s="167">
        <v>0</v>
      </c>
      <c r="O2754" s="167">
        <v>3281</v>
      </c>
      <c r="P2754" s="167">
        <v>3281</v>
      </c>
      <c r="Q2754" s="167">
        <v>0</v>
      </c>
      <c r="R2754" s="167">
        <v>32703</v>
      </c>
      <c r="S2754" s="167">
        <v>32703</v>
      </c>
      <c r="T2754" s="161">
        <v>42767</v>
      </c>
      <c r="U2754" s="47"/>
    </row>
    <row r="2755" spans="1:21" s="267" customFormat="1" ht="15" customHeight="1" x14ac:dyDescent="0.2">
      <c r="A2755" s="15">
        <v>2017</v>
      </c>
      <c r="B2755" s="15" t="s">
        <v>3439</v>
      </c>
      <c r="C2755" s="15">
        <v>8</v>
      </c>
      <c r="D2755" s="39">
        <v>12</v>
      </c>
      <c r="E2755" s="60" t="s">
        <v>14</v>
      </c>
      <c r="F2755" s="11" t="s">
        <v>14243</v>
      </c>
      <c r="G2755" s="11" t="s">
        <v>10580</v>
      </c>
      <c r="H2755" s="12" t="s">
        <v>10886</v>
      </c>
      <c r="I2755" s="66">
        <v>1</v>
      </c>
      <c r="J2755" s="68" t="s">
        <v>53</v>
      </c>
      <c r="K2755" s="167">
        <v>34301</v>
      </c>
      <c r="L2755" s="167">
        <v>0</v>
      </c>
      <c r="M2755" s="167">
        <v>34301</v>
      </c>
      <c r="N2755" s="167">
        <v>5699</v>
      </c>
      <c r="O2755" s="167">
        <v>0</v>
      </c>
      <c r="P2755" s="167">
        <v>5699</v>
      </c>
      <c r="Q2755" s="167">
        <v>40000</v>
      </c>
      <c r="R2755" s="167">
        <v>0</v>
      </c>
      <c r="S2755" s="167">
        <v>40000</v>
      </c>
      <c r="T2755" s="161">
        <v>42736</v>
      </c>
      <c r="U2755" s="47"/>
    </row>
    <row r="2756" spans="1:21" s="267" customFormat="1" ht="15" customHeight="1" x14ac:dyDescent="0.2">
      <c r="A2756" s="15">
        <v>2017</v>
      </c>
      <c r="B2756" s="15" t="s">
        <v>3439</v>
      </c>
      <c r="C2756" s="15">
        <v>8</v>
      </c>
      <c r="D2756" s="39">
        <v>12</v>
      </c>
      <c r="E2756" s="60" t="s">
        <v>14</v>
      </c>
      <c r="F2756" s="11" t="s">
        <v>14244</v>
      </c>
      <c r="G2756" s="11" t="s">
        <v>10885</v>
      </c>
      <c r="H2756" s="12" t="s">
        <v>10884</v>
      </c>
      <c r="I2756" s="66">
        <v>1</v>
      </c>
      <c r="J2756" s="68" t="s">
        <v>53</v>
      </c>
      <c r="K2756" s="167">
        <v>29279</v>
      </c>
      <c r="L2756" s="167">
        <v>0</v>
      </c>
      <c r="M2756" s="167">
        <v>29279</v>
      </c>
      <c r="N2756" s="167">
        <v>3424</v>
      </c>
      <c r="O2756" s="167">
        <v>0</v>
      </c>
      <c r="P2756" s="167">
        <v>3424</v>
      </c>
      <c r="Q2756" s="167">
        <v>32703</v>
      </c>
      <c r="R2756" s="167">
        <v>0</v>
      </c>
      <c r="S2756" s="167">
        <v>32703</v>
      </c>
      <c r="T2756" s="161">
        <v>42750</v>
      </c>
      <c r="U2756" s="47"/>
    </row>
    <row r="2757" spans="1:21" s="267" customFormat="1" ht="15" customHeight="1" x14ac:dyDescent="0.2">
      <c r="A2757" s="15">
        <v>2017</v>
      </c>
      <c r="B2757" s="15" t="s">
        <v>3439</v>
      </c>
      <c r="C2757" s="15">
        <v>8</v>
      </c>
      <c r="D2757" s="39">
        <v>12</v>
      </c>
      <c r="E2757" s="60" t="s">
        <v>14</v>
      </c>
      <c r="F2757" s="11" t="s">
        <v>14245</v>
      </c>
      <c r="G2757" s="11" t="s">
        <v>10883</v>
      </c>
      <c r="H2757" s="12" t="s">
        <v>10882</v>
      </c>
      <c r="I2757" s="66">
        <v>1</v>
      </c>
      <c r="J2757" s="68" t="s">
        <v>53</v>
      </c>
      <c r="K2757" s="167">
        <v>49176.9</v>
      </c>
      <c r="L2757" s="167">
        <v>5464.1</v>
      </c>
      <c r="M2757" s="167">
        <v>54641</v>
      </c>
      <c r="N2757" s="167">
        <v>738</v>
      </c>
      <c r="O2757" s="167">
        <v>82</v>
      </c>
      <c r="P2757" s="167">
        <v>820</v>
      </c>
      <c r="Q2757" s="167">
        <v>49914.9</v>
      </c>
      <c r="R2757" s="167">
        <v>5546.1</v>
      </c>
      <c r="S2757" s="167">
        <v>55461</v>
      </c>
      <c r="T2757" s="161">
        <v>42767</v>
      </c>
      <c r="U2757" s="47"/>
    </row>
    <row r="2758" spans="1:21" s="267" customFormat="1" ht="15" customHeight="1" x14ac:dyDescent="0.2">
      <c r="A2758" s="15">
        <v>2017</v>
      </c>
      <c r="B2758" s="15" t="s">
        <v>3439</v>
      </c>
      <c r="C2758" s="15">
        <v>8</v>
      </c>
      <c r="D2758" s="39">
        <v>12</v>
      </c>
      <c r="E2758" s="60" t="s">
        <v>14</v>
      </c>
      <c r="F2758" s="11" t="s">
        <v>14246</v>
      </c>
      <c r="G2758" s="11" t="s">
        <v>10877</v>
      </c>
      <c r="H2758" s="12" t="s">
        <v>10881</v>
      </c>
      <c r="I2758" s="66">
        <v>1</v>
      </c>
      <c r="J2758" s="68" t="s">
        <v>53</v>
      </c>
      <c r="K2758" s="167">
        <v>0</v>
      </c>
      <c r="L2758" s="167">
        <v>30844</v>
      </c>
      <c r="M2758" s="167">
        <v>30844</v>
      </c>
      <c r="N2758" s="167">
        <v>0</v>
      </c>
      <c r="O2758" s="167">
        <v>4887</v>
      </c>
      <c r="P2758" s="167">
        <v>4887</v>
      </c>
      <c r="Q2758" s="167">
        <v>0</v>
      </c>
      <c r="R2758" s="167">
        <v>35731</v>
      </c>
      <c r="S2758" s="167">
        <v>35731</v>
      </c>
      <c r="T2758" s="161">
        <v>42767</v>
      </c>
      <c r="U2758" s="47"/>
    </row>
    <row r="2759" spans="1:21" s="267" customFormat="1" ht="15" customHeight="1" x14ac:dyDescent="0.2">
      <c r="A2759" s="15">
        <v>2017</v>
      </c>
      <c r="B2759" s="15" t="s">
        <v>3439</v>
      </c>
      <c r="C2759" s="15">
        <v>8</v>
      </c>
      <c r="D2759" s="39">
        <v>12</v>
      </c>
      <c r="E2759" s="60" t="s">
        <v>14</v>
      </c>
      <c r="F2759" s="11" t="s">
        <v>14247</v>
      </c>
      <c r="G2759" s="11" t="s">
        <v>10880</v>
      </c>
      <c r="H2759" s="12" t="s">
        <v>10879</v>
      </c>
      <c r="I2759" s="66">
        <v>1</v>
      </c>
      <c r="J2759" s="68" t="s">
        <v>53</v>
      </c>
      <c r="K2759" s="167">
        <v>0</v>
      </c>
      <c r="L2759" s="167">
        <v>35734</v>
      </c>
      <c r="M2759" s="167">
        <v>35734</v>
      </c>
      <c r="N2759" s="167">
        <v>0</v>
      </c>
      <c r="O2759" s="167">
        <v>1216</v>
      </c>
      <c r="P2759" s="167">
        <v>1216</v>
      </c>
      <c r="Q2759" s="167">
        <v>0</v>
      </c>
      <c r="R2759" s="167">
        <v>36950</v>
      </c>
      <c r="S2759" s="167">
        <v>36950</v>
      </c>
      <c r="T2759" s="161">
        <v>42767</v>
      </c>
      <c r="U2759" s="47"/>
    </row>
    <row r="2760" spans="1:21" s="267" customFormat="1" ht="15" customHeight="1" x14ac:dyDescent="0.2">
      <c r="A2760" s="15">
        <v>2017</v>
      </c>
      <c r="B2760" s="15" t="s">
        <v>3439</v>
      </c>
      <c r="C2760" s="15">
        <v>8</v>
      </c>
      <c r="D2760" s="39">
        <v>12</v>
      </c>
      <c r="E2760" s="60" t="s">
        <v>14</v>
      </c>
      <c r="F2760" s="11" t="s">
        <v>14248</v>
      </c>
      <c r="G2760" s="11" t="s">
        <v>10580</v>
      </c>
      <c r="H2760" s="12" t="s">
        <v>10878</v>
      </c>
      <c r="I2760" s="66">
        <v>1</v>
      </c>
      <c r="J2760" s="68" t="s">
        <v>53</v>
      </c>
      <c r="K2760" s="167">
        <v>38311.919999999998</v>
      </c>
      <c r="L2760" s="167">
        <v>0</v>
      </c>
      <c r="M2760" s="167">
        <v>38311.919999999998</v>
      </c>
      <c r="N2760" s="167">
        <v>1689</v>
      </c>
      <c r="O2760" s="167">
        <v>0</v>
      </c>
      <c r="P2760" s="167">
        <v>1689</v>
      </c>
      <c r="Q2760" s="167">
        <v>40000.92</v>
      </c>
      <c r="R2760" s="167">
        <v>0</v>
      </c>
      <c r="S2760" s="167">
        <v>40000.92</v>
      </c>
      <c r="T2760" s="161">
        <v>42736</v>
      </c>
      <c r="U2760" s="47"/>
    </row>
    <row r="2761" spans="1:21" s="267" customFormat="1" ht="15" customHeight="1" x14ac:dyDescent="0.2">
      <c r="A2761" s="15">
        <v>2017</v>
      </c>
      <c r="B2761" s="15" t="s">
        <v>3439</v>
      </c>
      <c r="C2761" s="15">
        <v>8</v>
      </c>
      <c r="D2761" s="39">
        <v>12</v>
      </c>
      <c r="E2761" s="60" t="s">
        <v>14</v>
      </c>
      <c r="F2761" s="11" t="s">
        <v>14249</v>
      </c>
      <c r="G2761" s="11" t="s">
        <v>10877</v>
      </c>
      <c r="H2761" s="12" t="s">
        <v>10876</v>
      </c>
      <c r="I2761" s="66">
        <v>1</v>
      </c>
      <c r="J2761" s="68" t="s">
        <v>53</v>
      </c>
      <c r="K2761" s="167">
        <v>0</v>
      </c>
      <c r="L2761" s="167">
        <v>30844</v>
      </c>
      <c r="M2761" s="167">
        <v>30844</v>
      </c>
      <c r="N2761" s="167">
        <v>0</v>
      </c>
      <c r="O2761" s="167">
        <v>4887</v>
      </c>
      <c r="P2761" s="167">
        <v>4887</v>
      </c>
      <c r="Q2761" s="167">
        <v>0</v>
      </c>
      <c r="R2761" s="167">
        <v>35731</v>
      </c>
      <c r="S2761" s="167">
        <v>35731</v>
      </c>
      <c r="T2761" s="161">
        <v>42767</v>
      </c>
      <c r="U2761" s="47"/>
    </row>
    <row r="2762" spans="1:21" s="267" customFormat="1" ht="15" customHeight="1" x14ac:dyDescent="0.2">
      <c r="A2762" s="15">
        <v>2017</v>
      </c>
      <c r="B2762" s="15" t="s">
        <v>3439</v>
      </c>
      <c r="C2762" s="15">
        <v>8</v>
      </c>
      <c r="D2762" s="67">
        <v>12</v>
      </c>
      <c r="E2762" s="60" t="s">
        <v>14</v>
      </c>
      <c r="F2762" s="11" t="s">
        <v>14250</v>
      </c>
      <c r="G2762" s="11" t="s">
        <v>10875</v>
      </c>
      <c r="H2762" s="12" t="s">
        <v>10874</v>
      </c>
      <c r="I2762" s="66">
        <v>1</v>
      </c>
      <c r="J2762" s="68" t="s">
        <v>53</v>
      </c>
      <c r="K2762" s="167">
        <v>0</v>
      </c>
      <c r="L2762" s="167">
        <v>40397</v>
      </c>
      <c r="M2762" s="167">
        <v>40397</v>
      </c>
      <c r="N2762" s="167">
        <v>0</v>
      </c>
      <c r="O2762" s="167">
        <v>5186</v>
      </c>
      <c r="P2762" s="167">
        <v>5186</v>
      </c>
      <c r="Q2762" s="167">
        <v>0</v>
      </c>
      <c r="R2762" s="167">
        <v>45583</v>
      </c>
      <c r="S2762" s="167">
        <v>45583</v>
      </c>
      <c r="T2762" s="159">
        <v>42767</v>
      </c>
      <c r="U2762" s="47"/>
    </row>
    <row r="2763" spans="1:21" s="267" customFormat="1" ht="15" customHeight="1" x14ac:dyDescent="0.2">
      <c r="A2763" s="15">
        <v>2017</v>
      </c>
      <c r="B2763" s="15" t="s">
        <v>3439</v>
      </c>
      <c r="C2763" s="15">
        <v>8</v>
      </c>
      <c r="D2763" s="39">
        <v>12</v>
      </c>
      <c r="E2763" s="60" t="s">
        <v>14</v>
      </c>
      <c r="F2763" s="11" t="s">
        <v>14251</v>
      </c>
      <c r="G2763" s="11" t="s">
        <v>148</v>
      </c>
      <c r="H2763" s="12" t="s">
        <v>10873</v>
      </c>
      <c r="I2763" s="66">
        <v>1</v>
      </c>
      <c r="J2763" s="68" t="s">
        <v>53</v>
      </c>
      <c r="K2763" s="167">
        <v>0</v>
      </c>
      <c r="L2763" s="167">
        <v>39603</v>
      </c>
      <c r="M2763" s="167">
        <v>39603</v>
      </c>
      <c r="N2763" s="167">
        <v>0</v>
      </c>
      <c r="O2763" s="167">
        <v>594</v>
      </c>
      <c r="P2763" s="167">
        <v>594</v>
      </c>
      <c r="Q2763" s="167">
        <v>0</v>
      </c>
      <c r="R2763" s="167">
        <v>40197</v>
      </c>
      <c r="S2763" s="167">
        <v>40197</v>
      </c>
      <c r="T2763" s="161">
        <v>42736</v>
      </c>
      <c r="U2763" s="47"/>
    </row>
    <row r="2764" spans="1:21" s="267" customFormat="1" ht="15" customHeight="1" x14ac:dyDescent="0.2">
      <c r="A2764" s="15">
        <v>2017</v>
      </c>
      <c r="B2764" s="15" t="s">
        <v>3439</v>
      </c>
      <c r="C2764" s="15">
        <v>8</v>
      </c>
      <c r="D2764" s="39">
        <v>12</v>
      </c>
      <c r="E2764" s="60" t="s">
        <v>14</v>
      </c>
      <c r="F2764" s="11" t="s">
        <v>14252</v>
      </c>
      <c r="G2764" s="11" t="s">
        <v>10872</v>
      </c>
      <c r="H2764" s="12" t="s">
        <v>10871</v>
      </c>
      <c r="I2764" s="66">
        <v>1</v>
      </c>
      <c r="J2764" s="68" t="s">
        <v>53</v>
      </c>
      <c r="K2764" s="167">
        <v>0</v>
      </c>
      <c r="L2764" s="167">
        <v>30290</v>
      </c>
      <c r="M2764" s="167">
        <v>30290</v>
      </c>
      <c r="N2764" s="167">
        <v>0</v>
      </c>
      <c r="O2764" s="167">
        <v>5441</v>
      </c>
      <c r="P2764" s="167">
        <v>5441</v>
      </c>
      <c r="Q2764" s="167">
        <v>0</v>
      </c>
      <c r="R2764" s="167">
        <v>35731</v>
      </c>
      <c r="S2764" s="167">
        <v>35731</v>
      </c>
      <c r="T2764" s="161">
        <v>42767</v>
      </c>
      <c r="U2764" s="47"/>
    </row>
    <row r="2765" spans="1:21" s="267" customFormat="1" ht="15" customHeight="1" x14ac:dyDescent="0.2">
      <c r="A2765" s="15">
        <v>2017</v>
      </c>
      <c r="B2765" s="15" t="s">
        <v>3439</v>
      </c>
      <c r="C2765" s="15">
        <v>8</v>
      </c>
      <c r="D2765" s="39">
        <v>12</v>
      </c>
      <c r="E2765" s="60" t="s">
        <v>14</v>
      </c>
      <c r="F2765" s="11" t="s">
        <v>14253</v>
      </c>
      <c r="G2765" s="11" t="s">
        <v>10580</v>
      </c>
      <c r="H2765" s="12" t="s">
        <v>10870</v>
      </c>
      <c r="I2765" s="66">
        <v>1</v>
      </c>
      <c r="J2765" s="68" t="s">
        <v>53</v>
      </c>
      <c r="K2765" s="167">
        <v>31973</v>
      </c>
      <c r="L2765" s="167">
        <v>0</v>
      </c>
      <c r="M2765" s="167">
        <v>31973</v>
      </c>
      <c r="N2765" s="167">
        <v>1454</v>
      </c>
      <c r="O2765" s="167">
        <v>0</v>
      </c>
      <c r="P2765" s="167">
        <v>1454</v>
      </c>
      <c r="Q2765" s="167">
        <v>33427</v>
      </c>
      <c r="R2765" s="167">
        <v>0</v>
      </c>
      <c r="S2765" s="167">
        <v>33427</v>
      </c>
      <c r="T2765" s="161">
        <v>42736</v>
      </c>
      <c r="U2765" s="47"/>
    </row>
    <row r="2766" spans="1:21" s="267" customFormat="1" ht="15" customHeight="1" x14ac:dyDescent="0.2">
      <c r="A2766" s="15">
        <v>2017</v>
      </c>
      <c r="B2766" s="15" t="s">
        <v>3439</v>
      </c>
      <c r="C2766" s="15">
        <v>8</v>
      </c>
      <c r="D2766" s="39">
        <v>12</v>
      </c>
      <c r="E2766" s="60" t="s">
        <v>14</v>
      </c>
      <c r="F2766" s="11" t="s">
        <v>14254</v>
      </c>
      <c r="G2766" s="11" t="s">
        <v>10869</v>
      </c>
      <c r="H2766" s="12" t="s">
        <v>10868</v>
      </c>
      <c r="I2766" s="66">
        <v>1</v>
      </c>
      <c r="J2766" s="68" t="s">
        <v>53</v>
      </c>
      <c r="K2766" s="167">
        <v>0</v>
      </c>
      <c r="L2766" s="167">
        <v>39603</v>
      </c>
      <c r="M2766" s="167">
        <v>39603</v>
      </c>
      <c r="N2766" s="167">
        <v>0</v>
      </c>
      <c r="O2766" s="167">
        <v>594</v>
      </c>
      <c r="P2766" s="167">
        <v>594</v>
      </c>
      <c r="Q2766" s="167">
        <v>0</v>
      </c>
      <c r="R2766" s="167">
        <v>40197</v>
      </c>
      <c r="S2766" s="167">
        <v>40197</v>
      </c>
      <c r="T2766" s="161">
        <v>42767</v>
      </c>
      <c r="U2766" s="47"/>
    </row>
    <row r="2767" spans="1:21" s="267" customFormat="1" ht="15" customHeight="1" x14ac:dyDescent="0.2">
      <c r="A2767" s="15">
        <v>2017</v>
      </c>
      <c r="B2767" s="15" t="s">
        <v>3439</v>
      </c>
      <c r="C2767" s="15">
        <v>8</v>
      </c>
      <c r="D2767" s="39">
        <v>12</v>
      </c>
      <c r="E2767" s="60" t="s">
        <v>14</v>
      </c>
      <c r="F2767" s="11" t="s">
        <v>14255</v>
      </c>
      <c r="G2767" s="11" t="s">
        <v>10867</v>
      </c>
      <c r="H2767" s="12" t="s">
        <v>10866</v>
      </c>
      <c r="I2767" s="66">
        <v>1</v>
      </c>
      <c r="J2767" s="68" t="s">
        <v>53</v>
      </c>
      <c r="K2767" s="167">
        <v>0</v>
      </c>
      <c r="L2767" s="167">
        <v>37950</v>
      </c>
      <c r="M2767" s="167">
        <v>37950</v>
      </c>
      <c r="N2767" s="167">
        <v>0</v>
      </c>
      <c r="O2767" s="167">
        <v>759</v>
      </c>
      <c r="P2767" s="167">
        <v>759</v>
      </c>
      <c r="Q2767" s="167">
        <v>0</v>
      </c>
      <c r="R2767" s="167">
        <v>38709</v>
      </c>
      <c r="S2767" s="167">
        <v>38709</v>
      </c>
      <c r="T2767" s="161">
        <v>42795</v>
      </c>
      <c r="U2767" s="47"/>
    </row>
    <row r="2768" spans="1:21" s="267" customFormat="1" ht="15" customHeight="1" x14ac:dyDescent="0.2">
      <c r="A2768" s="15">
        <v>2017</v>
      </c>
      <c r="B2768" s="15" t="s">
        <v>3439</v>
      </c>
      <c r="C2768" s="15">
        <v>8</v>
      </c>
      <c r="D2768" s="39">
        <v>12</v>
      </c>
      <c r="E2768" s="60" t="s">
        <v>14</v>
      </c>
      <c r="F2768" s="11" t="s">
        <v>14256</v>
      </c>
      <c r="G2768" s="11" t="s">
        <v>10580</v>
      </c>
      <c r="H2768" s="12" t="s">
        <v>10865</v>
      </c>
      <c r="I2768" s="66">
        <v>1</v>
      </c>
      <c r="J2768" s="68" t="s">
        <v>53</v>
      </c>
      <c r="K2768" s="167">
        <v>31973</v>
      </c>
      <c r="L2768" s="167">
        <v>0</v>
      </c>
      <c r="M2768" s="167">
        <v>31973</v>
      </c>
      <c r="N2768" s="167">
        <v>1454</v>
      </c>
      <c r="O2768" s="167">
        <v>0</v>
      </c>
      <c r="P2768" s="167">
        <v>1454</v>
      </c>
      <c r="Q2768" s="167">
        <v>33427</v>
      </c>
      <c r="R2768" s="167">
        <v>0</v>
      </c>
      <c r="S2768" s="167">
        <v>33427</v>
      </c>
      <c r="T2768" s="161">
        <v>42736</v>
      </c>
      <c r="U2768" s="47"/>
    </row>
    <row r="2769" spans="1:21" s="267" customFormat="1" ht="15" customHeight="1" x14ac:dyDescent="0.2">
      <c r="A2769" s="15">
        <v>2017</v>
      </c>
      <c r="B2769" s="15" t="s">
        <v>3439</v>
      </c>
      <c r="C2769" s="15">
        <v>8</v>
      </c>
      <c r="D2769" s="39">
        <v>12</v>
      </c>
      <c r="E2769" s="60" t="s">
        <v>15</v>
      </c>
      <c r="F2769" s="11" t="s">
        <v>14257</v>
      </c>
      <c r="G2769" s="11" t="s">
        <v>10850</v>
      </c>
      <c r="H2769" s="12" t="s">
        <v>10864</v>
      </c>
      <c r="I2769" s="66">
        <v>1</v>
      </c>
      <c r="J2769" s="68" t="s">
        <v>215</v>
      </c>
      <c r="K2769" s="167">
        <v>137025</v>
      </c>
      <c r="L2769" s="167">
        <v>0</v>
      </c>
      <c r="M2769" s="167">
        <v>137025</v>
      </c>
      <c r="N2769" s="167">
        <v>15975</v>
      </c>
      <c r="O2769" s="167">
        <v>0</v>
      </c>
      <c r="P2769" s="167">
        <v>15975</v>
      </c>
      <c r="Q2769" s="167">
        <v>153000</v>
      </c>
      <c r="R2769" s="167">
        <v>0</v>
      </c>
      <c r="S2769" s="167">
        <v>153000</v>
      </c>
      <c r="T2769" s="161">
        <v>42736</v>
      </c>
      <c r="U2769" s="47"/>
    </row>
    <row r="2770" spans="1:21" s="267" customFormat="1" ht="15" customHeight="1" x14ac:dyDescent="0.2">
      <c r="A2770" s="15">
        <v>2017</v>
      </c>
      <c r="B2770" s="15" t="s">
        <v>3439</v>
      </c>
      <c r="C2770" s="15">
        <v>8</v>
      </c>
      <c r="D2770" s="39">
        <v>12</v>
      </c>
      <c r="E2770" s="60" t="s">
        <v>15</v>
      </c>
      <c r="F2770" s="11" t="s">
        <v>14258</v>
      </c>
      <c r="G2770" s="11" t="s">
        <v>10845</v>
      </c>
      <c r="H2770" s="12" t="s">
        <v>10863</v>
      </c>
      <c r="I2770" s="66">
        <v>1</v>
      </c>
      <c r="J2770" s="68" t="s">
        <v>215</v>
      </c>
      <c r="K2770" s="167">
        <v>0</v>
      </c>
      <c r="L2770" s="167">
        <v>40938</v>
      </c>
      <c r="M2770" s="167">
        <v>40938</v>
      </c>
      <c r="N2770" s="167">
        <v>0</v>
      </c>
      <c r="O2770" s="167">
        <v>2159</v>
      </c>
      <c r="P2770" s="167">
        <v>2159</v>
      </c>
      <c r="Q2770" s="167">
        <v>0</v>
      </c>
      <c r="R2770" s="167">
        <v>43097</v>
      </c>
      <c r="S2770" s="167">
        <v>43097</v>
      </c>
      <c r="T2770" s="161">
        <v>42795</v>
      </c>
      <c r="U2770" s="47"/>
    </row>
    <row r="2771" spans="1:21" s="267" customFormat="1" ht="15" customHeight="1" x14ac:dyDescent="0.2">
      <c r="A2771" s="15">
        <v>2017</v>
      </c>
      <c r="B2771" s="15" t="s">
        <v>3439</v>
      </c>
      <c r="C2771" s="15">
        <v>8</v>
      </c>
      <c r="D2771" s="39">
        <v>12</v>
      </c>
      <c r="E2771" s="60" t="s">
        <v>15</v>
      </c>
      <c r="F2771" s="11" t="s">
        <v>14259</v>
      </c>
      <c r="G2771" s="11" t="s">
        <v>3317</v>
      </c>
      <c r="H2771" s="12" t="s">
        <v>3571</v>
      </c>
      <c r="I2771" s="66">
        <v>1</v>
      </c>
      <c r="J2771" s="68" t="s">
        <v>215</v>
      </c>
      <c r="K2771" s="167">
        <v>135047</v>
      </c>
      <c r="L2771" s="167">
        <v>0</v>
      </c>
      <c r="M2771" s="167">
        <v>135047</v>
      </c>
      <c r="N2771" s="167">
        <v>19953</v>
      </c>
      <c r="O2771" s="167">
        <v>0</v>
      </c>
      <c r="P2771" s="167">
        <v>19953</v>
      </c>
      <c r="Q2771" s="167">
        <v>155000</v>
      </c>
      <c r="R2771" s="167">
        <v>0</v>
      </c>
      <c r="S2771" s="167">
        <v>155000</v>
      </c>
      <c r="T2771" s="161">
        <v>42736</v>
      </c>
      <c r="U2771" s="47"/>
    </row>
    <row r="2772" spans="1:21" s="267" customFormat="1" ht="15" customHeight="1" x14ac:dyDescent="0.2">
      <c r="A2772" s="15">
        <v>2017</v>
      </c>
      <c r="B2772" s="15" t="s">
        <v>3439</v>
      </c>
      <c r="C2772" s="15">
        <v>8</v>
      </c>
      <c r="D2772" s="39">
        <v>12</v>
      </c>
      <c r="E2772" s="60" t="s">
        <v>15</v>
      </c>
      <c r="F2772" s="11" t="s">
        <v>14260</v>
      </c>
      <c r="G2772" s="11" t="s">
        <v>10862</v>
      </c>
      <c r="H2772" s="12" t="s">
        <v>10861</v>
      </c>
      <c r="I2772" s="66">
        <v>1</v>
      </c>
      <c r="J2772" s="68" t="s">
        <v>215</v>
      </c>
      <c r="K2772" s="167">
        <v>0</v>
      </c>
      <c r="L2772" s="167">
        <v>64700</v>
      </c>
      <c r="M2772" s="167">
        <v>64700</v>
      </c>
      <c r="N2772" s="167">
        <v>0</v>
      </c>
      <c r="O2772" s="167">
        <v>12300</v>
      </c>
      <c r="P2772" s="167">
        <v>12300</v>
      </c>
      <c r="Q2772" s="167">
        <v>0</v>
      </c>
      <c r="R2772" s="167">
        <v>77000</v>
      </c>
      <c r="S2772" s="167">
        <v>77000</v>
      </c>
      <c r="T2772" s="161">
        <v>42767</v>
      </c>
      <c r="U2772" s="47"/>
    </row>
    <row r="2773" spans="1:21" s="267" customFormat="1" ht="15" customHeight="1" x14ac:dyDescent="0.2">
      <c r="A2773" s="15">
        <v>2017</v>
      </c>
      <c r="B2773" s="15" t="s">
        <v>3439</v>
      </c>
      <c r="C2773" s="15">
        <v>8</v>
      </c>
      <c r="D2773" s="39">
        <v>12</v>
      </c>
      <c r="E2773" s="60" t="s">
        <v>15</v>
      </c>
      <c r="F2773" s="11" t="s">
        <v>14261</v>
      </c>
      <c r="G2773" s="11" t="s">
        <v>10845</v>
      </c>
      <c r="H2773" s="12" t="s">
        <v>10860</v>
      </c>
      <c r="I2773" s="66">
        <v>1</v>
      </c>
      <c r="J2773" s="68" t="s">
        <v>215</v>
      </c>
      <c r="K2773" s="167">
        <v>0</v>
      </c>
      <c r="L2773" s="167">
        <v>37682</v>
      </c>
      <c r="M2773" s="167">
        <v>37682</v>
      </c>
      <c r="N2773" s="167">
        <v>0</v>
      </c>
      <c r="O2773" s="167">
        <v>5415</v>
      </c>
      <c r="P2773" s="167">
        <v>5415</v>
      </c>
      <c r="Q2773" s="167">
        <v>0</v>
      </c>
      <c r="R2773" s="167">
        <v>43097</v>
      </c>
      <c r="S2773" s="167">
        <v>43097</v>
      </c>
      <c r="T2773" s="161">
        <v>42795</v>
      </c>
      <c r="U2773" s="47"/>
    </row>
    <row r="2774" spans="1:21" s="267" customFormat="1" ht="15" customHeight="1" x14ac:dyDescent="0.2">
      <c r="A2774" s="15">
        <v>2017</v>
      </c>
      <c r="B2774" s="15" t="s">
        <v>3439</v>
      </c>
      <c r="C2774" s="15">
        <v>8</v>
      </c>
      <c r="D2774" s="39">
        <v>12</v>
      </c>
      <c r="E2774" s="60" t="s">
        <v>15</v>
      </c>
      <c r="F2774" s="11" t="s">
        <v>14262</v>
      </c>
      <c r="G2774" s="11" t="s">
        <v>10856</v>
      </c>
      <c r="H2774" s="12" t="s">
        <v>10859</v>
      </c>
      <c r="I2774" s="66">
        <v>1</v>
      </c>
      <c r="J2774" s="68" t="s">
        <v>215</v>
      </c>
      <c r="K2774" s="167">
        <v>0</v>
      </c>
      <c r="L2774" s="167">
        <v>46690</v>
      </c>
      <c r="M2774" s="167">
        <v>46690</v>
      </c>
      <c r="N2774" s="167">
        <v>0</v>
      </c>
      <c r="O2774" s="167">
        <v>2581</v>
      </c>
      <c r="P2774" s="167">
        <v>2581</v>
      </c>
      <c r="Q2774" s="167">
        <v>0</v>
      </c>
      <c r="R2774" s="167">
        <v>49271</v>
      </c>
      <c r="S2774" s="167">
        <v>49271</v>
      </c>
      <c r="T2774" s="161">
        <v>42795</v>
      </c>
      <c r="U2774" s="47"/>
    </row>
    <row r="2775" spans="1:21" s="267" customFormat="1" ht="15" customHeight="1" x14ac:dyDescent="0.2">
      <c r="A2775" s="15">
        <v>2017</v>
      </c>
      <c r="B2775" s="15" t="s">
        <v>3439</v>
      </c>
      <c r="C2775" s="15">
        <v>8</v>
      </c>
      <c r="D2775" s="39">
        <v>12</v>
      </c>
      <c r="E2775" s="60" t="s">
        <v>15</v>
      </c>
      <c r="F2775" s="11" t="s">
        <v>14263</v>
      </c>
      <c r="G2775" s="11" t="s">
        <v>10858</v>
      </c>
      <c r="H2775" s="12" t="s">
        <v>10857</v>
      </c>
      <c r="I2775" s="66">
        <v>1</v>
      </c>
      <c r="J2775" s="68" t="s">
        <v>215</v>
      </c>
      <c r="K2775" s="167">
        <v>0</v>
      </c>
      <c r="L2775" s="167">
        <v>45675</v>
      </c>
      <c r="M2775" s="167">
        <v>45675</v>
      </c>
      <c r="N2775" s="167">
        <v>5670</v>
      </c>
      <c r="O2775" s="167">
        <v>-345</v>
      </c>
      <c r="P2775" s="167">
        <v>5325</v>
      </c>
      <c r="Q2775" s="167">
        <v>5670</v>
      </c>
      <c r="R2775" s="167">
        <v>45330</v>
      </c>
      <c r="S2775" s="167">
        <v>51000</v>
      </c>
      <c r="T2775" s="161">
        <v>42795</v>
      </c>
      <c r="U2775" s="47"/>
    </row>
    <row r="2776" spans="1:21" s="267" customFormat="1" ht="15" customHeight="1" x14ac:dyDescent="0.2">
      <c r="A2776" s="15">
        <v>2017</v>
      </c>
      <c r="B2776" s="15" t="s">
        <v>3439</v>
      </c>
      <c r="C2776" s="15">
        <v>8</v>
      </c>
      <c r="D2776" s="39">
        <v>12</v>
      </c>
      <c r="E2776" s="60" t="s">
        <v>15</v>
      </c>
      <c r="F2776" s="11" t="s">
        <v>14264</v>
      </c>
      <c r="G2776" s="11" t="s">
        <v>10856</v>
      </c>
      <c r="H2776" s="12" t="s">
        <v>10855</v>
      </c>
      <c r="I2776" s="66">
        <v>1</v>
      </c>
      <c r="J2776" s="68" t="s">
        <v>215</v>
      </c>
      <c r="K2776" s="167">
        <v>0</v>
      </c>
      <c r="L2776" s="167">
        <v>46690</v>
      </c>
      <c r="M2776" s="167">
        <v>46690</v>
      </c>
      <c r="N2776" s="167">
        <v>0</v>
      </c>
      <c r="O2776" s="167">
        <v>2581</v>
      </c>
      <c r="P2776" s="167">
        <v>2581</v>
      </c>
      <c r="Q2776" s="167">
        <v>0</v>
      </c>
      <c r="R2776" s="167">
        <v>49271</v>
      </c>
      <c r="S2776" s="167">
        <v>49271</v>
      </c>
      <c r="T2776" s="161">
        <v>42795</v>
      </c>
      <c r="U2776" s="47"/>
    </row>
    <row r="2777" spans="1:21" s="267" customFormat="1" ht="15" customHeight="1" x14ac:dyDescent="0.2">
      <c r="A2777" s="15">
        <v>2017</v>
      </c>
      <c r="B2777" s="15" t="s">
        <v>3439</v>
      </c>
      <c r="C2777" s="15">
        <v>8</v>
      </c>
      <c r="D2777" s="39">
        <v>12</v>
      </c>
      <c r="E2777" s="60" t="s">
        <v>15</v>
      </c>
      <c r="F2777" s="11" t="s">
        <v>14265</v>
      </c>
      <c r="G2777" s="11" t="s">
        <v>9677</v>
      </c>
      <c r="H2777" s="12" t="s">
        <v>10854</v>
      </c>
      <c r="I2777" s="66">
        <v>1</v>
      </c>
      <c r="J2777" s="68" t="s">
        <v>215</v>
      </c>
      <c r="K2777" s="167">
        <v>182193</v>
      </c>
      <c r="L2777" s="167">
        <v>0</v>
      </c>
      <c r="M2777" s="167">
        <v>182193</v>
      </c>
      <c r="N2777" s="167">
        <v>17807</v>
      </c>
      <c r="O2777" s="167">
        <v>0</v>
      </c>
      <c r="P2777" s="167">
        <v>17807</v>
      </c>
      <c r="Q2777" s="167">
        <v>200000</v>
      </c>
      <c r="R2777" s="167">
        <v>0</v>
      </c>
      <c r="S2777" s="167">
        <v>200000</v>
      </c>
      <c r="T2777" s="161">
        <v>42736</v>
      </c>
      <c r="U2777" s="47"/>
    </row>
    <row r="2778" spans="1:21" s="267" customFormat="1" ht="15" customHeight="1" x14ac:dyDescent="0.2">
      <c r="A2778" s="15">
        <v>2017</v>
      </c>
      <c r="B2778" s="15" t="s">
        <v>3439</v>
      </c>
      <c r="C2778" s="15">
        <v>8</v>
      </c>
      <c r="D2778" s="67">
        <v>12</v>
      </c>
      <c r="E2778" s="60" t="s">
        <v>15</v>
      </c>
      <c r="F2778" s="11" t="s">
        <v>14266</v>
      </c>
      <c r="G2778" s="11" t="s">
        <v>355</v>
      </c>
      <c r="H2778" s="12" t="s">
        <v>10853</v>
      </c>
      <c r="I2778" s="66">
        <v>1</v>
      </c>
      <c r="J2778" s="68" t="s">
        <v>215</v>
      </c>
      <c r="K2778" s="167">
        <v>109620</v>
      </c>
      <c r="L2778" s="167">
        <v>0</v>
      </c>
      <c r="M2778" s="167">
        <v>109620</v>
      </c>
      <c r="N2778" s="167">
        <v>9752</v>
      </c>
      <c r="O2778" s="167">
        <v>0</v>
      </c>
      <c r="P2778" s="167">
        <v>9752</v>
      </c>
      <c r="Q2778" s="167">
        <v>119372</v>
      </c>
      <c r="R2778" s="167">
        <v>0</v>
      </c>
      <c r="S2778" s="167">
        <v>119372</v>
      </c>
      <c r="T2778" s="159">
        <v>42795</v>
      </c>
      <c r="U2778" s="47"/>
    </row>
    <row r="2779" spans="1:21" s="267" customFormat="1" ht="15" customHeight="1" x14ac:dyDescent="0.2">
      <c r="A2779" s="15">
        <v>2017</v>
      </c>
      <c r="B2779" s="15" t="s">
        <v>3439</v>
      </c>
      <c r="C2779" s="15">
        <v>8</v>
      </c>
      <c r="D2779" s="39">
        <v>12</v>
      </c>
      <c r="E2779" s="60" t="s">
        <v>15</v>
      </c>
      <c r="F2779" s="11" t="s">
        <v>14267</v>
      </c>
      <c r="G2779" s="11" t="s">
        <v>390</v>
      </c>
      <c r="H2779" s="12" t="s">
        <v>10852</v>
      </c>
      <c r="I2779" s="66">
        <v>1</v>
      </c>
      <c r="J2779" s="68" t="s">
        <v>215</v>
      </c>
      <c r="K2779" s="167">
        <v>0</v>
      </c>
      <c r="L2779" s="167">
        <v>51347</v>
      </c>
      <c r="M2779" s="167">
        <v>51347</v>
      </c>
      <c r="N2779" s="167">
        <v>0</v>
      </c>
      <c r="O2779" s="167">
        <v>5000</v>
      </c>
      <c r="P2779" s="167">
        <v>5000</v>
      </c>
      <c r="Q2779" s="167">
        <v>0</v>
      </c>
      <c r="R2779" s="167">
        <v>56347</v>
      </c>
      <c r="S2779" s="167">
        <v>56347</v>
      </c>
      <c r="T2779" s="161">
        <v>42767</v>
      </c>
      <c r="U2779" s="47"/>
    </row>
    <row r="2780" spans="1:21" s="267" customFormat="1" ht="15" customHeight="1" x14ac:dyDescent="0.2">
      <c r="A2780" s="15">
        <v>2017</v>
      </c>
      <c r="B2780" s="15" t="s">
        <v>3439</v>
      </c>
      <c r="C2780" s="15">
        <v>8</v>
      </c>
      <c r="D2780" s="39">
        <v>12</v>
      </c>
      <c r="E2780" s="60" t="s">
        <v>15</v>
      </c>
      <c r="F2780" s="11" t="s">
        <v>14268</v>
      </c>
      <c r="G2780" s="11" t="s">
        <v>10850</v>
      </c>
      <c r="H2780" s="12" t="s">
        <v>10851</v>
      </c>
      <c r="I2780" s="66">
        <v>1</v>
      </c>
      <c r="J2780" s="68" t="s">
        <v>215</v>
      </c>
      <c r="K2780" s="167">
        <v>128763</v>
      </c>
      <c r="L2780" s="167">
        <v>0</v>
      </c>
      <c r="M2780" s="167">
        <v>128763</v>
      </c>
      <c r="N2780" s="167">
        <v>4237</v>
      </c>
      <c r="O2780" s="167">
        <v>0</v>
      </c>
      <c r="P2780" s="167">
        <v>4237</v>
      </c>
      <c r="Q2780" s="167">
        <v>133000</v>
      </c>
      <c r="R2780" s="167">
        <v>0</v>
      </c>
      <c r="S2780" s="167">
        <v>133000</v>
      </c>
      <c r="T2780" s="161">
        <v>42736</v>
      </c>
      <c r="U2780" s="47"/>
    </row>
    <row r="2781" spans="1:21" s="267" customFormat="1" ht="15" customHeight="1" x14ac:dyDescent="0.2">
      <c r="A2781" s="15">
        <v>2017</v>
      </c>
      <c r="B2781" s="72" t="s">
        <v>3439</v>
      </c>
      <c r="C2781" s="15">
        <v>8</v>
      </c>
      <c r="D2781" s="67">
        <v>12</v>
      </c>
      <c r="E2781" s="60" t="s">
        <v>15</v>
      </c>
      <c r="F2781" s="11" t="s">
        <v>14269</v>
      </c>
      <c r="G2781" s="11" t="s">
        <v>10850</v>
      </c>
      <c r="H2781" s="75" t="s">
        <v>10849</v>
      </c>
      <c r="I2781" s="66">
        <v>1</v>
      </c>
      <c r="J2781" s="68" t="s">
        <v>215</v>
      </c>
      <c r="K2781" s="167">
        <v>129632</v>
      </c>
      <c r="L2781" s="167">
        <v>0</v>
      </c>
      <c r="M2781" s="167">
        <v>129632</v>
      </c>
      <c r="N2781" s="167">
        <v>5368</v>
      </c>
      <c r="O2781" s="167">
        <v>0</v>
      </c>
      <c r="P2781" s="167">
        <v>5368</v>
      </c>
      <c r="Q2781" s="167">
        <v>135000</v>
      </c>
      <c r="R2781" s="167">
        <v>0</v>
      </c>
      <c r="S2781" s="167">
        <v>135000</v>
      </c>
      <c r="T2781" s="159">
        <v>42736</v>
      </c>
      <c r="U2781" s="47"/>
    </row>
    <row r="2782" spans="1:21" s="267" customFormat="1" ht="15" customHeight="1" x14ac:dyDescent="0.2">
      <c r="A2782" s="15">
        <v>2017</v>
      </c>
      <c r="B2782" s="15" t="s">
        <v>3439</v>
      </c>
      <c r="C2782" s="15">
        <v>8</v>
      </c>
      <c r="D2782" s="39">
        <v>12</v>
      </c>
      <c r="E2782" s="60" t="s">
        <v>15</v>
      </c>
      <c r="F2782" s="11" t="s">
        <v>14270</v>
      </c>
      <c r="G2782" s="11" t="s">
        <v>10845</v>
      </c>
      <c r="H2782" s="12" t="s">
        <v>9490</v>
      </c>
      <c r="I2782" s="66">
        <v>1</v>
      </c>
      <c r="J2782" s="68" t="s">
        <v>215</v>
      </c>
      <c r="K2782" s="167">
        <v>0</v>
      </c>
      <c r="L2782" s="167">
        <v>39078</v>
      </c>
      <c r="M2782" s="167">
        <v>39078</v>
      </c>
      <c r="N2782" s="167">
        <v>0</v>
      </c>
      <c r="O2782" s="167">
        <v>4019</v>
      </c>
      <c r="P2782" s="167">
        <v>4019</v>
      </c>
      <c r="Q2782" s="167">
        <v>0</v>
      </c>
      <c r="R2782" s="167">
        <v>43097</v>
      </c>
      <c r="S2782" s="167">
        <v>43097</v>
      </c>
      <c r="T2782" s="161">
        <v>42795</v>
      </c>
      <c r="U2782" s="47"/>
    </row>
    <row r="2783" spans="1:21" s="267" customFormat="1" ht="15" customHeight="1" x14ac:dyDescent="0.2">
      <c r="A2783" s="15">
        <v>2017</v>
      </c>
      <c r="B2783" s="15" t="s">
        <v>3439</v>
      </c>
      <c r="C2783" s="15">
        <v>8</v>
      </c>
      <c r="D2783" s="67">
        <v>12</v>
      </c>
      <c r="E2783" s="60" t="s">
        <v>15</v>
      </c>
      <c r="F2783" s="11" t="s">
        <v>14271</v>
      </c>
      <c r="G2783" s="11" t="s">
        <v>10845</v>
      </c>
      <c r="H2783" s="12" t="s">
        <v>10848</v>
      </c>
      <c r="I2783" s="66">
        <v>1</v>
      </c>
      <c r="J2783" s="68" t="s">
        <v>215</v>
      </c>
      <c r="K2783" s="167">
        <v>0</v>
      </c>
      <c r="L2783" s="167">
        <v>37682</v>
      </c>
      <c r="M2783" s="167">
        <v>37682</v>
      </c>
      <c r="N2783" s="167">
        <v>0</v>
      </c>
      <c r="O2783" s="167">
        <v>5415</v>
      </c>
      <c r="P2783" s="167">
        <v>5415</v>
      </c>
      <c r="Q2783" s="167">
        <v>0</v>
      </c>
      <c r="R2783" s="167">
        <v>43097</v>
      </c>
      <c r="S2783" s="167">
        <v>43097</v>
      </c>
      <c r="T2783" s="159">
        <v>42795</v>
      </c>
      <c r="U2783" s="47"/>
    </row>
    <row r="2784" spans="1:21" s="267" customFormat="1" ht="15" customHeight="1" x14ac:dyDescent="0.2">
      <c r="A2784" s="15">
        <v>2017</v>
      </c>
      <c r="B2784" s="15" t="s">
        <v>3439</v>
      </c>
      <c r="C2784" s="15">
        <v>8</v>
      </c>
      <c r="D2784" s="67">
        <v>12</v>
      </c>
      <c r="E2784" s="60" t="s">
        <v>15</v>
      </c>
      <c r="F2784" s="11" t="s">
        <v>14272</v>
      </c>
      <c r="G2784" s="11" t="s">
        <v>10845</v>
      </c>
      <c r="H2784" s="12" t="s">
        <v>10847</v>
      </c>
      <c r="I2784" s="66">
        <v>1</v>
      </c>
      <c r="J2784" s="68" t="s">
        <v>215</v>
      </c>
      <c r="K2784" s="167">
        <v>0</v>
      </c>
      <c r="L2784" s="167">
        <v>42578</v>
      </c>
      <c r="M2784" s="167">
        <v>42578</v>
      </c>
      <c r="N2784" s="167">
        <v>0</v>
      </c>
      <c r="O2784" s="167">
        <v>4437</v>
      </c>
      <c r="P2784" s="167">
        <v>4437</v>
      </c>
      <c r="Q2784" s="167">
        <v>0</v>
      </c>
      <c r="R2784" s="167">
        <v>47015</v>
      </c>
      <c r="S2784" s="167">
        <v>47015</v>
      </c>
      <c r="T2784" s="159">
        <v>42795</v>
      </c>
      <c r="U2784" s="47"/>
    </row>
    <row r="2785" spans="1:21" s="267" customFormat="1" ht="15" customHeight="1" x14ac:dyDescent="0.2">
      <c r="A2785" s="15">
        <v>2017</v>
      </c>
      <c r="B2785" s="15" t="s">
        <v>3439</v>
      </c>
      <c r="C2785" s="15">
        <v>8</v>
      </c>
      <c r="D2785" s="39">
        <v>12</v>
      </c>
      <c r="E2785" s="60" t="s">
        <v>15</v>
      </c>
      <c r="F2785" s="11" t="s">
        <v>13835</v>
      </c>
      <c r="G2785" s="11" t="s">
        <v>3023</v>
      </c>
      <c r="H2785" s="12" t="s">
        <v>10846</v>
      </c>
      <c r="I2785" s="66">
        <v>1</v>
      </c>
      <c r="J2785" s="68" t="s">
        <v>215</v>
      </c>
      <c r="K2785" s="167">
        <v>0</v>
      </c>
      <c r="L2785" s="167">
        <v>47394</v>
      </c>
      <c r="M2785" s="167">
        <v>47394</v>
      </c>
      <c r="N2785" s="167">
        <v>0</v>
      </c>
      <c r="O2785" s="167">
        <v>9006</v>
      </c>
      <c r="P2785" s="167">
        <v>9006</v>
      </c>
      <c r="Q2785" s="167">
        <v>0</v>
      </c>
      <c r="R2785" s="167">
        <v>56400</v>
      </c>
      <c r="S2785" s="167">
        <v>56400</v>
      </c>
      <c r="T2785" s="161">
        <v>42795</v>
      </c>
      <c r="U2785" s="47"/>
    </row>
    <row r="2786" spans="1:21" s="267" customFormat="1" ht="15" customHeight="1" x14ac:dyDescent="0.2">
      <c r="A2786" s="15">
        <v>2017</v>
      </c>
      <c r="B2786" s="15" t="s">
        <v>3439</v>
      </c>
      <c r="C2786" s="15">
        <v>8</v>
      </c>
      <c r="D2786" s="39">
        <v>12</v>
      </c>
      <c r="E2786" s="60" t="s">
        <v>15</v>
      </c>
      <c r="F2786" s="11" t="s">
        <v>14273</v>
      </c>
      <c r="G2786" s="11" t="s">
        <v>10845</v>
      </c>
      <c r="H2786" s="12" t="s">
        <v>10844</v>
      </c>
      <c r="I2786" s="66">
        <v>1</v>
      </c>
      <c r="J2786" s="68" t="s">
        <v>215</v>
      </c>
      <c r="K2786" s="167">
        <v>0</v>
      </c>
      <c r="L2786" s="167">
        <v>43964</v>
      </c>
      <c r="M2786" s="167">
        <v>43964</v>
      </c>
      <c r="N2786" s="167">
        <v>0</v>
      </c>
      <c r="O2786" s="167">
        <v>3051</v>
      </c>
      <c r="P2786" s="167">
        <v>3051</v>
      </c>
      <c r="Q2786" s="167">
        <v>0</v>
      </c>
      <c r="R2786" s="167">
        <v>47015</v>
      </c>
      <c r="S2786" s="167">
        <v>47015</v>
      </c>
      <c r="T2786" s="161">
        <v>42795</v>
      </c>
      <c r="U2786" s="47"/>
    </row>
    <row r="2787" spans="1:21" s="267" customFormat="1" ht="15" customHeight="1" x14ac:dyDescent="0.2">
      <c r="A2787" s="15">
        <v>2017</v>
      </c>
      <c r="B2787" s="15" t="s">
        <v>3439</v>
      </c>
      <c r="C2787" s="15">
        <v>8</v>
      </c>
      <c r="D2787" s="39">
        <v>12</v>
      </c>
      <c r="E2787" s="60" t="s">
        <v>15</v>
      </c>
      <c r="F2787" s="11" t="s">
        <v>14274</v>
      </c>
      <c r="G2787" s="11" t="s">
        <v>355</v>
      </c>
      <c r="H2787" s="12" t="s">
        <v>10843</v>
      </c>
      <c r="I2787" s="66">
        <v>1</v>
      </c>
      <c r="J2787" s="68" t="s">
        <v>215</v>
      </c>
      <c r="K2787" s="167">
        <v>87824</v>
      </c>
      <c r="L2787" s="167">
        <v>0</v>
      </c>
      <c r="M2787" s="167">
        <v>87824</v>
      </c>
      <c r="N2787" s="167">
        <v>8500</v>
      </c>
      <c r="O2787" s="167">
        <v>0</v>
      </c>
      <c r="P2787" s="167">
        <v>8500</v>
      </c>
      <c r="Q2787" s="167">
        <v>96324</v>
      </c>
      <c r="R2787" s="167">
        <v>0</v>
      </c>
      <c r="S2787" s="167">
        <v>96324</v>
      </c>
      <c r="T2787" s="161">
        <v>42767</v>
      </c>
      <c r="U2787" s="47"/>
    </row>
    <row r="2788" spans="1:21" s="267" customFormat="1" ht="15" customHeight="1" x14ac:dyDescent="0.2">
      <c r="A2788" s="15">
        <v>2017</v>
      </c>
      <c r="B2788" s="15" t="s">
        <v>3439</v>
      </c>
      <c r="C2788" s="15">
        <v>8</v>
      </c>
      <c r="D2788" s="39">
        <v>12</v>
      </c>
      <c r="E2788" s="60" t="s">
        <v>15</v>
      </c>
      <c r="F2788" s="11" t="s">
        <v>14275</v>
      </c>
      <c r="G2788" s="11" t="s">
        <v>10842</v>
      </c>
      <c r="H2788" s="12" t="s">
        <v>9609</v>
      </c>
      <c r="I2788" s="66">
        <v>1</v>
      </c>
      <c r="J2788" s="68" t="s">
        <v>215</v>
      </c>
      <c r="K2788" s="167">
        <v>128286</v>
      </c>
      <c r="L2788" s="167">
        <v>0</v>
      </c>
      <c r="M2788" s="167">
        <v>128286</v>
      </c>
      <c r="N2788" s="167">
        <v>11714</v>
      </c>
      <c r="O2788" s="167">
        <v>0</v>
      </c>
      <c r="P2788" s="167">
        <v>11714</v>
      </c>
      <c r="Q2788" s="167">
        <v>140000</v>
      </c>
      <c r="R2788" s="167">
        <v>0</v>
      </c>
      <c r="S2788" s="167">
        <v>140000</v>
      </c>
      <c r="T2788" s="161">
        <v>42736</v>
      </c>
      <c r="U2788" s="47"/>
    </row>
    <row r="2789" spans="1:21" s="267" customFormat="1" ht="15" customHeight="1" x14ac:dyDescent="0.2">
      <c r="A2789" s="15">
        <v>2017</v>
      </c>
      <c r="B2789" s="15" t="s">
        <v>3439</v>
      </c>
      <c r="C2789" s="15">
        <v>8</v>
      </c>
      <c r="D2789" s="67">
        <v>12</v>
      </c>
      <c r="E2789" s="60" t="s">
        <v>15</v>
      </c>
      <c r="F2789" s="11" t="s">
        <v>14276</v>
      </c>
      <c r="G2789" s="11" t="s">
        <v>355</v>
      </c>
      <c r="H2789" s="12" t="s">
        <v>10841</v>
      </c>
      <c r="I2789" s="66">
        <v>1</v>
      </c>
      <c r="J2789" s="68" t="s">
        <v>215</v>
      </c>
      <c r="K2789" s="167">
        <v>0</v>
      </c>
      <c r="L2789" s="167">
        <v>91856</v>
      </c>
      <c r="M2789" s="167">
        <v>91856</v>
      </c>
      <c r="N2789" s="167">
        <v>0</v>
      </c>
      <c r="O2789" s="167">
        <v>8144</v>
      </c>
      <c r="P2789" s="167">
        <v>8144</v>
      </c>
      <c r="Q2789" s="167">
        <v>0</v>
      </c>
      <c r="R2789" s="167">
        <v>100000</v>
      </c>
      <c r="S2789" s="167">
        <v>100000</v>
      </c>
      <c r="T2789" s="159">
        <v>42736</v>
      </c>
      <c r="U2789" s="47"/>
    </row>
    <row r="2790" spans="1:21" s="267" customFormat="1" ht="15" customHeight="1" x14ac:dyDescent="0.2">
      <c r="A2790" s="15">
        <v>2017</v>
      </c>
      <c r="B2790" s="15" t="s">
        <v>3439</v>
      </c>
      <c r="C2790" s="15">
        <v>8</v>
      </c>
      <c r="D2790" s="67">
        <v>12</v>
      </c>
      <c r="E2790" s="60" t="s">
        <v>15</v>
      </c>
      <c r="F2790" s="11" t="s">
        <v>14277</v>
      </c>
      <c r="G2790" s="11" t="s">
        <v>1170</v>
      </c>
      <c r="H2790" s="12" t="s">
        <v>10840</v>
      </c>
      <c r="I2790" s="66">
        <v>1</v>
      </c>
      <c r="J2790" s="68" t="s">
        <v>53</v>
      </c>
      <c r="K2790" s="167">
        <v>0</v>
      </c>
      <c r="L2790" s="167">
        <v>34104</v>
      </c>
      <c r="M2790" s="167">
        <v>34104</v>
      </c>
      <c r="N2790" s="167">
        <v>5896</v>
      </c>
      <c r="O2790" s="167">
        <v>0</v>
      </c>
      <c r="P2790" s="167">
        <v>5896</v>
      </c>
      <c r="Q2790" s="167">
        <v>5896</v>
      </c>
      <c r="R2790" s="167">
        <v>34104</v>
      </c>
      <c r="S2790" s="167">
        <v>40000</v>
      </c>
      <c r="T2790" s="159">
        <v>42795</v>
      </c>
      <c r="U2790" s="47"/>
    </row>
    <row r="2791" spans="1:21" s="267" customFormat="1" ht="15" customHeight="1" x14ac:dyDescent="0.2">
      <c r="A2791" s="15">
        <v>2017</v>
      </c>
      <c r="B2791" s="15" t="s">
        <v>3439</v>
      </c>
      <c r="C2791" s="15">
        <v>8</v>
      </c>
      <c r="D2791" s="67">
        <v>12</v>
      </c>
      <c r="E2791" s="60" t="s">
        <v>15</v>
      </c>
      <c r="F2791" s="11" t="s">
        <v>14278</v>
      </c>
      <c r="G2791" s="11" t="s">
        <v>227</v>
      </c>
      <c r="H2791" s="12" t="s">
        <v>10839</v>
      </c>
      <c r="I2791" s="66">
        <v>1</v>
      </c>
      <c r="J2791" s="68" t="s">
        <v>53</v>
      </c>
      <c r="K2791" s="167">
        <v>55750</v>
      </c>
      <c r="L2791" s="167">
        <v>0</v>
      </c>
      <c r="M2791" s="167">
        <v>55750</v>
      </c>
      <c r="N2791" s="167">
        <v>0</v>
      </c>
      <c r="O2791" s="167">
        <v>5099</v>
      </c>
      <c r="P2791" s="167">
        <v>5099</v>
      </c>
      <c r="Q2791" s="167">
        <v>55750</v>
      </c>
      <c r="R2791" s="167">
        <v>5099</v>
      </c>
      <c r="S2791" s="167">
        <v>60849</v>
      </c>
      <c r="T2791" s="159">
        <v>42773</v>
      </c>
      <c r="U2791" s="47"/>
    </row>
    <row r="2792" spans="1:21" s="267" customFormat="1" ht="15" customHeight="1" x14ac:dyDescent="0.2">
      <c r="A2792" s="15">
        <v>2017</v>
      </c>
      <c r="B2792" s="15" t="s">
        <v>3439</v>
      </c>
      <c r="C2792" s="15">
        <v>8</v>
      </c>
      <c r="D2792" s="39">
        <v>12</v>
      </c>
      <c r="E2792" s="60" t="s">
        <v>15</v>
      </c>
      <c r="F2792" s="11" t="s">
        <v>14279</v>
      </c>
      <c r="G2792" s="11" t="s">
        <v>412</v>
      </c>
      <c r="H2792" s="12" t="s">
        <v>10838</v>
      </c>
      <c r="I2792" s="66">
        <v>1</v>
      </c>
      <c r="J2792" s="68" t="s">
        <v>53</v>
      </c>
      <c r="K2792" s="167">
        <v>0</v>
      </c>
      <c r="L2792" s="167">
        <v>39437</v>
      </c>
      <c r="M2792" s="167">
        <v>39437</v>
      </c>
      <c r="N2792" s="167">
        <v>0</v>
      </c>
      <c r="O2792" s="167">
        <v>1506</v>
      </c>
      <c r="P2792" s="167">
        <v>1506</v>
      </c>
      <c r="Q2792" s="167">
        <v>0</v>
      </c>
      <c r="R2792" s="167">
        <v>40943</v>
      </c>
      <c r="S2792" s="167">
        <v>40943</v>
      </c>
      <c r="T2792" s="161">
        <v>42736</v>
      </c>
      <c r="U2792" s="47"/>
    </row>
    <row r="2793" spans="1:21" s="267" customFormat="1" ht="15" customHeight="1" x14ac:dyDescent="0.2">
      <c r="A2793" s="15">
        <v>2017</v>
      </c>
      <c r="B2793" s="15" t="s">
        <v>3439</v>
      </c>
      <c r="C2793" s="15">
        <v>8</v>
      </c>
      <c r="D2793" s="39">
        <v>12</v>
      </c>
      <c r="E2793" s="60" t="s">
        <v>15</v>
      </c>
      <c r="F2793" s="11" t="s">
        <v>14280</v>
      </c>
      <c r="G2793" s="11" t="s">
        <v>412</v>
      </c>
      <c r="H2793" s="12" t="s">
        <v>10837</v>
      </c>
      <c r="I2793" s="66">
        <v>1</v>
      </c>
      <c r="J2793" s="68" t="s">
        <v>53</v>
      </c>
      <c r="K2793" s="167">
        <v>0</v>
      </c>
      <c r="L2793" s="167">
        <v>39437</v>
      </c>
      <c r="M2793" s="167">
        <v>39437</v>
      </c>
      <c r="N2793" s="167">
        <v>0</v>
      </c>
      <c r="O2793" s="167">
        <v>1506</v>
      </c>
      <c r="P2793" s="167">
        <v>1506</v>
      </c>
      <c r="Q2793" s="167">
        <v>0</v>
      </c>
      <c r="R2793" s="167">
        <v>40943</v>
      </c>
      <c r="S2793" s="167">
        <v>40943</v>
      </c>
      <c r="T2793" s="161">
        <v>42736</v>
      </c>
      <c r="U2793" s="47"/>
    </row>
    <row r="2794" spans="1:21" s="267" customFormat="1" ht="15" customHeight="1" x14ac:dyDescent="0.2">
      <c r="A2794" s="15">
        <v>2017</v>
      </c>
      <c r="B2794" s="72" t="s">
        <v>3439</v>
      </c>
      <c r="C2794" s="15">
        <v>8</v>
      </c>
      <c r="D2794" s="67">
        <v>12</v>
      </c>
      <c r="E2794" s="60" t="s">
        <v>15</v>
      </c>
      <c r="F2794" s="11" t="s">
        <v>14281</v>
      </c>
      <c r="G2794" s="11" t="s">
        <v>1170</v>
      </c>
      <c r="H2794" s="75" t="s">
        <v>10836</v>
      </c>
      <c r="I2794" s="66">
        <v>1</v>
      </c>
      <c r="J2794" s="68" t="s">
        <v>53</v>
      </c>
      <c r="K2794" s="167">
        <v>56676</v>
      </c>
      <c r="L2794" s="167">
        <v>0</v>
      </c>
      <c r="M2794" s="167">
        <v>56676</v>
      </c>
      <c r="N2794" s="167">
        <v>2101</v>
      </c>
      <c r="O2794" s="167">
        <v>0</v>
      </c>
      <c r="P2794" s="167">
        <v>2101</v>
      </c>
      <c r="Q2794" s="167">
        <v>58777</v>
      </c>
      <c r="R2794" s="167">
        <v>0</v>
      </c>
      <c r="S2794" s="167">
        <v>58777</v>
      </c>
      <c r="T2794" s="159">
        <v>42810</v>
      </c>
      <c r="U2794" s="47"/>
    </row>
    <row r="2795" spans="1:21" s="267" customFormat="1" ht="15" customHeight="1" x14ac:dyDescent="0.2">
      <c r="A2795" s="15">
        <v>2017</v>
      </c>
      <c r="B2795" s="15" t="s">
        <v>3439</v>
      </c>
      <c r="C2795" s="15">
        <v>8</v>
      </c>
      <c r="D2795" s="39">
        <v>12</v>
      </c>
      <c r="E2795" s="60" t="s">
        <v>15</v>
      </c>
      <c r="F2795" s="11" t="s">
        <v>14282</v>
      </c>
      <c r="G2795" s="11" t="s">
        <v>299</v>
      </c>
      <c r="H2795" s="12" t="s">
        <v>10835</v>
      </c>
      <c r="I2795" s="66">
        <v>1</v>
      </c>
      <c r="J2795" s="68" t="s">
        <v>53</v>
      </c>
      <c r="K2795" s="167">
        <v>45555</v>
      </c>
      <c r="L2795" s="167">
        <v>0</v>
      </c>
      <c r="M2795" s="167">
        <v>45555</v>
      </c>
      <c r="N2795" s="167">
        <v>1968</v>
      </c>
      <c r="O2795" s="167">
        <v>0</v>
      </c>
      <c r="P2795" s="167">
        <v>1968</v>
      </c>
      <c r="Q2795" s="167">
        <v>47523</v>
      </c>
      <c r="R2795" s="167">
        <v>0</v>
      </c>
      <c r="S2795" s="167">
        <v>47523</v>
      </c>
      <c r="T2795" s="161">
        <v>42767</v>
      </c>
      <c r="U2795" s="47"/>
    </row>
    <row r="2796" spans="1:21" s="267" customFormat="1" ht="15" customHeight="1" x14ac:dyDescent="0.2">
      <c r="A2796" s="15">
        <v>2017</v>
      </c>
      <c r="B2796" s="15" t="s">
        <v>3439</v>
      </c>
      <c r="C2796" s="15">
        <v>8</v>
      </c>
      <c r="D2796" s="39">
        <v>12</v>
      </c>
      <c r="E2796" s="60" t="s">
        <v>15</v>
      </c>
      <c r="F2796" s="11" t="s">
        <v>14283</v>
      </c>
      <c r="G2796" s="11" t="s">
        <v>10241</v>
      </c>
      <c r="H2796" s="12" t="s">
        <v>10834</v>
      </c>
      <c r="I2796" s="66">
        <v>1</v>
      </c>
      <c r="J2796" s="68" t="s">
        <v>53</v>
      </c>
      <c r="K2796" s="167">
        <v>120533</v>
      </c>
      <c r="L2796" s="167">
        <v>13968</v>
      </c>
      <c r="M2796" s="167">
        <v>134501</v>
      </c>
      <c r="N2796" s="167">
        <v>5990</v>
      </c>
      <c r="O2796" s="167">
        <v>3424</v>
      </c>
      <c r="P2796" s="167">
        <v>9414</v>
      </c>
      <c r="Q2796" s="167">
        <v>126523</v>
      </c>
      <c r="R2796" s="167">
        <v>17392</v>
      </c>
      <c r="S2796" s="167">
        <v>143915</v>
      </c>
      <c r="T2796" s="161">
        <v>42795</v>
      </c>
      <c r="U2796" s="47"/>
    </row>
    <row r="2797" spans="1:21" s="267" customFormat="1" ht="15" customHeight="1" x14ac:dyDescent="0.2">
      <c r="A2797" s="15">
        <v>2017</v>
      </c>
      <c r="B2797" s="15" t="s">
        <v>3439</v>
      </c>
      <c r="C2797" s="15">
        <v>8</v>
      </c>
      <c r="D2797" s="67">
        <v>12</v>
      </c>
      <c r="E2797" s="60" t="s">
        <v>15</v>
      </c>
      <c r="F2797" s="11" t="s">
        <v>14284</v>
      </c>
      <c r="G2797" s="11" t="s">
        <v>412</v>
      </c>
      <c r="H2797" s="12" t="s">
        <v>10833</v>
      </c>
      <c r="I2797" s="66">
        <v>1</v>
      </c>
      <c r="J2797" s="68" t="s">
        <v>53</v>
      </c>
      <c r="K2797" s="167">
        <v>0</v>
      </c>
      <c r="L2797" s="167">
        <v>39437</v>
      </c>
      <c r="M2797" s="167">
        <v>39437</v>
      </c>
      <c r="N2797" s="167">
        <v>0</v>
      </c>
      <c r="O2797" s="167">
        <v>1506</v>
      </c>
      <c r="P2797" s="167">
        <v>1506</v>
      </c>
      <c r="Q2797" s="167">
        <v>0</v>
      </c>
      <c r="R2797" s="167">
        <v>40943</v>
      </c>
      <c r="S2797" s="167">
        <v>40943</v>
      </c>
      <c r="T2797" s="159">
        <v>42736</v>
      </c>
      <c r="U2797" s="47"/>
    </row>
    <row r="2798" spans="1:21" s="267" customFormat="1" ht="15" customHeight="1" x14ac:dyDescent="0.2">
      <c r="A2798" s="15">
        <v>2017</v>
      </c>
      <c r="B2798" s="15" t="s">
        <v>3439</v>
      </c>
      <c r="C2798" s="15">
        <v>8</v>
      </c>
      <c r="D2798" s="39">
        <v>12</v>
      </c>
      <c r="E2798" s="60" t="s">
        <v>15</v>
      </c>
      <c r="F2798" s="11" t="s">
        <v>14285</v>
      </c>
      <c r="G2798" s="11" t="s">
        <v>10119</v>
      </c>
      <c r="H2798" s="12" t="s">
        <v>10832</v>
      </c>
      <c r="I2798" s="66">
        <v>1</v>
      </c>
      <c r="J2798" s="68" t="s">
        <v>53</v>
      </c>
      <c r="K2798" s="167">
        <v>45675</v>
      </c>
      <c r="L2798" s="167">
        <v>0</v>
      </c>
      <c r="M2798" s="167">
        <v>45675</v>
      </c>
      <c r="N2798" s="167">
        <v>4542</v>
      </c>
      <c r="O2798" s="167">
        <v>0</v>
      </c>
      <c r="P2798" s="167">
        <v>4542</v>
      </c>
      <c r="Q2798" s="167">
        <v>50217</v>
      </c>
      <c r="R2798" s="167">
        <v>0</v>
      </c>
      <c r="S2798" s="167">
        <v>50217</v>
      </c>
      <c r="T2798" s="161">
        <v>42723</v>
      </c>
      <c r="U2798" s="47"/>
    </row>
    <row r="2799" spans="1:21" s="267" customFormat="1" ht="15" customHeight="1" x14ac:dyDescent="0.2">
      <c r="A2799" s="15">
        <v>2017</v>
      </c>
      <c r="B2799" s="15" t="s">
        <v>3439</v>
      </c>
      <c r="C2799" s="15">
        <v>8</v>
      </c>
      <c r="D2799" s="39">
        <v>12</v>
      </c>
      <c r="E2799" s="60" t="s">
        <v>15</v>
      </c>
      <c r="F2799" s="11" t="s">
        <v>14286</v>
      </c>
      <c r="G2799" s="11" t="s">
        <v>1170</v>
      </c>
      <c r="H2799" s="12" t="s">
        <v>10831</v>
      </c>
      <c r="I2799" s="66">
        <v>1</v>
      </c>
      <c r="J2799" s="68" t="s">
        <v>53</v>
      </c>
      <c r="K2799" s="167">
        <v>25732</v>
      </c>
      <c r="L2799" s="167">
        <v>11594</v>
      </c>
      <c r="M2799" s="167">
        <v>37326</v>
      </c>
      <c r="N2799" s="167">
        <v>2674</v>
      </c>
      <c r="O2799" s="167">
        <v>0</v>
      </c>
      <c r="P2799" s="167">
        <v>2674</v>
      </c>
      <c r="Q2799" s="167">
        <v>28406</v>
      </c>
      <c r="R2799" s="167">
        <v>11594</v>
      </c>
      <c r="S2799" s="167">
        <v>40000</v>
      </c>
      <c r="T2799" s="161">
        <v>42795</v>
      </c>
      <c r="U2799" s="47"/>
    </row>
    <row r="2800" spans="1:21" s="267" customFormat="1" ht="15" customHeight="1" x14ac:dyDescent="0.2">
      <c r="A2800" s="15">
        <v>2017</v>
      </c>
      <c r="B2800" s="15" t="s">
        <v>3439</v>
      </c>
      <c r="C2800" s="15">
        <v>8</v>
      </c>
      <c r="D2800" s="39">
        <v>12</v>
      </c>
      <c r="E2800" s="60" t="s">
        <v>15</v>
      </c>
      <c r="F2800" s="11" t="s">
        <v>14287</v>
      </c>
      <c r="G2800" s="11" t="s">
        <v>252</v>
      </c>
      <c r="H2800" s="12" t="s">
        <v>10830</v>
      </c>
      <c r="I2800" s="66">
        <v>1</v>
      </c>
      <c r="J2800" s="68" t="s">
        <v>53</v>
      </c>
      <c r="K2800" s="167">
        <v>59051</v>
      </c>
      <c r="L2800" s="167">
        <v>0</v>
      </c>
      <c r="M2800" s="167">
        <v>59051</v>
      </c>
      <c r="N2800" s="167">
        <v>4949</v>
      </c>
      <c r="O2800" s="167">
        <v>0</v>
      </c>
      <c r="P2800" s="167">
        <v>4949</v>
      </c>
      <c r="Q2800" s="167">
        <v>64000</v>
      </c>
      <c r="R2800" s="167">
        <v>0</v>
      </c>
      <c r="S2800" s="167">
        <v>64000</v>
      </c>
      <c r="T2800" s="161">
        <v>42767</v>
      </c>
      <c r="U2800" s="47"/>
    </row>
    <row r="2801" spans="1:21" s="267" customFormat="1" ht="15" customHeight="1" x14ac:dyDescent="0.2">
      <c r="A2801" s="15">
        <v>2017</v>
      </c>
      <c r="B2801" s="15" t="s">
        <v>3439</v>
      </c>
      <c r="C2801" s="15">
        <v>8</v>
      </c>
      <c r="D2801" s="39">
        <v>12</v>
      </c>
      <c r="E2801" s="60" t="s">
        <v>15</v>
      </c>
      <c r="F2801" s="11" t="s">
        <v>14288</v>
      </c>
      <c r="G2801" s="11" t="s">
        <v>227</v>
      </c>
      <c r="H2801" s="12" t="s">
        <v>10829</v>
      </c>
      <c r="I2801" s="66">
        <v>1</v>
      </c>
      <c r="J2801" s="68" t="s">
        <v>53</v>
      </c>
      <c r="K2801" s="167">
        <v>55825</v>
      </c>
      <c r="L2801" s="167">
        <v>0</v>
      </c>
      <c r="M2801" s="167">
        <v>55825</v>
      </c>
      <c r="N2801" s="167">
        <v>2809</v>
      </c>
      <c r="O2801" s="167">
        <v>0</v>
      </c>
      <c r="P2801" s="167">
        <v>2809</v>
      </c>
      <c r="Q2801" s="167">
        <v>58634</v>
      </c>
      <c r="R2801" s="167">
        <v>0</v>
      </c>
      <c r="S2801" s="167">
        <v>58634</v>
      </c>
      <c r="T2801" s="161">
        <v>42795</v>
      </c>
      <c r="U2801" s="47"/>
    </row>
    <row r="2802" spans="1:21" s="267" customFormat="1" ht="15" customHeight="1" x14ac:dyDescent="0.2">
      <c r="A2802" s="15">
        <v>2017</v>
      </c>
      <c r="B2802" s="15" t="s">
        <v>3439</v>
      </c>
      <c r="C2802" s="15">
        <v>8</v>
      </c>
      <c r="D2802" s="39">
        <v>12</v>
      </c>
      <c r="E2802" s="60" t="s">
        <v>15</v>
      </c>
      <c r="F2802" s="11" t="s">
        <v>14289</v>
      </c>
      <c r="G2802" s="11" t="s">
        <v>10828</v>
      </c>
      <c r="H2802" s="12" t="s">
        <v>10827</v>
      </c>
      <c r="I2802" s="66">
        <v>1</v>
      </c>
      <c r="J2802" s="68" t="s">
        <v>53</v>
      </c>
      <c r="K2802" s="167">
        <v>86275</v>
      </c>
      <c r="L2802" s="167">
        <v>0</v>
      </c>
      <c r="M2802" s="167">
        <v>86275</v>
      </c>
      <c r="N2802" s="167">
        <v>12963</v>
      </c>
      <c r="O2802" s="167">
        <v>0</v>
      </c>
      <c r="P2802" s="167">
        <v>12963</v>
      </c>
      <c r="Q2802" s="167">
        <v>99238</v>
      </c>
      <c r="R2802" s="167">
        <v>0</v>
      </c>
      <c r="S2802" s="167">
        <v>99238</v>
      </c>
      <c r="T2802" s="161">
        <v>42795</v>
      </c>
      <c r="U2802" s="47"/>
    </row>
    <row r="2803" spans="1:21" s="267" customFormat="1" ht="15" customHeight="1" x14ac:dyDescent="0.2">
      <c r="A2803" s="15">
        <v>2017</v>
      </c>
      <c r="B2803" s="15" t="s">
        <v>3439</v>
      </c>
      <c r="C2803" s="15">
        <v>8</v>
      </c>
      <c r="D2803" s="39">
        <v>12</v>
      </c>
      <c r="E2803" s="60" t="s">
        <v>15</v>
      </c>
      <c r="F2803" s="11" t="s">
        <v>14290</v>
      </c>
      <c r="G2803" s="11" t="s">
        <v>299</v>
      </c>
      <c r="H2803" s="12" t="s">
        <v>10826</v>
      </c>
      <c r="I2803" s="66">
        <v>1</v>
      </c>
      <c r="J2803" s="68" t="s">
        <v>53</v>
      </c>
      <c r="K2803" s="167">
        <v>45555</v>
      </c>
      <c r="L2803" s="167">
        <v>0</v>
      </c>
      <c r="M2803" s="167">
        <v>45555</v>
      </c>
      <c r="N2803" s="167">
        <v>1968</v>
      </c>
      <c r="O2803" s="167">
        <v>0</v>
      </c>
      <c r="P2803" s="167">
        <v>1968</v>
      </c>
      <c r="Q2803" s="167">
        <v>47523</v>
      </c>
      <c r="R2803" s="167">
        <v>0</v>
      </c>
      <c r="S2803" s="167">
        <v>47523</v>
      </c>
      <c r="T2803" s="161">
        <v>42767</v>
      </c>
      <c r="U2803" s="47"/>
    </row>
    <row r="2804" spans="1:21" s="267" customFormat="1" ht="15" customHeight="1" x14ac:dyDescent="0.2">
      <c r="A2804" s="15">
        <v>2017</v>
      </c>
      <c r="B2804" s="15" t="s">
        <v>3439</v>
      </c>
      <c r="C2804" s="15">
        <v>8</v>
      </c>
      <c r="D2804" s="39">
        <v>12</v>
      </c>
      <c r="E2804" s="60" t="s">
        <v>15</v>
      </c>
      <c r="F2804" s="11" t="s">
        <v>14291</v>
      </c>
      <c r="G2804" s="11" t="s">
        <v>629</v>
      </c>
      <c r="H2804" s="12" t="s">
        <v>10825</v>
      </c>
      <c r="I2804" s="66">
        <v>1</v>
      </c>
      <c r="J2804" s="68" t="s">
        <v>53</v>
      </c>
      <c r="K2804" s="167">
        <v>72065</v>
      </c>
      <c r="L2804" s="167">
        <v>0</v>
      </c>
      <c r="M2804" s="167">
        <v>72065</v>
      </c>
      <c r="N2804" s="167">
        <v>1525</v>
      </c>
      <c r="O2804" s="167">
        <v>0</v>
      </c>
      <c r="P2804" s="167">
        <v>1525</v>
      </c>
      <c r="Q2804" s="167">
        <v>73590</v>
      </c>
      <c r="R2804" s="167">
        <v>0</v>
      </c>
      <c r="S2804" s="167">
        <v>73590</v>
      </c>
      <c r="T2804" s="161">
        <v>42795</v>
      </c>
      <c r="U2804" s="47"/>
    </row>
    <row r="2805" spans="1:21" s="267" customFormat="1" ht="15" customHeight="1" x14ac:dyDescent="0.2">
      <c r="A2805" s="15">
        <v>2017</v>
      </c>
      <c r="B2805" s="15" t="s">
        <v>3439</v>
      </c>
      <c r="C2805" s="15">
        <v>8</v>
      </c>
      <c r="D2805" s="39">
        <v>12</v>
      </c>
      <c r="E2805" s="60" t="s">
        <v>15</v>
      </c>
      <c r="F2805" s="11" t="s">
        <v>14292</v>
      </c>
      <c r="G2805" s="11" t="s">
        <v>299</v>
      </c>
      <c r="H2805" s="12" t="s">
        <v>10824</v>
      </c>
      <c r="I2805" s="66">
        <v>1</v>
      </c>
      <c r="J2805" s="68" t="s">
        <v>53</v>
      </c>
      <c r="K2805" s="167">
        <v>45555</v>
      </c>
      <c r="L2805" s="167">
        <v>0</v>
      </c>
      <c r="M2805" s="167">
        <v>45555</v>
      </c>
      <c r="N2805" s="167">
        <v>1968</v>
      </c>
      <c r="O2805" s="167">
        <v>0</v>
      </c>
      <c r="P2805" s="167">
        <v>1968</v>
      </c>
      <c r="Q2805" s="167">
        <v>47523</v>
      </c>
      <c r="R2805" s="167">
        <v>0</v>
      </c>
      <c r="S2805" s="167">
        <v>47523</v>
      </c>
      <c r="T2805" s="161">
        <v>42767</v>
      </c>
      <c r="U2805" s="47"/>
    </row>
    <row r="2806" spans="1:21" s="267" customFormat="1" ht="15" customHeight="1" x14ac:dyDescent="0.2">
      <c r="A2806" s="15">
        <v>2017</v>
      </c>
      <c r="B2806" s="15" t="s">
        <v>3439</v>
      </c>
      <c r="C2806" s="15">
        <v>8</v>
      </c>
      <c r="D2806" s="39">
        <v>12</v>
      </c>
      <c r="E2806" s="60" t="s">
        <v>15</v>
      </c>
      <c r="F2806" s="11" t="s">
        <v>14293</v>
      </c>
      <c r="G2806" s="11" t="s">
        <v>1170</v>
      </c>
      <c r="H2806" s="12" t="s">
        <v>10823</v>
      </c>
      <c r="I2806" s="66">
        <v>1</v>
      </c>
      <c r="J2806" s="68" t="s">
        <v>53</v>
      </c>
      <c r="K2806" s="167">
        <v>35525</v>
      </c>
      <c r="L2806" s="167">
        <v>0</v>
      </c>
      <c r="M2806" s="167">
        <v>35525</v>
      </c>
      <c r="N2806" s="167">
        <v>3019</v>
      </c>
      <c r="O2806" s="167">
        <v>0</v>
      </c>
      <c r="P2806" s="167">
        <v>3019</v>
      </c>
      <c r="Q2806" s="167">
        <v>38544</v>
      </c>
      <c r="R2806" s="167">
        <v>0</v>
      </c>
      <c r="S2806" s="167">
        <v>38544</v>
      </c>
      <c r="T2806" s="161">
        <v>42795</v>
      </c>
      <c r="U2806" s="47"/>
    </row>
    <row r="2807" spans="1:21" s="267" customFormat="1" ht="15" customHeight="1" x14ac:dyDescent="0.2">
      <c r="A2807" s="15">
        <v>2017</v>
      </c>
      <c r="B2807" s="15" t="s">
        <v>3439</v>
      </c>
      <c r="C2807" s="15">
        <v>8</v>
      </c>
      <c r="D2807" s="39">
        <v>12</v>
      </c>
      <c r="E2807" s="60" t="s">
        <v>15</v>
      </c>
      <c r="F2807" s="11" t="s">
        <v>14294</v>
      </c>
      <c r="G2807" s="11" t="s">
        <v>412</v>
      </c>
      <c r="H2807" s="12" t="s">
        <v>10822</v>
      </c>
      <c r="I2807" s="66">
        <v>1</v>
      </c>
      <c r="J2807" s="68" t="s">
        <v>53</v>
      </c>
      <c r="K2807" s="167">
        <v>39437</v>
      </c>
      <c r="L2807" s="167">
        <v>0</v>
      </c>
      <c r="M2807" s="167">
        <v>39437</v>
      </c>
      <c r="N2807" s="167">
        <v>1506</v>
      </c>
      <c r="O2807" s="167">
        <v>0</v>
      </c>
      <c r="P2807" s="167">
        <v>1506</v>
      </c>
      <c r="Q2807" s="167">
        <v>40943</v>
      </c>
      <c r="R2807" s="167">
        <v>0</v>
      </c>
      <c r="S2807" s="167">
        <v>40943</v>
      </c>
      <c r="T2807" s="161">
        <v>42736</v>
      </c>
      <c r="U2807" s="47"/>
    </row>
    <row r="2808" spans="1:21" s="267" customFormat="1" ht="15" customHeight="1" x14ac:dyDescent="0.2">
      <c r="A2808" s="15">
        <v>2017</v>
      </c>
      <c r="B2808" s="72" t="s">
        <v>3439</v>
      </c>
      <c r="C2808" s="15">
        <v>8</v>
      </c>
      <c r="D2808" s="67">
        <v>12</v>
      </c>
      <c r="E2808" s="60" t="s">
        <v>15</v>
      </c>
      <c r="F2808" s="11" t="s">
        <v>14295</v>
      </c>
      <c r="G2808" s="11" t="s">
        <v>10821</v>
      </c>
      <c r="H2808" s="75" t="s">
        <v>10820</v>
      </c>
      <c r="I2808" s="66">
        <v>1</v>
      </c>
      <c r="J2808" s="68" t="s">
        <v>53</v>
      </c>
      <c r="K2808" s="167">
        <v>33099</v>
      </c>
      <c r="L2808" s="167">
        <v>0</v>
      </c>
      <c r="M2808" s="167">
        <v>33099</v>
      </c>
      <c r="N2808" s="167">
        <v>313</v>
      </c>
      <c r="O2808" s="167">
        <v>0</v>
      </c>
      <c r="P2808" s="167">
        <v>313</v>
      </c>
      <c r="Q2808" s="167">
        <v>33412</v>
      </c>
      <c r="R2808" s="167">
        <v>0</v>
      </c>
      <c r="S2808" s="167">
        <v>33412</v>
      </c>
      <c r="T2808" s="159">
        <v>42745</v>
      </c>
      <c r="U2808" s="47"/>
    </row>
    <row r="2809" spans="1:21" s="267" customFormat="1" ht="15" customHeight="1" x14ac:dyDescent="0.2">
      <c r="A2809" s="15">
        <v>2017</v>
      </c>
      <c r="B2809" s="15" t="s">
        <v>3439</v>
      </c>
      <c r="C2809" s="15">
        <v>8</v>
      </c>
      <c r="D2809" s="39">
        <v>12</v>
      </c>
      <c r="E2809" s="60" t="s">
        <v>15</v>
      </c>
      <c r="F2809" s="11" t="s">
        <v>14296</v>
      </c>
      <c r="G2809" s="11" t="s">
        <v>203</v>
      </c>
      <c r="H2809" s="12" t="s">
        <v>10819</v>
      </c>
      <c r="I2809" s="66">
        <v>1</v>
      </c>
      <c r="J2809" s="68" t="s">
        <v>53</v>
      </c>
      <c r="K2809" s="167">
        <v>36000</v>
      </c>
      <c r="L2809" s="167">
        <v>0</v>
      </c>
      <c r="M2809" s="167">
        <v>36000</v>
      </c>
      <c r="N2809" s="167">
        <v>388</v>
      </c>
      <c r="O2809" s="167">
        <v>0</v>
      </c>
      <c r="P2809" s="167">
        <v>388</v>
      </c>
      <c r="Q2809" s="167">
        <v>36388</v>
      </c>
      <c r="R2809" s="167">
        <v>0</v>
      </c>
      <c r="S2809" s="167">
        <v>36388</v>
      </c>
      <c r="T2809" s="161">
        <v>42736</v>
      </c>
      <c r="U2809" s="47"/>
    </row>
    <row r="2810" spans="1:21" s="267" customFormat="1" ht="15" customHeight="1" x14ac:dyDescent="0.2">
      <c r="A2810" s="15">
        <v>2017</v>
      </c>
      <c r="B2810" s="15" t="s">
        <v>3439</v>
      </c>
      <c r="C2810" s="15">
        <v>8</v>
      </c>
      <c r="D2810" s="39">
        <v>12</v>
      </c>
      <c r="E2810" s="60" t="s">
        <v>15</v>
      </c>
      <c r="F2810" s="11" t="s">
        <v>14297</v>
      </c>
      <c r="G2810" s="11" t="s">
        <v>1531</v>
      </c>
      <c r="H2810" s="12" t="s">
        <v>10818</v>
      </c>
      <c r="I2810" s="66">
        <v>1</v>
      </c>
      <c r="J2810" s="68" t="s">
        <v>53</v>
      </c>
      <c r="K2810" s="167">
        <v>40177</v>
      </c>
      <c r="L2810" s="167">
        <v>0</v>
      </c>
      <c r="M2810" s="167">
        <v>40177</v>
      </c>
      <c r="N2810" s="167">
        <v>7955</v>
      </c>
      <c r="O2810" s="167">
        <v>0</v>
      </c>
      <c r="P2810" s="167">
        <v>7955</v>
      </c>
      <c r="Q2810" s="167">
        <v>48132</v>
      </c>
      <c r="R2810" s="167">
        <v>0</v>
      </c>
      <c r="S2810" s="167">
        <v>48132</v>
      </c>
      <c r="T2810" s="161">
        <v>42795</v>
      </c>
      <c r="U2810" s="47"/>
    </row>
    <row r="2811" spans="1:21" s="267" customFormat="1" ht="15" customHeight="1" x14ac:dyDescent="0.2">
      <c r="A2811" s="15">
        <v>2017</v>
      </c>
      <c r="B2811" s="15" t="s">
        <v>3439</v>
      </c>
      <c r="C2811" s="15">
        <v>8</v>
      </c>
      <c r="D2811" s="39">
        <v>12</v>
      </c>
      <c r="E2811" s="60" t="s">
        <v>15</v>
      </c>
      <c r="F2811" s="11" t="s">
        <v>14298</v>
      </c>
      <c r="G2811" s="11" t="s">
        <v>1170</v>
      </c>
      <c r="H2811" s="12" t="s">
        <v>10817</v>
      </c>
      <c r="I2811" s="66">
        <v>1</v>
      </c>
      <c r="J2811" s="68" t="s">
        <v>53</v>
      </c>
      <c r="K2811" s="167">
        <v>35525</v>
      </c>
      <c r="L2811" s="167">
        <v>0</v>
      </c>
      <c r="M2811" s="167">
        <v>35525</v>
      </c>
      <c r="N2811" s="167">
        <v>1539</v>
      </c>
      <c r="O2811" s="167">
        <v>0</v>
      </c>
      <c r="P2811" s="167">
        <v>1539</v>
      </c>
      <c r="Q2811" s="167">
        <v>37064</v>
      </c>
      <c r="R2811" s="167">
        <v>0</v>
      </c>
      <c r="S2811" s="167">
        <v>37064</v>
      </c>
      <c r="T2811" s="161">
        <v>42795</v>
      </c>
      <c r="U2811" s="47"/>
    </row>
    <row r="2812" spans="1:21" s="267" customFormat="1" ht="15" customHeight="1" x14ac:dyDescent="0.2">
      <c r="A2812" s="15">
        <v>2017</v>
      </c>
      <c r="B2812" s="15" t="s">
        <v>3439</v>
      </c>
      <c r="C2812" s="15">
        <v>8</v>
      </c>
      <c r="D2812" s="39">
        <v>12</v>
      </c>
      <c r="E2812" s="60" t="s">
        <v>15</v>
      </c>
      <c r="F2812" s="11" t="s">
        <v>14299</v>
      </c>
      <c r="G2812" s="11" t="s">
        <v>299</v>
      </c>
      <c r="H2812" s="12" t="s">
        <v>10816</v>
      </c>
      <c r="I2812" s="66">
        <v>1</v>
      </c>
      <c r="J2812" s="68" t="s">
        <v>53</v>
      </c>
      <c r="K2812" s="167">
        <v>20206</v>
      </c>
      <c r="L2812" s="167">
        <v>22425</v>
      </c>
      <c r="M2812" s="167">
        <v>42631</v>
      </c>
      <c r="N2812" s="167">
        <v>4919</v>
      </c>
      <c r="O2812" s="167">
        <v>0</v>
      </c>
      <c r="P2812" s="167">
        <v>4919</v>
      </c>
      <c r="Q2812" s="167">
        <v>25125</v>
      </c>
      <c r="R2812" s="167">
        <v>22425</v>
      </c>
      <c r="S2812" s="167">
        <v>47550</v>
      </c>
      <c r="T2812" s="161">
        <v>42795</v>
      </c>
      <c r="U2812" s="47"/>
    </row>
    <row r="2813" spans="1:21" s="267" customFormat="1" ht="15" customHeight="1" x14ac:dyDescent="0.2">
      <c r="A2813" s="15">
        <v>2017</v>
      </c>
      <c r="B2813" s="15" t="s">
        <v>3439</v>
      </c>
      <c r="C2813" s="15">
        <v>8</v>
      </c>
      <c r="D2813" s="67">
        <v>12</v>
      </c>
      <c r="E2813" s="60" t="s">
        <v>15</v>
      </c>
      <c r="F2813" s="11" t="s">
        <v>14300</v>
      </c>
      <c r="G2813" s="11" t="s">
        <v>299</v>
      </c>
      <c r="H2813" s="12" t="s">
        <v>10815</v>
      </c>
      <c r="I2813" s="66">
        <v>1</v>
      </c>
      <c r="J2813" s="68" t="s">
        <v>53</v>
      </c>
      <c r="K2813" s="167">
        <v>0</v>
      </c>
      <c r="L2813" s="167">
        <v>42630</v>
      </c>
      <c r="M2813" s="167">
        <v>42630</v>
      </c>
      <c r="N2813" s="167">
        <v>4920</v>
      </c>
      <c r="O2813" s="167">
        <v>0</v>
      </c>
      <c r="P2813" s="167">
        <v>4920</v>
      </c>
      <c r="Q2813" s="167">
        <v>4920</v>
      </c>
      <c r="R2813" s="167">
        <v>42630</v>
      </c>
      <c r="S2813" s="167">
        <v>47550</v>
      </c>
      <c r="T2813" s="159">
        <v>42795</v>
      </c>
      <c r="U2813" s="47"/>
    </row>
    <row r="2814" spans="1:21" s="267" customFormat="1" ht="15" customHeight="1" x14ac:dyDescent="0.2">
      <c r="A2814" s="15">
        <v>2017</v>
      </c>
      <c r="B2814" s="15" t="s">
        <v>3439</v>
      </c>
      <c r="C2814" s="15">
        <v>8</v>
      </c>
      <c r="D2814" s="39">
        <v>12</v>
      </c>
      <c r="E2814" s="60" t="s">
        <v>17</v>
      </c>
      <c r="F2814" s="11" t="s">
        <v>14301</v>
      </c>
      <c r="G2814" s="11" t="s">
        <v>10803</v>
      </c>
      <c r="H2814" s="12" t="s">
        <v>10814</v>
      </c>
      <c r="I2814" s="66">
        <v>1</v>
      </c>
      <c r="J2814" s="68" t="s">
        <v>215</v>
      </c>
      <c r="K2814" s="167">
        <v>0</v>
      </c>
      <c r="L2814" s="167">
        <v>45257</v>
      </c>
      <c r="M2814" s="167">
        <v>45257</v>
      </c>
      <c r="N2814" s="167">
        <v>0</v>
      </c>
      <c r="O2814" s="167">
        <v>6743</v>
      </c>
      <c r="P2814" s="167">
        <v>6743</v>
      </c>
      <c r="Q2814" s="167">
        <v>0</v>
      </c>
      <c r="R2814" s="167">
        <v>52000</v>
      </c>
      <c r="S2814" s="167">
        <v>52000</v>
      </c>
      <c r="T2814" s="161">
        <v>42736</v>
      </c>
      <c r="U2814" s="47"/>
    </row>
    <row r="2815" spans="1:21" s="267" customFormat="1" ht="15" customHeight="1" x14ac:dyDescent="0.2">
      <c r="A2815" s="15">
        <v>2017</v>
      </c>
      <c r="B2815" s="15" t="s">
        <v>3439</v>
      </c>
      <c r="C2815" s="15">
        <v>8</v>
      </c>
      <c r="D2815" s="39">
        <v>12</v>
      </c>
      <c r="E2815" s="60" t="s">
        <v>17</v>
      </c>
      <c r="F2815" s="11" t="s">
        <v>14302</v>
      </c>
      <c r="G2815" s="11" t="s">
        <v>10805</v>
      </c>
      <c r="H2815" s="12" t="s">
        <v>10813</v>
      </c>
      <c r="I2815" s="66">
        <v>1</v>
      </c>
      <c r="J2815" s="68" t="s">
        <v>215</v>
      </c>
      <c r="K2815" s="167">
        <v>0</v>
      </c>
      <c r="L2815" s="167">
        <v>40943</v>
      </c>
      <c r="M2815" s="167">
        <v>40943</v>
      </c>
      <c r="N2815" s="167">
        <v>0</v>
      </c>
      <c r="O2815" s="167">
        <v>5557</v>
      </c>
      <c r="P2815" s="167">
        <v>5557</v>
      </c>
      <c r="Q2815" s="167">
        <v>0</v>
      </c>
      <c r="R2815" s="167">
        <v>46500</v>
      </c>
      <c r="S2815" s="167">
        <v>46500</v>
      </c>
      <c r="T2815" s="161">
        <v>42736</v>
      </c>
      <c r="U2815" s="47"/>
    </row>
    <row r="2816" spans="1:21" s="267" customFormat="1" ht="15" customHeight="1" x14ac:dyDescent="0.2">
      <c r="A2816" s="15">
        <v>2017</v>
      </c>
      <c r="B2816" s="15" t="s">
        <v>3439</v>
      </c>
      <c r="C2816" s="15">
        <v>8</v>
      </c>
      <c r="D2816" s="39">
        <v>12</v>
      </c>
      <c r="E2816" s="60" t="s">
        <v>17</v>
      </c>
      <c r="F2816" s="11" t="s">
        <v>14303</v>
      </c>
      <c r="G2816" s="11" t="s">
        <v>10812</v>
      </c>
      <c r="H2816" s="12" t="s">
        <v>10811</v>
      </c>
      <c r="I2816" s="66">
        <v>1</v>
      </c>
      <c r="J2816" s="68" t="s">
        <v>215</v>
      </c>
      <c r="K2816" s="167">
        <v>0</v>
      </c>
      <c r="L2816" s="167">
        <v>45257</v>
      </c>
      <c r="M2816" s="167">
        <v>45257</v>
      </c>
      <c r="N2816" s="167">
        <v>0</v>
      </c>
      <c r="O2816" s="167">
        <v>6743</v>
      </c>
      <c r="P2816" s="167">
        <v>6743</v>
      </c>
      <c r="Q2816" s="167">
        <v>0</v>
      </c>
      <c r="R2816" s="167">
        <v>52000</v>
      </c>
      <c r="S2816" s="167">
        <v>52000</v>
      </c>
      <c r="T2816" s="161">
        <v>42736</v>
      </c>
      <c r="U2816" s="47"/>
    </row>
    <row r="2817" spans="1:21" s="267" customFormat="1" ht="15" customHeight="1" x14ac:dyDescent="0.2">
      <c r="A2817" s="15">
        <v>2017</v>
      </c>
      <c r="B2817" s="15" t="s">
        <v>3439</v>
      </c>
      <c r="C2817" s="15">
        <v>8</v>
      </c>
      <c r="D2817" s="39">
        <v>12</v>
      </c>
      <c r="E2817" s="60" t="s">
        <v>17</v>
      </c>
      <c r="F2817" s="11" t="s">
        <v>14304</v>
      </c>
      <c r="G2817" s="11" t="s">
        <v>10810</v>
      </c>
      <c r="H2817" s="12" t="s">
        <v>10809</v>
      </c>
      <c r="I2817" s="66">
        <v>1</v>
      </c>
      <c r="J2817" s="68" t="s">
        <v>215</v>
      </c>
      <c r="K2817" s="167">
        <v>0</v>
      </c>
      <c r="L2817" s="167">
        <v>40600</v>
      </c>
      <c r="M2817" s="167">
        <v>40600</v>
      </c>
      <c r="N2817" s="167">
        <v>0</v>
      </c>
      <c r="O2817" s="167">
        <v>1400</v>
      </c>
      <c r="P2817" s="167">
        <v>1400</v>
      </c>
      <c r="Q2817" s="167">
        <v>0</v>
      </c>
      <c r="R2817" s="167">
        <v>42000</v>
      </c>
      <c r="S2817" s="167">
        <v>42000</v>
      </c>
      <c r="T2817" s="161">
        <v>42795</v>
      </c>
      <c r="U2817" s="47"/>
    </row>
    <row r="2818" spans="1:21" s="267" customFormat="1" ht="15" customHeight="1" x14ac:dyDescent="0.2">
      <c r="A2818" s="15">
        <v>2017</v>
      </c>
      <c r="B2818" s="15" t="s">
        <v>3439</v>
      </c>
      <c r="C2818" s="15">
        <v>8</v>
      </c>
      <c r="D2818" s="39">
        <v>12</v>
      </c>
      <c r="E2818" s="60" t="s">
        <v>17</v>
      </c>
      <c r="F2818" s="11" t="s">
        <v>14305</v>
      </c>
      <c r="G2818" s="11" t="s">
        <v>10805</v>
      </c>
      <c r="H2818" s="12" t="s">
        <v>10808</v>
      </c>
      <c r="I2818" s="66">
        <v>1</v>
      </c>
      <c r="J2818" s="68" t="s">
        <v>215</v>
      </c>
      <c r="K2818" s="167">
        <v>0</v>
      </c>
      <c r="L2818" s="167">
        <v>35186</v>
      </c>
      <c r="M2818" s="167">
        <v>35186</v>
      </c>
      <c r="N2818" s="167">
        <v>0</v>
      </c>
      <c r="O2818" s="167">
        <v>11314</v>
      </c>
      <c r="P2818" s="167">
        <v>11314</v>
      </c>
      <c r="Q2818" s="167">
        <v>0</v>
      </c>
      <c r="R2818" s="167">
        <v>46500</v>
      </c>
      <c r="S2818" s="167">
        <v>46500</v>
      </c>
      <c r="T2818" s="161">
        <v>42736</v>
      </c>
      <c r="U2818" s="47"/>
    </row>
    <row r="2819" spans="1:21" s="267" customFormat="1" ht="15" customHeight="1" x14ac:dyDescent="0.2">
      <c r="A2819" s="15">
        <v>2017</v>
      </c>
      <c r="B2819" s="15" t="s">
        <v>3439</v>
      </c>
      <c r="C2819" s="15">
        <v>8</v>
      </c>
      <c r="D2819" s="39">
        <v>12</v>
      </c>
      <c r="E2819" s="60" t="s">
        <v>17</v>
      </c>
      <c r="F2819" s="11" t="s">
        <v>14306</v>
      </c>
      <c r="G2819" s="11" t="s">
        <v>10807</v>
      </c>
      <c r="H2819" s="12" t="s">
        <v>10806</v>
      </c>
      <c r="I2819" s="66">
        <v>1</v>
      </c>
      <c r="J2819" s="68" t="s">
        <v>215</v>
      </c>
      <c r="K2819" s="167">
        <v>57760</v>
      </c>
      <c r="L2819" s="167">
        <v>0</v>
      </c>
      <c r="M2819" s="167">
        <v>57760</v>
      </c>
      <c r="N2819" s="167">
        <v>7240</v>
      </c>
      <c r="O2819" s="167">
        <v>0</v>
      </c>
      <c r="P2819" s="167">
        <v>7240</v>
      </c>
      <c r="Q2819" s="167">
        <v>65000</v>
      </c>
      <c r="R2819" s="167">
        <v>0</v>
      </c>
      <c r="S2819" s="167">
        <v>65000</v>
      </c>
      <c r="T2819" s="161">
        <v>42736</v>
      </c>
      <c r="U2819" s="47"/>
    </row>
    <row r="2820" spans="1:21" s="267" customFormat="1" ht="15" customHeight="1" x14ac:dyDescent="0.2">
      <c r="A2820" s="15">
        <v>2017</v>
      </c>
      <c r="B2820" s="15" t="s">
        <v>3439</v>
      </c>
      <c r="C2820" s="15">
        <v>8</v>
      </c>
      <c r="D2820" s="67">
        <v>12</v>
      </c>
      <c r="E2820" s="60" t="s">
        <v>17</v>
      </c>
      <c r="F2820" s="11" t="s">
        <v>14307</v>
      </c>
      <c r="G2820" s="11" t="s">
        <v>10805</v>
      </c>
      <c r="H2820" s="12" t="s">
        <v>10804</v>
      </c>
      <c r="I2820" s="66">
        <v>1</v>
      </c>
      <c r="J2820" s="68" t="s">
        <v>215</v>
      </c>
      <c r="K2820" s="167">
        <v>0</v>
      </c>
      <c r="L2820" s="167">
        <v>39617</v>
      </c>
      <c r="M2820" s="167">
        <v>39617</v>
      </c>
      <c r="N2820" s="167">
        <v>0</v>
      </c>
      <c r="O2820" s="167">
        <v>6883</v>
      </c>
      <c r="P2820" s="167">
        <v>6883</v>
      </c>
      <c r="Q2820" s="167">
        <v>0</v>
      </c>
      <c r="R2820" s="167">
        <v>46500</v>
      </c>
      <c r="S2820" s="167">
        <v>46500</v>
      </c>
      <c r="T2820" s="159">
        <v>42736</v>
      </c>
      <c r="U2820" s="47"/>
    </row>
    <row r="2821" spans="1:21" s="267" customFormat="1" ht="15" customHeight="1" x14ac:dyDescent="0.2">
      <c r="A2821" s="15">
        <v>2017</v>
      </c>
      <c r="B2821" s="15" t="s">
        <v>3439</v>
      </c>
      <c r="C2821" s="15">
        <v>8</v>
      </c>
      <c r="D2821" s="67">
        <v>12</v>
      </c>
      <c r="E2821" s="60" t="s">
        <v>17</v>
      </c>
      <c r="F2821" s="11" t="s">
        <v>14308</v>
      </c>
      <c r="G2821" s="11" t="s">
        <v>10803</v>
      </c>
      <c r="H2821" s="12" t="s">
        <v>10802</v>
      </c>
      <c r="I2821" s="66">
        <v>1</v>
      </c>
      <c r="J2821" s="68" t="s">
        <v>215</v>
      </c>
      <c r="K2821" s="167">
        <v>0</v>
      </c>
      <c r="L2821" s="167">
        <v>48809</v>
      </c>
      <c r="M2821" s="167">
        <v>48809</v>
      </c>
      <c r="N2821" s="167">
        <v>0</v>
      </c>
      <c r="O2821" s="167">
        <v>3191</v>
      </c>
      <c r="P2821" s="167">
        <v>3191</v>
      </c>
      <c r="Q2821" s="167">
        <v>0</v>
      </c>
      <c r="R2821" s="167">
        <v>52000</v>
      </c>
      <c r="S2821" s="167">
        <v>52000</v>
      </c>
      <c r="T2821" s="159">
        <v>42736</v>
      </c>
      <c r="U2821" s="47"/>
    </row>
    <row r="2822" spans="1:21" s="267" customFormat="1" ht="15" customHeight="1" x14ac:dyDescent="0.2">
      <c r="A2822" s="15">
        <v>2017</v>
      </c>
      <c r="B2822" s="15" t="s">
        <v>3439</v>
      </c>
      <c r="C2822" s="15">
        <v>8</v>
      </c>
      <c r="D2822" s="39">
        <v>12</v>
      </c>
      <c r="E2822" s="60" t="s">
        <v>17</v>
      </c>
      <c r="F2822" s="11" t="s">
        <v>14309</v>
      </c>
      <c r="G2822" s="11" t="s">
        <v>10801</v>
      </c>
      <c r="H2822" s="12" t="s">
        <v>10800</v>
      </c>
      <c r="I2822" s="66">
        <v>1</v>
      </c>
      <c r="J2822" s="68" t="s">
        <v>215</v>
      </c>
      <c r="K2822" s="167">
        <v>117183</v>
      </c>
      <c r="L2822" s="167">
        <v>0</v>
      </c>
      <c r="M2822" s="167">
        <v>117183</v>
      </c>
      <c r="N2822" s="167">
        <v>10552</v>
      </c>
      <c r="O2822" s="167">
        <v>0</v>
      </c>
      <c r="P2822" s="167">
        <v>10552</v>
      </c>
      <c r="Q2822" s="167">
        <v>127735</v>
      </c>
      <c r="R2822" s="167">
        <v>0</v>
      </c>
      <c r="S2822" s="167">
        <v>127735</v>
      </c>
      <c r="T2822" s="161">
        <v>42736</v>
      </c>
      <c r="U2822" s="47"/>
    </row>
    <row r="2823" spans="1:21" s="267" customFormat="1" ht="15" customHeight="1" x14ac:dyDescent="0.2">
      <c r="A2823" s="15">
        <v>2017</v>
      </c>
      <c r="B2823" s="15" t="s">
        <v>3439</v>
      </c>
      <c r="C2823" s="15">
        <v>8</v>
      </c>
      <c r="D2823" s="39">
        <v>12</v>
      </c>
      <c r="E2823" s="60" t="s">
        <v>17</v>
      </c>
      <c r="F2823" s="11" t="s">
        <v>14310</v>
      </c>
      <c r="G2823" s="11" t="s">
        <v>9729</v>
      </c>
      <c r="H2823" s="12" t="s">
        <v>10799</v>
      </c>
      <c r="I2823" s="66">
        <v>1</v>
      </c>
      <c r="J2823" s="68" t="s">
        <v>53</v>
      </c>
      <c r="K2823" s="167">
        <v>43080</v>
      </c>
      <c r="L2823" s="167">
        <v>0</v>
      </c>
      <c r="M2823" s="167">
        <v>43080</v>
      </c>
      <c r="N2823" s="167">
        <v>1181</v>
      </c>
      <c r="O2823" s="167">
        <v>0</v>
      </c>
      <c r="P2823" s="167">
        <v>1181</v>
      </c>
      <c r="Q2823" s="167">
        <v>44261</v>
      </c>
      <c r="R2823" s="167">
        <v>0</v>
      </c>
      <c r="S2823" s="167">
        <v>44261</v>
      </c>
      <c r="T2823" s="161">
        <v>42736</v>
      </c>
      <c r="U2823" s="47"/>
    </row>
    <row r="2824" spans="1:21" s="267" customFormat="1" ht="15" customHeight="1" x14ac:dyDescent="0.2">
      <c r="A2824" s="15">
        <v>2017</v>
      </c>
      <c r="B2824" s="15" t="s">
        <v>3439</v>
      </c>
      <c r="C2824" s="15">
        <v>8</v>
      </c>
      <c r="D2824" s="39">
        <v>12</v>
      </c>
      <c r="E2824" s="60" t="s">
        <v>17</v>
      </c>
      <c r="F2824" s="11" t="s">
        <v>14311</v>
      </c>
      <c r="G2824" s="11" t="s">
        <v>904</v>
      </c>
      <c r="H2824" s="12" t="s">
        <v>10798</v>
      </c>
      <c r="I2824" s="66">
        <v>1</v>
      </c>
      <c r="J2824" s="68" t="s">
        <v>53</v>
      </c>
      <c r="K2824" s="167">
        <v>0</v>
      </c>
      <c r="L2824" s="167">
        <v>27940</v>
      </c>
      <c r="M2824" s="167">
        <v>27940</v>
      </c>
      <c r="N2824" s="167">
        <v>0</v>
      </c>
      <c r="O2824" s="167">
        <v>3560</v>
      </c>
      <c r="P2824" s="167">
        <v>3560</v>
      </c>
      <c r="Q2824" s="167">
        <v>0</v>
      </c>
      <c r="R2824" s="167">
        <v>31500</v>
      </c>
      <c r="S2824" s="167">
        <v>31500</v>
      </c>
      <c r="T2824" s="161">
        <v>42795</v>
      </c>
      <c r="U2824" s="47"/>
    </row>
    <row r="2825" spans="1:21" s="267" customFormat="1" ht="15" customHeight="1" x14ac:dyDescent="0.2">
      <c r="A2825" s="15">
        <v>2017</v>
      </c>
      <c r="B2825" s="15" t="s">
        <v>3439</v>
      </c>
      <c r="C2825" s="15">
        <v>8</v>
      </c>
      <c r="D2825" s="39">
        <v>12</v>
      </c>
      <c r="E2825" s="60" t="s">
        <v>17</v>
      </c>
      <c r="F2825" s="11" t="s">
        <v>14312</v>
      </c>
      <c r="G2825" s="11" t="s">
        <v>10797</v>
      </c>
      <c r="H2825" s="12" t="s">
        <v>10796</v>
      </c>
      <c r="I2825" s="66">
        <v>1</v>
      </c>
      <c r="J2825" s="68" t="s">
        <v>53</v>
      </c>
      <c r="K2825" s="167">
        <v>67780</v>
      </c>
      <c r="L2825" s="167">
        <v>4426</v>
      </c>
      <c r="M2825" s="167">
        <v>72206</v>
      </c>
      <c r="N2825" s="167">
        <v>0</v>
      </c>
      <c r="O2825" s="167">
        <v>2000</v>
      </c>
      <c r="P2825" s="167">
        <v>2000</v>
      </c>
      <c r="Q2825" s="167">
        <v>67780</v>
      </c>
      <c r="R2825" s="167">
        <v>6426</v>
      </c>
      <c r="S2825" s="167">
        <v>74206</v>
      </c>
      <c r="T2825" s="161">
        <v>42767</v>
      </c>
      <c r="U2825" s="47"/>
    </row>
    <row r="2826" spans="1:21" s="267" customFormat="1" ht="15" customHeight="1" x14ac:dyDescent="0.2">
      <c r="A2826" s="15">
        <v>2017</v>
      </c>
      <c r="B2826" s="15" t="s">
        <v>3439</v>
      </c>
      <c r="C2826" s="15">
        <v>8</v>
      </c>
      <c r="D2826" s="39">
        <v>12</v>
      </c>
      <c r="E2826" s="60" t="s">
        <v>17</v>
      </c>
      <c r="F2826" s="11" t="s">
        <v>14313</v>
      </c>
      <c r="G2826" s="11" t="s">
        <v>9730</v>
      </c>
      <c r="H2826" s="12" t="s">
        <v>630</v>
      </c>
      <c r="I2826" s="66">
        <v>1</v>
      </c>
      <c r="J2826" s="68" t="s">
        <v>53</v>
      </c>
      <c r="K2826" s="167">
        <v>30670</v>
      </c>
      <c r="L2826" s="167">
        <v>0</v>
      </c>
      <c r="M2826" s="167">
        <v>30670</v>
      </c>
      <c r="N2826" s="167">
        <v>2830</v>
      </c>
      <c r="O2826" s="167">
        <v>0</v>
      </c>
      <c r="P2826" s="167">
        <v>2830</v>
      </c>
      <c r="Q2826" s="167">
        <v>33500</v>
      </c>
      <c r="R2826" s="167">
        <v>0</v>
      </c>
      <c r="S2826" s="167">
        <v>33500</v>
      </c>
      <c r="T2826" s="161">
        <v>42736</v>
      </c>
      <c r="U2826" s="47"/>
    </row>
    <row r="2827" spans="1:21" s="267" customFormat="1" ht="15" customHeight="1" x14ac:dyDescent="0.2">
      <c r="A2827" s="15">
        <v>2017</v>
      </c>
      <c r="B2827" s="15" t="s">
        <v>3439</v>
      </c>
      <c r="C2827" s="15">
        <v>8</v>
      </c>
      <c r="D2827" s="39">
        <v>12</v>
      </c>
      <c r="E2827" s="60" t="s">
        <v>17</v>
      </c>
      <c r="F2827" s="11" t="s">
        <v>11492</v>
      </c>
      <c r="G2827" s="11" t="s">
        <v>9729</v>
      </c>
      <c r="H2827" s="12" t="s">
        <v>10795</v>
      </c>
      <c r="I2827" s="66">
        <v>1</v>
      </c>
      <c r="J2827" s="68" t="s">
        <v>53</v>
      </c>
      <c r="K2827" s="167">
        <v>43080</v>
      </c>
      <c r="L2827" s="167">
        <v>0</v>
      </c>
      <c r="M2827" s="167">
        <v>43080</v>
      </c>
      <c r="N2827" s="167">
        <v>1181</v>
      </c>
      <c r="O2827" s="167">
        <v>0</v>
      </c>
      <c r="P2827" s="167">
        <v>1181</v>
      </c>
      <c r="Q2827" s="167">
        <v>44261</v>
      </c>
      <c r="R2827" s="167">
        <v>0</v>
      </c>
      <c r="S2827" s="167">
        <v>44261</v>
      </c>
      <c r="T2827" s="161">
        <v>42736</v>
      </c>
      <c r="U2827" s="47"/>
    </row>
    <row r="2828" spans="1:21" s="267" customFormat="1" ht="15" customHeight="1" x14ac:dyDescent="0.2">
      <c r="A2828" s="15">
        <v>2017</v>
      </c>
      <c r="B2828" s="15" t="s">
        <v>3439</v>
      </c>
      <c r="C2828" s="15">
        <v>8</v>
      </c>
      <c r="D2828" s="39">
        <v>12</v>
      </c>
      <c r="E2828" s="60" t="s">
        <v>17</v>
      </c>
      <c r="F2828" s="11" t="s">
        <v>14314</v>
      </c>
      <c r="G2828" s="11" t="s">
        <v>10794</v>
      </c>
      <c r="H2828" s="12" t="s">
        <v>10793</v>
      </c>
      <c r="I2828" s="66">
        <v>1</v>
      </c>
      <c r="J2828" s="68" t="s">
        <v>53</v>
      </c>
      <c r="K2828" s="167">
        <v>0</v>
      </c>
      <c r="L2828" s="167">
        <v>25375</v>
      </c>
      <c r="M2828" s="167">
        <v>25375</v>
      </c>
      <c r="N2828" s="167">
        <v>0</v>
      </c>
      <c r="O2828" s="167">
        <v>2125</v>
      </c>
      <c r="P2828" s="167">
        <v>2125</v>
      </c>
      <c r="Q2828" s="167">
        <v>0</v>
      </c>
      <c r="R2828" s="167">
        <v>27500</v>
      </c>
      <c r="S2828" s="167">
        <v>27500</v>
      </c>
      <c r="T2828" s="161">
        <v>42781</v>
      </c>
      <c r="U2828" s="47"/>
    </row>
    <row r="2829" spans="1:21" s="285" customFormat="1" ht="12.75" x14ac:dyDescent="0.2">
      <c r="A2829" s="278">
        <v>2017</v>
      </c>
      <c r="B2829" s="278" t="s">
        <v>75</v>
      </c>
      <c r="C2829" s="279">
        <v>8</v>
      </c>
      <c r="D2829" s="72">
        <v>12</v>
      </c>
      <c r="E2829" s="278" t="s">
        <v>24</v>
      </c>
      <c r="F2829" s="278" t="s">
        <v>11279</v>
      </c>
      <c r="G2829" s="280" t="s">
        <v>1062</v>
      </c>
      <c r="H2829" s="281" t="s">
        <v>11280</v>
      </c>
      <c r="I2829" s="282">
        <v>1</v>
      </c>
      <c r="J2829" s="283" t="s">
        <v>53</v>
      </c>
      <c r="K2829" s="167">
        <v>0</v>
      </c>
      <c r="L2829" s="167">
        <v>33495</v>
      </c>
      <c r="M2829" s="167">
        <v>33495</v>
      </c>
      <c r="N2829" s="167">
        <v>0</v>
      </c>
      <c r="O2829" s="167">
        <v>2505</v>
      </c>
      <c r="P2829" s="167">
        <v>2505</v>
      </c>
      <c r="Q2829" s="167">
        <v>0</v>
      </c>
      <c r="R2829" s="167">
        <v>36000</v>
      </c>
      <c r="S2829" s="167">
        <v>36000</v>
      </c>
      <c r="T2829" s="284">
        <v>42891</v>
      </c>
      <c r="U2829" s="268"/>
    </row>
    <row r="2830" spans="1:21" s="285" customFormat="1" ht="12.75" x14ac:dyDescent="0.2">
      <c r="A2830" s="278">
        <v>2017</v>
      </c>
      <c r="B2830" s="278" t="s">
        <v>75</v>
      </c>
      <c r="C2830" s="279">
        <v>8</v>
      </c>
      <c r="D2830" s="72">
        <v>12</v>
      </c>
      <c r="E2830" s="278" t="s">
        <v>24</v>
      </c>
      <c r="F2830" s="278" t="s">
        <v>11281</v>
      </c>
      <c r="G2830" s="280" t="s">
        <v>1312</v>
      </c>
      <c r="H2830" s="281" t="s">
        <v>11282</v>
      </c>
      <c r="I2830" s="282">
        <v>1</v>
      </c>
      <c r="J2830" s="283" t="s">
        <v>53</v>
      </c>
      <c r="K2830" s="167">
        <v>4684.7556420000001</v>
      </c>
      <c r="L2830" s="167">
        <v>51487.374358000001</v>
      </c>
      <c r="M2830" s="167">
        <v>56172.13</v>
      </c>
      <c r="N2830" s="167">
        <v>-4684.7556420000001</v>
      </c>
      <c r="O2830" s="167">
        <v>9451.6256419999991</v>
      </c>
      <c r="P2830" s="167">
        <v>4766.869999999999</v>
      </c>
      <c r="Q2830" s="167">
        <v>0</v>
      </c>
      <c r="R2830" s="167">
        <v>60939</v>
      </c>
      <c r="S2830" s="167">
        <v>60939</v>
      </c>
      <c r="T2830" s="284">
        <v>42856</v>
      </c>
      <c r="U2830" s="268"/>
    </row>
    <row r="2831" spans="1:21" s="285" customFormat="1" ht="12.75" x14ac:dyDescent="0.2">
      <c r="A2831" s="278">
        <v>2017</v>
      </c>
      <c r="B2831" s="278" t="s">
        <v>75</v>
      </c>
      <c r="C2831" s="279">
        <v>8</v>
      </c>
      <c r="D2831" s="72">
        <v>12</v>
      </c>
      <c r="E2831" s="278" t="s">
        <v>24</v>
      </c>
      <c r="F2831" s="278" t="s">
        <v>11283</v>
      </c>
      <c r="G2831" s="280" t="s">
        <v>11284</v>
      </c>
      <c r="H2831" s="281" t="s">
        <v>11285</v>
      </c>
      <c r="I2831" s="282">
        <v>1</v>
      </c>
      <c r="J2831" s="283" t="s">
        <v>49</v>
      </c>
      <c r="K2831" s="167">
        <v>0</v>
      </c>
      <c r="L2831" s="167">
        <v>118845</v>
      </c>
      <c r="M2831" s="167">
        <v>118845</v>
      </c>
      <c r="N2831" s="167">
        <v>0</v>
      </c>
      <c r="O2831" s="167">
        <v>5432</v>
      </c>
      <c r="P2831" s="167">
        <v>5432</v>
      </c>
      <c r="Q2831" s="167">
        <v>0</v>
      </c>
      <c r="R2831" s="167">
        <v>124277</v>
      </c>
      <c r="S2831" s="167">
        <v>124277</v>
      </c>
      <c r="T2831" s="284">
        <v>42914</v>
      </c>
      <c r="U2831" s="268"/>
    </row>
    <row r="2832" spans="1:21" s="267" customFormat="1" ht="15" customHeight="1" x14ac:dyDescent="0.2">
      <c r="A2832" s="15">
        <v>2017</v>
      </c>
      <c r="B2832" s="15" t="s">
        <v>3439</v>
      </c>
      <c r="C2832" s="15">
        <v>8</v>
      </c>
      <c r="D2832" s="39">
        <v>12</v>
      </c>
      <c r="E2832" s="60" t="s">
        <v>18</v>
      </c>
      <c r="F2832" s="11" t="s">
        <v>14315</v>
      </c>
      <c r="G2832" s="11" t="s">
        <v>3954</v>
      </c>
      <c r="H2832" s="12" t="s">
        <v>10792</v>
      </c>
      <c r="I2832" s="66">
        <v>1</v>
      </c>
      <c r="J2832" s="68" t="s">
        <v>215</v>
      </c>
      <c r="K2832" s="167">
        <v>0</v>
      </c>
      <c r="L2832" s="167">
        <v>115000</v>
      </c>
      <c r="M2832" s="167">
        <v>115000</v>
      </c>
      <c r="N2832" s="167">
        <v>0</v>
      </c>
      <c r="O2832" s="167">
        <v>9250</v>
      </c>
      <c r="P2832" s="167">
        <v>9250</v>
      </c>
      <c r="Q2832" s="167">
        <v>0</v>
      </c>
      <c r="R2832" s="167">
        <v>124250</v>
      </c>
      <c r="S2832" s="167">
        <v>124250</v>
      </c>
      <c r="T2832" s="161">
        <v>42736</v>
      </c>
      <c r="U2832" s="47"/>
    </row>
    <row r="2833" spans="1:138" ht="15" customHeight="1" thickBot="1" x14ac:dyDescent="0.25">
      <c r="A2833" s="196">
        <v>2017</v>
      </c>
      <c r="B2833" s="196" t="s">
        <v>75</v>
      </c>
      <c r="C2833" s="196">
        <v>8</v>
      </c>
      <c r="D2833" s="197">
        <v>12</v>
      </c>
      <c r="E2833" s="198" t="s">
        <v>18</v>
      </c>
      <c r="F2833" s="199" t="s">
        <v>14316</v>
      </c>
      <c r="G2833" s="199" t="s">
        <v>189</v>
      </c>
      <c r="H2833" s="200" t="s">
        <v>190</v>
      </c>
      <c r="I2833" s="201">
        <v>1</v>
      </c>
      <c r="J2833" s="202" t="s">
        <v>53</v>
      </c>
      <c r="K2833" s="203">
        <v>56081</v>
      </c>
      <c r="L2833" s="203">
        <v>0</v>
      </c>
      <c r="M2833" s="203">
        <v>56081</v>
      </c>
      <c r="N2833" s="203">
        <v>9600</v>
      </c>
      <c r="O2833" s="203">
        <v>0</v>
      </c>
      <c r="P2833" s="203">
        <v>9600</v>
      </c>
      <c r="Q2833" s="203">
        <v>65681</v>
      </c>
      <c r="R2833" s="203">
        <v>0</v>
      </c>
      <c r="S2833" s="203">
        <v>65681</v>
      </c>
      <c r="T2833" s="235">
        <v>42887</v>
      </c>
    </row>
    <row r="2834" spans="1:138" s="188" customFormat="1" ht="20.100000000000001" customHeight="1" thickTop="1" x14ac:dyDescent="0.3">
      <c r="A2834" s="157" t="s">
        <v>9460</v>
      </c>
      <c r="B2834" s="209"/>
      <c r="C2834" s="209"/>
      <c r="D2834" s="248"/>
      <c r="E2834" s="212"/>
      <c r="F2834" s="212"/>
      <c r="G2834" s="212"/>
      <c r="H2834" s="213"/>
      <c r="I2834" s="220">
        <v>734.125</v>
      </c>
      <c r="J2834" s="221"/>
      <c r="K2834" s="222">
        <v>19079254.435593903</v>
      </c>
      <c r="L2834" s="222">
        <v>23584662.284406081</v>
      </c>
      <c r="M2834" s="222">
        <v>42663916.719999999</v>
      </c>
      <c r="N2834" s="222">
        <v>1364880.0534161006</v>
      </c>
      <c r="O2834" s="222">
        <v>2181972.3365839003</v>
      </c>
      <c r="P2834" s="222">
        <v>3546852.3899999997</v>
      </c>
      <c r="Q2834" s="222">
        <v>20444134.489009995</v>
      </c>
      <c r="R2834" s="222">
        <v>25766634.620990004</v>
      </c>
      <c r="S2834" s="222">
        <v>46210769.109999992</v>
      </c>
      <c r="T2834" s="249"/>
      <c r="U2834" s="238"/>
      <c r="V2834" s="238"/>
      <c r="W2834" s="238"/>
      <c r="X2834" s="238"/>
      <c r="Y2834" s="238"/>
      <c r="Z2834" s="238"/>
      <c r="AA2834" s="238"/>
      <c r="AB2834" s="238"/>
      <c r="AC2834" s="238"/>
      <c r="AD2834" s="238"/>
      <c r="AE2834" s="238"/>
      <c r="AF2834" s="238"/>
      <c r="AG2834" s="238"/>
      <c r="AH2834" s="238"/>
      <c r="AI2834" s="238"/>
      <c r="AJ2834" s="238"/>
      <c r="AK2834" s="238"/>
      <c r="AL2834" s="238"/>
      <c r="AM2834" s="238"/>
      <c r="AN2834" s="238"/>
      <c r="AO2834" s="238"/>
      <c r="AP2834" s="238"/>
      <c r="AQ2834" s="238"/>
      <c r="AR2834" s="238"/>
      <c r="AS2834" s="238"/>
      <c r="AT2834" s="238"/>
      <c r="AU2834" s="238"/>
      <c r="AV2834" s="238"/>
      <c r="AW2834" s="238"/>
      <c r="AX2834" s="238"/>
      <c r="AY2834" s="238"/>
      <c r="AZ2834" s="238"/>
      <c r="BA2834" s="238"/>
      <c r="BB2834" s="238"/>
      <c r="BC2834" s="238"/>
      <c r="BD2834" s="238"/>
      <c r="BE2834" s="238"/>
      <c r="BF2834" s="238"/>
      <c r="BG2834" s="238"/>
      <c r="BH2834" s="238"/>
      <c r="BI2834" s="238"/>
      <c r="BJ2834" s="238"/>
      <c r="BK2834" s="238"/>
      <c r="BL2834" s="238"/>
      <c r="BM2834" s="238"/>
      <c r="BN2834" s="238"/>
      <c r="BO2834" s="238"/>
      <c r="BP2834" s="238"/>
      <c r="BQ2834" s="238"/>
      <c r="BR2834" s="238"/>
      <c r="BS2834" s="238"/>
      <c r="BT2834" s="238"/>
      <c r="BU2834" s="238"/>
      <c r="BV2834" s="238"/>
      <c r="BW2834" s="238"/>
      <c r="BX2834" s="238"/>
      <c r="BY2834" s="238"/>
      <c r="BZ2834" s="238"/>
      <c r="CA2834" s="238"/>
      <c r="CB2834" s="238"/>
      <c r="CC2834" s="238"/>
      <c r="CD2834" s="238"/>
      <c r="CE2834" s="238"/>
      <c r="CF2834" s="238"/>
      <c r="CG2834" s="238"/>
      <c r="CH2834" s="238"/>
      <c r="CI2834" s="238"/>
      <c r="CJ2834" s="238"/>
      <c r="CK2834" s="238"/>
      <c r="CL2834" s="238"/>
      <c r="CM2834" s="238"/>
      <c r="CN2834" s="238"/>
      <c r="CO2834" s="238"/>
      <c r="CP2834" s="238"/>
      <c r="CQ2834" s="238"/>
      <c r="CR2834" s="238"/>
      <c r="CS2834" s="238"/>
      <c r="CT2834" s="238"/>
      <c r="CU2834" s="238"/>
      <c r="CV2834" s="238"/>
      <c r="CW2834" s="238"/>
      <c r="CX2834" s="238"/>
      <c r="CY2834" s="238"/>
      <c r="CZ2834" s="238"/>
      <c r="DA2834" s="238"/>
      <c r="DB2834" s="238"/>
      <c r="DC2834" s="238"/>
      <c r="DD2834" s="238"/>
      <c r="DE2834" s="238"/>
      <c r="DF2834" s="238"/>
      <c r="DG2834" s="238"/>
      <c r="DH2834" s="238"/>
      <c r="DI2834" s="238"/>
      <c r="DJ2834" s="238"/>
      <c r="DK2834" s="238"/>
      <c r="DL2834" s="238"/>
      <c r="DM2834" s="238"/>
      <c r="DN2834" s="238"/>
      <c r="DO2834" s="238"/>
      <c r="DP2834" s="238"/>
      <c r="DQ2834" s="238"/>
      <c r="DR2834" s="238"/>
      <c r="DS2834" s="238"/>
      <c r="DT2834" s="238"/>
      <c r="DU2834" s="238"/>
      <c r="DV2834" s="238"/>
      <c r="DW2834" s="238"/>
      <c r="DX2834" s="238"/>
      <c r="DY2834" s="238"/>
      <c r="DZ2834" s="238"/>
      <c r="EA2834" s="238"/>
      <c r="EB2834" s="238"/>
      <c r="EC2834" s="238"/>
      <c r="ED2834" s="238"/>
      <c r="EE2834" s="238"/>
      <c r="EF2834" s="238"/>
      <c r="EG2834" s="238"/>
      <c r="EH2834" s="214"/>
    </row>
    <row r="2835" spans="1:138" s="42" customFormat="1" ht="15" customHeight="1" x14ac:dyDescent="0.2">
      <c r="A2835" s="103"/>
      <c r="B2835" s="103"/>
      <c r="C2835" s="103"/>
      <c r="D2835" s="250"/>
      <c r="E2835" s="47"/>
      <c r="F2835" s="47"/>
      <c r="G2835" s="47"/>
      <c r="H2835" s="106"/>
      <c r="I2835" s="251"/>
      <c r="J2835" s="47"/>
      <c r="K2835" s="47"/>
      <c r="L2835" s="47"/>
      <c r="M2835" s="47"/>
      <c r="N2835" s="47"/>
      <c r="O2835" s="47"/>
      <c r="P2835" s="47"/>
      <c r="Q2835" s="47"/>
      <c r="R2835" s="47"/>
      <c r="S2835" s="47"/>
      <c r="T2835" s="252"/>
      <c r="U2835" s="47"/>
      <c r="V2835" s="47"/>
      <c r="W2835" s="47"/>
      <c r="X2835" s="47"/>
      <c r="Y2835" s="47"/>
      <c r="Z2835" s="47"/>
      <c r="AA2835" s="47"/>
      <c r="AB2835" s="47"/>
      <c r="AC2835" s="47"/>
      <c r="AD2835" s="47"/>
      <c r="AE2835" s="47"/>
      <c r="AF2835" s="47"/>
      <c r="AG2835" s="47"/>
      <c r="AH2835" s="47"/>
      <c r="AI2835" s="47"/>
      <c r="AJ2835" s="47"/>
      <c r="AK2835" s="47"/>
      <c r="AL2835" s="47"/>
      <c r="AM2835" s="47"/>
      <c r="AN2835" s="47"/>
      <c r="AO2835" s="47"/>
      <c r="AP2835" s="47"/>
      <c r="AQ2835" s="47"/>
      <c r="AR2835" s="47"/>
      <c r="AS2835" s="47"/>
      <c r="AT2835" s="47"/>
      <c r="AU2835" s="47"/>
      <c r="AV2835" s="47"/>
      <c r="AW2835" s="47"/>
      <c r="AX2835" s="47"/>
      <c r="AY2835" s="47"/>
      <c r="AZ2835" s="47"/>
      <c r="BA2835" s="47"/>
      <c r="BB2835" s="47"/>
      <c r="BC2835" s="47"/>
      <c r="BD2835" s="47"/>
      <c r="BE2835" s="47"/>
      <c r="BF2835" s="47"/>
      <c r="BG2835" s="47"/>
      <c r="BH2835" s="47"/>
      <c r="BI2835" s="47"/>
      <c r="BJ2835" s="47"/>
      <c r="BK2835" s="47"/>
      <c r="BL2835" s="47"/>
      <c r="BM2835" s="47"/>
      <c r="BN2835" s="47"/>
      <c r="BO2835" s="47"/>
      <c r="BP2835" s="47"/>
      <c r="BQ2835" s="47"/>
      <c r="BR2835" s="47"/>
      <c r="BS2835" s="47"/>
      <c r="BT2835" s="47"/>
      <c r="BU2835" s="47"/>
      <c r="BV2835" s="47"/>
      <c r="BW2835" s="47"/>
      <c r="BX2835" s="47"/>
      <c r="BY2835" s="47"/>
      <c r="BZ2835" s="47"/>
      <c r="CA2835" s="47"/>
      <c r="CB2835" s="47"/>
      <c r="CC2835" s="47"/>
      <c r="CD2835" s="47"/>
      <c r="CE2835" s="47"/>
      <c r="CF2835" s="47"/>
      <c r="CG2835" s="47"/>
      <c r="CH2835" s="47"/>
      <c r="CI2835" s="47"/>
      <c r="CJ2835" s="47"/>
      <c r="CK2835" s="47"/>
      <c r="CL2835" s="47"/>
      <c r="CM2835" s="47"/>
      <c r="CN2835" s="47"/>
      <c r="CO2835" s="47"/>
      <c r="CP2835" s="47"/>
      <c r="CQ2835" s="47"/>
      <c r="CR2835" s="47"/>
      <c r="CS2835" s="47"/>
      <c r="CT2835" s="47"/>
      <c r="CU2835" s="47"/>
      <c r="CV2835" s="47"/>
      <c r="CW2835" s="47"/>
      <c r="CX2835" s="47"/>
      <c r="CY2835" s="47"/>
      <c r="CZ2835" s="47"/>
      <c r="DA2835" s="47"/>
      <c r="DB2835" s="47"/>
      <c r="DC2835" s="47"/>
      <c r="DD2835" s="47"/>
      <c r="DE2835" s="47"/>
      <c r="DF2835" s="47"/>
      <c r="DG2835" s="47"/>
      <c r="DH2835" s="47"/>
      <c r="DI2835" s="47"/>
      <c r="DJ2835" s="47"/>
      <c r="DK2835" s="47"/>
      <c r="DL2835" s="47"/>
      <c r="DM2835" s="47"/>
      <c r="DN2835" s="47"/>
      <c r="DO2835" s="47"/>
      <c r="DP2835" s="47"/>
      <c r="DQ2835" s="47"/>
      <c r="DR2835" s="47"/>
      <c r="DS2835" s="47"/>
      <c r="DT2835" s="47"/>
      <c r="DU2835" s="47"/>
      <c r="DV2835" s="47"/>
      <c r="DW2835" s="47"/>
      <c r="DX2835" s="47"/>
      <c r="DY2835" s="47"/>
      <c r="DZ2835" s="47"/>
      <c r="EA2835" s="47"/>
      <c r="EB2835" s="47"/>
      <c r="EC2835" s="47"/>
      <c r="ED2835" s="47"/>
      <c r="EE2835" s="47"/>
      <c r="EF2835" s="47"/>
      <c r="EG2835" s="47"/>
      <c r="EH2835" s="230"/>
    </row>
    <row r="2836" spans="1:138" s="47" customFormat="1" ht="15" customHeight="1" x14ac:dyDescent="0.2">
      <c r="A2836" s="103"/>
      <c r="B2836" s="103"/>
      <c r="C2836" s="103"/>
      <c r="D2836" s="250"/>
      <c r="H2836" s="106"/>
      <c r="I2836" s="251"/>
      <c r="T2836" s="252"/>
    </row>
    <row r="2837" spans="1:138" s="47" customFormat="1" ht="15" customHeight="1" x14ac:dyDescent="0.2">
      <c r="A2837" s="103"/>
      <c r="B2837" s="103"/>
      <c r="C2837" s="103"/>
      <c r="D2837" s="250"/>
      <c r="H2837" s="106"/>
      <c r="I2837" s="251"/>
      <c r="T2837" s="252"/>
    </row>
    <row r="2838" spans="1:138" s="47" customFormat="1" ht="15" customHeight="1" x14ac:dyDescent="0.2">
      <c r="A2838" s="103"/>
      <c r="B2838" s="103"/>
      <c r="C2838" s="103"/>
      <c r="D2838" s="250"/>
      <c r="H2838" s="106"/>
      <c r="I2838" s="251"/>
      <c r="T2838" s="252"/>
    </row>
    <row r="2839" spans="1:138" s="47" customFormat="1" ht="15" customHeight="1" x14ac:dyDescent="0.2">
      <c r="A2839" s="103"/>
      <c r="B2839" s="103"/>
      <c r="C2839" s="103"/>
      <c r="D2839" s="250"/>
      <c r="H2839" s="106"/>
      <c r="I2839" s="263"/>
      <c r="T2839" s="252"/>
    </row>
    <row r="2840" spans="1:138" s="47" customFormat="1" ht="15" customHeight="1" x14ac:dyDescent="0.2">
      <c r="A2840" s="103"/>
      <c r="B2840" s="103"/>
      <c r="C2840" s="103"/>
      <c r="D2840" s="250"/>
      <c r="H2840" s="106"/>
      <c r="I2840" s="251"/>
      <c r="T2840" s="252"/>
    </row>
    <row r="2841" spans="1:138" s="47" customFormat="1" ht="15" customHeight="1" x14ac:dyDescent="0.2">
      <c r="A2841" s="103"/>
      <c r="B2841" s="103"/>
      <c r="C2841" s="103"/>
      <c r="D2841" s="250"/>
      <c r="H2841" s="106"/>
      <c r="I2841" s="251"/>
      <c r="T2841" s="252"/>
    </row>
    <row r="2842" spans="1:138" s="47" customFormat="1" ht="15" customHeight="1" x14ac:dyDescent="0.2">
      <c r="A2842" s="103"/>
      <c r="B2842" s="103"/>
      <c r="C2842" s="103"/>
      <c r="D2842" s="250"/>
      <c r="H2842" s="106"/>
      <c r="I2842" s="251"/>
      <c r="T2842" s="252"/>
    </row>
    <row r="2843" spans="1:138" s="47" customFormat="1" ht="15" customHeight="1" x14ac:dyDescent="0.2">
      <c r="A2843" s="103"/>
      <c r="B2843" s="103"/>
      <c r="C2843" s="103"/>
      <c r="D2843" s="250"/>
      <c r="H2843" s="106"/>
      <c r="I2843" s="251"/>
      <c r="T2843" s="252"/>
    </row>
    <row r="2844" spans="1:138" s="47" customFormat="1" ht="15" customHeight="1" x14ac:dyDescent="0.2">
      <c r="A2844" s="103"/>
      <c r="B2844" s="103"/>
      <c r="C2844" s="103"/>
      <c r="D2844" s="250"/>
      <c r="H2844" s="106"/>
      <c r="I2844" s="251"/>
      <c r="T2844" s="252"/>
    </row>
    <row r="2845" spans="1:138" s="47" customFormat="1" ht="15" customHeight="1" x14ac:dyDescent="0.2">
      <c r="A2845" s="103"/>
      <c r="B2845" s="103"/>
      <c r="C2845" s="103"/>
      <c r="D2845" s="250"/>
      <c r="H2845" s="106"/>
      <c r="I2845" s="251"/>
      <c r="T2845" s="252"/>
    </row>
    <row r="2846" spans="1:138" s="47" customFormat="1" ht="15" customHeight="1" x14ac:dyDescent="0.2">
      <c r="A2846" s="103"/>
      <c r="B2846" s="103"/>
      <c r="C2846" s="103"/>
      <c r="D2846" s="250"/>
      <c r="H2846" s="106"/>
      <c r="I2846" s="251"/>
      <c r="T2846" s="252"/>
    </row>
    <row r="2847" spans="1:138" s="47" customFormat="1" ht="15" customHeight="1" x14ac:dyDescent="0.2">
      <c r="A2847" s="103"/>
      <c r="B2847" s="103"/>
      <c r="C2847" s="103"/>
      <c r="D2847" s="250"/>
      <c r="H2847" s="106"/>
      <c r="I2847" s="251"/>
      <c r="T2847" s="252"/>
    </row>
    <row r="2848" spans="1:138" s="47" customFormat="1" ht="15" customHeight="1" x14ac:dyDescent="0.2">
      <c r="A2848" s="103"/>
      <c r="B2848" s="103"/>
      <c r="C2848" s="103"/>
      <c r="D2848" s="250"/>
      <c r="H2848" s="106"/>
      <c r="I2848" s="251"/>
      <c r="T2848" s="252"/>
    </row>
    <row r="2849" spans="1:20" s="47" customFormat="1" ht="15" customHeight="1" x14ac:dyDescent="0.2">
      <c r="A2849" s="103"/>
      <c r="B2849" s="103"/>
      <c r="C2849" s="103"/>
      <c r="D2849" s="250"/>
      <c r="H2849" s="106"/>
      <c r="I2849" s="251"/>
      <c r="T2849" s="252"/>
    </row>
    <row r="2850" spans="1:20" s="47" customFormat="1" ht="15" customHeight="1" x14ac:dyDescent="0.2">
      <c r="A2850" s="103"/>
      <c r="B2850" s="103"/>
      <c r="C2850" s="103"/>
      <c r="D2850" s="250"/>
      <c r="H2850" s="106"/>
      <c r="I2850" s="251"/>
      <c r="T2850" s="252"/>
    </row>
    <row r="2851" spans="1:20" s="47" customFormat="1" ht="15" customHeight="1" x14ac:dyDescent="0.2">
      <c r="A2851" s="103"/>
      <c r="B2851" s="103"/>
      <c r="C2851" s="103"/>
      <c r="D2851" s="250"/>
      <c r="H2851" s="106"/>
      <c r="I2851" s="251"/>
      <c r="T2851" s="252"/>
    </row>
    <row r="2852" spans="1:20" s="47" customFormat="1" ht="15" customHeight="1" x14ac:dyDescent="0.2">
      <c r="A2852" s="103"/>
      <c r="B2852" s="103"/>
      <c r="C2852" s="103"/>
      <c r="D2852" s="250"/>
      <c r="H2852" s="106"/>
      <c r="I2852" s="251"/>
      <c r="T2852" s="252"/>
    </row>
    <row r="2853" spans="1:20" s="47" customFormat="1" ht="15" customHeight="1" x14ac:dyDescent="0.2">
      <c r="A2853" s="103"/>
      <c r="B2853" s="103"/>
      <c r="C2853" s="103"/>
      <c r="D2853" s="250"/>
      <c r="H2853" s="106"/>
      <c r="I2853" s="251"/>
      <c r="T2853" s="252"/>
    </row>
    <row r="2854" spans="1:20" s="47" customFormat="1" ht="15" customHeight="1" x14ac:dyDescent="0.2">
      <c r="A2854" s="103"/>
      <c r="B2854" s="103"/>
      <c r="C2854" s="103"/>
      <c r="D2854" s="250"/>
      <c r="H2854" s="106"/>
      <c r="I2854" s="251"/>
      <c r="T2854" s="252"/>
    </row>
    <row r="2855" spans="1:20" s="47" customFormat="1" ht="15" customHeight="1" x14ac:dyDescent="0.2">
      <c r="A2855" s="103"/>
      <c r="B2855" s="103"/>
      <c r="C2855" s="103"/>
      <c r="D2855" s="250"/>
      <c r="H2855" s="106"/>
      <c r="I2855" s="251"/>
      <c r="T2855" s="252"/>
    </row>
    <row r="2856" spans="1:20" s="47" customFormat="1" ht="15" customHeight="1" x14ac:dyDescent="0.2">
      <c r="A2856" s="103"/>
      <c r="B2856" s="103"/>
      <c r="C2856" s="103"/>
      <c r="D2856" s="250"/>
      <c r="H2856" s="106"/>
      <c r="I2856" s="251"/>
      <c r="T2856" s="252"/>
    </row>
    <row r="2857" spans="1:20" s="47" customFormat="1" ht="15" customHeight="1" x14ac:dyDescent="0.2">
      <c r="A2857" s="103"/>
      <c r="B2857" s="103"/>
      <c r="C2857" s="103"/>
      <c r="D2857" s="250"/>
      <c r="H2857" s="106"/>
      <c r="I2857" s="251"/>
      <c r="T2857" s="252"/>
    </row>
    <row r="2858" spans="1:20" s="47" customFormat="1" ht="15" customHeight="1" x14ac:dyDescent="0.2">
      <c r="A2858" s="103"/>
      <c r="B2858" s="103"/>
      <c r="C2858" s="103"/>
      <c r="D2858" s="250"/>
      <c r="H2858" s="106"/>
      <c r="I2858" s="251"/>
      <c r="T2858" s="252"/>
    </row>
    <row r="2859" spans="1:20" s="47" customFormat="1" ht="15" customHeight="1" x14ac:dyDescent="0.2">
      <c r="A2859" s="103"/>
      <c r="B2859" s="103"/>
      <c r="C2859" s="103"/>
      <c r="D2859" s="250"/>
      <c r="H2859" s="106"/>
      <c r="I2859" s="251"/>
      <c r="T2859" s="252"/>
    </row>
    <row r="2860" spans="1:20" s="47" customFormat="1" ht="15" customHeight="1" x14ac:dyDescent="0.2">
      <c r="A2860" s="103"/>
      <c r="B2860" s="103"/>
      <c r="C2860" s="103"/>
      <c r="D2860" s="250"/>
      <c r="H2860" s="106"/>
      <c r="I2860" s="251"/>
      <c r="T2860" s="252"/>
    </row>
    <row r="2861" spans="1:20" s="47" customFormat="1" ht="15" customHeight="1" x14ac:dyDescent="0.2">
      <c r="A2861" s="103"/>
      <c r="B2861" s="103"/>
      <c r="C2861" s="103"/>
      <c r="D2861" s="250"/>
      <c r="H2861" s="106"/>
      <c r="I2861" s="251"/>
      <c r="T2861" s="252"/>
    </row>
    <row r="2862" spans="1:20" s="47" customFormat="1" ht="15" customHeight="1" x14ac:dyDescent="0.2">
      <c r="A2862" s="103"/>
      <c r="B2862" s="103"/>
      <c r="C2862" s="103"/>
      <c r="D2862" s="250"/>
      <c r="H2862" s="106"/>
      <c r="I2862" s="251"/>
      <c r="T2862" s="252"/>
    </row>
    <row r="2863" spans="1:20" s="47" customFormat="1" ht="15" customHeight="1" x14ac:dyDescent="0.2">
      <c r="A2863" s="103"/>
      <c r="B2863" s="103"/>
      <c r="C2863" s="103"/>
      <c r="D2863" s="250"/>
      <c r="H2863" s="106"/>
      <c r="I2863" s="251"/>
      <c r="T2863" s="252"/>
    </row>
    <row r="2864" spans="1:20" s="47" customFormat="1" ht="15" customHeight="1" x14ac:dyDescent="0.2">
      <c r="A2864" s="103"/>
      <c r="B2864" s="103"/>
      <c r="C2864" s="103"/>
      <c r="D2864" s="250"/>
      <c r="H2864" s="106"/>
      <c r="I2864" s="251"/>
      <c r="T2864" s="252"/>
    </row>
    <row r="2865" spans="1:20" s="47" customFormat="1" ht="15" customHeight="1" x14ac:dyDescent="0.2">
      <c r="A2865" s="103"/>
      <c r="B2865" s="103"/>
      <c r="C2865" s="103"/>
      <c r="D2865" s="250"/>
      <c r="H2865" s="106"/>
      <c r="I2865" s="251"/>
      <c r="T2865" s="252"/>
    </row>
    <row r="2866" spans="1:20" s="47" customFormat="1" ht="15" customHeight="1" x14ac:dyDescent="0.2">
      <c r="A2866" s="103"/>
      <c r="B2866" s="103"/>
      <c r="C2866" s="103"/>
      <c r="D2866" s="250"/>
      <c r="H2866" s="106"/>
      <c r="I2866" s="251"/>
      <c r="T2866" s="252"/>
    </row>
    <row r="2867" spans="1:20" s="47" customFormat="1" ht="15" customHeight="1" x14ac:dyDescent="0.2">
      <c r="A2867" s="103"/>
      <c r="B2867" s="103"/>
      <c r="C2867" s="103"/>
      <c r="D2867" s="250"/>
      <c r="H2867" s="106"/>
      <c r="I2867" s="251"/>
      <c r="T2867" s="252"/>
    </row>
    <row r="2868" spans="1:20" s="47" customFormat="1" ht="15" customHeight="1" x14ac:dyDescent="0.2">
      <c r="A2868" s="103"/>
      <c r="B2868" s="103"/>
      <c r="C2868" s="103"/>
      <c r="D2868" s="250"/>
      <c r="H2868" s="106"/>
      <c r="I2868" s="251"/>
      <c r="T2868" s="252"/>
    </row>
    <row r="2869" spans="1:20" s="47" customFormat="1" ht="15" customHeight="1" x14ac:dyDescent="0.2">
      <c r="A2869" s="103"/>
      <c r="B2869" s="103"/>
      <c r="C2869" s="103"/>
      <c r="D2869" s="250"/>
      <c r="H2869" s="106"/>
      <c r="I2869" s="251"/>
      <c r="T2869" s="252"/>
    </row>
    <row r="2870" spans="1:20" s="47" customFormat="1" ht="15" customHeight="1" x14ac:dyDescent="0.2">
      <c r="A2870" s="103"/>
      <c r="B2870" s="103"/>
      <c r="C2870" s="103"/>
      <c r="D2870" s="250"/>
      <c r="H2870" s="106"/>
      <c r="I2870" s="251"/>
      <c r="T2870" s="252"/>
    </row>
    <row r="2871" spans="1:20" s="47" customFormat="1" ht="15" customHeight="1" x14ac:dyDescent="0.2">
      <c r="A2871" s="103"/>
      <c r="B2871" s="103"/>
      <c r="C2871" s="103"/>
      <c r="D2871" s="250"/>
      <c r="H2871" s="106"/>
      <c r="I2871" s="251"/>
      <c r="T2871" s="252"/>
    </row>
    <row r="2872" spans="1:20" s="47" customFormat="1" ht="15" customHeight="1" x14ac:dyDescent="0.2">
      <c r="A2872" s="103"/>
      <c r="B2872" s="103"/>
      <c r="C2872" s="103"/>
      <c r="D2872" s="250"/>
      <c r="H2872" s="106"/>
      <c r="I2872" s="251"/>
      <c r="T2872" s="252"/>
    </row>
    <row r="2873" spans="1:20" s="47" customFormat="1" ht="15" customHeight="1" x14ac:dyDescent="0.2">
      <c r="A2873" s="103"/>
      <c r="B2873" s="103"/>
      <c r="C2873" s="103"/>
      <c r="D2873" s="250"/>
      <c r="H2873" s="106"/>
      <c r="I2873" s="251"/>
      <c r="T2873" s="252"/>
    </row>
    <row r="2874" spans="1:20" s="47" customFormat="1" ht="15" customHeight="1" x14ac:dyDescent="0.2">
      <c r="A2874" s="103"/>
      <c r="B2874" s="103"/>
      <c r="C2874" s="103"/>
      <c r="D2874" s="250"/>
      <c r="H2874" s="106"/>
      <c r="I2874" s="251"/>
      <c r="T2874" s="252"/>
    </row>
    <row r="2875" spans="1:20" s="47" customFormat="1" ht="15" customHeight="1" x14ac:dyDescent="0.2">
      <c r="A2875" s="103"/>
      <c r="B2875" s="103"/>
      <c r="C2875" s="103"/>
      <c r="D2875" s="250"/>
      <c r="H2875" s="106"/>
      <c r="I2875" s="251"/>
      <c r="T2875" s="252"/>
    </row>
    <row r="2876" spans="1:20" s="47" customFormat="1" ht="15" customHeight="1" x14ac:dyDescent="0.2">
      <c r="A2876" s="103"/>
      <c r="B2876" s="103"/>
      <c r="C2876" s="103"/>
      <c r="D2876" s="250"/>
      <c r="H2876" s="106"/>
      <c r="I2876" s="251"/>
      <c r="T2876" s="252"/>
    </row>
    <row r="2877" spans="1:20" s="47" customFormat="1" ht="15" customHeight="1" x14ac:dyDescent="0.2">
      <c r="A2877" s="103"/>
      <c r="B2877" s="103"/>
      <c r="C2877" s="103"/>
      <c r="D2877" s="250"/>
      <c r="H2877" s="106"/>
      <c r="I2877" s="251"/>
      <c r="T2877" s="252"/>
    </row>
    <row r="2878" spans="1:20" s="47" customFormat="1" ht="15" customHeight="1" x14ac:dyDescent="0.2">
      <c r="A2878" s="103"/>
      <c r="B2878" s="103"/>
      <c r="C2878" s="103"/>
      <c r="D2878" s="250"/>
      <c r="H2878" s="106"/>
      <c r="I2878" s="251"/>
      <c r="T2878" s="252"/>
    </row>
    <row r="2879" spans="1:20" s="47" customFormat="1" ht="15" customHeight="1" x14ac:dyDescent="0.2">
      <c r="A2879" s="103"/>
      <c r="B2879" s="103"/>
      <c r="C2879" s="103"/>
      <c r="D2879" s="250"/>
      <c r="H2879" s="106"/>
      <c r="I2879" s="251"/>
      <c r="T2879" s="252"/>
    </row>
    <row r="2880" spans="1:20" s="47" customFormat="1" ht="15" customHeight="1" x14ac:dyDescent="0.2">
      <c r="A2880" s="103"/>
      <c r="B2880" s="103"/>
      <c r="C2880" s="103"/>
      <c r="D2880" s="250"/>
      <c r="H2880" s="106"/>
      <c r="I2880" s="251"/>
      <c r="T2880" s="252"/>
    </row>
    <row r="2881" spans="1:20" s="47" customFormat="1" ht="15" customHeight="1" x14ac:dyDescent="0.2">
      <c r="A2881" s="103"/>
      <c r="B2881" s="103"/>
      <c r="C2881" s="103"/>
      <c r="D2881" s="250"/>
      <c r="H2881" s="106"/>
      <c r="I2881" s="251"/>
      <c r="T2881" s="252"/>
    </row>
    <row r="2882" spans="1:20" s="47" customFormat="1" ht="15" customHeight="1" x14ac:dyDescent="0.2">
      <c r="A2882" s="103"/>
      <c r="B2882" s="103"/>
      <c r="C2882" s="103"/>
      <c r="D2882" s="250"/>
      <c r="H2882" s="106"/>
      <c r="I2882" s="251"/>
      <c r="T2882" s="252"/>
    </row>
    <row r="2883" spans="1:20" s="47" customFormat="1" ht="15" customHeight="1" x14ac:dyDescent="0.2">
      <c r="A2883" s="103"/>
      <c r="B2883" s="103"/>
      <c r="C2883" s="103"/>
      <c r="D2883" s="250"/>
      <c r="H2883" s="106"/>
      <c r="I2883" s="251"/>
      <c r="T2883" s="252"/>
    </row>
    <row r="2884" spans="1:20" s="47" customFormat="1" ht="15" customHeight="1" x14ac:dyDescent="0.2">
      <c r="A2884" s="103"/>
      <c r="B2884" s="103"/>
      <c r="C2884" s="103"/>
      <c r="D2884" s="250"/>
      <c r="H2884" s="106"/>
      <c r="I2884" s="251"/>
      <c r="T2884" s="252"/>
    </row>
    <row r="2885" spans="1:20" s="47" customFormat="1" ht="15" customHeight="1" x14ac:dyDescent="0.2">
      <c r="A2885" s="103"/>
      <c r="B2885" s="103"/>
      <c r="C2885" s="103"/>
      <c r="D2885" s="250"/>
      <c r="H2885" s="106"/>
      <c r="I2885" s="251"/>
      <c r="T2885" s="252"/>
    </row>
    <row r="2886" spans="1:20" s="47" customFormat="1" ht="15" customHeight="1" x14ac:dyDescent="0.2">
      <c r="A2886" s="103"/>
      <c r="B2886" s="103"/>
      <c r="C2886" s="103"/>
      <c r="D2886" s="250"/>
      <c r="H2886" s="106"/>
      <c r="I2886" s="251"/>
      <c r="T2886" s="252"/>
    </row>
    <row r="2887" spans="1:20" s="47" customFormat="1" ht="15" customHeight="1" x14ac:dyDescent="0.2">
      <c r="A2887" s="103"/>
      <c r="B2887" s="103"/>
      <c r="C2887" s="103"/>
      <c r="D2887" s="250"/>
      <c r="H2887" s="106"/>
      <c r="I2887" s="251"/>
      <c r="T2887" s="252"/>
    </row>
    <row r="2888" spans="1:20" s="47" customFormat="1" ht="15" customHeight="1" x14ac:dyDescent="0.2">
      <c r="A2888" s="103"/>
      <c r="B2888" s="103"/>
      <c r="C2888" s="103"/>
      <c r="D2888" s="250"/>
      <c r="H2888" s="106"/>
      <c r="I2888" s="251"/>
      <c r="T2888" s="252"/>
    </row>
    <row r="2889" spans="1:20" s="47" customFormat="1" ht="15" customHeight="1" x14ac:dyDescent="0.2">
      <c r="A2889" s="103"/>
      <c r="B2889" s="103"/>
      <c r="C2889" s="103"/>
      <c r="D2889" s="250"/>
      <c r="H2889" s="106"/>
      <c r="I2889" s="251"/>
      <c r="T2889" s="252"/>
    </row>
    <row r="2890" spans="1:20" s="47" customFormat="1" ht="15" customHeight="1" x14ac:dyDescent="0.2">
      <c r="A2890" s="103"/>
      <c r="B2890" s="103"/>
      <c r="C2890" s="103"/>
      <c r="D2890" s="250"/>
      <c r="H2890" s="106"/>
      <c r="I2890" s="251"/>
      <c r="T2890" s="252"/>
    </row>
    <row r="2891" spans="1:20" s="47" customFormat="1" ht="15" customHeight="1" x14ac:dyDescent="0.2">
      <c r="A2891" s="103"/>
      <c r="B2891" s="103"/>
      <c r="C2891" s="103"/>
      <c r="D2891" s="250"/>
      <c r="H2891" s="106"/>
      <c r="I2891" s="251"/>
      <c r="T2891" s="252"/>
    </row>
    <row r="2892" spans="1:20" s="47" customFormat="1" ht="15" customHeight="1" x14ac:dyDescent="0.2">
      <c r="A2892" s="103"/>
      <c r="B2892" s="103"/>
      <c r="C2892" s="103"/>
      <c r="D2892" s="250"/>
      <c r="H2892" s="106"/>
      <c r="I2892" s="251"/>
      <c r="T2892" s="252"/>
    </row>
    <row r="2893" spans="1:20" s="47" customFormat="1" ht="15" customHeight="1" x14ac:dyDescent="0.2">
      <c r="A2893" s="103"/>
      <c r="B2893" s="103"/>
      <c r="C2893" s="103"/>
      <c r="D2893" s="250"/>
      <c r="H2893" s="106"/>
      <c r="I2893" s="251"/>
      <c r="T2893" s="252"/>
    </row>
    <row r="2894" spans="1:20" s="47" customFormat="1" ht="15" customHeight="1" x14ac:dyDescent="0.2">
      <c r="A2894" s="103"/>
      <c r="B2894" s="103"/>
      <c r="C2894" s="103"/>
      <c r="D2894" s="250"/>
      <c r="H2894" s="106"/>
      <c r="I2894" s="251"/>
      <c r="T2894" s="252"/>
    </row>
    <row r="2895" spans="1:20" s="47" customFormat="1" ht="15" customHeight="1" x14ac:dyDescent="0.2">
      <c r="A2895" s="103"/>
      <c r="B2895" s="103"/>
      <c r="C2895" s="103"/>
      <c r="D2895" s="250"/>
      <c r="H2895" s="106"/>
      <c r="I2895" s="251"/>
      <c r="T2895" s="252"/>
    </row>
    <row r="2896" spans="1:20" s="47" customFormat="1" ht="15" customHeight="1" x14ac:dyDescent="0.2">
      <c r="A2896" s="103"/>
      <c r="B2896" s="103"/>
      <c r="C2896" s="103"/>
      <c r="D2896" s="250"/>
      <c r="H2896" s="106"/>
      <c r="I2896" s="251"/>
      <c r="T2896" s="252"/>
    </row>
    <row r="2897" spans="1:20" s="47" customFormat="1" ht="15" customHeight="1" x14ac:dyDescent="0.2">
      <c r="A2897" s="103"/>
      <c r="B2897" s="103"/>
      <c r="C2897" s="103"/>
      <c r="D2897" s="250"/>
      <c r="H2897" s="106"/>
      <c r="I2897" s="251"/>
      <c r="T2897" s="252"/>
    </row>
    <row r="2898" spans="1:20" s="47" customFormat="1" ht="15" customHeight="1" x14ac:dyDescent="0.2">
      <c r="A2898" s="103"/>
      <c r="B2898" s="103"/>
      <c r="C2898" s="103"/>
      <c r="D2898" s="250"/>
      <c r="H2898" s="106"/>
      <c r="I2898" s="251"/>
      <c r="T2898" s="252"/>
    </row>
    <row r="2899" spans="1:20" s="47" customFormat="1" ht="15" customHeight="1" x14ac:dyDescent="0.2">
      <c r="A2899" s="103"/>
      <c r="B2899" s="103"/>
      <c r="C2899" s="103"/>
      <c r="D2899" s="250"/>
      <c r="H2899" s="106"/>
      <c r="I2899" s="251"/>
      <c r="T2899" s="252"/>
    </row>
    <row r="2900" spans="1:20" s="47" customFormat="1" ht="15" customHeight="1" x14ac:dyDescent="0.2">
      <c r="A2900" s="103"/>
      <c r="B2900" s="103"/>
      <c r="C2900" s="103"/>
      <c r="D2900" s="250"/>
      <c r="H2900" s="106"/>
      <c r="I2900" s="251"/>
      <c r="T2900" s="252"/>
    </row>
    <row r="2901" spans="1:20" s="47" customFormat="1" ht="15" customHeight="1" x14ac:dyDescent="0.2">
      <c r="A2901" s="103"/>
      <c r="B2901" s="103"/>
      <c r="C2901" s="103"/>
      <c r="D2901" s="250"/>
      <c r="H2901" s="106"/>
      <c r="I2901" s="251"/>
      <c r="T2901" s="252"/>
    </row>
    <row r="2902" spans="1:20" s="47" customFormat="1" ht="15" customHeight="1" x14ac:dyDescent="0.2">
      <c r="A2902" s="103"/>
      <c r="B2902" s="103"/>
      <c r="C2902" s="103"/>
      <c r="D2902" s="250"/>
      <c r="H2902" s="106"/>
      <c r="I2902" s="251"/>
      <c r="T2902" s="252"/>
    </row>
    <row r="2903" spans="1:20" s="47" customFormat="1" ht="15" customHeight="1" x14ac:dyDescent="0.2">
      <c r="A2903" s="103"/>
      <c r="B2903" s="103"/>
      <c r="C2903" s="103"/>
      <c r="D2903" s="250"/>
      <c r="H2903" s="106"/>
      <c r="I2903" s="251"/>
      <c r="T2903" s="252"/>
    </row>
    <row r="2904" spans="1:20" s="47" customFormat="1" ht="15" customHeight="1" x14ac:dyDescent="0.2">
      <c r="A2904" s="103"/>
      <c r="B2904" s="103"/>
      <c r="C2904" s="103"/>
      <c r="D2904" s="250"/>
      <c r="H2904" s="106"/>
      <c r="I2904" s="251"/>
      <c r="T2904" s="252"/>
    </row>
    <row r="2905" spans="1:20" s="47" customFormat="1" ht="15" customHeight="1" x14ac:dyDescent="0.2">
      <c r="A2905" s="103"/>
      <c r="B2905" s="103"/>
      <c r="C2905" s="103"/>
      <c r="D2905" s="250"/>
      <c r="H2905" s="106"/>
      <c r="I2905" s="251"/>
      <c r="T2905" s="252"/>
    </row>
    <row r="2906" spans="1:20" s="47" customFormat="1" ht="15" customHeight="1" x14ac:dyDescent="0.2">
      <c r="A2906" s="103"/>
      <c r="B2906" s="103"/>
      <c r="C2906" s="103"/>
      <c r="D2906" s="250"/>
      <c r="H2906" s="106"/>
      <c r="I2906" s="251"/>
      <c r="T2906" s="252"/>
    </row>
    <row r="2907" spans="1:20" s="47" customFormat="1" ht="15" customHeight="1" x14ac:dyDescent="0.2">
      <c r="A2907" s="103"/>
      <c r="B2907" s="103"/>
      <c r="C2907" s="103"/>
      <c r="D2907" s="250"/>
      <c r="H2907" s="106"/>
      <c r="I2907" s="251"/>
      <c r="T2907" s="252"/>
    </row>
    <row r="2908" spans="1:20" s="47" customFormat="1" ht="15" customHeight="1" x14ac:dyDescent="0.2">
      <c r="A2908" s="103"/>
      <c r="B2908" s="103"/>
      <c r="C2908" s="103"/>
      <c r="D2908" s="250"/>
      <c r="H2908" s="106"/>
      <c r="I2908" s="251"/>
      <c r="T2908" s="252"/>
    </row>
    <row r="2909" spans="1:20" s="47" customFormat="1" ht="15" customHeight="1" x14ac:dyDescent="0.2">
      <c r="A2909" s="103"/>
      <c r="B2909" s="103"/>
      <c r="C2909" s="103"/>
      <c r="D2909" s="250"/>
      <c r="H2909" s="106"/>
      <c r="I2909" s="251"/>
      <c r="T2909" s="252"/>
    </row>
    <row r="2910" spans="1:20" s="47" customFormat="1" ht="15" customHeight="1" x14ac:dyDescent="0.2">
      <c r="A2910" s="103"/>
      <c r="B2910" s="103"/>
      <c r="C2910" s="103"/>
      <c r="D2910" s="250"/>
      <c r="H2910" s="106"/>
      <c r="I2910" s="251"/>
      <c r="T2910" s="252"/>
    </row>
    <row r="2911" spans="1:20" s="47" customFormat="1" ht="15" customHeight="1" x14ac:dyDescent="0.2">
      <c r="A2911" s="103"/>
      <c r="B2911" s="103"/>
      <c r="C2911" s="103"/>
      <c r="D2911" s="250"/>
      <c r="H2911" s="106"/>
      <c r="I2911" s="251"/>
      <c r="T2911" s="252"/>
    </row>
    <row r="2912" spans="1:20" s="47" customFormat="1" ht="15" customHeight="1" x14ac:dyDescent="0.2">
      <c r="A2912" s="103"/>
      <c r="B2912" s="103"/>
      <c r="C2912" s="103"/>
      <c r="D2912" s="250"/>
      <c r="H2912" s="106"/>
      <c r="I2912" s="251"/>
      <c r="T2912" s="252"/>
    </row>
    <row r="2913" spans="1:20" s="47" customFormat="1" ht="15" customHeight="1" x14ac:dyDescent="0.2">
      <c r="A2913" s="103"/>
      <c r="B2913" s="103"/>
      <c r="C2913" s="103"/>
      <c r="D2913" s="250"/>
      <c r="H2913" s="106"/>
      <c r="I2913" s="251"/>
      <c r="T2913" s="252"/>
    </row>
    <row r="2914" spans="1:20" s="47" customFormat="1" ht="15" customHeight="1" x14ac:dyDescent="0.2">
      <c r="A2914" s="103"/>
      <c r="B2914" s="103"/>
      <c r="C2914" s="103"/>
      <c r="D2914" s="250"/>
      <c r="H2914" s="106"/>
      <c r="I2914" s="251"/>
      <c r="T2914" s="252"/>
    </row>
    <row r="2915" spans="1:20" s="47" customFormat="1" ht="15" customHeight="1" x14ac:dyDescent="0.2">
      <c r="A2915" s="103"/>
      <c r="B2915" s="103"/>
      <c r="C2915" s="103"/>
      <c r="D2915" s="250"/>
      <c r="H2915" s="106"/>
      <c r="I2915" s="251"/>
      <c r="T2915" s="252"/>
    </row>
    <row r="2916" spans="1:20" s="47" customFormat="1" ht="15" customHeight="1" x14ac:dyDescent="0.2">
      <c r="A2916" s="103"/>
      <c r="B2916" s="103"/>
      <c r="C2916" s="103"/>
      <c r="D2916" s="250"/>
      <c r="H2916" s="106"/>
      <c r="I2916" s="251"/>
      <c r="T2916" s="252"/>
    </row>
    <row r="2917" spans="1:20" s="47" customFormat="1" ht="15" customHeight="1" x14ac:dyDescent="0.2">
      <c r="A2917" s="103"/>
      <c r="B2917" s="103"/>
      <c r="C2917" s="103"/>
      <c r="D2917" s="250"/>
      <c r="H2917" s="106"/>
      <c r="I2917" s="251"/>
      <c r="T2917" s="252"/>
    </row>
    <row r="2918" spans="1:20" s="47" customFormat="1" ht="15" customHeight="1" x14ac:dyDescent="0.2">
      <c r="A2918" s="103"/>
      <c r="B2918" s="103"/>
      <c r="C2918" s="103"/>
      <c r="D2918" s="250"/>
      <c r="H2918" s="106"/>
      <c r="I2918" s="251"/>
      <c r="T2918" s="252"/>
    </row>
    <row r="2919" spans="1:20" s="47" customFormat="1" ht="15" customHeight="1" x14ac:dyDescent="0.2">
      <c r="A2919" s="103"/>
      <c r="B2919" s="103"/>
      <c r="C2919" s="103"/>
      <c r="D2919" s="250"/>
      <c r="H2919" s="106"/>
      <c r="I2919" s="251"/>
      <c r="T2919" s="252"/>
    </row>
    <row r="2920" spans="1:20" s="47" customFormat="1" ht="15" customHeight="1" x14ac:dyDescent="0.2">
      <c r="A2920" s="103"/>
      <c r="B2920" s="103"/>
      <c r="C2920" s="103"/>
      <c r="D2920" s="250"/>
      <c r="H2920" s="106"/>
      <c r="I2920" s="251"/>
      <c r="T2920" s="252"/>
    </row>
    <row r="2921" spans="1:20" s="47" customFormat="1" ht="15" customHeight="1" x14ac:dyDescent="0.2">
      <c r="A2921" s="103"/>
      <c r="B2921" s="103"/>
      <c r="C2921" s="103"/>
      <c r="D2921" s="250"/>
      <c r="H2921" s="106"/>
      <c r="I2921" s="251"/>
      <c r="T2921" s="252"/>
    </row>
    <row r="2922" spans="1:20" s="47" customFormat="1" ht="15" customHeight="1" x14ac:dyDescent="0.2">
      <c r="A2922" s="103"/>
      <c r="B2922" s="103"/>
      <c r="C2922" s="103"/>
      <c r="D2922" s="250"/>
      <c r="H2922" s="106"/>
      <c r="I2922" s="251"/>
      <c r="T2922" s="252"/>
    </row>
    <row r="2923" spans="1:20" s="47" customFormat="1" ht="15" customHeight="1" x14ac:dyDescent="0.2">
      <c r="A2923" s="103"/>
      <c r="B2923" s="103"/>
      <c r="C2923" s="103"/>
      <c r="D2923" s="250"/>
      <c r="H2923" s="106"/>
      <c r="I2923" s="251"/>
      <c r="T2923" s="252"/>
    </row>
    <row r="2924" spans="1:20" s="47" customFormat="1" ht="15" customHeight="1" x14ac:dyDescent="0.2">
      <c r="A2924" s="103"/>
      <c r="B2924" s="103"/>
      <c r="C2924" s="103"/>
      <c r="D2924" s="250"/>
      <c r="H2924" s="106"/>
      <c r="I2924" s="251"/>
      <c r="T2924" s="252"/>
    </row>
    <row r="2925" spans="1:20" s="47" customFormat="1" ht="15" customHeight="1" x14ac:dyDescent="0.2">
      <c r="A2925" s="103"/>
      <c r="B2925" s="103"/>
      <c r="C2925" s="103"/>
      <c r="D2925" s="250"/>
      <c r="H2925" s="106"/>
      <c r="I2925" s="251"/>
      <c r="T2925" s="252"/>
    </row>
    <row r="2926" spans="1:20" s="47" customFormat="1" ht="15" customHeight="1" x14ac:dyDescent="0.2">
      <c r="A2926" s="103"/>
      <c r="B2926" s="103"/>
      <c r="C2926" s="103"/>
      <c r="D2926" s="250"/>
      <c r="H2926" s="106"/>
      <c r="I2926" s="251"/>
      <c r="T2926" s="252"/>
    </row>
    <row r="2927" spans="1:20" s="47" customFormat="1" ht="15" customHeight="1" x14ac:dyDescent="0.2">
      <c r="A2927" s="103"/>
      <c r="B2927" s="103"/>
      <c r="C2927" s="103"/>
      <c r="D2927" s="250"/>
      <c r="H2927" s="106"/>
      <c r="I2927" s="251"/>
      <c r="T2927" s="252"/>
    </row>
    <row r="2928" spans="1:20" s="47" customFormat="1" ht="15" customHeight="1" x14ac:dyDescent="0.2">
      <c r="A2928" s="103"/>
      <c r="B2928" s="103"/>
      <c r="C2928" s="103"/>
      <c r="D2928" s="250"/>
      <c r="H2928" s="106"/>
      <c r="I2928" s="251"/>
      <c r="T2928" s="252"/>
    </row>
    <row r="2929" spans="1:20" s="47" customFormat="1" ht="15" customHeight="1" x14ac:dyDescent="0.2">
      <c r="A2929" s="103"/>
      <c r="B2929" s="103"/>
      <c r="C2929" s="103"/>
      <c r="D2929" s="250"/>
      <c r="H2929" s="106"/>
      <c r="I2929" s="251"/>
      <c r="T2929" s="252"/>
    </row>
    <row r="2930" spans="1:20" s="47" customFormat="1" ht="15" customHeight="1" x14ac:dyDescent="0.2">
      <c r="A2930" s="103"/>
      <c r="B2930" s="103"/>
      <c r="C2930" s="103"/>
      <c r="D2930" s="250"/>
      <c r="H2930" s="106"/>
      <c r="I2930" s="251"/>
      <c r="T2930" s="252"/>
    </row>
    <row r="2931" spans="1:20" s="47" customFormat="1" ht="15" customHeight="1" x14ac:dyDescent="0.2">
      <c r="A2931" s="103"/>
      <c r="B2931" s="103"/>
      <c r="C2931" s="103"/>
      <c r="D2931" s="250"/>
      <c r="H2931" s="106"/>
      <c r="I2931" s="251"/>
      <c r="T2931" s="252"/>
    </row>
    <row r="2932" spans="1:20" s="47" customFormat="1" ht="15" customHeight="1" x14ac:dyDescent="0.2">
      <c r="A2932" s="103"/>
      <c r="B2932" s="103"/>
      <c r="C2932" s="103"/>
      <c r="D2932" s="250"/>
      <c r="H2932" s="106"/>
      <c r="I2932" s="251"/>
      <c r="T2932" s="252"/>
    </row>
    <row r="2933" spans="1:20" s="47" customFormat="1" ht="15" customHeight="1" x14ac:dyDescent="0.2">
      <c r="A2933" s="103"/>
      <c r="B2933" s="103"/>
      <c r="C2933" s="103"/>
      <c r="D2933" s="250"/>
      <c r="H2933" s="106"/>
      <c r="I2933" s="251"/>
      <c r="T2933" s="252"/>
    </row>
    <row r="2934" spans="1:20" s="47" customFormat="1" ht="15" customHeight="1" x14ac:dyDescent="0.2">
      <c r="A2934" s="103"/>
      <c r="B2934" s="103"/>
      <c r="C2934" s="103"/>
      <c r="D2934" s="250"/>
      <c r="H2934" s="106"/>
      <c r="I2934" s="251"/>
      <c r="T2934" s="252"/>
    </row>
    <row r="2935" spans="1:20" s="47" customFormat="1" ht="15" customHeight="1" x14ac:dyDescent="0.2">
      <c r="A2935" s="103"/>
      <c r="B2935" s="103"/>
      <c r="C2935" s="103"/>
      <c r="D2935" s="250"/>
      <c r="H2935" s="106"/>
      <c r="I2935" s="251"/>
      <c r="T2935" s="252"/>
    </row>
    <row r="2936" spans="1:20" s="47" customFormat="1" ht="15" customHeight="1" x14ac:dyDescent="0.2">
      <c r="A2936" s="103"/>
      <c r="B2936" s="103"/>
      <c r="C2936" s="103"/>
      <c r="D2936" s="250"/>
      <c r="H2936" s="106"/>
      <c r="I2936" s="251"/>
      <c r="T2936" s="252"/>
    </row>
    <row r="2937" spans="1:20" s="47" customFormat="1" ht="15" customHeight="1" x14ac:dyDescent="0.2">
      <c r="A2937" s="103"/>
      <c r="B2937" s="103"/>
      <c r="C2937" s="103"/>
      <c r="D2937" s="250"/>
      <c r="H2937" s="106"/>
      <c r="I2937" s="251"/>
      <c r="T2937" s="252"/>
    </row>
    <row r="2938" spans="1:20" s="47" customFormat="1" ht="15" customHeight="1" x14ac:dyDescent="0.2">
      <c r="A2938" s="103"/>
      <c r="B2938" s="103"/>
      <c r="C2938" s="103"/>
      <c r="D2938" s="250"/>
      <c r="H2938" s="106"/>
      <c r="I2938" s="251"/>
      <c r="T2938" s="252"/>
    </row>
    <row r="2939" spans="1:20" s="47" customFormat="1" ht="15" customHeight="1" x14ac:dyDescent="0.2">
      <c r="A2939" s="103"/>
      <c r="B2939" s="103"/>
      <c r="C2939" s="103"/>
      <c r="D2939" s="250"/>
      <c r="H2939" s="106"/>
      <c r="I2939" s="251"/>
      <c r="T2939" s="252"/>
    </row>
    <row r="2940" spans="1:20" s="47" customFormat="1" ht="15" customHeight="1" x14ac:dyDescent="0.2">
      <c r="A2940" s="103"/>
      <c r="B2940" s="103"/>
      <c r="C2940" s="103"/>
      <c r="D2940" s="250"/>
      <c r="H2940" s="106"/>
      <c r="I2940" s="251"/>
      <c r="T2940" s="252"/>
    </row>
    <row r="2941" spans="1:20" s="47" customFormat="1" ht="15" customHeight="1" x14ac:dyDescent="0.2">
      <c r="A2941" s="103"/>
      <c r="B2941" s="103"/>
      <c r="C2941" s="103"/>
      <c r="D2941" s="250"/>
      <c r="H2941" s="106"/>
      <c r="I2941" s="251"/>
      <c r="T2941" s="252"/>
    </row>
    <row r="2942" spans="1:20" s="47" customFormat="1" ht="15" customHeight="1" x14ac:dyDescent="0.2">
      <c r="A2942" s="103"/>
      <c r="B2942" s="103"/>
      <c r="C2942" s="103"/>
      <c r="D2942" s="250"/>
      <c r="H2942" s="106"/>
      <c r="I2942" s="251"/>
      <c r="T2942" s="252"/>
    </row>
    <row r="2943" spans="1:20" s="47" customFormat="1" ht="15" customHeight="1" x14ac:dyDescent="0.2">
      <c r="A2943" s="103"/>
      <c r="B2943" s="103"/>
      <c r="C2943" s="103"/>
      <c r="D2943" s="250"/>
      <c r="H2943" s="106"/>
      <c r="I2943" s="251"/>
      <c r="T2943" s="252"/>
    </row>
    <row r="2944" spans="1:20" s="47" customFormat="1" ht="15" customHeight="1" x14ac:dyDescent="0.2">
      <c r="A2944" s="103"/>
      <c r="B2944" s="103"/>
      <c r="C2944" s="103"/>
      <c r="D2944" s="250"/>
      <c r="H2944" s="106"/>
      <c r="I2944" s="251"/>
      <c r="T2944" s="252"/>
    </row>
    <row r="2945" spans="1:20" s="47" customFormat="1" ht="15" customHeight="1" x14ac:dyDescent="0.2">
      <c r="A2945" s="103"/>
      <c r="B2945" s="103"/>
      <c r="C2945" s="103"/>
      <c r="D2945" s="250"/>
      <c r="H2945" s="106"/>
      <c r="I2945" s="251"/>
      <c r="T2945" s="252"/>
    </row>
    <row r="2946" spans="1:20" s="47" customFormat="1" ht="15" customHeight="1" x14ac:dyDescent="0.2">
      <c r="A2946" s="103"/>
      <c r="B2946" s="103"/>
      <c r="C2946" s="103"/>
      <c r="D2946" s="250"/>
      <c r="H2946" s="106"/>
      <c r="I2946" s="251"/>
      <c r="T2946" s="252"/>
    </row>
    <row r="2947" spans="1:20" s="47" customFormat="1" ht="15" customHeight="1" x14ac:dyDescent="0.2">
      <c r="A2947" s="103"/>
      <c r="B2947" s="103"/>
      <c r="C2947" s="103"/>
      <c r="D2947" s="250"/>
      <c r="H2947" s="106"/>
      <c r="I2947" s="251"/>
      <c r="T2947" s="252"/>
    </row>
    <row r="2948" spans="1:20" s="47" customFormat="1" ht="15" customHeight="1" x14ac:dyDescent="0.2">
      <c r="A2948" s="103"/>
      <c r="B2948" s="103"/>
      <c r="C2948" s="103"/>
      <c r="D2948" s="250"/>
      <c r="H2948" s="106"/>
      <c r="I2948" s="251"/>
      <c r="T2948" s="252"/>
    </row>
    <row r="2949" spans="1:20" s="47" customFormat="1" ht="15" customHeight="1" x14ac:dyDescent="0.2">
      <c r="A2949" s="103"/>
      <c r="B2949" s="103"/>
      <c r="C2949" s="103"/>
      <c r="D2949" s="250"/>
      <c r="H2949" s="106"/>
      <c r="I2949" s="251"/>
      <c r="T2949" s="252"/>
    </row>
    <row r="2950" spans="1:20" s="47" customFormat="1" ht="15" customHeight="1" x14ac:dyDescent="0.2">
      <c r="A2950" s="103"/>
      <c r="B2950" s="103"/>
      <c r="C2950" s="103"/>
      <c r="D2950" s="250"/>
      <c r="H2950" s="106"/>
      <c r="I2950" s="251"/>
      <c r="T2950" s="252"/>
    </row>
    <row r="2951" spans="1:20" s="47" customFormat="1" ht="15" customHeight="1" x14ac:dyDescent="0.2">
      <c r="A2951" s="103"/>
      <c r="B2951" s="103"/>
      <c r="C2951" s="103"/>
      <c r="D2951" s="250"/>
      <c r="H2951" s="106"/>
      <c r="I2951" s="251"/>
      <c r="T2951" s="252"/>
    </row>
    <row r="2952" spans="1:20" s="47" customFormat="1" ht="15" customHeight="1" x14ac:dyDescent="0.2">
      <c r="A2952" s="103"/>
      <c r="B2952" s="103"/>
      <c r="C2952" s="103"/>
      <c r="D2952" s="250"/>
      <c r="H2952" s="106"/>
      <c r="I2952" s="251"/>
      <c r="T2952" s="252"/>
    </row>
    <row r="2953" spans="1:20" s="47" customFormat="1" ht="15" customHeight="1" x14ac:dyDescent="0.2">
      <c r="A2953" s="103"/>
      <c r="B2953" s="103"/>
      <c r="C2953" s="103"/>
      <c r="D2953" s="250"/>
      <c r="H2953" s="106"/>
      <c r="I2953" s="251"/>
      <c r="T2953" s="252"/>
    </row>
    <row r="2954" spans="1:20" s="47" customFormat="1" ht="15" customHeight="1" x14ac:dyDescent="0.2">
      <c r="A2954" s="103"/>
      <c r="B2954" s="103"/>
      <c r="C2954" s="103"/>
      <c r="D2954" s="250"/>
      <c r="H2954" s="106"/>
      <c r="I2954" s="251"/>
      <c r="T2954" s="252"/>
    </row>
    <row r="2955" spans="1:20" s="47" customFormat="1" ht="15" customHeight="1" x14ac:dyDescent="0.2">
      <c r="A2955" s="103"/>
      <c r="B2955" s="103"/>
      <c r="C2955" s="103"/>
      <c r="D2955" s="250"/>
      <c r="H2955" s="106"/>
      <c r="I2955" s="251"/>
      <c r="T2955" s="252"/>
    </row>
    <row r="2956" spans="1:20" s="47" customFormat="1" ht="15" customHeight="1" x14ac:dyDescent="0.2">
      <c r="A2956" s="103"/>
      <c r="B2956" s="103"/>
      <c r="C2956" s="103"/>
      <c r="D2956" s="250"/>
      <c r="H2956" s="106"/>
      <c r="I2956" s="251"/>
      <c r="T2956" s="252"/>
    </row>
    <row r="2957" spans="1:20" s="47" customFormat="1" ht="15" customHeight="1" x14ac:dyDescent="0.2">
      <c r="A2957" s="103"/>
      <c r="B2957" s="103"/>
      <c r="C2957" s="103"/>
      <c r="D2957" s="250"/>
      <c r="H2957" s="106"/>
      <c r="I2957" s="251"/>
      <c r="T2957" s="252"/>
    </row>
    <row r="2958" spans="1:20" s="47" customFormat="1" ht="15" customHeight="1" x14ac:dyDescent="0.2">
      <c r="A2958" s="103"/>
      <c r="B2958" s="103"/>
      <c r="C2958" s="103"/>
      <c r="D2958" s="250"/>
      <c r="H2958" s="106"/>
      <c r="I2958" s="251"/>
      <c r="T2958" s="252"/>
    </row>
    <row r="2959" spans="1:20" s="47" customFormat="1" ht="15" customHeight="1" x14ac:dyDescent="0.2">
      <c r="A2959" s="103"/>
      <c r="B2959" s="103"/>
      <c r="C2959" s="103"/>
      <c r="D2959" s="250"/>
      <c r="H2959" s="106"/>
      <c r="I2959" s="251"/>
      <c r="T2959" s="252"/>
    </row>
    <row r="2960" spans="1:20" s="47" customFormat="1" ht="15" customHeight="1" x14ac:dyDescent="0.2">
      <c r="A2960" s="103"/>
      <c r="B2960" s="103"/>
      <c r="C2960" s="103"/>
      <c r="D2960" s="250"/>
      <c r="H2960" s="106"/>
      <c r="I2960" s="251"/>
      <c r="T2960" s="252"/>
    </row>
    <row r="2961" spans="1:20" s="47" customFormat="1" ht="15" customHeight="1" x14ac:dyDescent="0.2">
      <c r="A2961" s="103"/>
      <c r="B2961" s="103"/>
      <c r="C2961" s="103"/>
      <c r="D2961" s="250"/>
      <c r="H2961" s="106"/>
      <c r="I2961" s="251"/>
      <c r="T2961" s="252"/>
    </row>
    <row r="2962" spans="1:20" s="47" customFormat="1" ht="15" customHeight="1" x14ac:dyDescent="0.2">
      <c r="A2962" s="103"/>
      <c r="B2962" s="103"/>
      <c r="C2962" s="103"/>
      <c r="D2962" s="250"/>
      <c r="H2962" s="106"/>
      <c r="I2962" s="251"/>
      <c r="T2962" s="252"/>
    </row>
    <row r="2963" spans="1:20" s="47" customFormat="1" ht="15" customHeight="1" x14ac:dyDescent="0.2">
      <c r="A2963" s="103"/>
      <c r="B2963" s="103"/>
      <c r="C2963" s="103"/>
      <c r="D2963" s="250"/>
      <c r="H2963" s="106"/>
      <c r="I2963" s="251"/>
      <c r="T2963" s="252"/>
    </row>
    <row r="2964" spans="1:20" s="47" customFormat="1" ht="15" customHeight="1" x14ac:dyDescent="0.2">
      <c r="A2964" s="103"/>
      <c r="B2964" s="103"/>
      <c r="C2964" s="103"/>
      <c r="D2964" s="250"/>
      <c r="H2964" s="106"/>
      <c r="I2964" s="251"/>
      <c r="T2964" s="252"/>
    </row>
    <row r="2965" spans="1:20" s="47" customFormat="1" ht="15" customHeight="1" x14ac:dyDescent="0.2">
      <c r="A2965" s="103"/>
      <c r="B2965" s="103"/>
      <c r="C2965" s="103"/>
      <c r="D2965" s="250"/>
      <c r="H2965" s="106"/>
      <c r="I2965" s="251"/>
      <c r="T2965" s="252"/>
    </row>
    <row r="2966" spans="1:20" s="47" customFormat="1" ht="15" customHeight="1" x14ac:dyDescent="0.2">
      <c r="A2966" s="103"/>
      <c r="B2966" s="103"/>
      <c r="C2966" s="103"/>
      <c r="D2966" s="250"/>
      <c r="H2966" s="106"/>
      <c r="I2966" s="251"/>
      <c r="T2966" s="252"/>
    </row>
    <row r="2967" spans="1:20" s="47" customFormat="1" ht="15" customHeight="1" x14ac:dyDescent="0.2">
      <c r="A2967" s="103"/>
      <c r="B2967" s="103"/>
      <c r="C2967" s="103"/>
      <c r="D2967" s="250"/>
      <c r="H2967" s="106"/>
      <c r="I2967" s="251"/>
      <c r="T2967" s="252"/>
    </row>
    <row r="2968" spans="1:20" s="47" customFormat="1" ht="15" customHeight="1" x14ac:dyDescent="0.2">
      <c r="A2968" s="103"/>
      <c r="B2968" s="103"/>
      <c r="C2968" s="103"/>
      <c r="D2968" s="250"/>
      <c r="H2968" s="106"/>
      <c r="I2968" s="251"/>
      <c r="T2968" s="252"/>
    </row>
    <row r="2969" spans="1:20" s="47" customFormat="1" ht="15" customHeight="1" x14ac:dyDescent="0.2">
      <c r="A2969" s="103"/>
      <c r="B2969" s="103"/>
      <c r="C2969" s="103"/>
      <c r="D2969" s="250"/>
      <c r="H2969" s="106"/>
      <c r="I2969" s="251"/>
      <c r="T2969" s="252"/>
    </row>
    <row r="2970" spans="1:20" s="47" customFormat="1" ht="15" customHeight="1" x14ac:dyDescent="0.2">
      <c r="A2970" s="103"/>
      <c r="B2970" s="103"/>
      <c r="C2970" s="103"/>
      <c r="D2970" s="250"/>
      <c r="H2970" s="106"/>
      <c r="I2970" s="251"/>
      <c r="T2970" s="252"/>
    </row>
    <row r="2971" spans="1:20" s="47" customFormat="1" ht="15" customHeight="1" x14ac:dyDescent="0.2">
      <c r="A2971" s="103"/>
      <c r="B2971" s="103"/>
      <c r="C2971" s="103"/>
      <c r="D2971" s="250"/>
      <c r="H2971" s="106"/>
      <c r="I2971" s="251"/>
      <c r="T2971" s="252"/>
    </row>
    <row r="2972" spans="1:20" s="47" customFormat="1" ht="15" customHeight="1" x14ac:dyDescent="0.2">
      <c r="A2972" s="103"/>
      <c r="B2972" s="103"/>
      <c r="C2972" s="103"/>
      <c r="D2972" s="250"/>
      <c r="H2972" s="106"/>
      <c r="I2972" s="251"/>
      <c r="T2972" s="252"/>
    </row>
    <row r="2973" spans="1:20" s="47" customFormat="1" ht="15" customHeight="1" x14ac:dyDescent="0.2">
      <c r="A2973" s="103"/>
      <c r="B2973" s="103"/>
      <c r="C2973" s="103"/>
      <c r="D2973" s="250"/>
      <c r="H2973" s="106"/>
      <c r="I2973" s="251"/>
      <c r="T2973" s="252"/>
    </row>
    <row r="2974" spans="1:20" s="47" customFormat="1" ht="15" customHeight="1" x14ac:dyDescent="0.2">
      <c r="A2974" s="103"/>
      <c r="B2974" s="103"/>
      <c r="C2974" s="103"/>
      <c r="D2974" s="250"/>
      <c r="H2974" s="106"/>
      <c r="I2974" s="251"/>
      <c r="T2974" s="252"/>
    </row>
    <row r="2975" spans="1:20" s="47" customFormat="1" ht="15" customHeight="1" x14ac:dyDescent="0.2">
      <c r="A2975" s="103"/>
      <c r="B2975" s="103"/>
      <c r="C2975" s="103"/>
      <c r="D2975" s="250"/>
      <c r="H2975" s="106"/>
      <c r="I2975" s="251"/>
      <c r="T2975" s="252"/>
    </row>
    <row r="2976" spans="1:20" s="47" customFormat="1" ht="15" customHeight="1" x14ac:dyDescent="0.2">
      <c r="A2976" s="103"/>
      <c r="B2976" s="103"/>
      <c r="C2976" s="103"/>
      <c r="D2976" s="250"/>
      <c r="H2976" s="106"/>
      <c r="I2976" s="251"/>
      <c r="T2976" s="252"/>
    </row>
    <row r="2977" spans="1:20" s="47" customFormat="1" ht="15" customHeight="1" x14ac:dyDescent="0.2">
      <c r="A2977" s="103"/>
      <c r="B2977" s="103"/>
      <c r="C2977" s="103"/>
      <c r="D2977" s="250"/>
      <c r="H2977" s="106"/>
      <c r="I2977" s="251"/>
      <c r="T2977" s="252"/>
    </row>
    <row r="2978" spans="1:20" s="47" customFormat="1" ht="15" customHeight="1" x14ac:dyDescent="0.2">
      <c r="A2978" s="103"/>
      <c r="B2978" s="103"/>
      <c r="C2978" s="103"/>
      <c r="D2978" s="250"/>
      <c r="H2978" s="106"/>
      <c r="I2978" s="251"/>
      <c r="T2978" s="252"/>
    </row>
    <row r="2979" spans="1:20" s="47" customFormat="1" ht="15" customHeight="1" x14ac:dyDescent="0.2">
      <c r="A2979" s="103"/>
      <c r="B2979" s="103"/>
      <c r="C2979" s="103"/>
      <c r="D2979" s="250"/>
      <c r="H2979" s="106"/>
      <c r="I2979" s="251"/>
      <c r="T2979" s="252"/>
    </row>
    <row r="2980" spans="1:20" s="47" customFormat="1" ht="15" customHeight="1" x14ac:dyDescent="0.2">
      <c r="A2980" s="103"/>
      <c r="B2980" s="103"/>
      <c r="C2980" s="103"/>
      <c r="D2980" s="250"/>
      <c r="H2980" s="106"/>
      <c r="I2980" s="251"/>
      <c r="T2980" s="252"/>
    </row>
    <row r="2981" spans="1:20" s="47" customFormat="1" ht="15" customHeight="1" x14ac:dyDescent="0.2">
      <c r="A2981" s="103"/>
      <c r="B2981" s="103"/>
      <c r="C2981" s="103"/>
      <c r="D2981" s="250"/>
      <c r="H2981" s="106"/>
      <c r="I2981" s="251"/>
      <c r="T2981" s="252"/>
    </row>
    <row r="2982" spans="1:20" s="47" customFormat="1" ht="15" customHeight="1" x14ac:dyDescent="0.2">
      <c r="A2982" s="103"/>
      <c r="B2982" s="103"/>
      <c r="C2982" s="103"/>
      <c r="D2982" s="250"/>
      <c r="H2982" s="106"/>
      <c r="I2982" s="251"/>
      <c r="T2982" s="252"/>
    </row>
    <row r="2983" spans="1:20" s="47" customFormat="1" ht="15" customHeight="1" x14ac:dyDescent="0.2">
      <c r="A2983" s="103"/>
      <c r="B2983" s="103"/>
      <c r="C2983" s="103"/>
      <c r="D2983" s="250"/>
      <c r="H2983" s="106"/>
      <c r="I2983" s="251"/>
      <c r="T2983" s="252"/>
    </row>
    <row r="2984" spans="1:20" s="47" customFormat="1" ht="15" customHeight="1" x14ac:dyDescent="0.2">
      <c r="A2984" s="103"/>
      <c r="B2984" s="103"/>
      <c r="C2984" s="103"/>
      <c r="D2984" s="250"/>
      <c r="H2984" s="106"/>
      <c r="I2984" s="251"/>
      <c r="T2984" s="252"/>
    </row>
    <row r="2985" spans="1:20" s="47" customFormat="1" ht="15" customHeight="1" x14ac:dyDescent="0.2">
      <c r="A2985" s="103"/>
      <c r="B2985" s="103"/>
      <c r="C2985" s="103"/>
      <c r="D2985" s="250"/>
      <c r="H2985" s="106"/>
      <c r="I2985" s="251"/>
      <c r="T2985" s="252"/>
    </row>
    <row r="2986" spans="1:20" s="47" customFormat="1" ht="15" customHeight="1" x14ac:dyDescent="0.2">
      <c r="A2986" s="103"/>
      <c r="B2986" s="103"/>
      <c r="C2986" s="103"/>
      <c r="D2986" s="250"/>
      <c r="H2986" s="106"/>
      <c r="I2986" s="251"/>
      <c r="T2986" s="252"/>
    </row>
    <row r="2987" spans="1:20" s="47" customFormat="1" ht="15" customHeight="1" x14ac:dyDescent="0.2">
      <c r="A2987" s="103"/>
      <c r="B2987" s="103"/>
      <c r="C2987" s="103"/>
      <c r="D2987" s="250"/>
      <c r="H2987" s="106"/>
      <c r="I2987" s="251"/>
      <c r="T2987" s="252"/>
    </row>
    <row r="2988" spans="1:20" s="47" customFormat="1" ht="15" customHeight="1" x14ac:dyDescent="0.2">
      <c r="A2988" s="103"/>
      <c r="B2988" s="103"/>
      <c r="C2988" s="103"/>
      <c r="D2988" s="250"/>
      <c r="H2988" s="106"/>
      <c r="I2988" s="251"/>
      <c r="T2988" s="252"/>
    </row>
    <row r="2989" spans="1:20" s="47" customFormat="1" ht="15" customHeight="1" x14ac:dyDescent="0.2">
      <c r="A2989" s="103"/>
      <c r="B2989" s="103"/>
      <c r="C2989" s="103"/>
      <c r="D2989" s="250"/>
      <c r="H2989" s="106"/>
      <c r="I2989" s="251"/>
      <c r="T2989" s="252"/>
    </row>
    <row r="2990" spans="1:20" s="47" customFormat="1" ht="15" customHeight="1" x14ac:dyDescent="0.2">
      <c r="A2990" s="103"/>
      <c r="B2990" s="103"/>
      <c r="C2990" s="103"/>
      <c r="D2990" s="250"/>
      <c r="H2990" s="106"/>
      <c r="I2990" s="251"/>
      <c r="T2990" s="252"/>
    </row>
    <row r="2991" spans="1:20" s="47" customFormat="1" ht="15" customHeight="1" x14ac:dyDescent="0.2">
      <c r="A2991" s="103"/>
      <c r="B2991" s="103"/>
      <c r="C2991" s="103"/>
      <c r="D2991" s="250"/>
      <c r="H2991" s="106"/>
      <c r="I2991" s="251"/>
      <c r="T2991" s="252"/>
    </row>
    <row r="2992" spans="1:20" s="47" customFormat="1" ht="15" customHeight="1" x14ac:dyDescent="0.2">
      <c r="A2992" s="103"/>
      <c r="B2992" s="103"/>
      <c r="C2992" s="103"/>
      <c r="D2992" s="250"/>
      <c r="H2992" s="106"/>
      <c r="I2992" s="251"/>
      <c r="T2992" s="252"/>
    </row>
    <row r="2993" spans="1:20" s="47" customFormat="1" ht="15" customHeight="1" x14ac:dyDescent="0.2">
      <c r="A2993" s="103"/>
      <c r="B2993" s="103"/>
      <c r="C2993" s="103"/>
      <c r="D2993" s="250"/>
      <c r="H2993" s="106"/>
      <c r="I2993" s="251"/>
      <c r="T2993" s="252"/>
    </row>
    <row r="2994" spans="1:20" s="47" customFormat="1" ht="15" customHeight="1" x14ac:dyDescent="0.2">
      <c r="A2994" s="103"/>
      <c r="B2994" s="103"/>
      <c r="C2994" s="103"/>
      <c r="D2994" s="250"/>
      <c r="H2994" s="106"/>
      <c r="I2994" s="251"/>
      <c r="T2994" s="252"/>
    </row>
    <row r="2995" spans="1:20" s="47" customFormat="1" ht="15" customHeight="1" x14ac:dyDescent="0.2">
      <c r="A2995" s="103"/>
      <c r="B2995" s="103"/>
      <c r="C2995" s="103"/>
      <c r="D2995" s="250"/>
      <c r="H2995" s="106"/>
      <c r="I2995" s="251"/>
      <c r="T2995" s="252"/>
    </row>
    <row r="2996" spans="1:20" s="47" customFormat="1" ht="15" customHeight="1" x14ac:dyDescent="0.2">
      <c r="A2996" s="103"/>
      <c r="B2996" s="103"/>
      <c r="C2996" s="103"/>
      <c r="D2996" s="250"/>
      <c r="H2996" s="106"/>
      <c r="I2996" s="251"/>
      <c r="T2996" s="252"/>
    </row>
    <row r="2997" spans="1:20" s="47" customFormat="1" ht="15" customHeight="1" x14ac:dyDescent="0.2">
      <c r="A2997" s="103"/>
      <c r="B2997" s="103"/>
      <c r="C2997" s="103"/>
      <c r="D2997" s="250"/>
      <c r="H2997" s="106"/>
      <c r="I2997" s="251"/>
      <c r="T2997" s="252"/>
    </row>
    <row r="2998" spans="1:20" s="47" customFormat="1" ht="15" customHeight="1" x14ac:dyDescent="0.2">
      <c r="A2998" s="103"/>
      <c r="B2998" s="103"/>
      <c r="C2998" s="103"/>
      <c r="D2998" s="250"/>
      <c r="H2998" s="106"/>
      <c r="I2998" s="251"/>
      <c r="T2998" s="252"/>
    </row>
    <row r="2999" spans="1:20" s="47" customFormat="1" ht="15" customHeight="1" x14ac:dyDescent="0.2">
      <c r="A2999" s="103"/>
      <c r="B2999" s="103"/>
      <c r="C2999" s="103"/>
      <c r="D2999" s="250"/>
      <c r="H2999" s="106"/>
      <c r="I2999" s="251"/>
      <c r="T2999" s="252"/>
    </row>
    <row r="3000" spans="1:20" s="47" customFormat="1" ht="15" customHeight="1" x14ac:dyDescent="0.2">
      <c r="A3000" s="103"/>
      <c r="B3000" s="103"/>
      <c r="C3000" s="103"/>
      <c r="D3000" s="250"/>
      <c r="H3000" s="106"/>
      <c r="I3000" s="251"/>
      <c r="T3000" s="252"/>
    </row>
    <row r="3001" spans="1:20" s="47" customFormat="1" ht="15" customHeight="1" x14ac:dyDescent="0.2">
      <c r="A3001" s="103"/>
      <c r="B3001" s="103"/>
      <c r="C3001" s="103"/>
      <c r="D3001" s="250"/>
      <c r="H3001" s="106"/>
      <c r="I3001" s="251"/>
      <c r="T3001" s="252"/>
    </row>
    <row r="3002" spans="1:20" s="47" customFormat="1" ht="15" customHeight="1" x14ac:dyDescent="0.2">
      <c r="A3002" s="103"/>
      <c r="B3002" s="103"/>
      <c r="C3002" s="103"/>
      <c r="D3002" s="250"/>
      <c r="H3002" s="106"/>
      <c r="I3002" s="251"/>
      <c r="T3002" s="252"/>
    </row>
    <row r="3003" spans="1:20" s="47" customFormat="1" ht="15" customHeight="1" x14ac:dyDescent="0.2">
      <c r="A3003" s="103"/>
      <c r="B3003" s="103"/>
      <c r="C3003" s="103"/>
      <c r="D3003" s="250"/>
      <c r="H3003" s="106"/>
      <c r="I3003" s="251"/>
      <c r="T3003" s="252"/>
    </row>
    <row r="3004" spans="1:20" s="47" customFormat="1" ht="15" customHeight="1" x14ac:dyDescent="0.2">
      <c r="A3004" s="103"/>
      <c r="B3004" s="103"/>
      <c r="C3004" s="103"/>
      <c r="D3004" s="250"/>
      <c r="H3004" s="106"/>
      <c r="I3004" s="251"/>
      <c r="T3004" s="252"/>
    </row>
    <row r="3005" spans="1:20" s="47" customFormat="1" ht="15" customHeight="1" x14ac:dyDescent="0.2">
      <c r="A3005" s="103"/>
      <c r="B3005" s="103"/>
      <c r="C3005" s="103"/>
      <c r="D3005" s="250"/>
      <c r="H3005" s="106"/>
      <c r="I3005" s="251"/>
      <c r="T3005" s="252"/>
    </row>
    <row r="3006" spans="1:20" s="47" customFormat="1" ht="15" customHeight="1" x14ac:dyDescent="0.2">
      <c r="A3006" s="103"/>
      <c r="B3006" s="103"/>
      <c r="C3006" s="103"/>
      <c r="D3006" s="250"/>
      <c r="H3006" s="106"/>
      <c r="I3006" s="251"/>
      <c r="T3006" s="252"/>
    </row>
    <row r="3007" spans="1:20" s="47" customFormat="1" ht="15" customHeight="1" x14ac:dyDescent="0.2">
      <c r="A3007" s="103"/>
      <c r="B3007" s="103"/>
      <c r="C3007" s="103"/>
      <c r="D3007" s="250"/>
      <c r="H3007" s="106"/>
      <c r="I3007" s="251"/>
      <c r="T3007" s="252"/>
    </row>
    <row r="3008" spans="1:20" s="47" customFormat="1" ht="15" customHeight="1" x14ac:dyDescent="0.2">
      <c r="A3008" s="103"/>
      <c r="B3008" s="103"/>
      <c r="C3008" s="103"/>
      <c r="D3008" s="250"/>
      <c r="H3008" s="106"/>
      <c r="I3008" s="251"/>
      <c r="T3008" s="252"/>
    </row>
    <row r="3009" spans="1:20" s="47" customFormat="1" ht="15" customHeight="1" x14ac:dyDescent="0.2">
      <c r="A3009" s="103"/>
      <c r="B3009" s="103"/>
      <c r="C3009" s="103"/>
      <c r="D3009" s="250"/>
      <c r="H3009" s="106"/>
      <c r="I3009" s="251"/>
      <c r="T3009" s="252"/>
    </row>
    <row r="3010" spans="1:20" s="47" customFormat="1" ht="15" customHeight="1" x14ac:dyDescent="0.2">
      <c r="A3010" s="103"/>
      <c r="B3010" s="103"/>
      <c r="C3010" s="103"/>
      <c r="D3010" s="250"/>
      <c r="H3010" s="106"/>
      <c r="I3010" s="251"/>
      <c r="T3010" s="252"/>
    </row>
    <row r="3011" spans="1:20" s="47" customFormat="1" ht="15" customHeight="1" x14ac:dyDescent="0.2">
      <c r="A3011" s="103"/>
      <c r="B3011" s="103"/>
      <c r="C3011" s="103"/>
      <c r="D3011" s="250"/>
      <c r="H3011" s="106"/>
      <c r="I3011" s="251"/>
      <c r="T3011" s="252"/>
    </row>
    <row r="3012" spans="1:20" s="47" customFormat="1" ht="15" customHeight="1" x14ac:dyDescent="0.2">
      <c r="A3012" s="103"/>
      <c r="B3012" s="103"/>
      <c r="C3012" s="103"/>
      <c r="D3012" s="250"/>
      <c r="H3012" s="106"/>
      <c r="I3012" s="251"/>
      <c r="T3012" s="252"/>
    </row>
    <row r="3013" spans="1:20" s="47" customFormat="1" ht="15" customHeight="1" x14ac:dyDescent="0.2">
      <c r="A3013" s="103"/>
      <c r="B3013" s="103"/>
      <c r="C3013" s="103"/>
      <c r="D3013" s="250"/>
      <c r="H3013" s="106"/>
      <c r="I3013" s="251"/>
      <c r="T3013" s="252"/>
    </row>
    <row r="3014" spans="1:20" s="47" customFormat="1" ht="15" customHeight="1" x14ac:dyDescent="0.2">
      <c r="A3014" s="103"/>
      <c r="B3014" s="103"/>
      <c r="C3014" s="103"/>
      <c r="D3014" s="250"/>
      <c r="H3014" s="106"/>
      <c r="I3014" s="251"/>
      <c r="T3014" s="252"/>
    </row>
    <row r="3015" spans="1:20" s="47" customFormat="1" ht="15" customHeight="1" x14ac:dyDescent="0.2">
      <c r="A3015" s="103"/>
      <c r="B3015" s="103"/>
      <c r="C3015" s="103"/>
      <c r="D3015" s="250"/>
      <c r="H3015" s="106"/>
      <c r="I3015" s="251"/>
      <c r="T3015" s="252"/>
    </row>
    <row r="3016" spans="1:20" s="47" customFormat="1" ht="15" customHeight="1" x14ac:dyDescent="0.2">
      <c r="A3016" s="103"/>
      <c r="B3016" s="103"/>
      <c r="C3016" s="103"/>
      <c r="D3016" s="250"/>
      <c r="H3016" s="106"/>
      <c r="I3016" s="251"/>
      <c r="T3016" s="252"/>
    </row>
    <row r="3017" spans="1:20" s="47" customFormat="1" ht="15" customHeight="1" x14ac:dyDescent="0.2">
      <c r="A3017" s="103"/>
      <c r="B3017" s="103"/>
      <c r="C3017" s="103"/>
      <c r="D3017" s="250"/>
      <c r="H3017" s="106"/>
      <c r="I3017" s="251"/>
      <c r="T3017" s="252"/>
    </row>
    <row r="3018" spans="1:20" s="47" customFormat="1" ht="15" customHeight="1" x14ac:dyDescent="0.2">
      <c r="A3018" s="103"/>
      <c r="B3018" s="103"/>
      <c r="C3018" s="103"/>
      <c r="D3018" s="250"/>
      <c r="H3018" s="106"/>
      <c r="I3018" s="251"/>
      <c r="T3018" s="252"/>
    </row>
    <row r="3019" spans="1:20" s="47" customFormat="1" ht="15" customHeight="1" x14ac:dyDescent="0.2">
      <c r="A3019" s="103"/>
      <c r="B3019" s="103"/>
      <c r="C3019" s="103"/>
      <c r="D3019" s="250"/>
      <c r="H3019" s="106"/>
      <c r="I3019" s="251"/>
      <c r="T3019" s="252"/>
    </row>
    <row r="3020" spans="1:20" s="47" customFormat="1" ht="15" customHeight="1" x14ac:dyDescent="0.2">
      <c r="A3020" s="103"/>
      <c r="B3020" s="103"/>
      <c r="C3020" s="103"/>
      <c r="D3020" s="250"/>
      <c r="H3020" s="106"/>
      <c r="I3020" s="251"/>
      <c r="T3020" s="252"/>
    </row>
    <row r="3021" spans="1:20" s="47" customFormat="1" ht="15" customHeight="1" x14ac:dyDescent="0.2">
      <c r="A3021" s="103"/>
      <c r="B3021" s="103"/>
      <c r="C3021" s="103"/>
      <c r="D3021" s="250"/>
      <c r="H3021" s="106"/>
      <c r="I3021" s="251"/>
      <c r="T3021" s="252"/>
    </row>
    <row r="3022" spans="1:20" s="47" customFormat="1" ht="15" customHeight="1" x14ac:dyDescent="0.2">
      <c r="A3022" s="103"/>
      <c r="B3022" s="103"/>
      <c r="C3022" s="103"/>
      <c r="D3022" s="250"/>
      <c r="H3022" s="106"/>
      <c r="I3022" s="251"/>
      <c r="T3022" s="252"/>
    </row>
    <row r="3023" spans="1:20" s="47" customFormat="1" ht="15" customHeight="1" x14ac:dyDescent="0.2">
      <c r="A3023" s="103"/>
      <c r="B3023" s="103"/>
      <c r="C3023" s="103"/>
      <c r="D3023" s="250"/>
      <c r="H3023" s="106"/>
      <c r="I3023" s="251"/>
      <c r="T3023" s="252"/>
    </row>
    <row r="3024" spans="1:20" s="47" customFormat="1" ht="15" customHeight="1" x14ac:dyDescent="0.2">
      <c r="A3024" s="103"/>
      <c r="B3024" s="103"/>
      <c r="C3024" s="103"/>
      <c r="D3024" s="250"/>
      <c r="H3024" s="106"/>
      <c r="I3024" s="251"/>
      <c r="T3024" s="252"/>
    </row>
    <row r="3025" spans="1:20" s="47" customFormat="1" ht="15" customHeight="1" x14ac:dyDescent="0.2">
      <c r="A3025" s="103"/>
      <c r="B3025" s="103"/>
      <c r="C3025" s="103"/>
      <c r="D3025" s="250"/>
      <c r="H3025" s="106"/>
      <c r="I3025" s="251"/>
      <c r="T3025" s="252"/>
    </row>
    <row r="3026" spans="1:20" s="47" customFormat="1" ht="15" customHeight="1" x14ac:dyDescent="0.2">
      <c r="A3026" s="103"/>
      <c r="B3026" s="103"/>
      <c r="C3026" s="103"/>
      <c r="D3026" s="250"/>
      <c r="H3026" s="106"/>
      <c r="I3026" s="251"/>
      <c r="T3026" s="252"/>
    </row>
    <row r="3027" spans="1:20" s="47" customFormat="1" ht="15" customHeight="1" x14ac:dyDescent="0.2">
      <c r="A3027" s="103"/>
      <c r="B3027" s="103"/>
      <c r="C3027" s="103"/>
      <c r="D3027" s="250"/>
      <c r="H3027" s="106"/>
      <c r="I3027" s="251"/>
      <c r="T3027" s="252"/>
    </row>
    <row r="3028" spans="1:20" s="47" customFormat="1" ht="15" customHeight="1" x14ac:dyDescent="0.2">
      <c r="A3028" s="103"/>
      <c r="B3028" s="103"/>
      <c r="C3028" s="103"/>
      <c r="D3028" s="250"/>
      <c r="H3028" s="106"/>
      <c r="I3028" s="251"/>
      <c r="T3028" s="252"/>
    </row>
    <row r="3029" spans="1:20" s="47" customFormat="1" ht="15" customHeight="1" x14ac:dyDescent="0.2">
      <c r="A3029" s="103"/>
      <c r="B3029" s="103"/>
      <c r="C3029" s="103"/>
      <c r="D3029" s="250"/>
      <c r="H3029" s="106"/>
      <c r="I3029" s="251"/>
      <c r="T3029" s="252"/>
    </row>
    <row r="3030" spans="1:20" s="47" customFormat="1" ht="15" customHeight="1" x14ac:dyDescent="0.2">
      <c r="A3030" s="103"/>
      <c r="B3030" s="103"/>
      <c r="C3030" s="103"/>
      <c r="D3030" s="250"/>
      <c r="H3030" s="106"/>
      <c r="I3030" s="251"/>
      <c r="T3030" s="252"/>
    </row>
    <row r="3031" spans="1:20" s="47" customFormat="1" ht="15" customHeight="1" x14ac:dyDescent="0.2">
      <c r="A3031" s="103"/>
      <c r="B3031" s="103"/>
      <c r="C3031" s="103"/>
      <c r="D3031" s="250"/>
      <c r="H3031" s="106"/>
      <c r="I3031" s="251"/>
      <c r="T3031" s="252"/>
    </row>
    <row r="3032" spans="1:20" s="47" customFormat="1" ht="15" customHeight="1" x14ac:dyDescent="0.2">
      <c r="A3032" s="103"/>
      <c r="B3032" s="103"/>
      <c r="C3032" s="103"/>
      <c r="D3032" s="250"/>
      <c r="H3032" s="106"/>
      <c r="I3032" s="251"/>
      <c r="T3032" s="252"/>
    </row>
    <row r="3033" spans="1:20" s="47" customFormat="1" ht="15" customHeight="1" x14ac:dyDescent="0.2">
      <c r="A3033" s="103"/>
      <c r="B3033" s="103"/>
      <c r="C3033" s="103"/>
      <c r="D3033" s="250"/>
      <c r="H3033" s="106"/>
      <c r="I3033" s="251"/>
      <c r="T3033" s="252"/>
    </row>
    <row r="3034" spans="1:20" s="47" customFormat="1" ht="15" customHeight="1" x14ac:dyDescent="0.2">
      <c r="A3034" s="103"/>
      <c r="B3034" s="103"/>
      <c r="C3034" s="103"/>
      <c r="D3034" s="250"/>
      <c r="H3034" s="106"/>
      <c r="I3034" s="251"/>
      <c r="T3034" s="252"/>
    </row>
    <row r="3035" spans="1:20" s="47" customFormat="1" ht="15" customHeight="1" x14ac:dyDescent="0.2">
      <c r="A3035" s="103"/>
      <c r="B3035" s="103"/>
      <c r="C3035" s="103"/>
      <c r="D3035" s="250"/>
      <c r="H3035" s="106"/>
      <c r="I3035" s="251"/>
      <c r="T3035" s="252"/>
    </row>
    <row r="3036" spans="1:20" s="47" customFormat="1" ht="15" customHeight="1" x14ac:dyDescent="0.2">
      <c r="A3036" s="103"/>
      <c r="B3036" s="103"/>
      <c r="C3036" s="103"/>
      <c r="D3036" s="250"/>
      <c r="H3036" s="106"/>
      <c r="I3036" s="251"/>
      <c r="T3036" s="252"/>
    </row>
    <row r="3037" spans="1:20" s="47" customFormat="1" ht="15" customHeight="1" x14ac:dyDescent="0.2">
      <c r="A3037" s="103"/>
      <c r="B3037" s="103"/>
      <c r="C3037" s="103"/>
      <c r="D3037" s="250"/>
      <c r="H3037" s="106"/>
      <c r="I3037" s="251"/>
      <c r="T3037" s="252"/>
    </row>
    <row r="3038" spans="1:20" s="47" customFormat="1" ht="15" customHeight="1" x14ac:dyDescent="0.2">
      <c r="A3038" s="103"/>
      <c r="B3038" s="103"/>
      <c r="C3038" s="103"/>
      <c r="D3038" s="250"/>
      <c r="H3038" s="106"/>
      <c r="I3038" s="251"/>
      <c r="T3038" s="252"/>
    </row>
    <row r="3039" spans="1:20" s="47" customFormat="1" ht="15" customHeight="1" x14ac:dyDescent="0.2">
      <c r="A3039" s="103"/>
      <c r="B3039" s="103"/>
      <c r="C3039" s="103"/>
      <c r="D3039" s="250"/>
      <c r="H3039" s="106"/>
      <c r="I3039" s="251"/>
      <c r="T3039" s="252"/>
    </row>
    <row r="3040" spans="1:20" s="47" customFormat="1" ht="15" customHeight="1" x14ac:dyDescent="0.2">
      <c r="A3040" s="103"/>
      <c r="B3040" s="103"/>
      <c r="C3040" s="103"/>
      <c r="D3040" s="250"/>
      <c r="H3040" s="106"/>
      <c r="I3040" s="251"/>
      <c r="T3040" s="252"/>
    </row>
    <row r="3041" spans="1:20" s="47" customFormat="1" ht="15" customHeight="1" x14ac:dyDescent="0.2">
      <c r="A3041" s="103"/>
      <c r="B3041" s="103"/>
      <c r="C3041" s="103"/>
      <c r="D3041" s="250"/>
      <c r="H3041" s="106"/>
      <c r="I3041" s="251"/>
      <c r="T3041" s="252"/>
    </row>
    <row r="3042" spans="1:20" s="47" customFormat="1" ht="15" customHeight="1" x14ac:dyDescent="0.2">
      <c r="A3042" s="103"/>
      <c r="B3042" s="103"/>
      <c r="C3042" s="103"/>
      <c r="D3042" s="250"/>
      <c r="H3042" s="106"/>
      <c r="I3042" s="251"/>
      <c r="T3042" s="252"/>
    </row>
    <row r="3043" spans="1:20" s="47" customFormat="1" ht="15" customHeight="1" x14ac:dyDescent="0.2">
      <c r="A3043" s="103"/>
      <c r="B3043" s="103"/>
      <c r="C3043" s="103"/>
      <c r="D3043" s="250"/>
      <c r="H3043" s="106"/>
      <c r="I3043" s="251"/>
      <c r="T3043" s="252"/>
    </row>
    <row r="3044" spans="1:20" s="47" customFormat="1" ht="15" customHeight="1" x14ac:dyDescent="0.2">
      <c r="A3044" s="103"/>
      <c r="B3044" s="103"/>
      <c r="C3044" s="103"/>
      <c r="D3044" s="250"/>
      <c r="H3044" s="106"/>
      <c r="I3044" s="251"/>
      <c r="T3044" s="252"/>
    </row>
    <row r="3045" spans="1:20" s="47" customFormat="1" ht="15" customHeight="1" x14ac:dyDescent="0.2">
      <c r="A3045" s="103"/>
      <c r="B3045" s="103"/>
      <c r="C3045" s="103"/>
      <c r="D3045" s="250"/>
      <c r="H3045" s="106"/>
      <c r="I3045" s="251"/>
      <c r="T3045" s="252"/>
    </row>
    <row r="3046" spans="1:20" s="47" customFormat="1" ht="15" customHeight="1" x14ac:dyDescent="0.2">
      <c r="A3046" s="103"/>
      <c r="B3046" s="103"/>
      <c r="C3046" s="103"/>
      <c r="D3046" s="250"/>
      <c r="H3046" s="106"/>
      <c r="I3046" s="251"/>
      <c r="T3046" s="252"/>
    </row>
    <row r="3047" spans="1:20" s="47" customFormat="1" ht="15" customHeight="1" x14ac:dyDescent="0.2">
      <c r="A3047" s="103"/>
      <c r="B3047" s="103"/>
      <c r="C3047" s="103"/>
      <c r="D3047" s="250"/>
      <c r="H3047" s="106"/>
      <c r="I3047" s="251"/>
      <c r="T3047" s="252"/>
    </row>
    <row r="3048" spans="1:20" s="47" customFormat="1" ht="15" customHeight="1" x14ac:dyDescent="0.2">
      <c r="A3048" s="103"/>
      <c r="B3048" s="103"/>
      <c r="C3048" s="103"/>
      <c r="D3048" s="250"/>
      <c r="H3048" s="106"/>
      <c r="I3048" s="251"/>
      <c r="T3048" s="252"/>
    </row>
    <row r="3049" spans="1:20" s="47" customFormat="1" ht="15" customHeight="1" x14ac:dyDescent="0.2">
      <c r="A3049" s="103"/>
      <c r="B3049" s="103"/>
      <c r="C3049" s="103"/>
      <c r="D3049" s="250"/>
      <c r="H3049" s="106"/>
      <c r="I3049" s="251"/>
      <c r="T3049" s="252"/>
    </row>
    <row r="3050" spans="1:20" s="47" customFormat="1" ht="15" customHeight="1" x14ac:dyDescent="0.2">
      <c r="A3050" s="103"/>
      <c r="B3050" s="103"/>
      <c r="C3050" s="103"/>
      <c r="D3050" s="250"/>
      <c r="H3050" s="106"/>
      <c r="I3050" s="251"/>
      <c r="T3050" s="252"/>
    </row>
    <row r="3051" spans="1:20" s="47" customFormat="1" ht="15" customHeight="1" x14ac:dyDescent="0.2">
      <c r="A3051" s="103"/>
      <c r="B3051" s="103"/>
      <c r="C3051" s="103"/>
      <c r="D3051" s="250"/>
      <c r="H3051" s="106"/>
      <c r="I3051" s="251"/>
      <c r="T3051" s="252"/>
    </row>
    <row r="3052" spans="1:20" s="47" customFormat="1" ht="15" customHeight="1" x14ac:dyDescent="0.2">
      <c r="A3052" s="103"/>
      <c r="B3052" s="103"/>
      <c r="C3052" s="103"/>
      <c r="D3052" s="250"/>
      <c r="H3052" s="106"/>
      <c r="I3052" s="251"/>
      <c r="T3052" s="252"/>
    </row>
    <row r="3053" spans="1:20" s="47" customFormat="1" ht="15" customHeight="1" x14ac:dyDescent="0.2">
      <c r="A3053" s="103"/>
      <c r="B3053" s="103"/>
      <c r="C3053" s="103"/>
      <c r="D3053" s="250"/>
      <c r="H3053" s="106"/>
      <c r="I3053" s="251"/>
      <c r="T3053" s="252"/>
    </row>
    <row r="3054" spans="1:20" s="47" customFormat="1" ht="15" customHeight="1" x14ac:dyDescent="0.2">
      <c r="A3054" s="103"/>
      <c r="B3054" s="103"/>
      <c r="C3054" s="103"/>
      <c r="D3054" s="250"/>
      <c r="H3054" s="106"/>
      <c r="I3054" s="251"/>
      <c r="T3054" s="252"/>
    </row>
    <row r="3055" spans="1:20" s="47" customFormat="1" ht="15" customHeight="1" x14ac:dyDescent="0.2">
      <c r="A3055" s="103"/>
      <c r="B3055" s="103"/>
      <c r="C3055" s="103"/>
      <c r="D3055" s="250"/>
      <c r="H3055" s="106"/>
      <c r="I3055" s="251"/>
      <c r="T3055" s="252"/>
    </row>
    <row r="3056" spans="1:20" s="47" customFormat="1" ht="15" customHeight="1" x14ac:dyDescent="0.2">
      <c r="A3056" s="103"/>
      <c r="B3056" s="103"/>
      <c r="C3056" s="103"/>
      <c r="D3056" s="250"/>
      <c r="H3056" s="106"/>
      <c r="I3056" s="251"/>
      <c r="T3056" s="252"/>
    </row>
    <row r="3057" spans="1:20" s="47" customFormat="1" ht="15" customHeight="1" x14ac:dyDescent="0.2">
      <c r="A3057" s="103"/>
      <c r="B3057" s="103"/>
      <c r="C3057" s="103"/>
      <c r="D3057" s="250"/>
      <c r="H3057" s="106"/>
      <c r="I3057" s="251"/>
      <c r="T3057" s="252"/>
    </row>
    <row r="3058" spans="1:20" s="47" customFormat="1" ht="15" customHeight="1" x14ac:dyDescent="0.2">
      <c r="A3058" s="103"/>
      <c r="B3058" s="103"/>
      <c r="C3058" s="103"/>
      <c r="D3058" s="250"/>
      <c r="H3058" s="106"/>
      <c r="I3058" s="251"/>
      <c r="T3058" s="252"/>
    </row>
    <row r="3059" spans="1:20" s="47" customFormat="1" ht="15" customHeight="1" x14ac:dyDescent="0.2">
      <c r="A3059" s="103"/>
      <c r="B3059" s="103"/>
      <c r="C3059" s="103"/>
      <c r="D3059" s="250"/>
      <c r="H3059" s="106"/>
      <c r="I3059" s="251"/>
      <c r="T3059" s="252"/>
    </row>
    <row r="3060" spans="1:20" s="47" customFormat="1" ht="15" customHeight="1" x14ac:dyDescent="0.2">
      <c r="A3060" s="103"/>
      <c r="B3060" s="103"/>
      <c r="C3060" s="103"/>
      <c r="D3060" s="250"/>
      <c r="H3060" s="106"/>
      <c r="I3060" s="251"/>
      <c r="T3060" s="252"/>
    </row>
    <row r="3061" spans="1:20" s="47" customFormat="1" ht="15" customHeight="1" x14ac:dyDescent="0.2">
      <c r="A3061" s="103"/>
      <c r="B3061" s="103"/>
      <c r="C3061" s="103"/>
      <c r="D3061" s="250"/>
      <c r="H3061" s="106"/>
      <c r="I3061" s="251"/>
      <c r="T3061" s="252"/>
    </row>
    <row r="3062" spans="1:20" s="47" customFormat="1" ht="15" customHeight="1" x14ac:dyDescent="0.2">
      <c r="A3062" s="103"/>
      <c r="B3062" s="103"/>
      <c r="C3062" s="103"/>
      <c r="D3062" s="250"/>
      <c r="H3062" s="106"/>
      <c r="I3062" s="251"/>
      <c r="T3062" s="252"/>
    </row>
    <row r="3063" spans="1:20" s="47" customFormat="1" ht="15" customHeight="1" x14ac:dyDescent="0.2">
      <c r="A3063" s="103"/>
      <c r="B3063" s="103"/>
      <c r="C3063" s="103"/>
      <c r="D3063" s="250"/>
      <c r="H3063" s="106"/>
      <c r="I3063" s="251"/>
      <c r="T3063" s="252"/>
    </row>
    <row r="3064" spans="1:20" s="47" customFormat="1" ht="15" customHeight="1" x14ac:dyDescent="0.2">
      <c r="A3064" s="103"/>
      <c r="B3064" s="103"/>
      <c r="C3064" s="103"/>
      <c r="D3064" s="250"/>
      <c r="H3064" s="106"/>
      <c r="I3064" s="251"/>
      <c r="T3064" s="252"/>
    </row>
    <row r="3065" spans="1:20" s="47" customFormat="1" ht="15" customHeight="1" x14ac:dyDescent="0.2">
      <c r="A3065" s="103"/>
      <c r="B3065" s="103"/>
      <c r="C3065" s="103"/>
      <c r="D3065" s="250"/>
      <c r="H3065" s="106"/>
      <c r="I3065" s="251"/>
      <c r="T3065" s="252"/>
    </row>
    <row r="3066" spans="1:20" s="47" customFormat="1" ht="15" customHeight="1" x14ac:dyDescent="0.2">
      <c r="A3066" s="103"/>
      <c r="B3066" s="103"/>
      <c r="C3066" s="103"/>
      <c r="D3066" s="250"/>
      <c r="H3066" s="106"/>
      <c r="I3066" s="251"/>
      <c r="T3066" s="252"/>
    </row>
    <row r="3067" spans="1:20" s="47" customFormat="1" ht="15" customHeight="1" x14ac:dyDescent="0.2">
      <c r="A3067" s="103"/>
      <c r="B3067" s="103"/>
      <c r="C3067" s="103"/>
      <c r="D3067" s="250"/>
      <c r="H3067" s="106"/>
      <c r="I3067" s="251"/>
      <c r="T3067" s="252"/>
    </row>
    <row r="3068" spans="1:20" s="47" customFormat="1" ht="15" customHeight="1" x14ac:dyDescent="0.2">
      <c r="A3068" s="103"/>
      <c r="B3068" s="103"/>
      <c r="C3068" s="103"/>
      <c r="D3068" s="250"/>
      <c r="H3068" s="106"/>
      <c r="I3068" s="251"/>
      <c r="T3068" s="252"/>
    </row>
    <row r="3069" spans="1:20" s="47" customFormat="1" ht="15" customHeight="1" x14ac:dyDescent="0.2">
      <c r="A3069" s="103"/>
      <c r="B3069" s="103"/>
      <c r="C3069" s="103"/>
      <c r="D3069" s="250"/>
      <c r="H3069" s="106"/>
      <c r="I3069" s="251"/>
      <c r="T3069" s="252"/>
    </row>
    <row r="3070" spans="1:20" s="47" customFormat="1" ht="15" customHeight="1" x14ac:dyDescent="0.2">
      <c r="A3070" s="103"/>
      <c r="B3070" s="103"/>
      <c r="C3070" s="103"/>
      <c r="D3070" s="250"/>
      <c r="H3070" s="106"/>
      <c r="I3070" s="251"/>
      <c r="T3070" s="252"/>
    </row>
    <row r="3071" spans="1:20" s="47" customFormat="1" ht="15" customHeight="1" x14ac:dyDescent="0.2">
      <c r="A3071" s="103"/>
      <c r="B3071" s="103"/>
      <c r="C3071" s="103"/>
      <c r="D3071" s="250"/>
      <c r="H3071" s="106"/>
      <c r="I3071" s="251"/>
      <c r="T3071" s="252"/>
    </row>
    <row r="3072" spans="1:20" s="47" customFormat="1" ht="15" customHeight="1" x14ac:dyDescent="0.2">
      <c r="A3072" s="103"/>
      <c r="B3072" s="103"/>
      <c r="C3072" s="103"/>
      <c r="D3072" s="250"/>
      <c r="H3072" s="106"/>
      <c r="I3072" s="251"/>
      <c r="T3072" s="252"/>
    </row>
    <row r="3073" spans="1:20" s="47" customFormat="1" ht="15" customHeight="1" x14ac:dyDescent="0.2">
      <c r="A3073" s="103"/>
      <c r="B3073" s="103"/>
      <c r="C3073" s="103"/>
      <c r="D3073" s="250"/>
      <c r="H3073" s="106"/>
      <c r="I3073" s="251"/>
      <c r="T3073" s="252"/>
    </row>
    <row r="3074" spans="1:20" s="47" customFormat="1" ht="15" customHeight="1" x14ac:dyDescent="0.2">
      <c r="A3074" s="103"/>
      <c r="B3074" s="103"/>
      <c r="C3074" s="103"/>
      <c r="D3074" s="250"/>
      <c r="H3074" s="106"/>
      <c r="I3074" s="251"/>
      <c r="T3074" s="252"/>
    </row>
    <row r="3075" spans="1:20" s="47" customFormat="1" ht="15" customHeight="1" x14ac:dyDescent="0.2">
      <c r="A3075" s="103"/>
      <c r="B3075" s="103"/>
      <c r="C3075" s="103"/>
      <c r="D3075" s="250"/>
      <c r="H3075" s="106"/>
      <c r="I3075" s="251"/>
      <c r="T3075" s="252"/>
    </row>
    <row r="3076" spans="1:20" s="47" customFormat="1" ht="15" customHeight="1" x14ac:dyDescent="0.2">
      <c r="A3076" s="103"/>
      <c r="B3076" s="103"/>
      <c r="C3076" s="103"/>
      <c r="D3076" s="250"/>
      <c r="H3076" s="106"/>
      <c r="I3076" s="251"/>
      <c r="T3076" s="252"/>
    </row>
    <row r="3077" spans="1:20" s="47" customFormat="1" ht="15" customHeight="1" x14ac:dyDescent="0.2">
      <c r="A3077" s="103"/>
      <c r="B3077" s="103"/>
      <c r="C3077" s="103"/>
      <c r="D3077" s="250"/>
      <c r="H3077" s="106"/>
      <c r="I3077" s="251"/>
      <c r="T3077" s="252"/>
    </row>
    <row r="3078" spans="1:20" s="47" customFormat="1" ht="15" customHeight="1" x14ac:dyDescent="0.2">
      <c r="A3078" s="103"/>
      <c r="B3078" s="103"/>
      <c r="C3078" s="103"/>
      <c r="D3078" s="250"/>
      <c r="H3078" s="106"/>
      <c r="I3078" s="251"/>
      <c r="T3078" s="252"/>
    </row>
    <row r="3079" spans="1:20" s="47" customFormat="1" ht="15" customHeight="1" x14ac:dyDescent="0.2">
      <c r="A3079" s="103"/>
      <c r="B3079" s="103"/>
      <c r="C3079" s="103"/>
      <c r="D3079" s="250"/>
      <c r="H3079" s="106"/>
      <c r="I3079" s="251"/>
      <c r="T3079" s="252"/>
    </row>
    <row r="3080" spans="1:20" s="47" customFormat="1" ht="15" customHeight="1" x14ac:dyDescent="0.2">
      <c r="A3080" s="103"/>
      <c r="B3080" s="103"/>
      <c r="C3080" s="103"/>
      <c r="D3080" s="250"/>
      <c r="H3080" s="106"/>
      <c r="I3080" s="251"/>
      <c r="T3080" s="252"/>
    </row>
    <row r="3081" spans="1:20" s="47" customFormat="1" ht="15" customHeight="1" x14ac:dyDescent="0.2">
      <c r="A3081" s="103"/>
      <c r="B3081" s="103"/>
      <c r="C3081" s="103"/>
      <c r="D3081" s="250"/>
      <c r="H3081" s="106"/>
      <c r="I3081" s="251"/>
      <c r="T3081" s="252"/>
    </row>
    <row r="3082" spans="1:20" s="47" customFormat="1" ht="15" customHeight="1" x14ac:dyDescent="0.2">
      <c r="A3082" s="103"/>
      <c r="B3082" s="103"/>
      <c r="C3082" s="103"/>
      <c r="D3082" s="250"/>
      <c r="H3082" s="106"/>
      <c r="I3082" s="251"/>
      <c r="T3082" s="252"/>
    </row>
    <row r="3083" spans="1:20" s="47" customFormat="1" ht="15" customHeight="1" x14ac:dyDescent="0.2">
      <c r="A3083" s="103"/>
      <c r="B3083" s="103"/>
      <c r="C3083" s="103"/>
      <c r="D3083" s="250"/>
      <c r="H3083" s="106"/>
      <c r="I3083" s="251"/>
      <c r="T3083" s="252"/>
    </row>
    <row r="3084" spans="1:20" s="47" customFormat="1" ht="15" customHeight="1" x14ac:dyDescent="0.2">
      <c r="A3084" s="103"/>
      <c r="B3084" s="103"/>
      <c r="C3084" s="103"/>
      <c r="D3084" s="250"/>
      <c r="H3084" s="106"/>
      <c r="I3084" s="251"/>
      <c r="T3084" s="252"/>
    </row>
    <row r="3085" spans="1:20" s="47" customFormat="1" ht="15" customHeight="1" x14ac:dyDescent="0.2">
      <c r="A3085" s="103"/>
      <c r="B3085" s="103"/>
      <c r="C3085" s="103"/>
      <c r="D3085" s="250"/>
      <c r="H3085" s="106"/>
      <c r="I3085" s="251"/>
      <c r="T3085" s="252"/>
    </row>
    <row r="3086" spans="1:20" s="47" customFormat="1" ht="15" customHeight="1" x14ac:dyDescent="0.2">
      <c r="A3086" s="103"/>
      <c r="B3086" s="103"/>
      <c r="C3086" s="103"/>
      <c r="D3086" s="250"/>
      <c r="H3086" s="106"/>
      <c r="I3086" s="251"/>
      <c r="T3086" s="252"/>
    </row>
    <row r="3087" spans="1:20" s="47" customFormat="1" ht="15" customHeight="1" x14ac:dyDescent="0.2">
      <c r="A3087" s="103"/>
      <c r="B3087" s="103"/>
      <c r="C3087" s="103"/>
      <c r="D3087" s="250"/>
      <c r="H3087" s="106"/>
      <c r="I3087" s="251"/>
      <c r="T3087" s="252"/>
    </row>
    <row r="3088" spans="1:20" s="47" customFormat="1" ht="15" customHeight="1" x14ac:dyDescent="0.2">
      <c r="A3088" s="103"/>
      <c r="B3088" s="103"/>
      <c r="C3088" s="103"/>
      <c r="D3088" s="250"/>
      <c r="H3088" s="106"/>
      <c r="I3088" s="251"/>
      <c r="T3088" s="252"/>
    </row>
    <row r="3089" spans="1:20" s="47" customFormat="1" ht="15" customHeight="1" x14ac:dyDescent="0.2">
      <c r="A3089" s="103"/>
      <c r="B3089" s="103"/>
      <c r="C3089" s="103"/>
      <c r="D3089" s="250"/>
      <c r="H3089" s="106"/>
      <c r="I3089" s="251"/>
      <c r="T3089" s="252"/>
    </row>
    <row r="3090" spans="1:20" s="47" customFormat="1" ht="15" customHeight="1" x14ac:dyDescent="0.2">
      <c r="A3090" s="103"/>
      <c r="B3090" s="103"/>
      <c r="C3090" s="103"/>
      <c r="D3090" s="250"/>
      <c r="H3090" s="106"/>
      <c r="I3090" s="251"/>
      <c r="T3090" s="252"/>
    </row>
    <row r="3091" spans="1:20" s="47" customFormat="1" ht="15" customHeight="1" x14ac:dyDescent="0.2">
      <c r="A3091" s="103"/>
      <c r="B3091" s="103"/>
      <c r="C3091" s="103"/>
      <c r="D3091" s="250"/>
      <c r="H3091" s="106"/>
      <c r="I3091" s="251"/>
      <c r="T3091" s="252"/>
    </row>
    <row r="3092" spans="1:20" s="47" customFormat="1" ht="15" customHeight="1" x14ac:dyDescent="0.2">
      <c r="A3092" s="103"/>
      <c r="B3092" s="103"/>
      <c r="C3092" s="103"/>
      <c r="D3092" s="250"/>
      <c r="H3092" s="106"/>
      <c r="I3092" s="251"/>
      <c r="T3092" s="252"/>
    </row>
    <row r="3093" spans="1:20" s="47" customFormat="1" ht="15" customHeight="1" x14ac:dyDescent="0.2">
      <c r="A3093" s="103"/>
      <c r="B3093" s="103"/>
      <c r="C3093" s="103"/>
      <c r="D3093" s="250"/>
      <c r="H3093" s="106"/>
      <c r="I3093" s="251"/>
      <c r="T3093" s="252"/>
    </row>
    <row r="3094" spans="1:20" s="47" customFormat="1" ht="15" customHeight="1" x14ac:dyDescent="0.2">
      <c r="A3094" s="103"/>
      <c r="B3094" s="103"/>
      <c r="C3094" s="103"/>
      <c r="D3094" s="250"/>
      <c r="H3094" s="106"/>
      <c r="I3094" s="251"/>
      <c r="T3094" s="252"/>
    </row>
    <row r="3095" spans="1:20" s="47" customFormat="1" ht="15" customHeight="1" x14ac:dyDescent="0.2">
      <c r="A3095" s="103"/>
      <c r="B3095" s="103"/>
      <c r="C3095" s="103"/>
      <c r="D3095" s="250"/>
      <c r="H3095" s="106"/>
      <c r="I3095" s="251"/>
      <c r="T3095" s="252"/>
    </row>
    <row r="3096" spans="1:20" s="47" customFormat="1" ht="15" customHeight="1" x14ac:dyDescent="0.2">
      <c r="A3096" s="103"/>
      <c r="B3096" s="103"/>
      <c r="C3096" s="103"/>
      <c r="D3096" s="250"/>
      <c r="H3096" s="106"/>
      <c r="I3096" s="251"/>
      <c r="T3096" s="252"/>
    </row>
    <row r="3097" spans="1:20" s="47" customFormat="1" ht="15" customHeight="1" x14ac:dyDescent="0.2">
      <c r="A3097" s="103"/>
      <c r="B3097" s="103"/>
      <c r="C3097" s="103"/>
      <c r="D3097" s="250"/>
      <c r="H3097" s="106"/>
      <c r="I3097" s="251"/>
      <c r="T3097" s="252"/>
    </row>
    <row r="3098" spans="1:20" s="47" customFormat="1" ht="15" customHeight="1" x14ac:dyDescent="0.2">
      <c r="A3098" s="103"/>
      <c r="B3098" s="103"/>
      <c r="C3098" s="103"/>
      <c r="D3098" s="250"/>
      <c r="H3098" s="106"/>
      <c r="I3098" s="251"/>
      <c r="T3098" s="252"/>
    </row>
    <row r="3099" spans="1:20" s="47" customFormat="1" ht="15" customHeight="1" x14ac:dyDescent="0.2">
      <c r="A3099" s="103"/>
      <c r="B3099" s="103"/>
      <c r="C3099" s="103"/>
      <c r="D3099" s="250"/>
      <c r="H3099" s="106"/>
      <c r="I3099" s="251"/>
      <c r="T3099" s="252"/>
    </row>
    <row r="3100" spans="1:20" s="47" customFormat="1" ht="15" customHeight="1" x14ac:dyDescent="0.2">
      <c r="A3100" s="103"/>
      <c r="B3100" s="103"/>
      <c r="C3100" s="103"/>
      <c r="D3100" s="250"/>
      <c r="H3100" s="106"/>
      <c r="I3100" s="251"/>
      <c r="T3100" s="252"/>
    </row>
    <row r="3101" spans="1:20" s="47" customFormat="1" ht="15" customHeight="1" x14ac:dyDescent="0.2">
      <c r="A3101" s="103"/>
      <c r="B3101" s="103"/>
      <c r="C3101" s="103"/>
      <c r="D3101" s="250"/>
      <c r="H3101" s="106"/>
      <c r="I3101" s="251"/>
      <c r="T3101" s="252"/>
    </row>
    <row r="3102" spans="1:20" s="47" customFormat="1" ht="15" customHeight="1" x14ac:dyDescent="0.2">
      <c r="A3102" s="103"/>
      <c r="B3102" s="103"/>
      <c r="C3102" s="103"/>
      <c r="D3102" s="250"/>
      <c r="H3102" s="106"/>
      <c r="I3102" s="251"/>
      <c r="T3102" s="252"/>
    </row>
    <row r="3103" spans="1:20" s="47" customFormat="1" ht="15" customHeight="1" x14ac:dyDescent="0.2">
      <c r="A3103" s="103"/>
      <c r="B3103" s="103"/>
      <c r="C3103" s="103"/>
      <c r="D3103" s="250"/>
      <c r="H3103" s="106"/>
      <c r="I3103" s="251"/>
      <c r="T3103" s="252"/>
    </row>
    <row r="3104" spans="1:20" s="47" customFormat="1" ht="15" customHeight="1" x14ac:dyDescent="0.2">
      <c r="A3104" s="103"/>
      <c r="B3104" s="103"/>
      <c r="C3104" s="103"/>
      <c r="D3104" s="250"/>
      <c r="H3104" s="106"/>
      <c r="I3104" s="251"/>
      <c r="T3104" s="252"/>
    </row>
    <row r="3105" spans="1:20" s="47" customFormat="1" ht="15" customHeight="1" x14ac:dyDescent="0.2">
      <c r="A3105" s="103"/>
      <c r="B3105" s="103"/>
      <c r="C3105" s="103"/>
      <c r="D3105" s="250"/>
      <c r="H3105" s="106"/>
      <c r="I3105" s="251"/>
      <c r="T3105" s="252"/>
    </row>
    <row r="3106" spans="1:20" s="47" customFormat="1" ht="15" customHeight="1" x14ac:dyDescent="0.2">
      <c r="A3106" s="103"/>
      <c r="B3106" s="103"/>
      <c r="C3106" s="103"/>
      <c r="D3106" s="250"/>
      <c r="H3106" s="106"/>
      <c r="I3106" s="251"/>
      <c r="T3106" s="252"/>
    </row>
    <row r="3107" spans="1:20" s="47" customFormat="1" ht="15" customHeight="1" x14ac:dyDescent="0.2">
      <c r="A3107" s="103"/>
      <c r="B3107" s="103"/>
      <c r="C3107" s="103"/>
      <c r="D3107" s="250"/>
      <c r="H3107" s="106"/>
      <c r="I3107" s="251"/>
      <c r="T3107" s="252"/>
    </row>
    <row r="3108" spans="1:20" s="47" customFormat="1" ht="15" customHeight="1" x14ac:dyDescent="0.2">
      <c r="A3108" s="103"/>
      <c r="B3108" s="103"/>
      <c r="C3108" s="103"/>
      <c r="D3108" s="250"/>
      <c r="H3108" s="106"/>
      <c r="I3108" s="251"/>
      <c r="T3108" s="252"/>
    </row>
    <row r="3109" spans="1:20" s="47" customFormat="1" ht="15" customHeight="1" x14ac:dyDescent="0.2">
      <c r="A3109" s="103"/>
      <c r="B3109" s="103"/>
      <c r="C3109" s="103"/>
      <c r="D3109" s="250"/>
      <c r="H3109" s="106"/>
      <c r="I3109" s="251"/>
      <c r="T3109" s="252"/>
    </row>
    <row r="3110" spans="1:20" s="47" customFormat="1" ht="15" customHeight="1" x14ac:dyDescent="0.2">
      <c r="A3110" s="103"/>
      <c r="B3110" s="103"/>
      <c r="C3110" s="103"/>
      <c r="D3110" s="250"/>
      <c r="H3110" s="106"/>
      <c r="I3110" s="251"/>
      <c r="T3110" s="252"/>
    </row>
    <row r="3111" spans="1:20" s="47" customFormat="1" ht="15" customHeight="1" x14ac:dyDescent="0.2">
      <c r="A3111" s="103"/>
      <c r="B3111" s="103"/>
      <c r="C3111" s="103"/>
      <c r="D3111" s="250"/>
      <c r="H3111" s="106"/>
      <c r="I3111" s="251"/>
      <c r="T3111" s="252"/>
    </row>
    <row r="3112" spans="1:20" s="47" customFormat="1" ht="15" customHeight="1" x14ac:dyDescent="0.2">
      <c r="A3112" s="103"/>
      <c r="B3112" s="103"/>
      <c r="C3112" s="103"/>
      <c r="D3112" s="250"/>
      <c r="H3112" s="106"/>
      <c r="I3112" s="251"/>
      <c r="T3112" s="252"/>
    </row>
    <row r="3113" spans="1:20" s="47" customFormat="1" ht="15" customHeight="1" x14ac:dyDescent="0.2">
      <c r="A3113" s="103"/>
      <c r="B3113" s="103"/>
      <c r="C3113" s="103"/>
      <c r="D3113" s="250"/>
      <c r="H3113" s="106"/>
      <c r="I3113" s="251"/>
      <c r="T3113" s="252"/>
    </row>
    <row r="3114" spans="1:20" s="47" customFormat="1" ht="15" customHeight="1" x14ac:dyDescent="0.2">
      <c r="A3114" s="103"/>
      <c r="B3114" s="103"/>
      <c r="C3114" s="103"/>
      <c r="D3114" s="250"/>
      <c r="H3114" s="106"/>
      <c r="I3114" s="251"/>
      <c r="T3114" s="252"/>
    </row>
    <row r="3115" spans="1:20" s="47" customFormat="1" ht="15" customHeight="1" x14ac:dyDescent="0.2">
      <c r="A3115" s="103"/>
      <c r="B3115" s="103"/>
      <c r="C3115" s="103"/>
      <c r="D3115" s="250"/>
      <c r="H3115" s="106"/>
      <c r="I3115" s="251"/>
      <c r="T3115" s="252"/>
    </row>
    <row r="3116" spans="1:20" s="47" customFormat="1" ht="15" customHeight="1" x14ac:dyDescent="0.2">
      <c r="A3116" s="103"/>
      <c r="B3116" s="103"/>
      <c r="C3116" s="103"/>
      <c r="D3116" s="250"/>
      <c r="H3116" s="106"/>
      <c r="I3116" s="251"/>
      <c r="T3116" s="252"/>
    </row>
    <row r="3117" spans="1:20" s="47" customFormat="1" ht="15" customHeight="1" x14ac:dyDescent="0.2">
      <c r="A3117" s="103"/>
      <c r="B3117" s="103"/>
      <c r="C3117" s="103"/>
      <c r="D3117" s="250"/>
      <c r="H3117" s="106"/>
      <c r="I3117" s="251"/>
      <c r="T3117" s="252"/>
    </row>
    <row r="3118" spans="1:20" s="47" customFormat="1" ht="15" customHeight="1" x14ac:dyDescent="0.2">
      <c r="A3118" s="103"/>
      <c r="B3118" s="103"/>
      <c r="C3118" s="103"/>
      <c r="D3118" s="250"/>
      <c r="H3118" s="106"/>
      <c r="I3118" s="251"/>
      <c r="T3118" s="252"/>
    </row>
    <row r="3119" spans="1:20" s="47" customFormat="1" ht="15" customHeight="1" x14ac:dyDescent="0.2">
      <c r="A3119" s="103"/>
      <c r="B3119" s="103"/>
      <c r="C3119" s="103"/>
      <c r="D3119" s="250"/>
      <c r="H3119" s="106"/>
      <c r="I3119" s="251"/>
      <c r="T3119" s="252"/>
    </row>
    <row r="3120" spans="1:20" s="47" customFormat="1" ht="15" customHeight="1" x14ac:dyDescent="0.2">
      <c r="A3120" s="103"/>
      <c r="B3120" s="103"/>
      <c r="C3120" s="103"/>
      <c r="D3120" s="250"/>
      <c r="H3120" s="106"/>
      <c r="I3120" s="251"/>
      <c r="T3120" s="252"/>
    </row>
    <row r="3121" spans="1:20" s="47" customFormat="1" ht="15" customHeight="1" x14ac:dyDescent="0.2">
      <c r="A3121" s="103"/>
      <c r="B3121" s="103"/>
      <c r="C3121" s="103"/>
      <c r="D3121" s="250"/>
      <c r="H3121" s="106"/>
      <c r="I3121" s="251"/>
      <c r="T3121" s="252"/>
    </row>
    <row r="3122" spans="1:20" s="47" customFormat="1" ht="15" customHeight="1" x14ac:dyDescent="0.2">
      <c r="A3122" s="103"/>
      <c r="B3122" s="103"/>
      <c r="C3122" s="103"/>
      <c r="D3122" s="250"/>
      <c r="H3122" s="106"/>
      <c r="I3122" s="251"/>
      <c r="T3122" s="252"/>
    </row>
    <row r="3123" spans="1:20" s="47" customFormat="1" ht="15" customHeight="1" x14ac:dyDescent="0.2">
      <c r="A3123" s="103"/>
      <c r="B3123" s="103"/>
      <c r="C3123" s="103"/>
      <c r="D3123" s="250"/>
      <c r="H3123" s="106"/>
      <c r="I3123" s="251"/>
      <c r="T3123" s="252"/>
    </row>
    <row r="3124" spans="1:20" s="47" customFormat="1" ht="15" customHeight="1" x14ac:dyDescent="0.2">
      <c r="A3124" s="103"/>
      <c r="B3124" s="103"/>
      <c r="C3124" s="103"/>
      <c r="D3124" s="250"/>
      <c r="H3124" s="106"/>
      <c r="I3124" s="251"/>
      <c r="T3124" s="252"/>
    </row>
    <row r="3125" spans="1:20" s="47" customFormat="1" ht="15" customHeight="1" x14ac:dyDescent="0.2">
      <c r="A3125" s="103"/>
      <c r="B3125" s="103"/>
      <c r="C3125" s="103"/>
      <c r="D3125" s="250"/>
      <c r="H3125" s="106"/>
      <c r="I3125" s="251"/>
      <c r="T3125" s="252"/>
    </row>
    <row r="3126" spans="1:20" s="47" customFormat="1" ht="15" customHeight="1" x14ac:dyDescent="0.2">
      <c r="A3126" s="103"/>
      <c r="B3126" s="103"/>
      <c r="C3126" s="103"/>
      <c r="D3126" s="250"/>
      <c r="H3126" s="106"/>
      <c r="I3126" s="251"/>
      <c r="T3126" s="252"/>
    </row>
    <row r="3127" spans="1:20" s="47" customFormat="1" ht="15" customHeight="1" x14ac:dyDescent="0.2">
      <c r="A3127" s="103"/>
      <c r="B3127" s="103"/>
      <c r="C3127" s="103"/>
      <c r="D3127" s="250"/>
      <c r="H3127" s="106"/>
      <c r="I3127" s="251"/>
      <c r="T3127" s="252"/>
    </row>
    <row r="3128" spans="1:20" s="47" customFormat="1" ht="15" customHeight="1" x14ac:dyDescent="0.2">
      <c r="A3128" s="103"/>
      <c r="B3128" s="103"/>
      <c r="C3128" s="103"/>
      <c r="D3128" s="250"/>
      <c r="H3128" s="106"/>
      <c r="I3128" s="251"/>
      <c r="T3128" s="252"/>
    </row>
    <row r="3129" spans="1:20" s="47" customFormat="1" ht="15" customHeight="1" x14ac:dyDescent="0.2">
      <c r="A3129" s="103"/>
      <c r="B3129" s="103"/>
      <c r="C3129" s="103"/>
      <c r="D3129" s="250"/>
      <c r="H3129" s="106"/>
      <c r="I3129" s="251"/>
      <c r="T3129" s="252"/>
    </row>
    <row r="3130" spans="1:20" s="47" customFormat="1" ht="15" customHeight="1" x14ac:dyDescent="0.2">
      <c r="A3130" s="103"/>
      <c r="B3130" s="103"/>
      <c r="C3130" s="103"/>
      <c r="D3130" s="250"/>
      <c r="H3130" s="106"/>
      <c r="I3130" s="251"/>
      <c r="T3130" s="252"/>
    </row>
    <row r="3131" spans="1:20" s="47" customFormat="1" ht="15" customHeight="1" x14ac:dyDescent="0.2">
      <c r="A3131" s="103"/>
      <c r="B3131" s="103"/>
      <c r="C3131" s="103"/>
      <c r="D3131" s="250"/>
      <c r="H3131" s="106"/>
      <c r="I3131" s="251"/>
      <c r="T3131" s="252"/>
    </row>
    <row r="3132" spans="1:20" s="47" customFormat="1" ht="15" customHeight="1" x14ac:dyDescent="0.2">
      <c r="A3132" s="103"/>
      <c r="B3132" s="103"/>
      <c r="C3132" s="103"/>
      <c r="D3132" s="250"/>
      <c r="H3132" s="106"/>
      <c r="I3132" s="251"/>
      <c r="T3132" s="252"/>
    </row>
    <row r="3133" spans="1:20" s="47" customFormat="1" ht="15" customHeight="1" x14ac:dyDescent="0.2">
      <c r="A3133" s="103"/>
      <c r="B3133" s="103"/>
      <c r="C3133" s="103"/>
      <c r="D3133" s="250"/>
      <c r="H3133" s="106"/>
      <c r="I3133" s="251"/>
      <c r="T3133" s="252"/>
    </row>
    <row r="3134" spans="1:20" s="47" customFormat="1" ht="15" customHeight="1" x14ac:dyDescent="0.2">
      <c r="A3134" s="103"/>
      <c r="B3134" s="103"/>
      <c r="C3134" s="103"/>
      <c r="D3134" s="250"/>
      <c r="H3134" s="106"/>
      <c r="I3134" s="251"/>
      <c r="T3134" s="252"/>
    </row>
    <row r="3135" spans="1:20" s="47" customFormat="1" ht="15" customHeight="1" x14ac:dyDescent="0.2">
      <c r="A3135" s="103"/>
      <c r="B3135" s="103"/>
      <c r="C3135" s="103"/>
      <c r="D3135" s="250"/>
      <c r="H3135" s="106"/>
      <c r="I3135" s="251"/>
      <c r="T3135" s="252"/>
    </row>
    <row r="3136" spans="1:20" s="47" customFormat="1" ht="15" customHeight="1" x14ac:dyDescent="0.2">
      <c r="A3136" s="103"/>
      <c r="B3136" s="103"/>
      <c r="C3136" s="103"/>
      <c r="D3136" s="250"/>
      <c r="H3136" s="106"/>
      <c r="I3136" s="251"/>
      <c r="T3136" s="252"/>
    </row>
    <row r="3137" spans="1:20" s="47" customFormat="1" ht="15" customHeight="1" x14ac:dyDescent="0.2">
      <c r="A3137" s="103"/>
      <c r="B3137" s="103"/>
      <c r="C3137" s="103"/>
      <c r="D3137" s="250"/>
      <c r="H3137" s="106"/>
      <c r="I3137" s="251"/>
      <c r="T3137" s="252"/>
    </row>
    <row r="3138" spans="1:20" s="47" customFormat="1" ht="15" customHeight="1" x14ac:dyDescent="0.2">
      <c r="A3138" s="103"/>
      <c r="B3138" s="103"/>
      <c r="C3138" s="103"/>
      <c r="D3138" s="250"/>
      <c r="H3138" s="106"/>
      <c r="I3138" s="251"/>
      <c r="T3138" s="252"/>
    </row>
    <row r="3139" spans="1:20" s="47" customFormat="1" ht="15" customHeight="1" x14ac:dyDescent="0.2">
      <c r="A3139" s="103"/>
      <c r="B3139" s="103"/>
      <c r="C3139" s="103"/>
      <c r="D3139" s="250"/>
      <c r="H3139" s="106"/>
      <c r="I3139" s="251"/>
      <c r="T3139" s="252"/>
    </row>
    <row r="3140" spans="1:20" s="47" customFormat="1" ht="15" customHeight="1" x14ac:dyDescent="0.2">
      <c r="A3140" s="103"/>
      <c r="B3140" s="103"/>
      <c r="C3140" s="103"/>
      <c r="D3140" s="250"/>
      <c r="H3140" s="106"/>
      <c r="I3140" s="251"/>
      <c r="T3140" s="252"/>
    </row>
    <row r="3141" spans="1:20" s="47" customFormat="1" ht="15" customHeight="1" x14ac:dyDescent="0.2">
      <c r="A3141" s="103"/>
      <c r="B3141" s="103"/>
      <c r="C3141" s="103"/>
      <c r="D3141" s="250"/>
      <c r="H3141" s="106"/>
      <c r="I3141" s="251"/>
      <c r="T3141" s="252"/>
    </row>
    <row r="3142" spans="1:20" s="47" customFormat="1" ht="15" customHeight="1" x14ac:dyDescent="0.2">
      <c r="A3142" s="103"/>
      <c r="B3142" s="103"/>
      <c r="C3142" s="103"/>
      <c r="D3142" s="250"/>
      <c r="H3142" s="106"/>
      <c r="I3142" s="251"/>
      <c r="T3142" s="252"/>
    </row>
    <row r="3143" spans="1:20" s="47" customFormat="1" ht="15" customHeight="1" x14ac:dyDescent="0.2">
      <c r="A3143" s="103"/>
      <c r="B3143" s="103"/>
      <c r="C3143" s="103"/>
      <c r="D3143" s="250"/>
      <c r="H3143" s="106"/>
      <c r="I3143" s="251"/>
      <c r="T3143" s="252"/>
    </row>
    <row r="3144" spans="1:20" s="47" customFormat="1" ht="15" customHeight="1" x14ac:dyDescent="0.2">
      <c r="A3144" s="103"/>
      <c r="B3144" s="103"/>
      <c r="C3144" s="103"/>
      <c r="D3144" s="250"/>
      <c r="H3144" s="106"/>
      <c r="I3144" s="251"/>
      <c r="T3144" s="252"/>
    </row>
    <row r="3145" spans="1:20" s="47" customFormat="1" ht="15" customHeight="1" x14ac:dyDescent="0.2">
      <c r="A3145" s="103"/>
      <c r="B3145" s="103"/>
      <c r="C3145" s="103"/>
      <c r="D3145" s="250"/>
      <c r="H3145" s="106"/>
      <c r="I3145" s="251"/>
      <c r="T3145" s="252"/>
    </row>
    <row r="3146" spans="1:20" s="47" customFormat="1" ht="15" customHeight="1" x14ac:dyDescent="0.2">
      <c r="A3146" s="103"/>
      <c r="B3146" s="103"/>
      <c r="C3146" s="103"/>
      <c r="D3146" s="250"/>
      <c r="H3146" s="106"/>
      <c r="I3146" s="251"/>
      <c r="T3146" s="252"/>
    </row>
    <row r="3147" spans="1:20" s="47" customFormat="1" ht="15" customHeight="1" x14ac:dyDescent="0.2">
      <c r="A3147" s="103"/>
      <c r="B3147" s="103"/>
      <c r="C3147" s="103"/>
      <c r="D3147" s="250"/>
      <c r="H3147" s="106"/>
      <c r="I3147" s="251"/>
      <c r="T3147" s="252"/>
    </row>
    <row r="3148" spans="1:20" s="47" customFormat="1" ht="15" customHeight="1" x14ac:dyDescent="0.2">
      <c r="A3148" s="103"/>
      <c r="B3148" s="103"/>
      <c r="C3148" s="103"/>
      <c r="D3148" s="250"/>
      <c r="H3148" s="106"/>
      <c r="I3148" s="251"/>
      <c r="T3148" s="252"/>
    </row>
    <row r="3149" spans="1:20" s="47" customFormat="1" ht="15" customHeight="1" x14ac:dyDescent="0.2">
      <c r="A3149" s="103"/>
      <c r="B3149" s="103"/>
      <c r="C3149" s="103"/>
      <c r="D3149" s="250"/>
      <c r="H3149" s="106"/>
      <c r="I3149" s="251"/>
      <c r="T3149" s="252"/>
    </row>
    <row r="3150" spans="1:20" s="47" customFormat="1" ht="15" customHeight="1" x14ac:dyDescent="0.2">
      <c r="A3150" s="103"/>
      <c r="B3150" s="103"/>
      <c r="C3150" s="103"/>
      <c r="D3150" s="250"/>
      <c r="H3150" s="106"/>
      <c r="I3150" s="251"/>
      <c r="T3150" s="252"/>
    </row>
    <row r="3151" spans="1:20" s="47" customFormat="1" ht="15" customHeight="1" x14ac:dyDescent="0.2">
      <c r="A3151" s="103"/>
      <c r="B3151" s="103"/>
      <c r="C3151" s="103"/>
      <c r="D3151" s="250"/>
      <c r="H3151" s="106"/>
      <c r="I3151" s="251"/>
      <c r="T3151" s="252"/>
    </row>
    <row r="3152" spans="1:20" s="47" customFormat="1" ht="15" customHeight="1" x14ac:dyDescent="0.2">
      <c r="A3152" s="103"/>
      <c r="B3152" s="103"/>
      <c r="C3152" s="103"/>
      <c r="D3152" s="250"/>
      <c r="H3152" s="106"/>
      <c r="I3152" s="251"/>
      <c r="T3152" s="252"/>
    </row>
    <row r="3153" spans="1:20" s="47" customFormat="1" ht="15" customHeight="1" x14ac:dyDescent="0.2">
      <c r="A3153" s="103"/>
      <c r="B3153" s="103"/>
      <c r="C3153" s="103"/>
      <c r="D3153" s="250"/>
      <c r="H3153" s="106"/>
      <c r="I3153" s="251"/>
      <c r="T3153" s="252"/>
    </row>
    <row r="3154" spans="1:20" s="47" customFormat="1" ht="15" customHeight="1" x14ac:dyDescent="0.2">
      <c r="A3154" s="103"/>
      <c r="B3154" s="103"/>
      <c r="C3154" s="103"/>
      <c r="D3154" s="250"/>
      <c r="H3154" s="106"/>
      <c r="I3154" s="251"/>
      <c r="T3154" s="252"/>
    </row>
    <row r="3155" spans="1:20" s="47" customFormat="1" ht="15" customHeight="1" x14ac:dyDescent="0.2">
      <c r="A3155" s="103"/>
      <c r="B3155" s="103"/>
      <c r="C3155" s="103"/>
      <c r="D3155" s="250"/>
      <c r="H3155" s="106"/>
      <c r="I3155" s="251"/>
      <c r="T3155" s="252"/>
    </row>
    <row r="3156" spans="1:20" s="47" customFormat="1" ht="15" customHeight="1" x14ac:dyDescent="0.2">
      <c r="A3156" s="103"/>
      <c r="B3156" s="103"/>
      <c r="C3156" s="103"/>
      <c r="D3156" s="250"/>
      <c r="H3156" s="106"/>
      <c r="I3156" s="251"/>
      <c r="T3156" s="252"/>
    </row>
    <row r="3157" spans="1:20" s="47" customFormat="1" ht="15" customHeight="1" x14ac:dyDescent="0.2">
      <c r="A3157" s="103"/>
      <c r="B3157" s="103"/>
      <c r="C3157" s="103"/>
      <c r="D3157" s="250"/>
      <c r="H3157" s="106"/>
      <c r="I3157" s="251"/>
      <c r="T3157" s="252"/>
    </row>
    <row r="3158" spans="1:20" s="47" customFormat="1" ht="15" customHeight="1" x14ac:dyDescent="0.2">
      <c r="A3158" s="103"/>
      <c r="B3158" s="103"/>
      <c r="C3158" s="103"/>
      <c r="D3158" s="250"/>
      <c r="H3158" s="106"/>
      <c r="I3158" s="251"/>
      <c r="T3158" s="252"/>
    </row>
    <row r="3159" spans="1:20" s="47" customFormat="1" ht="15" customHeight="1" x14ac:dyDescent="0.2">
      <c r="A3159" s="103"/>
      <c r="B3159" s="103"/>
      <c r="C3159" s="103"/>
      <c r="D3159" s="250"/>
      <c r="H3159" s="106"/>
      <c r="I3159" s="251"/>
      <c r="T3159" s="252"/>
    </row>
    <row r="3160" spans="1:20" s="47" customFormat="1" ht="15" customHeight="1" x14ac:dyDescent="0.2">
      <c r="A3160" s="103"/>
      <c r="B3160" s="103"/>
      <c r="C3160" s="103"/>
      <c r="D3160" s="250"/>
      <c r="H3160" s="106"/>
      <c r="I3160" s="251"/>
      <c r="T3160" s="252"/>
    </row>
    <row r="3161" spans="1:20" s="47" customFormat="1" ht="15" customHeight="1" x14ac:dyDescent="0.2">
      <c r="A3161" s="103"/>
      <c r="B3161" s="103"/>
      <c r="C3161" s="103"/>
      <c r="D3161" s="250"/>
      <c r="H3161" s="106"/>
      <c r="I3161" s="251"/>
      <c r="T3161" s="252"/>
    </row>
    <row r="3162" spans="1:20" s="47" customFormat="1" ht="15" customHeight="1" x14ac:dyDescent="0.2">
      <c r="A3162" s="103"/>
      <c r="B3162" s="103"/>
      <c r="C3162" s="103"/>
      <c r="D3162" s="250"/>
      <c r="H3162" s="106"/>
      <c r="I3162" s="251"/>
      <c r="T3162" s="252"/>
    </row>
    <row r="3163" spans="1:20" s="47" customFormat="1" ht="15" customHeight="1" x14ac:dyDescent="0.2">
      <c r="A3163" s="103"/>
      <c r="B3163" s="103"/>
      <c r="C3163" s="103"/>
      <c r="D3163" s="250"/>
      <c r="H3163" s="106"/>
      <c r="I3163" s="251"/>
      <c r="T3163" s="252"/>
    </row>
    <row r="3164" spans="1:20" s="47" customFormat="1" ht="15" customHeight="1" x14ac:dyDescent="0.2">
      <c r="A3164" s="103"/>
      <c r="B3164" s="103"/>
      <c r="C3164" s="103"/>
      <c r="D3164" s="250"/>
      <c r="H3164" s="106"/>
      <c r="I3164" s="251"/>
      <c r="T3164" s="252"/>
    </row>
    <row r="3165" spans="1:20" s="47" customFormat="1" ht="15" customHeight="1" x14ac:dyDescent="0.2">
      <c r="A3165" s="103"/>
      <c r="B3165" s="103"/>
      <c r="C3165" s="103"/>
      <c r="D3165" s="250"/>
      <c r="H3165" s="106"/>
      <c r="I3165" s="251"/>
      <c r="T3165" s="252"/>
    </row>
    <row r="3166" spans="1:20" s="47" customFormat="1" ht="15" customHeight="1" x14ac:dyDescent="0.2">
      <c r="A3166" s="103"/>
      <c r="B3166" s="103"/>
      <c r="C3166" s="103"/>
      <c r="D3166" s="250"/>
      <c r="H3166" s="106"/>
      <c r="I3166" s="251"/>
      <c r="T3166" s="252"/>
    </row>
    <row r="3167" spans="1:20" s="47" customFormat="1" ht="15" customHeight="1" x14ac:dyDescent="0.2">
      <c r="A3167" s="103"/>
      <c r="B3167" s="103"/>
      <c r="C3167" s="103"/>
      <c r="D3167" s="250"/>
      <c r="H3167" s="106"/>
      <c r="I3167" s="251"/>
      <c r="T3167" s="252"/>
    </row>
    <row r="3168" spans="1:20" s="47" customFormat="1" ht="15" customHeight="1" x14ac:dyDescent="0.2">
      <c r="A3168" s="103"/>
      <c r="B3168" s="103"/>
      <c r="C3168" s="103"/>
      <c r="D3168" s="250"/>
      <c r="H3168" s="106"/>
      <c r="I3168" s="251"/>
      <c r="T3168" s="252"/>
    </row>
    <row r="3169" spans="1:20" s="47" customFormat="1" ht="15" customHeight="1" x14ac:dyDescent="0.2">
      <c r="A3169" s="103"/>
      <c r="B3169" s="103"/>
      <c r="C3169" s="103"/>
      <c r="D3169" s="250"/>
      <c r="H3169" s="106"/>
      <c r="I3169" s="251"/>
      <c r="T3169" s="252"/>
    </row>
    <row r="3170" spans="1:20" s="47" customFormat="1" ht="15" customHeight="1" x14ac:dyDescent="0.2">
      <c r="A3170" s="103"/>
      <c r="B3170" s="103"/>
      <c r="C3170" s="103"/>
      <c r="D3170" s="250"/>
      <c r="H3170" s="106"/>
      <c r="I3170" s="251"/>
      <c r="T3170" s="252"/>
    </row>
    <row r="3171" spans="1:20" s="47" customFormat="1" ht="15" customHeight="1" x14ac:dyDescent="0.2">
      <c r="A3171" s="103"/>
      <c r="B3171" s="103"/>
      <c r="C3171" s="103"/>
      <c r="D3171" s="250"/>
      <c r="H3171" s="106"/>
      <c r="I3171" s="251"/>
      <c r="T3171" s="252"/>
    </row>
    <row r="3172" spans="1:20" s="47" customFormat="1" ht="15" customHeight="1" x14ac:dyDescent="0.2">
      <c r="A3172" s="103"/>
      <c r="B3172" s="103"/>
      <c r="C3172" s="103"/>
      <c r="D3172" s="250"/>
      <c r="H3172" s="106"/>
      <c r="I3172" s="251"/>
      <c r="T3172" s="252"/>
    </row>
    <row r="3173" spans="1:20" s="47" customFormat="1" ht="15" customHeight="1" x14ac:dyDescent="0.2">
      <c r="A3173" s="103"/>
      <c r="B3173" s="103"/>
      <c r="C3173" s="103"/>
      <c r="D3173" s="250"/>
      <c r="H3173" s="106"/>
      <c r="I3173" s="251"/>
      <c r="T3173" s="252"/>
    </row>
    <row r="3174" spans="1:20" s="47" customFormat="1" ht="15" customHeight="1" x14ac:dyDescent="0.2">
      <c r="A3174" s="103"/>
      <c r="B3174" s="103"/>
      <c r="C3174" s="103"/>
      <c r="D3174" s="250"/>
      <c r="H3174" s="106"/>
      <c r="I3174" s="251"/>
      <c r="T3174" s="252"/>
    </row>
    <row r="3175" spans="1:20" s="47" customFormat="1" ht="15" customHeight="1" x14ac:dyDescent="0.2">
      <c r="A3175" s="103"/>
      <c r="B3175" s="103"/>
      <c r="C3175" s="103"/>
      <c r="D3175" s="250"/>
      <c r="H3175" s="106"/>
      <c r="I3175" s="251"/>
      <c r="T3175" s="252"/>
    </row>
    <row r="3176" spans="1:20" s="47" customFormat="1" ht="15" customHeight="1" x14ac:dyDescent="0.2">
      <c r="A3176" s="103"/>
      <c r="B3176" s="103"/>
      <c r="C3176" s="103"/>
      <c r="D3176" s="250"/>
      <c r="H3176" s="106"/>
      <c r="I3176" s="251"/>
      <c r="T3176" s="252"/>
    </row>
    <row r="3177" spans="1:20" s="47" customFormat="1" ht="15" customHeight="1" x14ac:dyDescent="0.2">
      <c r="A3177" s="103"/>
      <c r="B3177" s="103"/>
      <c r="C3177" s="103"/>
      <c r="D3177" s="250"/>
      <c r="H3177" s="106"/>
      <c r="I3177" s="251"/>
      <c r="T3177" s="252"/>
    </row>
    <row r="3178" spans="1:20" s="47" customFormat="1" ht="15" customHeight="1" x14ac:dyDescent="0.2">
      <c r="A3178" s="103"/>
      <c r="B3178" s="103"/>
      <c r="C3178" s="103"/>
      <c r="D3178" s="250"/>
      <c r="H3178" s="106"/>
      <c r="I3178" s="251"/>
      <c r="T3178" s="252"/>
    </row>
    <row r="3179" spans="1:20" s="47" customFormat="1" ht="15" customHeight="1" x14ac:dyDescent="0.2">
      <c r="A3179" s="103"/>
      <c r="B3179" s="103"/>
      <c r="C3179" s="103"/>
      <c r="D3179" s="250"/>
      <c r="H3179" s="106"/>
      <c r="I3179" s="251"/>
      <c r="T3179" s="252"/>
    </row>
    <row r="3180" spans="1:20" s="47" customFormat="1" ht="15" customHeight="1" x14ac:dyDescent="0.2">
      <c r="A3180" s="103"/>
      <c r="B3180" s="103"/>
      <c r="C3180" s="103"/>
      <c r="D3180" s="250"/>
      <c r="H3180" s="106"/>
      <c r="I3180" s="251"/>
      <c r="T3180" s="252"/>
    </row>
    <row r="3181" spans="1:20" s="47" customFormat="1" ht="15" customHeight="1" x14ac:dyDescent="0.2">
      <c r="A3181" s="103"/>
      <c r="B3181" s="103"/>
      <c r="C3181" s="103"/>
      <c r="D3181" s="250"/>
      <c r="H3181" s="106"/>
      <c r="I3181" s="251"/>
      <c r="T3181" s="252"/>
    </row>
    <row r="3182" spans="1:20" s="47" customFormat="1" ht="15" customHeight="1" x14ac:dyDescent="0.2">
      <c r="A3182" s="103"/>
      <c r="B3182" s="103"/>
      <c r="C3182" s="103"/>
      <c r="D3182" s="250"/>
      <c r="H3182" s="106"/>
      <c r="I3182" s="251"/>
      <c r="T3182" s="252"/>
    </row>
    <row r="3183" spans="1:20" s="47" customFormat="1" ht="15" customHeight="1" x14ac:dyDescent="0.2">
      <c r="A3183" s="103"/>
      <c r="B3183" s="103"/>
      <c r="C3183" s="103"/>
      <c r="D3183" s="250"/>
      <c r="H3183" s="106"/>
      <c r="I3183" s="251"/>
      <c r="T3183" s="252"/>
    </row>
    <row r="3184" spans="1:20" s="47" customFormat="1" ht="15" customHeight="1" x14ac:dyDescent="0.2">
      <c r="A3184" s="103"/>
      <c r="B3184" s="103"/>
      <c r="C3184" s="103"/>
      <c r="D3184" s="250"/>
      <c r="H3184" s="106"/>
      <c r="I3184" s="251"/>
      <c r="T3184" s="252"/>
    </row>
    <row r="3185" spans="1:20" s="47" customFormat="1" ht="15" customHeight="1" x14ac:dyDescent="0.2">
      <c r="A3185" s="103"/>
      <c r="B3185" s="103"/>
      <c r="C3185" s="103"/>
      <c r="D3185" s="250"/>
      <c r="H3185" s="106"/>
      <c r="I3185" s="251"/>
      <c r="T3185" s="252"/>
    </row>
    <row r="3186" spans="1:20" s="47" customFormat="1" ht="15" customHeight="1" x14ac:dyDescent="0.2">
      <c r="A3186" s="103"/>
      <c r="B3186" s="103"/>
      <c r="C3186" s="103"/>
      <c r="D3186" s="250"/>
      <c r="H3186" s="106"/>
      <c r="I3186" s="251"/>
      <c r="T3186" s="252"/>
    </row>
    <row r="3187" spans="1:20" s="47" customFormat="1" ht="15" customHeight="1" x14ac:dyDescent="0.2">
      <c r="A3187" s="103"/>
      <c r="B3187" s="103"/>
      <c r="C3187" s="103"/>
      <c r="D3187" s="250"/>
      <c r="H3187" s="106"/>
      <c r="I3187" s="251"/>
      <c r="T3187" s="252"/>
    </row>
    <row r="3188" spans="1:20" s="47" customFormat="1" ht="15" customHeight="1" x14ac:dyDescent="0.2">
      <c r="A3188" s="103"/>
      <c r="B3188" s="103"/>
      <c r="C3188" s="103"/>
      <c r="D3188" s="250"/>
      <c r="H3188" s="106"/>
      <c r="I3188" s="251"/>
      <c r="T3188" s="252"/>
    </row>
    <row r="3189" spans="1:20" s="47" customFormat="1" ht="15" customHeight="1" x14ac:dyDescent="0.2">
      <c r="A3189" s="103"/>
      <c r="B3189" s="103"/>
      <c r="C3189" s="103"/>
      <c r="D3189" s="250"/>
      <c r="H3189" s="106"/>
      <c r="I3189" s="251"/>
      <c r="T3189" s="252"/>
    </row>
    <row r="3190" spans="1:20" s="47" customFormat="1" ht="15" customHeight="1" x14ac:dyDescent="0.2">
      <c r="A3190" s="103"/>
      <c r="B3190" s="103"/>
      <c r="C3190" s="103"/>
      <c r="D3190" s="250"/>
      <c r="H3190" s="106"/>
      <c r="I3190" s="251"/>
      <c r="T3190" s="252"/>
    </row>
    <row r="3191" spans="1:20" s="47" customFormat="1" ht="15" customHeight="1" x14ac:dyDescent="0.2">
      <c r="A3191" s="103"/>
      <c r="B3191" s="103"/>
      <c r="C3191" s="103"/>
      <c r="D3191" s="250"/>
      <c r="H3191" s="106"/>
      <c r="I3191" s="251"/>
      <c r="T3191" s="252"/>
    </row>
    <row r="3192" spans="1:20" s="47" customFormat="1" ht="15" customHeight="1" x14ac:dyDescent="0.2">
      <c r="A3192" s="103"/>
      <c r="B3192" s="103"/>
      <c r="C3192" s="103"/>
      <c r="D3192" s="250"/>
      <c r="H3192" s="106"/>
      <c r="I3192" s="251"/>
      <c r="T3192" s="252"/>
    </row>
    <row r="3193" spans="1:20" s="47" customFormat="1" ht="15" customHeight="1" x14ac:dyDescent="0.2">
      <c r="A3193" s="103"/>
      <c r="B3193" s="103"/>
      <c r="C3193" s="103"/>
      <c r="D3193" s="250"/>
      <c r="H3193" s="106"/>
      <c r="I3193" s="251"/>
      <c r="T3193" s="252"/>
    </row>
    <row r="3194" spans="1:20" s="47" customFormat="1" ht="15" customHeight="1" x14ac:dyDescent="0.2">
      <c r="A3194" s="103"/>
      <c r="B3194" s="103"/>
      <c r="C3194" s="103"/>
      <c r="D3194" s="250"/>
      <c r="H3194" s="106"/>
      <c r="I3194" s="251"/>
      <c r="T3194" s="252"/>
    </row>
    <row r="3195" spans="1:20" s="47" customFormat="1" ht="15" customHeight="1" x14ac:dyDescent="0.2">
      <c r="A3195" s="103"/>
      <c r="B3195" s="103"/>
      <c r="C3195" s="103"/>
      <c r="D3195" s="250"/>
      <c r="H3195" s="106"/>
      <c r="I3195" s="251"/>
      <c r="T3195" s="252"/>
    </row>
    <row r="3196" spans="1:20" s="47" customFormat="1" ht="15" customHeight="1" x14ac:dyDescent="0.2">
      <c r="A3196" s="103"/>
      <c r="B3196" s="103"/>
      <c r="C3196" s="103"/>
      <c r="D3196" s="250"/>
      <c r="H3196" s="106"/>
      <c r="I3196" s="251"/>
      <c r="T3196" s="252"/>
    </row>
    <row r="3197" spans="1:20" s="47" customFormat="1" ht="15" customHeight="1" x14ac:dyDescent="0.2">
      <c r="A3197" s="103"/>
      <c r="B3197" s="103"/>
      <c r="C3197" s="103"/>
      <c r="D3197" s="250"/>
      <c r="H3197" s="106"/>
      <c r="I3197" s="251"/>
      <c r="T3197" s="252"/>
    </row>
    <row r="3198" spans="1:20" s="47" customFormat="1" ht="15" customHeight="1" x14ac:dyDescent="0.2">
      <c r="A3198" s="103"/>
      <c r="B3198" s="103"/>
      <c r="C3198" s="103"/>
      <c r="D3198" s="250"/>
      <c r="H3198" s="106"/>
      <c r="I3198" s="251"/>
      <c r="T3198" s="252"/>
    </row>
    <row r="3199" spans="1:20" s="47" customFormat="1" ht="15" customHeight="1" x14ac:dyDescent="0.2">
      <c r="A3199" s="103"/>
      <c r="B3199" s="103"/>
      <c r="C3199" s="103"/>
      <c r="D3199" s="250"/>
      <c r="H3199" s="106"/>
      <c r="I3199" s="251"/>
      <c r="T3199" s="252"/>
    </row>
    <row r="3200" spans="1:20" s="47" customFormat="1" ht="15" customHeight="1" x14ac:dyDescent="0.2">
      <c r="A3200" s="103"/>
      <c r="B3200" s="103"/>
      <c r="C3200" s="103"/>
      <c r="D3200" s="250"/>
      <c r="H3200" s="106"/>
      <c r="I3200" s="251"/>
      <c r="T3200" s="252"/>
    </row>
    <row r="3201" spans="1:20" s="47" customFormat="1" ht="15" customHeight="1" x14ac:dyDescent="0.2">
      <c r="A3201" s="103"/>
      <c r="B3201" s="103"/>
      <c r="C3201" s="103"/>
      <c r="D3201" s="250"/>
      <c r="H3201" s="106"/>
      <c r="I3201" s="251"/>
      <c r="T3201" s="252"/>
    </row>
    <row r="3202" spans="1:20" s="47" customFormat="1" ht="15" customHeight="1" x14ac:dyDescent="0.2">
      <c r="A3202" s="103"/>
      <c r="B3202" s="103"/>
      <c r="C3202" s="103"/>
      <c r="D3202" s="250"/>
      <c r="H3202" s="106"/>
      <c r="I3202" s="251"/>
      <c r="T3202" s="252"/>
    </row>
    <row r="3203" spans="1:20" s="47" customFormat="1" ht="15" customHeight="1" x14ac:dyDescent="0.2">
      <c r="A3203" s="103"/>
      <c r="B3203" s="103"/>
      <c r="C3203" s="103"/>
      <c r="D3203" s="250"/>
      <c r="H3203" s="106"/>
      <c r="I3203" s="251"/>
      <c r="T3203" s="252"/>
    </row>
    <row r="3204" spans="1:20" s="47" customFormat="1" ht="15" customHeight="1" x14ac:dyDescent="0.2">
      <c r="A3204" s="103"/>
      <c r="B3204" s="103"/>
      <c r="C3204" s="103"/>
      <c r="D3204" s="250"/>
      <c r="H3204" s="106"/>
      <c r="I3204" s="251"/>
      <c r="T3204" s="252"/>
    </row>
    <row r="3205" spans="1:20" s="47" customFormat="1" ht="15" customHeight="1" x14ac:dyDescent="0.2">
      <c r="A3205" s="103"/>
      <c r="B3205" s="103"/>
      <c r="C3205" s="103"/>
      <c r="D3205" s="250"/>
      <c r="H3205" s="106"/>
      <c r="I3205" s="251"/>
      <c r="T3205" s="252"/>
    </row>
    <row r="3206" spans="1:20" s="47" customFormat="1" ht="15" customHeight="1" x14ac:dyDescent="0.2">
      <c r="A3206" s="103"/>
      <c r="B3206" s="103"/>
      <c r="C3206" s="103"/>
      <c r="D3206" s="250"/>
      <c r="H3206" s="106"/>
      <c r="I3206" s="251"/>
      <c r="T3206" s="252"/>
    </row>
    <row r="3207" spans="1:20" s="47" customFormat="1" ht="15" customHeight="1" x14ac:dyDescent="0.2">
      <c r="A3207" s="103"/>
      <c r="B3207" s="103"/>
      <c r="C3207" s="103"/>
      <c r="D3207" s="250"/>
      <c r="H3207" s="106"/>
      <c r="I3207" s="251"/>
      <c r="T3207" s="252"/>
    </row>
    <row r="3208" spans="1:20" s="47" customFormat="1" ht="15" customHeight="1" x14ac:dyDescent="0.2">
      <c r="A3208" s="103"/>
      <c r="B3208" s="103"/>
      <c r="C3208" s="103"/>
      <c r="D3208" s="250"/>
      <c r="H3208" s="106"/>
      <c r="I3208" s="251"/>
      <c r="T3208" s="252"/>
    </row>
    <row r="3209" spans="1:20" s="47" customFormat="1" ht="15" customHeight="1" x14ac:dyDescent="0.2">
      <c r="A3209" s="103"/>
      <c r="B3209" s="103"/>
      <c r="C3209" s="103"/>
      <c r="D3209" s="250"/>
      <c r="H3209" s="106"/>
      <c r="I3209" s="251"/>
      <c r="T3209" s="252"/>
    </row>
    <row r="3210" spans="1:20" s="47" customFormat="1" ht="15" customHeight="1" x14ac:dyDescent="0.2">
      <c r="A3210" s="103"/>
      <c r="B3210" s="103"/>
      <c r="C3210" s="103"/>
      <c r="D3210" s="250"/>
      <c r="H3210" s="106"/>
      <c r="I3210" s="251"/>
      <c r="T3210" s="252"/>
    </row>
    <row r="3211" spans="1:20" s="47" customFormat="1" ht="15" customHeight="1" x14ac:dyDescent="0.2">
      <c r="A3211" s="103"/>
      <c r="B3211" s="103"/>
      <c r="C3211" s="103"/>
      <c r="D3211" s="250"/>
      <c r="H3211" s="106"/>
      <c r="I3211" s="251"/>
      <c r="T3211" s="252"/>
    </row>
    <row r="3212" spans="1:20" s="47" customFormat="1" ht="15" customHeight="1" x14ac:dyDescent="0.2">
      <c r="A3212" s="103"/>
      <c r="B3212" s="103"/>
      <c r="C3212" s="103"/>
      <c r="D3212" s="250"/>
      <c r="H3212" s="106"/>
      <c r="I3212" s="251"/>
      <c r="T3212" s="252"/>
    </row>
    <row r="3213" spans="1:20" s="47" customFormat="1" ht="15" customHeight="1" x14ac:dyDescent="0.2">
      <c r="A3213" s="103"/>
      <c r="B3213" s="103"/>
      <c r="C3213" s="103"/>
      <c r="D3213" s="250"/>
      <c r="H3213" s="106"/>
      <c r="I3213" s="251"/>
      <c r="T3213" s="252"/>
    </row>
    <row r="3214" spans="1:20" s="47" customFormat="1" ht="15" customHeight="1" x14ac:dyDescent="0.2">
      <c r="A3214" s="103"/>
      <c r="B3214" s="103"/>
      <c r="C3214" s="103"/>
      <c r="D3214" s="250"/>
      <c r="H3214" s="106"/>
      <c r="I3214" s="251"/>
      <c r="T3214" s="252"/>
    </row>
    <row r="3215" spans="1:20" s="47" customFormat="1" ht="15" customHeight="1" x14ac:dyDescent="0.2">
      <c r="A3215" s="103"/>
      <c r="B3215" s="103"/>
      <c r="C3215" s="103"/>
      <c r="D3215" s="250"/>
      <c r="H3215" s="106"/>
      <c r="I3215" s="251"/>
      <c r="T3215" s="252"/>
    </row>
    <row r="3216" spans="1:20" s="47" customFormat="1" ht="15" customHeight="1" x14ac:dyDescent="0.2">
      <c r="A3216" s="103"/>
      <c r="B3216" s="103"/>
      <c r="C3216" s="103"/>
      <c r="D3216" s="250"/>
      <c r="H3216" s="106"/>
      <c r="I3216" s="251"/>
      <c r="T3216" s="252"/>
    </row>
    <row r="3217" spans="1:20" s="47" customFormat="1" ht="15" customHeight="1" x14ac:dyDescent="0.2">
      <c r="A3217" s="103"/>
      <c r="B3217" s="103"/>
      <c r="C3217" s="103"/>
      <c r="D3217" s="250"/>
      <c r="H3217" s="106"/>
      <c r="I3217" s="251"/>
      <c r="T3217" s="252"/>
    </row>
    <row r="3218" spans="1:20" s="47" customFormat="1" ht="15" customHeight="1" x14ac:dyDescent="0.2">
      <c r="A3218" s="103"/>
      <c r="B3218" s="103"/>
      <c r="C3218" s="103"/>
      <c r="D3218" s="250"/>
      <c r="H3218" s="106"/>
      <c r="I3218" s="251"/>
      <c r="T3218" s="252"/>
    </row>
    <row r="3219" spans="1:20" s="47" customFormat="1" ht="15" customHeight="1" x14ac:dyDescent="0.2">
      <c r="A3219" s="103"/>
      <c r="B3219" s="103"/>
      <c r="C3219" s="103"/>
      <c r="D3219" s="250"/>
      <c r="H3219" s="106"/>
      <c r="I3219" s="251"/>
      <c r="T3219" s="252"/>
    </row>
    <row r="3220" spans="1:20" s="47" customFormat="1" ht="15" customHeight="1" x14ac:dyDescent="0.2">
      <c r="A3220" s="103"/>
      <c r="B3220" s="103"/>
      <c r="C3220" s="103"/>
      <c r="D3220" s="250"/>
      <c r="H3220" s="106"/>
      <c r="I3220" s="251"/>
      <c r="T3220" s="252"/>
    </row>
    <row r="3221" spans="1:20" s="47" customFormat="1" ht="15" customHeight="1" x14ac:dyDescent="0.2">
      <c r="A3221" s="103"/>
      <c r="B3221" s="103"/>
      <c r="C3221" s="103"/>
      <c r="D3221" s="250"/>
      <c r="H3221" s="106"/>
      <c r="I3221" s="251"/>
      <c r="T3221" s="252"/>
    </row>
    <row r="3222" spans="1:20" s="47" customFormat="1" ht="15" customHeight="1" x14ac:dyDescent="0.2">
      <c r="A3222" s="103"/>
      <c r="B3222" s="103"/>
      <c r="C3222" s="103"/>
      <c r="D3222" s="250"/>
      <c r="H3222" s="106"/>
      <c r="I3222" s="251"/>
      <c r="T3222" s="252"/>
    </row>
    <row r="3223" spans="1:20" s="47" customFormat="1" ht="15" customHeight="1" x14ac:dyDescent="0.2">
      <c r="A3223" s="103"/>
      <c r="B3223" s="103"/>
      <c r="C3223" s="103"/>
      <c r="D3223" s="250"/>
      <c r="H3223" s="106"/>
      <c r="I3223" s="251"/>
      <c r="T3223" s="252"/>
    </row>
    <row r="3224" spans="1:20" s="47" customFormat="1" ht="15" customHeight="1" x14ac:dyDescent="0.2">
      <c r="A3224" s="103"/>
      <c r="B3224" s="103"/>
      <c r="C3224" s="103"/>
      <c r="D3224" s="250"/>
      <c r="H3224" s="106"/>
      <c r="I3224" s="251"/>
      <c r="T3224" s="252"/>
    </row>
    <row r="3225" spans="1:20" s="47" customFormat="1" ht="15" customHeight="1" x14ac:dyDescent="0.2">
      <c r="A3225" s="103"/>
      <c r="B3225" s="103"/>
      <c r="C3225" s="103"/>
      <c r="D3225" s="250"/>
      <c r="H3225" s="106"/>
      <c r="I3225" s="251"/>
      <c r="T3225" s="252"/>
    </row>
    <row r="3226" spans="1:20" s="47" customFormat="1" ht="15" customHeight="1" x14ac:dyDescent="0.2">
      <c r="A3226" s="103"/>
      <c r="B3226" s="103"/>
      <c r="C3226" s="103"/>
      <c r="D3226" s="250"/>
      <c r="H3226" s="106"/>
      <c r="I3226" s="251"/>
      <c r="T3226" s="252"/>
    </row>
    <row r="3227" spans="1:20" s="47" customFormat="1" ht="15" customHeight="1" x14ac:dyDescent="0.2">
      <c r="A3227" s="103"/>
      <c r="B3227" s="103"/>
      <c r="C3227" s="103"/>
      <c r="D3227" s="250"/>
      <c r="H3227" s="106"/>
      <c r="I3227" s="251"/>
      <c r="T3227" s="252"/>
    </row>
    <row r="3228" spans="1:20" s="47" customFormat="1" ht="15" customHeight="1" x14ac:dyDescent="0.2">
      <c r="A3228" s="103"/>
      <c r="B3228" s="103"/>
      <c r="C3228" s="103"/>
      <c r="D3228" s="250"/>
      <c r="H3228" s="106"/>
      <c r="I3228" s="251"/>
      <c r="T3228" s="252"/>
    </row>
    <row r="3229" spans="1:20" s="47" customFormat="1" ht="15" customHeight="1" x14ac:dyDescent="0.2">
      <c r="A3229" s="103"/>
      <c r="B3229" s="103"/>
      <c r="C3229" s="103"/>
      <c r="D3229" s="250"/>
      <c r="H3229" s="106"/>
      <c r="I3229" s="251"/>
      <c r="T3229" s="252"/>
    </row>
    <row r="3230" spans="1:20" s="47" customFormat="1" ht="15" customHeight="1" x14ac:dyDescent="0.2">
      <c r="A3230" s="103"/>
      <c r="B3230" s="103"/>
      <c r="C3230" s="103"/>
      <c r="D3230" s="250"/>
      <c r="H3230" s="106"/>
      <c r="I3230" s="251"/>
      <c r="T3230" s="252"/>
    </row>
    <row r="3231" spans="1:20" s="47" customFormat="1" ht="15" customHeight="1" x14ac:dyDescent="0.2">
      <c r="A3231" s="103"/>
      <c r="B3231" s="103"/>
      <c r="C3231" s="103"/>
      <c r="D3231" s="250"/>
      <c r="H3231" s="106"/>
      <c r="I3231" s="251"/>
      <c r="T3231" s="252"/>
    </row>
    <row r="3232" spans="1:20" s="47" customFormat="1" ht="15" customHeight="1" x14ac:dyDescent="0.2">
      <c r="A3232" s="103"/>
      <c r="B3232" s="103"/>
      <c r="C3232" s="103"/>
      <c r="D3232" s="250"/>
      <c r="H3232" s="106"/>
      <c r="I3232" s="251"/>
      <c r="T3232" s="252"/>
    </row>
    <row r="3233" spans="1:20" s="47" customFormat="1" ht="15" customHeight="1" x14ac:dyDescent="0.2">
      <c r="A3233" s="103"/>
      <c r="B3233" s="103"/>
      <c r="C3233" s="103"/>
      <c r="D3233" s="250"/>
      <c r="H3233" s="106"/>
      <c r="I3233" s="251"/>
      <c r="T3233" s="252"/>
    </row>
    <row r="3234" spans="1:20" s="47" customFormat="1" ht="15" customHeight="1" x14ac:dyDescent="0.2">
      <c r="A3234" s="103"/>
      <c r="B3234" s="103"/>
      <c r="C3234" s="103"/>
      <c r="D3234" s="250"/>
      <c r="H3234" s="106"/>
      <c r="I3234" s="251"/>
      <c r="T3234" s="252"/>
    </row>
    <row r="3235" spans="1:20" s="47" customFormat="1" ht="15" customHeight="1" x14ac:dyDescent="0.2">
      <c r="A3235" s="103"/>
      <c r="B3235" s="103"/>
      <c r="C3235" s="103"/>
      <c r="D3235" s="250"/>
      <c r="H3235" s="106"/>
      <c r="I3235" s="251"/>
      <c r="T3235" s="252"/>
    </row>
    <row r="3236" spans="1:20" s="47" customFormat="1" ht="15" customHeight="1" x14ac:dyDescent="0.2">
      <c r="A3236" s="103"/>
      <c r="B3236" s="103"/>
      <c r="C3236" s="103"/>
      <c r="D3236" s="250"/>
      <c r="H3236" s="106"/>
      <c r="I3236" s="251"/>
      <c r="T3236" s="252"/>
    </row>
    <row r="3237" spans="1:20" s="47" customFormat="1" ht="15" customHeight="1" x14ac:dyDescent="0.2">
      <c r="A3237" s="103"/>
      <c r="B3237" s="103"/>
      <c r="C3237" s="103"/>
      <c r="D3237" s="250"/>
      <c r="H3237" s="106"/>
      <c r="I3237" s="251"/>
      <c r="T3237" s="252"/>
    </row>
    <row r="3238" spans="1:20" s="47" customFormat="1" ht="15" customHeight="1" x14ac:dyDescent="0.2">
      <c r="A3238" s="103"/>
      <c r="B3238" s="103"/>
      <c r="C3238" s="103"/>
      <c r="D3238" s="250"/>
      <c r="H3238" s="106"/>
      <c r="I3238" s="251"/>
      <c r="T3238" s="252"/>
    </row>
    <row r="3239" spans="1:20" s="47" customFormat="1" ht="15" customHeight="1" x14ac:dyDescent="0.2">
      <c r="A3239" s="103"/>
      <c r="B3239" s="103"/>
      <c r="C3239" s="103"/>
      <c r="D3239" s="250"/>
      <c r="H3239" s="106"/>
      <c r="I3239" s="251"/>
      <c r="T3239" s="252"/>
    </row>
    <row r="3240" spans="1:20" s="47" customFormat="1" ht="15" customHeight="1" x14ac:dyDescent="0.2">
      <c r="A3240" s="103"/>
      <c r="B3240" s="103"/>
      <c r="C3240" s="103"/>
      <c r="D3240" s="250"/>
      <c r="H3240" s="106"/>
      <c r="I3240" s="251"/>
      <c r="T3240" s="252"/>
    </row>
    <row r="3241" spans="1:20" s="47" customFormat="1" ht="15" customHeight="1" x14ac:dyDescent="0.2">
      <c r="A3241" s="103"/>
      <c r="B3241" s="103"/>
      <c r="C3241" s="103"/>
      <c r="D3241" s="250"/>
      <c r="H3241" s="106"/>
      <c r="I3241" s="251"/>
      <c r="T3241" s="252"/>
    </row>
    <row r="3242" spans="1:20" s="47" customFormat="1" ht="15" customHeight="1" x14ac:dyDescent="0.2">
      <c r="A3242" s="103"/>
      <c r="B3242" s="103"/>
      <c r="C3242" s="103"/>
      <c r="D3242" s="250"/>
      <c r="H3242" s="106"/>
      <c r="I3242" s="251"/>
      <c r="T3242" s="252"/>
    </row>
    <row r="3243" spans="1:20" s="47" customFormat="1" ht="15" customHeight="1" x14ac:dyDescent="0.2">
      <c r="A3243" s="103"/>
      <c r="B3243" s="103"/>
      <c r="C3243" s="103"/>
      <c r="D3243" s="250"/>
      <c r="H3243" s="106"/>
      <c r="I3243" s="251"/>
      <c r="T3243" s="252"/>
    </row>
    <row r="3244" spans="1:20" s="47" customFormat="1" ht="15" customHeight="1" x14ac:dyDescent="0.2">
      <c r="A3244" s="103"/>
      <c r="B3244" s="103"/>
      <c r="C3244" s="103"/>
      <c r="D3244" s="250"/>
      <c r="H3244" s="106"/>
      <c r="I3244" s="251"/>
      <c r="T3244" s="252"/>
    </row>
    <row r="3245" spans="1:20" s="47" customFormat="1" ht="15" customHeight="1" x14ac:dyDescent="0.2">
      <c r="A3245" s="103"/>
      <c r="B3245" s="103"/>
      <c r="C3245" s="103"/>
      <c r="D3245" s="250"/>
      <c r="H3245" s="106"/>
      <c r="I3245" s="251"/>
      <c r="T3245" s="252"/>
    </row>
    <row r="3246" spans="1:20" s="47" customFormat="1" ht="15" customHeight="1" x14ac:dyDescent="0.2">
      <c r="A3246" s="103"/>
      <c r="B3246" s="103"/>
      <c r="C3246" s="103"/>
      <c r="D3246" s="250"/>
      <c r="H3246" s="106"/>
      <c r="I3246" s="251"/>
      <c r="T3246" s="252"/>
    </row>
    <row r="3247" spans="1:20" s="47" customFormat="1" ht="15" customHeight="1" x14ac:dyDescent="0.2">
      <c r="A3247" s="103"/>
      <c r="B3247" s="103"/>
      <c r="C3247" s="103"/>
      <c r="D3247" s="250"/>
      <c r="H3247" s="106"/>
      <c r="I3247" s="251"/>
      <c r="T3247" s="252"/>
    </row>
    <row r="3248" spans="1:20" s="47" customFormat="1" ht="15" customHeight="1" x14ac:dyDescent="0.2">
      <c r="A3248" s="103"/>
      <c r="B3248" s="103"/>
      <c r="C3248" s="103"/>
      <c r="D3248" s="250"/>
      <c r="H3248" s="106"/>
      <c r="I3248" s="251"/>
      <c r="T3248" s="252"/>
    </row>
    <row r="3249" spans="1:20" s="47" customFormat="1" ht="15" customHeight="1" x14ac:dyDescent="0.2">
      <c r="A3249" s="103"/>
      <c r="B3249" s="103"/>
      <c r="C3249" s="103"/>
      <c r="D3249" s="250"/>
      <c r="H3249" s="106"/>
      <c r="I3249" s="251"/>
      <c r="T3249" s="252"/>
    </row>
    <row r="3250" spans="1:20" s="47" customFormat="1" ht="15" customHeight="1" x14ac:dyDescent="0.2">
      <c r="A3250" s="103"/>
      <c r="B3250" s="103"/>
      <c r="C3250" s="103"/>
      <c r="D3250" s="250"/>
      <c r="H3250" s="106"/>
      <c r="I3250" s="251"/>
      <c r="T3250" s="252"/>
    </row>
    <row r="3251" spans="1:20" s="47" customFormat="1" ht="15" customHeight="1" x14ac:dyDescent="0.2">
      <c r="A3251" s="103"/>
      <c r="B3251" s="103"/>
      <c r="C3251" s="103"/>
      <c r="D3251" s="250"/>
      <c r="H3251" s="106"/>
      <c r="I3251" s="251"/>
      <c r="T3251" s="252"/>
    </row>
    <row r="3252" spans="1:20" s="47" customFormat="1" ht="15" customHeight="1" x14ac:dyDescent="0.2">
      <c r="A3252" s="103"/>
      <c r="B3252" s="103"/>
      <c r="C3252" s="103"/>
      <c r="D3252" s="250"/>
      <c r="H3252" s="106"/>
      <c r="I3252" s="251"/>
      <c r="T3252" s="252"/>
    </row>
    <row r="3253" spans="1:20" s="47" customFormat="1" ht="15" customHeight="1" x14ac:dyDescent="0.2">
      <c r="A3253" s="103"/>
      <c r="B3253" s="103"/>
      <c r="C3253" s="103"/>
      <c r="D3253" s="250"/>
      <c r="H3253" s="106"/>
      <c r="I3253" s="251"/>
      <c r="T3253" s="252"/>
    </row>
    <row r="3254" spans="1:20" s="47" customFormat="1" ht="15" customHeight="1" x14ac:dyDescent="0.2">
      <c r="A3254" s="103"/>
      <c r="B3254" s="103"/>
      <c r="C3254" s="103"/>
      <c r="D3254" s="250"/>
      <c r="H3254" s="106"/>
      <c r="I3254" s="251"/>
      <c r="T3254" s="252"/>
    </row>
    <row r="3255" spans="1:20" s="47" customFormat="1" ht="15" customHeight="1" x14ac:dyDescent="0.2">
      <c r="A3255" s="103"/>
      <c r="B3255" s="103"/>
      <c r="C3255" s="103"/>
      <c r="D3255" s="250"/>
      <c r="H3255" s="106"/>
      <c r="I3255" s="251"/>
      <c r="T3255" s="252"/>
    </row>
    <row r="3256" spans="1:20" s="47" customFormat="1" ht="15" customHeight="1" x14ac:dyDescent="0.2">
      <c r="A3256" s="103"/>
      <c r="B3256" s="103"/>
      <c r="C3256" s="103"/>
      <c r="D3256" s="250"/>
      <c r="H3256" s="106"/>
      <c r="I3256" s="251"/>
      <c r="T3256" s="252"/>
    </row>
    <row r="3257" spans="1:20" s="47" customFormat="1" ht="15" customHeight="1" x14ac:dyDescent="0.2">
      <c r="A3257" s="103"/>
      <c r="B3257" s="103"/>
      <c r="C3257" s="103"/>
      <c r="D3257" s="250"/>
      <c r="H3257" s="106"/>
      <c r="I3257" s="251"/>
      <c r="T3257" s="252"/>
    </row>
    <row r="3258" spans="1:20" s="47" customFormat="1" ht="15" customHeight="1" x14ac:dyDescent="0.2">
      <c r="A3258" s="103"/>
      <c r="B3258" s="103"/>
      <c r="C3258" s="103"/>
      <c r="D3258" s="250"/>
      <c r="H3258" s="106"/>
      <c r="I3258" s="251"/>
      <c r="T3258" s="252"/>
    </row>
    <row r="3259" spans="1:20" s="47" customFormat="1" ht="15" customHeight="1" x14ac:dyDescent="0.2">
      <c r="A3259" s="103"/>
      <c r="B3259" s="103"/>
      <c r="C3259" s="103"/>
      <c r="D3259" s="250"/>
      <c r="H3259" s="106"/>
      <c r="I3259" s="251"/>
      <c r="T3259" s="252"/>
    </row>
    <row r="3260" spans="1:20" s="47" customFormat="1" ht="15" customHeight="1" x14ac:dyDescent="0.2">
      <c r="A3260" s="103"/>
      <c r="B3260" s="103"/>
      <c r="C3260" s="103"/>
      <c r="D3260" s="250"/>
      <c r="H3260" s="106"/>
      <c r="I3260" s="251"/>
      <c r="T3260" s="252"/>
    </row>
    <row r="3261" spans="1:20" s="47" customFormat="1" ht="15" customHeight="1" x14ac:dyDescent="0.2">
      <c r="A3261" s="103"/>
      <c r="B3261" s="103"/>
      <c r="C3261" s="103"/>
      <c r="D3261" s="250"/>
      <c r="H3261" s="106"/>
      <c r="I3261" s="251"/>
      <c r="T3261" s="252"/>
    </row>
    <row r="3262" spans="1:20" s="47" customFormat="1" ht="15" customHeight="1" x14ac:dyDescent="0.2">
      <c r="A3262" s="103"/>
      <c r="B3262" s="103"/>
      <c r="C3262" s="103"/>
      <c r="D3262" s="250"/>
      <c r="H3262" s="106"/>
      <c r="I3262" s="251"/>
      <c r="T3262" s="252"/>
    </row>
    <row r="3263" spans="1:20" s="47" customFormat="1" ht="15" customHeight="1" x14ac:dyDescent="0.2">
      <c r="A3263" s="103"/>
      <c r="B3263" s="103"/>
      <c r="C3263" s="103"/>
      <c r="D3263" s="250"/>
      <c r="H3263" s="106"/>
      <c r="I3263" s="251"/>
      <c r="T3263" s="252"/>
    </row>
    <row r="3264" spans="1:20" s="47" customFormat="1" ht="15" customHeight="1" x14ac:dyDescent="0.2">
      <c r="A3264" s="103"/>
      <c r="B3264" s="103"/>
      <c r="C3264" s="103"/>
      <c r="D3264" s="250"/>
      <c r="H3264" s="106"/>
      <c r="I3264" s="251"/>
      <c r="T3264" s="252"/>
    </row>
    <row r="3265" spans="1:20" s="47" customFormat="1" ht="15" customHeight="1" x14ac:dyDescent="0.2">
      <c r="A3265" s="103"/>
      <c r="B3265" s="103"/>
      <c r="C3265" s="103"/>
      <c r="D3265" s="250"/>
      <c r="H3265" s="106"/>
      <c r="I3265" s="251"/>
      <c r="T3265" s="252"/>
    </row>
    <row r="3266" spans="1:20" s="47" customFormat="1" ht="15" customHeight="1" x14ac:dyDescent="0.2">
      <c r="A3266" s="103"/>
      <c r="B3266" s="103"/>
      <c r="C3266" s="103"/>
      <c r="D3266" s="250"/>
      <c r="H3266" s="106"/>
      <c r="I3266" s="251"/>
      <c r="T3266" s="252"/>
    </row>
    <row r="3267" spans="1:20" s="47" customFormat="1" ht="15" customHeight="1" x14ac:dyDescent="0.2">
      <c r="A3267" s="103"/>
      <c r="B3267" s="103"/>
      <c r="C3267" s="103"/>
      <c r="D3267" s="250"/>
      <c r="H3267" s="106"/>
      <c r="I3267" s="251"/>
      <c r="T3267" s="252"/>
    </row>
    <row r="3268" spans="1:20" s="47" customFormat="1" ht="15" customHeight="1" x14ac:dyDescent="0.2">
      <c r="A3268" s="103"/>
      <c r="B3268" s="103"/>
      <c r="C3268" s="103"/>
      <c r="D3268" s="250"/>
      <c r="H3268" s="106"/>
      <c r="I3268" s="251"/>
      <c r="T3268" s="252"/>
    </row>
    <row r="3269" spans="1:20" s="47" customFormat="1" ht="15" customHeight="1" x14ac:dyDescent="0.2">
      <c r="A3269" s="103"/>
      <c r="B3269" s="103"/>
      <c r="C3269" s="103"/>
      <c r="D3269" s="250"/>
      <c r="H3269" s="106"/>
      <c r="I3269" s="251"/>
      <c r="T3269" s="252"/>
    </row>
    <row r="3270" spans="1:20" s="47" customFormat="1" ht="15" customHeight="1" x14ac:dyDescent="0.2">
      <c r="A3270" s="103"/>
      <c r="B3270" s="103"/>
      <c r="C3270" s="103"/>
      <c r="D3270" s="250"/>
      <c r="H3270" s="106"/>
      <c r="I3270" s="251"/>
      <c r="T3270" s="252"/>
    </row>
    <row r="3271" spans="1:20" s="47" customFormat="1" ht="15" customHeight="1" x14ac:dyDescent="0.2">
      <c r="A3271" s="103"/>
      <c r="B3271" s="103"/>
      <c r="C3271" s="103"/>
      <c r="D3271" s="250"/>
      <c r="H3271" s="106"/>
      <c r="I3271" s="251"/>
      <c r="T3271" s="252"/>
    </row>
    <row r="3272" spans="1:20" s="47" customFormat="1" ht="15" customHeight="1" x14ac:dyDescent="0.2">
      <c r="A3272" s="103"/>
      <c r="B3272" s="103"/>
      <c r="C3272" s="103"/>
      <c r="D3272" s="250"/>
      <c r="H3272" s="106"/>
      <c r="I3272" s="251"/>
      <c r="T3272" s="252"/>
    </row>
    <row r="3273" spans="1:20" s="47" customFormat="1" ht="15" customHeight="1" x14ac:dyDescent="0.2">
      <c r="A3273" s="103"/>
      <c r="B3273" s="103"/>
      <c r="C3273" s="103"/>
      <c r="D3273" s="250"/>
      <c r="H3273" s="106"/>
      <c r="I3273" s="251"/>
      <c r="T3273" s="252"/>
    </row>
    <row r="3274" spans="1:20" s="47" customFormat="1" ht="15" customHeight="1" x14ac:dyDescent="0.2">
      <c r="A3274" s="103"/>
      <c r="B3274" s="103"/>
      <c r="C3274" s="103"/>
      <c r="D3274" s="250"/>
      <c r="H3274" s="106"/>
      <c r="I3274" s="251"/>
      <c r="T3274" s="252"/>
    </row>
    <row r="3275" spans="1:20" s="47" customFormat="1" ht="15" customHeight="1" x14ac:dyDescent="0.2">
      <c r="A3275" s="103"/>
      <c r="B3275" s="103"/>
      <c r="C3275" s="103"/>
      <c r="D3275" s="250"/>
      <c r="H3275" s="106"/>
      <c r="I3275" s="251"/>
      <c r="T3275" s="252"/>
    </row>
    <row r="3276" spans="1:20" s="47" customFormat="1" ht="15" customHeight="1" x14ac:dyDescent="0.2">
      <c r="A3276" s="103"/>
      <c r="B3276" s="103"/>
      <c r="C3276" s="103"/>
      <c r="D3276" s="250"/>
      <c r="H3276" s="106"/>
      <c r="I3276" s="251"/>
      <c r="T3276" s="252"/>
    </row>
    <row r="3277" spans="1:20" s="47" customFormat="1" ht="15" customHeight="1" x14ac:dyDescent="0.2">
      <c r="A3277" s="103"/>
      <c r="B3277" s="103"/>
      <c r="C3277" s="103"/>
      <c r="D3277" s="250"/>
      <c r="H3277" s="106"/>
      <c r="I3277" s="251"/>
      <c r="T3277" s="252"/>
    </row>
    <row r="3278" spans="1:20" s="47" customFormat="1" ht="15" customHeight="1" x14ac:dyDescent="0.2">
      <c r="A3278" s="103"/>
      <c r="B3278" s="103"/>
      <c r="C3278" s="103"/>
      <c r="D3278" s="250"/>
      <c r="H3278" s="106"/>
      <c r="I3278" s="251"/>
      <c r="T3278" s="252"/>
    </row>
    <row r="3279" spans="1:20" s="47" customFormat="1" ht="15" customHeight="1" x14ac:dyDescent="0.2">
      <c r="A3279" s="103"/>
      <c r="B3279" s="103"/>
      <c r="C3279" s="103"/>
      <c r="D3279" s="250"/>
      <c r="H3279" s="106"/>
      <c r="I3279" s="251"/>
      <c r="T3279" s="252"/>
    </row>
    <row r="3280" spans="1:20" s="47" customFormat="1" ht="15" customHeight="1" x14ac:dyDescent="0.2">
      <c r="A3280" s="103"/>
      <c r="B3280" s="103"/>
      <c r="C3280" s="103"/>
      <c r="D3280" s="250"/>
      <c r="H3280" s="106"/>
      <c r="I3280" s="251"/>
      <c r="T3280" s="252"/>
    </row>
    <row r="3281" spans="1:20" s="47" customFormat="1" ht="15" customHeight="1" x14ac:dyDescent="0.2">
      <c r="A3281" s="103"/>
      <c r="B3281" s="103"/>
      <c r="C3281" s="103"/>
      <c r="D3281" s="250"/>
      <c r="H3281" s="106"/>
      <c r="I3281" s="251"/>
      <c r="T3281" s="252"/>
    </row>
    <row r="3282" spans="1:20" s="47" customFormat="1" ht="15" customHeight="1" x14ac:dyDescent="0.2">
      <c r="A3282" s="103"/>
      <c r="B3282" s="103"/>
      <c r="C3282" s="103"/>
      <c r="D3282" s="250"/>
      <c r="H3282" s="106"/>
      <c r="I3282" s="251"/>
      <c r="T3282" s="252"/>
    </row>
    <row r="3283" spans="1:20" s="47" customFormat="1" ht="15" customHeight="1" x14ac:dyDescent="0.2">
      <c r="A3283" s="103"/>
      <c r="B3283" s="103"/>
      <c r="C3283" s="103"/>
      <c r="D3283" s="250"/>
      <c r="H3283" s="106"/>
      <c r="I3283" s="251"/>
      <c r="T3283" s="252"/>
    </row>
    <row r="3284" spans="1:20" s="47" customFormat="1" ht="15" customHeight="1" x14ac:dyDescent="0.2">
      <c r="A3284" s="103"/>
      <c r="B3284" s="103"/>
      <c r="C3284" s="103"/>
      <c r="D3284" s="250"/>
      <c r="H3284" s="106"/>
      <c r="I3284" s="251"/>
      <c r="T3284" s="252"/>
    </row>
    <row r="3285" spans="1:20" s="47" customFormat="1" ht="15" customHeight="1" x14ac:dyDescent="0.2">
      <c r="A3285" s="103"/>
      <c r="B3285" s="103"/>
      <c r="C3285" s="103"/>
      <c r="D3285" s="250"/>
      <c r="H3285" s="106"/>
      <c r="I3285" s="251"/>
      <c r="T3285" s="252"/>
    </row>
    <row r="3286" spans="1:20" s="47" customFormat="1" ht="15" customHeight="1" x14ac:dyDescent="0.2">
      <c r="A3286" s="103"/>
      <c r="B3286" s="103"/>
      <c r="C3286" s="103"/>
      <c r="D3286" s="250"/>
      <c r="H3286" s="106"/>
      <c r="I3286" s="251"/>
      <c r="T3286" s="252"/>
    </row>
    <row r="3287" spans="1:20" s="47" customFormat="1" ht="15" customHeight="1" x14ac:dyDescent="0.2">
      <c r="A3287" s="103"/>
      <c r="B3287" s="103"/>
      <c r="C3287" s="103"/>
      <c r="D3287" s="250"/>
      <c r="H3287" s="106"/>
      <c r="I3287" s="251"/>
      <c r="T3287" s="252"/>
    </row>
    <row r="3288" spans="1:20" s="47" customFormat="1" ht="15" customHeight="1" x14ac:dyDescent="0.2">
      <c r="A3288" s="103"/>
      <c r="B3288" s="103"/>
      <c r="C3288" s="103"/>
      <c r="D3288" s="250"/>
      <c r="H3288" s="106"/>
      <c r="I3288" s="251"/>
      <c r="T3288" s="252"/>
    </row>
    <row r="3289" spans="1:20" s="47" customFormat="1" ht="15" customHeight="1" x14ac:dyDescent="0.2">
      <c r="A3289" s="103"/>
      <c r="B3289" s="103"/>
      <c r="C3289" s="103"/>
      <c r="D3289" s="250"/>
      <c r="H3289" s="106"/>
      <c r="I3289" s="251"/>
      <c r="T3289" s="252"/>
    </row>
    <row r="3290" spans="1:20" s="47" customFormat="1" ht="15" customHeight="1" x14ac:dyDescent="0.2">
      <c r="A3290" s="103"/>
      <c r="B3290" s="103"/>
      <c r="C3290" s="103"/>
      <c r="D3290" s="250"/>
      <c r="H3290" s="106"/>
      <c r="I3290" s="251"/>
      <c r="T3290" s="252"/>
    </row>
    <row r="3291" spans="1:20" s="47" customFormat="1" ht="15" customHeight="1" x14ac:dyDescent="0.2">
      <c r="A3291" s="103"/>
      <c r="B3291" s="103"/>
      <c r="C3291" s="103"/>
      <c r="D3291" s="250"/>
      <c r="H3291" s="106"/>
      <c r="I3291" s="251"/>
      <c r="T3291" s="252"/>
    </row>
    <row r="3292" spans="1:20" s="47" customFormat="1" ht="15" customHeight="1" x14ac:dyDescent="0.2">
      <c r="A3292" s="103"/>
      <c r="B3292" s="103"/>
      <c r="C3292" s="103"/>
      <c r="D3292" s="250"/>
      <c r="H3292" s="106"/>
      <c r="I3292" s="251"/>
      <c r="T3292" s="252"/>
    </row>
    <row r="3293" spans="1:20" s="47" customFormat="1" ht="15" customHeight="1" x14ac:dyDescent="0.2">
      <c r="A3293" s="103"/>
      <c r="B3293" s="103"/>
      <c r="C3293" s="103"/>
      <c r="D3293" s="250"/>
      <c r="H3293" s="106"/>
      <c r="I3293" s="251"/>
      <c r="T3293" s="252"/>
    </row>
    <row r="3294" spans="1:20" s="47" customFormat="1" ht="15" customHeight="1" x14ac:dyDescent="0.2">
      <c r="A3294" s="103"/>
      <c r="B3294" s="103"/>
      <c r="C3294" s="103"/>
      <c r="D3294" s="250"/>
      <c r="H3294" s="106"/>
      <c r="I3294" s="251"/>
      <c r="T3294" s="252"/>
    </row>
    <row r="3295" spans="1:20" s="47" customFormat="1" ht="15" customHeight="1" x14ac:dyDescent="0.2">
      <c r="A3295" s="103"/>
      <c r="B3295" s="103"/>
      <c r="C3295" s="103"/>
      <c r="D3295" s="250"/>
      <c r="H3295" s="106"/>
      <c r="I3295" s="251"/>
      <c r="T3295" s="252"/>
    </row>
    <row r="3296" spans="1:20" s="47" customFormat="1" ht="15" customHeight="1" x14ac:dyDescent="0.2">
      <c r="A3296" s="103"/>
      <c r="B3296" s="103"/>
      <c r="C3296" s="103"/>
      <c r="D3296" s="250"/>
      <c r="H3296" s="106"/>
      <c r="I3296" s="251"/>
      <c r="T3296" s="252"/>
    </row>
    <row r="3297" spans="1:20" s="47" customFormat="1" ht="15" customHeight="1" x14ac:dyDescent="0.2">
      <c r="A3297" s="103"/>
      <c r="B3297" s="103"/>
      <c r="C3297" s="103"/>
      <c r="D3297" s="250"/>
      <c r="H3297" s="106"/>
      <c r="I3297" s="251"/>
      <c r="T3297" s="252"/>
    </row>
    <row r="3298" spans="1:20" s="47" customFormat="1" ht="15" customHeight="1" x14ac:dyDescent="0.2">
      <c r="A3298" s="103"/>
      <c r="B3298" s="103"/>
      <c r="C3298" s="103"/>
      <c r="D3298" s="250"/>
      <c r="H3298" s="106"/>
      <c r="I3298" s="251"/>
      <c r="T3298" s="252"/>
    </row>
    <row r="3299" spans="1:20" s="47" customFormat="1" ht="15" customHeight="1" x14ac:dyDescent="0.2">
      <c r="A3299" s="103"/>
      <c r="B3299" s="103"/>
      <c r="C3299" s="103"/>
      <c r="D3299" s="250"/>
      <c r="H3299" s="106"/>
      <c r="I3299" s="251"/>
      <c r="T3299" s="252"/>
    </row>
    <row r="3300" spans="1:20" s="47" customFormat="1" ht="15" customHeight="1" x14ac:dyDescent="0.2">
      <c r="A3300" s="103"/>
      <c r="B3300" s="103"/>
      <c r="C3300" s="103"/>
      <c r="D3300" s="250"/>
      <c r="H3300" s="106"/>
      <c r="I3300" s="251"/>
      <c r="T3300" s="252"/>
    </row>
    <row r="3301" spans="1:20" s="47" customFormat="1" ht="15" customHeight="1" x14ac:dyDescent="0.2">
      <c r="A3301" s="103"/>
      <c r="B3301" s="103"/>
      <c r="C3301" s="103"/>
      <c r="D3301" s="250"/>
      <c r="H3301" s="106"/>
      <c r="I3301" s="251"/>
      <c r="T3301" s="252"/>
    </row>
    <row r="3302" spans="1:20" s="47" customFormat="1" ht="15" customHeight="1" x14ac:dyDescent="0.2">
      <c r="A3302" s="103"/>
      <c r="B3302" s="103"/>
      <c r="C3302" s="103"/>
      <c r="D3302" s="250"/>
      <c r="H3302" s="106"/>
      <c r="I3302" s="251"/>
      <c r="T3302" s="252"/>
    </row>
    <row r="3303" spans="1:20" s="47" customFormat="1" ht="15" customHeight="1" x14ac:dyDescent="0.2">
      <c r="A3303" s="103"/>
      <c r="B3303" s="103"/>
      <c r="C3303" s="103"/>
      <c r="D3303" s="250"/>
      <c r="H3303" s="106"/>
      <c r="I3303" s="251"/>
      <c r="T3303" s="252"/>
    </row>
    <row r="3304" spans="1:20" s="47" customFormat="1" ht="15" customHeight="1" x14ac:dyDescent="0.2">
      <c r="A3304" s="103"/>
      <c r="B3304" s="103"/>
      <c r="C3304" s="103"/>
      <c r="D3304" s="250"/>
      <c r="H3304" s="106"/>
      <c r="I3304" s="251"/>
      <c r="T3304" s="252"/>
    </row>
    <row r="3305" spans="1:20" s="47" customFormat="1" ht="15" customHeight="1" x14ac:dyDescent="0.2">
      <c r="A3305" s="103"/>
      <c r="B3305" s="103"/>
      <c r="C3305" s="103"/>
      <c r="D3305" s="250"/>
      <c r="H3305" s="106"/>
      <c r="I3305" s="251"/>
      <c r="T3305" s="252"/>
    </row>
    <row r="3306" spans="1:20" s="47" customFormat="1" ht="15" customHeight="1" x14ac:dyDescent="0.2">
      <c r="A3306" s="103"/>
      <c r="B3306" s="103"/>
      <c r="C3306" s="103"/>
      <c r="D3306" s="250"/>
      <c r="H3306" s="106"/>
      <c r="I3306" s="251"/>
      <c r="T3306" s="252"/>
    </row>
    <row r="3307" spans="1:20" s="47" customFormat="1" ht="15" customHeight="1" x14ac:dyDescent="0.2">
      <c r="A3307" s="103"/>
      <c r="B3307" s="103"/>
      <c r="C3307" s="103"/>
      <c r="D3307" s="250"/>
      <c r="H3307" s="106"/>
      <c r="I3307" s="251"/>
      <c r="T3307" s="252"/>
    </row>
    <row r="3308" spans="1:20" s="47" customFormat="1" ht="15" customHeight="1" x14ac:dyDescent="0.2">
      <c r="A3308" s="103"/>
      <c r="B3308" s="103"/>
      <c r="C3308" s="103"/>
      <c r="D3308" s="250"/>
      <c r="H3308" s="106"/>
      <c r="I3308" s="251"/>
      <c r="T3308" s="252"/>
    </row>
    <row r="3309" spans="1:20" s="47" customFormat="1" ht="15" customHeight="1" x14ac:dyDescent="0.2">
      <c r="A3309" s="103"/>
      <c r="B3309" s="103"/>
      <c r="C3309" s="103"/>
      <c r="D3309" s="250"/>
      <c r="H3309" s="106"/>
      <c r="I3309" s="251"/>
      <c r="T3309" s="252"/>
    </row>
    <row r="3310" spans="1:20" s="47" customFormat="1" ht="15" customHeight="1" x14ac:dyDescent="0.2">
      <c r="A3310" s="103"/>
      <c r="B3310" s="103"/>
      <c r="C3310" s="103"/>
      <c r="D3310" s="250"/>
      <c r="H3310" s="106"/>
      <c r="I3310" s="251"/>
      <c r="T3310" s="252"/>
    </row>
    <row r="3311" spans="1:20" s="47" customFormat="1" ht="15" customHeight="1" x14ac:dyDescent="0.2">
      <c r="A3311" s="103"/>
      <c r="B3311" s="103"/>
      <c r="C3311" s="103"/>
      <c r="D3311" s="250"/>
      <c r="H3311" s="106"/>
      <c r="I3311" s="251"/>
      <c r="T3311" s="252"/>
    </row>
    <row r="3312" spans="1:20" s="47" customFormat="1" ht="15" customHeight="1" x14ac:dyDescent="0.2">
      <c r="A3312" s="103"/>
      <c r="B3312" s="103"/>
      <c r="C3312" s="103"/>
      <c r="D3312" s="250"/>
      <c r="H3312" s="106"/>
      <c r="I3312" s="251"/>
      <c r="T3312" s="252"/>
    </row>
    <row r="3313" spans="1:20" s="47" customFormat="1" ht="15" customHeight="1" x14ac:dyDescent="0.2">
      <c r="A3313" s="103"/>
      <c r="B3313" s="103"/>
      <c r="C3313" s="103"/>
      <c r="D3313" s="250"/>
      <c r="H3313" s="106"/>
      <c r="I3313" s="251"/>
      <c r="T3313" s="252"/>
    </row>
    <row r="3314" spans="1:20" s="47" customFormat="1" ht="15" customHeight="1" x14ac:dyDescent="0.2">
      <c r="A3314" s="103"/>
      <c r="B3314" s="103"/>
      <c r="C3314" s="103"/>
      <c r="D3314" s="250"/>
      <c r="H3314" s="106"/>
      <c r="I3314" s="251"/>
      <c r="T3314" s="252"/>
    </row>
    <row r="3315" spans="1:20" s="47" customFormat="1" ht="15" customHeight="1" x14ac:dyDescent="0.2">
      <c r="A3315" s="103"/>
      <c r="B3315" s="103"/>
      <c r="C3315" s="103"/>
      <c r="D3315" s="250"/>
      <c r="H3315" s="106"/>
      <c r="I3315" s="251"/>
      <c r="T3315" s="252"/>
    </row>
    <row r="3316" spans="1:20" s="47" customFormat="1" ht="15" customHeight="1" x14ac:dyDescent="0.2">
      <c r="A3316" s="103"/>
      <c r="B3316" s="103"/>
      <c r="C3316" s="103"/>
      <c r="D3316" s="250"/>
      <c r="H3316" s="106"/>
      <c r="I3316" s="251"/>
      <c r="T3316" s="252"/>
    </row>
    <row r="3317" spans="1:20" s="47" customFormat="1" ht="15" customHeight="1" x14ac:dyDescent="0.2">
      <c r="A3317" s="103"/>
      <c r="B3317" s="103"/>
      <c r="C3317" s="103"/>
      <c r="D3317" s="250"/>
      <c r="H3317" s="106"/>
      <c r="I3317" s="251"/>
      <c r="T3317" s="252"/>
    </row>
    <row r="3318" spans="1:20" s="47" customFormat="1" ht="15" customHeight="1" x14ac:dyDescent="0.2">
      <c r="A3318" s="103"/>
      <c r="B3318" s="103"/>
      <c r="C3318" s="103"/>
      <c r="D3318" s="250"/>
      <c r="H3318" s="106"/>
      <c r="I3318" s="251"/>
      <c r="T3318" s="252"/>
    </row>
    <row r="3319" spans="1:20" s="47" customFormat="1" ht="15" customHeight="1" x14ac:dyDescent="0.2">
      <c r="A3319" s="103"/>
      <c r="B3319" s="103"/>
      <c r="C3319" s="103"/>
      <c r="D3319" s="250"/>
      <c r="H3319" s="106"/>
      <c r="I3319" s="251"/>
      <c r="T3319" s="252"/>
    </row>
    <row r="3320" spans="1:20" s="47" customFormat="1" ht="15" customHeight="1" x14ac:dyDescent="0.2">
      <c r="A3320" s="103"/>
      <c r="B3320" s="103"/>
      <c r="C3320" s="103"/>
      <c r="D3320" s="250"/>
      <c r="H3320" s="106"/>
      <c r="I3320" s="251"/>
      <c r="T3320" s="252"/>
    </row>
    <row r="3321" spans="1:20" s="47" customFormat="1" ht="15" customHeight="1" x14ac:dyDescent="0.2">
      <c r="A3321" s="103"/>
      <c r="B3321" s="103"/>
      <c r="C3321" s="103"/>
      <c r="D3321" s="250"/>
      <c r="H3321" s="106"/>
      <c r="I3321" s="251"/>
      <c r="T3321" s="252"/>
    </row>
    <row r="3322" spans="1:20" s="47" customFormat="1" ht="15" customHeight="1" x14ac:dyDescent="0.2">
      <c r="A3322" s="103"/>
      <c r="B3322" s="103"/>
      <c r="C3322" s="103"/>
      <c r="D3322" s="250"/>
      <c r="H3322" s="106"/>
      <c r="I3322" s="251"/>
      <c r="T3322" s="252"/>
    </row>
    <row r="3323" spans="1:20" s="47" customFormat="1" ht="15" customHeight="1" x14ac:dyDescent="0.2">
      <c r="A3323" s="103"/>
      <c r="B3323" s="103"/>
      <c r="C3323" s="103"/>
      <c r="D3323" s="250"/>
      <c r="H3323" s="106"/>
      <c r="I3323" s="251"/>
      <c r="T3323" s="252"/>
    </row>
    <row r="3324" spans="1:20" s="47" customFormat="1" ht="15" customHeight="1" x14ac:dyDescent="0.2">
      <c r="A3324" s="103"/>
      <c r="B3324" s="103"/>
      <c r="C3324" s="103"/>
      <c r="D3324" s="250"/>
      <c r="H3324" s="106"/>
      <c r="I3324" s="251"/>
      <c r="T3324" s="252"/>
    </row>
    <row r="3325" spans="1:20" s="47" customFormat="1" ht="15" customHeight="1" x14ac:dyDescent="0.2">
      <c r="A3325" s="103"/>
      <c r="B3325" s="103"/>
      <c r="C3325" s="103"/>
      <c r="D3325" s="250"/>
      <c r="H3325" s="106"/>
      <c r="I3325" s="251"/>
      <c r="T3325" s="252"/>
    </row>
    <row r="3326" spans="1:20" s="47" customFormat="1" ht="15" customHeight="1" x14ac:dyDescent="0.2">
      <c r="A3326" s="103"/>
      <c r="B3326" s="103"/>
      <c r="C3326" s="103"/>
      <c r="D3326" s="250"/>
      <c r="H3326" s="106"/>
      <c r="I3326" s="251"/>
      <c r="T3326" s="252"/>
    </row>
    <row r="3327" spans="1:20" s="47" customFormat="1" ht="15" customHeight="1" x14ac:dyDescent="0.2">
      <c r="A3327" s="103"/>
      <c r="B3327" s="103"/>
      <c r="C3327" s="103"/>
      <c r="D3327" s="250"/>
      <c r="H3327" s="106"/>
      <c r="I3327" s="251"/>
      <c r="T3327" s="252"/>
    </row>
    <row r="3328" spans="1:20" s="47" customFormat="1" ht="15" customHeight="1" x14ac:dyDescent="0.2">
      <c r="A3328" s="103"/>
      <c r="B3328" s="103"/>
      <c r="C3328" s="103"/>
      <c r="D3328" s="250"/>
      <c r="H3328" s="106"/>
      <c r="I3328" s="251"/>
      <c r="T3328" s="252"/>
    </row>
    <row r="3329" spans="1:20" s="47" customFormat="1" ht="15" customHeight="1" x14ac:dyDescent="0.2">
      <c r="A3329" s="103"/>
      <c r="B3329" s="103"/>
      <c r="C3329" s="103"/>
      <c r="D3329" s="250"/>
      <c r="H3329" s="106"/>
      <c r="I3329" s="251"/>
      <c r="T3329" s="252"/>
    </row>
    <row r="3330" spans="1:20" s="47" customFormat="1" ht="15" customHeight="1" x14ac:dyDescent="0.2">
      <c r="A3330" s="103"/>
      <c r="B3330" s="103"/>
      <c r="C3330" s="103"/>
      <c r="D3330" s="250"/>
      <c r="H3330" s="106"/>
      <c r="I3330" s="251"/>
      <c r="T3330" s="252"/>
    </row>
    <row r="3331" spans="1:20" s="47" customFormat="1" ht="15" customHeight="1" x14ac:dyDescent="0.2">
      <c r="A3331" s="103"/>
      <c r="B3331" s="103"/>
      <c r="C3331" s="103"/>
      <c r="D3331" s="250"/>
      <c r="H3331" s="106"/>
      <c r="I3331" s="251"/>
      <c r="T3331" s="252"/>
    </row>
    <row r="3332" spans="1:20" s="47" customFormat="1" ht="15" customHeight="1" x14ac:dyDescent="0.2">
      <c r="A3332" s="103"/>
      <c r="B3332" s="103"/>
      <c r="C3332" s="103"/>
      <c r="D3332" s="250"/>
      <c r="H3332" s="106"/>
      <c r="I3332" s="251"/>
      <c r="T3332" s="252"/>
    </row>
    <row r="3333" spans="1:20" s="47" customFormat="1" ht="15" customHeight="1" x14ac:dyDescent="0.2">
      <c r="A3333" s="103"/>
      <c r="B3333" s="103"/>
      <c r="C3333" s="103"/>
      <c r="D3333" s="250"/>
      <c r="H3333" s="106"/>
      <c r="I3333" s="251"/>
      <c r="T3333" s="252"/>
    </row>
    <row r="3334" spans="1:20" s="47" customFormat="1" ht="15" customHeight="1" x14ac:dyDescent="0.2">
      <c r="A3334" s="103"/>
      <c r="B3334" s="103"/>
      <c r="C3334" s="103"/>
      <c r="D3334" s="250"/>
      <c r="H3334" s="106"/>
      <c r="I3334" s="251"/>
      <c r="T3334" s="252"/>
    </row>
    <row r="3335" spans="1:20" s="47" customFormat="1" ht="15" customHeight="1" x14ac:dyDescent="0.2">
      <c r="A3335" s="103"/>
      <c r="B3335" s="103"/>
      <c r="C3335" s="103"/>
      <c r="D3335" s="250"/>
      <c r="H3335" s="106"/>
      <c r="I3335" s="251"/>
      <c r="T3335" s="252"/>
    </row>
    <row r="3336" spans="1:20" s="47" customFormat="1" ht="15" customHeight="1" x14ac:dyDescent="0.2">
      <c r="A3336" s="103"/>
      <c r="B3336" s="103"/>
      <c r="C3336" s="103"/>
      <c r="D3336" s="250"/>
      <c r="H3336" s="106"/>
      <c r="I3336" s="251"/>
      <c r="T3336" s="252"/>
    </row>
    <row r="3337" spans="1:20" s="47" customFormat="1" ht="15" customHeight="1" x14ac:dyDescent="0.2">
      <c r="A3337" s="103"/>
      <c r="B3337" s="103"/>
      <c r="C3337" s="103"/>
      <c r="D3337" s="250"/>
      <c r="H3337" s="106"/>
      <c r="I3337" s="251"/>
      <c r="T3337" s="252"/>
    </row>
    <row r="3338" spans="1:20" s="47" customFormat="1" ht="15" customHeight="1" x14ac:dyDescent="0.2">
      <c r="A3338" s="103"/>
      <c r="B3338" s="103"/>
      <c r="C3338" s="103"/>
      <c r="D3338" s="250"/>
      <c r="H3338" s="106"/>
      <c r="I3338" s="251"/>
      <c r="T3338" s="252"/>
    </row>
    <row r="3339" spans="1:20" s="47" customFormat="1" ht="15" customHeight="1" x14ac:dyDescent="0.2">
      <c r="A3339" s="103"/>
      <c r="B3339" s="103"/>
      <c r="C3339" s="103"/>
      <c r="D3339" s="250"/>
      <c r="H3339" s="106"/>
      <c r="I3339" s="251"/>
      <c r="T3339" s="252"/>
    </row>
    <row r="3340" spans="1:20" s="47" customFormat="1" ht="15" customHeight="1" x14ac:dyDescent="0.2">
      <c r="A3340" s="103"/>
      <c r="B3340" s="103"/>
      <c r="C3340" s="103"/>
      <c r="D3340" s="250"/>
      <c r="H3340" s="106"/>
      <c r="I3340" s="251"/>
      <c r="T3340" s="252"/>
    </row>
    <row r="3341" spans="1:20" s="47" customFormat="1" ht="15" customHeight="1" x14ac:dyDescent="0.2">
      <c r="A3341" s="103"/>
      <c r="B3341" s="103"/>
      <c r="C3341" s="103"/>
      <c r="D3341" s="250"/>
      <c r="H3341" s="106"/>
      <c r="I3341" s="251"/>
      <c r="T3341" s="252"/>
    </row>
    <row r="3342" spans="1:20" s="47" customFormat="1" ht="15" customHeight="1" x14ac:dyDescent="0.2">
      <c r="A3342" s="103"/>
      <c r="B3342" s="103"/>
      <c r="C3342" s="103"/>
      <c r="D3342" s="250"/>
      <c r="H3342" s="106"/>
      <c r="I3342" s="251"/>
      <c r="T3342" s="252"/>
    </row>
    <row r="3343" spans="1:20" s="47" customFormat="1" ht="15" customHeight="1" x14ac:dyDescent="0.2">
      <c r="A3343" s="103"/>
      <c r="B3343" s="103"/>
      <c r="C3343" s="103"/>
      <c r="D3343" s="250"/>
      <c r="H3343" s="106"/>
      <c r="I3343" s="251"/>
      <c r="T3343" s="252"/>
    </row>
    <row r="3344" spans="1:20" s="47" customFormat="1" ht="15" customHeight="1" x14ac:dyDescent="0.2">
      <c r="A3344" s="103"/>
      <c r="B3344" s="103"/>
      <c r="C3344" s="103"/>
      <c r="D3344" s="250"/>
      <c r="H3344" s="106"/>
      <c r="I3344" s="251"/>
      <c r="T3344" s="252"/>
    </row>
    <row r="3345" spans="1:20" s="47" customFormat="1" ht="15" customHeight="1" x14ac:dyDescent="0.2">
      <c r="A3345" s="103"/>
      <c r="B3345" s="103"/>
      <c r="C3345" s="103"/>
      <c r="D3345" s="250"/>
      <c r="H3345" s="106"/>
      <c r="I3345" s="251"/>
      <c r="T3345" s="252"/>
    </row>
    <row r="3346" spans="1:20" s="47" customFormat="1" ht="15" customHeight="1" x14ac:dyDescent="0.2">
      <c r="A3346" s="103"/>
      <c r="B3346" s="103"/>
      <c r="C3346" s="103"/>
      <c r="D3346" s="250"/>
      <c r="H3346" s="106"/>
      <c r="I3346" s="251"/>
      <c r="T3346" s="252"/>
    </row>
    <row r="3347" spans="1:20" s="47" customFormat="1" ht="15" customHeight="1" x14ac:dyDescent="0.2">
      <c r="A3347" s="103"/>
      <c r="B3347" s="103"/>
      <c r="C3347" s="103"/>
      <c r="D3347" s="250"/>
      <c r="H3347" s="106"/>
      <c r="I3347" s="251"/>
      <c r="T3347" s="252"/>
    </row>
    <row r="3348" spans="1:20" s="47" customFormat="1" ht="15" customHeight="1" x14ac:dyDescent="0.2">
      <c r="A3348" s="103"/>
      <c r="B3348" s="103"/>
      <c r="C3348" s="103"/>
      <c r="D3348" s="250"/>
      <c r="H3348" s="106"/>
      <c r="I3348" s="251"/>
      <c r="T3348" s="252"/>
    </row>
    <row r="3349" spans="1:20" s="47" customFormat="1" ht="15" customHeight="1" x14ac:dyDescent="0.2">
      <c r="A3349" s="103"/>
      <c r="B3349" s="103"/>
      <c r="C3349" s="103"/>
      <c r="D3349" s="250"/>
      <c r="H3349" s="106"/>
      <c r="I3349" s="251"/>
      <c r="T3349" s="252"/>
    </row>
    <row r="3350" spans="1:20" s="47" customFormat="1" ht="15" customHeight="1" x14ac:dyDescent="0.2">
      <c r="A3350" s="103"/>
      <c r="B3350" s="103"/>
      <c r="C3350" s="103"/>
      <c r="D3350" s="250"/>
      <c r="H3350" s="106"/>
      <c r="I3350" s="251"/>
      <c r="T3350" s="252"/>
    </row>
    <row r="3351" spans="1:20" s="47" customFormat="1" ht="15" customHeight="1" x14ac:dyDescent="0.2">
      <c r="A3351" s="103"/>
      <c r="B3351" s="103"/>
      <c r="C3351" s="103"/>
      <c r="D3351" s="250"/>
      <c r="H3351" s="106"/>
      <c r="I3351" s="251"/>
      <c r="T3351" s="252"/>
    </row>
    <row r="3352" spans="1:20" s="47" customFormat="1" ht="15" customHeight="1" x14ac:dyDescent="0.2">
      <c r="A3352" s="103"/>
      <c r="B3352" s="103"/>
      <c r="C3352" s="103"/>
      <c r="D3352" s="250"/>
      <c r="H3352" s="106"/>
      <c r="I3352" s="251"/>
      <c r="T3352" s="252"/>
    </row>
    <row r="3353" spans="1:20" s="47" customFormat="1" ht="15" customHeight="1" x14ac:dyDescent="0.2">
      <c r="A3353" s="103"/>
      <c r="B3353" s="103"/>
      <c r="C3353" s="103"/>
      <c r="D3353" s="250"/>
      <c r="H3353" s="106"/>
      <c r="I3353" s="251"/>
      <c r="T3353" s="252"/>
    </row>
    <row r="3354" spans="1:20" s="47" customFormat="1" ht="15" customHeight="1" x14ac:dyDescent="0.2">
      <c r="A3354" s="103"/>
      <c r="B3354" s="103"/>
      <c r="C3354" s="103"/>
      <c r="D3354" s="250"/>
      <c r="H3354" s="106"/>
      <c r="I3354" s="251"/>
      <c r="T3354" s="252"/>
    </row>
    <row r="3355" spans="1:20" s="47" customFormat="1" ht="15" customHeight="1" x14ac:dyDescent="0.2">
      <c r="A3355" s="103"/>
      <c r="B3355" s="103"/>
      <c r="C3355" s="103"/>
      <c r="D3355" s="250"/>
      <c r="H3355" s="106"/>
      <c r="I3355" s="251"/>
      <c r="T3355" s="252"/>
    </row>
    <row r="3356" spans="1:20" s="47" customFormat="1" ht="15" customHeight="1" x14ac:dyDescent="0.2">
      <c r="A3356" s="103"/>
      <c r="B3356" s="103"/>
      <c r="C3356" s="103"/>
      <c r="D3356" s="250"/>
      <c r="H3356" s="106"/>
      <c r="I3356" s="251"/>
      <c r="T3356" s="252"/>
    </row>
    <row r="3357" spans="1:20" s="47" customFormat="1" ht="15" customHeight="1" x14ac:dyDescent="0.2">
      <c r="A3357" s="103"/>
      <c r="B3357" s="103"/>
      <c r="C3357" s="103"/>
      <c r="D3357" s="250"/>
      <c r="H3357" s="106"/>
      <c r="I3357" s="251"/>
      <c r="T3357" s="252"/>
    </row>
    <row r="3358" spans="1:20" s="47" customFormat="1" ht="15" customHeight="1" x14ac:dyDescent="0.2">
      <c r="A3358" s="103"/>
      <c r="B3358" s="103"/>
      <c r="C3358" s="103"/>
      <c r="D3358" s="250"/>
      <c r="H3358" s="106"/>
      <c r="I3358" s="251"/>
      <c r="T3358" s="252"/>
    </row>
    <row r="3359" spans="1:20" s="47" customFormat="1" ht="15" customHeight="1" x14ac:dyDescent="0.2">
      <c r="A3359" s="103"/>
      <c r="B3359" s="103"/>
      <c r="C3359" s="103"/>
      <c r="D3359" s="250"/>
      <c r="H3359" s="106"/>
      <c r="I3359" s="251"/>
      <c r="T3359" s="252"/>
    </row>
    <row r="3360" spans="1:20" s="47" customFormat="1" ht="15" customHeight="1" x14ac:dyDescent="0.2">
      <c r="A3360" s="103"/>
      <c r="B3360" s="103"/>
      <c r="C3360" s="103"/>
      <c r="D3360" s="250"/>
      <c r="H3360" s="106"/>
      <c r="I3360" s="251"/>
      <c r="T3360" s="252"/>
    </row>
    <row r="3361" spans="1:20" s="47" customFormat="1" ht="15" customHeight="1" x14ac:dyDescent="0.2">
      <c r="A3361" s="103"/>
      <c r="B3361" s="103"/>
      <c r="C3361" s="103"/>
      <c r="D3361" s="250"/>
      <c r="H3361" s="106"/>
      <c r="I3361" s="251"/>
      <c r="T3361" s="252"/>
    </row>
    <row r="3362" spans="1:20" s="47" customFormat="1" ht="15" customHeight="1" x14ac:dyDescent="0.2">
      <c r="A3362" s="103"/>
      <c r="B3362" s="103"/>
      <c r="C3362" s="103"/>
      <c r="D3362" s="250"/>
      <c r="H3362" s="106"/>
      <c r="I3362" s="251"/>
      <c r="T3362" s="252"/>
    </row>
    <row r="3363" spans="1:20" s="47" customFormat="1" ht="15" customHeight="1" x14ac:dyDescent="0.2">
      <c r="A3363" s="103"/>
      <c r="B3363" s="103"/>
      <c r="C3363" s="103"/>
      <c r="D3363" s="250"/>
      <c r="H3363" s="106"/>
      <c r="I3363" s="251"/>
      <c r="T3363" s="252"/>
    </row>
    <row r="3364" spans="1:20" s="47" customFormat="1" ht="15" customHeight="1" x14ac:dyDescent="0.2">
      <c r="A3364" s="103"/>
      <c r="B3364" s="103"/>
      <c r="C3364" s="103"/>
      <c r="D3364" s="250"/>
      <c r="H3364" s="106"/>
      <c r="I3364" s="251"/>
      <c r="T3364" s="252"/>
    </row>
    <row r="3365" spans="1:20" s="47" customFormat="1" ht="15" customHeight="1" x14ac:dyDescent="0.2">
      <c r="A3365" s="103"/>
      <c r="B3365" s="103"/>
      <c r="C3365" s="103"/>
      <c r="D3365" s="250"/>
      <c r="H3365" s="106"/>
      <c r="I3365" s="251"/>
      <c r="T3365" s="252"/>
    </row>
    <row r="3366" spans="1:20" s="47" customFormat="1" ht="15" customHeight="1" x14ac:dyDescent="0.2">
      <c r="A3366" s="103"/>
      <c r="B3366" s="103"/>
      <c r="C3366" s="103"/>
      <c r="D3366" s="250"/>
      <c r="H3366" s="106"/>
      <c r="I3366" s="251"/>
      <c r="T3366" s="252"/>
    </row>
    <row r="3367" spans="1:20" s="47" customFormat="1" ht="15" customHeight="1" x14ac:dyDescent="0.2">
      <c r="A3367" s="103"/>
      <c r="B3367" s="103"/>
      <c r="C3367" s="103"/>
      <c r="D3367" s="250"/>
      <c r="H3367" s="106"/>
      <c r="I3367" s="251"/>
      <c r="T3367" s="252"/>
    </row>
    <row r="3368" spans="1:20" s="47" customFormat="1" ht="15" customHeight="1" x14ac:dyDescent="0.2">
      <c r="A3368" s="103"/>
      <c r="B3368" s="103"/>
      <c r="C3368" s="103"/>
      <c r="D3368" s="250"/>
      <c r="H3368" s="106"/>
      <c r="I3368" s="251"/>
      <c r="T3368" s="252"/>
    </row>
    <row r="3369" spans="1:20" s="47" customFormat="1" ht="15" customHeight="1" x14ac:dyDescent="0.2">
      <c r="A3369" s="103"/>
      <c r="B3369" s="103"/>
      <c r="C3369" s="103"/>
      <c r="D3369" s="250"/>
      <c r="H3369" s="106"/>
      <c r="I3369" s="251"/>
      <c r="T3369" s="252"/>
    </row>
    <row r="3370" spans="1:20" s="47" customFormat="1" ht="15" customHeight="1" x14ac:dyDescent="0.2">
      <c r="A3370" s="103"/>
      <c r="B3370" s="103"/>
      <c r="C3370" s="103"/>
      <c r="D3370" s="250"/>
      <c r="H3370" s="106"/>
      <c r="I3370" s="251"/>
      <c r="T3370" s="252"/>
    </row>
    <row r="3371" spans="1:20" s="47" customFormat="1" ht="15" customHeight="1" x14ac:dyDescent="0.2">
      <c r="A3371" s="103"/>
      <c r="B3371" s="103"/>
      <c r="C3371" s="103"/>
      <c r="D3371" s="250"/>
      <c r="H3371" s="106"/>
      <c r="I3371" s="251"/>
      <c r="T3371" s="252"/>
    </row>
    <row r="3372" spans="1:20" s="47" customFormat="1" ht="15" customHeight="1" x14ac:dyDescent="0.2">
      <c r="A3372" s="103"/>
      <c r="B3372" s="103"/>
      <c r="C3372" s="103"/>
      <c r="D3372" s="250"/>
      <c r="H3372" s="106"/>
      <c r="I3372" s="251"/>
      <c r="T3372" s="252"/>
    </row>
    <row r="3373" spans="1:20" s="47" customFormat="1" ht="15" customHeight="1" x14ac:dyDescent="0.2">
      <c r="A3373" s="103"/>
      <c r="B3373" s="103"/>
      <c r="C3373" s="103"/>
      <c r="D3373" s="250"/>
      <c r="H3373" s="106"/>
      <c r="I3373" s="251"/>
      <c r="T3373" s="252"/>
    </row>
    <row r="3374" spans="1:20" s="47" customFormat="1" ht="15" customHeight="1" x14ac:dyDescent="0.2">
      <c r="A3374" s="103"/>
      <c r="B3374" s="103"/>
      <c r="C3374" s="103"/>
      <c r="D3374" s="250"/>
      <c r="H3374" s="106"/>
      <c r="I3374" s="251"/>
      <c r="T3374" s="252"/>
    </row>
    <row r="3375" spans="1:20" s="47" customFormat="1" ht="15" customHeight="1" x14ac:dyDescent="0.2">
      <c r="A3375" s="103"/>
      <c r="B3375" s="103"/>
      <c r="C3375" s="103"/>
      <c r="D3375" s="250"/>
      <c r="H3375" s="106"/>
      <c r="I3375" s="251"/>
      <c r="T3375" s="252"/>
    </row>
    <row r="3376" spans="1:20" s="47" customFormat="1" ht="15" customHeight="1" x14ac:dyDescent="0.2">
      <c r="A3376" s="103"/>
      <c r="B3376" s="103"/>
      <c r="C3376" s="103"/>
      <c r="D3376" s="250"/>
      <c r="H3376" s="106"/>
      <c r="I3376" s="251"/>
      <c r="T3376" s="252"/>
    </row>
    <row r="3377" spans="1:20" s="47" customFormat="1" ht="15" customHeight="1" x14ac:dyDescent="0.2">
      <c r="A3377" s="103"/>
      <c r="B3377" s="103"/>
      <c r="C3377" s="103"/>
      <c r="D3377" s="250"/>
      <c r="H3377" s="106"/>
      <c r="I3377" s="251"/>
      <c r="T3377" s="252"/>
    </row>
    <row r="3378" spans="1:20" s="47" customFormat="1" ht="15" customHeight="1" x14ac:dyDescent="0.2">
      <c r="A3378" s="103"/>
      <c r="B3378" s="103"/>
      <c r="C3378" s="103"/>
      <c r="D3378" s="250"/>
      <c r="H3378" s="106"/>
      <c r="I3378" s="251"/>
      <c r="T3378" s="252"/>
    </row>
    <row r="3379" spans="1:20" s="47" customFormat="1" ht="15" customHeight="1" x14ac:dyDescent="0.2">
      <c r="A3379" s="103"/>
      <c r="B3379" s="103"/>
      <c r="C3379" s="103"/>
      <c r="D3379" s="250"/>
      <c r="H3379" s="106"/>
      <c r="I3379" s="251"/>
      <c r="T3379" s="252"/>
    </row>
    <row r="3380" spans="1:20" s="47" customFormat="1" ht="15" customHeight="1" x14ac:dyDescent="0.2">
      <c r="A3380" s="103"/>
      <c r="B3380" s="103"/>
      <c r="C3380" s="103"/>
      <c r="D3380" s="250"/>
      <c r="H3380" s="106"/>
      <c r="I3380" s="251"/>
      <c r="T3380" s="252"/>
    </row>
    <row r="3381" spans="1:20" s="47" customFormat="1" ht="15" customHeight="1" x14ac:dyDescent="0.2">
      <c r="A3381" s="103"/>
      <c r="B3381" s="103"/>
      <c r="C3381" s="103"/>
      <c r="D3381" s="250"/>
      <c r="H3381" s="106"/>
      <c r="I3381" s="251"/>
      <c r="T3381" s="252"/>
    </row>
    <row r="3382" spans="1:20" s="47" customFormat="1" ht="15" customHeight="1" x14ac:dyDescent="0.2">
      <c r="A3382" s="103"/>
      <c r="B3382" s="103"/>
      <c r="C3382" s="103"/>
      <c r="D3382" s="250"/>
      <c r="H3382" s="106"/>
      <c r="I3382" s="251"/>
      <c r="T3382" s="252"/>
    </row>
    <row r="3383" spans="1:20" s="47" customFormat="1" ht="15" customHeight="1" x14ac:dyDescent="0.2">
      <c r="A3383" s="103"/>
      <c r="B3383" s="103"/>
      <c r="C3383" s="103"/>
      <c r="D3383" s="250"/>
      <c r="H3383" s="106"/>
      <c r="I3383" s="251"/>
      <c r="T3383" s="252"/>
    </row>
    <row r="3384" spans="1:20" s="47" customFormat="1" ht="15" customHeight="1" x14ac:dyDescent="0.2">
      <c r="A3384" s="103"/>
      <c r="B3384" s="103"/>
      <c r="C3384" s="103"/>
      <c r="D3384" s="250"/>
      <c r="H3384" s="106"/>
      <c r="I3384" s="251"/>
      <c r="T3384" s="252"/>
    </row>
    <row r="3385" spans="1:20" s="47" customFormat="1" ht="15" customHeight="1" x14ac:dyDescent="0.2">
      <c r="A3385" s="103"/>
      <c r="B3385" s="103"/>
      <c r="C3385" s="103"/>
      <c r="D3385" s="250"/>
      <c r="H3385" s="106"/>
      <c r="I3385" s="251"/>
      <c r="T3385" s="252"/>
    </row>
    <row r="3386" spans="1:20" s="47" customFormat="1" ht="15" customHeight="1" x14ac:dyDescent="0.2">
      <c r="A3386" s="103"/>
      <c r="B3386" s="103"/>
      <c r="C3386" s="103"/>
      <c r="D3386" s="250"/>
      <c r="H3386" s="106"/>
      <c r="I3386" s="251"/>
      <c r="T3386" s="252"/>
    </row>
    <row r="3387" spans="1:20" s="47" customFormat="1" ht="15" customHeight="1" x14ac:dyDescent="0.2">
      <c r="A3387" s="103"/>
      <c r="B3387" s="103"/>
      <c r="C3387" s="103"/>
      <c r="D3387" s="250"/>
      <c r="H3387" s="106"/>
      <c r="I3387" s="251"/>
      <c r="T3387" s="252"/>
    </row>
    <row r="3388" spans="1:20" s="47" customFormat="1" ht="15" customHeight="1" x14ac:dyDescent="0.2">
      <c r="A3388" s="103"/>
      <c r="B3388" s="103"/>
      <c r="C3388" s="103"/>
      <c r="D3388" s="250"/>
      <c r="H3388" s="106"/>
      <c r="I3388" s="251"/>
      <c r="T3388" s="252"/>
    </row>
    <row r="3389" spans="1:20" s="47" customFormat="1" ht="15" customHeight="1" x14ac:dyDescent="0.2">
      <c r="A3389" s="103"/>
      <c r="B3389" s="103"/>
      <c r="C3389" s="103"/>
      <c r="D3389" s="250"/>
      <c r="H3389" s="106"/>
      <c r="I3389" s="251"/>
      <c r="T3389" s="252"/>
    </row>
    <row r="3390" spans="1:20" s="47" customFormat="1" ht="15" customHeight="1" x14ac:dyDescent="0.2">
      <c r="A3390" s="103"/>
      <c r="B3390" s="103"/>
      <c r="C3390" s="103"/>
      <c r="D3390" s="250"/>
      <c r="H3390" s="106"/>
      <c r="I3390" s="251"/>
      <c r="T3390" s="252"/>
    </row>
    <row r="3391" spans="1:20" s="47" customFormat="1" ht="15" customHeight="1" x14ac:dyDescent="0.2">
      <c r="A3391" s="103"/>
      <c r="B3391" s="103"/>
      <c r="C3391" s="103"/>
      <c r="D3391" s="250"/>
      <c r="H3391" s="106"/>
      <c r="I3391" s="251"/>
      <c r="T3391" s="252"/>
    </row>
    <row r="3392" spans="1:20" s="47" customFormat="1" ht="15" customHeight="1" x14ac:dyDescent="0.2">
      <c r="A3392" s="103"/>
      <c r="B3392" s="103"/>
      <c r="C3392" s="103"/>
      <c r="D3392" s="250"/>
      <c r="H3392" s="106"/>
      <c r="I3392" s="251"/>
      <c r="T3392" s="252"/>
    </row>
    <row r="3393" spans="1:20" s="47" customFormat="1" ht="15" customHeight="1" x14ac:dyDescent="0.2">
      <c r="A3393" s="103"/>
      <c r="B3393" s="103"/>
      <c r="C3393" s="103"/>
      <c r="D3393" s="250"/>
      <c r="H3393" s="106"/>
      <c r="I3393" s="251"/>
      <c r="T3393" s="252"/>
    </row>
    <row r="3394" spans="1:20" s="47" customFormat="1" ht="15" customHeight="1" x14ac:dyDescent="0.2">
      <c r="A3394" s="103"/>
      <c r="B3394" s="103"/>
      <c r="C3394" s="103"/>
      <c r="D3394" s="250"/>
      <c r="H3394" s="106"/>
      <c r="I3394" s="251"/>
      <c r="T3394" s="252"/>
    </row>
    <row r="3395" spans="1:20" s="47" customFormat="1" ht="15" customHeight="1" x14ac:dyDescent="0.2">
      <c r="A3395" s="103"/>
      <c r="B3395" s="103"/>
      <c r="C3395" s="103"/>
      <c r="D3395" s="250"/>
      <c r="H3395" s="106"/>
      <c r="I3395" s="251"/>
      <c r="T3395" s="252"/>
    </row>
    <row r="3396" spans="1:20" s="47" customFormat="1" ht="15" customHeight="1" x14ac:dyDescent="0.2">
      <c r="A3396" s="103"/>
      <c r="B3396" s="103"/>
      <c r="C3396" s="103"/>
      <c r="D3396" s="250"/>
      <c r="H3396" s="106"/>
      <c r="I3396" s="251"/>
      <c r="T3396" s="252"/>
    </row>
    <row r="3397" spans="1:20" s="47" customFormat="1" ht="15" customHeight="1" x14ac:dyDescent="0.2">
      <c r="A3397" s="103"/>
      <c r="B3397" s="103"/>
      <c r="C3397" s="103"/>
      <c r="D3397" s="250"/>
      <c r="H3397" s="106"/>
      <c r="I3397" s="251"/>
      <c r="T3397" s="252"/>
    </row>
    <row r="3398" spans="1:20" s="47" customFormat="1" ht="15" customHeight="1" x14ac:dyDescent="0.2">
      <c r="A3398" s="103"/>
      <c r="B3398" s="103"/>
      <c r="C3398" s="103"/>
      <c r="D3398" s="250"/>
      <c r="H3398" s="106"/>
      <c r="I3398" s="251"/>
      <c r="T3398" s="252"/>
    </row>
    <row r="3399" spans="1:20" s="47" customFormat="1" ht="15" customHeight="1" x14ac:dyDescent="0.2">
      <c r="A3399" s="103"/>
      <c r="B3399" s="103"/>
      <c r="C3399" s="103"/>
      <c r="D3399" s="250"/>
      <c r="H3399" s="106"/>
      <c r="I3399" s="251"/>
      <c r="T3399" s="252"/>
    </row>
    <row r="3400" spans="1:20" s="47" customFormat="1" ht="15" customHeight="1" x14ac:dyDescent="0.2">
      <c r="A3400" s="103"/>
      <c r="B3400" s="103"/>
      <c r="C3400" s="103"/>
      <c r="D3400" s="250"/>
      <c r="H3400" s="106"/>
      <c r="I3400" s="251"/>
      <c r="T3400" s="252"/>
    </row>
    <row r="3401" spans="1:20" s="47" customFormat="1" ht="15" customHeight="1" x14ac:dyDescent="0.2">
      <c r="A3401" s="103"/>
      <c r="B3401" s="103"/>
      <c r="C3401" s="103"/>
      <c r="D3401" s="250"/>
      <c r="H3401" s="106"/>
      <c r="I3401" s="251"/>
      <c r="T3401" s="252"/>
    </row>
    <row r="3402" spans="1:20" s="47" customFormat="1" ht="15" customHeight="1" x14ac:dyDescent="0.2">
      <c r="A3402" s="103"/>
      <c r="B3402" s="103"/>
      <c r="C3402" s="103"/>
      <c r="D3402" s="250"/>
      <c r="H3402" s="106"/>
      <c r="I3402" s="251"/>
      <c r="T3402" s="252"/>
    </row>
    <row r="3403" spans="1:20" s="47" customFormat="1" ht="15" customHeight="1" x14ac:dyDescent="0.2">
      <c r="A3403" s="103"/>
      <c r="B3403" s="103"/>
      <c r="C3403" s="103"/>
      <c r="D3403" s="250"/>
      <c r="H3403" s="106"/>
      <c r="I3403" s="251"/>
      <c r="T3403" s="252"/>
    </row>
    <row r="3404" spans="1:20" s="47" customFormat="1" ht="15" customHeight="1" x14ac:dyDescent="0.2">
      <c r="A3404" s="103"/>
      <c r="B3404" s="103"/>
      <c r="C3404" s="103"/>
      <c r="D3404" s="250"/>
      <c r="H3404" s="106"/>
      <c r="I3404" s="251"/>
      <c r="T3404" s="252"/>
    </row>
    <row r="3405" spans="1:20" s="47" customFormat="1" ht="15" customHeight="1" x14ac:dyDescent="0.2">
      <c r="A3405" s="103"/>
      <c r="B3405" s="103"/>
      <c r="C3405" s="103"/>
      <c r="D3405" s="250"/>
      <c r="H3405" s="106"/>
      <c r="I3405" s="251"/>
      <c r="T3405" s="252"/>
    </row>
    <row r="3406" spans="1:20" s="47" customFormat="1" ht="15" customHeight="1" x14ac:dyDescent="0.2">
      <c r="A3406" s="103"/>
      <c r="B3406" s="103"/>
      <c r="C3406" s="103"/>
      <c r="D3406" s="250"/>
      <c r="H3406" s="106"/>
      <c r="I3406" s="251"/>
      <c r="T3406" s="252"/>
    </row>
    <row r="3407" spans="1:20" s="47" customFormat="1" ht="15" customHeight="1" x14ac:dyDescent="0.2">
      <c r="A3407" s="103"/>
      <c r="B3407" s="103"/>
      <c r="C3407" s="103"/>
      <c r="D3407" s="250"/>
      <c r="H3407" s="106"/>
      <c r="I3407" s="251"/>
      <c r="T3407" s="252"/>
    </row>
    <row r="3408" spans="1:20" s="47" customFormat="1" ht="15" customHeight="1" x14ac:dyDescent="0.2">
      <c r="A3408" s="103"/>
      <c r="B3408" s="103"/>
      <c r="C3408" s="103"/>
      <c r="D3408" s="250"/>
      <c r="H3408" s="106"/>
      <c r="I3408" s="251"/>
      <c r="T3408" s="252"/>
    </row>
    <row r="3409" spans="1:20" s="47" customFormat="1" ht="15" customHeight="1" x14ac:dyDescent="0.2">
      <c r="A3409" s="103"/>
      <c r="B3409" s="103"/>
      <c r="C3409" s="103"/>
      <c r="D3409" s="250"/>
      <c r="H3409" s="106"/>
      <c r="I3409" s="251"/>
      <c r="T3409" s="252"/>
    </row>
    <row r="3410" spans="1:20" s="47" customFormat="1" ht="15" customHeight="1" x14ac:dyDescent="0.2">
      <c r="A3410" s="103"/>
      <c r="B3410" s="103"/>
      <c r="C3410" s="103"/>
      <c r="D3410" s="250"/>
      <c r="H3410" s="106"/>
      <c r="I3410" s="251"/>
      <c r="T3410" s="252"/>
    </row>
    <row r="3411" spans="1:20" s="47" customFormat="1" ht="15" customHeight="1" x14ac:dyDescent="0.2">
      <c r="A3411" s="103"/>
      <c r="B3411" s="103"/>
      <c r="C3411" s="103"/>
      <c r="D3411" s="250"/>
      <c r="H3411" s="106"/>
      <c r="I3411" s="251"/>
      <c r="T3411" s="252"/>
    </row>
    <row r="3412" spans="1:20" s="47" customFormat="1" ht="15" customHeight="1" x14ac:dyDescent="0.2">
      <c r="A3412" s="103"/>
      <c r="B3412" s="103"/>
      <c r="C3412" s="103"/>
      <c r="D3412" s="250"/>
      <c r="H3412" s="106"/>
      <c r="I3412" s="251"/>
      <c r="T3412" s="252"/>
    </row>
    <row r="3413" spans="1:20" s="47" customFormat="1" ht="15" customHeight="1" x14ac:dyDescent="0.2">
      <c r="A3413" s="103"/>
      <c r="B3413" s="103"/>
      <c r="C3413" s="103"/>
      <c r="D3413" s="250"/>
      <c r="H3413" s="106"/>
      <c r="I3413" s="251"/>
      <c r="T3413" s="252"/>
    </row>
    <row r="3414" spans="1:20" s="47" customFormat="1" ht="15" customHeight="1" x14ac:dyDescent="0.2">
      <c r="A3414" s="103"/>
      <c r="B3414" s="103"/>
      <c r="C3414" s="103"/>
      <c r="D3414" s="250"/>
      <c r="H3414" s="106"/>
      <c r="I3414" s="251"/>
      <c r="T3414" s="252"/>
    </row>
    <row r="3415" spans="1:20" s="47" customFormat="1" ht="15" customHeight="1" x14ac:dyDescent="0.2">
      <c r="A3415" s="103"/>
      <c r="B3415" s="103"/>
      <c r="C3415" s="103"/>
      <c r="D3415" s="250"/>
      <c r="H3415" s="106"/>
      <c r="I3415" s="251"/>
      <c r="T3415" s="252"/>
    </row>
    <row r="3416" spans="1:20" s="47" customFormat="1" ht="15" customHeight="1" x14ac:dyDescent="0.2">
      <c r="A3416" s="103"/>
      <c r="B3416" s="103"/>
      <c r="C3416" s="103"/>
      <c r="D3416" s="250"/>
      <c r="H3416" s="106"/>
      <c r="I3416" s="251"/>
      <c r="T3416" s="252"/>
    </row>
    <row r="3417" spans="1:20" s="47" customFormat="1" ht="15" customHeight="1" x14ac:dyDescent="0.2">
      <c r="A3417" s="103"/>
      <c r="B3417" s="103"/>
      <c r="C3417" s="103"/>
      <c r="D3417" s="250"/>
      <c r="H3417" s="106"/>
      <c r="I3417" s="251"/>
      <c r="T3417" s="252"/>
    </row>
    <row r="3418" spans="1:20" s="47" customFormat="1" ht="15" customHeight="1" x14ac:dyDescent="0.2">
      <c r="A3418" s="103"/>
      <c r="B3418" s="103"/>
      <c r="C3418" s="103"/>
      <c r="D3418" s="250"/>
      <c r="H3418" s="106"/>
      <c r="I3418" s="251"/>
      <c r="T3418" s="252"/>
    </row>
    <row r="3419" spans="1:20" s="47" customFormat="1" ht="15" customHeight="1" x14ac:dyDescent="0.2">
      <c r="A3419" s="103"/>
      <c r="B3419" s="103"/>
      <c r="C3419" s="103"/>
      <c r="D3419" s="250"/>
      <c r="H3419" s="106"/>
      <c r="I3419" s="251"/>
      <c r="T3419" s="252"/>
    </row>
    <row r="3420" spans="1:20" s="47" customFormat="1" ht="15" customHeight="1" x14ac:dyDescent="0.2">
      <c r="A3420" s="103"/>
      <c r="B3420" s="103"/>
      <c r="C3420" s="103"/>
      <c r="D3420" s="250"/>
      <c r="H3420" s="106"/>
      <c r="I3420" s="251"/>
      <c r="T3420" s="252"/>
    </row>
    <row r="3421" spans="1:20" s="47" customFormat="1" ht="15" customHeight="1" x14ac:dyDescent="0.2">
      <c r="A3421" s="103"/>
      <c r="B3421" s="103"/>
      <c r="C3421" s="103"/>
      <c r="D3421" s="250"/>
      <c r="H3421" s="106"/>
      <c r="I3421" s="251"/>
      <c r="T3421" s="252"/>
    </row>
    <row r="3422" spans="1:20" s="47" customFormat="1" ht="15" customHeight="1" x14ac:dyDescent="0.2">
      <c r="A3422" s="103"/>
      <c r="B3422" s="103"/>
      <c r="C3422" s="103"/>
      <c r="D3422" s="250"/>
      <c r="H3422" s="106"/>
      <c r="I3422" s="251"/>
      <c r="T3422" s="252"/>
    </row>
    <row r="3423" spans="1:20" s="47" customFormat="1" ht="15" customHeight="1" x14ac:dyDescent="0.2">
      <c r="A3423" s="103"/>
      <c r="B3423" s="103"/>
      <c r="C3423" s="103"/>
      <c r="D3423" s="250"/>
      <c r="H3423" s="106"/>
      <c r="I3423" s="251"/>
      <c r="T3423" s="252"/>
    </row>
    <row r="3424" spans="1:20" s="47" customFormat="1" ht="15" customHeight="1" x14ac:dyDescent="0.2">
      <c r="A3424" s="103"/>
      <c r="B3424" s="103"/>
      <c r="C3424" s="103"/>
      <c r="D3424" s="250"/>
      <c r="H3424" s="106"/>
      <c r="I3424" s="251"/>
      <c r="T3424" s="252"/>
    </row>
    <row r="3425" spans="1:20" s="47" customFormat="1" ht="15" customHeight="1" x14ac:dyDescent="0.2">
      <c r="A3425" s="103"/>
      <c r="B3425" s="103"/>
      <c r="C3425" s="103"/>
      <c r="D3425" s="250"/>
      <c r="H3425" s="106"/>
      <c r="I3425" s="251"/>
      <c r="T3425" s="252"/>
    </row>
    <row r="3426" spans="1:20" s="47" customFormat="1" ht="15" customHeight="1" x14ac:dyDescent="0.2">
      <c r="A3426" s="103"/>
      <c r="B3426" s="103"/>
      <c r="C3426" s="103"/>
      <c r="D3426" s="250"/>
      <c r="H3426" s="106"/>
      <c r="I3426" s="251"/>
      <c r="T3426" s="252"/>
    </row>
    <row r="3427" spans="1:20" s="47" customFormat="1" ht="15" customHeight="1" x14ac:dyDescent="0.2">
      <c r="A3427" s="103"/>
      <c r="B3427" s="103"/>
      <c r="C3427" s="103"/>
      <c r="D3427" s="250"/>
      <c r="H3427" s="106"/>
      <c r="I3427" s="251"/>
      <c r="T3427" s="252"/>
    </row>
    <row r="3428" spans="1:20" s="47" customFormat="1" ht="15" customHeight="1" x14ac:dyDescent="0.2">
      <c r="A3428" s="103"/>
      <c r="B3428" s="103"/>
      <c r="C3428" s="103"/>
      <c r="D3428" s="250"/>
      <c r="H3428" s="106"/>
      <c r="I3428" s="251"/>
      <c r="T3428" s="252"/>
    </row>
    <row r="3429" spans="1:20" s="47" customFormat="1" ht="15" customHeight="1" x14ac:dyDescent="0.2">
      <c r="A3429" s="103"/>
      <c r="B3429" s="103"/>
      <c r="C3429" s="103"/>
      <c r="D3429" s="250"/>
      <c r="H3429" s="106"/>
      <c r="I3429" s="251"/>
      <c r="T3429" s="252"/>
    </row>
    <row r="3430" spans="1:20" s="47" customFormat="1" ht="15" customHeight="1" x14ac:dyDescent="0.2">
      <c r="A3430" s="103"/>
      <c r="B3430" s="103"/>
      <c r="C3430" s="103"/>
      <c r="D3430" s="250"/>
      <c r="H3430" s="106"/>
      <c r="I3430" s="251"/>
      <c r="T3430" s="252"/>
    </row>
    <row r="3431" spans="1:20" s="47" customFormat="1" ht="15" customHeight="1" x14ac:dyDescent="0.2">
      <c r="A3431" s="103"/>
      <c r="B3431" s="103"/>
      <c r="C3431" s="103"/>
      <c r="D3431" s="250"/>
      <c r="H3431" s="106"/>
      <c r="I3431" s="251"/>
      <c r="T3431" s="252"/>
    </row>
    <row r="3432" spans="1:20" s="47" customFormat="1" ht="15" customHeight="1" x14ac:dyDescent="0.2">
      <c r="A3432" s="103"/>
      <c r="B3432" s="103"/>
      <c r="C3432" s="103"/>
      <c r="D3432" s="250"/>
      <c r="H3432" s="106"/>
      <c r="I3432" s="251"/>
      <c r="T3432" s="252"/>
    </row>
    <row r="3433" spans="1:20" s="47" customFormat="1" ht="15" customHeight="1" x14ac:dyDescent="0.2">
      <c r="A3433" s="103"/>
      <c r="B3433" s="103"/>
      <c r="C3433" s="103"/>
      <c r="D3433" s="250"/>
      <c r="H3433" s="106"/>
      <c r="I3433" s="251"/>
      <c r="T3433" s="252"/>
    </row>
    <row r="3434" spans="1:20" s="47" customFormat="1" ht="15" customHeight="1" x14ac:dyDescent="0.2">
      <c r="A3434" s="103"/>
      <c r="B3434" s="103"/>
      <c r="C3434" s="103"/>
      <c r="D3434" s="250"/>
      <c r="H3434" s="106"/>
      <c r="I3434" s="251"/>
      <c r="T3434" s="252"/>
    </row>
    <row r="3435" spans="1:20" s="47" customFormat="1" ht="15" customHeight="1" x14ac:dyDescent="0.2">
      <c r="A3435" s="103"/>
      <c r="B3435" s="103"/>
      <c r="C3435" s="103"/>
      <c r="D3435" s="250"/>
      <c r="H3435" s="106"/>
      <c r="I3435" s="251"/>
      <c r="T3435" s="252"/>
    </row>
    <row r="3436" spans="1:20" s="47" customFormat="1" ht="15" customHeight="1" x14ac:dyDescent="0.2">
      <c r="A3436" s="103"/>
      <c r="B3436" s="103"/>
      <c r="C3436" s="103"/>
      <c r="D3436" s="250"/>
      <c r="H3436" s="106"/>
      <c r="I3436" s="251"/>
      <c r="T3436" s="252"/>
    </row>
    <row r="3437" spans="1:20" s="47" customFormat="1" ht="15" customHeight="1" x14ac:dyDescent="0.2">
      <c r="A3437" s="103"/>
      <c r="B3437" s="103"/>
      <c r="C3437" s="103"/>
      <c r="D3437" s="250"/>
      <c r="H3437" s="106"/>
      <c r="I3437" s="251"/>
      <c r="T3437" s="252"/>
    </row>
    <row r="3438" spans="1:20" s="47" customFormat="1" ht="15" customHeight="1" x14ac:dyDescent="0.2">
      <c r="A3438" s="103"/>
      <c r="B3438" s="103"/>
      <c r="C3438" s="103"/>
      <c r="D3438" s="250"/>
      <c r="H3438" s="106"/>
      <c r="I3438" s="251"/>
      <c r="T3438" s="252"/>
    </row>
    <row r="3439" spans="1:20" s="47" customFormat="1" ht="15" customHeight="1" x14ac:dyDescent="0.2">
      <c r="A3439" s="103"/>
      <c r="B3439" s="103"/>
      <c r="C3439" s="103"/>
      <c r="D3439" s="250"/>
      <c r="H3439" s="106"/>
      <c r="I3439" s="251"/>
      <c r="T3439" s="252"/>
    </row>
    <row r="3440" spans="1:20" s="47" customFormat="1" ht="15" customHeight="1" x14ac:dyDescent="0.2">
      <c r="A3440" s="103"/>
      <c r="B3440" s="103"/>
      <c r="C3440" s="103"/>
      <c r="D3440" s="250"/>
      <c r="H3440" s="106"/>
      <c r="I3440" s="251"/>
      <c r="T3440" s="252"/>
    </row>
    <row r="3441" spans="1:20" s="47" customFormat="1" ht="15" customHeight="1" x14ac:dyDescent="0.2">
      <c r="A3441" s="103"/>
      <c r="B3441" s="103"/>
      <c r="C3441" s="103"/>
      <c r="D3441" s="250"/>
      <c r="H3441" s="106"/>
      <c r="I3441" s="251"/>
      <c r="T3441" s="252"/>
    </row>
    <row r="3442" spans="1:20" s="47" customFormat="1" ht="15" customHeight="1" x14ac:dyDescent="0.2">
      <c r="A3442" s="103"/>
      <c r="B3442" s="103"/>
      <c r="C3442" s="103"/>
      <c r="D3442" s="250"/>
      <c r="H3442" s="106"/>
      <c r="I3442" s="251"/>
      <c r="T3442" s="252"/>
    </row>
    <row r="3443" spans="1:20" s="47" customFormat="1" ht="15" customHeight="1" x14ac:dyDescent="0.2">
      <c r="A3443" s="103"/>
      <c r="B3443" s="103"/>
      <c r="C3443" s="103"/>
      <c r="D3443" s="250"/>
      <c r="H3443" s="106"/>
      <c r="I3443" s="251"/>
      <c r="T3443" s="252"/>
    </row>
    <row r="3444" spans="1:20" s="47" customFormat="1" ht="15" customHeight="1" x14ac:dyDescent="0.2">
      <c r="A3444" s="103"/>
      <c r="B3444" s="103"/>
      <c r="C3444" s="103"/>
      <c r="D3444" s="250"/>
      <c r="H3444" s="106"/>
      <c r="I3444" s="251"/>
      <c r="T3444" s="252"/>
    </row>
    <row r="3445" spans="1:20" s="47" customFormat="1" ht="15" customHeight="1" x14ac:dyDescent="0.2">
      <c r="A3445" s="103"/>
      <c r="B3445" s="103"/>
      <c r="C3445" s="103"/>
      <c r="D3445" s="250"/>
      <c r="H3445" s="106"/>
      <c r="I3445" s="251"/>
      <c r="T3445" s="252"/>
    </row>
    <row r="3446" spans="1:20" s="47" customFormat="1" ht="15" customHeight="1" x14ac:dyDescent="0.2">
      <c r="A3446" s="103"/>
      <c r="B3446" s="103"/>
      <c r="C3446" s="103"/>
      <c r="D3446" s="250"/>
      <c r="H3446" s="106"/>
      <c r="I3446" s="251"/>
      <c r="T3446" s="252"/>
    </row>
    <row r="3447" spans="1:20" s="47" customFormat="1" ht="15" customHeight="1" x14ac:dyDescent="0.2">
      <c r="A3447" s="103"/>
      <c r="B3447" s="103"/>
      <c r="C3447" s="103"/>
      <c r="D3447" s="250"/>
      <c r="H3447" s="106"/>
      <c r="I3447" s="251"/>
      <c r="T3447" s="252"/>
    </row>
    <row r="3448" spans="1:20" s="47" customFormat="1" ht="15" customHeight="1" x14ac:dyDescent="0.2">
      <c r="A3448" s="103"/>
      <c r="B3448" s="103"/>
      <c r="C3448" s="103"/>
      <c r="D3448" s="250"/>
      <c r="H3448" s="106"/>
      <c r="I3448" s="251"/>
      <c r="T3448" s="252"/>
    </row>
    <row r="3449" spans="1:20" s="47" customFormat="1" ht="15" customHeight="1" x14ac:dyDescent="0.2">
      <c r="A3449" s="103"/>
      <c r="B3449" s="103"/>
      <c r="C3449" s="103"/>
      <c r="D3449" s="250"/>
      <c r="H3449" s="106"/>
      <c r="I3449" s="251"/>
      <c r="T3449" s="252"/>
    </row>
    <row r="3450" spans="1:20" s="47" customFormat="1" ht="15" customHeight="1" x14ac:dyDescent="0.2">
      <c r="A3450" s="103"/>
      <c r="B3450" s="103"/>
      <c r="C3450" s="103"/>
      <c r="D3450" s="250"/>
      <c r="H3450" s="106"/>
      <c r="I3450" s="251"/>
      <c r="T3450" s="252"/>
    </row>
    <row r="3451" spans="1:20" s="47" customFormat="1" ht="15" customHeight="1" x14ac:dyDescent="0.2">
      <c r="A3451" s="103"/>
      <c r="B3451" s="103"/>
      <c r="C3451" s="103"/>
      <c r="D3451" s="250"/>
      <c r="H3451" s="106"/>
      <c r="I3451" s="251"/>
      <c r="T3451" s="252"/>
    </row>
    <row r="3452" spans="1:20" s="47" customFormat="1" ht="15" customHeight="1" x14ac:dyDescent="0.2">
      <c r="A3452" s="103"/>
      <c r="B3452" s="103"/>
      <c r="C3452" s="103"/>
      <c r="D3452" s="250"/>
      <c r="H3452" s="106"/>
      <c r="I3452" s="251"/>
      <c r="T3452" s="252"/>
    </row>
    <row r="3453" spans="1:20" s="47" customFormat="1" ht="15" customHeight="1" x14ac:dyDescent="0.2">
      <c r="A3453" s="103"/>
      <c r="B3453" s="103"/>
      <c r="C3453" s="103"/>
      <c r="D3453" s="250"/>
      <c r="H3453" s="106"/>
      <c r="I3453" s="251"/>
      <c r="T3453" s="252"/>
    </row>
    <row r="3454" spans="1:20" s="47" customFormat="1" ht="15" customHeight="1" x14ac:dyDescent="0.2">
      <c r="A3454" s="103"/>
      <c r="B3454" s="103"/>
      <c r="C3454" s="103"/>
      <c r="D3454" s="250"/>
      <c r="H3454" s="106"/>
      <c r="I3454" s="251"/>
      <c r="T3454" s="252"/>
    </row>
    <row r="3455" spans="1:20" s="47" customFormat="1" ht="15" customHeight="1" x14ac:dyDescent="0.2">
      <c r="A3455" s="103"/>
      <c r="B3455" s="103"/>
      <c r="C3455" s="103"/>
      <c r="D3455" s="250"/>
      <c r="H3455" s="106"/>
      <c r="I3455" s="251"/>
      <c r="T3455" s="252"/>
    </row>
    <row r="3456" spans="1:20" s="47" customFormat="1" ht="15" customHeight="1" x14ac:dyDescent="0.2">
      <c r="A3456" s="103"/>
      <c r="B3456" s="103"/>
      <c r="C3456" s="103"/>
      <c r="D3456" s="250"/>
      <c r="H3456" s="106"/>
      <c r="I3456" s="251"/>
      <c r="T3456" s="252"/>
    </row>
    <row r="3457" spans="1:20" s="47" customFormat="1" ht="15" customHeight="1" x14ac:dyDescent="0.2">
      <c r="A3457" s="103"/>
      <c r="B3457" s="103"/>
      <c r="C3457" s="103"/>
      <c r="D3457" s="250"/>
      <c r="H3457" s="106"/>
      <c r="I3457" s="251"/>
      <c r="T3457" s="252"/>
    </row>
    <row r="3458" spans="1:20" s="47" customFormat="1" ht="15" customHeight="1" x14ac:dyDescent="0.2">
      <c r="A3458" s="103"/>
      <c r="B3458" s="103"/>
      <c r="C3458" s="103"/>
      <c r="D3458" s="250"/>
      <c r="H3458" s="106"/>
      <c r="I3458" s="251"/>
      <c r="T3458" s="252"/>
    </row>
    <row r="3459" spans="1:20" s="47" customFormat="1" ht="15" customHeight="1" x14ac:dyDescent="0.2">
      <c r="A3459" s="103"/>
      <c r="B3459" s="103"/>
      <c r="C3459" s="103"/>
      <c r="D3459" s="250"/>
      <c r="H3459" s="106"/>
      <c r="I3459" s="251"/>
      <c r="T3459" s="252"/>
    </row>
    <row r="3460" spans="1:20" s="47" customFormat="1" ht="15" customHeight="1" x14ac:dyDescent="0.2">
      <c r="A3460" s="103"/>
      <c r="B3460" s="103"/>
      <c r="C3460" s="103"/>
      <c r="D3460" s="250"/>
      <c r="H3460" s="106"/>
      <c r="I3460" s="251"/>
      <c r="T3460" s="252"/>
    </row>
    <row r="3461" spans="1:20" s="47" customFormat="1" ht="15" customHeight="1" x14ac:dyDescent="0.2">
      <c r="A3461" s="103"/>
      <c r="B3461" s="103"/>
      <c r="C3461" s="103"/>
      <c r="D3461" s="250"/>
      <c r="H3461" s="106"/>
      <c r="I3461" s="251"/>
      <c r="T3461" s="252"/>
    </row>
    <row r="3462" spans="1:20" s="47" customFormat="1" ht="15" customHeight="1" x14ac:dyDescent="0.2">
      <c r="A3462" s="103"/>
      <c r="B3462" s="103"/>
      <c r="C3462" s="103"/>
      <c r="D3462" s="250"/>
      <c r="H3462" s="106"/>
      <c r="I3462" s="251"/>
      <c r="T3462" s="252"/>
    </row>
    <row r="3463" spans="1:20" s="47" customFormat="1" ht="15" customHeight="1" x14ac:dyDescent="0.2">
      <c r="A3463" s="103"/>
      <c r="B3463" s="103"/>
      <c r="C3463" s="103"/>
      <c r="D3463" s="250"/>
      <c r="H3463" s="106"/>
      <c r="I3463" s="251"/>
      <c r="T3463" s="252"/>
    </row>
    <row r="3464" spans="1:20" s="47" customFormat="1" ht="15" customHeight="1" x14ac:dyDescent="0.2">
      <c r="A3464" s="103"/>
      <c r="B3464" s="103"/>
      <c r="C3464" s="103"/>
      <c r="D3464" s="250"/>
      <c r="H3464" s="106"/>
      <c r="I3464" s="251"/>
      <c r="T3464" s="252"/>
    </row>
    <row r="3465" spans="1:20" s="47" customFormat="1" ht="15" customHeight="1" x14ac:dyDescent="0.2">
      <c r="A3465" s="103"/>
      <c r="B3465" s="103"/>
      <c r="C3465" s="103"/>
      <c r="D3465" s="250"/>
      <c r="H3465" s="106"/>
      <c r="I3465" s="251"/>
      <c r="T3465" s="252"/>
    </row>
    <row r="3466" spans="1:20" s="47" customFormat="1" ht="15" customHeight="1" x14ac:dyDescent="0.2">
      <c r="A3466" s="103"/>
      <c r="B3466" s="103"/>
      <c r="C3466" s="103"/>
      <c r="D3466" s="250"/>
      <c r="H3466" s="106"/>
      <c r="I3466" s="251"/>
      <c r="T3466" s="252"/>
    </row>
    <row r="3467" spans="1:20" s="47" customFormat="1" ht="15" customHeight="1" x14ac:dyDescent="0.2">
      <c r="A3467" s="103"/>
      <c r="B3467" s="103"/>
      <c r="C3467" s="103"/>
      <c r="D3467" s="250"/>
      <c r="H3467" s="106"/>
      <c r="I3467" s="251"/>
      <c r="T3467" s="252"/>
    </row>
    <row r="3468" spans="1:20" s="47" customFormat="1" ht="15" customHeight="1" x14ac:dyDescent="0.2">
      <c r="A3468" s="103"/>
      <c r="B3468" s="103"/>
      <c r="C3468" s="103"/>
      <c r="D3468" s="250"/>
      <c r="H3468" s="106"/>
      <c r="I3468" s="251"/>
      <c r="T3468" s="252"/>
    </row>
    <row r="3469" spans="1:20" s="47" customFormat="1" ht="15" customHeight="1" x14ac:dyDescent="0.2">
      <c r="A3469" s="103"/>
      <c r="B3469" s="103"/>
      <c r="C3469" s="103"/>
      <c r="D3469" s="250"/>
      <c r="H3469" s="106"/>
      <c r="I3469" s="251"/>
      <c r="T3469" s="252"/>
    </row>
    <row r="3470" spans="1:20" s="47" customFormat="1" ht="15" customHeight="1" x14ac:dyDescent="0.2">
      <c r="A3470" s="103"/>
      <c r="B3470" s="103"/>
      <c r="C3470" s="103"/>
      <c r="D3470" s="250"/>
      <c r="H3470" s="106"/>
      <c r="I3470" s="251"/>
      <c r="T3470" s="252"/>
    </row>
    <row r="3471" spans="1:20" s="47" customFormat="1" ht="15" customHeight="1" x14ac:dyDescent="0.2">
      <c r="A3471" s="103"/>
      <c r="B3471" s="103"/>
      <c r="C3471" s="103"/>
      <c r="D3471" s="250"/>
      <c r="H3471" s="106"/>
      <c r="I3471" s="251"/>
      <c r="T3471" s="252"/>
    </row>
    <row r="3472" spans="1:20" s="47" customFormat="1" ht="15" customHeight="1" x14ac:dyDescent="0.2">
      <c r="A3472" s="103"/>
      <c r="B3472" s="103"/>
      <c r="C3472" s="103"/>
      <c r="D3472" s="250"/>
      <c r="H3472" s="106"/>
      <c r="I3472" s="251"/>
      <c r="T3472" s="252"/>
    </row>
    <row r="3473" spans="1:20" s="47" customFormat="1" ht="15" customHeight="1" x14ac:dyDescent="0.2">
      <c r="A3473" s="103"/>
      <c r="B3473" s="103"/>
      <c r="C3473" s="103"/>
      <c r="D3473" s="250"/>
      <c r="H3473" s="106"/>
      <c r="I3473" s="251"/>
      <c r="T3473" s="252"/>
    </row>
    <row r="3474" spans="1:20" s="47" customFormat="1" ht="15" customHeight="1" x14ac:dyDescent="0.2">
      <c r="A3474" s="103"/>
      <c r="B3474" s="103"/>
      <c r="C3474" s="103"/>
      <c r="D3474" s="250"/>
      <c r="H3474" s="106"/>
      <c r="I3474" s="251"/>
      <c r="T3474" s="252"/>
    </row>
    <row r="3475" spans="1:20" s="47" customFormat="1" ht="15" customHeight="1" x14ac:dyDescent="0.2">
      <c r="A3475" s="103"/>
      <c r="B3475" s="103"/>
      <c r="C3475" s="103"/>
      <c r="D3475" s="250"/>
      <c r="H3475" s="106"/>
      <c r="I3475" s="251"/>
      <c r="T3475" s="252"/>
    </row>
    <row r="3476" spans="1:20" s="47" customFormat="1" ht="15" customHeight="1" x14ac:dyDescent="0.2">
      <c r="A3476" s="103"/>
      <c r="B3476" s="103"/>
      <c r="C3476" s="103"/>
      <c r="D3476" s="250"/>
      <c r="H3476" s="106"/>
      <c r="I3476" s="251"/>
      <c r="T3476" s="252"/>
    </row>
    <row r="3477" spans="1:20" s="47" customFormat="1" ht="15" customHeight="1" x14ac:dyDescent="0.2">
      <c r="A3477" s="103"/>
      <c r="B3477" s="103"/>
      <c r="C3477" s="103"/>
      <c r="D3477" s="250"/>
      <c r="H3477" s="106"/>
      <c r="I3477" s="251"/>
      <c r="T3477" s="252"/>
    </row>
    <row r="3478" spans="1:20" s="47" customFormat="1" ht="15" customHeight="1" x14ac:dyDescent="0.2">
      <c r="A3478" s="103"/>
      <c r="B3478" s="103"/>
      <c r="C3478" s="103"/>
      <c r="D3478" s="250"/>
      <c r="H3478" s="106"/>
      <c r="I3478" s="251"/>
      <c r="T3478" s="252"/>
    </row>
    <row r="3479" spans="1:20" s="47" customFormat="1" ht="15" customHeight="1" x14ac:dyDescent="0.2">
      <c r="A3479" s="103"/>
      <c r="B3479" s="103"/>
      <c r="C3479" s="103"/>
      <c r="D3479" s="250"/>
      <c r="H3479" s="106"/>
      <c r="I3479" s="251"/>
      <c r="T3479" s="252"/>
    </row>
    <row r="3480" spans="1:20" s="47" customFormat="1" ht="15" customHeight="1" x14ac:dyDescent="0.2">
      <c r="A3480" s="103"/>
      <c r="B3480" s="103"/>
      <c r="C3480" s="103"/>
      <c r="D3480" s="250"/>
      <c r="H3480" s="106"/>
      <c r="I3480" s="251"/>
      <c r="T3480" s="252"/>
    </row>
    <row r="3481" spans="1:20" s="47" customFormat="1" ht="15" customHeight="1" x14ac:dyDescent="0.2">
      <c r="A3481" s="103"/>
      <c r="B3481" s="103"/>
      <c r="C3481" s="103"/>
      <c r="D3481" s="250"/>
      <c r="H3481" s="106"/>
      <c r="I3481" s="251"/>
      <c r="T3481" s="252"/>
    </row>
    <row r="3482" spans="1:20" s="47" customFormat="1" ht="15" customHeight="1" x14ac:dyDescent="0.2">
      <c r="A3482" s="103"/>
      <c r="B3482" s="103"/>
      <c r="C3482" s="103"/>
      <c r="D3482" s="250"/>
      <c r="H3482" s="106"/>
      <c r="I3482" s="251"/>
      <c r="T3482" s="252"/>
    </row>
    <row r="3483" spans="1:20" s="47" customFormat="1" ht="15" customHeight="1" x14ac:dyDescent="0.2">
      <c r="A3483" s="103"/>
      <c r="B3483" s="103"/>
      <c r="C3483" s="103"/>
      <c r="D3483" s="250"/>
      <c r="H3483" s="106"/>
      <c r="I3483" s="251"/>
      <c r="T3483" s="252"/>
    </row>
    <row r="3484" spans="1:20" s="47" customFormat="1" ht="15" customHeight="1" x14ac:dyDescent="0.2">
      <c r="A3484" s="103"/>
      <c r="B3484" s="103"/>
      <c r="C3484" s="103"/>
      <c r="D3484" s="250"/>
      <c r="H3484" s="106"/>
      <c r="I3484" s="251"/>
      <c r="T3484" s="252"/>
    </row>
    <row r="3485" spans="1:20" s="47" customFormat="1" ht="15" customHeight="1" x14ac:dyDescent="0.2">
      <c r="A3485" s="103"/>
      <c r="B3485" s="103"/>
      <c r="C3485" s="103"/>
      <c r="D3485" s="250"/>
      <c r="H3485" s="106"/>
      <c r="I3485" s="251"/>
      <c r="T3485" s="252"/>
    </row>
    <row r="3486" spans="1:20" s="47" customFormat="1" ht="15" customHeight="1" x14ac:dyDescent="0.2">
      <c r="A3486" s="103"/>
      <c r="B3486" s="103"/>
      <c r="C3486" s="103"/>
      <c r="D3486" s="250"/>
      <c r="H3486" s="106"/>
      <c r="I3486" s="251"/>
      <c r="T3486" s="252"/>
    </row>
    <row r="3487" spans="1:20" s="47" customFormat="1" ht="15" customHeight="1" x14ac:dyDescent="0.2">
      <c r="A3487" s="103"/>
      <c r="B3487" s="103"/>
      <c r="C3487" s="103"/>
      <c r="D3487" s="250"/>
      <c r="H3487" s="106"/>
      <c r="I3487" s="251"/>
      <c r="T3487" s="252"/>
    </row>
    <row r="3488" spans="1:20" s="47" customFormat="1" ht="15" customHeight="1" x14ac:dyDescent="0.2">
      <c r="A3488" s="103"/>
      <c r="B3488" s="103"/>
      <c r="C3488" s="103"/>
      <c r="D3488" s="250"/>
      <c r="H3488" s="106"/>
      <c r="I3488" s="251"/>
      <c r="T3488" s="252"/>
    </row>
    <row r="3489" spans="1:20" s="47" customFormat="1" ht="15" customHeight="1" x14ac:dyDescent="0.2">
      <c r="A3489" s="103"/>
      <c r="B3489" s="103"/>
      <c r="C3489" s="103"/>
      <c r="D3489" s="250"/>
      <c r="H3489" s="106"/>
      <c r="I3489" s="251"/>
      <c r="T3489" s="252"/>
    </row>
    <row r="3490" spans="1:20" s="47" customFormat="1" ht="15" customHeight="1" x14ac:dyDescent="0.2">
      <c r="A3490" s="103"/>
      <c r="B3490" s="103"/>
      <c r="C3490" s="103"/>
      <c r="D3490" s="250"/>
      <c r="H3490" s="106"/>
      <c r="I3490" s="251"/>
      <c r="T3490" s="252"/>
    </row>
    <row r="3491" spans="1:20" s="47" customFormat="1" ht="15" customHeight="1" x14ac:dyDescent="0.2">
      <c r="A3491" s="103"/>
      <c r="B3491" s="103"/>
      <c r="C3491" s="103"/>
      <c r="D3491" s="250"/>
      <c r="H3491" s="106"/>
      <c r="I3491" s="251"/>
      <c r="T3491" s="252"/>
    </row>
    <row r="3492" spans="1:20" s="47" customFormat="1" ht="15" customHeight="1" x14ac:dyDescent="0.2">
      <c r="A3492" s="103"/>
      <c r="B3492" s="103"/>
      <c r="C3492" s="103"/>
      <c r="D3492" s="250"/>
      <c r="H3492" s="106"/>
      <c r="I3492" s="251"/>
      <c r="T3492" s="252"/>
    </row>
    <row r="3493" spans="1:20" s="47" customFormat="1" ht="15" customHeight="1" x14ac:dyDescent="0.2">
      <c r="A3493" s="103"/>
      <c r="B3493" s="103"/>
      <c r="C3493" s="103"/>
      <c r="D3493" s="250"/>
      <c r="H3493" s="106"/>
      <c r="I3493" s="251"/>
      <c r="T3493" s="252"/>
    </row>
    <row r="3494" spans="1:20" s="47" customFormat="1" ht="15" customHeight="1" x14ac:dyDescent="0.2">
      <c r="A3494" s="103"/>
      <c r="B3494" s="103"/>
      <c r="C3494" s="103"/>
      <c r="D3494" s="250"/>
      <c r="H3494" s="106"/>
      <c r="I3494" s="251"/>
      <c r="T3494" s="252"/>
    </row>
    <row r="3495" spans="1:20" s="47" customFormat="1" ht="15" customHeight="1" x14ac:dyDescent="0.2">
      <c r="A3495" s="103"/>
      <c r="B3495" s="103"/>
      <c r="C3495" s="103"/>
      <c r="D3495" s="250"/>
      <c r="H3495" s="106"/>
      <c r="I3495" s="251"/>
      <c r="T3495" s="252"/>
    </row>
    <row r="3496" spans="1:20" s="47" customFormat="1" ht="15" customHeight="1" x14ac:dyDescent="0.2">
      <c r="A3496" s="103"/>
      <c r="B3496" s="103"/>
      <c r="C3496" s="103"/>
      <c r="D3496" s="250"/>
      <c r="H3496" s="106"/>
      <c r="I3496" s="251"/>
      <c r="T3496" s="252"/>
    </row>
    <row r="3497" spans="1:20" s="47" customFormat="1" ht="15" customHeight="1" x14ac:dyDescent="0.2">
      <c r="A3497" s="103"/>
      <c r="B3497" s="103"/>
      <c r="C3497" s="103"/>
      <c r="D3497" s="250"/>
      <c r="H3497" s="106"/>
      <c r="I3497" s="251"/>
      <c r="T3497" s="252"/>
    </row>
    <row r="3498" spans="1:20" s="47" customFormat="1" ht="15" customHeight="1" x14ac:dyDescent="0.2">
      <c r="A3498" s="103"/>
      <c r="B3498" s="103"/>
      <c r="C3498" s="103"/>
      <c r="D3498" s="250"/>
      <c r="H3498" s="106"/>
      <c r="I3498" s="251"/>
      <c r="T3498" s="252"/>
    </row>
    <row r="3499" spans="1:20" s="47" customFormat="1" ht="15" customHeight="1" x14ac:dyDescent="0.2">
      <c r="A3499" s="103"/>
      <c r="B3499" s="103"/>
      <c r="C3499" s="103"/>
      <c r="D3499" s="250"/>
      <c r="H3499" s="106"/>
      <c r="I3499" s="251"/>
      <c r="T3499" s="252"/>
    </row>
    <row r="3500" spans="1:20" s="47" customFormat="1" ht="15" customHeight="1" x14ac:dyDescent="0.2">
      <c r="A3500" s="103"/>
      <c r="B3500" s="103"/>
      <c r="C3500" s="103"/>
      <c r="D3500" s="250"/>
      <c r="H3500" s="106"/>
      <c r="I3500" s="251"/>
      <c r="T3500" s="252"/>
    </row>
    <row r="3501" spans="1:20" s="47" customFormat="1" ht="15" customHeight="1" x14ac:dyDescent="0.2">
      <c r="A3501" s="103"/>
      <c r="B3501" s="103"/>
      <c r="C3501" s="103"/>
      <c r="D3501" s="250"/>
      <c r="H3501" s="106"/>
      <c r="I3501" s="251"/>
      <c r="T3501" s="252"/>
    </row>
    <row r="3502" spans="1:20" s="47" customFormat="1" ht="15" customHeight="1" x14ac:dyDescent="0.2">
      <c r="A3502" s="103"/>
      <c r="B3502" s="103"/>
      <c r="C3502" s="103"/>
      <c r="D3502" s="250"/>
      <c r="H3502" s="106"/>
      <c r="I3502" s="251"/>
      <c r="T3502" s="252"/>
    </row>
    <row r="3503" spans="1:20" s="47" customFormat="1" ht="15" customHeight="1" x14ac:dyDescent="0.2">
      <c r="A3503" s="103"/>
      <c r="B3503" s="103"/>
      <c r="C3503" s="103"/>
      <c r="D3503" s="250"/>
      <c r="H3503" s="106"/>
      <c r="I3503" s="251"/>
      <c r="T3503" s="252"/>
    </row>
    <row r="3504" spans="1:20" s="47" customFormat="1" ht="15" customHeight="1" x14ac:dyDescent="0.2">
      <c r="A3504" s="103"/>
      <c r="B3504" s="103"/>
      <c r="C3504" s="103"/>
      <c r="D3504" s="250"/>
      <c r="H3504" s="106"/>
      <c r="I3504" s="251"/>
      <c r="T3504" s="252"/>
    </row>
    <row r="3505" spans="1:20" s="47" customFormat="1" ht="15" customHeight="1" x14ac:dyDescent="0.2">
      <c r="A3505" s="103"/>
      <c r="B3505" s="103"/>
      <c r="C3505" s="103"/>
      <c r="D3505" s="250"/>
      <c r="H3505" s="106"/>
      <c r="I3505" s="251"/>
      <c r="T3505" s="252"/>
    </row>
    <row r="3506" spans="1:20" s="47" customFormat="1" ht="15" customHeight="1" x14ac:dyDescent="0.2">
      <c r="A3506" s="103"/>
      <c r="B3506" s="103"/>
      <c r="C3506" s="103"/>
      <c r="D3506" s="250"/>
      <c r="H3506" s="106"/>
      <c r="I3506" s="251"/>
      <c r="T3506" s="252"/>
    </row>
    <row r="3507" spans="1:20" s="47" customFormat="1" ht="15" customHeight="1" x14ac:dyDescent="0.2">
      <c r="A3507" s="103"/>
      <c r="B3507" s="103"/>
      <c r="C3507" s="103"/>
      <c r="D3507" s="250"/>
      <c r="H3507" s="106"/>
      <c r="I3507" s="251"/>
      <c r="T3507" s="252"/>
    </row>
    <row r="3508" spans="1:20" s="47" customFormat="1" ht="15" customHeight="1" x14ac:dyDescent="0.2">
      <c r="A3508" s="103"/>
      <c r="B3508" s="103"/>
      <c r="C3508" s="103"/>
      <c r="D3508" s="250"/>
      <c r="H3508" s="106"/>
      <c r="I3508" s="251"/>
      <c r="T3508" s="252"/>
    </row>
    <row r="3509" spans="1:20" s="47" customFormat="1" ht="15" customHeight="1" x14ac:dyDescent="0.2">
      <c r="A3509" s="103"/>
      <c r="B3509" s="103"/>
      <c r="C3509" s="103"/>
      <c r="D3509" s="250"/>
      <c r="H3509" s="106"/>
      <c r="I3509" s="251"/>
      <c r="T3509" s="252"/>
    </row>
    <row r="3510" spans="1:20" s="47" customFormat="1" ht="15" customHeight="1" x14ac:dyDescent="0.2">
      <c r="A3510" s="103"/>
      <c r="B3510" s="103"/>
      <c r="C3510" s="103"/>
      <c r="D3510" s="250"/>
      <c r="H3510" s="106"/>
      <c r="I3510" s="251"/>
      <c r="T3510" s="252"/>
    </row>
    <row r="3511" spans="1:20" s="47" customFormat="1" ht="15" customHeight="1" x14ac:dyDescent="0.2">
      <c r="A3511" s="103"/>
      <c r="B3511" s="103"/>
      <c r="C3511" s="103"/>
      <c r="D3511" s="250"/>
      <c r="H3511" s="106"/>
      <c r="I3511" s="251"/>
      <c r="T3511" s="252"/>
    </row>
    <row r="3512" spans="1:20" s="47" customFormat="1" ht="15" customHeight="1" x14ac:dyDescent="0.2">
      <c r="A3512" s="103"/>
      <c r="B3512" s="103"/>
      <c r="C3512" s="103"/>
      <c r="D3512" s="250"/>
      <c r="H3512" s="106"/>
      <c r="I3512" s="251"/>
      <c r="T3512" s="252"/>
    </row>
    <row r="3513" spans="1:20" s="47" customFormat="1" ht="15" customHeight="1" x14ac:dyDescent="0.2">
      <c r="A3513" s="103"/>
      <c r="B3513" s="103"/>
      <c r="C3513" s="103"/>
      <c r="D3513" s="250"/>
      <c r="H3513" s="106"/>
      <c r="I3513" s="251"/>
      <c r="T3513" s="252"/>
    </row>
    <row r="3514" spans="1:20" s="47" customFormat="1" ht="15" customHeight="1" x14ac:dyDescent="0.2">
      <c r="A3514" s="103"/>
      <c r="B3514" s="103"/>
      <c r="C3514" s="103"/>
      <c r="D3514" s="250"/>
      <c r="H3514" s="106"/>
      <c r="I3514" s="251"/>
      <c r="T3514" s="252"/>
    </row>
    <row r="3515" spans="1:20" s="47" customFormat="1" ht="15" customHeight="1" x14ac:dyDescent="0.2">
      <c r="A3515" s="103"/>
      <c r="B3515" s="103"/>
      <c r="C3515" s="103"/>
      <c r="D3515" s="250"/>
      <c r="H3515" s="106"/>
      <c r="I3515" s="251"/>
      <c r="T3515" s="252"/>
    </row>
    <row r="3516" spans="1:20" s="47" customFormat="1" ht="15" customHeight="1" x14ac:dyDescent="0.2">
      <c r="A3516" s="103"/>
      <c r="B3516" s="103"/>
      <c r="C3516" s="103"/>
      <c r="D3516" s="250"/>
      <c r="H3516" s="106"/>
      <c r="I3516" s="251"/>
      <c r="T3516" s="252"/>
    </row>
    <row r="3517" spans="1:20" s="47" customFormat="1" ht="15" customHeight="1" x14ac:dyDescent="0.2">
      <c r="A3517" s="103"/>
      <c r="B3517" s="103"/>
      <c r="C3517" s="103"/>
      <c r="D3517" s="250"/>
      <c r="H3517" s="106"/>
      <c r="I3517" s="251"/>
      <c r="T3517" s="252"/>
    </row>
    <row r="3518" spans="1:20" s="47" customFormat="1" ht="15" customHeight="1" x14ac:dyDescent="0.2">
      <c r="A3518" s="103"/>
      <c r="B3518" s="103"/>
      <c r="C3518" s="103"/>
      <c r="D3518" s="250"/>
      <c r="H3518" s="106"/>
      <c r="I3518" s="251"/>
      <c r="T3518" s="252"/>
    </row>
    <row r="3519" spans="1:20" s="47" customFormat="1" ht="15" customHeight="1" x14ac:dyDescent="0.2">
      <c r="A3519" s="103"/>
      <c r="B3519" s="103"/>
      <c r="C3519" s="103"/>
      <c r="D3519" s="250"/>
      <c r="H3519" s="106"/>
      <c r="I3519" s="251"/>
      <c r="T3519" s="252"/>
    </row>
    <row r="3520" spans="1:20" s="47" customFormat="1" ht="15" customHeight="1" x14ac:dyDescent="0.2">
      <c r="A3520" s="103"/>
      <c r="B3520" s="103"/>
      <c r="C3520" s="103"/>
      <c r="D3520" s="250"/>
      <c r="H3520" s="106"/>
      <c r="I3520" s="251"/>
      <c r="T3520" s="252"/>
    </row>
    <row r="3521" spans="1:20" s="47" customFormat="1" ht="15" customHeight="1" x14ac:dyDescent="0.2">
      <c r="A3521" s="103"/>
      <c r="B3521" s="103"/>
      <c r="C3521" s="103"/>
      <c r="D3521" s="250"/>
      <c r="H3521" s="106"/>
      <c r="I3521" s="251"/>
      <c r="T3521" s="252"/>
    </row>
    <row r="3522" spans="1:20" s="47" customFormat="1" ht="15" customHeight="1" x14ac:dyDescent="0.2">
      <c r="A3522" s="103"/>
      <c r="B3522" s="103"/>
      <c r="C3522" s="103"/>
      <c r="D3522" s="250"/>
      <c r="H3522" s="106"/>
      <c r="I3522" s="251"/>
      <c r="T3522" s="252"/>
    </row>
    <row r="3523" spans="1:20" s="47" customFormat="1" ht="15" customHeight="1" x14ac:dyDescent="0.2">
      <c r="A3523" s="103"/>
      <c r="B3523" s="103"/>
      <c r="C3523" s="103"/>
      <c r="D3523" s="250"/>
      <c r="H3523" s="106"/>
      <c r="I3523" s="251"/>
      <c r="T3523" s="252"/>
    </row>
    <row r="3524" spans="1:20" s="47" customFormat="1" ht="15" customHeight="1" x14ac:dyDescent="0.2">
      <c r="A3524" s="103"/>
      <c r="B3524" s="103"/>
      <c r="C3524" s="103"/>
      <c r="D3524" s="250"/>
      <c r="H3524" s="106"/>
      <c r="I3524" s="251"/>
      <c r="T3524" s="252"/>
    </row>
    <row r="3525" spans="1:20" s="47" customFormat="1" ht="15" customHeight="1" x14ac:dyDescent="0.2">
      <c r="A3525" s="103"/>
      <c r="B3525" s="103"/>
      <c r="C3525" s="103"/>
      <c r="D3525" s="250"/>
      <c r="H3525" s="106"/>
      <c r="I3525" s="251"/>
      <c r="T3525" s="252"/>
    </row>
    <row r="3526" spans="1:20" s="47" customFormat="1" ht="15" customHeight="1" x14ac:dyDescent="0.2">
      <c r="A3526" s="103"/>
      <c r="B3526" s="103"/>
      <c r="C3526" s="103"/>
      <c r="D3526" s="250"/>
      <c r="H3526" s="106"/>
      <c r="I3526" s="251"/>
      <c r="T3526" s="252"/>
    </row>
    <row r="3527" spans="1:20" s="47" customFormat="1" ht="15" customHeight="1" x14ac:dyDescent="0.2">
      <c r="A3527" s="103"/>
      <c r="B3527" s="103"/>
      <c r="C3527" s="103"/>
      <c r="D3527" s="250"/>
      <c r="H3527" s="106"/>
      <c r="I3527" s="251"/>
      <c r="T3527" s="252"/>
    </row>
    <row r="3528" spans="1:20" s="47" customFormat="1" ht="15" customHeight="1" x14ac:dyDescent="0.2">
      <c r="A3528" s="103"/>
      <c r="B3528" s="103"/>
      <c r="C3528" s="103"/>
      <c r="D3528" s="250"/>
      <c r="H3528" s="106"/>
      <c r="I3528" s="251"/>
      <c r="T3528" s="252"/>
    </row>
    <row r="3529" spans="1:20" s="47" customFormat="1" ht="15" customHeight="1" x14ac:dyDescent="0.2">
      <c r="A3529" s="103"/>
      <c r="B3529" s="103"/>
      <c r="C3529" s="103"/>
      <c r="D3529" s="250"/>
      <c r="H3529" s="106"/>
      <c r="I3529" s="251"/>
      <c r="T3529" s="252"/>
    </row>
    <row r="3530" spans="1:20" s="47" customFormat="1" ht="15" customHeight="1" x14ac:dyDescent="0.2">
      <c r="A3530" s="103"/>
      <c r="B3530" s="103"/>
      <c r="C3530" s="103"/>
      <c r="D3530" s="250"/>
      <c r="H3530" s="106"/>
      <c r="I3530" s="251"/>
      <c r="T3530" s="252"/>
    </row>
    <row r="3531" spans="1:20" s="47" customFormat="1" ht="15" customHeight="1" x14ac:dyDescent="0.2">
      <c r="A3531" s="103"/>
      <c r="B3531" s="103"/>
      <c r="C3531" s="103"/>
      <c r="D3531" s="250"/>
      <c r="H3531" s="106"/>
      <c r="I3531" s="251"/>
      <c r="T3531" s="252"/>
    </row>
    <row r="3532" spans="1:20" s="47" customFormat="1" ht="15" customHeight="1" x14ac:dyDescent="0.2">
      <c r="A3532" s="103"/>
      <c r="B3532" s="103"/>
      <c r="C3532" s="103"/>
      <c r="D3532" s="250"/>
      <c r="H3532" s="106"/>
      <c r="I3532" s="251"/>
      <c r="T3532" s="252"/>
    </row>
    <row r="3533" spans="1:20" s="47" customFormat="1" ht="15" customHeight="1" x14ac:dyDescent="0.2">
      <c r="A3533" s="103"/>
      <c r="B3533" s="103"/>
      <c r="C3533" s="103"/>
      <c r="D3533" s="250"/>
      <c r="H3533" s="106"/>
      <c r="I3533" s="251"/>
      <c r="T3533" s="252"/>
    </row>
    <row r="3534" spans="1:20" s="47" customFormat="1" ht="15" customHeight="1" x14ac:dyDescent="0.2">
      <c r="A3534" s="103"/>
      <c r="B3534" s="103"/>
      <c r="C3534" s="103"/>
      <c r="D3534" s="250"/>
      <c r="H3534" s="106"/>
      <c r="I3534" s="251"/>
      <c r="T3534" s="252"/>
    </row>
    <row r="3535" spans="1:20" s="47" customFormat="1" ht="15" customHeight="1" x14ac:dyDescent="0.2">
      <c r="A3535" s="103"/>
      <c r="B3535" s="103"/>
      <c r="C3535" s="103"/>
      <c r="D3535" s="250"/>
      <c r="H3535" s="106"/>
      <c r="I3535" s="251"/>
      <c r="T3535" s="252"/>
    </row>
    <row r="3536" spans="1:20" s="47" customFormat="1" ht="15" customHeight="1" x14ac:dyDescent="0.2">
      <c r="A3536" s="103"/>
      <c r="B3536" s="103"/>
      <c r="C3536" s="103"/>
      <c r="D3536" s="250"/>
      <c r="H3536" s="106"/>
      <c r="I3536" s="251"/>
      <c r="T3536" s="252"/>
    </row>
    <row r="3537" spans="1:20" s="47" customFormat="1" ht="15" customHeight="1" x14ac:dyDescent="0.2">
      <c r="A3537" s="103"/>
      <c r="B3537" s="103"/>
      <c r="C3537" s="103"/>
      <c r="D3537" s="250"/>
      <c r="H3537" s="106"/>
      <c r="I3537" s="251"/>
      <c r="T3537" s="252"/>
    </row>
    <row r="3538" spans="1:20" s="47" customFormat="1" ht="15" customHeight="1" x14ac:dyDescent="0.2">
      <c r="A3538" s="103"/>
      <c r="B3538" s="103"/>
      <c r="C3538" s="103"/>
      <c r="D3538" s="250"/>
      <c r="H3538" s="106"/>
      <c r="I3538" s="251"/>
      <c r="T3538" s="252"/>
    </row>
    <row r="3539" spans="1:20" s="47" customFormat="1" ht="15" customHeight="1" x14ac:dyDescent="0.2">
      <c r="A3539" s="103"/>
      <c r="B3539" s="103"/>
      <c r="C3539" s="103"/>
      <c r="D3539" s="250"/>
      <c r="H3539" s="106"/>
      <c r="I3539" s="251"/>
      <c r="T3539" s="252"/>
    </row>
    <row r="3540" spans="1:20" s="47" customFormat="1" ht="15" customHeight="1" x14ac:dyDescent="0.2">
      <c r="A3540" s="103"/>
      <c r="B3540" s="103"/>
      <c r="C3540" s="103"/>
      <c r="D3540" s="250"/>
      <c r="H3540" s="106"/>
      <c r="I3540" s="251"/>
      <c r="T3540" s="252"/>
    </row>
    <row r="3541" spans="1:20" s="47" customFormat="1" ht="15" customHeight="1" x14ac:dyDescent="0.2">
      <c r="A3541" s="103"/>
      <c r="B3541" s="103"/>
      <c r="C3541" s="103"/>
      <c r="D3541" s="250"/>
      <c r="H3541" s="106"/>
      <c r="I3541" s="251"/>
      <c r="T3541" s="252"/>
    </row>
    <row r="3542" spans="1:20" s="47" customFormat="1" ht="15" customHeight="1" x14ac:dyDescent="0.2">
      <c r="A3542" s="103"/>
      <c r="B3542" s="103"/>
      <c r="C3542" s="103"/>
      <c r="D3542" s="250"/>
      <c r="H3542" s="106"/>
      <c r="I3542" s="251"/>
      <c r="T3542" s="252"/>
    </row>
    <row r="3543" spans="1:20" s="47" customFormat="1" ht="15" customHeight="1" x14ac:dyDescent="0.2">
      <c r="A3543" s="103"/>
      <c r="B3543" s="103"/>
      <c r="C3543" s="103"/>
      <c r="D3543" s="250"/>
      <c r="H3543" s="106"/>
      <c r="I3543" s="251"/>
      <c r="T3543" s="252"/>
    </row>
    <row r="3544" spans="1:20" s="47" customFormat="1" ht="15" customHeight="1" x14ac:dyDescent="0.2">
      <c r="A3544" s="103"/>
      <c r="B3544" s="103"/>
      <c r="C3544" s="103"/>
      <c r="D3544" s="250"/>
      <c r="H3544" s="106"/>
      <c r="I3544" s="251"/>
      <c r="T3544" s="252"/>
    </row>
    <row r="3545" spans="1:20" s="47" customFormat="1" ht="15" customHeight="1" x14ac:dyDescent="0.2">
      <c r="A3545" s="103"/>
      <c r="B3545" s="103"/>
      <c r="C3545" s="103"/>
      <c r="D3545" s="250"/>
      <c r="H3545" s="106"/>
      <c r="I3545" s="251"/>
      <c r="T3545" s="252"/>
    </row>
    <row r="3546" spans="1:20" s="47" customFormat="1" ht="15" customHeight="1" x14ac:dyDescent="0.2">
      <c r="A3546" s="103"/>
      <c r="B3546" s="103"/>
      <c r="C3546" s="103"/>
      <c r="D3546" s="250"/>
      <c r="H3546" s="106"/>
      <c r="I3546" s="251"/>
      <c r="T3546" s="252"/>
    </row>
    <row r="3547" spans="1:20" s="47" customFormat="1" ht="15" customHeight="1" x14ac:dyDescent="0.2">
      <c r="A3547" s="103"/>
      <c r="B3547" s="103"/>
      <c r="C3547" s="103"/>
      <c r="D3547" s="250"/>
      <c r="H3547" s="106"/>
      <c r="I3547" s="251"/>
      <c r="T3547" s="252"/>
    </row>
    <row r="3548" spans="1:20" s="47" customFormat="1" ht="15" customHeight="1" x14ac:dyDescent="0.2">
      <c r="A3548" s="103"/>
      <c r="B3548" s="103"/>
      <c r="C3548" s="103"/>
      <c r="D3548" s="250"/>
      <c r="H3548" s="106"/>
      <c r="I3548" s="251"/>
      <c r="T3548" s="252"/>
    </row>
    <row r="3549" spans="1:20" s="47" customFormat="1" ht="15" customHeight="1" x14ac:dyDescent="0.2">
      <c r="A3549" s="103"/>
      <c r="B3549" s="103"/>
      <c r="C3549" s="103"/>
      <c r="D3549" s="250"/>
      <c r="H3549" s="106"/>
      <c r="I3549" s="251"/>
      <c r="T3549" s="252"/>
    </row>
    <row r="3550" spans="1:20" s="47" customFormat="1" ht="15" customHeight="1" x14ac:dyDescent="0.2">
      <c r="A3550" s="103"/>
      <c r="B3550" s="103"/>
      <c r="C3550" s="103"/>
      <c r="D3550" s="250"/>
      <c r="H3550" s="106"/>
      <c r="I3550" s="251"/>
      <c r="T3550" s="252"/>
    </row>
    <row r="3551" spans="1:20" s="47" customFormat="1" ht="15" customHeight="1" x14ac:dyDescent="0.2">
      <c r="A3551" s="103"/>
      <c r="B3551" s="103"/>
      <c r="C3551" s="103"/>
      <c r="D3551" s="250"/>
      <c r="H3551" s="106"/>
      <c r="I3551" s="251"/>
      <c r="T3551" s="252"/>
    </row>
    <row r="3552" spans="1:20" s="47" customFormat="1" ht="15" customHeight="1" x14ac:dyDescent="0.2">
      <c r="A3552" s="103"/>
      <c r="B3552" s="103"/>
      <c r="C3552" s="103"/>
      <c r="D3552" s="250"/>
      <c r="H3552" s="106"/>
      <c r="I3552" s="251"/>
      <c r="T3552" s="252"/>
    </row>
    <row r="3553" spans="1:20" s="47" customFormat="1" ht="15" customHeight="1" x14ac:dyDescent="0.2">
      <c r="A3553" s="103"/>
      <c r="B3553" s="103"/>
      <c r="C3553" s="103"/>
      <c r="D3553" s="250"/>
      <c r="H3553" s="106"/>
      <c r="I3553" s="251"/>
      <c r="T3553" s="252"/>
    </row>
    <row r="3554" spans="1:20" s="47" customFormat="1" ht="15" customHeight="1" x14ac:dyDescent="0.2">
      <c r="A3554" s="103"/>
      <c r="B3554" s="103"/>
      <c r="C3554" s="103"/>
      <c r="D3554" s="250"/>
      <c r="H3554" s="106"/>
      <c r="I3554" s="251"/>
      <c r="T3554" s="252"/>
    </row>
    <row r="3555" spans="1:20" s="47" customFormat="1" ht="15" customHeight="1" x14ac:dyDescent="0.2">
      <c r="A3555" s="103"/>
      <c r="B3555" s="103"/>
      <c r="C3555" s="103"/>
      <c r="D3555" s="250"/>
      <c r="H3555" s="106"/>
      <c r="I3555" s="251"/>
      <c r="T3555" s="252"/>
    </row>
    <row r="3556" spans="1:20" s="47" customFormat="1" ht="15" customHeight="1" x14ac:dyDescent="0.2">
      <c r="A3556" s="103"/>
      <c r="B3556" s="103"/>
      <c r="C3556" s="103"/>
      <c r="D3556" s="250"/>
      <c r="H3556" s="106"/>
      <c r="I3556" s="251"/>
      <c r="T3556" s="252"/>
    </row>
    <row r="3557" spans="1:20" s="47" customFormat="1" ht="15" customHeight="1" x14ac:dyDescent="0.2">
      <c r="A3557" s="103"/>
      <c r="B3557" s="103"/>
      <c r="C3557" s="103"/>
      <c r="D3557" s="250"/>
      <c r="H3557" s="106"/>
      <c r="I3557" s="251"/>
      <c r="T3557" s="252"/>
    </row>
    <row r="3558" spans="1:20" s="47" customFormat="1" ht="15" customHeight="1" x14ac:dyDescent="0.2">
      <c r="A3558" s="103"/>
      <c r="B3558" s="103"/>
      <c r="C3558" s="103"/>
      <c r="D3558" s="250"/>
      <c r="H3558" s="106"/>
      <c r="I3558" s="251"/>
      <c r="T3558" s="252"/>
    </row>
    <row r="3559" spans="1:20" s="47" customFormat="1" ht="15" customHeight="1" x14ac:dyDescent="0.2">
      <c r="A3559" s="103"/>
      <c r="B3559" s="103"/>
      <c r="C3559" s="103"/>
      <c r="D3559" s="250"/>
      <c r="H3559" s="106"/>
      <c r="I3559" s="251"/>
      <c r="T3559" s="252"/>
    </row>
    <row r="3560" spans="1:20" s="47" customFormat="1" ht="15" customHeight="1" x14ac:dyDescent="0.2">
      <c r="A3560" s="103"/>
      <c r="B3560" s="103"/>
      <c r="C3560" s="103"/>
      <c r="D3560" s="250"/>
      <c r="H3560" s="106"/>
      <c r="I3560" s="251"/>
      <c r="T3560" s="252"/>
    </row>
    <row r="3561" spans="1:20" s="47" customFormat="1" ht="15" customHeight="1" x14ac:dyDescent="0.2">
      <c r="A3561" s="103"/>
      <c r="B3561" s="103"/>
      <c r="C3561" s="103"/>
      <c r="D3561" s="250"/>
      <c r="H3561" s="106"/>
      <c r="I3561" s="251"/>
      <c r="T3561" s="252"/>
    </row>
    <row r="3562" spans="1:20" s="47" customFormat="1" ht="15" customHeight="1" x14ac:dyDescent="0.2">
      <c r="A3562" s="103"/>
      <c r="B3562" s="103"/>
      <c r="C3562" s="103"/>
      <c r="D3562" s="250"/>
      <c r="H3562" s="106"/>
      <c r="I3562" s="251"/>
      <c r="T3562" s="252"/>
    </row>
    <row r="3563" spans="1:20" s="47" customFormat="1" ht="15" customHeight="1" x14ac:dyDescent="0.2">
      <c r="A3563" s="103"/>
      <c r="B3563" s="103"/>
      <c r="C3563" s="103"/>
      <c r="D3563" s="250"/>
      <c r="H3563" s="106"/>
      <c r="I3563" s="251"/>
      <c r="T3563" s="252"/>
    </row>
    <row r="3564" spans="1:20" s="47" customFormat="1" ht="15" customHeight="1" x14ac:dyDescent="0.2">
      <c r="A3564" s="103"/>
      <c r="B3564" s="103"/>
      <c r="C3564" s="103"/>
      <c r="D3564" s="250"/>
      <c r="H3564" s="106"/>
      <c r="I3564" s="251"/>
      <c r="T3564" s="252"/>
    </row>
    <row r="3565" spans="1:20" s="47" customFormat="1" ht="15" customHeight="1" x14ac:dyDescent="0.2">
      <c r="A3565" s="103"/>
      <c r="B3565" s="103"/>
      <c r="C3565" s="103"/>
      <c r="D3565" s="250"/>
      <c r="H3565" s="106"/>
      <c r="I3565" s="251"/>
      <c r="T3565" s="252"/>
    </row>
    <row r="3566" spans="1:20" s="47" customFormat="1" ht="15" customHeight="1" x14ac:dyDescent="0.2">
      <c r="A3566" s="103"/>
      <c r="B3566" s="103"/>
      <c r="C3566" s="103"/>
      <c r="D3566" s="250"/>
      <c r="H3566" s="106"/>
      <c r="I3566" s="251"/>
      <c r="T3566" s="252"/>
    </row>
    <row r="3567" spans="1:20" s="47" customFormat="1" ht="15" customHeight="1" x14ac:dyDescent="0.2">
      <c r="A3567" s="103"/>
      <c r="B3567" s="103"/>
      <c r="C3567" s="103"/>
      <c r="D3567" s="250"/>
      <c r="H3567" s="106"/>
      <c r="I3567" s="251"/>
      <c r="T3567" s="252"/>
    </row>
    <row r="3568" spans="1:20" s="47" customFormat="1" ht="15" customHeight="1" x14ac:dyDescent="0.2">
      <c r="A3568" s="103"/>
      <c r="B3568" s="103"/>
      <c r="C3568" s="103"/>
      <c r="D3568" s="250"/>
      <c r="H3568" s="106"/>
      <c r="I3568" s="251"/>
      <c r="T3568" s="252"/>
    </row>
    <row r="3569" spans="1:20" s="47" customFormat="1" ht="15" customHeight="1" x14ac:dyDescent="0.2">
      <c r="A3569" s="103"/>
      <c r="B3569" s="103"/>
      <c r="C3569" s="103"/>
      <c r="D3569" s="250"/>
      <c r="H3569" s="106"/>
      <c r="I3569" s="251"/>
      <c r="T3569" s="252"/>
    </row>
    <row r="3570" spans="1:20" s="47" customFormat="1" ht="15" customHeight="1" x14ac:dyDescent="0.2">
      <c r="A3570" s="103"/>
      <c r="B3570" s="103"/>
      <c r="C3570" s="103"/>
      <c r="D3570" s="250"/>
      <c r="H3570" s="106"/>
      <c r="I3570" s="251"/>
      <c r="T3570" s="252"/>
    </row>
    <row r="3571" spans="1:20" s="47" customFormat="1" ht="15" customHeight="1" x14ac:dyDescent="0.2">
      <c r="A3571" s="103"/>
      <c r="B3571" s="103"/>
      <c r="C3571" s="103"/>
      <c r="D3571" s="250"/>
      <c r="H3571" s="106"/>
      <c r="I3571" s="251"/>
      <c r="T3571" s="252"/>
    </row>
    <row r="3572" spans="1:20" s="47" customFormat="1" ht="15" customHeight="1" x14ac:dyDescent="0.2">
      <c r="A3572" s="103"/>
      <c r="B3572" s="103"/>
      <c r="C3572" s="103"/>
      <c r="D3572" s="250"/>
      <c r="H3572" s="106"/>
      <c r="I3572" s="251"/>
      <c r="T3572" s="252"/>
    </row>
    <row r="3573" spans="1:20" s="47" customFormat="1" ht="15" customHeight="1" x14ac:dyDescent="0.2">
      <c r="A3573" s="103"/>
      <c r="B3573" s="103"/>
      <c r="C3573" s="103"/>
      <c r="D3573" s="250"/>
      <c r="H3573" s="106"/>
      <c r="I3573" s="251"/>
      <c r="T3573" s="252"/>
    </row>
    <row r="3574" spans="1:20" s="47" customFormat="1" ht="15" customHeight="1" x14ac:dyDescent="0.2">
      <c r="A3574" s="103"/>
      <c r="B3574" s="103"/>
      <c r="C3574" s="103"/>
      <c r="D3574" s="250"/>
      <c r="H3574" s="106"/>
      <c r="I3574" s="251"/>
      <c r="T3574" s="252"/>
    </row>
    <row r="3575" spans="1:20" s="47" customFormat="1" ht="15" customHeight="1" x14ac:dyDescent="0.2">
      <c r="A3575" s="103"/>
      <c r="B3575" s="103"/>
      <c r="C3575" s="103"/>
      <c r="D3575" s="250"/>
      <c r="H3575" s="106"/>
      <c r="I3575" s="251"/>
      <c r="T3575" s="252"/>
    </row>
    <row r="3576" spans="1:20" s="47" customFormat="1" ht="15" customHeight="1" x14ac:dyDescent="0.2">
      <c r="A3576" s="103"/>
      <c r="B3576" s="103"/>
      <c r="C3576" s="103"/>
      <c r="D3576" s="250"/>
      <c r="H3576" s="106"/>
      <c r="I3576" s="251"/>
      <c r="T3576" s="252"/>
    </row>
    <row r="3577" spans="1:20" s="47" customFormat="1" ht="15" customHeight="1" x14ac:dyDescent="0.2">
      <c r="A3577" s="103"/>
      <c r="B3577" s="103"/>
      <c r="C3577" s="103"/>
      <c r="D3577" s="250"/>
      <c r="H3577" s="106"/>
      <c r="I3577" s="251"/>
      <c r="T3577" s="252"/>
    </row>
    <row r="3578" spans="1:20" s="47" customFormat="1" ht="15" customHeight="1" x14ac:dyDescent="0.2">
      <c r="A3578" s="103"/>
      <c r="B3578" s="103"/>
      <c r="C3578" s="103"/>
      <c r="D3578" s="250"/>
      <c r="H3578" s="106"/>
      <c r="I3578" s="251"/>
      <c r="T3578" s="252"/>
    </row>
    <row r="3579" spans="1:20" s="47" customFormat="1" ht="15" customHeight="1" x14ac:dyDescent="0.2">
      <c r="A3579" s="103"/>
      <c r="B3579" s="103"/>
      <c r="C3579" s="103"/>
      <c r="D3579" s="250"/>
      <c r="H3579" s="106"/>
      <c r="I3579" s="251"/>
      <c r="T3579" s="252"/>
    </row>
    <row r="3580" spans="1:20" s="47" customFormat="1" ht="15" customHeight="1" x14ac:dyDescent="0.2">
      <c r="A3580" s="103"/>
      <c r="B3580" s="103"/>
      <c r="C3580" s="103"/>
      <c r="D3580" s="250"/>
      <c r="H3580" s="106"/>
      <c r="I3580" s="251"/>
      <c r="T3580" s="252"/>
    </row>
    <row r="3581" spans="1:20" s="47" customFormat="1" ht="15" customHeight="1" x14ac:dyDescent="0.2">
      <c r="A3581" s="103"/>
      <c r="B3581" s="103"/>
      <c r="C3581" s="103"/>
      <c r="D3581" s="250"/>
      <c r="H3581" s="106"/>
      <c r="I3581" s="251"/>
      <c r="T3581" s="252"/>
    </row>
    <row r="3582" spans="1:20" s="47" customFormat="1" ht="15" customHeight="1" x14ac:dyDescent="0.2">
      <c r="A3582" s="103"/>
      <c r="B3582" s="103"/>
      <c r="C3582" s="103"/>
      <c r="D3582" s="250"/>
      <c r="H3582" s="106"/>
      <c r="I3582" s="251"/>
      <c r="T3582" s="252"/>
    </row>
    <row r="3583" spans="1:20" s="47" customFormat="1" ht="15" customHeight="1" x14ac:dyDescent="0.2">
      <c r="A3583" s="103"/>
      <c r="B3583" s="103"/>
      <c r="C3583" s="103"/>
      <c r="D3583" s="250"/>
      <c r="H3583" s="106"/>
      <c r="I3583" s="251"/>
      <c r="T3583" s="252"/>
    </row>
    <row r="3584" spans="1:20" s="47" customFormat="1" ht="15" customHeight="1" x14ac:dyDescent="0.2">
      <c r="A3584" s="103"/>
      <c r="B3584" s="103"/>
      <c r="C3584" s="103"/>
      <c r="D3584" s="250"/>
      <c r="H3584" s="106"/>
      <c r="I3584" s="251"/>
      <c r="T3584" s="252"/>
    </row>
    <row r="3585" spans="1:20" s="47" customFormat="1" ht="15" customHeight="1" x14ac:dyDescent="0.2">
      <c r="A3585" s="103"/>
      <c r="B3585" s="103"/>
      <c r="C3585" s="103"/>
      <c r="D3585" s="250"/>
      <c r="H3585" s="106"/>
      <c r="I3585" s="251"/>
      <c r="T3585" s="252"/>
    </row>
    <row r="3586" spans="1:20" s="47" customFormat="1" ht="15" customHeight="1" x14ac:dyDescent="0.2">
      <c r="A3586" s="103"/>
      <c r="B3586" s="103"/>
      <c r="C3586" s="103"/>
      <c r="D3586" s="250"/>
      <c r="H3586" s="106"/>
      <c r="I3586" s="251"/>
      <c r="T3586" s="252"/>
    </row>
    <row r="3587" spans="1:20" s="47" customFormat="1" ht="15" customHeight="1" x14ac:dyDescent="0.2">
      <c r="A3587" s="103"/>
      <c r="B3587" s="103"/>
      <c r="C3587" s="103"/>
      <c r="D3587" s="250"/>
      <c r="H3587" s="106"/>
      <c r="I3587" s="251"/>
      <c r="T3587" s="252"/>
    </row>
    <row r="3588" spans="1:20" s="47" customFormat="1" ht="15" customHeight="1" x14ac:dyDescent="0.2">
      <c r="A3588" s="103"/>
      <c r="B3588" s="103"/>
      <c r="C3588" s="103"/>
      <c r="D3588" s="250"/>
      <c r="H3588" s="106"/>
      <c r="I3588" s="251"/>
      <c r="T3588" s="252"/>
    </row>
    <row r="3589" spans="1:20" s="47" customFormat="1" ht="15" customHeight="1" x14ac:dyDescent="0.2">
      <c r="A3589" s="103"/>
      <c r="B3589" s="103"/>
      <c r="C3589" s="103"/>
      <c r="D3589" s="250"/>
      <c r="H3589" s="106"/>
      <c r="I3589" s="251"/>
      <c r="T3589" s="252"/>
    </row>
    <row r="3590" spans="1:20" s="47" customFormat="1" ht="15" customHeight="1" x14ac:dyDescent="0.2">
      <c r="A3590" s="103"/>
      <c r="B3590" s="103"/>
      <c r="C3590" s="103"/>
      <c r="D3590" s="250"/>
      <c r="H3590" s="106"/>
      <c r="I3590" s="251"/>
      <c r="T3590" s="252"/>
    </row>
    <row r="3591" spans="1:20" s="47" customFormat="1" ht="15" customHeight="1" x14ac:dyDescent="0.2">
      <c r="A3591" s="103"/>
      <c r="B3591" s="103"/>
      <c r="C3591" s="103"/>
      <c r="D3591" s="250"/>
      <c r="H3591" s="106"/>
      <c r="I3591" s="251"/>
      <c r="T3591" s="252"/>
    </row>
    <row r="3592" spans="1:20" s="47" customFormat="1" ht="15" customHeight="1" x14ac:dyDescent="0.2">
      <c r="A3592" s="103"/>
      <c r="B3592" s="103"/>
      <c r="C3592" s="103"/>
      <c r="D3592" s="250"/>
      <c r="H3592" s="106"/>
      <c r="I3592" s="251"/>
      <c r="T3592" s="252"/>
    </row>
    <row r="3593" spans="1:20" s="47" customFormat="1" ht="15" customHeight="1" x14ac:dyDescent="0.2">
      <c r="A3593" s="103"/>
      <c r="B3593" s="103"/>
      <c r="C3593" s="103"/>
      <c r="D3593" s="250"/>
      <c r="H3593" s="106"/>
      <c r="I3593" s="251"/>
      <c r="T3593" s="252"/>
    </row>
    <row r="3594" spans="1:20" s="47" customFormat="1" ht="15" customHeight="1" x14ac:dyDescent="0.2">
      <c r="A3594" s="103"/>
      <c r="B3594" s="103"/>
      <c r="C3594" s="103"/>
      <c r="D3594" s="250"/>
      <c r="H3594" s="106"/>
      <c r="I3594" s="251"/>
      <c r="T3594" s="252"/>
    </row>
    <row r="3595" spans="1:20" s="47" customFormat="1" ht="15" customHeight="1" x14ac:dyDescent="0.2">
      <c r="A3595" s="103"/>
      <c r="B3595" s="103"/>
      <c r="C3595" s="103"/>
      <c r="D3595" s="250"/>
      <c r="H3595" s="106"/>
      <c r="I3595" s="251"/>
      <c r="T3595" s="252"/>
    </row>
    <row r="3596" spans="1:20" s="47" customFormat="1" ht="15" customHeight="1" x14ac:dyDescent="0.2">
      <c r="A3596" s="103"/>
      <c r="B3596" s="103"/>
      <c r="C3596" s="103"/>
      <c r="D3596" s="250"/>
      <c r="H3596" s="106"/>
      <c r="I3596" s="251"/>
      <c r="T3596" s="252"/>
    </row>
    <row r="3597" spans="1:20" s="47" customFormat="1" ht="15" customHeight="1" x14ac:dyDescent="0.2">
      <c r="A3597" s="103"/>
      <c r="B3597" s="103"/>
      <c r="C3597" s="103"/>
      <c r="D3597" s="250"/>
      <c r="H3597" s="106"/>
      <c r="I3597" s="251"/>
      <c r="T3597" s="252"/>
    </row>
    <row r="3598" spans="1:20" s="47" customFormat="1" ht="15" customHeight="1" x14ac:dyDescent="0.2">
      <c r="A3598" s="103"/>
      <c r="B3598" s="103"/>
      <c r="C3598" s="103"/>
      <c r="D3598" s="250"/>
      <c r="H3598" s="106"/>
      <c r="I3598" s="251"/>
      <c r="T3598" s="252"/>
    </row>
    <row r="3599" spans="1:20" s="47" customFormat="1" ht="15" customHeight="1" x14ac:dyDescent="0.2">
      <c r="A3599" s="103"/>
      <c r="B3599" s="103"/>
      <c r="C3599" s="103"/>
      <c r="D3599" s="250"/>
      <c r="H3599" s="106"/>
      <c r="I3599" s="251"/>
      <c r="T3599" s="252"/>
    </row>
    <row r="3600" spans="1:20" s="47" customFormat="1" ht="15" customHeight="1" x14ac:dyDescent="0.2">
      <c r="A3600" s="103"/>
      <c r="B3600" s="103"/>
      <c r="C3600" s="103"/>
      <c r="D3600" s="250"/>
      <c r="H3600" s="106"/>
      <c r="I3600" s="251"/>
      <c r="T3600" s="252"/>
    </row>
    <row r="3601" spans="1:20" s="47" customFormat="1" ht="15" customHeight="1" x14ac:dyDescent="0.2">
      <c r="A3601" s="103"/>
      <c r="B3601" s="103"/>
      <c r="C3601" s="103"/>
      <c r="D3601" s="250"/>
      <c r="H3601" s="106"/>
      <c r="I3601" s="251"/>
      <c r="T3601" s="252"/>
    </row>
    <row r="3602" spans="1:20" s="47" customFormat="1" ht="15" customHeight="1" x14ac:dyDescent="0.2">
      <c r="A3602" s="103"/>
      <c r="B3602" s="103"/>
      <c r="C3602" s="103"/>
      <c r="D3602" s="250"/>
      <c r="H3602" s="106"/>
      <c r="I3602" s="251"/>
      <c r="T3602" s="252"/>
    </row>
    <row r="3603" spans="1:20" s="47" customFormat="1" ht="15" customHeight="1" x14ac:dyDescent="0.2">
      <c r="A3603" s="103"/>
      <c r="B3603" s="103"/>
      <c r="C3603" s="103"/>
      <c r="D3603" s="250"/>
      <c r="H3603" s="106"/>
      <c r="I3603" s="251"/>
      <c r="T3603" s="252"/>
    </row>
    <row r="3604" spans="1:20" s="47" customFormat="1" ht="15" customHeight="1" x14ac:dyDescent="0.2">
      <c r="A3604" s="103"/>
      <c r="B3604" s="103"/>
      <c r="C3604" s="103"/>
      <c r="D3604" s="250"/>
      <c r="H3604" s="106"/>
      <c r="I3604" s="251"/>
      <c r="T3604" s="252"/>
    </row>
    <row r="3605" spans="1:20" s="47" customFormat="1" ht="15" customHeight="1" x14ac:dyDescent="0.2">
      <c r="A3605" s="103"/>
      <c r="B3605" s="103"/>
      <c r="C3605" s="103"/>
      <c r="D3605" s="250"/>
      <c r="H3605" s="106"/>
      <c r="I3605" s="251"/>
      <c r="T3605" s="252"/>
    </row>
    <row r="3606" spans="1:20" s="47" customFormat="1" ht="15" customHeight="1" x14ac:dyDescent="0.2">
      <c r="A3606" s="103"/>
      <c r="B3606" s="103"/>
      <c r="C3606" s="103"/>
      <c r="D3606" s="250"/>
      <c r="H3606" s="106"/>
      <c r="I3606" s="251"/>
      <c r="T3606" s="252"/>
    </row>
    <row r="3607" spans="1:20" s="47" customFormat="1" ht="15" customHeight="1" x14ac:dyDescent="0.2">
      <c r="A3607" s="103"/>
      <c r="B3607" s="103"/>
      <c r="C3607" s="103"/>
      <c r="D3607" s="250"/>
      <c r="H3607" s="106"/>
      <c r="I3607" s="251"/>
      <c r="T3607" s="252"/>
    </row>
    <row r="3608" spans="1:20" s="47" customFormat="1" ht="15" customHeight="1" x14ac:dyDescent="0.2">
      <c r="A3608" s="103"/>
      <c r="B3608" s="103"/>
      <c r="C3608" s="103"/>
      <c r="D3608" s="250"/>
      <c r="H3608" s="106"/>
      <c r="I3608" s="251"/>
      <c r="T3608" s="252"/>
    </row>
    <row r="3609" spans="1:20" s="47" customFormat="1" ht="15" customHeight="1" x14ac:dyDescent="0.2">
      <c r="A3609" s="103"/>
      <c r="B3609" s="103"/>
      <c r="C3609" s="103"/>
      <c r="D3609" s="250"/>
      <c r="H3609" s="106"/>
      <c r="I3609" s="251"/>
      <c r="T3609" s="252"/>
    </row>
    <row r="3610" spans="1:20" s="47" customFormat="1" ht="15" customHeight="1" x14ac:dyDescent="0.2">
      <c r="A3610" s="103"/>
      <c r="B3610" s="103"/>
      <c r="C3610" s="103"/>
      <c r="D3610" s="250"/>
      <c r="H3610" s="106"/>
      <c r="I3610" s="251"/>
      <c r="T3610" s="252"/>
    </row>
    <row r="3611" spans="1:20" s="47" customFormat="1" ht="15" customHeight="1" x14ac:dyDescent="0.2">
      <c r="A3611" s="103"/>
      <c r="B3611" s="103"/>
      <c r="C3611" s="103"/>
      <c r="D3611" s="250"/>
      <c r="H3611" s="106"/>
      <c r="I3611" s="251"/>
      <c r="T3611" s="252"/>
    </row>
    <row r="3612" spans="1:20" s="47" customFormat="1" ht="15" customHeight="1" x14ac:dyDescent="0.2">
      <c r="A3612" s="103"/>
      <c r="B3612" s="103"/>
      <c r="C3612" s="103"/>
      <c r="D3612" s="250"/>
      <c r="H3612" s="106"/>
      <c r="I3612" s="251"/>
      <c r="T3612" s="252"/>
    </row>
    <row r="3613" spans="1:20" s="47" customFormat="1" ht="15" customHeight="1" x14ac:dyDescent="0.2">
      <c r="A3613" s="103"/>
      <c r="B3613" s="103"/>
      <c r="C3613" s="103"/>
      <c r="D3613" s="250"/>
      <c r="H3613" s="106"/>
      <c r="I3613" s="251"/>
      <c r="T3613" s="252"/>
    </row>
    <row r="3614" spans="1:20" s="47" customFormat="1" ht="15" customHeight="1" x14ac:dyDescent="0.2">
      <c r="A3614" s="103"/>
      <c r="B3614" s="103"/>
      <c r="C3614" s="103"/>
      <c r="D3614" s="250"/>
      <c r="H3614" s="106"/>
      <c r="I3614" s="251"/>
      <c r="T3614" s="252"/>
    </row>
    <row r="3615" spans="1:20" s="47" customFormat="1" ht="15" customHeight="1" x14ac:dyDescent="0.2">
      <c r="A3615" s="103"/>
      <c r="B3615" s="103"/>
      <c r="C3615" s="103"/>
      <c r="D3615" s="250"/>
      <c r="H3615" s="106"/>
      <c r="I3615" s="251"/>
      <c r="T3615" s="252"/>
    </row>
    <row r="3616" spans="1:20" s="47" customFormat="1" ht="15" customHeight="1" x14ac:dyDescent="0.2">
      <c r="A3616" s="103"/>
      <c r="B3616" s="103"/>
      <c r="C3616" s="103"/>
      <c r="D3616" s="250"/>
      <c r="H3616" s="106"/>
      <c r="I3616" s="251"/>
      <c r="T3616" s="252"/>
    </row>
    <row r="3617" spans="1:20" s="47" customFormat="1" ht="15" customHeight="1" x14ac:dyDescent="0.2">
      <c r="A3617" s="103"/>
      <c r="B3617" s="103"/>
      <c r="C3617" s="103"/>
      <c r="D3617" s="250"/>
      <c r="H3617" s="106"/>
      <c r="I3617" s="251"/>
      <c r="T3617" s="252"/>
    </row>
    <row r="3618" spans="1:20" s="47" customFormat="1" ht="15" customHeight="1" x14ac:dyDescent="0.2">
      <c r="A3618" s="103"/>
      <c r="B3618" s="103"/>
      <c r="C3618" s="103"/>
      <c r="D3618" s="250"/>
      <c r="H3618" s="106"/>
      <c r="I3618" s="251"/>
      <c r="T3618" s="252"/>
    </row>
    <row r="3619" spans="1:20" s="47" customFormat="1" ht="15" customHeight="1" x14ac:dyDescent="0.2">
      <c r="A3619" s="103"/>
      <c r="B3619" s="103"/>
      <c r="C3619" s="103"/>
      <c r="D3619" s="250"/>
      <c r="H3619" s="106"/>
      <c r="I3619" s="251"/>
      <c r="T3619" s="252"/>
    </row>
    <row r="3620" spans="1:20" s="47" customFormat="1" ht="15" customHeight="1" x14ac:dyDescent="0.2">
      <c r="A3620" s="103"/>
      <c r="B3620" s="103"/>
      <c r="C3620" s="103"/>
      <c r="D3620" s="250"/>
      <c r="H3620" s="106"/>
      <c r="I3620" s="251"/>
      <c r="T3620" s="252"/>
    </row>
    <row r="3621" spans="1:20" s="47" customFormat="1" ht="15" customHeight="1" x14ac:dyDescent="0.2">
      <c r="A3621" s="103"/>
      <c r="B3621" s="103"/>
      <c r="C3621" s="103"/>
      <c r="D3621" s="250"/>
      <c r="H3621" s="106"/>
      <c r="I3621" s="251"/>
      <c r="T3621" s="252"/>
    </row>
    <row r="3622" spans="1:20" s="47" customFormat="1" ht="15" customHeight="1" x14ac:dyDescent="0.2">
      <c r="A3622" s="103"/>
      <c r="B3622" s="103"/>
      <c r="C3622" s="103"/>
      <c r="D3622" s="250"/>
      <c r="H3622" s="106"/>
      <c r="I3622" s="251"/>
      <c r="T3622" s="252"/>
    </row>
    <row r="3623" spans="1:20" s="47" customFormat="1" ht="15" customHeight="1" x14ac:dyDescent="0.2">
      <c r="A3623" s="103"/>
      <c r="B3623" s="103"/>
      <c r="C3623" s="103"/>
      <c r="D3623" s="250"/>
      <c r="H3623" s="106"/>
      <c r="I3623" s="251"/>
      <c r="T3623" s="252"/>
    </row>
    <row r="3624" spans="1:20" s="47" customFormat="1" ht="15" customHeight="1" x14ac:dyDescent="0.2">
      <c r="A3624" s="103"/>
      <c r="B3624" s="103"/>
      <c r="C3624" s="103"/>
      <c r="D3624" s="250"/>
      <c r="H3624" s="106"/>
      <c r="I3624" s="251"/>
      <c r="T3624" s="252"/>
    </row>
    <row r="3625" spans="1:20" s="47" customFormat="1" ht="15" customHeight="1" x14ac:dyDescent="0.2">
      <c r="A3625" s="103"/>
      <c r="B3625" s="103"/>
      <c r="C3625" s="103"/>
      <c r="D3625" s="250"/>
      <c r="H3625" s="106"/>
      <c r="I3625" s="251"/>
      <c r="T3625" s="252"/>
    </row>
    <row r="3626" spans="1:20" s="47" customFormat="1" ht="15" customHeight="1" x14ac:dyDescent="0.2">
      <c r="A3626" s="103"/>
      <c r="B3626" s="103"/>
      <c r="C3626" s="103"/>
      <c r="D3626" s="250"/>
      <c r="H3626" s="106"/>
      <c r="I3626" s="251"/>
      <c r="T3626" s="252"/>
    </row>
    <row r="3627" spans="1:20" s="47" customFormat="1" ht="15" customHeight="1" x14ac:dyDescent="0.2">
      <c r="A3627" s="103"/>
      <c r="B3627" s="103"/>
      <c r="C3627" s="103"/>
      <c r="D3627" s="250"/>
      <c r="H3627" s="106"/>
      <c r="I3627" s="251"/>
      <c r="T3627" s="252"/>
    </row>
    <row r="3628" spans="1:20" s="47" customFormat="1" ht="15" customHeight="1" x14ac:dyDescent="0.2">
      <c r="A3628" s="103"/>
      <c r="B3628" s="103"/>
      <c r="C3628" s="103"/>
      <c r="D3628" s="250"/>
      <c r="H3628" s="106"/>
      <c r="I3628" s="251"/>
      <c r="T3628" s="252"/>
    </row>
    <row r="3629" spans="1:20" s="47" customFormat="1" ht="15" customHeight="1" x14ac:dyDescent="0.2">
      <c r="A3629" s="103"/>
      <c r="B3629" s="103"/>
      <c r="C3629" s="103"/>
      <c r="D3629" s="250"/>
      <c r="H3629" s="106"/>
      <c r="I3629" s="251"/>
      <c r="T3629" s="252"/>
    </row>
    <row r="3630" spans="1:20" s="47" customFormat="1" ht="15" customHeight="1" x14ac:dyDescent="0.2">
      <c r="A3630" s="103"/>
      <c r="B3630" s="103"/>
      <c r="C3630" s="103"/>
      <c r="D3630" s="250"/>
      <c r="H3630" s="106"/>
      <c r="I3630" s="251"/>
      <c r="T3630" s="252"/>
    </row>
    <row r="3631" spans="1:20" s="47" customFormat="1" ht="15" customHeight="1" x14ac:dyDescent="0.2">
      <c r="A3631" s="103"/>
      <c r="B3631" s="103"/>
      <c r="C3631" s="103"/>
      <c r="D3631" s="250"/>
      <c r="H3631" s="106"/>
      <c r="I3631" s="251"/>
      <c r="T3631" s="252"/>
    </row>
    <row r="3632" spans="1:20" s="47" customFormat="1" ht="15" customHeight="1" x14ac:dyDescent="0.2">
      <c r="A3632" s="103"/>
      <c r="B3632" s="103"/>
      <c r="C3632" s="103"/>
      <c r="D3632" s="250"/>
      <c r="H3632" s="106"/>
      <c r="I3632" s="251"/>
      <c r="T3632" s="252"/>
    </row>
    <row r="3633" spans="1:20" s="47" customFormat="1" ht="15" customHeight="1" x14ac:dyDescent="0.2">
      <c r="A3633" s="103"/>
      <c r="B3633" s="103"/>
      <c r="C3633" s="103"/>
      <c r="D3633" s="250"/>
      <c r="H3633" s="106"/>
      <c r="I3633" s="251"/>
      <c r="T3633" s="252"/>
    </row>
    <row r="3634" spans="1:20" s="47" customFormat="1" ht="15" customHeight="1" x14ac:dyDescent="0.2">
      <c r="A3634" s="103"/>
      <c r="B3634" s="103"/>
      <c r="C3634" s="103"/>
      <c r="D3634" s="250"/>
      <c r="H3634" s="106"/>
      <c r="I3634" s="251"/>
      <c r="T3634" s="252"/>
    </row>
    <row r="3635" spans="1:20" s="47" customFormat="1" ht="15" customHeight="1" x14ac:dyDescent="0.2">
      <c r="A3635" s="103"/>
      <c r="B3635" s="103"/>
      <c r="C3635" s="103"/>
      <c r="D3635" s="250"/>
      <c r="H3635" s="106"/>
      <c r="I3635" s="251"/>
      <c r="T3635" s="252"/>
    </row>
    <row r="3636" spans="1:20" s="47" customFormat="1" ht="15" customHeight="1" x14ac:dyDescent="0.2">
      <c r="A3636" s="103"/>
      <c r="B3636" s="103"/>
      <c r="C3636" s="103"/>
      <c r="D3636" s="250"/>
      <c r="H3636" s="106"/>
      <c r="I3636" s="251"/>
      <c r="T3636" s="252"/>
    </row>
    <row r="3637" spans="1:20" s="47" customFormat="1" ht="15" customHeight="1" x14ac:dyDescent="0.2">
      <c r="A3637" s="103"/>
      <c r="B3637" s="103"/>
      <c r="C3637" s="103"/>
      <c r="D3637" s="250"/>
      <c r="H3637" s="106"/>
      <c r="I3637" s="251"/>
      <c r="T3637" s="252"/>
    </row>
    <row r="3638" spans="1:20" s="47" customFormat="1" ht="15" customHeight="1" x14ac:dyDescent="0.2">
      <c r="A3638" s="103"/>
      <c r="B3638" s="103"/>
      <c r="C3638" s="103"/>
      <c r="D3638" s="250"/>
      <c r="H3638" s="106"/>
      <c r="I3638" s="251"/>
      <c r="T3638" s="252"/>
    </row>
    <row r="3639" spans="1:20" s="47" customFormat="1" ht="15" customHeight="1" x14ac:dyDescent="0.2">
      <c r="A3639" s="103"/>
      <c r="B3639" s="103"/>
      <c r="C3639" s="103"/>
      <c r="D3639" s="250"/>
      <c r="H3639" s="106"/>
      <c r="I3639" s="251"/>
      <c r="T3639" s="252"/>
    </row>
    <row r="3640" spans="1:20" s="47" customFormat="1" ht="15" customHeight="1" x14ac:dyDescent="0.2">
      <c r="A3640" s="103"/>
      <c r="B3640" s="103"/>
      <c r="C3640" s="103"/>
      <c r="D3640" s="250"/>
      <c r="H3640" s="106"/>
      <c r="I3640" s="251"/>
      <c r="T3640" s="252"/>
    </row>
    <row r="3641" spans="1:20" s="47" customFormat="1" ht="15" customHeight="1" x14ac:dyDescent="0.2">
      <c r="A3641" s="103"/>
      <c r="B3641" s="103"/>
      <c r="C3641" s="103"/>
      <c r="D3641" s="250"/>
      <c r="H3641" s="106"/>
      <c r="I3641" s="251"/>
      <c r="T3641" s="252"/>
    </row>
    <row r="3642" spans="1:20" s="47" customFormat="1" ht="15" customHeight="1" x14ac:dyDescent="0.2">
      <c r="A3642" s="103"/>
      <c r="B3642" s="103"/>
      <c r="C3642" s="103"/>
      <c r="D3642" s="250"/>
      <c r="H3642" s="106"/>
      <c r="I3642" s="251"/>
      <c r="T3642" s="252"/>
    </row>
    <row r="3643" spans="1:20" s="47" customFormat="1" ht="15" customHeight="1" x14ac:dyDescent="0.2">
      <c r="A3643" s="103"/>
      <c r="B3643" s="103"/>
      <c r="C3643" s="103"/>
      <c r="D3643" s="250"/>
      <c r="H3643" s="106"/>
      <c r="I3643" s="251"/>
      <c r="T3643" s="252"/>
    </row>
    <row r="3644" spans="1:20" s="47" customFormat="1" ht="15" customHeight="1" x14ac:dyDescent="0.2">
      <c r="A3644" s="103"/>
      <c r="B3644" s="103"/>
      <c r="C3644" s="103"/>
      <c r="D3644" s="250"/>
      <c r="H3644" s="106"/>
      <c r="I3644" s="251"/>
      <c r="T3644" s="252"/>
    </row>
    <row r="3645" spans="1:20" s="47" customFormat="1" ht="15" customHeight="1" x14ac:dyDescent="0.2">
      <c r="A3645" s="103"/>
      <c r="B3645" s="103"/>
      <c r="C3645" s="103"/>
      <c r="D3645" s="250"/>
      <c r="H3645" s="106"/>
      <c r="I3645" s="251"/>
      <c r="T3645" s="252"/>
    </row>
    <row r="3646" spans="1:20" s="47" customFormat="1" ht="15" customHeight="1" x14ac:dyDescent="0.2">
      <c r="A3646" s="103"/>
      <c r="B3646" s="103"/>
      <c r="C3646" s="103"/>
      <c r="D3646" s="250"/>
      <c r="H3646" s="106"/>
      <c r="I3646" s="251"/>
      <c r="T3646" s="252"/>
    </row>
    <row r="3647" spans="1:20" s="47" customFormat="1" ht="15" customHeight="1" x14ac:dyDescent="0.2">
      <c r="A3647" s="103"/>
      <c r="B3647" s="103"/>
      <c r="C3647" s="103"/>
      <c r="D3647" s="250"/>
      <c r="H3647" s="106"/>
      <c r="I3647" s="251"/>
      <c r="T3647" s="252"/>
    </row>
    <row r="3648" spans="1:20" s="47" customFormat="1" ht="15" customHeight="1" x14ac:dyDescent="0.2">
      <c r="A3648" s="103"/>
      <c r="B3648" s="103"/>
      <c r="C3648" s="103"/>
      <c r="D3648" s="250"/>
      <c r="H3648" s="106"/>
      <c r="I3648" s="251"/>
      <c r="T3648" s="252"/>
    </row>
    <row r="3649" spans="1:20" s="47" customFormat="1" ht="15" customHeight="1" x14ac:dyDescent="0.2">
      <c r="A3649" s="103"/>
      <c r="B3649" s="103"/>
      <c r="C3649" s="103"/>
      <c r="D3649" s="250"/>
      <c r="H3649" s="106"/>
      <c r="I3649" s="251"/>
      <c r="T3649" s="252"/>
    </row>
    <row r="3650" spans="1:20" s="47" customFormat="1" ht="15" customHeight="1" x14ac:dyDescent="0.2">
      <c r="A3650" s="103"/>
      <c r="B3650" s="103"/>
      <c r="C3650" s="103"/>
      <c r="D3650" s="250"/>
      <c r="H3650" s="106"/>
      <c r="I3650" s="251"/>
      <c r="T3650" s="252"/>
    </row>
    <row r="3651" spans="1:20" s="47" customFormat="1" ht="15" customHeight="1" x14ac:dyDescent="0.2">
      <c r="A3651" s="103"/>
      <c r="B3651" s="103"/>
      <c r="C3651" s="103"/>
      <c r="D3651" s="250"/>
      <c r="H3651" s="106"/>
      <c r="I3651" s="251"/>
      <c r="T3651" s="252"/>
    </row>
    <row r="3652" spans="1:20" s="47" customFormat="1" ht="15" customHeight="1" x14ac:dyDescent="0.2">
      <c r="A3652" s="103"/>
      <c r="B3652" s="103"/>
      <c r="C3652" s="103"/>
      <c r="D3652" s="250"/>
      <c r="H3652" s="106"/>
      <c r="I3652" s="251"/>
      <c r="T3652" s="252"/>
    </row>
    <row r="3653" spans="1:20" s="47" customFormat="1" ht="15" customHeight="1" x14ac:dyDescent="0.2">
      <c r="A3653" s="103"/>
      <c r="B3653" s="103"/>
      <c r="C3653" s="103"/>
      <c r="D3653" s="250"/>
      <c r="H3653" s="106"/>
      <c r="I3653" s="251"/>
      <c r="T3653" s="252"/>
    </row>
    <row r="3654" spans="1:20" s="47" customFormat="1" ht="15" customHeight="1" x14ac:dyDescent="0.2">
      <c r="A3654" s="103"/>
      <c r="B3654" s="103"/>
      <c r="C3654" s="103"/>
      <c r="D3654" s="250"/>
      <c r="H3654" s="106"/>
      <c r="I3654" s="251"/>
      <c r="T3654" s="252"/>
    </row>
    <row r="3655" spans="1:20" s="47" customFormat="1" ht="15" customHeight="1" x14ac:dyDescent="0.2">
      <c r="A3655" s="103"/>
      <c r="B3655" s="103"/>
      <c r="C3655" s="103"/>
      <c r="D3655" s="250"/>
      <c r="H3655" s="106"/>
      <c r="I3655" s="251"/>
      <c r="T3655" s="252"/>
    </row>
    <row r="3656" spans="1:20" s="47" customFormat="1" ht="15" customHeight="1" x14ac:dyDescent="0.2">
      <c r="A3656" s="103"/>
      <c r="B3656" s="103"/>
      <c r="C3656" s="103"/>
      <c r="D3656" s="250"/>
      <c r="H3656" s="106"/>
      <c r="I3656" s="251"/>
      <c r="T3656" s="252"/>
    </row>
    <row r="3657" spans="1:20" s="47" customFormat="1" ht="15" customHeight="1" x14ac:dyDescent="0.2">
      <c r="A3657" s="103"/>
      <c r="B3657" s="103"/>
      <c r="C3657" s="103"/>
      <c r="D3657" s="250"/>
      <c r="H3657" s="106"/>
      <c r="I3657" s="251"/>
      <c r="T3657" s="252"/>
    </row>
    <row r="3658" spans="1:20" s="47" customFormat="1" ht="15" customHeight="1" x14ac:dyDescent="0.2">
      <c r="A3658" s="103"/>
      <c r="B3658" s="103"/>
      <c r="C3658" s="103"/>
      <c r="D3658" s="250"/>
      <c r="H3658" s="106"/>
      <c r="I3658" s="251"/>
      <c r="T3658" s="252"/>
    </row>
    <row r="3659" spans="1:20" s="47" customFormat="1" ht="15" customHeight="1" x14ac:dyDescent="0.2">
      <c r="A3659" s="103"/>
      <c r="B3659" s="103"/>
      <c r="C3659" s="103"/>
      <c r="D3659" s="250"/>
      <c r="H3659" s="106"/>
      <c r="I3659" s="251"/>
      <c r="T3659" s="252"/>
    </row>
    <row r="3660" spans="1:20" s="47" customFormat="1" ht="15" customHeight="1" x14ac:dyDescent="0.2">
      <c r="A3660" s="103"/>
      <c r="B3660" s="103"/>
      <c r="C3660" s="103"/>
      <c r="D3660" s="250"/>
      <c r="H3660" s="106"/>
      <c r="I3660" s="251"/>
      <c r="T3660" s="252"/>
    </row>
    <row r="3661" spans="1:20" s="47" customFormat="1" ht="15" customHeight="1" x14ac:dyDescent="0.2">
      <c r="A3661" s="103"/>
      <c r="B3661" s="103"/>
      <c r="C3661" s="103"/>
      <c r="D3661" s="250"/>
      <c r="H3661" s="106"/>
      <c r="I3661" s="251"/>
      <c r="T3661" s="252"/>
    </row>
    <row r="3662" spans="1:20" s="47" customFormat="1" ht="15" customHeight="1" x14ac:dyDescent="0.2">
      <c r="A3662" s="103"/>
      <c r="B3662" s="103"/>
      <c r="C3662" s="103"/>
      <c r="D3662" s="250"/>
      <c r="H3662" s="106"/>
      <c r="I3662" s="251"/>
      <c r="T3662" s="252"/>
    </row>
    <row r="3663" spans="1:20" s="47" customFormat="1" ht="15" customHeight="1" x14ac:dyDescent="0.2">
      <c r="A3663" s="103"/>
      <c r="B3663" s="103"/>
      <c r="C3663" s="103"/>
      <c r="D3663" s="250"/>
      <c r="H3663" s="106"/>
      <c r="I3663" s="251"/>
      <c r="T3663" s="252"/>
    </row>
    <row r="3664" spans="1:20" s="47" customFormat="1" ht="15" customHeight="1" x14ac:dyDescent="0.2">
      <c r="A3664" s="103"/>
      <c r="B3664" s="103"/>
      <c r="C3664" s="103"/>
      <c r="D3664" s="250"/>
      <c r="H3664" s="106"/>
      <c r="I3664" s="251"/>
      <c r="T3664" s="252"/>
    </row>
    <row r="3665" spans="1:20" s="47" customFormat="1" ht="15" customHeight="1" x14ac:dyDescent="0.2">
      <c r="A3665" s="103"/>
      <c r="B3665" s="103"/>
      <c r="C3665" s="103"/>
      <c r="D3665" s="250"/>
      <c r="H3665" s="106"/>
      <c r="I3665" s="251"/>
      <c r="T3665" s="252"/>
    </row>
    <row r="3666" spans="1:20" s="47" customFormat="1" ht="15" customHeight="1" x14ac:dyDescent="0.2">
      <c r="A3666" s="103"/>
      <c r="B3666" s="103"/>
      <c r="C3666" s="103"/>
      <c r="D3666" s="250"/>
      <c r="H3666" s="106"/>
      <c r="I3666" s="251"/>
      <c r="T3666" s="252"/>
    </row>
    <row r="3667" spans="1:20" s="47" customFormat="1" ht="15" customHeight="1" x14ac:dyDescent="0.2">
      <c r="A3667" s="103"/>
      <c r="B3667" s="103"/>
      <c r="C3667" s="103"/>
      <c r="D3667" s="250"/>
      <c r="H3667" s="106"/>
      <c r="I3667" s="251"/>
      <c r="T3667" s="252"/>
    </row>
    <row r="3668" spans="1:20" s="47" customFormat="1" ht="15" customHeight="1" x14ac:dyDescent="0.2">
      <c r="A3668" s="103"/>
      <c r="B3668" s="103"/>
      <c r="C3668" s="103"/>
      <c r="D3668" s="250"/>
      <c r="H3668" s="106"/>
      <c r="I3668" s="251"/>
      <c r="T3668" s="252"/>
    </row>
    <row r="3669" spans="1:20" s="47" customFormat="1" ht="15" customHeight="1" x14ac:dyDescent="0.2">
      <c r="A3669" s="103"/>
      <c r="B3669" s="103"/>
      <c r="C3669" s="103"/>
      <c r="D3669" s="250"/>
      <c r="H3669" s="106"/>
      <c r="I3669" s="251"/>
      <c r="T3669" s="252"/>
    </row>
    <row r="3670" spans="1:20" s="47" customFormat="1" ht="15" customHeight="1" x14ac:dyDescent="0.2">
      <c r="A3670" s="103"/>
      <c r="B3670" s="103"/>
      <c r="C3670" s="103"/>
      <c r="D3670" s="250"/>
      <c r="H3670" s="106"/>
      <c r="I3670" s="251"/>
      <c r="T3670" s="252"/>
    </row>
    <row r="3671" spans="1:20" s="47" customFormat="1" ht="15" customHeight="1" x14ac:dyDescent="0.2">
      <c r="A3671" s="103"/>
      <c r="B3671" s="103"/>
      <c r="C3671" s="103"/>
      <c r="D3671" s="250"/>
      <c r="H3671" s="106"/>
      <c r="I3671" s="251"/>
      <c r="T3671" s="252"/>
    </row>
    <row r="3672" spans="1:20" s="47" customFormat="1" ht="15" customHeight="1" x14ac:dyDescent="0.2">
      <c r="A3672" s="103"/>
      <c r="B3672" s="103"/>
      <c r="C3672" s="103"/>
      <c r="D3672" s="250"/>
      <c r="H3672" s="106"/>
      <c r="I3672" s="251"/>
      <c r="T3672" s="252"/>
    </row>
    <row r="3673" spans="1:20" s="47" customFormat="1" ht="15" customHeight="1" x14ac:dyDescent="0.2">
      <c r="A3673" s="103"/>
      <c r="B3673" s="103"/>
      <c r="C3673" s="103"/>
      <c r="D3673" s="250"/>
      <c r="H3673" s="106"/>
      <c r="I3673" s="251"/>
      <c r="T3673" s="252"/>
    </row>
    <row r="3674" spans="1:20" s="47" customFormat="1" ht="15" customHeight="1" x14ac:dyDescent="0.2">
      <c r="A3674" s="103"/>
      <c r="B3674" s="103"/>
      <c r="C3674" s="103"/>
      <c r="D3674" s="250"/>
      <c r="H3674" s="106"/>
      <c r="I3674" s="251"/>
      <c r="T3674" s="252"/>
    </row>
    <row r="3675" spans="1:20" s="47" customFormat="1" ht="15" customHeight="1" x14ac:dyDescent="0.2">
      <c r="A3675" s="103"/>
      <c r="B3675" s="103"/>
      <c r="C3675" s="103"/>
      <c r="D3675" s="250"/>
      <c r="H3675" s="106"/>
      <c r="I3675" s="251"/>
      <c r="T3675" s="252"/>
    </row>
    <row r="3676" spans="1:20" s="47" customFormat="1" ht="15" customHeight="1" x14ac:dyDescent="0.2">
      <c r="A3676" s="103"/>
      <c r="B3676" s="103"/>
      <c r="C3676" s="103"/>
      <c r="D3676" s="250"/>
      <c r="H3676" s="106"/>
      <c r="I3676" s="251"/>
      <c r="T3676" s="252"/>
    </row>
    <row r="3677" spans="1:20" s="47" customFormat="1" ht="15" customHeight="1" x14ac:dyDescent="0.2">
      <c r="A3677" s="103"/>
      <c r="B3677" s="103"/>
      <c r="C3677" s="103"/>
      <c r="D3677" s="250"/>
      <c r="H3677" s="106"/>
      <c r="I3677" s="251"/>
      <c r="T3677" s="252"/>
    </row>
    <row r="3678" spans="1:20" s="47" customFormat="1" ht="15" customHeight="1" x14ac:dyDescent="0.2">
      <c r="A3678" s="103"/>
      <c r="B3678" s="103"/>
      <c r="C3678" s="103"/>
      <c r="D3678" s="250"/>
      <c r="H3678" s="106"/>
      <c r="I3678" s="251"/>
      <c r="T3678" s="252"/>
    </row>
    <row r="3679" spans="1:20" s="47" customFormat="1" ht="15" customHeight="1" x14ac:dyDescent="0.2">
      <c r="A3679" s="103"/>
      <c r="B3679" s="103"/>
      <c r="C3679" s="103"/>
      <c r="D3679" s="250"/>
      <c r="H3679" s="106"/>
      <c r="I3679" s="251"/>
      <c r="T3679" s="252"/>
    </row>
    <row r="3680" spans="1:20" s="47" customFormat="1" ht="15" customHeight="1" x14ac:dyDescent="0.2">
      <c r="A3680" s="103"/>
      <c r="B3680" s="103"/>
      <c r="C3680" s="103"/>
      <c r="D3680" s="250"/>
      <c r="H3680" s="106"/>
      <c r="I3680" s="251"/>
      <c r="T3680" s="252"/>
    </row>
    <row r="3681" spans="1:20" s="47" customFormat="1" ht="15" customHeight="1" x14ac:dyDescent="0.2">
      <c r="A3681" s="103"/>
      <c r="B3681" s="103"/>
      <c r="C3681" s="103"/>
      <c r="D3681" s="250"/>
      <c r="H3681" s="106"/>
      <c r="I3681" s="251"/>
      <c r="T3681" s="252"/>
    </row>
    <row r="3682" spans="1:20" s="47" customFormat="1" ht="15" customHeight="1" x14ac:dyDescent="0.2">
      <c r="A3682" s="103"/>
      <c r="B3682" s="103"/>
      <c r="C3682" s="103"/>
      <c r="D3682" s="250"/>
      <c r="H3682" s="106"/>
      <c r="I3682" s="251"/>
      <c r="T3682" s="252"/>
    </row>
    <row r="3683" spans="1:20" s="47" customFormat="1" ht="15" customHeight="1" x14ac:dyDescent="0.2">
      <c r="A3683" s="103"/>
      <c r="B3683" s="103"/>
      <c r="C3683" s="103"/>
      <c r="D3683" s="250"/>
      <c r="H3683" s="106"/>
      <c r="I3683" s="251"/>
      <c r="T3683" s="252"/>
    </row>
    <row r="3684" spans="1:20" s="47" customFormat="1" ht="15" customHeight="1" x14ac:dyDescent="0.2">
      <c r="A3684" s="103"/>
      <c r="B3684" s="103"/>
      <c r="C3684" s="103"/>
      <c r="D3684" s="250"/>
      <c r="H3684" s="106"/>
      <c r="I3684" s="251"/>
      <c r="T3684" s="252"/>
    </row>
    <row r="3685" spans="1:20" s="47" customFormat="1" ht="15" customHeight="1" x14ac:dyDescent="0.2">
      <c r="A3685" s="103"/>
      <c r="B3685" s="103"/>
      <c r="C3685" s="103"/>
      <c r="D3685" s="250"/>
      <c r="H3685" s="106"/>
      <c r="I3685" s="251"/>
      <c r="T3685" s="252"/>
    </row>
    <row r="3686" spans="1:20" s="47" customFormat="1" ht="15" customHeight="1" x14ac:dyDescent="0.2">
      <c r="A3686" s="103"/>
      <c r="B3686" s="103"/>
      <c r="C3686" s="103"/>
      <c r="D3686" s="250"/>
      <c r="H3686" s="106"/>
      <c r="I3686" s="251"/>
      <c r="T3686" s="252"/>
    </row>
    <row r="3687" spans="1:20" s="47" customFormat="1" ht="15" customHeight="1" x14ac:dyDescent="0.2">
      <c r="A3687" s="103"/>
      <c r="B3687" s="103"/>
      <c r="C3687" s="103"/>
      <c r="D3687" s="250"/>
      <c r="H3687" s="106"/>
      <c r="I3687" s="251"/>
      <c r="T3687" s="252"/>
    </row>
    <row r="3688" spans="1:20" s="47" customFormat="1" ht="15" customHeight="1" x14ac:dyDescent="0.2">
      <c r="A3688" s="103"/>
      <c r="B3688" s="103"/>
      <c r="C3688" s="103"/>
      <c r="D3688" s="250"/>
      <c r="H3688" s="106"/>
      <c r="I3688" s="251"/>
      <c r="T3688" s="252"/>
    </row>
    <row r="3689" spans="1:20" s="47" customFormat="1" ht="15" customHeight="1" x14ac:dyDescent="0.2">
      <c r="A3689" s="103"/>
      <c r="B3689" s="103"/>
      <c r="C3689" s="103"/>
      <c r="D3689" s="250"/>
      <c r="H3689" s="106"/>
      <c r="I3689" s="251"/>
      <c r="T3689" s="252"/>
    </row>
    <row r="3690" spans="1:20" s="47" customFormat="1" ht="15" customHeight="1" x14ac:dyDescent="0.2">
      <c r="A3690" s="103"/>
      <c r="B3690" s="103"/>
      <c r="C3690" s="103"/>
      <c r="D3690" s="250"/>
      <c r="H3690" s="106"/>
      <c r="I3690" s="251"/>
      <c r="T3690" s="252"/>
    </row>
    <row r="3691" spans="1:20" s="47" customFormat="1" ht="15" customHeight="1" x14ac:dyDescent="0.2">
      <c r="A3691" s="103"/>
      <c r="B3691" s="103"/>
      <c r="C3691" s="103"/>
      <c r="D3691" s="250"/>
      <c r="H3691" s="106"/>
      <c r="I3691" s="251"/>
      <c r="T3691" s="252"/>
    </row>
    <row r="3692" spans="1:20" s="47" customFormat="1" ht="15" customHeight="1" x14ac:dyDescent="0.2">
      <c r="A3692" s="103"/>
      <c r="B3692" s="103"/>
      <c r="C3692" s="103"/>
      <c r="D3692" s="250"/>
      <c r="H3692" s="106"/>
      <c r="I3692" s="251"/>
      <c r="T3692" s="252"/>
    </row>
    <row r="3693" spans="1:20" s="47" customFormat="1" ht="15" customHeight="1" x14ac:dyDescent="0.2">
      <c r="A3693" s="103"/>
      <c r="B3693" s="103"/>
      <c r="C3693" s="103"/>
      <c r="D3693" s="250"/>
      <c r="H3693" s="106"/>
      <c r="I3693" s="251"/>
      <c r="T3693" s="252"/>
    </row>
    <row r="3694" spans="1:20" s="47" customFormat="1" ht="15" customHeight="1" x14ac:dyDescent="0.2">
      <c r="A3694" s="103"/>
      <c r="B3694" s="103"/>
      <c r="C3694" s="103"/>
      <c r="D3694" s="250"/>
      <c r="H3694" s="106"/>
      <c r="I3694" s="251"/>
      <c r="T3694" s="252"/>
    </row>
    <row r="3695" spans="1:20" s="47" customFormat="1" ht="15" customHeight="1" x14ac:dyDescent="0.2">
      <c r="A3695" s="103"/>
      <c r="B3695" s="103"/>
      <c r="C3695" s="103"/>
      <c r="D3695" s="250"/>
      <c r="H3695" s="106"/>
      <c r="I3695" s="251"/>
      <c r="T3695" s="252"/>
    </row>
    <row r="3696" spans="1:20" s="47" customFormat="1" ht="15" customHeight="1" x14ac:dyDescent="0.2">
      <c r="A3696" s="103"/>
      <c r="B3696" s="103"/>
      <c r="C3696" s="103"/>
      <c r="D3696" s="250"/>
      <c r="H3696" s="106"/>
      <c r="I3696" s="251"/>
      <c r="T3696" s="252"/>
    </row>
    <row r="3697" spans="1:20" s="47" customFormat="1" ht="15" customHeight="1" x14ac:dyDescent="0.2">
      <c r="A3697" s="103"/>
      <c r="B3697" s="103"/>
      <c r="C3697" s="103"/>
      <c r="D3697" s="250"/>
      <c r="H3697" s="106"/>
      <c r="I3697" s="251"/>
      <c r="T3697" s="252"/>
    </row>
    <row r="3698" spans="1:20" s="47" customFormat="1" ht="15" customHeight="1" x14ac:dyDescent="0.2">
      <c r="A3698" s="103"/>
      <c r="B3698" s="103"/>
      <c r="C3698" s="103"/>
      <c r="D3698" s="250"/>
      <c r="H3698" s="106"/>
      <c r="I3698" s="251"/>
      <c r="T3698" s="252"/>
    </row>
    <row r="3699" spans="1:20" s="47" customFormat="1" ht="15" customHeight="1" x14ac:dyDescent="0.2">
      <c r="A3699" s="103"/>
      <c r="B3699" s="103"/>
      <c r="C3699" s="103"/>
      <c r="D3699" s="250"/>
      <c r="H3699" s="106"/>
      <c r="I3699" s="251"/>
      <c r="T3699" s="252"/>
    </row>
    <row r="3700" spans="1:20" s="47" customFormat="1" ht="15" customHeight="1" x14ac:dyDescent="0.2">
      <c r="A3700" s="103"/>
      <c r="B3700" s="103"/>
      <c r="C3700" s="103"/>
      <c r="D3700" s="250"/>
      <c r="H3700" s="106"/>
      <c r="I3700" s="251"/>
      <c r="T3700" s="252"/>
    </row>
    <row r="3701" spans="1:20" s="47" customFormat="1" ht="15" customHeight="1" x14ac:dyDescent="0.2">
      <c r="A3701" s="103"/>
      <c r="B3701" s="103"/>
      <c r="C3701" s="103"/>
      <c r="D3701" s="250"/>
      <c r="H3701" s="106"/>
      <c r="I3701" s="251"/>
      <c r="T3701" s="252"/>
    </row>
    <row r="3702" spans="1:20" s="47" customFormat="1" ht="15" customHeight="1" x14ac:dyDescent="0.2">
      <c r="A3702" s="103"/>
      <c r="B3702" s="103"/>
      <c r="C3702" s="103"/>
      <c r="D3702" s="250"/>
      <c r="H3702" s="106"/>
      <c r="I3702" s="251"/>
      <c r="T3702" s="252"/>
    </row>
    <row r="3703" spans="1:20" s="47" customFormat="1" ht="15" customHeight="1" x14ac:dyDescent="0.2">
      <c r="A3703" s="103"/>
      <c r="B3703" s="103"/>
      <c r="C3703" s="103"/>
      <c r="D3703" s="250"/>
      <c r="H3703" s="106"/>
      <c r="I3703" s="251"/>
      <c r="T3703" s="252"/>
    </row>
    <row r="3704" spans="1:20" s="47" customFormat="1" ht="15" customHeight="1" x14ac:dyDescent="0.2">
      <c r="A3704" s="103"/>
      <c r="B3704" s="103"/>
      <c r="C3704" s="103"/>
      <c r="D3704" s="250"/>
      <c r="H3704" s="106"/>
      <c r="I3704" s="251"/>
      <c r="T3704" s="252"/>
    </row>
    <row r="3705" spans="1:20" s="47" customFormat="1" ht="15" customHeight="1" x14ac:dyDescent="0.2">
      <c r="A3705" s="103"/>
      <c r="B3705" s="103"/>
      <c r="C3705" s="103"/>
      <c r="D3705" s="250"/>
      <c r="H3705" s="106"/>
      <c r="I3705" s="251"/>
      <c r="T3705" s="252"/>
    </row>
    <row r="3706" spans="1:20" s="47" customFormat="1" ht="15" customHeight="1" x14ac:dyDescent="0.2">
      <c r="A3706" s="103"/>
      <c r="B3706" s="103"/>
      <c r="C3706" s="103"/>
      <c r="D3706" s="250"/>
      <c r="H3706" s="106"/>
      <c r="I3706" s="251"/>
      <c r="T3706" s="252"/>
    </row>
    <row r="3707" spans="1:20" s="47" customFormat="1" ht="15" customHeight="1" x14ac:dyDescent="0.2">
      <c r="A3707" s="103"/>
      <c r="B3707" s="103"/>
      <c r="C3707" s="103"/>
      <c r="D3707" s="250"/>
      <c r="H3707" s="106"/>
      <c r="I3707" s="251"/>
      <c r="T3707" s="252"/>
    </row>
    <row r="3708" spans="1:20" s="47" customFormat="1" ht="15" customHeight="1" x14ac:dyDescent="0.2">
      <c r="A3708" s="103"/>
      <c r="B3708" s="103"/>
      <c r="C3708" s="103"/>
      <c r="D3708" s="250"/>
      <c r="H3708" s="106"/>
      <c r="I3708" s="251"/>
      <c r="T3708" s="252"/>
    </row>
    <row r="3709" spans="1:20" s="47" customFormat="1" ht="15" customHeight="1" x14ac:dyDescent="0.2">
      <c r="A3709" s="103"/>
      <c r="B3709" s="103"/>
      <c r="C3709" s="103"/>
      <c r="D3709" s="250"/>
      <c r="H3709" s="106"/>
      <c r="I3709" s="251"/>
      <c r="T3709" s="252"/>
    </row>
    <row r="3710" spans="1:20" s="47" customFormat="1" ht="15" customHeight="1" x14ac:dyDescent="0.2">
      <c r="A3710" s="103"/>
      <c r="B3710" s="103"/>
      <c r="C3710" s="103"/>
      <c r="D3710" s="250"/>
      <c r="H3710" s="106"/>
      <c r="I3710" s="251"/>
      <c r="T3710" s="252"/>
    </row>
    <row r="3711" spans="1:20" s="47" customFormat="1" ht="15" customHeight="1" x14ac:dyDescent="0.2">
      <c r="A3711" s="103"/>
      <c r="B3711" s="103"/>
      <c r="C3711" s="103"/>
      <c r="D3711" s="250"/>
      <c r="H3711" s="106"/>
      <c r="I3711" s="251"/>
      <c r="T3711" s="252"/>
    </row>
    <row r="3712" spans="1:20" s="47" customFormat="1" ht="15" customHeight="1" x14ac:dyDescent="0.2">
      <c r="A3712" s="103"/>
      <c r="B3712" s="103"/>
      <c r="C3712" s="103"/>
      <c r="D3712" s="250"/>
      <c r="H3712" s="106"/>
      <c r="I3712" s="251"/>
      <c r="T3712" s="252"/>
    </row>
    <row r="3713" spans="1:20" s="47" customFormat="1" ht="15" customHeight="1" x14ac:dyDescent="0.2">
      <c r="A3713" s="103"/>
      <c r="B3713" s="103"/>
      <c r="C3713" s="103"/>
      <c r="D3713" s="250"/>
      <c r="H3713" s="106"/>
      <c r="I3713" s="251"/>
      <c r="T3713" s="252"/>
    </row>
    <row r="3714" spans="1:20" s="47" customFormat="1" ht="15" customHeight="1" x14ac:dyDescent="0.2">
      <c r="A3714" s="103"/>
      <c r="B3714" s="103"/>
      <c r="C3714" s="103"/>
      <c r="D3714" s="250"/>
      <c r="H3714" s="106"/>
      <c r="I3714" s="251"/>
      <c r="T3714" s="252"/>
    </row>
    <row r="3715" spans="1:20" s="47" customFormat="1" ht="15" customHeight="1" x14ac:dyDescent="0.2">
      <c r="A3715" s="103"/>
      <c r="B3715" s="103"/>
      <c r="C3715" s="103"/>
      <c r="D3715" s="250"/>
      <c r="H3715" s="106"/>
      <c r="I3715" s="251"/>
      <c r="T3715" s="252"/>
    </row>
    <row r="3716" spans="1:20" s="47" customFormat="1" ht="15" customHeight="1" x14ac:dyDescent="0.2">
      <c r="A3716" s="103"/>
      <c r="B3716" s="103"/>
      <c r="C3716" s="103"/>
      <c r="D3716" s="250"/>
      <c r="H3716" s="106"/>
      <c r="I3716" s="251"/>
      <c r="T3716" s="252"/>
    </row>
    <row r="3717" spans="1:20" s="47" customFormat="1" ht="15" customHeight="1" x14ac:dyDescent="0.2">
      <c r="A3717" s="103"/>
      <c r="B3717" s="103"/>
      <c r="C3717" s="103"/>
      <c r="D3717" s="250"/>
      <c r="H3717" s="106"/>
      <c r="I3717" s="251"/>
      <c r="T3717" s="252"/>
    </row>
    <row r="3718" spans="1:20" s="47" customFormat="1" ht="15" customHeight="1" x14ac:dyDescent="0.2">
      <c r="A3718" s="103"/>
      <c r="B3718" s="103"/>
      <c r="C3718" s="103"/>
      <c r="D3718" s="250"/>
      <c r="H3718" s="106"/>
      <c r="I3718" s="251"/>
      <c r="T3718" s="252"/>
    </row>
    <row r="3719" spans="1:20" s="47" customFormat="1" ht="15" customHeight="1" x14ac:dyDescent="0.2">
      <c r="A3719" s="103"/>
      <c r="B3719" s="103"/>
      <c r="C3719" s="103"/>
      <c r="D3719" s="250"/>
      <c r="H3719" s="106"/>
      <c r="I3719" s="251"/>
      <c r="T3719" s="252"/>
    </row>
    <row r="3720" spans="1:20" s="47" customFormat="1" ht="15" customHeight="1" x14ac:dyDescent="0.2">
      <c r="A3720" s="103"/>
      <c r="B3720" s="103"/>
      <c r="C3720" s="103"/>
      <c r="D3720" s="250"/>
      <c r="H3720" s="106"/>
      <c r="I3720" s="251"/>
      <c r="T3720" s="252"/>
    </row>
    <row r="3721" spans="1:20" s="47" customFormat="1" ht="15" customHeight="1" x14ac:dyDescent="0.2">
      <c r="A3721" s="103"/>
      <c r="B3721" s="103"/>
      <c r="C3721" s="103"/>
      <c r="D3721" s="250"/>
      <c r="H3721" s="106"/>
      <c r="I3721" s="251"/>
      <c r="T3721" s="252"/>
    </row>
    <row r="3722" spans="1:20" s="47" customFormat="1" ht="15" customHeight="1" x14ac:dyDescent="0.2">
      <c r="A3722" s="103"/>
      <c r="B3722" s="103"/>
      <c r="C3722" s="103"/>
      <c r="D3722" s="250"/>
      <c r="H3722" s="106"/>
      <c r="I3722" s="251"/>
      <c r="T3722" s="252"/>
    </row>
    <row r="3723" spans="1:20" s="47" customFormat="1" ht="15" customHeight="1" x14ac:dyDescent="0.2">
      <c r="A3723" s="103"/>
      <c r="B3723" s="103"/>
      <c r="C3723" s="103"/>
      <c r="D3723" s="250"/>
      <c r="H3723" s="106"/>
      <c r="I3723" s="251"/>
      <c r="T3723" s="252"/>
    </row>
    <row r="3724" spans="1:20" s="47" customFormat="1" ht="15" customHeight="1" x14ac:dyDescent="0.2">
      <c r="A3724" s="103"/>
      <c r="B3724" s="103"/>
      <c r="C3724" s="103"/>
      <c r="D3724" s="250"/>
      <c r="H3724" s="106"/>
      <c r="I3724" s="251"/>
      <c r="T3724" s="252"/>
    </row>
    <row r="3725" spans="1:20" s="47" customFormat="1" ht="15" customHeight="1" x14ac:dyDescent="0.2">
      <c r="A3725" s="103"/>
      <c r="B3725" s="103"/>
      <c r="C3725" s="103"/>
      <c r="D3725" s="250"/>
      <c r="H3725" s="106"/>
      <c r="I3725" s="251"/>
      <c r="T3725" s="252"/>
    </row>
    <row r="3726" spans="1:20" s="47" customFormat="1" ht="15" customHeight="1" x14ac:dyDescent="0.2">
      <c r="A3726" s="103"/>
      <c r="B3726" s="103"/>
      <c r="C3726" s="103"/>
      <c r="D3726" s="250"/>
      <c r="H3726" s="106"/>
      <c r="I3726" s="251"/>
      <c r="T3726" s="252"/>
    </row>
    <row r="3727" spans="1:20" s="47" customFormat="1" ht="15" customHeight="1" x14ac:dyDescent="0.2">
      <c r="A3727" s="103"/>
      <c r="B3727" s="103"/>
      <c r="C3727" s="103"/>
      <c r="D3727" s="250"/>
      <c r="H3727" s="106"/>
      <c r="I3727" s="251"/>
      <c r="T3727" s="252"/>
    </row>
    <row r="3728" spans="1:20" s="47" customFormat="1" ht="15" customHeight="1" x14ac:dyDescent="0.2">
      <c r="A3728" s="103"/>
      <c r="B3728" s="103"/>
      <c r="C3728" s="103"/>
      <c r="D3728" s="250"/>
      <c r="H3728" s="106"/>
      <c r="I3728" s="251"/>
      <c r="T3728" s="252"/>
    </row>
    <row r="3729" spans="1:20" s="47" customFormat="1" ht="15" customHeight="1" x14ac:dyDescent="0.2">
      <c r="A3729" s="103"/>
      <c r="B3729" s="103"/>
      <c r="C3729" s="103"/>
      <c r="D3729" s="250"/>
      <c r="H3729" s="106"/>
      <c r="I3729" s="251"/>
      <c r="T3729" s="252"/>
    </row>
    <row r="3730" spans="1:20" s="47" customFormat="1" ht="15" customHeight="1" x14ac:dyDescent="0.2">
      <c r="A3730" s="103"/>
      <c r="B3730" s="103"/>
      <c r="C3730" s="103"/>
      <c r="D3730" s="250"/>
      <c r="H3730" s="106"/>
      <c r="I3730" s="251"/>
      <c r="T3730" s="252"/>
    </row>
    <row r="3731" spans="1:20" s="47" customFormat="1" ht="15" customHeight="1" x14ac:dyDescent="0.2">
      <c r="A3731" s="103"/>
      <c r="B3731" s="103"/>
      <c r="C3731" s="103"/>
      <c r="D3731" s="250"/>
      <c r="H3731" s="106"/>
      <c r="I3731" s="251"/>
      <c r="T3731" s="252"/>
    </row>
    <row r="3732" spans="1:20" s="47" customFormat="1" ht="15" customHeight="1" x14ac:dyDescent="0.2">
      <c r="A3732" s="103"/>
      <c r="B3732" s="103"/>
      <c r="C3732" s="103"/>
      <c r="D3732" s="250"/>
      <c r="H3732" s="106"/>
      <c r="I3732" s="251"/>
      <c r="T3732" s="252"/>
    </row>
    <row r="3733" spans="1:20" s="47" customFormat="1" ht="15" customHeight="1" x14ac:dyDescent="0.2">
      <c r="A3733" s="103"/>
      <c r="B3733" s="103"/>
      <c r="C3733" s="103"/>
      <c r="D3733" s="250"/>
      <c r="H3733" s="106"/>
      <c r="I3733" s="251"/>
      <c r="T3733" s="252"/>
    </row>
    <row r="3734" spans="1:20" s="47" customFormat="1" ht="15" customHeight="1" x14ac:dyDescent="0.2">
      <c r="A3734" s="103"/>
      <c r="B3734" s="103"/>
      <c r="C3734" s="103"/>
      <c r="D3734" s="250"/>
      <c r="H3734" s="106"/>
      <c r="I3734" s="251"/>
      <c r="T3734" s="252"/>
    </row>
    <row r="3735" spans="1:20" s="47" customFormat="1" ht="15" customHeight="1" x14ac:dyDescent="0.2">
      <c r="A3735" s="103"/>
      <c r="B3735" s="103"/>
      <c r="C3735" s="103"/>
      <c r="D3735" s="250"/>
      <c r="H3735" s="106"/>
      <c r="I3735" s="251"/>
      <c r="T3735" s="252"/>
    </row>
    <row r="3736" spans="1:20" s="47" customFormat="1" ht="15" customHeight="1" x14ac:dyDescent="0.2">
      <c r="A3736" s="103"/>
      <c r="B3736" s="103"/>
      <c r="C3736" s="103"/>
      <c r="D3736" s="250"/>
      <c r="H3736" s="106"/>
      <c r="I3736" s="251"/>
      <c r="T3736" s="252"/>
    </row>
    <row r="3737" spans="1:20" s="47" customFormat="1" ht="15" customHeight="1" x14ac:dyDescent="0.2">
      <c r="A3737" s="103"/>
      <c r="B3737" s="103"/>
      <c r="C3737" s="103"/>
      <c r="D3737" s="250"/>
      <c r="H3737" s="106"/>
      <c r="I3737" s="251"/>
      <c r="T3737" s="252"/>
    </row>
    <row r="3738" spans="1:20" s="47" customFormat="1" ht="15" customHeight="1" x14ac:dyDescent="0.2">
      <c r="A3738" s="103"/>
      <c r="B3738" s="103"/>
      <c r="C3738" s="103"/>
      <c r="D3738" s="250"/>
      <c r="H3738" s="106"/>
      <c r="I3738" s="251"/>
      <c r="T3738" s="252"/>
    </row>
    <row r="3739" spans="1:20" s="47" customFormat="1" ht="15" customHeight="1" x14ac:dyDescent="0.2">
      <c r="A3739" s="103"/>
      <c r="B3739" s="103"/>
      <c r="C3739" s="103"/>
      <c r="D3739" s="250"/>
      <c r="H3739" s="106"/>
      <c r="I3739" s="251"/>
      <c r="T3739" s="252"/>
    </row>
    <row r="3740" spans="1:20" s="47" customFormat="1" ht="15" customHeight="1" x14ac:dyDescent="0.2">
      <c r="A3740" s="103"/>
      <c r="B3740" s="103"/>
      <c r="C3740" s="103"/>
      <c r="D3740" s="250"/>
      <c r="H3740" s="106"/>
      <c r="I3740" s="251"/>
      <c r="T3740" s="252"/>
    </row>
    <row r="3741" spans="1:20" s="47" customFormat="1" ht="15" customHeight="1" x14ac:dyDescent="0.2">
      <c r="A3741" s="103"/>
      <c r="B3741" s="103"/>
      <c r="C3741" s="103"/>
      <c r="D3741" s="250"/>
      <c r="H3741" s="106"/>
      <c r="I3741" s="251"/>
      <c r="T3741" s="252"/>
    </row>
    <row r="3742" spans="1:20" s="47" customFormat="1" ht="15" customHeight="1" x14ac:dyDescent="0.2">
      <c r="A3742" s="103"/>
      <c r="B3742" s="103"/>
      <c r="C3742" s="103"/>
      <c r="D3742" s="250"/>
      <c r="H3742" s="106"/>
      <c r="I3742" s="251"/>
      <c r="T3742" s="252"/>
    </row>
    <row r="3743" spans="1:20" s="47" customFormat="1" ht="15" customHeight="1" x14ac:dyDescent="0.2">
      <c r="A3743" s="103"/>
      <c r="B3743" s="103"/>
      <c r="C3743" s="103"/>
      <c r="D3743" s="250"/>
      <c r="H3743" s="106"/>
      <c r="I3743" s="251"/>
      <c r="T3743" s="252"/>
    </row>
    <row r="3744" spans="1:20" s="47" customFormat="1" ht="15" customHeight="1" x14ac:dyDescent="0.2">
      <c r="A3744" s="103"/>
      <c r="B3744" s="103"/>
      <c r="C3744" s="103"/>
      <c r="D3744" s="250"/>
      <c r="H3744" s="106"/>
      <c r="I3744" s="251"/>
      <c r="T3744" s="252"/>
    </row>
    <row r="3745" spans="1:20" s="47" customFormat="1" ht="15" customHeight="1" x14ac:dyDescent="0.2">
      <c r="A3745" s="103"/>
      <c r="B3745" s="103"/>
      <c r="C3745" s="103"/>
      <c r="D3745" s="250"/>
      <c r="H3745" s="106"/>
      <c r="I3745" s="251"/>
      <c r="T3745" s="252"/>
    </row>
    <row r="3746" spans="1:20" s="47" customFormat="1" ht="15" customHeight="1" x14ac:dyDescent="0.2">
      <c r="A3746" s="103"/>
      <c r="B3746" s="103"/>
      <c r="C3746" s="103"/>
      <c r="D3746" s="250"/>
      <c r="H3746" s="106"/>
      <c r="I3746" s="251"/>
      <c r="T3746" s="252"/>
    </row>
    <row r="3747" spans="1:20" s="47" customFormat="1" ht="15" customHeight="1" x14ac:dyDescent="0.2">
      <c r="A3747" s="103"/>
      <c r="B3747" s="103"/>
      <c r="C3747" s="103"/>
      <c r="D3747" s="250"/>
      <c r="H3747" s="106"/>
      <c r="I3747" s="251"/>
      <c r="T3747" s="252"/>
    </row>
    <row r="3748" spans="1:20" s="47" customFormat="1" ht="15" customHeight="1" x14ac:dyDescent="0.2">
      <c r="A3748" s="103"/>
      <c r="B3748" s="103"/>
      <c r="C3748" s="103"/>
      <c r="D3748" s="250"/>
      <c r="H3748" s="106"/>
      <c r="I3748" s="251"/>
      <c r="T3748" s="252"/>
    </row>
    <row r="3749" spans="1:20" s="47" customFormat="1" ht="15" customHeight="1" x14ac:dyDescent="0.2">
      <c r="A3749" s="103"/>
      <c r="B3749" s="103"/>
      <c r="C3749" s="103"/>
      <c r="D3749" s="250"/>
      <c r="H3749" s="106"/>
      <c r="I3749" s="251"/>
      <c r="T3749" s="252"/>
    </row>
    <row r="3750" spans="1:20" s="47" customFormat="1" ht="15" customHeight="1" x14ac:dyDescent="0.2">
      <c r="A3750" s="103"/>
      <c r="B3750" s="103"/>
      <c r="C3750" s="103"/>
      <c r="D3750" s="250"/>
      <c r="H3750" s="106"/>
      <c r="I3750" s="251"/>
      <c r="T3750" s="252"/>
    </row>
    <row r="3751" spans="1:20" s="47" customFormat="1" ht="15" customHeight="1" x14ac:dyDescent="0.2">
      <c r="A3751" s="103"/>
      <c r="B3751" s="103"/>
      <c r="C3751" s="103"/>
      <c r="D3751" s="250"/>
      <c r="H3751" s="106"/>
      <c r="I3751" s="251"/>
      <c r="T3751" s="252"/>
    </row>
    <row r="3752" spans="1:20" s="47" customFormat="1" ht="15" customHeight="1" x14ac:dyDescent="0.2">
      <c r="A3752" s="103"/>
      <c r="B3752" s="103"/>
      <c r="C3752" s="103"/>
      <c r="D3752" s="250"/>
      <c r="H3752" s="106"/>
      <c r="I3752" s="251"/>
      <c r="T3752" s="252"/>
    </row>
    <row r="3753" spans="1:20" s="47" customFormat="1" ht="15" customHeight="1" x14ac:dyDescent="0.2">
      <c r="A3753" s="103"/>
      <c r="B3753" s="103"/>
      <c r="C3753" s="103"/>
      <c r="D3753" s="250"/>
      <c r="H3753" s="106"/>
      <c r="I3753" s="251"/>
      <c r="T3753" s="252"/>
    </row>
    <row r="3754" spans="1:20" s="47" customFormat="1" ht="15" customHeight="1" x14ac:dyDescent="0.2">
      <c r="A3754" s="103"/>
      <c r="B3754" s="103"/>
      <c r="C3754" s="103"/>
      <c r="D3754" s="250"/>
      <c r="H3754" s="106"/>
      <c r="I3754" s="251"/>
      <c r="T3754" s="252"/>
    </row>
    <row r="3755" spans="1:20" s="47" customFormat="1" ht="15" customHeight="1" x14ac:dyDescent="0.2">
      <c r="A3755" s="103"/>
      <c r="B3755" s="103"/>
      <c r="C3755" s="103"/>
      <c r="D3755" s="250"/>
      <c r="H3755" s="106"/>
      <c r="I3755" s="251"/>
      <c r="T3755" s="252"/>
    </row>
    <row r="3756" spans="1:20" s="47" customFormat="1" ht="15" customHeight="1" x14ac:dyDescent="0.2">
      <c r="A3756" s="103"/>
      <c r="B3756" s="103"/>
      <c r="C3756" s="103"/>
      <c r="D3756" s="250"/>
      <c r="H3756" s="106"/>
      <c r="I3756" s="251"/>
      <c r="T3756" s="252"/>
    </row>
    <row r="3757" spans="1:20" s="47" customFormat="1" ht="15" customHeight="1" x14ac:dyDescent="0.2">
      <c r="A3757" s="103"/>
      <c r="B3757" s="103"/>
      <c r="C3757" s="103"/>
      <c r="D3757" s="250"/>
      <c r="H3757" s="106"/>
      <c r="I3757" s="251"/>
      <c r="T3757" s="252"/>
    </row>
    <row r="3758" spans="1:20" s="47" customFormat="1" ht="15" customHeight="1" x14ac:dyDescent="0.2">
      <c r="A3758" s="103"/>
      <c r="B3758" s="103"/>
      <c r="C3758" s="103"/>
      <c r="D3758" s="250"/>
      <c r="H3758" s="106"/>
      <c r="I3758" s="251"/>
      <c r="T3758" s="252"/>
    </row>
    <row r="3759" spans="1:20" s="47" customFormat="1" ht="15" customHeight="1" x14ac:dyDescent="0.2">
      <c r="A3759" s="103"/>
      <c r="B3759" s="103"/>
      <c r="C3759" s="103"/>
      <c r="D3759" s="250"/>
      <c r="H3759" s="106"/>
      <c r="I3759" s="251"/>
      <c r="T3759" s="252"/>
    </row>
    <row r="3760" spans="1:20" s="47" customFormat="1" ht="15" customHeight="1" x14ac:dyDescent="0.2">
      <c r="A3760" s="103"/>
      <c r="B3760" s="103"/>
      <c r="C3760" s="103"/>
      <c r="D3760" s="250"/>
      <c r="H3760" s="106"/>
      <c r="I3760" s="251"/>
      <c r="T3760" s="252"/>
    </row>
    <row r="3761" spans="1:20" s="47" customFormat="1" ht="15" customHeight="1" x14ac:dyDescent="0.2">
      <c r="A3761" s="103"/>
      <c r="B3761" s="103"/>
      <c r="C3761" s="103"/>
      <c r="D3761" s="250"/>
      <c r="H3761" s="106"/>
      <c r="I3761" s="251"/>
      <c r="T3761" s="252"/>
    </row>
    <row r="3762" spans="1:20" s="47" customFormat="1" ht="15" customHeight="1" x14ac:dyDescent="0.2">
      <c r="A3762" s="103"/>
      <c r="B3762" s="103"/>
      <c r="C3762" s="103"/>
      <c r="D3762" s="250"/>
      <c r="H3762" s="106"/>
      <c r="I3762" s="251"/>
      <c r="T3762" s="252"/>
    </row>
    <row r="3763" spans="1:20" s="47" customFormat="1" ht="15" customHeight="1" x14ac:dyDescent="0.2">
      <c r="A3763" s="103"/>
      <c r="B3763" s="103"/>
      <c r="C3763" s="103"/>
      <c r="D3763" s="250"/>
      <c r="H3763" s="106"/>
      <c r="I3763" s="251"/>
      <c r="T3763" s="252"/>
    </row>
    <row r="3764" spans="1:20" s="47" customFormat="1" ht="15" customHeight="1" x14ac:dyDescent="0.2">
      <c r="A3764" s="103"/>
      <c r="B3764" s="103"/>
      <c r="C3764" s="103"/>
      <c r="D3764" s="250"/>
      <c r="H3764" s="106"/>
      <c r="I3764" s="251"/>
      <c r="T3764" s="252"/>
    </row>
    <row r="3765" spans="1:20" s="47" customFormat="1" ht="15" customHeight="1" x14ac:dyDescent="0.2">
      <c r="A3765" s="103"/>
      <c r="B3765" s="103"/>
      <c r="C3765" s="103"/>
      <c r="D3765" s="250"/>
      <c r="H3765" s="106"/>
      <c r="I3765" s="251"/>
      <c r="T3765" s="252"/>
    </row>
    <row r="3766" spans="1:20" s="47" customFormat="1" ht="15" customHeight="1" x14ac:dyDescent="0.2">
      <c r="A3766" s="103"/>
      <c r="B3766" s="103"/>
      <c r="C3766" s="103"/>
      <c r="D3766" s="250"/>
      <c r="H3766" s="106"/>
      <c r="I3766" s="251"/>
      <c r="T3766" s="252"/>
    </row>
    <row r="3767" spans="1:20" s="47" customFormat="1" ht="15" customHeight="1" x14ac:dyDescent="0.2">
      <c r="A3767" s="103"/>
      <c r="B3767" s="103"/>
      <c r="C3767" s="103"/>
      <c r="D3767" s="250"/>
      <c r="H3767" s="106"/>
      <c r="I3767" s="251"/>
      <c r="T3767" s="252"/>
    </row>
    <row r="3768" spans="1:20" s="47" customFormat="1" ht="15" customHeight="1" x14ac:dyDescent="0.2">
      <c r="A3768" s="103"/>
      <c r="B3768" s="103"/>
      <c r="C3768" s="103"/>
      <c r="D3768" s="250"/>
      <c r="H3768" s="106"/>
      <c r="I3768" s="251"/>
      <c r="T3768" s="252"/>
    </row>
    <row r="3769" spans="1:20" s="47" customFormat="1" ht="15" customHeight="1" x14ac:dyDescent="0.2">
      <c r="A3769" s="103"/>
      <c r="B3769" s="103"/>
      <c r="C3769" s="103"/>
      <c r="D3769" s="250"/>
      <c r="H3769" s="106"/>
      <c r="I3769" s="251"/>
      <c r="T3769" s="252"/>
    </row>
    <row r="3770" spans="1:20" s="47" customFormat="1" ht="15" customHeight="1" x14ac:dyDescent="0.2">
      <c r="A3770" s="103"/>
      <c r="B3770" s="103"/>
      <c r="C3770" s="103"/>
      <c r="D3770" s="250"/>
      <c r="H3770" s="106"/>
      <c r="I3770" s="251"/>
      <c r="T3770" s="252"/>
    </row>
    <row r="3771" spans="1:20" s="47" customFormat="1" ht="15" customHeight="1" x14ac:dyDescent="0.2">
      <c r="A3771" s="103"/>
      <c r="B3771" s="103"/>
      <c r="C3771" s="103"/>
      <c r="D3771" s="250"/>
      <c r="H3771" s="106"/>
      <c r="I3771" s="251"/>
      <c r="T3771" s="252"/>
    </row>
    <row r="3772" spans="1:20" s="47" customFormat="1" ht="15" customHeight="1" x14ac:dyDescent="0.2">
      <c r="A3772" s="103"/>
      <c r="B3772" s="103"/>
      <c r="C3772" s="103"/>
      <c r="D3772" s="250"/>
      <c r="H3772" s="106"/>
      <c r="I3772" s="251"/>
      <c r="T3772" s="252"/>
    </row>
    <row r="3773" spans="1:20" s="47" customFormat="1" ht="15" customHeight="1" x14ac:dyDescent="0.2">
      <c r="A3773" s="103"/>
      <c r="B3773" s="103"/>
      <c r="C3773" s="103"/>
      <c r="D3773" s="250"/>
      <c r="H3773" s="106"/>
      <c r="I3773" s="251"/>
      <c r="T3773" s="252"/>
    </row>
    <row r="3774" spans="1:20" s="47" customFormat="1" ht="15" customHeight="1" x14ac:dyDescent="0.2">
      <c r="A3774" s="103"/>
      <c r="B3774" s="103"/>
      <c r="C3774" s="103"/>
      <c r="D3774" s="250"/>
      <c r="H3774" s="106"/>
      <c r="I3774" s="251"/>
      <c r="T3774" s="252"/>
    </row>
    <row r="3775" spans="1:20" s="47" customFormat="1" ht="15" customHeight="1" x14ac:dyDescent="0.2">
      <c r="A3775" s="103"/>
      <c r="B3775" s="103"/>
      <c r="C3775" s="103"/>
      <c r="D3775" s="250"/>
      <c r="H3775" s="106"/>
      <c r="I3775" s="251"/>
      <c r="T3775" s="252"/>
    </row>
    <row r="3776" spans="1:20" s="47" customFormat="1" ht="15" customHeight="1" x14ac:dyDescent="0.2">
      <c r="A3776" s="103"/>
      <c r="B3776" s="103"/>
      <c r="C3776" s="103"/>
      <c r="D3776" s="250"/>
      <c r="H3776" s="106"/>
      <c r="I3776" s="251"/>
      <c r="T3776" s="252"/>
    </row>
    <row r="3777" spans="1:20" s="47" customFormat="1" ht="15" customHeight="1" x14ac:dyDescent="0.2">
      <c r="A3777" s="103"/>
      <c r="B3777" s="103"/>
      <c r="C3777" s="103"/>
      <c r="D3777" s="250"/>
      <c r="H3777" s="106"/>
      <c r="I3777" s="251"/>
      <c r="T3777" s="252"/>
    </row>
    <row r="3778" spans="1:20" s="47" customFormat="1" ht="15" customHeight="1" x14ac:dyDescent="0.2">
      <c r="A3778" s="103"/>
      <c r="B3778" s="103"/>
      <c r="C3778" s="103"/>
      <c r="D3778" s="250"/>
      <c r="H3778" s="106"/>
      <c r="I3778" s="251"/>
      <c r="T3778" s="252"/>
    </row>
    <row r="3779" spans="1:20" s="47" customFormat="1" ht="15" customHeight="1" x14ac:dyDescent="0.2">
      <c r="A3779" s="103"/>
      <c r="B3779" s="103"/>
      <c r="C3779" s="103"/>
      <c r="D3779" s="250"/>
      <c r="H3779" s="106"/>
      <c r="I3779" s="251"/>
      <c r="T3779" s="252"/>
    </row>
    <row r="3780" spans="1:20" s="47" customFormat="1" ht="15" customHeight="1" x14ac:dyDescent="0.2">
      <c r="A3780" s="103"/>
      <c r="B3780" s="103"/>
      <c r="C3780" s="103"/>
      <c r="D3780" s="250"/>
      <c r="H3780" s="106"/>
      <c r="I3780" s="251"/>
      <c r="T3780" s="252"/>
    </row>
    <row r="3781" spans="1:20" s="47" customFormat="1" ht="15" customHeight="1" x14ac:dyDescent="0.2">
      <c r="A3781" s="103"/>
      <c r="B3781" s="103"/>
      <c r="C3781" s="103"/>
      <c r="D3781" s="250"/>
      <c r="H3781" s="106"/>
      <c r="I3781" s="251"/>
      <c r="T3781" s="252"/>
    </row>
    <row r="3782" spans="1:20" s="47" customFormat="1" ht="15" customHeight="1" x14ac:dyDescent="0.2">
      <c r="A3782" s="103"/>
      <c r="B3782" s="103"/>
      <c r="C3782" s="103"/>
      <c r="D3782" s="250"/>
      <c r="H3782" s="106"/>
      <c r="I3782" s="251"/>
      <c r="T3782" s="252"/>
    </row>
    <row r="3783" spans="1:20" s="47" customFormat="1" ht="15" customHeight="1" x14ac:dyDescent="0.2">
      <c r="A3783" s="103"/>
      <c r="B3783" s="103"/>
      <c r="C3783" s="103"/>
      <c r="D3783" s="250"/>
      <c r="H3783" s="106"/>
      <c r="I3783" s="251"/>
      <c r="T3783" s="252"/>
    </row>
    <row r="3784" spans="1:20" s="47" customFormat="1" ht="15" customHeight="1" x14ac:dyDescent="0.2">
      <c r="A3784" s="103"/>
      <c r="B3784" s="103"/>
      <c r="C3784" s="103"/>
      <c r="D3784" s="250"/>
      <c r="H3784" s="106"/>
      <c r="I3784" s="251"/>
      <c r="T3784" s="252"/>
    </row>
    <row r="3785" spans="1:20" s="47" customFormat="1" ht="15" customHeight="1" x14ac:dyDescent="0.2">
      <c r="A3785" s="103"/>
      <c r="B3785" s="103"/>
      <c r="C3785" s="103"/>
      <c r="D3785" s="250"/>
      <c r="H3785" s="106"/>
      <c r="I3785" s="251"/>
      <c r="T3785" s="252"/>
    </row>
    <row r="3786" spans="1:20" s="47" customFormat="1" ht="15" customHeight="1" x14ac:dyDescent="0.2">
      <c r="A3786" s="103"/>
      <c r="B3786" s="103"/>
      <c r="C3786" s="103"/>
      <c r="D3786" s="250"/>
      <c r="H3786" s="106"/>
      <c r="I3786" s="251"/>
      <c r="T3786" s="252"/>
    </row>
    <row r="3787" spans="1:20" s="47" customFormat="1" ht="15" customHeight="1" x14ac:dyDescent="0.2">
      <c r="A3787" s="103"/>
      <c r="B3787" s="103"/>
      <c r="C3787" s="103"/>
      <c r="D3787" s="250"/>
      <c r="H3787" s="106"/>
      <c r="I3787" s="251"/>
      <c r="T3787" s="252"/>
    </row>
    <row r="3788" spans="1:20" s="47" customFormat="1" ht="15" customHeight="1" x14ac:dyDescent="0.2">
      <c r="A3788" s="103"/>
      <c r="B3788" s="103"/>
      <c r="C3788" s="103"/>
      <c r="D3788" s="250"/>
      <c r="H3788" s="106"/>
      <c r="I3788" s="251"/>
      <c r="T3788" s="252"/>
    </row>
    <row r="3789" spans="1:20" s="47" customFormat="1" ht="15" customHeight="1" x14ac:dyDescent="0.2">
      <c r="A3789" s="103"/>
      <c r="B3789" s="103"/>
      <c r="C3789" s="103"/>
      <c r="D3789" s="250"/>
      <c r="H3789" s="106"/>
      <c r="I3789" s="251"/>
      <c r="T3789" s="252"/>
    </row>
    <row r="3790" spans="1:20" s="47" customFormat="1" ht="15" customHeight="1" x14ac:dyDescent="0.2">
      <c r="A3790" s="103"/>
      <c r="B3790" s="103"/>
      <c r="C3790" s="103"/>
      <c r="D3790" s="250"/>
      <c r="H3790" s="106"/>
      <c r="I3790" s="251"/>
      <c r="T3790" s="252"/>
    </row>
    <row r="3791" spans="1:20" s="47" customFormat="1" ht="15" customHeight="1" x14ac:dyDescent="0.2">
      <c r="A3791" s="103"/>
      <c r="B3791" s="103"/>
      <c r="C3791" s="103"/>
      <c r="D3791" s="250"/>
      <c r="H3791" s="106"/>
      <c r="I3791" s="251"/>
      <c r="T3791" s="252"/>
    </row>
    <row r="3792" spans="1:20" s="47" customFormat="1" ht="15" customHeight="1" x14ac:dyDescent="0.2">
      <c r="A3792" s="103"/>
      <c r="B3792" s="103"/>
      <c r="C3792" s="103"/>
      <c r="D3792" s="250"/>
      <c r="H3792" s="106"/>
      <c r="I3792" s="251"/>
      <c r="T3792" s="252"/>
    </row>
    <row r="3793" spans="1:20" s="47" customFormat="1" ht="15" customHeight="1" x14ac:dyDescent="0.2">
      <c r="A3793" s="103"/>
      <c r="B3793" s="103"/>
      <c r="C3793" s="103"/>
      <c r="D3793" s="250"/>
      <c r="H3793" s="106"/>
      <c r="I3793" s="251"/>
      <c r="T3793" s="252"/>
    </row>
    <row r="3794" spans="1:20" s="47" customFormat="1" ht="15" customHeight="1" x14ac:dyDescent="0.2">
      <c r="A3794" s="103"/>
      <c r="B3794" s="103"/>
      <c r="C3794" s="103"/>
      <c r="D3794" s="250"/>
      <c r="H3794" s="106"/>
      <c r="I3794" s="251"/>
      <c r="T3794" s="252"/>
    </row>
    <row r="3795" spans="1:20" s="47" customFormat="1" ht="15" customHeight="1" x14ac:dyDescent="0.2">
      <c r="A3795" s="103"/>
      <c r="B3795" s="103"/>
      <c r="C3795" s="103"/>
      <c r="D3795" s="250"/>
      <c r="H3795" s="106"/>
      <c r="I3795" s="251"/>
      <c r="T3795" s="252"/>
    </row>
    <row r="3796" spans="1:20" s="47" customFormat="1" ht="15" customHeight="1" x14ac:dyDescent="0.2">
      <c r="A3796" s="103"/>
      <c r="B3796" s="103"/>
      <c r="C3796" s="103"/>
      <c r="D3796" s="250"/>
      <c r="H3796" s="106"/>
      <c r="I3796" s="251"/>
      <c r="T3796" s="252"/>
    </row>
    <row r="3797" spans="1:20" s="47" customFormat="1" ht="15" customHeight="1" x14ac:dyDescent="0.2">
      <c r="A3797" s="103"/>
      <c r="B3797" s="103"/>
      <c r="C3797" s="103"/>
      <c r="D3797" s="250"/>
      <c r="H3797" s="106"/>
      <c r="I3797" s="251"/>
      <c r="T3797" s="252"/>
    </row>
    <row r="3798" spans="1:20" s="47" customFormat="1" ht="15" customHeight="1" x14ac:dyDescent="0.2">
      <c r="A3798" s="103"/>
      <c r="B3798" s="103"/>
      <c r="C3798" s="103"/>
      <c r="D3798" s="250"/>
      <c r="H3798" s="106"/>
      <c r="I3798" s="251"/>
      <c r="T3798" s="252"/>
    </row>
    <row r="3799" spans="1:20" s="47" customFormat="1" ht="15" customHeight="1" x14ac:dyDescent="0.2">
      <c r="A3799" s="103"/>
      <c r="B3799" s="103"/>
      <c r="C3799" s="103"/>
      <c r="D3799" s="250"/>
      <c r="H3799" s="106"/>
      <c r="I3799" s="251"/>
      <c r="T3799" s="252"/>
    </row>
    <row r="3800" spans="1:20" s="47" customFormat="1" ht="15" customHeight="1" x14ac:dyDescent="0.2">
      <c r="A3800" s="103"/>
      <c r="B3800" s="103"/>
      <c r="C3800" s="103"/>
      <c r="D3800" s="250"/>
      <c r="H3800" s="106"/>
      <c r="I3800" s="251"/>
      <c r="T3800" s="252"/>
    </row>
    <row r="3801" spans="1:20" s="47" customFormat="1" ht="15" customHeight="1" x14ac:dyDescent="0.2">
      <c r="A3801" s="103"/>
      <c r="B3801" s="103"/>
      <c r="C3801" s="103"/>
      <c r="D3801" s="250"/>
      <c r="H3801" s="106"/>
      <c r="I3801" s="251"/>
      <c r="T3801" s="252"/>
    </row>
    <row r="3802" spans="1:20" s="47" customFormat="1" ht="15" customHeight="1" x14ac:dyDescent="0.2">
      <c r="A3802" s="103"/>
      <c r="B3802" s="103"/>
      <c r="C3802" s="103"/>
      <c r="D3802" s="250"/>
      <c r="H3802" s="106"/>
      <c r="I3802" s="251"/>
      <c r="T3802" s="252"/>
    </row>
    <row r="3803" spans="1:20" s="47" customFormat="1" ht="15" customHeight="1" x14ac:dyDescent="0.2">
      <c r="A3803" s="103"/>
      <c r="B3803" s="103"/>
      <c r="C3803" s="103"/>
      <c r="D3803" s="250"/>
      <c r="H3803" s="106"/>
      <c r="I3803" s="251"/>
      <c r="T3803" s="252"/>
    </row>
    <row r="3804" spans="1:20" s="47" customFormat="1" ht="15" customHeight="1" x14ac:dyDescent="0.2">
      <c r="A3804" s="103"/>
      <c r="B3804" s="103"/>
      <c r="C3804" s="103"/>
      <c r="D3804" s="250"/>
      <c r="H3804" s="106"/>
      <c r="I3804" s="251"/>
      <c r="T3804" s="252"/>
    </row>
    <row r="3805" spans="1:20" s="47" customFormat="1" ht="15" customHeight="1" x14ac:dyDescent="0.2">
      <c r="A3805" s="103"/>
      <c r="B3805" s="103"/>
      <c r="C3805" s="103"/>
      <c r="D3805" s="250"/>
      <c r="H3805" s="106"/>
      <c r="I3805" s="251"/>
      <c r="T3805" s="252"/>
    </row>
    <row r="3806" spans="1:20" s="47" customFormat="1" ht="15" customHeight="1" x14ac:dyDescent="0.2">
      <c r="A3806" s="103"/>
      <c r="B3806" s="103"/>
      <c r="C3806" s="103"/>
      <c r="D3806" s="250"/>
      <c r="H3806" s="106"/>
      <c r="I3806" s="251"/>
      <c r="T3806" s="252"/>
    </row>
    <row r="3807" spans="1:20" s="47" customFormat="1" ht="15" customHeight="1" x14ac:dyDescent="0.2">
      <c r="A3807" s="103"/>
      <c r="B3807" s="103"/>
      <c r="C3807" s="103"/>
      <c r="D3807" s="250"/>
      <c r="H3807" s="106"/>
      <c r="I3807" s="251"/>
      <c r="T3807" s="252"/>
    </row>
    <row r="3808" spans="1:20" s="47" customFormat="1" ht="15" customHeight="1" x14ac:dyDescent="0.2">
      <c r="A3808" s="103"/>
      <c r="B3808" s="103"/>
      <c r="C3808" s="103"/>
      <c r="D3808" s="250"/>
      <c r="H3808" s="106"/>
      <c r="I3808" s="251"/>
      <c r="T3808" s="252"/>
    </row>
    <row r="3809" spans="1:20" s="47" customFormat="1" ht="15" customHeight="1" x14ac:dyDescent="0.2">
      <c r="A3809" s="103"/>
      <c r="B3809" s="103"/>
      <c r="C3809" s="103"/>
      <c r="D3809" s="250"/>
      <c r="H3809" s="106"/>
      <c r="I3809" s="251"/>
      <c r="T3809" s="252"/>
    </row>
    <row r="3810" spans="1:20" s="47" customFormat="1" ht="15" customHeight="1" x14ac:dyDescent="0.2">
      <c r="A3810" s="103"/>
      <c r="B3810" s="103"/>
      <c r="C3810" s="103"/>
      <c r="D3810" s="250"/>
      <c r="H3810" s="106"/>
      <c r="I3810" s="251"/>
      <c r="T3810" s="252"/>
    </row>
    <row r="3811" spans="1:20" s="47" customFormat="1" ht="15" customHeight="1" x14ac:dyDescent="0.2">
      <c r="A3811" s="103"/>
      <c r="B3811" s="103"/>
      <c r="C3811" s="103"/>
      <c r="D3811" s="250"/>
      <c r="H3811" s="106"/>
      <c r="I3811" s="251"/>
      <c r="T3811" s="252"/>
    </row>
    <row r="3812" spans="1:20" s="47" customFormat="1" ht="15" customHeight="1" x14ac:dyDescent="0.2">
      <c r="A3812" s="103"/>
      <c r="B3812" s="103"/>
      <c r="C3812" s="103"/>
      <c r="D3812" s="250"/>
      <c r="H3812" s="106"/>
      <c r="I3812" s="251"/>
      <c r="T3812" s="252"/>
    </row>
    <row r="3813" spans="1:20" s="47" customFormat="1" ht="15" customHeight="1" x14ac:dyDescent="0.2">
      <c r="A3813" s="103"/>
      <c r="B3813" s="103"/>
      <c r="C3813" s="103"/>
      <c r="D3813" s="250"/>
      <c r="H3813" s="106"/>
      <c r="I3813" s="251"/>
      <c r="T3813" s="252"/>
    </row>
    <row r="3814" spans="1:20" s="47" customFormat="1" ht="15" customHeight="1" x14ac:dyDescent="0.2">
      <c r="A3814" s="103"/>
      <c r="B3814" s="103"/>
      <c r="C3814" s="103"/>
      <c r="D3814" s="250"/>
      <c r="H3814" s="106"/>
      <c r="I3814" s="251"/>
      <c r="T3814" s="252"/>
    </row>
    <row r="3815" spans="1:20" s="47" customFormat="1" ht="15" customHeight="1" x14ac:dyDescent="0.2">
      <c r="A3815" s="103"/>
      <c r="B3815" s="103"/>
      <c r="C3815" s="103"/>
      <c r="D3815" s="250"/>
      <c r="H3815" s="106"/>
      <c r="I3815" s="251"/>
      <c r="T3815" s="252"/>
    </row>
    <row r="3816" spans="1:20" s="47" customFormat="1" ht="15" customHeight="1" x14ac:dyDescent="0.2">
      <c r="A3816" s="103"/>
      <c r="B3816" s="103"/>
      <c r="C3816" s="103"/>
      <c r="D3816" s="250"/>
      <c r="H3816" s="106"/>
      <c r="I3816" s="251"/>
      <c r="T3816" s="252"/>
    </row>
    <row r="3817" spans="1:20" s="47" customFormat="1" ht="15" customHeight="1" x14ac:dyDescent="0.2">
      <c r="A3817" s="103"/>
      <c r="B3817" s="103"/>
      <c r="C3817" s="103"/>
      <c r="D3817" s="250"/>
      <c r="H3817" s="106"/>
      <c r="I3817" s="251"/>
      <c r="T3817" s="252"/>
    </row>
    <row r="3818" spans="1:20" s="47" customFormat="1" ht="15" customHeight="1" x14ac:dyDescent="0.2">
      <c r="A3818" s="103"/>
      <c r="B3818" s="103"/>
      <c r="C3818" s="103"/>
      <c r="D3818" s="250"/>
      <c r="H3818" s="106"/>
      <c r="I3818" s="251"/>
      <c r="T3818" s="252"/>
    </row>
    <row r="3819" spans="1:20" s="47" customFormat="1" ht="15" customHeight="1" x14ac:dyDescent="0.2">
      <c r="A3819" s="103"/>
      <c r="B3819" s="103"/>
      <c r="C3819" s="103"/>
      <c r="D3819" s="250"/>
      <c r="H3819" s="106"/>
      <c r="I3819" s="251"/>
      <c r="T3819" s="252"/>
    </row>
    <row r="3820" spans="1:20" s="47" customFormat="1" ht="15" customHeight="1" x14ac:dyDescent="0.2">
      <c r="A3820" s="103"/>
      <c r="B3820" s="103"/>
      <c r="C3820" s="103"/>
      <c r="D3820" s="250"/>
      <c r="H3820" s="106"/>
      <c r="I3820" s="251"/>
      <c r="T3820" s="252"/>
    </row>
    <row r="3821" spans="1:20" s="47" customFormat="1" ht="15" customHeight="1" x14ac:dyDescent="0.2">
      <c r="A3821" s="103"/>
      <c r="B3821" s="103"/>
      <c r="C3821" s="103"/>
      <c r="D3821" s="250"/>
      <c r="H3821" s="106"/>
      <c r="I3821" s="251"/>
      <c r="T3821" s="252"/>
    </row>
    <row r="3822" spans="1:20" s="47" customFormat="1" ht="15" customHeight="1" x14ac:dyDescent="0.2">
      <c r="A3822" s="103"/>
      <c r="B3822" s="103"/>
      <c r="C3822" s="103"/>
      <c r="D3822" s="250"/>
      <c r="H3822" s="106"/>
      <c r="I3822" s="251"/>
      <c r="T3822" s="252"/>
    </row>
    <row r="3823" spans="1:20" s="47" customFormat="1" ht="15" customHeight="1" x14ac:dyDescent="0.2">
      <c r="A3823" s="103"/>
      <c r="B3823" s="103"/>
      <c r="C3823" s="103"/>
      <c r="D3823" s="250"/>
      <c r="H3823" s="106"/>
      <c r="I3823" s="251"/>
      <c r="T3823" s="252"/>
    </row>
    <row r="3824" spans="1:20" s="47" customFormat="1" ht="15" customHeight="1" x14ac:dyDescent="0.2">
      <c r="A3824" s="103"/>
      <c r="B3824" s="103"/>
      <c r="C3824" s="103"/>
      <c r="D3824" s="250"/>
      <c r="H3824" s="106"/>
      <c r="I3824" s="251"/>
      <c r="T3824" s="252"/>
    </row>
    <row r="3825" spans="1:20" s="47" customFormat="1" ht="15" customHeight="1" x14ac:dyDescent="0.2">
      <c r="A3825" s="103"/>
      <c r="B3825" s="103"/>
      <c r="C3825" s="103"/>
      <c r="D3825" s="250"/>
      <c r="H3825" s="106"/>
      <c r="I3825" s="251"/>
      <c r="T3825" s="252"/>
    </row>
    <row r="3826" spans="1:20" s="47" customFormat="1" ht="15" customHeight="1" x14ac:dyDescent="0.2">
      <c r="A3826" s="103"/>
      <c r="B3826" s="103"/>
      <c r="C3826" s="103"/>
      <c r="D3826" s="250"/>
      <c r="H3826" s="106"/>
      <c r="I3826" s="251"/>
      <c r="T3826" s="252"/>
    </row>
    <row r="3827" spans="1:20" s="47" customFormat="1" ht="15" customHeight="1" x14ac:dyDescent="0.2">
      <c r="A3827" s="103"/>
      <c r="B3827" s="103"/>
      <c r="C3827" s="103"/>
      <c r="D3827" s="250"/>
      <c r="H3827" s="106"/>
      <c r="I3827" s="251"/>
      <c r="T3827" s="252"/>
    </row>
    <row r="3828" spans="1:20" s="47" customFormat="1" ht="15" customHeight="1" x14ac:dyDescent="0.2">
      <c r="A3828" s="103"/>
      <c r="B3828" s="103"/>
      <c r="C3828" s="103"/>
      <c r="D3828" s="250"/>
      <c r="H3828" s="106"/>
      <c r="I3828" s="251"/>
      <c r="T3828" s="252"/>
    </row>
    <row r="3829" spans="1:20" s="47" customFormat="1" ht="15" customHeight="1" x14ac:dyDescent="0.2">
      <c r="A3829" s="103"/>
      <c r="B3829" s="103"/>
      <c r="C3829" s="103"/>
      <c r="D3829" s="250"/>
      <c r="H3829" s="106"/>
      <c r="I3829" s="251"/>
      <c r="T3829" s="252"/>
    </row>
    <row r="3830" spans="1:20" s="47" customFormat="1" ht="15" customHeight="1" x14ac:dyDescent="0.2">
      <c r="A3830" s="103"/>
      <c r="B3830" s="103"/>
      <c r="C3830" s="103"/>
      <c r="D3830" s="250"/>
      <c r="H3830" s="106"/>
      <c r="I3830" s="251"/>
      <c r="T3830" s="252"/>
    </row>
    <row r="3831" spans="1:20" s="47" customFormat="1" ht="15" customHeight="1" x14ac:dyDescent="0.2">
      <c r="A3831" s="103"/>
      <c r="B3831" s="103"/>
      <c r="C3831" s="103"/>
      <c r="D3831" s="250"/>
      <c r="H3831" s="106"/>
      <c r="I3831" s="251"/>
      <c r="T3831" s="252"/>
    </row>
    <row r="3832" spans="1:20" s="47" customFormat="1" ht="15" customHeight="1" x14ac:dyDescent="0.2">
      <c r="A3832" s="103"/>
      <c r="B3832" s="103"/>
      <c r="C3832" s="103"/>
      <c r="D3832" s="250"/>
      <c r="H3832" s="106"/>
      <c r="I3832" s="251"/>
      <c r="T3832" s="252"/>
    </row>
    <row r="3833" spans="1:20" s="47" customFormat="1" ht="15" customHeight="1" x14ac:dyDescent="0.2">
      <c r="A3833" s="103"/>
      <c r="B3833" s="103"/>
      <c r="C3833" s="103"/>
      <c r="D3833" s="250"/>
      <c r="H3833" s="106"/>
      <c r="I3833" s="251"/>
      <c r="T3833" s="252"/>
    </row>
    <row r="3834" spans="1:20" s="47" customFormat="1" ht="15" customHeight="1" x14ac:dyDescent="0.2">
      <c r="A3834" s="103"/>
      <c r="B3834" s="103"/>
      <c r="C3834" s="103"/>
      <c r="D3834" s="250"/>
      <c r="H3834" s="106"/>
      <c r="I3834" s="251"/>
      <c r="T3834" s="252"/>
    </row>
    <row r="3835" spans="1:20" s="47" customFormat="1" ht="15" customHeight="1" x14ac:dyDescent="0.2">
      <c r="A3835" s="103"/>
      <c r="B3835" s="103"/>
      <c r="C3835" s="103"/>
      <c r="D3835" s="250"/>
      <c r="H3835" s="106"/>
      <c r="I3835" s="251"/>
      <c r="T3835" s="252"/>
    </row>
    <row r="3836" spans="1:20" s="47" customFormat="1" ht="15" customHeight="1" x14ac:dyDescent="0.2">
      <c r="A3836" s="103"/>
      <c r="B3836" s="103"/>
      <c r="C3836" s="103"/>
      <c r="D3836" s="250"/>
      <c r="H3836" s="106"/>
      <c r="I3836" s="251"/>
      <c r="T3836" s="252"/>
    </row>
    <row r="3837" spans="1:20" s="47" customFormat="1" ht="15" customHeight="1" x14ac:dyDescent="0.2">
      <c r="A3837" s="103"/>
      <c r="B3837" s="103"/>
      <c r="C3837" s="103"/>
      <c r="D3837" s="250"/>
      <c r="H3837" s="106"/>
      <c r="I3837" s="251"/>
      <c r="T3837" s="252"/>
    </row>
    <row r="3838" spans="1:20" s="47" customFormat="1" ht="15" customHeight="1" x14ac:dyDescent="0.2">
      <c r="A3838" s="103"/>
      <c r="B3838" s="103"/>
      <c r="C3838" s="103"/>
      <c r="D3838" s="250"/>
      <c r="H3838" s="106"/>
      <c r="I3838" s="251"/>
      <c r="T3838" s="252"/>
    </row>
    <row r="3839" spans="1:20" s="47" customFormat="1" ht="15" customHeight="1" x14ac:dyDescent="0.2">
      <c r="A3839" s="103"/>
      <c r="B3839" s="103"/>
      <c r="C3839" s="103"/>
      <c r="D3839" s="250"/>
      <c r="H3839" s="106"/>
      <c r="I3839" s="251"/>
      <c r="T3839" s="252"/>
    </row>
    <row r="3840" spans="1:20" s="47" customFormat="1" ht="15" customHeight="1" x14ac:dyDescent="0.2">
      <c r="A3840" s="103"/>
      <c r="B3840" s="103"/>
      <c r="C3840" s="103"/>
      <c r="D3840" s="250"/>
      <c r="H3840" s="106"/>
      <c r="I3840" s="251"/>
      <c r="T3840" s="252"/>
    </row>
    <row r="3841" spans="1:20" s="47" customFormat="1" ht="15" customHeight="1" x14ac:dyDescent="0.2">
      <c r="A3841" s="103"/>
      <c r="B3841" s="103"/>
      <c r="C3841" s="103"/>
      <c r="D3841" s="250"/>
      <c r="H3841" s="106"/>
      <c r="I3841" s="251"/>
      <c r="T3841" s="252"/>
    </row>
    <row r="3842" spans="1:20" s="47" customFormat="1" ht="15" customHeight="1" x14ac:dyDescent="0.2">
      <c r="A3842" s="103"/>
      <c r="B3842" s="103"/>
      <c r="C3842" s="103"/>
      <c r="D3842" s="250"/>
      <c r="H3842" s="106"/>
      <c r="I3842" s="251"/>
      <c r="T3842" s="252"/>
    </row>
    <row r="3843" spans="1:20" s="47" customFormat="1" ht="15" customHeight="1" x14ac:dyDescent="0.2">
      <c r="A3843" s="103"/>
      <c r="B3843" s="103"/>
      <c r="C3843" s="103"/>
      <c r="D3843" s="250"/>
      <c r="H3843" s="106"/>
      <c r="I3843" s="251"/>
      <c r="T3843" s="252"/>
    </row>
    <row r="3844" spans="1:20" s="47" customFormat="1" ht="15" customHeight="1" x14ac:dyDescent="0.2">
      <c r="A3844" s="103"/>
      <c r="B3844" s="103"/>
      <c r="C3844" s="103"/>
      <c r="D3844" s="250"/>
      <c r="H3844" s="106"/>
      <c r="I3844" s="251"/>
      <c r="T3844" s="252"/>
    </row>
    <row r="3845" spans="1:20" s="47" customFormat="1" ht="15" customHeight="1" x14ac:dyDescent="0.2">
      <c r="A3845" s="103"/>
      <c r="B3845" s="103"/>
      <c r="C3845" s="103"/>
      <c r="D3845" s="250"/>
      <c r="H3845" s="106"/>
      <c r="I3845" s="251"/>
      <c r="T3845" s="252"/>
    </row>
    <row r="3846" spans="1:20" s="47" customFormat="1" ht="15" customHeight="1" x14ac:dyDescent="0.2">
      <c r="A3846" s="103"/>
      <c r="B3846" s="103"/>
      <c r="C3846" s="103"/>
      <c r="D3846" s="250"/>
      <c r="H3846" s="106"/>
      <c r="I3846" s="251"/>
      <c r="T3846" s="252"/>
    </row>
    <row r="3847" spans="1:20" s="47" customFormat="1" ht="15" customHeight="1" x14ac:dyDescent="0.2">
      <c r="A3847" s="103"/>
      <c r="B3847" s="103"/>
      <c r="C3847" s="103"/>
      <c r="D3847" s="250"/>
      <c r="H3847" s="106"/>
      <c r="I3847" s="251"/>
      <c r="T3847" s="252"/>
    </row>
    <row r="3848" spans="1:20" s="47" customFormat="1" ht="15" customHeight="1" x14ac:dyDescent="0.2">
      <c r="A3848" s="103"/>
      <c r="B3848" s="103"/>
      <c r="C3848" s="103"/>
      <c r="D3848" s="250"/>
      <c r="H3848" s="106"/>
      <c r="I3848" s="251"/>
      <c r="T3848" s="252"/>
    </row>
    <row r="3849" spans="1:20" s="47" customFormat="1" ht="15" customHeight="1" x14ac:dyDescent="0.2">
      <c r="A3849" s="103"/>
      <c r="B3849" s="103"/>
      <c r="C3849" s="103"/>
      <c r="D3849" s="250"/>
      <c r="H3849" s="106"/>
      <c r="I3849" s="251"/>
      <c r="T3849" s="252"/>
    </row>
    <row r="3850" spans="1:20" s="47" customFormat="1" ht="15" customHeight="1" x14ac:dyDescent="0.2">
      <c r="A3850" s="103"/>
      <c r="B3850" s="103"/>
      <c r="C3850" s="103"/>
      <c r="D3850" s="250"/>
      <c r="H3850" s="106"/>
      <c r="I3850" s="251"/>
      <c r="T3850" s="252"/>
    </row>
    <row r="3851" spans="1:20" s="47" customFormat="1" ht="15" customHeight="1" x14ac:dyDescent="0.2">
      <c r="A3851" s="103"/>
      <c r="B3851" s="103"/>
      <c r="C3851" s="103"/>
      <c r="D3851" s="250"/>
      <c r="H3851" s="106"/>
      <c r="I3851" s="251"/>
      <c r="T3851" s="252"/>
    </row>
    <row r="3852" spans="1:20" s="47" customFormat="1" ht="15" customHeight="1" x14ac:dyDescent="0.2">
      <c r="A3852" s="103"/>
      <c r="B3852" s="103"/>
      <c r="C3852" s="103"/>
      <c r="D3852" s="250"/>
      <c r="H3852" s="106"/>
      <c r="I3852" s="251"/>
      <c r="T3852" s="252"/>
    </row>
    <row r="3853" spans="1:20" s="47" customFormat="1" ht="15" customHeight="1" x14ac:dyDescent="0.2">
      <c r="A3853" s="103"/>
      <c r="B3853" s="103"/>
      <c r="C3853" s="103"/>
      <c r="D3853" s="250"/>
      <c r="H3853" s="106"/>
      <c r="I3853" s="251"/>
      <c r="T3853" s="252"/>
    </row>
    <row r="3854" spans="1:20" s="47" customFormat="1" ht="15" customHeight="1" x14ac:dyDescent="0.2">
      <c r="A3854" s="103"/>
      <c r="B3854" s="103"/>
      <c r="C3854" s="103"/>
      <c r="D3854" s="250"/>
      <c r="H3854" s="106"/>
      <c r="I3854" s="251"/>
      <c r="T3854" s="252"/>
    </row>
    <row r="3855" spans="1:20" s="47" customFormat="1" ht="15" customHeight="1" x14ac:dyDescent="0.2">
      <c r="A3855" s="103"/>
      <c r="B3855" s="103"/>
      <c r="C3855" s="103"/>
      <c r="D3855" s="250"/>
      <c r="H3855" s="106"/>
      <c r="I3855" s="251"/>
      <c r="T3855" s="252"/>
    </row>
    <row r="3856" spans="1:20" s="47" customFormat="1" ht="15" customHeight="1" x14ac:dyDescent="0.2">
      <c r="A3856" s="103"/>
      <c r="B3856" s="103"/>
      <c r="C3856" s="103"/>
      <c r="D3856" s="250"/>
      <c r="H3856" s="106"/>
      <c r="I3856" s="251"/>
      <c r="T3856" s="252"/>
    </row>
    <row r="3857" spans="1:20" s="47" customFormat="1" ht="15" customHeight="1" x14ac:dyDescent="0.2">
      <c r="A3857" s="103"/>
      <c r="B3857" s="103"/>
      <c r="C3857" s="103"/>
      <c r="D3857" s="250"/>
      <c r="H3857" s="106"/>
      <c r="I3857" s="251"/>
      <c r="T3857" s="252"/>
    </row>
    <row r="3858" spans="1:20" s="47" customFormat="1" ht="15" customHeight="1" x14ac:dyDescent="0.2">
      <c r="A3858" s="103"/>
      <c r="B3858" s="103"/>
      <c r="C3858" s="103"/>
      <c r="D3858" s="250"/>
      <c r="H3858" s="106"/>
      <c r="I3858" s="251"/>
      <c r="T3858" s="252"/>
    </row>
    <row r="3859" spans="1:20" s="47" customFormat="1" ht="15" customHeight="1" x14ac:dyDescent="0.2">
      <c r="A3859" s="103"/>
      <c r="B3859" s="103"/>
      <c r="C3859" s="103"/>
      <c r="D3859" s="250"/>
      <c r="H3859" s="106"/>
      <c r="I3859" s="251"/>
      <c r="T3859" s="252"/>
    </row>
    <row r="3860" spans="1:20" s="47" customFormat="1" ht="15" customHeight="1" x14ac:dyDescent="0.2">
      <c r="A3860" s="103"/>
      <c r="B3860" s="103"/>
      <c r="C3860" s="103"/>
      <c r="D3860" s="250"/>
      <c r="H3860" s="106"/>
      <c r="I3860" s="251"/>
      <c r="T3860" s="252"/>
    </row>
    <row r="3861" spans="1:20" s="47" customFormat="1" ht="15" customHeight="1" x14ac:dyDescent="0.2">
      <c r="A3861" s="103"/>
      <c r="B3861" s="103"/>
      <c r="C3861" s="103"/>
      <c r="D3861" s="250"/>
      <c r="H3861" s="106"/>
      <c r="I3861" s="251"/>
      <c r="T3861" s="252"/>
    </row>
    <row r="3862" spans="1:20" s="47" customFormat="1" ht="15" customHeight="1" x14ac:dyDescent="0.2">
      <c r="A3862" s="103"/>
      <c r="B3862" s="103"/>
      <c r="C3862" s="103"/>
      <c r="D3862" s="250"/>
      <c r="H3862" s="106"/>
      <c r="I3862" s="251"/>
      <c r="T3862" s="252"/>
    </row>
    <row r="3863" spans="1:20" s="47" customFormat="1" ht="15" customHeight="1" x14ac:dyDescent="0.2">
      <c r="A3863" s="103"/>
      <c r="B3863" s="103"/>
      <c r="C3863" s="103"/>
      <c r="D3863" s="250"/>
      <c r="H3863" s="106"/>
      <c r="I3863" s="251"/>
      <c r="T3863" s="252"/>
    </row>
    <row r="3864" spans="1:20" s="47" customFormat="1" ht="15" customHeight="1" x14ac:dyDescent="0.2">
      <c r="A3864" s="103"/>
      <c r="B3864" s="103"/>
      <c r="C3864" s="103"/>
      <c r="D3864" s="250"/>
      <c r="H3864" s="106"/>
      <c r="I3864" s="251"/>
      <c r="T3864" s="252"/>
    </row>
    <row r="3865" spans="1:20" s="47" customFormat="1" ht="15" customHeight="1" x14ac:dyDescent="0.2">
      <c r="A3865" s="103"/>
      <c r="B3865" s="103"/>
      <c r="C3865" s="103"/>
      <c r="D3865" s="250"/>
      <c r="H3865" s="106"/>
      <c r="I3865" s="251"/>
      <c r="T3865" s="252"/>
    </row>
    <row r="3866" spans="1:20" s="47" customFormat="1" ht="15" customHeight="1" x14ac:dyDescent="0.2">
      <c r="A3866" s="103"/>
      <c r="B3866" s="103"/>
      <c r="C3866" s="103"/>
      <c r="D3866" s="250"/>
      <c r="H3866" s="106"/>
      <c r="I3866" s="251"/>
      <c r="T3866" s="252"/>
    </row>
    <row r="3867" spans="1:20" s="47" customFormat="1" ht="15" customHeight="1" x14ac:dyDescent="0.2">
      <c r="A3867" s="103"/>
      <c r="B3867" s="103"/>
      <c r="C3867" s="103"/>
      <c r="D3867" s="250"/>
      <c r="H3867" s="106"/>
      <c r="I3867" s="251"/>
      <c r="T3867" s="252"/>
    </row>
    <row r="3868" spans="1:20" s="47" customFormat="1" ht="15" customHeight="1" x14ac:dyDescent="0.2">
      <c r="A3868" s="103"/>
      <c r="B3868" s="103"/>
      <c r="C3868" s="103"/>
      <c r="D3868" s="250"/>
      <c r="H3868" s="106"/>
      <c r="I3868" s="251"/>
      <c r="T3868" s="252"/>
    </row>
    <row r="3869" spans="1:20" s="47" customFormat="1" ht="15" customHeight="1" x14ac:dyDescent="0.2">
      <c r="A3869" s="103"/>
      <c r="B3869" s="103"/>
      <c r="C3869" s="103"/>
      <c r="D3869" s="250"/>
      <c r="H3869" s="106"/>
      <c r="I3869" s="251"/>
      <c r="T3869" s="252"/>
    </row>
    <row r="3870" spans="1:20" s="47" customFormat="1" ht="15" customHeight="1" x14ac:dyDescent="0.2">
      <c r="A3870" s="103"/>
      <c r="B3870" s="103"/>
      <c r="C3870" s="103"/>
      <c r="D3870" s="250"/>
      <c r="H3870" s="106"/>
      <c r="I3870" s="251"/>
      <c r="T3870" s="252"/>
    </row>
    <row r="3871" spans="1:20" s="47" customFormat="1" ht="15" customHeight="1" x14ac:dyDescent="0.2">
      <c r="A3871" s="103"/>
      <c r="B3871" s="103"/>
      <c r="C3871" s="103"/>
      <c r="D3871" s="250"/>
      <c r="H3871" s="106"/>
      <c r="I3871" s="251"/>
      <c r="T3871" s="252"/>
    </row>
    <row r="3872" spans="1:20" s="47" customFormat="1" ht="15" customHeight="1" x14ac:dyDescent="0.2">
      <c r="A3872" s="103"/>
      <c r="B3872" s="103"/>
      <c r="C3872" s="103"/>
      <c r="D3872" s="250"/>
      <c r="H3872" s="106"/>
      <c r="I3872" s="251"/>
      <c r="T3872" s="252"/>
    </row>
    <row r="3873" spans="1:20" s="47" customFormat="1" ht="15" customHeight="1" x14ac:dyDescent="0.2">
      <c r="A3873" s="103"/>
      <c r="B3873" s="103"/>
      <c r="C3873" s="103"/>
      <c r="D3873" s="250"/>
      <c r="H3873" s="106"/>
      <c r="I3873" s="251"/>
      <c r="T3873" s="252"/>
    </row>
    <row r="3874" spans="1:20" s="47" customFormat="1" ht="15" customHeight="1" x14ac:dyDescent="0.2">
      <c r="A3874" s="103"/>
      <c r="B3874" s="103"/>
      <c r="C3874" s="103"/>
      <c r="D3874" s="250"/>
      <c r="H3874" s="106"/>
      <c r="I3874" s="251"/>
      <c r="T3874" s="252"/>
    </row>
    <row r="3875" spans="1:20" s="47" customFormat="1" ht="15" customHeight="1" x14ac:dyDescent="0.2">
      <c r="A3875" s="103"/>
      <c r="B3875" s="103"/>
      <c r="C3875" s="103"/>
      <c r="D3875" s="250"/>
      <c r="H3875" s="106"/>
      <c r="I3875" s="251"/>
      <c r="T3875" s="252"/>
    </row>
    <row r="3876" spans="1:20" s="47" customFormat="1" ht="15" customHeight="1" x14ac:dyDescent="0.2">
      <c r="A3876" s="103"/>
      <c r="B3876" s="103"/>
      <c r="C3876" s="103"/>
      <c r="D3876" s="250"/>
      <c r="H3876" s="106"/>
      <c r="I3876" s="251"/>
      <c r="T3876" s="252"/>
    </row>
    <row r="3877" spans="1:20" s="47" customFormat="1" ht="15" customHeight="1" x14ac:dyDescent="0.2">
      <c r="A3877" s="103"/>
      <c r="B3877" s="103"/>
      <c r="C3877" s="103"/>
      <c r="D3877" s="250"/>
      <c r="H3877" s="106"/>
      <c r="I3877" s="251"/>
      <c r="T3877" s="252"/>
    </row>
    <row r="3878" spans="1:20" s="47" customFormat="1" ht="15" customHeight="1" x14ac:dyDescent="0.2">
      <c r="A3878" s="103"/>
      <c r="B3878" s="103"/>
      <c r="C3878" s="103"/>
      <c r="D3878" s="250"/>
      <c r="H3878" s="106"/>
      <c r="I3878" s="251"/>
      <c r="T3878" s="252"/>
    </row>
    <row r="3879" spans="1:20" s="47" customFormat="1" ht="15" customHeight="1" x14ac:dyDescent="0.2">
      <c r="A3879" s="103"/>
      <c r="B3879" s="103"/>
      <c r="C3879" s="103"/>
      <c r="D3879" s="250"/>
      <c r="H3879" s="106"/>
      <c r="I3879" s="251"/>
      <c r="T3879" s="252"/>
    </row>
    <row r="3880" spans="1:20" s="47" customFormat="1" ht="15" customHeight="1" x14ac:dyDescent="0.2">
      <c r="A3880" s="103"/>
      <c r="B3880" s="103"/>
      <c r="C3880" s="103"/>
      <c r="D3880" s="250"/>
      <c r="H3880" s="106"/>
      <c r="I3880" s="251"/>
      <c r="T3880" s="252"/>
    </row>
    <row r="3881" spans="1:20" s="47" customFormat="1" ht="15" customHeight="1" x14ac:dyDescent="0.2">
      <c r="A3881" s="103"/>
      <c r="B3881" s="103"/>
      <c r="C3881" s="103"/>
      <c r="D3881" s="250"/>
      <c r="H3881" s="106"/>
      <c r="I3881" s="251"/>
      <c r="T3881" s="252"/>
    </row>
    <row r="3882" spans="1:20" s="47" customFormat="1" ht="15" customHeight="1" x14ac:dyDescent="0.2">
      <c r="A3882" s="103"/>
      <c r="B3882" s="103"/>
      <c r="C3882" s="103"/>
      <c r="D3882" s="250"/>
      <c r="H3882" s="106"/>
      <c r="I3882" s="251"/>
      <c r="T3882" s="252"/>
    </row>
    <row r="3883" spans="1:20" s="47" customFormat="1" ht="15" customHeight="1" x14ac:dyDescent="0.2">
      <c r="A3883" s="103"/>
      <c r="B3883" s="103"/>
      <c r="C3883" s="103"/>
      <c r="D3883" s="250"/>
      <c r="H3883" s="106"/>
      <c r="I3883" s="251"/>
      <c r="T3883" s="252"/>
    </row>
    <row r="3884" spans="1:20" s="47" customFormat="1" ht="15" customHeight="1" x14ac:dyDescent="0.2">
      <c r="A3884" s="103"/>
      <c r="B3884" s="103"/>
      <c r="C3884" s="103"/>
      <c r="D3884" s="250"/>
      <c r="H3884" s="106"/>
      <c r="I3884" s="251"/>
      <c r="T3884" s="252"/>
    </row>
    <row r="3885" spans="1:20" s="47" customFormat="1" ht="15" customHeight="1" x14ac:dyDescent="0.2">
      <c r="A3885" s="103"/>
      <c r="B3885" s="103"/>
      <c r="C3885" s="103"/>
      <c r="D3885" s="250"/>
      <c r="H3885" s="106"/>
      <c r="I3885" s="251"/>
      <c r="T3885" s="252"/>
    </row>
    <row r="3886" spans="1:20" s="47" customFormat="1" ht="15" customHeight="1" x14ac:dyDescent="0.2">
      <c r="A3886" s="103"/>
      <c r="B3886" s="103"/>
      <c r="C3886" s="103"/>
      <c r="D3886" s="250"/>
      <c r="H3886" s="106"/>
      <c r="I3886" s="251"/>
      <c r="T3886" s="252"/>
    </row>
    <row r="3887" spans="1:20" s="47" customFormat="1" ht="15" customHeight="1" x14ac:dyDescent="0.2">
      <c r="A3887" s="103"/>
      <c r="B3887" s="103"/>
      <c r="C3887" s="103"/>
      <c r="D3887" s="250"/>
      <c r="H3887" s="106"/>
      <c r="I3887" s="251"/>
      <c r="T3887" s="252"/>
    </row>
    <row r="3888" spans="1:20" s="47" customFormat="1" ht="15" customHeight="1" x14ac:dyDescent="0.2">
      <c r="A3888" s="103"/>
      <c r="B3888" s="103"/>
      <c r="C3888" s="103"/>
      <c r="D3888" s="250"/>
      <c r="H3888" s="106"/>
      <c r="I3888" s="251"/>
      <c r="T3888" s="252"/>
    </row>
    <row r="3889" spans="1:20" s="47" customFormat="1" ht="15" customHeight="1" x14ac:dyDescent="0.2">
      <c r="A3889" s="103"/>
      <c r="B3889" s="103"/>
      <c r="C3889" s="103"/>
      <c r="D3889" s="250"/>
      <c r="H3889" s="106"/>
      <c r="I3889" s="251"/>
      <c r="T3889" s="252"/>
    </row>
    <row r="3890" spans="1:20" s="47" customFormat="1" ht="15" customHeight="1" x14ac:dyDescent="0.2">
      <c r="A3890" s="103"/>
      <c r="B3890" s="103"/>
      <c r="C3890" s="103"/>
      <c r="D3890" s="250"/>
      <c r="H3890" s="106"/>
      <c r="I3890" s="251"/>
      <c r="T3890" s="252"/>
    </row>
    <row r="3891" spans="1:20" s="47" customFormat="1" ht="15" customHeight="1" x14ac:dyDescent="0.2">
      <c r="A3891" s="103"/>
      <c r="B3891" s="103"/>
      <c r="C3891" s="103"/>
      <c r="D3891" s="250"/>
      <c r="H3891" s="106"/>
      <c r="I3891" s="251"/>
      <c r="T3891" s="252"/>
    </row>
    <row r="3892" spans="1:20" s="47" customFormat="1" ht="15" customHeight="1" x14ac:dyDescent="0.2">
      <c r="A3892" s="103"/>
      <c r="B3892" s="103"/>
      <c r="C3892" s="103"/>
      <c r="D3892" s="250"/>
      <c r="H3892" s="106"/>
      <c r="I3892" s="251"/>
      <c r="T3892" s="252"/>
    </row>
    <row r="3893" spans="1:20" s="47" customFormat="1" ht="15" customHeight="1" x14ac:dyDescent="0.2">
      <c r="A3893" s="103"/>
      <c r="B3893" s="103"/>
      <c r="C3893" s="103"/>
      <c r="D3893" s="250"/>
      <c r="H3893" s="106"/>
      <c r="I3893" s="251"/>
      <c r="T3893" s="252"/>
    </row>
    <row r="3894" spans="1:20" s="47" customFormat="1" ht="15" customHeight="1" x14ac:dyDescent="0.2">
      <c r="A3894" s="103"/>
      <c r="B3894" s="103"/>
      <c r="C3894" s="103"/>
      <c r="D3894" s="250"/>
      <c r="H3894" s="106"/>
      <c r="I3894" s="251"/>
      <c r="T3894" s="252"/>
    </row>
    <row r="3895" spans="1:20" s="47" customFormat="1" ht="15" customHeight="1" x14ac:dyDescent="0.2">
      <c r="A3895" s="103"/>
      <c r="B3895" s="103"/>
      <c r="C3895" s="103"/>
      <c r="D3895" s="250"/>
      <c r="H3895" s="106"/>
      <c r="I3895" s="251"/>
      <c r="T3895" s="252"/>
    </row>
    <row r="3896" spans="1:20" s="47" customFormat="1" ht="15" customHeight="1" x14ac:dyDescent="0.2">
      <c r="A3896" s="103"/>
      <c r="B3896" s="103"/>
      <c r="C3896" s="103"/>
      <c r="D3896" s="250"/>
      <c r="H3896" s="106"/>
      <c r="I3896" s="251"/>
      <c r="T3896" s="252"/>
    </row>
    <row r="3897" spans="1:20" s="47" customFormat="1" ht="15" customHeight="1" x14ac:dyDescent="0.2">
      <c r="A3897" s="103"/>
      <c r="B3897" s="103"/>
      <c r="C3897" s="103"/>
      <c r="D3897" s="250"/>
      <c r="H3897" s="106"/>
      <c r="I3897" s="251"/>
      <c r="T3897" s="252"/>
    </row>
    <row r="3898" spans="1:20" s="47" customFormat="1" ht="15" customHeight="1" x14ac:dyDescent="0.2">
      <c r="A3898" s="103"/>
      <c r="B3898" s="103"/>
      <c r="C3898" s="103"/>
      <c r="D3898" s="250"/>
      <c r="H3898" s="106"/>
      <c r="I3898" s="251"/>
      <c r="T3898" s="252"/>
    </row>
    <row r="3899" spans="1:20" s="47" customFormat="1" ht="15" customHeight="1" x14ac:dyDescent="0.2">
      <c r="A3899" s="103"/>
      <c r="B3899" s="103"/>
      <c r="C3899" s="103"/>
      <c r="D3899" s="250"/>
      <c r="H3899" s="106"/>
      <c r="I3899" s="251"/>
      <c r="T3899" s="252"/>
    </row>
    <row r="3900" spans="1:20" s="47" customFormat="1" ht="15" customHeight="1" x14ac:dyDescent="0.2">
      <c r="A3900" s="103"/>
      <c r="B3900" s="103"/>
      <c r="C3900" s="103"/>
      <c r="D3900" s="250"/>
      <c r="H3900" s="106"/>
      <c r="I3900" s="251"/>
      <c r="T3900" s="252"/>
    </row>
    <row r="3901" spans="1:20" s="47" customFormat="1" ht="15" customHeight="1" x14ac:dyDescent="0.2">
      <c r="A3901" s="103"/>
      <c r="B3901" s="103"/>
      <c r="C3901" s="103"/>
      <c r="D3901" s="250"/>
      <c r="H3901" s="106"/>
      <c r="I3901" s="251"/>
      <c r="T3901" s="252"/>
    </row>
    <row r="3902" spans="1:20" s="47" customFormat="1" ht="15" customHeight="1" x14ac:dyDescent="0.2">
      <c r="A3902" s="103"/>
      <c r="B3902" s="103"/>
      <c r="C3902" s="103"/>
      <c r="D3902" s="250"/>
      <c r="H3902" s="106"/>
      <c r="I3902" s="251"/>
      <c r="T3902" s="252"/>
    </row>
    <row r="3903" spans="1:20" s="47" customFormat="1" ht="15" customHeight="1" x14ac:dyDescent="0.2">
      <c r="A3903" s="103"/>
      <c r="B3903" s="103"/>
      <c r="C3903" s="103"/>
      <c r="D3903" s="250"/>
      <c r="H3903" s="106"/>
      <c r="I3903" s="251"/>
      <c r="T3903" s="252"/>
    </row>
    <row r="3904" spans="1:20" s="47" customFormat="1" ht="15" customHeight="1" x14ac:dyDescent="0.2">
      <c r="A3904" s="103"/>
      <c r="B3904" s="103"/>
      <c r="C3904" s="103"/>
      <c r="D3904" s="250"/>
      <c r="H3904" s="106"/>
      <c r="I3904" s="251"/>
      <c r="T3904" s="252"/>
    </row>
    <row r="3905" spans="1:20" s="47" customFormat="1" ht="15" customHeight="1" x14ac:dyDescent="0.2">
      <c r="A3905" s="103"/>
      <c r="B3905" s="103"/>
      <c r="C3905" s="103"/>
      <c r="D3905" s="250"/>
      <c r="H3905" s="106"/>
      <c r="I3905" s="251"/>
      <c r="T3905" s="252"/>
    </row>
    <row r="3906" spans="1:20" s="47" customFormat="1" ht="15" customHeight="1" x14ac:dyDescent="0.2">
      <c r="A3906" s="103"/>
      <c r="B3906" s="103"/>
      <c r="C3906" s="103"/>
      <c r="D3906" s="250"/>
      <c r="H3906" s="106"/>
      <c r="I3906" s="251"/>
      <c r="T3906" s="252"/>
    </row>
    <row r="3907" spans="1:20" s="47" customFormat="1" ht="15" customHeight="1" x14ac:dyDescent="0.2">
      <c r="A3907" s="103"/>
      <c r="B3907" s="103"/>
      <c r="C3907" s="103"/>
      <c r="D3907" s="250"/>
      <c r="H3907" s="106"/>
      <c r="I3907" s="251"/>
      <c r="T3907" s="252"/>
    </row>
    <row r="3908" spans="1:20" s="47" customFormat="1" ht="15" customHeight="1" x14ac:dyDescent="0.2">
      <c r="A3908" s="103"/>
      <c r="B3908" s="103"/>
      <c r="C3908" s="103"/>
      <c r="D3908" s="250"/>
      <c r="H3908" s="106"/>
      <c r="I3908" s="251"/>
      <c r="T3908" s="252"/>
    </row>
    <row r="3909" spans="1:20" s="47" customFormat="1" ht="15" customHeight="1" x14ac:dyDescent="0.2">
      <c r="A3909" s="103"/>
      <c r="B3909" s="103"/>
      <c r="C3909" s="103"/>
      <c r="D3909" s="250"/>
      <c r="H3909" s="106"/>
      <c r="I3909" s="251"/>
      <c r="T3909" s="252"/>
    </row>
    <row r="3910" spans="1:20" s="47" customFormat="1" ht="15" customHeight="1" x14ac:dyDescent="0.2">
      <c r="A3910" s="103"/>
      <c r="B3910" s="103"/>
      <c r="C3910" s="103"/>
      <c r="D3910" s="250"/>
      <c r="H3910" s="106"/>
      <c r="I3910" s="251"/>
      <c r="T3910" s="252"/>
    </row>
    <row r="3911" spans="1:20" s="47" customFormat="1" ht="15" customHeight="1" x14ac:dyDescent="0.2">
      <c r="A3911" s="103"/>
      <c r="B3911" s="103"/>
      <c r="C3911" s="103"/>
      <c r="D3911" s="250"/>
      <c r="H3911" s="106"/>
      <c r="I3911" s="251"/>
      <c r="T3911" s="252"/>
    </row>
    <row r="3912" spans="1:20" s="47" customFormat="1" ht="15" customHeight="1" x14ac:dyDescent="0.2">
      <c r="A3912" s="103"/>
      <c r="B3912" s="103"/>
      <c r="C3912" s="103"/>
      <c r="D3912" s="250"/>
      <c r="H3912" s="106"/>
      <c r="I3912" s="251"/>
      <c r="T3912" s="252"/>
    </row>
    <row r="3913" spans="1:20" s="47" customFormat="1" ht="15" customHeight="1" x14ac:dyDescent="0.2">
      <c r="A3913" s="103"/>
      <c r="B3913" s="103"/>
      <c r="C3913" s="103"/>
      <c r="D3913" s="250"/>
      <c r="H3913" s="106"/>
      <c r="I3913" s="251"/>
      <c r="T3913" s="252"/>
    </row>
    <row r="3914" spans="1:20" s="47" customFormat="1" ht="15" customHeight="1" x14ac:dyDescent="0.2">
      <c r="A3914" s="103"/>
      <c r="B3914" s="103"/>
      <c r="C3914" s="103"/>
      <c r="D3914" s="250"/>
      <c r="H3914" s="106"/>
      <c r="I3914" s="251"/>
      <c r="T3914" s="252"/>
    </row>
    <row r="3915" spans="1:20" s="47" customFormat="1" ht="15" customHeight="1" x14ac:dyDescent="0.2">
      <c r="A3915" s="103"/>
      <c r="B3915" s="103"/>
      <c r="C3915" s="103"/>
      <c r="D3915" s="250"/>
      <c r="H3915" s="106"/>
      <c r="I3915" s="251"/>
      <c r="T3915" s="252"/>
    </row>
    <row r="3916" spans="1:20" s="47" customFormat="1" ht="15" customHeight="1" x14ac:dyDescent="0.2">
      <c r="A3916" s="103"/>
      <c r="B3916" s="103"/>
      <c r="C3916" s="103"/>
      <c r="D3916" s="250"/>
      <c r="H3916" s="106"/>
      <c r="I3916" s="251"/>
      <c r="T3916" s="252"/>
    </row>
    <row r="3917" spans="1:20" s="47" customFormat="1" ht="15" customHeight="1" x14ac:dyDescent="0.2">
      <c r="A3917" s="103"/>
      <c r="B3917" s="103"/>
      <c r="C3917" s="103"/>
      <c r="D3917" s="250"/>
      <c r="H3917" s="106"/>
      <c r="I3917" s="251"/>
      <c r="T3917" s="252"/>
    </row>
    <row r="3918" spans="1:20" s="47" customFormat="1" ht="15" customHeight="1" x14ac:dyDescent="0.2">
      <c r="A3918" s="103"/>
      <c r="B3918" s="103"/>
      <c r="C3918" s="103"/>
      <c r="D3918" s="250"/>
      <c r="H3918" s="106"/>
      <c r="I3918" s="251"/>
      <c r="T3918" s="252"/>
    </row>
    <row r="3919" spans="1:20" s="47" customFormat="1" ht="15" customHeight="1" x14ac:dyDescent="0.2">
      <c r="A3919" s="103"/>
      <c r="B3919" s="103"/>
      <c r="C3919" s="103"/>
      <c r="D3919" s="250"/>
      <c r="H3919" s="106"/>
      <c r="I3919" s="251"/>
      <c r="T3919" s="252"/>
    </row>
    <row r="3920" spans="1:20" s="47" customFormat="1" ht="15" customHeight="1" x14ac:dyDescent="0.2">
      <c r="A3920" s="103"/>
      <c r="B3920" s="103"/>
      <c r="C3920" s="103"/>
      <c r="D3920" s="250"/>
      <c r="H3920" s="106"/>
      <c r="I3920" s="251"/>
      <c r="T3920" s="252"/>
    </row>
    <row r="3921" spans="1:20" s="47" customFormat="1" ht="15" customHeight="1" x14ac:dyDescent="0.2">
      <c r="A3921" s="103"/>
      <c r="B3921" s="103"/>
      <c r="C3921" s="103"/>
      <c r="D3921" s="250"/>
      <c r="H3921" s="106"/>
      <c r="I3921" s="251"/>
      <c r="T3921" s="252"/>
    </row>
    <row r="3922" spans="1:20" s="47" customFormat="1" ht="15" customHeight="1" x14ac:dyDescent="0.2">
      <c r="A3922" s="103"/>
      <c r="B3922" s="103"/>
      <c r="C3922" s="103"/>
      <c r="D3922" s="250"/>
      <c r="H3922" s="106"/>
      <c r="I3922" s="251"/>
      <c r="T3922" s="252"/>
    </row>
    <row r="3923" spans="1:20" s="47" customFormat="1" ht="15" customHeight="1" x14ac:dyDescent="0.2">
      <c r="A3923" s="103"/>
      <c r="B3923" s="103"/>
      <c r="C3923" s="103"/>
      <c r="D3923" s="250"/>
      <c r="H3923" s="106"/>
      <c r="I3923" s="251"/>
      <c r="T3923" s="252"/>
    </row>
    <row r="3924" spans="1:20" s="47" customFormat="1" ht="15" customHeight="1" x14ac:dyDescent="0.2">
      <c r="A3924" s="103"/>
      <c r="B3924" s="103"/>
      <c r="C3924" s="103"/>
      <c r="D3924" s="250"/>
      <c r="H3924" s="106"/>
      <c r="I3924" s="251"/>
      <c r="T3924" s="252"/>
    </row>
    <row r="3925" spans="1:20" s="47" customFormat="1" ht="15" customHeight="1" x14ac:dyDescent="0.2">
      <c r="A3925" s="103"/>
      <c r="B3925" s="103"/>
      <c r="C3925" s="103"/>
      <c r="D3925" s="250"/>
      <c r="H3925" s="106"/>
      <c r="I3925" s="251"/>
      <c r="T3925" s="252"/>
    </row>
    <row r="3926" spans="1:20" s="47" customFormat="1" ht="15" customHeight="1" x14ac:dyDescent="0.2">
      <c r="A3926" s="103"/>
      <c r="B3926" s="103"/>
      <c r="C3926" s="103"/>
      <c r="D3926" s="250"/>
      <c r="H3926" s="106"/>
      <c r="I3926" s="251"/>
      <c r="T3926" s="252"/>
    </row>
    <row r="3927" spans="1:20" s="47" customFormat="1" ht="15" customHeight="1" x14ac:dyDescent="0.2">
      <c r="A3927" s="103"/>
      <c r="B3927" s="103"/>
      <c r="C3927" s="103"/>
      <c r="D3927" s="250"/>
      <c r="H3927" s="106"/>
      <c r="I3927" s="251"/>
      <c r="T3927" s="252"/>
    </row>
    <row r="3928" spans="1:20" s="47" customFormat="1" ht="15" customHeight="1" x14ac:dyDescent="0.2">
      <c r="A3928" s="103"/>
      <c r="B3928" s="103"/>
      <c r="C3928" s="103"/>
      <c r="D3928" s="250"/>
      <c r="H3928" s="106"/>
      <c r="I3928" s="251"/>
      <c r="T3928" s="252"/>
    </row>
    <row r="3929" spans="1:20" s="47" customFormat="1" ht="15" customHeight="1" x14ac:dyDescent="0.2">
      <c r="A3929" s="103"/>
      <c r="B3929" s="103"/>
      <c r="C3929" s="103"/>
      <c r="D3929" s="250"/>
      <c r="H3929" s="106"/>
      <c r="I3929" s="251"/>
      <c r="T3929" s="252"/>
    </row>
    <row r="3930" spans="1:20" s="47" customFormat="1" ht="15" customHeight="1" x14ac:dyDescent="0.2">
      <c r="A3930" s="103"/>
      <c r="B3930" s="103"/>
      <c r="C3930" s="103"/>
      <c r="D3930" s="250"/>
      <c r="H3930" s="106"/>
      <c r="I3930" s="251"/>
      <c r="T3930" s="252"/>
    </row>
    <row r="3931" spans="1:20" s="47" customFormat="1" ht="15" customHeight="1" x14ac:dyDescent="0.2">
      <c r="A3931" s="103"/>
      <c r="B3931" s="103"/>
      <c r="C3931" s="103"/>
      <c r="D3931" s="250"/>
      <c r="H3931" s="106"/>
      <c r="I3931" s="251"/>
      <c r="T3931" s="252"/>
    </row>
    <row r="3932" spans="1:20" s="47" customFormat="1" ht="15" customHeight="1" x14ac:dyDescent="0.2">
      <c r="A3932" s="103"/>
      <c r="B3932" s="103"/>
      <c r="C3932" s="103"/>
      <c r="D3932" s="250"/>
      <c r="H3932" s="106"/>
      <c r="I3932" s="251"/>
      <c r="T3932" s="252"/>
    </row>
    <row r="3933" spans="1:20" s="47" customFormat="1" ht="15" customHeight="1" x14ac:dyDescent="0.2">
      <c r="A3933" s="103"/>
      <c r="B3933" s="103"/>
      <c r="C3933" s="103"/>
      <c r="D3933" s="250"/>
      <c r="H3933" s="106"/>
      <c r="I3933" s="251"/>
      <c r="T3933" s="252"/>
    </row>
    <row r="3934" spans="1:20" s="47" customFormat="1" ht="15" customHeight="1" x14ac:dyDescent="0.2">
      <c r="A3934" s="103"/>
      <c r="B3934" s="103"/>
      <c r="C3934" s="103"/>
      <c r="D3934" s="250"/>
      <c r="H3934" s="106"/>
      <c r="I3934" s="251"/>
      <c r="T3934" s="252"/>
    </row>
    <row r="3935" spans="1:20" s="47" customFormat="1" ht="15" customHeight="1" x14ac:dyDescent="0.2">
      <c r="A3935" s="103"/>
      <c r="B3935" s="103"/>
      <c r="C3935" s="103"/>
      <c r="D3935" s="250"/>
      <c r="H3935" s="106"/>
      <c r="I3935" s="251"/>
      <c r="T3935" s="252"/>
    </row>
    <row r="3936" spans="1:20" s="47" customFormat="1" ht="15" customHeight="1" x14ac:dyDescent="0.2">
      <c r="A3936" s="103"/>
      <c r="B3936" s="103"/>
      <c r="C3936" s="103"/>
      <c r="D3936" s="250"/>
      <c r="H3936" s="106"/>
      <c r="I3936" s="251"/>
      <c r="T3936" s="252"/>
    </row>
    <row r="3937" spans="1:20" s="47" customFormat="1" ht="15" customHeight="1" x14ac:dyDescent="0.2">
      <c r="A3937" s="103"/>
      <c r="B3937" s="103"/>
      <c r="C3937" s="103"/>
      <c r="D3937" s="250"/>
      <c r="H3937" s="106"/>
      <c r="I3937" s="251"/>
      <c r="T3937" s="252"/>
    </row>
    <row r="3938" spans="1:20" s="47" customFormat="1" ht="15" customHeight="1" x14ac:dyDescent="0.2">
      <c r="A3938" s="103"/>
      <c r="B3938" s="103"/>
      <c r="C3938" s="103"/>
      <c r="D3938" s="250"/>
      <c r="H3938" s="106"/>
      <c r="I3938" s="251"/>
      <c r="T3938" s="252"/>
    </row>
    <row r="3939" spans="1:20" s="47" customFormat="1" ht="15" customHeight="1" x14ac:dyDescent="0.2">
      <c r="A3939" s="103"/>
      <c r="B3939" s="103"/>
      <c r="C3939" s="103"/>
      <c r="D3939" s="250"/>
      <c r="H3939" s="106"/>
      <c r="I3939" s="251"/>
      <c r="T3939" s="252"/>
    </row>
    <row r="3940" spans="1:20" s="47" customFormat="1" ht="15" customHeight="1" x14ac:dyDescent="0.2">
      <c r="A3940" s="103"/>
      <c r="B3940" s="103"/>
      <c r="C3940" s="103"/>
      <c r="D3940" s="250"/>
      <c r="H3940" s="106"/>
      <c r="I3940" s="251"/>
      <c r="T3940" s="252"/>
    </row>
    <row r="3941" spans="1:20" s="47" customFormat="1" ht="15" customHeight="1" x14ac:dyDescent="0.2">
      <c r="A3941" s="103"/>
      <c r="B3941" s="103"/>
      <c r="C3941" s="103"/>
      <c r="D3941" s="250"/>
      <c r="H3941" s="106"/>
      <c r="I3941" s="251"/>
      <c r="T3941" s="252"/>
    </row>
    <row r="3942" spans="1:20" s="47" customFormat="1" ht="15" customHeight="1" x14ac:dyDescent="0.2">
      <c r="A3942" s="103"/>
      <c r="B3942" s="103"/>
      <c r="C3942" s="103"/>
      <c r="D3942" s="250"/>
      <c r="H3942" s="106"/>
      <c r="I3942" s="251"/>
      <c r="T3942" s="252"/>
    </row>
    <row r="3943" spans="1:20" s="47" customFormat="1" ht="15" customHeight="1" x14ac:dyDescent="0.2">
      <c r="A3943" s="103"/>
      <c r="B3943" s="103"/>
      <c r="C3943" s="103"/>
      <c r="D3943" s="250"/>
      <c r="H3943" s="106"/>
      <c r="I3943" s="251"/>
      <c r="T3943" s="252"/>
    </row>
    <row r="3944" spans="1:20" s="47" customFormat="1" ht="15" customHeight="1" x14ac:dyDescent="0.2">
      <c r="A3944" s="103"/>
      <c r="B3944" s="103"/>
      <c r="C3944" s="103"/>
      <c r="D3944" s="250"/>
      <c r="H3944" s="106"/>
      <c r="I3944" s="251"/>
      <c r="T3944" s="252"/>
    </row>
    <row r="3945" spans="1:20" s="47" customFormat="1" ht="15" customHeight="1" x14ac:dyDescent="0.2">
      <c r="A3945" s="103"/>
      <c r="B3945" s="103"/>
      <c r="C3945" s="103"/>
      <c r="D3945" s="250"/>
      <c r="H3945" s="106"/>
      <c r="I3945" s="251"/>
      <c r="T3945" s="252"/>
    </row>
    <row r="3946" spans="1:20" s="47" customFormat="1" ht="15" customHeight="1" x14ac:dyDescent="0.2">
      <c r="A3946" s="103"/>
      <c r="B3946" s="103"/>
      <c r="C3946" s="103"/>
      <c r="D3946" s="250"/>
      <c r="H3946" s="106"/>
      <c r="I3946" s="251"/>
      <c r="T3946" s="252"/>
    </row>
    <row r="3947" spans="1:20" s="47" customFormat="1" ht="15" customHeight="1" x14ac:dyDescent="0.2">
      <c r="A3947" s="103"/>
      <c r="B3947" s="103"/>
      <c r="C3947" s="103"/>
      <c r="D3947" s="250"/>
      <c r="H3947" s="106"/>
      <c r="I3947" s="251"/>
      <c r="T3947" s="252"/>
    </row>
    <row r="3948" spans="1:20" s="47" customFormat="1" ht="15" customHeight="1" x14ac:dyDescent="0.2">
      <c r="A3948" s="103"/>
      <c r="B3948" s="103"/>
      <c r="C3948" s="103"/>
      <c r="D3948" s="250"/>
      <c r="H3948" s="106"/>
      <c r="I3948" s="251"/>
      <c r="T3948" s="252"/>
    </row>
    <row r="3949" spans="1:20" s="47" customFormat="1" ht="15" customHeight="1" x14ac:dyDescent="0.2">
      <c r="A3949" s="103"/>
      <c r="B3949" s="103"/>
      <c r="C3949" s="103"/>
      <c r="D3949" s="250"/>
      <c r="H3949" s="106"/>
      <c r="I3949" s="251"/>
      <c r="T3949" s="252"/>
    </row>
    <row r="3950" spans="1:20" s="47" customFormat="1" ht="15" customHeight="1" x14ac:dyDescent="0.2">
      <c r="A3950" s="103"/>
      <c r="B3950" s="103"/>
      <c r="C3950" s="103"/>
      <c r="D3950" s="250"/>
      <c r="H3950" s="106"/>
      <c r="I3950" s="251"/>
      <c r="T3950" s="252"/>
    </row>
    <row r="3951" spans="1:20" s="47" customFormat="1" ht="15" customHeight="1" x14ac:dyDescent="0.2">
      <c r="A3951" s="103"/>
      <c r="B3951" s="103"/>
      <c r="C3951" s="103"/>
      <c r="D3951" s="250"/>
      <c r="H3951" s="106"/>
      <c r="I3951" s="251"/>
      <c r="T3951" s="252"/>
    </row>
    <row r="3952" spans="1:20" s="47" customFormat="1" ht="15" customHeight="1" x14ac:dyDescent="0.2">
      <c r="A3952" s="103"/>
      <c r="B3952" s="103"/>
      <c r="C3952" s="103"/>
      <c r="D3952" s="250"/>
      <c r="H3952" s="106"/>
      <c r="I3952" s="251"/>
      <c r="T3952" s="252"/>
    </row>
    <row r="3953" spans="1:20" s="47" customFormat="1" ht="15" customHeight="1" x14ac:dyDescent="0.2">
      <c r="A3953" s="103"/>
      <c r="B3953" s="103"/>
      <c r="C3953" s="103"/>
      <c r="D3953" s="250"/>
      <c r="H3953" s="106"/>
      <c r="I3953" s="251"/>
      <c r="T3953" s="252"/>
    </row>
    <row r="3954" spans="1:20" s="47" customFormat="1" ht="15" customHeight="1" x14ac:dyDescent="0.2">
      <c r="A3954" s="103"/>
      <c r="B3954" s="103"/>
      <c r="C3954" s="103"/>
      <c r="D3954" s="250"/>
      <c r="H3954" s="106"/>
      <c r="I3954" s="251"/>
      <c r="T3954" s="252"/>
    </row>
    <row r="3955" spans="1:20" s="47" customFormat="1" ht="15" customHeight="1" x14ac:dyDescent="0.2">
      <c r="A3955" s="103"/>
      <c r="B3955" s="103"/>
      <c r="C3955" s="103"/>
      <c r="D3955" s="250"/>
      <c r="H3955" s="106"/>
      <c r="I3955" s="251"/>
      <c r="T3955" s="252"/>
    </row>
    <row r="3956" spans="1:20" s="47" customFormat="1" ht="15" customHeight="1" x14ac:dyDescent="0.2">
      <c r="A3956" s="103"/>
      <c r="B3956" s="103"/>
      <c r="C3956" s="103"/>
      <c r="D3956" s="250"/>
      <c r="H3956" s="106"/>
      <c r="I3956" s="251"/>
      <c r="T3956" s="252"/>
    </row>
    <row r="3957" spans="1:20" s="47" customFormat="1" ht="15" customHeight="1" x14ac:dyDescent="0.2">
      <c r="A3957" s="103"/>
      <c r="B3957" s="103"/>
      <c r="C3957" s="103"/>
      <c r="D3957" s="250"/>
      <c r="H3957" s="106"/>
      <c r="I3957" s="251"/>
      <c r="T3957" s="252"/>
    </row>
    <row r="3958" spans="1:20" s="47" customFormat="1" ht="15" customHeight="1" x14ac:dyDescent="0.2">
      <c r="A3958" s="103"/>
      <c r="B3958" s="103"/>
      <c r="C3958" s="103"/>
      <c r="D3958" s="250"/>
      <c r="H3958" s="106"/>
      <c r="I3958" s="251"/>
      <c r="T3958" s="252"/>
    </row>
    <row r="3959" spans="1:20" s="47" customFormat="1" ht="15" customHeight="1" x14ac:dyDescent="0.2">
      <c r="A3959" s="103"/>
      <c r="B3959" s="103"/>
      <c r="C3959" s="103"/>
      <c r="D3959" s="250"/>
      <c r="H3959" s="106"/>
      <c r="I3959" s="251"/>
      <c r="T3959" s="252"/>
    </row>
    <row r="3960" spans="1:20" s="47" customFormat="1" ht="15" customHeight="1" x14ac:dyDescent="0.2">
      <c r="A3960" s="103"/>
      <c r="B3960" s="103"/>
      <c r="C3960" s="103"/>
      <c r="D3960" s="250"/>
      <c r="H3960" s="106"/>
      <c r="I3960" s="251"/>
      <c r="T3960" s="252"/>
    </row>
    <row r="3961" spans="1:20" s="47" customFormat="1" ht="15" customHeight="1" x14ac:dyDescent="0.2">
      <c r="A3961" s="103"/>
      <c r="B3961" s="103"/>
      <c r="C3961" s="103"/>
      <c r="D3961" s="250"/>
      <c r="H3961" s="106"/>
      <c r="I3961" s="251"/>
      <c r="T3961" s="252"/>
    </row>
    <row r="3962" spans="1:20" s="47" customFormat="1" ht="15" customHeight="1" x14ac:dyDescent="0.2">
      <c r="A3962" s="103"/>
      <c r="B3962" s="103"/>
      <c r="C3962" s="103"/>
      <c r="D3962" s="250"/>
      <c r="H3962" s="106"/>
      <c r="I3962" s="251"/>
      <c r="T3962" s="252"/>
    </row>
    <row r="3963" spans="1:20" s="47" customFormat="1" ht="15" customHeight="1" x14ac:dyDescent="0.2">
      <c r="A3963" s="103"/>
      <c r="B3963" s="103"/>
      <c r="C3963" s="103"/>
      <c r="D3963" s="250"/>
      <c r="H3963" s="106"/>
      <c r="I3963" s="251"/>
      <c r="T3963" s="252"/>
    </row>
    <row r="3964" spans="1:20" s="47" customFormat="1" ht="15" customHeight="1" x14ac:dyDescent="0.2">
      <c r="A3964" s="103"/>
      <c r="B3964" s="103"/>
      <c r="C3964" s="103"/>
      <c r="D3964" s="250"/>
      <c r="H3964" s="106"/>
      <c r="I3964" s="251"/>
      <c r="T3964" s="252"/>
    </row>
    <row r="3965" spans="1:20" s="47" customFormat="1" ht="15" customHeight="1" x14ac:dyDescent="0.2">
      <c r="A3965" s="103"/>
      <c r="B3965" s="103"/>
      <c r="C3965" s="103"/>
      <c r="D3965" s="250"/>
      <c r="H3965" s="106"/>
      <c r="I3965" s="251"/>
      <c r="T3965" s="252"/>
    </row>
    <row r="3966" spans="1:20" s="47" customFormat="1" ht="15" customHeight="1" x14ac:dyDescent="0.2">
      <c r="A3966" s="103"/>
      <c r="B3966" s="103"/>
      <c r="C3966" s="103"/>
      <c r="D3966" s="250"/>
      <c r="H3966" s="106"/>
      <c r="I3966" s="251"/>
      <c r="T3966" s="252"/>
    </row>
    <row r="3967" spans="1:20" s="47" customFormat="1" ht="15" customHeight="1" x14ac:dyDescent="0.2">
      <c r="A3967" s="103"/>
      <c r="B3967" s="103"/>
      <c r="C3967" s="103"/>
      <c r="D3967" s="250"/>
      <c r="H3967" s="106"/>
      <c r="I3967" s="251"/>
      <c r="T3967" s="252"/>
    </row>
    <row r="3968" spans="1:20" s="47" customFormat="1" ht="15" customHeight="1" x14ac:dyDescent="0.2">
      <c r="A3968" s="103"/>
      <c r="B3968" s="103"/>
      <c r="C3968" s="103"/>
      <c r="D3968" s="250"/>
      <c r="H3968" s="106"/>
      <c r="I3968" s="251"/>
      <c r="T3968" s="252"/>
    </row>
    <row r="3969" spans="1:20" s="47" customFormat="1" ht="15" customHeight="1" x14ac:dyDescent="0.2">
      <c r="A3969" s="103"/>
      <c r="B3969" s="103"/>
      <c r="C3969" s="103"/>
      <c r="D3969" s="250"/>
      <c r="H3969" s="106"/>
      <c r="I3969" s="251"/>
      <c r="T3969" s="252"/>
    </row>
    <row r="3970" spans="1:20" s="47" customFormat="1" ht="15" customHeight="1" x14ac:dyDescent="0.2">
      <c r="A3970" s="103"/>
      <c r="B3970" s="103"/>
      <c r="C3970" s="103"/>
      <c r="D3970" s="250"/>
      <c r="H3970" s="106"/>
      <c r="I3970" s="251"/>
      <c r="T3970" s="252"/>
    </row>
    <row r="3971" spans="1:20" s="47" customFormat="1" ht="15" customHeight="1" x14ac:dyDescent="0.2">
      <c r="A3971" s="103"/>
      <c r="B3971" s="103"/>
      <c r="C3971" s="103"/>
      <c r="D3971" s="250"/>
      <c r="H3971" s="106"/>
      <c r="I3971" s="251"/>
      <c r="T3971" s="252"/>
    </row>
    <row r="3972" spans="1:20" s="47" customFormat="1" ht="15" customHeight="1" x14ac:dyDescent="0.2">
      <c r="A3972" s="103"/>
      <c r="B3972" s="103"/>
      <c r="C3972" s="103"/>
      <c r="D3972" s="250"/>
      <c r="H3972" s="106"/>
      <c r="I3972" s="251"/>
      <c r="T3972" s="252"/>
    </row>
    <row r="3973" spans="1:20" s="47" customFormat="1" ht="15" customHeight="1" x14ac:dyDescent="0.2">
      <c r="A3973" s="103"/>
      <c r="B3973" s="103"/>
      <c r="C3973" s="103"/>
      <c r="D3973" s="250"/>
      <c r="H3973" s="106"/>
      <c r="I3973" s="251"/>
      <c r="T3973" s="252"/>
    </row>
    <row r="3974" spans="1:20" s="47" customFormat="1" ht="15" customHeight="1" x14ac:dyDescent="0.2">
      <c r="A3974" s="103"/>
      <c r="B3974" s="103"/>
      <c r="C3974" s="103"/>
      <c r="D3974" s="250"/>
      <c r="H3974" s="106"/>
      <c r="I3974" s="251"/>
      <c r="T3974" s="252"/>
    </row>
    <row r="3975" spans="1:20" s="47" customFormat="1" ht="15" customHeight="1" x14ac:dyDescent="0.2">
      <c r="A3975" s="103"/>
      <c r="B3975" s="103"/>
      <c r="C3975" s="103"/>
      <c r="D3975" s="250"/>
      <c r="H3975" s="106"/>
      <c r="I3975" s="251"/>
      <c r="T3975" s="252"/>
    </row>
    <row r="3976" spans="1:20" s="47" customFormat="1" ht="15" customHeight="1" x14ac:dyDescent="0.2">
      <c r="A3976" s="103"/>
      <c r="B3976" s="103"/>
      <c r="C3976" s="103"/>
      <c r="D3976" s="250"/>
      <c r="H3976" s="106"/>
      <c r="I3976" s="251"/>
      <c r="T3976" s="252"/>
    </row>
    <row r="3977" spans="1:20" s="47" customFormat="1" ht="15" customHeight="1" x14ac:dyDescent="0.2">
      <c r="A3977" s="103"/>
      <c r="B3977" s="103"/>
      <c r="C3977" s="103"/>
      <c r="D3977" s="250"/>
      <c r="H3977" s="106"/>
      <c r="I3977" s="251"/>
      <c r="T3977" s="252"/>
    </row>
    <row r="3978" spans="1:20" s="47" customFormat="1" ht="15" customHeight="1" x14ac:dyDescent="0.2">
      <c r="A3978" s="103"/>
      <c r="B3978" s="103"/>
      <c r="C3978" s="103"/>
      <c r="D3978" s="250"/>
      <c r="H3978" s="106"/>
      <c r="I3978" s="251"/>
      <c r="T3978" s="252"/>
    </row>
    <row r="3979" spans="1:20" s="47" customFormat="1" ht="15" customHeight="1" x14ac:dyDescent="0.2">
      <c r="A3979" s="103"/>
      <c r="B3979" s="103"/>
      <c r="C3979" s="103"/>
      <c r="D3979" s="250"/>
      <c r="H3979" s="106"/>
      <c r="I3979" s="251"/>
      <c r="T3979" s="252"/>
    </row>
    <row r="3980" spans="1:20" s="47" customFormat="1" ht="15" customHeight="1" x14ac:dyDescent="0.2">
      <c r="A3980" s="103"/>
      <c r="B3980" s="103"/>
      <c r="C3980" s="103"/>
      <c r="D3980" s="250"/>
      <c r="H3980" s="106"/>
      <c r="I3980" s="251"/>
      <c r="T3980" s="252"/>
    </row>
    <row r="3981" spans="1:20" s="47" customFormat="1" ht="15" customHeight="1" x14ac:dyDescent="0.2">
      <c r="A3981" s="103"/>
      <c r="B3981" s="103"/>
      <c r="C3981" s="103"/>
      <c r="D3981" s="250"/>
      <c r="H3981" s="106"/>
      <c r="I3981" s="251"/>
      <c r="T3981" s="252"/>
    </row>
    <row r="3982" spans="1:20" s="47" customFormat="1" ht="15" customHeight="1" x14ac:dyDescent="0.2">
      <c r="A3982" s="103"/>
      <c r="B3982" s="103"/>
      <c r="C3982" s="103"/>
      <c r="D3982" s="250"/>
      <c r="H3982" s="106"/>
      <c r="I3982" s="251"/>
      <c r="T3982" s="252"/>
    </row>
    <row r="3983" spans="1:20" s="47" customFormat="1" ht="15" customHeight="1" x14ac:dyDescent="0.2">
      <c r="A3983" s="103"/>
      <c r="B3983" s="103"/>
      <c r="C3983" s="103"/>
      <c r="D3983" s="250"/>
      <c r="H3983" s="106"/>
      <c r="I3983" s="251"/>
      <c r="T3983" s="252"/>
    </row>
    <row r="3984" spans="1:20" s="47" customFormat="1" ht="15" customHeight="1" x14ac:dyDescent="0.2">
      <c r="A3984" s="103"/>
      <c r="B3984" s="103"/>
      <c r="C3984" s="103"/>
      <c r="D3984" s="250"/>
      <c r="H3984" s="106"/>
      <c r="I3984" s="251"/>
      <c r="T3984" s="252"/>
    </row>
    <row r="3985" spans="1:20" s="47" customFormat="1" ht="15" customHeight="1" x14ac:dyDescent="0.2">
      <c r="A3985" s="103"/>
      <c r="B3985" s="103"/>
      <c r="C3985" s="103"/>
      <c r="D3985" s="250"/>
      <c r="H3985" s="106"/>
      <c r="I3985" s="251"/>
      <c r="T3985" s="252"/>
    </row>
    <row r="3986" spans="1:20" s="47" customFormat="1" ht="15" customHeight="1" x14ac:dyDescent="0.2">
      <c r="A3986" s="103"/>
      <c r="B3986" s="103"/>
      <c r="C3986" s="103"/>
      <c r="D3986" s="250"/>
      <c r="H3986" s="106"/>
      <c r="I3986" s="251"/>
      <c r="T3986" s="252"/>
    </row>
    <row r="3987" spans="1:20" s="47" customFormat="1" ht="15" customHeight="1" x14ac:dyDescent="0.2">
      <c r="A3987" s="103"/>
      <c r="B3987" s="103"/>
      <c r="C3987" s="103"/>
      <c r="D3987" s="250"/>
      <c r="H3987" s="106"/>
      <c r="I3987" s="251"/>
      <c r="T3987" s="252"/>
    </row>
    <row r="3988" spans="1:20" s="47" customFormat="1" ht="15" customHeight="1" x14ac:dyDescent="0.2">
      <c r="A3988" s="103"/>
      <c r="B3988" s="103"/>
      <c r="C3988" s="103"/>
      <c r="D3988" s="250"/>
      <c r="H3988" s="106"/>
      <c r="I3988" s="251"/>
      <c r="T3988" s="252"/>
    </row>
    <row r="3989" spans="1:20" s="47" customFormat="1" ht="15" customHeight="1" x14ac:dyDescent="0.2">
      <c r="A3989" s="103"/>
      <c r="B3989" s="103"/>
      <c r="C3989" s="103"/>
      <c r="D3989" s="250"/>
      <c r="H3989" s="106"/>
      <c r="I3989" s="251"/>
      <c r="T3989" s="252"/>
    </row>
    <row r="3990" spans="1:20" s="47" customFormat="1" ht="15" customHeight="1" x14ac:dyDescent="0.2">
      <c r="A3990" s="103"/>
      <c r="B3990" s="103"/>
      <c r="C3990" s="103"/>
      <c r="D3990" s="250"/>
      <c r="H3990" s="106"/>
      <c r="I3990" s="251"/>
      <c r="T3990" s="252"/>
    </row>
    <row r="3991" spans="1:20" s="47" customFormat="1" ht="15" customHeight="1" x14ac:dyDescent="0.2">
      <c r="A3991" s="103"/>
      <c r="B3991" s="103"/>
      <c r="C3991" s="103"/>
      <c r="D3991" s="250"/>
      <c r="H3991" s="106"/>
      <c r="I3991" s="251"/>
      <c r="T3991" s="252"/>
    </row>
    <row r="3992" spans="1:20" s="47" customFormat="1" ht="15" customHeight="1" x14ac:dyDescent="0.2">
      <c r="A3992" s="103"/>
      <c r="B3992" s="103"/>
      <c r="C3992" s="103"/>
      <c r="D3992" s="250"/>
      <c r="H3992" s="106"/>
      <c r="I3992" s="251"/>
      <c r="T3992" s="252"/>
    </row>
    <row r="3993" spans="1:20" s="47" customFormat="1" ht="15" customHeight="1" x14ac:dyDescent="0.2">
      <c r="A3993" s="103"/>
      <c r="B3993" s="103"/>
      <c r="C3993" s="103"/>
      <c r="D3993" s="250"/>
      <c r="H3993" s="106"/>
      <c r="I3993" s="251"/>
      <c r="T3993" s="252"/>
    </row>
    <row r="3994" spans="1:20" s="47" customFormat="1" ht="15" customHeight="1" x14ac:dyDescent="0.2">
      <c r="A3994" s="103"/>
      <c r="B3994" s="103"/>
      <c r="C3994" s="103"/>
      <c r="D3994" s="250"/>
      <c r="H3994" s="106"/>
      <c r="I3994" s="251"/>
      <c r="T3994" s="252"/>
    </row>
    <row r="3995" spans="1:20" s="47" customFormat="1" ht="15" customHeight="1" x14ac:dyDescent="0.2">
      <c r="A3995" s="103"/>
      <c r="B3995" s="103"/>
      <c r="C3995" s="103"/>
      <c r="D3995" s="250"/>
      <c r="H3995" s="106"/>
      <c r="I3995" s="251"/>
      <c r="T3995" s="252"/>
    </row>
    <row r="3996" spans="1:20" s="47" customFormat="1" ht="15" customHeight="1" x14ac:dyDescent="0.2">
      <c r="A3996" s="103"/>
      <c r="B3996" s="103"/>
      <c r="C3996" s="103"/>
      <c r="D3996" s="250"/>
      <c r="H3996" s="106"/>
      <c r="I3996" s="251"/>
      <c r="T3996" s="252"/>
    </row>
    <row r="3997" spans="1:20" s="47" customFormat="1" ht="15" customHeight="1" x14ac:dyDescent="0.2">
      <c r="A3997" s="103"/>
      <c r="B3997" s="103"/>
      <c r="C3997" s="103"/>
      <c r="D3997" s="250"/>
      <c r="H3997" s="106"/>
      <c r="I3997" s="251"/>
      <c r="T3997" s="252"/>
    </row>
    <row r="3998" spans="1:20" s="47" customFormat="1" ht="15" customHeight="1" x14ac:dyDescent="0.2">
      <c r="A3998" s="103"/>
      <c r="B3998" s="103"/>
      <c r="C3998" s="103"/>
      <c r="D3998" s="250"/>
      <c r="H3998" s="106"/>
      <c r="I3998" s="251"/>
      <c r="T3998" s="252"/>
    </row>
    <row r="3999" spans="1:20" s="47" customFormat="1" ht="15" customHeight="1" x14ac:dyDescent="0.2">
      <c r="A3999" s="103"/>
      <c r="B3999" s="103"/>
      <c r="C3999" s="103"/>
      <c r="D3999" s="250"/>
      <c r="H3999" s="106"/>
      <c r="I3999" s="251"/>
      <c r="T3999" s="252"/>
    </row>
    <row r="4000" spans="1:20" s="47" customFormat="1" ht="15" customHeight="1" x14ac:dyDescent="0.2">
      <c r="A4000" s="103"/>
      <c r="B4000" s="103"/>
      <c r="C4000" s="103"/>
      <c r="D4000" s="250"/>
      <c r="H4000" s="106"/>
      <c r="I4000" s="251"/>
      <c r="T4000" s="252"/>
    </row>
    <row r="4001" spans="1:20" s="47" customFormat="1" ht="15" customHeight="1" x14ac:dyDescent="0.2">
      <c r="A4001" s="103"/>
      <c r="B4001" s="103"/>
      <c r="C4001" s="103"/>
      <c r="D4001" s="250"/>
      <c r="H4001" s="106"/>
      <c r="I4001" s="251"/>
      <c r="T4001" s="252"/>
    </row>
    <row r="4002" spans="1:20" s="47" customFormat="1" ht="15" customHeight="1" x14ac:dyDescent="0.2">
      <c r="A4002" s="103"/>
      <c r="B4002" s="103"/>
      <c r="C4002" s="103"/>
      <c r="D4002" s="250"/>
      <c r="H4002" s="106"/>
      <c r="I4002" s="251"/>
      <c r="T4002" s="252"/>
    </row>
    <row r="4003" spans="1:20" s="47" customFormat="1" ht="15" customHeight="1" x14ac:dyDescent="0.2">
      <c r="A4003" s="103"/>
      <c r="B4003" s="103"/>
      <c r="C4003" s="103"/>
      <c r="D4003" s="250"/>
      <c r="H4003" s="106"/>
      <c r="I4003" s="251"/>
      <c r="T4003" s="252"/>
    </row>
    <row r="4004" spans="1:20" s="47" customFormat="1" ht="15" customHeight="1" x14ac:dyDescent="0.2">
      <c r="A4004" s="103"/>
      <c r="B4004" s="103"/>
      <c r="C4004" s="103"/>
      <c r="D4004" s="250"/>
      <c r="H4004" s="106"/>
      <c r="I4004" s="251"/>
      <c r="T4004" s="252"/>
    </row>
    <row r="4005" spans="1:20" s="47" customFormat="1" ht="15" customHeight="1" x14ac:dyDescent="0.2">
      <c r="A4005" s="103"/>
      <c r="B4005" s="103"/>
      <c r="C4005" s="103"/>
      <c r="D4005" s="250"/>
      <c r="H4005" s="106"/>
      <c r="I4005" s="251"/>
      <c r="T4005" s="252"/>
    </row>
    <row r="4006" spans="1:20" s="47" customFormat="1" ht="15" customHeight="1" x14ac:dyDescent="0.2">
      <c r="A4006" s="103"/>
      <c r="B4006" s="103"/>
      <c r="C4006" s="103"/>
      <c r="D4006" s="250"/>
      <c r="H4006" s="106"/>
      <c r="I4006" s="251"/>
      <c r="T4006" s="252"/>
    </row>
    <row r="4007" spans="1:20" s="47" customFormat="1" ht="15" customHeight="1" x14ac:dyDescent="0.2">
      <c r="A4007" s="103"/>
      <c r="B4007" s="103"/>
      <c r="C4007" s="103"/>
      <c r="D4007" s="250"/>
      <c r="H4007" s="106"/>
      <c r="I4007" s="251"/>
      <c r="T4007" s="252"/>
    </row>
    <row r="4008" spans="1:20" s="47" customFormat="1" ht="15" customHeight="1" x14ac:dyDescent="0.2">
      <c r="A4008" s="103"/>
      <c r="B4008" s="103"/>
      <c r="C4008" s="103"/>
      <c r="D4008" s="250"/>
      <c r="H4008" s="106"/>
      <c r="I4008" s="251"/>
      <c r="T4008" s="252"/>
    </row>
    <row r="4009" spans="1:20" s="47" customFormat="1" ht="15" customHeight="1" x14ac:dyDescent="0.2">
      <c r="A4009" s="103"/>
      <c r="B4009" s="103"/>
      <c r="C4009" s="103"/>
      <c r="D4009" s="250"/>
      <c r="H4009" s="106"/>
      <c r="I4009" s="251"/>
      <c r="T4009" s="252"/>
    </row>
    <row r="4010" spans="1:20" s="47" customFormat="1" ht="15" customHeight="1" x14ac:dyDescent="0.2">
      <c r="A4010" s="103"/>
      <c r="B4010" s="103"/>
      <c r="C4010" s="103"/>
      <c r="D4010" s="250"/>
      <c r="H4010" s="106"/>
      <c r="I4010" s="251"/>
      <c r="T4010" s="252"/>
    </row>
    <row r="4011" spans="1:20" s="47" customFormat="1" ht="15" customHeight="1" x14ac:dyDescent="0.2">
      <c r="A4011" s="103"/>
      <c r="B4011" s="103"/>
      <c r="C4011" s="103"/>
      <c r="D4011" s="250"/>
      <c r="H4011" s="106"/>
      <c r="I4011" s="251"/>
      <c r="T4011" s="252"/>
    </row>
    <row r="4012" spans="1:20" s="47" customFormat="1" ht="15" customHeight="1" x14ac:dyDescent="0.2">
      <c r="A4012" s="103"/>
      <c r="B4012" s="103"/>
      <c r="C4012" s="103"/>
      <c r="D4012" s="250"/>
      <c r="H4012" s="106"/>
      <c r="I4012" s="251"/>
      <c r="T4012" s="252"/>
    </row>
    <row r="4013" spans="1:20" s="47" customFormat="1" ht="15" customHeight="1" x14ac:dyDescent="0.2">
      <c r="A4013" s="103"/>
      <c r="B4013" s="103"/>
      <c r="C4013" s="103"/>
      <c r="D4013" s="250"/>
      <c r="H4013" s="106"/>
      <c r="I4013" s="251"/>
      <c r="T4013" s="252"/>
    </row>
    <row r="4014" spans="1:20" s="47" customFormat="1" ht="15" customHeight="1" x14ac:dyDescent="0.2">
      <c r="A4014" s="103"/>
      <c r="B4014" s="103"/>
      <c r="C4014" s="103"/>
      <c r="D4014" s="250"/>
      <c r="H4014" s="106"/>
      <c r="I4014" s="251"/>
      <c r="T4014" s="252"/>
    </row>
    <row r="4015" spans="1:20" s="47" customFormat="1" ht="15" customHeight="1" x14ac:dyDescent="0.2">
      <c r="A4015" s="103"/>
      <c r="B4015" s="103"/>
      <c r="C4015" s="103"/>
      <c r="D4015" s="250"/>
      <c r="H4015" s="106"/>
      <c r="I4015" s="251"/>
      <c r="T4015" s="252"/>
    </row>
    <row r="4016" spans="1:20" s="47" customFormat="1" ht="15" customHeight="1" x14ac:dyDescent="0.2">
      <c r="A4016" s="103"/>
      <c r="B4016" s="103"/>
      <c r="C4016" s="103"/>
      <c r="D4016" s="250"/>
      <c r="H4016" s="106"/>
      <c r="I4016" s="251"/>
      <c r="T4016" s="252"/>
    </row>
    <row r="4017" spans="1:20" s="47" customFormat="1" ht="15" customHeight="1" x14ac:dyDescent="0.2">
      <c r="A4017" s="103"/>
      <c r="B4017" s="103"/>
      <c r="C4017" s="103"/>
      <c r="D4017" s="250"/>
      <c r="H4017" s="106"/>
      <c r="I4017" s="251"/>
      <c r="T4017" s="252"/>
    </row>
    <row r="4018" spans="1:20" s="47" customFormat="1" ht="15" customHeight="1" x14ac:dyDescent="0.2">
      <c r="A4018" s="103"/>
      <c r="B4018" s="103"/>
      <c r="C4018" s="103"/>
      <c r="D4018" s="250"/>
      <c r="H4018" s="106"/>
      <c r="I4018" s="251"/>
      <c r="T4018" s="252"/>
    </row>
    <row r="4019" spans="1:20" s="47" customFormat="1" ht="15" customHeight="1" x14ac:dyDescent="0.2">
      <c r="A4019" s="103"/>
      <c r="B4019" s="103"/>
      <c r="C4019" s="103"/>
      <c r="D4019" s="250"/>
      <c r="H4019" s="106"/>
      <c r="I4019" s="251"/>
      <c r="T4019" s="252"/>
    </row>
    <row r="4020" spans="1:20" s="47" customFormat="1" ht="15" customHeight="1" x14ac:dyDescent="0.2">
      <c r="A4020" s="103"/>
      <c r="B4020" s="103"/>
      <c r="C4020" s="103"/>
      <c r="D4020" s="250"/>
      <c r="H4020" s="106"/>
      <c r="I4020" s="251"/>
      <c r="T4020" s="252"/>
    </row>
    <row r="4021" spans="1:20" s="47" customFormat="1" ht="15" customHeight="1" x14ac:dyDescent="0.2">
      <c r="A4021" s="103"/>
      <c r="B4021" s="103"/>
      <c r="C4021" s="103"/>
      <c r="D4021" s="250"/>
      <c r="H4021" s="106"/>
      <c r="I4021" s="251"/>
      <c r="T4021" s="252"/>
    </row>
    <row r="4022" spans="1:20" s="47" customFormat="1" ht="15" customHeight="1" x14ac:dyDescent="0.2">
      <c r="A4022" s="103"/>
      <c r="B4022" s="103"/>
      <c r="C4022" s="103"/>
      <c r="D4022" s="250"/>
      <c r="H4022" s="106"/>
      <c r="I4022" s="251"/>
      <c r="T4022" s="252"/>
    </row>
    <row r="4023" spans="1:20" s="47" customFormat="1" ht="15" customHeight="1" x14ac:dyDescent="0.2">
      <c r="A4023" s="103"/>
      <c r="B4023" s="103"/>
      <c r="C4023" s="103"/>
      <c r="D4023" s="250"/>
      <c r="H4023" s="106"/>
      <c r="I4023" s="251"/>
      <c r="T4023" s="252"/>
    </row>
    <row r="4024" spans="1:20" s="47" customFormat="1" ht="15" customHeight="1" x14ac:dyDescent="0.2">
      <c r="A4024" s="103"/>
      <c r="B4024" s="103"/>
      <c r="C4024" s="103"/>
      <c r="D4024" s="250"/>
      <c r="H4024" s="106"/>
      <c r="I4024" s="251"/>
      <c r="T4024" s="252"/>
    </row>
    <row r="4025" spans="1:20" s="47" customFormat="1" ht="15" customHeight="1" x14ac:dyDescent="0.2">
      <c r="A4025" s="103"/>
      <c r="B4025" s="103"/>
      <c r="C4025" s="103"/>
      <c r="D4025" s="250"/>
      <c r="H4025" s="106"/>
      <c r="I4025" s="251"/>
      <c r="T4025" s="252"/>
    </row>
    <row r="4026" spans="1:20" s="47" customFormat="1" ht="15" customHeight="1" x14ac:dyDescent="0.2">
      <c r="A4026" s="103"/>
      <c r="B4026" s="103"/>
      <c r="C4026" s="103"/>
      <c r="D4026" s="250"/>
      <c r="H4026" s="106"/>
      <c r="I4026" s="251"/>
      <c r="T4026" s="252"/>
    </row>
    <row r="4027" spans="1:20" s="47" customFormat="1" ht="15" customHeight="1" x14ac:dyDescent="0.2">
      <c r="A4027" s="103"/>
      <c r="B4027" s="103"/>
      <c r="C4027" s="103"/>
      <c r="D4027" s="250"/>
      <c r="H4027" s="106"/>
      <c r="I4027" s="251"/>
      <c r="T4027" s="252"/>
    </row>
    <row r="4028" spans="1:20" s="47" customFormat="1" ht="15" customHeight="1" x14ac:dyDescent="0.2">
      <c r="A4028" s="103"/>
      <c r="B4028" s="103"/>
      <c r="C4028" s="103"/>
      <c r="D4028" s="250"/>
      <c r="H4028" s="106"/>
      <c r="I4028" s="251"/>
      <c r="T4028" s="252"/>
    </row>
    <row r="4029" spans="1:20" s="47" customFormat="1" ht="15" customHeight="1" x14ac:dyDescent="0.2">
      <c r="A4029" s="103"/>
      <c r="B4029" s="103"/>
      <c r="C4029" s="103"/>
      <c r="D4029" s="250"/>
      <c r="H4029" s="106"/>
      <c r="I4029" s="251"/>
      <c r="T4029" s="252"/>
    </row>
    <row r="4030" spans="1:20" s="47" customFormat="1" ht="15" customHeight="1" x14ac:dyDescent="0.2">
      <c r="A4030" s="103"/>
      <c r="B4030" s="103"/>
      <c r="C4030" s="103"/>
      <c r="D4030" s="250"/>
      <c r="H4030" s="106"/>
      <c r="I4030" s="251"/>
      <c r="T4030" s="252"/>
    </row>
    <row r="4031" spans="1:20" s="47" customFormat="1" ht="15" customHeight="1" x14ac:dyDescent="0.2">
      <c r="A4031" s="103"/>
      <c r="B4031" s="103"/>
      <c r="C4031" s="103"/>
      <c r="D4031" s="250"/>
      <c r="H4031" s="106"/>
      <c r="I4031" s="251"/>
      <c r="T4031" s="252"/>
    </row>
    <row r="4032" spans="1:20" s="47" customFormat="1" ht="15" customHeight="1" x14ac:dyDescent="0.2">
      <c r="A4032" s="103"/>
      <c r="B4032" s="103"/>
      <c r="C4032" s="103"/>
      <c r="D4032" s="250"/>
      <c r="H4032" s="106"/>
      <c r="I4032" s="251"/>
      <c r="T4032" s="252"/>
    </row>
    <row r="4033" spans="1:20" s="47" customFormat="1" ht="15" customHeight="1" x14ac:dyDescent="0.2">
      <c r="A4033" s="103"/>
      <c r="B4033" s="103"/>
      <c r="C4033" s="103"/>
      <c r="D4033" s="250"/>
      <c r="H4033" s="106"/>
      <c r="I4033" s="251"/>
      <c r="T4033" s="252"/>
    </row>
    <row r="4034" spans="1:20" s="47" customFormat="1" ht="15" customHeight="1" x14ac:dyDescent="0.2">
      <c r="A4034" s="103"/>
      <c r="B4034" s="103"/>
      <c r="C4034" s="103"/>
      <c r="D4034" s="250"/>
      <c r="H4034" s="106"/>
      <c r="I4034" s="251"/>
      <c r="T4034" s="252"/>
    </row>
    <row r="4035" spans="1:20" s="47" customFormat="1" ht="15" customHeight="1" x14ac:dyDescent="0.2">
      <c r="A4035" s="103"/>
      <c r="B4035" s="103"/>
      <c r="C4035" s="103"/>
      <c r="D4035" s="250"/>
      <c r="H4035" s="106"/>
      <c r="I4035" s="251"/>
      <c r="T4035" s="252"/>
    </row>
    <row r="4036" spans="1:20" s="47" customFormat="1" ht="15" customHeight="1" x14ac:dyDescent="0.2">
      <c r="A4036" s="103"/>
      <c r="B4036" s="103"/>
      <c r="C4036" s="103"/>
      <c r="D4036" s="250"/>
      <c r="H4036" s="106"/>
      <c r="I4036" s="251"/>
      <c r="T4036" s="252"/>
    </row>
    <row r="4037" spans="1:20" s="47" customFormat="1" ht="15" customHeight="1" x14ac:dyDescent="0.2">
      <c r="A4037" s="103"/>
      <c r="B4037" s="103"/>
      <c r="C4037" s="103"/>
      <c r="D4037" s="250"/>
      <c r="H4037" s="106"/>
      <c r="I4037" s="251"/>
      <c r="T4037" s="252"/>
    </row>
    <row r="4038" spans="1:20" s="47" customFormat="1" ht="15" customHeight="1" x14ac:dyDescent="0.2">
      <c r="A4038" s="103"/>
      <c r="B4038" s="103"/>
      <c r="C4038" s="103"/>
      <c r="D4038" s="250"/>
      <c r="H4038" s="106"/>
      <c r="I4038" s="251"/>
      <c r="T4038" s="252"/>
    </row>
    <row r="4039" spans="1:20" s="47" customFormat="1" ht="15" customHeight="1" x14ac:dyDescent="0.2">
      <c r="A4039" s="103"/>
      <c r="B4039" s="103"/>
      <c r="C4039" s="103"/>
      <c r="D4039" s="250"/>
      <c r="H4039" s="106"/>
      <c r="I4039" s="251"/>
      <c r="T4039" s="252"/>
    </row>
    <row r="4040" spans="1:20" s="47" customFormat="1" ht="15" customHeight="1" x14ac:dyDescent="0.2">
      <c r="A4040" s="103"/>
      <c r="B4040" s="103"/>
      <c r="C4040" s="103"/>
      <c r="D4040" s="250"/>
      <c r="H4040" s="106"/>
      <c r="I4040" s="251"/>
      <c r="T4040" s="252"/>
    </row>
    <row r="4041" spans="1:20" s="47" customFormat="1" ht="15" customHeight="1" x14ac:dyDescent="0.2">
      <c r="A4041" s="103"/>
      <c r="B4041" s="103"/>
      <c r="C4041" s="103"/>
      <c r="D4041" s="250"/>
      <c r="H4041" s="106"/>
      <c r="I4041" s="251"/>
      <c r="T4041" s="252"/>
    </row>
    <row r="4042" spans="1:20" s="47" customFormat="1" ht="15" customHeight="1" x14ac:dyDescent="0.2">
      <c r="A4042" s="103"/>
      <c r="B4042" s="103"/>
      <c r="C4042" s="103"/>
      <c r="D4042" s="250"/>
      <c r="H4042" s="106"/>
      <c r="I4042" s="251"/>
      <c r="T4042" s="252"/>
    </row>
    <row r="4043" spans="1:20" s="47" customFormat="1" ht="15" customHeight="1" x14ac:dyDescent="0.2">
      <c r="A4043" s="103"/>
      <c r="B4043" s="103"/>
      <c r="C4043" s="103"/>
      <c r="D4043" s="250"/>
      <c r="H4043" s="106"/>
      <c r="I4043" s="251"/>
      <c r="T4043" s="252"/>
    </row>
    <row r="4044" spans="1:20" s="47" customFormat="1" ht="15" customHeight="1" x14ac:dyDescent="0.2">
      <c r="A4044" s="103"/>
      <c r="B4044" s="103"/>
      <c r="C4044" s="103"/>
      <c r="D4044" s="250"/>
      <c r="H4044" s="106"/>
      <c r="I4044" s="251"/>
      <c r="T4044" s="252"/>
    </row>
    <row r="4045" spans="1:20" s="47" customFormat="1" ht="15" customHeight="1" x14ac:dyDescent="0.2">
      <c r="A4045" s="103"/>
      <c r="B4045" s="103"/>
      <c r="C4045" s="103"/>
      <c r="D4045" s="250"/>
      <c r="H4045" s="106"/>
      <c r="I4045" s="251"/>
      <c r="T4045" s="252"/>
    </row>
    <row r="4046" spans="1:20" s="47" customFormat="1" ht="15" customHeight="1" x14ac:dyDescent="0.2">
      <c r="A4046" s="103"/>
      <c r="B4046" s="103"/>
      <c r="C4046" s="103"/>
      <c r="D4046" s="250"/>
      <c r="H4046" s="106"/>
      <c r="I4046" s="251"/>
      <c r="T4046" s="252"/>
    </row>
    <row r="4047" spans="1:20" s="47" customFormat="1" ht="15" customHeight="1" x14ac:dyDescent="0.2">
      <c r="A4047" s="103"/>
      <c r="B4047" s="103"/>
      <c r="C4047" s="103"/>
      <c r="D4047" s="250"/>
      <c r="H4047" s="106"/>
      <c r="I4047" s="251"/>
      <c r="T4047" s="252"/>
    </row>
    <row r="4048" spans="1:20" s="47" customFormat="1" ht="15" customHeight="1" x14ac:dyDescent="0.2">
      <c r="A4048" s="103"/>
      <c r="B4048" s="103"/>
      <c r="C4048" s="103"/>
      <c r="D4048" s="250"/>
      <c r="H4048" s="106"/>
      <c r="I4048" s="251"/>
      <c r="T4048" s="252"/>
    </row>
    <row r="4049" spans="1:20" s="47" customFormat="1" ht="15" customHeight="1" x14ac:dyDescent="0.2">
      <c r="A4049" s="103"/>
      <c r="B4049" s="103"/>
      <c r="C4049" s="103"/>
      <c r="D4049" s="250"/>
      <c r="H4049" s="106"/>
      <c r="I4049" s="251"/>
      <c r="T4049" s="252"/>
    </row>
    <row r="4050" spans="1:20" s="47" customFormat="1" ht="15" customHeight="1" x14ac:dyDescent="0.2">
      <c r="A4050" s="103"/>
      <c r="B4050" s="103"/>
      <c r="C4050" s="103"/>
      <c r="D4050" s="250"/>
      <c r="H4050" s="106"/>
      <c r="I4050" s="251"/>
      <c r="T4050" s="252"/>
    </row>
    <row r="4051" spans="1:20" s="47" customFormat="1" ht="15" customHeight="1" x14ac:dyDescent="0.2">
      <c r="A4051" s="103"/>
      <c r="B4051" s="103"/>
      <c r="C4051" s="103"/>
      <c r="D4051" s="250"/>
      <c r="H4051" s="106"/>
      <c r="I4051" s="251"/>
      <c r="T4051" s="252"/>
    </row>
    <row r="4052" spans="1:20" s="47" customFormat="1" ht="15" customHeight="1" x14ac:dyDescent="0.2">
      <c r="A4052" s="103"/>
      <c r="B4052" s="103"/>
      <c r="C4052" s="103"/>
      <c r="D4052" s="250"/>
      <c r="H4052" s="106"/>
      <c r="I4052" s="251"/>
      <c r="T4052" s="252"/>
    </row>
    <row r="4053" spans="1:20" s="47" customFormat="1" ht="15" customHeight="1" x14ac:dyDescent="0.2">
      <c r="A4053" s="103"/>
      <c r="B4053" s="103"/>
      <c r="C4053" s="103"/>
      <c r="D4053" s="250"/>
      <c r="H4053" s="106"/>
      <c r="I4053" s="251"/>
      <c r="T4053" s="252"/>
    </row>
    <row r="4054" spans="1:20" s="47" customFormat="1" ht="15" customHeight="1" x14ac:dyDescent="0.2">
      <c r="A4054" s="103"/>
      <c r="B4054" s="103"/>
      <c r="C4054" s="103"/>
      <c r="D4054" s="250"/>
      <c r="H4054" s="106"/>
      <c r="I4054" s="251"/>
      <c r="T4054" s="252"/>
    </row>
    <row r="4055" spans="1:20" s="47" customFormat="1" ht="15" customHeight="1" x14ac:dyDescent="0.2">
      <c r="A4055" s="103"/>
      <c r="B4055" s="103"/>
      <c r="C4055" s="103"/>
      <c r="D4055" s="250"/>
      <c r="H4055" s="106"/>
      <c r="I4055" s="251"/>
      <c r="T4055" s="252"/>
    </row>
    <row r="4056" spans="1:20" s="47" customFormat="1" ht="15" customHeight="1" x14ac:dyDescent="0.2">
      <c r="A4056" s="103"/>
      <c r="B4056" s="103"/>
      <c r="C4056" s="103"/>
      <c r="D4056" s="250"/>
      <c r="H4056" s="106"/>
      <c r="I4056" s="251"/>
      <c r="T4056" s="252"/>
    </row>
    <row r="4057" spans="1:20" s="47" customFormat="1" ht="15" customHeight="1" x14ac:dyDescent="0.2">
      <c r="A4057" s="103"/>
      <c r="B4057" s="103"/>
      <c r="C4057" s="103"/>
      <c r="D4057" s="250"/>
      <c r="H4057" s="106"/>
      <c r="I4057" s="251"/>
      <c r="T4057" s="252"/>
    </row>
    <row r="4058" spans="1:20" s="47" customFormat="1" ht="15" customHeight="1" x14ac:dyDescent="0.2">
      <c r="A4058" s="103"/>
      <c r="B4058" s="103"/>
      <c r="C4058" s="103"/>
      <c r="D4058" s="250"/>
      <c r="H4058" s="106"/>
      <c r="I4058" s="251"/>
      <c r="T4058" s="252"/>
    </row>
    <row r="4059" spans="1:20" s="47" customFormat="1" ht="15" customHeight="1" x14ac:dyDescent="0.2">
      <c r="A4059" s="103"/>
      <c r="B4059" s="103"/>
      <c r="C4059" s="103"/>
      <c r="D4059" s="250"/>
      <c r="H4059" s="106"/>
      <c r="I4059" s="251"/>
      <c r="T4059" s="252"/>
    </row>
    <row r="4060" spans="1:20" s="47" customFormat="1" ht="15" customHeight="1" x14ac:dyDescent="0.2">
      <c r="A4060" s="103"/>
      <c r="B4060" s="103"/>
      <c r="C4060" s="103"/>
      <c r="D4060" s="250"/>
      <c r="H4060" s="106"/>
      <c r="I4060" s="251"/>
      <c r="T4060" s="252"/>
    </row>
    <row r="4061" spans="1:20" s="47" customFormat="1" ht="15" customHeight="1" x14ac:dyDescent="0.2">
      <c r="A4061" s="103"/>
      <c r="B4061" s="103"/>
      <c r="C4061" s="103"/>
      <c r="D4061" s="250"/>
      <c r="H4061" s="106"/>
      <c r="I4061" s="251"/>
      <c r="T4061" s="252"/>
    </row>
    <row r="4062" spans="1:20" s="47" customFormat="1" ht="15" customHeight="1" x14ac:dyDescent="0.2">
      <c r="A4062" s="103"/>
      <c r="B4062" s="103"/>
      <c r="C4062" s="103"/>
      <c r="D4062" s="250"/>
      <c r="H4062" s="106"/>
      <c r="I4062" s="251"/>
      <c r="T4062" s="252"/>
    </row>
    <row r="4063" spans="1:20" s="47" customFormat="1" ht="15" customHeight="1" x14ac:dyDescent="0.2">
      <c r="A4063" s="103"/>
      <c r="B4063" s="103"/>
      <c r="C4063" s="103"/>
      <c r="D4063" s="250"/>
      <c r="H4063" s="106"/>
      <c r="I4063" s="251"/>
      <c r="T4063" s="252"/>
    </row>
    <row r="4064" spans="1:20" s="47" customFormat="1" ht="15" customHeight="1" x14ac:dyDescent="0.2">
      <c r="A4064" s="103"/>
      <c r="B4064" s="103"/>
      <c r="C4064" s="103"/>
      <c r="D4064" s="250"/>
      <c r="H4064" s="106"/>
      <c r="I4064" s="251"/>
      <c r="T4064" s="252"/>
    </row>
    <row r="4065" spans="1:20" s="47" customFormat="1" ht="15" customHeight="1" x14ac:dyDescent="0.2">
      <c r="A4065" s="103"/>
      <c r="B4065" s="103"/>
      <c r="C4065" s="103"/>
      <c r="D4065" s="250"/>
      <c r="H4065" s="106"/>
      <c r="I4065" s="251"/>
      <c r="T4065" s="252"/>
    </row>
    <row r="4066" spans="1:20" s="47" customFormat="1" ht="15" customHeight="1" x14ac:dyDescent="0.2">
      <c r="A4066" s="103"/>
      <c r="B4066" s="103"/>
      <c r="C4066" s="103"/>
      <c r="D4066" s="250"/>
      <c r="H4066" s="106"/>
      <c r="I4066" s="251"/>
      <c r="T4066" s="252"/>
    </row>
    <row r="4067" spans="1:20" s="47" customFormat="1" ht="15" customHeight="1" x14ac:dyDescent="0.2">
      <c r="A4067" s="103"/>
      <c r="B4067" s="103"/>
      <c r="C4067" s="103"/>
      <c r="D4067" s="250"/>
      <c r="H4067" s="106"/>
      <c r="I4067" s="251"/>
      <c r="T4067" s="252"/>
    </row>
    <row r="4068" spans="1:20" s="47" customFormat="1" ht="15" customHeight="1" x14ac:dyDescent="0.2">
      <c r="A4068" s="103"/>
      <c r="B4068" s="103"/>
      <c r="C4068" s="103"/>
      <c r="D4068" s="250"/>
      <c r="H4068" s="106"/>
      <c r="I4068" s="251"/>
      <c r="T4068" s="252"/>
    </row>
    <row r="4069" spans="1:20" s="47" customFormat="1" ht="15" customHeight="1" x14ac:dyDescent="0.2">
      <c r="A4069" s="103"/>
      <c r="B4069" s="103"/>
      <c r="C4069" s="103"/>
      <c r="D4069" s="250"/>
      <c r="H4069" s="106"/>
      <c r="I4069" s="251"/>
      <c r="T4069" s="252"/>
    </row>
    <row r="4070" spans="1:20" s="47" customFormat="1" ht="15" customHeight="1" x14ac:dyDescent="0.2">
      <c r="A4070" s="103"/>
      <c r="B4070" s="103"/>
      <c r="C4070" s="103"/>
      <c r="D4070" s="250"/>
      <c r="H4070" s="106"/>
      <c r="I4070" s="251"/>
      <c r="T4070" s="252"/>
    </row>
    <row r="4071" spans="1:20" s="47" customFormat="1" ht="15" customHeight="1" x14ac:dyDescent="0.2">
      <c r="A4071" s="103"/>
      <c r="B4071" s="103"/>
      <c r="C4071" s="103"/>
      <c r="D4071" s="250"/>
      <c r="H4071" s="106"/>
      <c r="I4071" s="251"/>
      <c r="T4071" s="252"/>
    </row>
    <row r="4072" spans="1:20" s="47" customFormat="1" ht="15" customHeight="1" x14ac:dyDescent="0.2">
      <c r="A4072" s="103"/>
      <c r="B4072" s="103"/>
      <c r="C4072" s="103"/>
      <c r="D4072" s="250"/>
      <c r="H4072" s="106"/>
      <c r="I4072" s="251"/>
      <c r="T4072" s="252"/>
    </row>
    <row r="4073" spans="1:20" s="47" customFormat="1" ht="15" customHeight="1" x14ac:dyDescent="0.2">
      <c r="A4073" s="103"/>
      <c r="B4073" s="103"/>
      <c r="C4073" s="103"/>
      <c r="D4073" s="250"/>
      <c r="H4073" s="106"/>
      <c r="I4073" s="251"/>
      <c r="T4073" s="252"/>
    </row>
    <row r="4074" spans="1:20" s="47" customFormat="1" ht="15" customHeight="1" x14ac:dyDescent="0.2">
      <c r="A4074" s="103"/>
      <c r="B4074" s="103"/>
      <c r="C4074" s="103"/>
      <c r="D4074" s="250"/>
      <c r="H4074" s="106"/>
      <c r="I4074" s="251"/>
      <c r="T4074" s="252"/>
    </row>
    <row r="4075" spans="1:20" s="47" customFormat="1" ht="15" customHeight="1" x14ac:dyDescent="0.2">
      <c r="A4075" s="103"/>
      <c r="B4075" s="103"/>
      <c r="C4075" s="103"/>
      <c r="D4075" s="250"/>
      <c r="H4075" s="106"/>
      <c r="I4075" s="251"/>
      <c r="T4075" s="252"/>
    </row>
    <row r="4076" spans="1:20" s="47" customFormat="1" ht="15" customHeight="1" x14ac:dyDescent="0.2">
      <c r="A4076" s="103"/>
      <c r="B4076" s="103"/>
      <c r="C4076" s="103"/>
      <c r="D4076" s="250"/>
      <c r="H4076" s="106"/>
      <c r="I4076" s="251"/>
      <c r="T4076" s="252"/>
    </row>
    <row r="4077" spans="1:20" s="47" customFormat="1" ht="15" customHeight="1" x14ac:dyDescent="0.2">
      <c r="A4077" s="103"/>
      <c r="B4077" s="103"/>
      <c r="C4077" s="103"/>
      <c r="D4077" s="250"/>
      <c r="H4077" s="106"/>
      <c r="I4077" s="251"/>
      <c r="T4077" s="252"/>
    </row>
    <row r="4078" spans="1:20" s="47" customFormat="1" ht="15" customHeight="1" x14ac:dyDescent="0.2">
      <c r="A4078" s="103"/>
      <c r="B4078" s="103"/>
      <c r="C4078" s="103"/>
      <c r="D4078" s="250"/>
      <c r="H4078" s="106"/>
      <c r="I4078" s="251"/>
      <c r="T4078" s="252"/>
    </row>
    <row r="4079" spans="1:20" s="47" customFormat="1" ht="15" customHeight="1" x14ac:dyDescent="0.2">
      <c r="A4079" s="103"/>
      <c r="B4079" s="103"/>
      <c r="C4079" s="103"/>
      <c r="D4079" s="250"/>
      <c r="H4079" s="106"/>
      <c r="I4079" s="251"/>
      <c r="T4079" s="252"/>
    </row>
    <row r="4080" spans="1:20" s="47" customFormat="1" ht="15" customHeight="1" x14ac:dyDescent="0.2">
      <c r="A4080" s="103"/>
      <c r="B4080" s="103"/>
      <c r="C4080" s="103"/>
      <c r="D4080" s="250"/>
      <c r="H4080" s="106"/>
      <c r="I4080" s="251"/>
      <c r="T4080" s="252"/>
    </row>
    <row r="4081" spans="1:20" s="47" customFormat="1" ht="15" customHeight="1" x14ac:dyDescent="0.2">
      <c r="A4081" s="103"/>
      <c r="B4081" s="103"/>
      <c r="C4081" s="103"/>
      <c r="D4081" s="250"/>
      <c r="H4081" s="106"/>
      <c r="I4081" s="251"/>
      <c r="T4081" s="252"/>
    </row>
    <row r="4082" spans="1:20" s="47" customFormat="1" ht="15" customHeight="1" x14ac:dyDescent="0.2">
      <c r="A4082" s="103"/>
      <c r="B4082" s="103"/>
      <c r="C4082" s="103"/>
      <c r="D4082" s="250"/>
      <c r="H4082" s="106"/>
      <c r="I4082" s="251"/>
      <c r="T4082" s="252"/>
    </row>
    <row r="4083" spans="1:20" s="47" customFormat="1" ht="15" customHeight="1" x14ac:dyDescent="0.2">
      <c r="A4083" s="103"/>
      <c r="B4083" s="103"/>
      <c r="C4083" s="103"/>
      <c r="D4083" s="250"/>
      <c r="H4083" s="106"/>
      <c r="I4083" s="251"/>
      <c r="T4083" s="252"/>
    </row>
    <row r="4084" spans="1:20" s="47" customFormat="1" ht="15" customHeight="1" x14ac:dyDescent="0.2">
      <c r="A4084" s="103"/>
      <c r="B4084" s="103"/>
      <c r="C4084" s="103"/>
      <c r="D4084" s="250"/>
      <c r="H4084" s="106"/>
      <c r="I4084" s="251"/>
      <c r="T4084" s="252"/>
    </row>
    <row r="4085" spans="1:20" s="47" customFormat="1" ht="15" customHeight="1" x14ac:dyDescent="0.2">
      <c r="A4085" s="103"/>
      <c r="B4085" s="103"/>
      <c r="C4085" s="103"/>
      <c r="D4085" s="250"/>
      <c r="H4085" s="106"/>
      <c r="I4085" s="251"/>
      <c r="T4085" s="252"/>
    </row>
    <row r="4086" spans="1:20" s="47" customFormat="1" ht="15" customHeight="1" x14ac:dyDescent="0.2">
      <c r="A4086" s="103"/>
      <c r="B4086" s="103"/>
      <c r="C4086" s="103"/>
      <c r="D4086" s="250"/>
      <c r="H4086" s="106"/>
      <c r="I4086" s="251"/>
      <c r="T4086" s="252"/>
    </row>
    <row r="4087" spans="1:20" s="47" customFormat="1" ht="15" customHeight="1" x14ac:dyDescent="0.2">
      <c r="A4087" s="103"/>
      <c r="B4087" s="103"/>
      <c r="C4087" s="103"/>
      <c r="D4087" s="250"/>
      <c r="H4087" s="106"/>
      <c r="I4087" s="251"/>
      <c r="T4087" s="252"/>
    </row>
    <row r="4088" spans="1:20" s="47" customFormat="1" ht="15" customHeight="1" x14ac:dyDescent="0.2">
      <c r="A4088" s="103"/>
      <c r="B4088" s="103"/>
      <c r="C4088" s="103"/>
      <c r="D4088" s="250"/>
      <c r="H4088" s="106"/>
      <c r="I4088" s="251"/>
      <c r="T4088" s="252"/>
    </row>
    <row r="4089" spans="1:20" s="47" customFormat="1" ht="15" customHeight="1" x14ac:dyDescent="0.2">
      <c r="A4089" s="103"/>
      <c r="B4089" s="103"/>
      <c r="C4089" s="103"/>
      <c r="D4089" s="250"/>
      <c r="H4089" s="106"/>
      <c r="I4089" s="251"/>
      <c r="T4089" s="252"/>
    </row>
    <row r="4090" spans="1:20" s="47" customFormat="1" ht="15" customHeight="1" x14ac:dyDescent="0.2">
      <c r="A4090" s="103"/>
      <c r="B4090" s="103"/>
      <c r="C4090" s="103"/>
      <c r="D4090" s="250"/>
      <c r="H4090" s="106"/>
      <c r="I4090" s="251"/>
      <c r="T4090" s="252"/>
    </row>
    <row r="4091" spans="1:20" s="47" customFormat="1" ht="15" customHeight="1" x14ac:dyDescent="0.2">
      <c r="A4091" s="103"/>
      <c r="B4091" s="103"/>
      <c r="C4091" s="103"/>
      <c r="D4091" s="250"/>
      <c r="H4091" s="106"/>
      <c r="I4091" s="251"/>
      <c r="T4091" s="252"/>
    </row>
    <row r="4092" spans="1:20" s="47" customFormat="1" ht="15" customHeight="1" x14ac:dyDescent="0.2">
      <c r="A4092" s="103"/>
      <c r="B4092" s="103"/>
      <c r="C4092" s="103"/>
      <c r="D4092" s="250"/>
      <c r="H4092" s="106"/>
      <c r="I4092" s="251"/>
      <c r="T4092" s="252"/>
    </row>
    <row r="4093" spans="1:20" s="47" customFormat="1" ht="15" customHeight="1" x14ac:dyDescent="0.2">
      <c r="A4093" s="103"/>
      <c r="B4093" s="103"/>
      <c r="C4093" s="103"/>
      <c r="D4093" s="250"/>
      <c r="H4093" s="106"/>
      <c r="I4093" s="251"/>
      <c r="T4093" s="252"/>
    </row>
    <row r="4094" spans="1:20" s="47" customFormat="1" ht="15" customHeight="1" x14ac:dyDescent="0.2">
      <c r="A4094" s="103"/>
      <c r="B4094" s="103"/>
      <c r="C4094" s="103"/>
      <c r="D4094" s="250"/>
      <c r="H4094" s="106"/>
      <c r="I4094" s="251"/>
      <c r="T4094" s="252"/>
    </row>
    <row r="4095" spans="1:20" s="47" customFormat="1" ht="15" customHeight="1" x14ac:dyDescent="0.2">
      <c r="A4095" s="103"/>
      <c r="B4095" s="103"/>
      <c r="C4095" s="103"/>
      <c r="D4095" s="250"/>
      <c r="H4095" s="106"/>
      <c r="I4095" s="251"/>
      <c r="T4095" s="252"/>
    </row>
    <row r="4096" spans="1:20" s="47" customFormat="1" ht="15" customHeight="1" x14ac:dyDescent="0.2">
      <c r="A4096" s="103"/>
      <c r="B4096" s="103"/>
      <c r="C4096" s="103"/>
      <c r="D4096" s="250"/>
      <c r="H4096" s="106"/>
      <c r="I4096" s="251"/>
      <c r="T4096" s="252"/>
    </row>
    <row r="4097" spans="1:20" s="47" customFormat="1" ht="15" customHeight="1" x14ac:dyDescent="0.2">
      <c r="A4097" s="103"/>
      <c r="B4097" s="103"/>
      <c r="C4097" s="103"/>
      <c r="D4097" s="250"/>
      <c r="H4097" s="106"/>
      <c r="I4097" s="251"/>
      <c r="T4097" s="252"/>
    </row>
    <row r="4098" spans="1:20" s="47" customFormat="1" ht="15" customHeight="1" x14ac:dyDescent="0.2">
      <c r="A4098" s="103"/>
      <c r="B4098" s="103"/>
      <c r="C4098" s="103"/>
      <c r="D4098" s="250"/>
      <c r="H4098" s="106"/>
      <c r="I4098" s="251"/>
      <c r="T4098" s="252"/>
    </row>
    <row r="4099" spans="1:20" s="47" customFormat="1" ht="15" customHeight="1" x14ac:dyDescent="0.2">
      <c r="A4099" s="103"/>
      <c r="B4099" s="103"/>
      <c r="C4099" s="103"/>
      <c r="D4099" s="250"/>
      <c r="H4099" s="106"/>
      <c r="I4099" s="251"/>
      <c r="T4099" s="252"/>
    </row>
    <row r="4100" spans="1:20" s="47" customFormat="1" ht="15" customHeight="1" x14ac:dyDescent="0.2">
      <c r="A4100" s="103"/>
      <c r="B4100" s="103"/>
      <c r="C4100" s="103"/>
      <c r="D4100" s="250"/>
      <c r="H4100" s="106"/>
      <c r="I4100" s="251"/>
      <c r="T4100" s="252"/>
    </row>
    <row r="4101" spans="1:20" s="47" customFormat="1" ht="15" customHeight="1" x14ac:dyDescent="0.2">
      <c r="A4101" s="103"/>
      <c r="B4101" s="103"/>
      <c r="C4101" s="103"/>
      <c r="D4101" s="250"/>
      <c r="H4101" s="106"/>
      <c r="I4101" s="251"/>
      <c r="T4101" s="252"/>
    </row>
    <row r="4102" spans="1:20" s="47" customFormat="1" ht="15" customHeight="1" x14ac:dyDescent="0.2">
      <c r="A4102" s="103"/>
      <c r="B4102" s="103"/>
      <c r="C4102" s="103"/>
      <c r="D4102" s="250"/>
      <c r="H4102" s="106"/>
      <c r="I4102" s="251"/>
      <c r="T4102" s="252"/>
    </row>
    <row r="4103" spans="1:20" s="47" customFormat="1" ht="15" customHeight="1" x14ac:dyDescent="0.2">
      <c r="A4103" s="103"/>
      <c r="B4103" s="103"/>
      <c r="C4103" s="103"/>
      <c r="D4103" s="250"/>
      <c r="H4103" s="106"/>
      <c r="I4103" s="251"/>
      <c r="T4103" s="252"/>
    </row>
    <row r="4104" spans="1:20" s="47" customFormat="1" ht="15" customHeight="1" x14ac:dyDescent="0.2">
      <c r="A4104" s="103"/>
      <c r="B4104" s="103"/>
      <c r="C4104" s="103"/>
      <c r="D4104" s="250"/>
      <c r="H4104" s="106"/>
      <c r="I4104" s="251"/>
      <c r="T4104" s="252"/>
    </row>
    <row r="4105" spans="1:20" s="47" customFormat="1" ht="15" customHeight="1" x14ac:dyDescent="0.2">
      <c r="A4105" s="103"/>
      <c r="B4105" s="103"/>
      <c r="C4105" s="103"/>
      <c r="D4105" s="250"/>
      <c r="H4105" s="106"/>
      <c r="I4105" s="251"/>
      <c r="T4105" s="252"/>
    </row>
    <row r="4106" spans="1:20" s="47" customFormat="1" ht="15" customHeight="1" x14ac:dyDescent="0.2">
      <c r="A4106" s="103"/>
      <c r="B4106" s="103"/>
      <c r="C4106" s="103"/>
      <c r="D4106" s="250"/>
      <c r="H4106" s="106"/>
      <c r="I4106" s="251"/>
      <c r="T4106" s="252"/>
    </row>
    <row r="4107" spans="1:20" s="47" customFormat="1" ht="15" customHeight="1" x14ac:dyDescent="0.2">
      <c r="A4107" s="103"/>
      <c r="B4107" s="103"/>
      <c r="C4107" s="103"/>
      <c r="D4107" s="250"/>
      <c r="H4107" s="106"/>
      <c r="I4107" s="251"/>
      <c r="T4107" s="252"/>
    </row>
    <row r="4108" spans="1:20" s="47" customFormat="1" ht="15" customHeight="1" x14ac:dyDescent="0.2">
      <c r="A4108" s="103"/>
      <c r="B4108" s="103"/>
      <c r="C4108" s="103"/>
      <c r="D4108" s="250"/>
      <c r="H4108" s="106"/>
      <c r="I4108" s="251"/>
      <c r="T4108" s="252"/>
    </row>
    <row r="4109" spans="1:20" s="47" customFormat="1" ht="15" customHeight="1" x14ac:dyDescent="0.2">
      <c r="A4109" s="103"/>
      <c r="B4109" s="103"/>
      <c r="C4109" s="103"/>
      <c r="D4109" s="250"/>
      <c r="H4109" s="106"/>
      <c r="I4109" s="251"/>
      <c r="T4109" s="252"/>
    </row>
    <row r="4110" spans="1:20" s="47" customFormat="1" ht="15" customHeight="1" x14ac:dyDescent="0.2">
      <c r="A4110" s="103"/>
      <c r="B4110" s="103"/>
      <c r="C4110" s="103"/>
      <c r="D4110" s="250"/>
      <c r="H4110" s="106"/>
      <c r="I4110" s="251"/>
      <c r="T4110" s="252"/>
    </row>
    <row r="4111" spans="1:20" s="47" customFormat="1" ht="15" customHeight="1" x14ac:dyDescent="0.2">
      <c r="A4111" s="103"/>
      <c r="B4111" s="103"/>
      <c r="C4111" s="103"/>
      <c r="D4111" s="250"/>
      <c r="H4111" s="106"/>
      <c r="I4111" s="251"/>
      <c r="T4111" s="252"/>
    </row>
    <row r="4112" spans="1:20" s="47" customFormat="1" ht="15" customHeight="1" x14ac:dyDescent="0.2">
      <c r="A4112" s="103"/>
      <c r="B4112" s="103"/>
      <c r="C4112" s="103"/>
      <c r="D4112" s="250"/>
      <c r="H4112" s="106"/>
      <c r="I4112" s="251"/>
      <c r="T4112" s="252"/>
    </row>
    <row r="4113" spans="1:20" s="47" customFormat="1" ht="15" customHeight="1" x14ac:dyDescent="0.2">
      <c r="A4113" s="103"/>
      <c r="B4113" s="103"/>
      <c r="C4113" s="103"/>
      <c r="D4113" s="250"/>
      <c r="H4113" s="106"/>
      <c r="I4113" s="251"/>
      <c r="T4113" s="252"/>
    </row>
    <row r="4114" spans="1:20" s="47" customFormat="1" ht="15" customHeight="1" x14ac:dyDescent="0.2">
      <c r="A4114" s="103"/>
      <c r="B4114" s="103"/>
      <c r="C4114" s="103"/>
      <c r="D4114" s="250"/>
      <c r="H4114" s="106"/>
      <c r="I4114" s="251"/>
      <c r="T4114" s="252"/>
    </row>
    <row r="4115" spans="1:20" s="47" customFormat="1" ht="15" customHeight="1" x14ac:dyDescent="0.2">
      <c r="A4115" s="103"/>
      <c r="B4115" s="103"/>
      <c r="C4115" s="103"/>
      <c r="D4115" s="250"/>
      <c r="H4115" s="106"/>
      <c r="I4115" s="251"/>
      <c r="T4115" s="252"/>
    </row>
    <row r="4116" spans="1:20" s="47" customFormat="1" ht="15" customHeight="1" x14ac:dyDescent="0.2">
      <c r="A4116" s="103"/>
      <c r="B4116" s="103"/>
      <c r="C4116" s="103"/>
      <c r="D4116" s="250"/>
      <c r="H4116" s="106"/>
      <c r="I4116" s="251"/>
      <c r="T4116" s="252"/>
    </row>
    <row r="4117" spans="1:20" s="47" customFormat="1" ht="15" customHeight="1" x14ac:dyDescent="0.2">
      <c r="A4117" s="103"/>
      <c r="B4117" s="103"/>
      <c r="C4117" s="103"/>
      <c r="D4117" s="250"/>
      <c r="H4117" s="106"/>
      <c r="I4117" s="251"/>
      <c r="T4117" s="252"/>
    </row>
    <row r="4118" spans="1:20" s="47" customFormat="1" ht="15" customHeight="1" x14ac:dyDescent="0.2">
      <c r="A4118" s="103"/>
      <c r="B4118" s="103"/>
      <c r="C4118" s="103"/>
      <c r="D4118" s="250"/>
      <c r="H4118" s="106"/>
      <c r="I4118" s="251"/>
      <c r="T4118" s="252"/>
    </row>
    <row r="4119" spans="1:20" s="47" customFormat="1" ht="15" customHeight="1" x14ac:dyDescent="0.2">
      <c r="A4119" s="103"/>
      <c r="B4119" s="103"/>
      <c r="C4119" s="103"/>
      <c r="D4119" s="250"/>
      <c r="H4119" s="106"/>
      <c r="I4119" s="251"/>
      <c r="T4119" s="252"/>
    </row>
    <row r="4120" spans="1:20" s="47" customFormat="1" ht="15" customHeight="1" x14ac:dyDescent="0.2">
      <c r="A4120" s="103"/>
      <c r="B4120" s="103"/>
      <c r="C4120" s="103"/>
      <c r="D4120" s="250"/>
      <c r="H4120" s="106"/>
      <c r="I4120" s="251"/>
      <c r="T4120" s="252"/>
    </row>
    <row r="4121" spans="1:20" s="47" customFormat="1" ht="15" customHeight="1" x14ac:dyDescent="0.2">
      <c r="A4121" s="103"/>
      <c r="B4121" s="103"/>
      <c r="C4121" s="103"/>
      <c r="D4121" s="250"/>
      <c r="H4121" s="106"/>
      <c r="I4121" s="251"/>
      <c r="T4121" s="252"/>
    </row>
    <row r="4122" spans="1:20" s="47" customFormat="1" ht="15" customHeight="1" x14ac:dyDescent="0.2">
      <c r="A4122" s="103"/>
      <c r="B4122" s="103"/>
      <c r="C4122" s="103"/>
      <c r="D4122" s="250"/>
      <c r="H4122" s="106"/>
      <c r="I4122" s="251"/>
      <c r="T4122" s="252"/>
    </row>
    <row r="4123" spans="1:20" s="47" customFormat="1" ht="15" customHeight="1" x14ac:dyDescent="0.2">
      <c r="A4123" s="103"/>
      <c r="B4123" s="103"/>
      <c r="C4123" s="103"/>
      <c r="D4123" s="250"/>
      <c r="H4123" s="106"/>
      <c r="I4123" s="251"/>
      <c r="T4123" s="252"/>
    </row>
    <row r="4124" spans="1:20" s="47" customFormat="1" ht="15" customHeight="1" x14ac:dyDescent="0.2">
      <c r="A4124" s="103"/>
      <c r="B4124" s="103"/>
      <c r="C4124" s="103"/>
      <c r="D4124" s="250"/>
      <c r="H4124" s="106"/>
      <c r="I4124" s="251"/>
      <c r="T4124" s="252"/>
    </row>
    <row r="4125" spans="1:20" s="47" customFormat="1" ht="15" customHeight="1" x14ac:dyDescent="0.2">
      <c r="A4125" s="103"/>
      <c r="B4125" s="103"/>
      <c r="C4125" s="103"/>
      <c r="D4125" s="250"/>
      <c r="H4125" s="106"/>
      <c r="I4125" s="251"/>
      <c r="T4125" s="252"/>
    </row>
    <row r="4126" spans="1:20" s="47" customFormat="1" ht="15" customHeight="1" x14ac:dyDescent="0.2">
      <c r="A4126" s="103"/>
      <c r="B4126" s="103"/>
      <c r="C4126" s="103"/>
      <c r="D4126" s="250"/>
      <c r="H4126" s="106"/>
      <c r="I4126" s="251"/>
      <c r="T4126" s="252"/>
    </row>
    <row r="4127" spans="1:20" s="47" customFormat="1" ht="15" customHeight="1" x14ac:dyDescent="0.2">
      <c r="A4127" s="103"/>
      <c r="B4127" s="103"/>
      <c r="C4127" s="103"/>
      <c r="D4127" s="250"/>
      <c r="H4127" s="106"/>
      <c r="I4127" s="251"/>
      <c r="T4127" s="252"/>
    </row>
    <row r="4128" spans="1:20" s="47" customFormat="1" ht="15" customHeight="1" x14ac:dyDescent="0.2">
      <c r="A4128" s="103"/>
      <c r="B4128" s="103"/>
      <c r="C4128" s="103"/>
      <c r="D4128" s="250"/>
      <c r="H4128" s="106"/>
      <c r="I4128" s="251"/>
      <c r="T4128" s="252"/>
    </row>
    <row r="4129" spans="1:20" s="47" customFormat="1" ht="15" customHeight="1" x14ac:dyDescent="0.2">
      <c r="A4129" s="103"/>
      <c r="B4129" s="103"/>
      <c r="C4129" s="103"/>
      <c r="D4129" s="250"/>
      <c r="H4129" s="106"/>
      <c r="I4129" s="251"/>
      <c r="T4129" s="252"/>
    </row>
    <row r="4130" spans="1:20" s="47" customFormat="1" ht="15" customHeight="1" x14ac:dyDescent="0.2">
      <c r="A4130" s="103"/>
      <c r="B4130" s="103"/>
      <c r="C4130" s="103"/>
      <c r="D4130" s="250"/>
      <c r="H4130" s="106"/>
      <c r="I4130" s="251"/>
      <c r="T4130" s="252"/>
    </row>
    <row r="4131" spans="1:20" s="47" customFormat="1" ht="15" customHeight="1" x14ac:dyDescent="0.2">
      <c r="A4131" s="103"/>
      <c r="B4131" s="103"/>
      <c r="C4131" s="103"/>
      <c r="D4131" s="250"/>
      <c r="H4131" s="106"/>
      <c r="I4131" s="251"/>
      <c r="T4131" s="252"/>
    </row>
    <row r="4132" spans="1:20" s="47" customFormat="1" ht="15" customHeight="1" x14ac:dyDescent="0.2">
      <c r="A4132" s="103"/>
      <c r="B4132" s="103"/>
      <c r="C4132" s="103"/>
      <c r="D4132" s="250"/>
      <c r="H4132" s="106"/>
      <c r="I4132" s="251"/>
      <c r="T4132" s="252"/>
    </row>
    <row r="4133" spans="1:20" s="47" customFormat="1" ht="15" customHeight="1" x14ac:dyDescent="0.2">
      <c r="A4133" s="103"/>
      <c r="B4133" s="103"/>
      <c r="C4133" s="103"/>
      <c r="D4133" s="250"/>
      <c r="H4133" s="106"/>
      <c r="I4133" s="251"/>
      <c r="T4133" s="252"/>
    </row>
    <row r="4134" spans="1:20" s="47" customFormat="1" ht="15" customHeight="1" x14ac:dyDescent="0.2">
      <c r="A4134" s="103"/>
      <c r="B4134" s="103"/>
      <c r="C4134" s="103"/>
      <c r="D4134" s="250"/>
      <c r="H4134" s="106"/>
      <c r="I4134" s="251"/>
      <c r="T4134" s="252"/>
    </row>
    <row r="4135" spans="1:20" s="47" customFormat="1" ht="15" customHeight="1" x14ac:dyDescent="0.2">
      <c r="A4135" s="103"/>
      <c r="B4135" s="103"/>
      <c r="C4135" s="103"/>
      <c r="D4135" s="250"/>
      <c r="H4135" s="106"/>
      <c r="I4135" s="251"/>
      <c r="T4135" s="252"/>
    </row>
    <row r="4136" spans="1:20" s="47" customFormat="1" ht="15" customHeight="1" x14ac:dyDescent="0.2">
      <c r="A4136" s="103"/>
      <c r="B4136" s="103"/>
      <c r="C4136" s="103"/>
      <c r="D4136" s="250"/>
      <c r="H4136" s="106"/>
      <c r="I4136" s="251"/>
      <c r="T4136" s="252"/>
    </row>
    <row r="4137" spans="1:20" s="47" customFormat="1" ht="15" customHeight="1" x14ac:dyDescent="0.2">
      <c r="A4137" s="103"/>
      <c r="B4137" s="103"/>
      <c r="C4137" s="103"/>
      <c r="D4137" s="250"/>
      <c r="H4137" s="106"/>
      <c r="I4137" s="251"/>
      <c r="T4137" s="252"/>
    </row>
    <row r="4138" spans="1:20" s="47" customFormat="1" ht="15" customHeight="1" x14ac:dyDescent="0.2">
      <c r="A4138" s="103"/>
      <c r="B4138" s="103"/>
      <c r="C4138" s="103"/>
      <c r="D4138" s="250"/>
      <c r="H4138" s="106"/>
      <c r="I4138" s="251"/>
      <c r="T4138" s="252"/>
    </row>
    <row r="4139" spans="1:20" s="47" customFormat="1" ht="15" customHeight="1" x14ac:dyDescent="0.2">
      <c r="A4139" s="103"/>
      <c r="B4139" s="103"/>
      <c r="C4139" s="103"/>
      <c r="D4139" s="250"/>
      <c r="H4139" s="106"/>
      <c r="I4139" s="251"/>
      <c r="T4139" s="252"/>
    </row>
    <row r="4140" spans="1:20" s="47" customFormat="1" ht="15" customHeight="1" x14ac:dyDescent="0.2">
      <c r="A4140" s="103"/>
      <c r="B4140" s="103"/>
      <c r="C4140" s="103"/>
      <c r="D4140" s="250"/>
      <c r="H4140" s="106"/>
      <c r="I4140" s="251"/>
      <c r="T4140" s="252"/>
    </row>
    <row r="4141" spans="1:20" s="47" customFormat="1" ht="15" customHeight="1" x14ac:dyDescent="0.2">
      <c r="A4141" s="103"/>
      <c r="B4141" s="103"/>
      <c r="C4141" s="103"/>
      <c r="D4141" s="250"/>
      <c r="H4141" s="106"/>
      <c r="I4141" s="251"/>
      <c r="T4141" s="252"/>
    </row>
    <row r="4142" spans="1:20" s="47" customFormat="1" ht="15" customHeight="1" x14ac:dyDescent="0.2">
      <c r="A4142" s="103"/>
      <c r="B4142" s="103"/>
      <c r="C4142" s="103"/>
      <c r="D4142" s="250"/>
      <c r="H4142" s="106"/>
      <c r="I4142" s="251"/>
      <c r="T4142" s="252"/>
    </row>
    <row r="4143" spans="1:20" s="47" customFormat="1" ht="15" customHeight="1" x14ac:dyDescent="0.2">
      <c r="A4143" s="103"/>
      <c r="B4143" s="103"/>
      <c r="C4143" s="103"/>
      <c r="D4143" s="250"/>
      <c r="H4143" s="106"/>
      <c r="I4143" s="251"/>
      <c r="T4143" s="252"/>
    </row>
    <row r="4144" spans="1:20" s="47" customFormat="1" ht="15" customHeight="1" x14ac:dyDescent="0.2">
      <c r="A4144" s="103"/>
      <c r="B4144" s="103"/>
      <c r="C4144" s="103"/>
      <c r="D4144" s="250"/>
      <c r="H4144" s="106"/>
      <c r="I4144" s="251"/>
      <c r="T4144" s="252"/>
    </row>
    <row r="4145" spans="1:20" s="47" customFormat="1" ht="15" customHeight="1" x14ac:dyDescent="0.2">
      <c r="A4145" s="103"/>
      <c r="B4145" s="103"/>
      <c r="C4145" s="103"/>
      <c r="D4145" s="250"/>
      <c r="H4145" s="106"/>
      <c r="I4145" s="251"/>
      <c r="T4145" s="252"/>
    </row>
    <row r="4146" spans="1:20" s="47" customFormat="1" ht="15" customHeight="1" x14ac:dyDescent="0.2">
      <c r="A4146" s="103"/>
      <c r="B4146" s="103"/>
      <c r="C4146" s="103"/>
      <c r="D4146" s="250"/>
      <c r="H4146" s="106"/>
      <c r="I4146" s="251"/>
      <c r="T4146" s="252"/>
    </row>
    <row r="4147" spans="1:20" s="47" customFormat="1" ht="15" customHeight="1" x14ac:dyDescent="0.2">
      <c r="A4147" s="103"/>
      <c r="B4147" s="103"/>
      <c r="C4147" s="103"/>
      <c r="D4147" s="250"/>
      <c r="H4147" s="106"/>
      <c r="I4147" s="251"/>
      <c r="T4147" s="252"/>
    </row>
    <row r="4148" spans="1:20" s="47" customFormat="1" ht="15" customHeight="1" x14ac:dyDescent="0.2">
      <c r="A4148" s="103"/>
      <c r="B4148" s="103"/>
      <c r="C4148" s="103"/>
      <c r="D4148" s="250"/>
      <c r="H4148" s="106"/>
      <c r="I4148" s="251"/>
      <c r="T4148" s="252"/>
    </row>
    <row r="4149" spans="1:20" s="47" customFormat="1" ht="15" customHeight="1" x14ac:dyDescent="0.2">
      <c r="A4149" s="103"/>
      <c r="B4149" s="103"/>
      <c r="C4149" s="103"/>
      <c r="D4149" s="250"/>
      <c r="H4149" s="106"/>
      <c r="I4149" s="251"/>
      <c r="T4149" s="252"/>
    </row>
    <row r="4150" spans="1:20" s="47" customFormat="1" ht="15" customHeight="1" x14ac:dyDescent="0.2">
      <c r="A4150" s="103"/>
      <c r="B4150" s="103"/>
      <c r="C4150" s="103"/>
      <c r="D4150" s="250"/>
      <c r="H4150" s="106"/>
      <c r="I4150" s="251"/>
      <c r="T4150" s="252"/>
    </row>
    <row r="4151" spans="1:20" s="47" customFormat="1" ht="15" customHeight="1" x14ac:dyDescent="0.2">
      <c r="A4151" s="103"/>
      <c r="B4151" s="103"/>
      <c r="C4151" s="103"/>
      <c r="D4151" s="250"/>
      <c r="H4151" s="106"/>
      <c r="I4151" s="251"/>
      <c r="T4151" s="252"/>
    </row>
    <row r="4152" spans="1:20" s="47" customFormat="1" ht="15" customHeight="1" x14ac:dyDescent="0.2">
      <c r="A4152" s="103"/>
      <c r="B4152" s="103"/>
      <c r="C4152" s="103"/>
      <c r="D4152" s="250"/>
      <c r="H4152" s="106"/>
      <c r="I4152" s="251"/>
      <c r="T4152" s="252"/>
    </row>
    <row r="4153" spans="1:20" s="47" customFormat="1" ht="15" customHeight="1" x14ac:dyDescent="0.2">
      <c r="A4153" s="103"/>
      <c r="B4153" s="103"/>
      <c r="C4153" s="103"/>
      <c r="D4153" s="250"/>
      <c r="H4153" s="106"/>
      <c r="I4153" s="251"/>
      <c r="T4153" s="252"/>
    </row>
    <row r="4154" spans="1:20" s="47" customFormat="1" ht="15" customHeight="1" x14ac:dyDescent="0.2">
      <c r="A4154" s="103"/>
      <c r="B4154" s="103"/>
      <c r="C4154" s="103"/>
      <c r="D4154" s="250"/>
      <c r="H4154" s="106"/>
      <c r="I4154" s="251"/>
      <c r="T4154" s="252"/>
    </row>
    <row r="4155" spans="1:20" s="47" customFormat="1" ht="15" customHeight="1" x14ac:dyDescent="0.2">
      <c r="A4155" s="103"/>
      <c r="B4155" s="103"/>
      <c r="C4155" s="103"/>
      <c r="D4155" s="250"/>
      <c r="H4155" s="106"/>
      <c r="I4155" s="251"/>
      <c r="T4155" s="252"/>
    </row>
    <row r="4156" spans="1:20" s="47" customFormat="1" ht="15" customHeight="1" x14ac:dyDescent="0.2">
      <c r="A4156" s="103"/>
      <c r="B4156" s="103"/>
      <c r="C4156" s="103"/>
      <c r="D4156" s="250"/>
      <c r="H4156" s="106"/>
      <c r="I4156" s="251"/>
      <c r="T4156" s="252"/>
    </row>
    <row r="4157" spans="1:20" s="47" customFormat="1" ht="15" customHeight="1" x14ac:dyDescent="0.2">
      <c r="A4157" s="103"/>
      <c r="B4157" s="103"/>
      <c r="C4157" s="103"/>
      <c r="D4157" s="250"/>
      <c r="H4157" s="106"/>
      <c r="I4157" s="251"/>
      <c r="T4157" s="252"/>
    </row>
    <row r="4158" spans="1:20" s="47" customFormat="1" ht="15" customHeight="1" x14ac:dyDescent="0.2">
      <c r="A4158" s="103"/>
      <c r="B4158" s="103"/>
      <c r="C4158" s="103"/>
      <c r="D4158" s="250"/>
      <c r="H4158" s="106"/>
      <c r="I4158" s="251"/>
      <c r="T4158" s="252"/>
    </row>
    <row r="4159" spans="1:20" s="47" customFormat="1" ht="15" customHeight="1" x14ac:dyDescent="0.2">
      <c r="A4159" s="103"/>
      <c r="B4159" s="103"/>
      <c r="C4159" s="103"/>
      <c r="D4159" s="250"/>
      <c r="H4159" s="106"/>
      <c r="I4159" s="251"/>
      <c r="T4159" s="252"/>
    </row>
    <row r="4160" spans="1:20" s="47" customFormat="1" ht="15" customHeight="1" x14ac:dyDescent="0.2">
      <c r="A4160" s="103"/>
      <c r="B4160" s="103"/>
      <c r="C4160" s="103"/>
      <c r="D4160" s="250"/>
      <c r="H4160" s="106"/>
      <c r="I4160" s="251"/>
      <c r="T4160" s="252"/>
    </row>
    <row r="4161" spans="1:20" s="47" customFormat="1" ht="15" customHeight="1" x14ac:dyDescent="0.2">
      <c r="A4161" s="103"/>
      <c r="B4161" s="103"/>
      <c r="C4161" s="103"/>
      <c r="D4161" s="250"/>
      <c r="H4161" s="106"/>
      <c r="I4161" s="251"/>
      <c r="T4161" s="252"/>
    </row>
    <row r="4162" spans="1:20" s="47" customFormat="1" ht="15" customHeight="1" x14ac:dyDescent="0.2">
      <c r="A4162" s="103"/>
      <c r="B4162" s="103"/>
      <c r="C4162" s="103"/>
      <c r="D4162" s="250"/>
      <c r="H4162" s="106"/>
      <c r="I4162" s="251"/>
      <c r="T4162" s="252"/>
    </row>
    <row r="4163" spans="1:20" s="47" customFormat="1" ht="15" customHeight="1" x14ac:dyDescent="0.2">
      <c r="A4163" s="103"/>
      <c r="B4163" s="103"/>
      <c r="C4163" s="103"/>
      <c r="D4163" s="250"/>
      <c r="H4163" s="106"/>
      <c r="I4163" s="251"/>
      <c r="T4163" s="252"/>
    </row>
    <row r="4164" spans="1:20" s="47" customFormat="1" ht="15" customHeight="1" x14ac:dyDescent="0.2">
      <c r="A4164" s="103"/>
      <c r="B4164" s="103"/>
      <c r="C4164" s="103"/>
      <c r="D4164" s="250"/>
      <c r="H4164" s="106"/>
      <c r="I4164" s="251"/>
      <c r="T4164" s="252"/>
    </row>
    <row r="4165" spans="1:20" s="47" customFormat="1" ht="15" customHeight="1" x14ac:dyDescent="0.2">
      <c r="A4165" s="103"/>
      <c r="B4165" s="103"/>
      <c r="C4165" s="103"/>
      <c r="D4165" s="250"/>
      <c r="H4165" s="106"/>
      <c r="I4165" s="251"/>
      <c r="T4165" s="252"/>
    </row>
    <row r="4166" spans="1:20" s="47" customFormat="1" ht="15" customHeight="1" x14ac:dyDescent="0.2">
      <c r="A4166" s="103"/>
      <c r="B4166" s="103"/>
      <c r="C4166" s="103"/>
      <c r="D4166" s="250"/>
      <c r="H4166" s="106"/>
      <c r="I4166" s="251"/>
      <c r="T4166" s="252"/>
    </row>
    <row r="4167" spans="1:20" s="47" customFormat="1" ht="15" customHeight="1" x14ac:dyDescent="0.2">
      <c r="A4167" s="103"/>
      <c r="B4167" s="103"/>
      <c r="C4167" s="103"/>
      <c r="D4167" s="250"/>
      <c r="H4167" s="106"/>
      <c r="I4167" s="251"/>
      <c r="T4167" s="252"/>
    </row>
    <row r="4168" spans="1:20" s="47" customFormat="1" ht="15" customHeight="1" x14ac:dyDescent="0.2">
      <c r="A4168" s="103"/>
      <c r="B4168" s="103"/>
      <c r="C4168" s="103"/>
      <c r="D4168" s="250"/>
      <c r="H4168" s="106"/>
      <c r="I4168" s="251"/>
      <c r="T4168" s="252"/>
    </row>
    <row r="4169" spans="1:20" s="47" customFormat="1" ht="15" customHeight="1" x14ac:dyDescent="0.2">
      <c r="A4169" s="103"/>
      <c r="B4169" s="103"/>
      <c r="C4169" s="103"/>
      <c r="D4169" s="250"/>
      <c r="H4169" s="106"/>
      <c r="I4169" s="251"/>
      <c r="T4169" s="252"/>
    </row>
    <row r="4170" spans="1:20" s="47" customFormat="1" ht="15" customHeight="1" x14ac:dyDescent="0.2">
      <c r="A4170" s="103"/>
      <c r="B4170" s="103"/>
      <c r="C4170" s="103"/>
      <c r="D4170" s="250"/>
      <c r="H4170" s="106"/>
      <c r="I4170" s="251"/>
      <c r="T4170" s="252"/>
    </row>
    <row r="4171" spans="1:20" s="47" customFormat="1" ht="15" customHeight="1" x14ac:dyDescent="0.2">
      <c r="A4171" s="103"/>
      <c r="B4171" s="103"/>
      <c r="C4171" s="103"/>
      <c r="D4171" s="250"/>
      <c r="H4171" s="106"/>
      <c r="I4171" s="251"/>
      <c r="T4171" s="252"/>
    </row>
    <row r="4172" spans="1:20" s="47" customFormat="1" ht="15" customHeight="1" x14ac:dyDescent="0.2">
      <c r="A4172" s="103"/>
      <c r="B4172" s="103"/>
      <c r="C4172" s="103"/>
      <c r="D4172" s="250"/>
      <c r="H4172" s="106"/>
      <c r="I4172" s="251"/>
      <c r="T4172" s="252"/>
    </row>
    <row r="4173" spans="1:20" s="47" customFormat="1" ht="15" customHeight="1" x14ac:dyDescent="0.2">
      <c r="A4173" s="103"/>
      <c r="B4173" s="103"/>
      <c r="C4173" s="103"/>
      <c r="D4173" s="250"/>
      <c r="H4173" s="106"/>
      <c r="I4173" s="251"/>
      <c r="T4173" s="252"/>
    </row>
    <row r="4174" spans="1:20" s="47" customFormat="1" ht="15" customHeight="1" x14ac:dyDescent="0.2">
      <c r="A4174" s="103"/>
      <c r="B4174" s="103"/>
      <c r="C4174" s="103"/>
      <c r="D4174" s="250"/>
      <c r="H4174" s="106"/>
      <c r="I4174" s="251"/>
      <c r="T4174" s="252"/>
    </row>
    <row r="4175" spans="1:20" s="47" customFormat="1" ht="15" customHeight="1" x14ac:dyDescent="0.2">
      <c r="A4175" s="103"/>
      <c r="B4175" s="103"/>
      <c r="C4175" s="103"/>
      <c r="D4175" s="250"/>
      <c r="H4175" s="106"/>
      <c r="I4175" s="251"/>
      <c r="T4175" s="252"/>
    </row>
    <row r="4176" spans="1:20" s="47" customFormat="1" ht="15" customHeight="1" x14ac:dyDescent="0.2">
      <c r="A4176" s="103"/>
      <c r="B4176" s="103"/>
      <c r="C4176" s="103"/>
      <c r="D4176" s="250"/>
      <c r="H4176" s="106"/>
      <c r="I4176" s="251"/>
      <c r="T4176" s="252"/>
    </row>
    <row r="4177" spans="1:20" s="47" customFormat="1" ht="15" customHeight="1" x14ac:dyDescent="0.2">
      <c r="A4177" s="103"/>
      <c r="B4177" s="103"/>
      <c r="C4177" s="103"/>
      <c r="D4177" s="250"/>
      <c r="H4177" s="106"/>
      <c r="I4177" s="251"/>
      <c r="T4177" s="252"/>
    </row>
    <row r="4178" spans="1:20" s="47" customFormat="1" ht="15" customHeight="1" x14ac:dyDescent="0.2">
      <c r="A4178" s="103"/>
      <c r="B4178" s="103"/>
      <c r="C4178" s="103"/>
      <c r="D4178" s="250"/>
      <c r="H4178" s="106"/>
      <c r="I4178" s="251"/>
      <c r="T4178" s="252"/>
    </row>
    <row r="4179" spans="1:20" s="47" customFormat="1" ht="15" customHeight="1" x14ac:dyDescent="0.2">
      <c r="A4179" s="103"/>
      <c r="B4179" s="103"/>
      <c r="C4179" s="103"/>
      <c r="D4179" s="250"/>
      <c r="H4179" s="106"/>
      <c r="I4179" s="251"/>
      <c r="T4179" s="252"/>
    </row>
    <row r="4180" spans="1:20" s="47" customFormat="1" ht="15" customHeight="1" x14ac:dyDescent="0.2">
      <c r="A4180" s="103"/>
      <c r="B4180" s="103"/>
      <c r="C4180" s="103"/>
      <c r="D4180" s="250"/>
      <c r="H4180" s="106"/>
      <c r="I4180" s="251"/>
      <c r="T4180" s="252"/>
    </row>
    <row r="4181" spans="1:20" s="47" customFormat="1" ht="15" customHeight="1" x14ac:dyDescent="0.2">
      <c r="A4181" s="103"/>
      <c r="B4181" s="103"/>
      <c r="C4181" s="103"/>
      <c r="D4181" s="250"/>
      <c r="H4181" s="106"/>
      <c r="I4181" s="251"/>
      <c r="T4181" s="252"/>
    </row>
    <row r="4182" spans="1:20" s="47" customFormat="1" ht="15" customHeight="1" x14ac:dyDescent="0.2">
      <c r="A4182" s="103"/>
      <c r="B4182" s="103"/>
      <c r="C4182" s="103"/>
      <c r="D4182" s="250"/>
      <c r="H4182" s="106"/>
      <c r="I4182" s="251"/>
      <c r="T4182" s="252"/>
    </row>
    <row r="4183" spans="1:20" s="47" customFormat="1" ht="15" customHeight="1" x14ac:dyDescent="0.2">
      <c r="A4183" s="103"/>
      <c r="B4183" s="103"/>
      <c r="C4183" s="103"/>
      <c r="D4183" s="250"/>
      <c r="H4183" s="106"/>
      <c r="I4183" s="251"/>
      <c r="T4183" s="252"/>
    </row>
    <row r="4184" spans="1:20" s="47" customFormat="1" ht="15" customHeight="1" x14ac:dyDescent="0.2">
      <c r="A4184" s="103"/>
      <c r="B4184" s="103"/>
      <c r="C4184" s="103"/>
      <c r="D4184" s="250"/>
      <c r="H4184" s="106"/>
      <c r="I4184" s="251"/>
      <c r="T4184" s="252"/>
    </row>
    <row r="4185" spans="1:20" s="47" customFormat="1" ht="15" customHeight="1" x14ac:dyDescent="0.2">
      <c r="A4185" s="103"/>
      <c r="B4185" s="103"/>
      <c r="C4185" s="103"/>
      <c r="D4185" s="250"/>
      <c r="H4185" s="106"/>
      <c r="I4185" s="251"/>
      <c r="T4185" s="252"/>
    </row>
    <row r="4186" spans="1:20" s="47" customFormat="1" ht="15" customHeight="1" x14ac:dyDescent="0.2">
      <c r="A4186" s="103"/>
      <c r="B4186" s="103"/>
      <c r="C4186" s="103"/>
      <c r="D4186" s="250"/>
      <c r="H4186" s="106"/>
      <c r="I4186" s="251"/>
      <c r="T4186" s="252"/>
    </row>
    <row r="4187" spans="1:20" s="47" customFormat="1" ht="15" customHeight="1" x14ac:dyDescent="0.2">
      <c r="A4187" s="103"/>
      <c r="B4187" s="103"/>
      <c r="C4187" s="103"/>
      <c r="D4187" s="250"/>
      <c r="H4187" s="106"/>
      <c r="I4187" s="251"/>
      <c r="T4187" s="252"/>
    </row>
    <row r="4188" spans="1:20" s="47" customFormat="1" ht="15" customHeight="1" x14ac:dyDescent="0.2">
      <c r="A4188" s="103"/>
      <c r="B4188" s="103"/>
      <c r="C4188" s="103"/>
      <c r="D4188" s="250"/>
      <c r="H4188" s="106"/>
      <c r="I4188" s="251"/>
      <c r="T4188" s="252"/>
    </row>
    <row r="4189" spans="1:20" s="47" customFormat="1" ht="15" customHeight="1" x14ac:dyDescent="0.2">
      <c r="A4189" s="103"/>
      <c r="B4189" s="103"/>
      <c r="C4189" s="103"/>
      <c r="D4189" s="250"/>
      <c r="H4189" s="106"/>
      <c r="I4189" s="251"/>
      <c r="T4189" s="252"/>
    </row>
    <row r="4190" spans="1:20" s="47" customFormat="1" ht="15" customHeight="1" x14ac:dyDescent="0.2">
      <c r="A4190" s="103"/>
      <c r="B4190" s="103"/>
      <c r="C4190" s="103"/>
      <c r="D4190" s="250"/>
      <c r="H4190" s="106"/>
      <c r="I4190" s="251"/>
      <c r="T4190" s="252"/>
    </row>
    <row r="4191" spans="1:20" s="47" customFormat="1" ht="15" customHeight="1" x14ac:dyDescent="0.2">
      <c r="A4191" s="103"/>
      <c r="B4191" s="103"/>
      <c r="C4191" s="103"/>
      <c r="D4191" s="250"/>
      <c r="H4191" s="106"/>
      <c r="I4191" s="251"/>
      <c r="T4191" s="252"/>
    </row>
    <row r="4192" spans="1:20" s="47" customFormat="1" ht="15" customHeight="1" x14ac:dyDescent="0.2">
      <c r="A4192" s="103"/>
      <c r="B4192" s="103"/>
      <c r="C4192" s="103"/>
      <c r="D4192" s="250"/>
      <c r="H4192" s="106"/>
      <c r="I4192" s="251"/>
      <c r="T4192" s="252"/>
    </row>
    <row r="4193" spans="1:20" s="47" customFormat="1" ht="15" customHeight="1" x14ac:dyDescent="0.2">
      <c r="A4193" s="103"/>
      <c r="B4193" s="103"/>
      <c r="C4193" s="103"/>
      <c r="D4193" s="250"/>
      <c r="H4193" s="106"/>
      <c r="I4193" s="251"/>
      <c r="T4193" s="252"/>
    </row>
    <row r="4194" spans="1:20" s="47" customFormat="1" ht="15" customHeight="1" x14ac:dyDescent="0.2">
      <c r="A4194" s="103"/>
      <c r="B4194" s="103"/>
      <c r="C4194" s="103"/>
      <c r="D4194" s="250"/>
      <c r="H4194" s="106"/>
      <c r="I4194" s="251"/>
      <c r="T4194" s="252"/>
    </row>
    <row r="4195" spans="1:20" s="47" customFormat="1" ht="15" customHeight="1" x14ac:dyDescent="0.2">
      <c r="A4195" s="103"/>
      <c r="B4195" s="103"/>
      <c r="C4195" s="103"/>
      <c r="D4195" s="250"/>
      <c r="H4195" s="106"/>
      <c r="I4195" s="251"/>
      <c r="T4195" s="252"/>
    </row>
    <row r="4196" spans="1:20" s="47" customFormat="1" ht="15" customHeight="1" x14ac:dyDescent="0.2">
      <c r="A4196" s="103"/>
      <c r="B4196" s="103"/>
      <c r="C4196" s="103"/>
      <c r="D4196" s="250"/>
      <c r="H4196" s="106"/>
      <c r="I4196" s="251"/>
      <c r="T4196" s="252"/>
    </row>
    <row r="4197" spans="1:20" s="47" customFormat="1" ht="15" customHeight="1" x14ac:dyDescent="0.2">
      <c r="A4197" s="103"/>
      <c r="B4197" s="103"/>
      <c r="C4197" s="103"/>
      <c r="D4197" s="250"/>
      <c r="H4197" s="106"/>
      <c r="I4197" s="251"/>
      <c r="T4197" s="252"/>
    </row>
    <row r="4198" spans="1:20" s="47" customFormat="1" ht="15" customHeight="1" x14ac:dyDescent="0.2">
      <c r="A4198" s="103"/>
      <c r="B4198" s="103"/>
      <c r="C4198" s="103"/>
      <c r="D4198" s="250"/>
      <c r="H4198" s="106"/>
      <c r="I4198" s="251"/>
      <c r="T4198" s="252"/>
    </row>
    <row r="4199" spans="1:20" s="47" customFormat="1" ht="15" customHeight="1" x14ac:dyDescent="0.2">
      <c r="A4199" s="103"/>
      <c r="B4199" s="103"/>
      <c r="C4199" s="103"/>
      <c r="D4199" s="250"/>
      <c r="H4199" s="106"/>
      <c r="I4199" s="251"/>
      <c r="T4199" s="252"/>
    </row>
    <row r="4200" spans="1:20" s="47" customFormat="1" ht="15" customHeight="1" x14ac:dyDescent="0.2">
      <c r="A4200" s="103"/>
      <c r="B4200" s="103"/>
      <c r="C4200" s="103"/>
      <c r="D4200" s="250"/>
      <c r="H4200" s="106"/>
      <c r="I4200" s="251"/>
      <c r="T4200" s="252"/>
    </row>
    <row r="4201" spans="1:20" s="47" customFormat="1" ht="15" customHeight="1" x14ac:dyDescent="0.2">
      <c r="A4201" s="103"/>
      <c r="B4201" s="103"/>
      <c r="C4201" s="103"/>
      <c r="D4201" s="250"/>
      <c r="H4201" s="106"/>
      <c r="I4201" s="251"/>
      <c r="T4201" s="252"/>
    </row>
    <row r="4202" spans="1:20" s="47" customFormat="1" ht="15" customHeight="1" x14ac:dyDescent="0.2">
      <c r="A4202" s="103"/>
      <c r="B4202" s="103"/>
      <c r="C4202" s="103"/>
      <c r="D4202" s="250"/>
      <c r="H4202" s="106"/>
      <c r="I4202" s="251"/>
      <c r="T4202" s="252"/>
    </row>
    <row r="4203" spans="1:20" s="47" customFormat="1" ht="15" customHeight="1" x14ac:dyDescent="0.2">
      <c r="A4203" s="103"/>
      <c r="B4203" s="103"/>
      <c r="C4203" s="103"/>
      <c r="D4203" s="250"/>
      <c r="H4203" s="106"/>
      <c r="I4203" s="251"/>
      <c r="T4203" s="252"/>
    </row>
    <row r="4204" spans="1:20" s="47" customFormat="1" ht="15" customHeight="1" x14ac:dyDescent="0.2">
      <c r="A4204" s="103"/>
      <c r="B4204" s="103"/>
      <c r="C4204" s="103"/>
      <c r="D4204" s="250"/>
      <c r="H4204" s="106"/>
      <c r="I4204" s="251"/>
      <c r="T4204" s="252"/>
    </row>
    <row r="4205" spans="1:20" s="47" customFormat="1" ht="15" customHeight="1" x14ac:dyDescent="0.2">
      <c r="A4205" s="103"/>
      <c r="B4205" s="103"/>
      <c r="C4205" s="103"/>
      <c r="D4205" s="250"/>
      <c r="H4205" s="106"/>
      <c r="I4205" s="251"/>
      <c r="T4205" s="252"/>
    </row>
    <row r="4206" spans="1:20" s="47" customFormat="1" ht="15" customHeight="1" x14ac:dyDescent="0.2">
      <c r="A4206" s="103"/>
      <c r="B4206" s="103"/>
      <c r="C4206" s="103"/>
      <c r="D4206" s="250"/>
      <c r="H4206" s="106"/>
      <c r="I4206" s="251"/>
      <c r="T4206" s="252"/>
    </row>
    <row r="4207" spans="1:20" s="47" customFormat="1" ht="15" customHeight="1" x14ac:dyDescent="0.2">
      <c r="A4207" s="103"/>
      <c r="B4207" s="103"/>
      <c r="C4207" s="103"/>
      <c r="D4207" s="250"/>
      <c r="H4207" s="106"/>
      <c r="I4207" s="251"/>
      <c r="T4207" s="252"/>
    </row>
    <row r="4208" spans="1:20" s="47" customFormat="1" ht="15" customHeight="1" x14ac:dyDescent="0.2">
      <c r="A4208" s="103"/>
      <c r="B4208" s="103"/>
      <c r="C4208" s="103"/>
      <c r="D4208" s="250"/>
      <c r="H4208" s="106"/>
      <c r="I4208" s="251"/>
      <c r="T4208" s="252"/>
    </row>
    <row r="4209" spans="1:20" s="47" customFormat="1" ht="15" customHeight="1" x14ac:dyDescent="0.2">
      <c r="A4209" s="103"/>
      <c r="B4209" s="103"/>
      <c r="C4209" s="103"/>
      <c r="D4209" s="250"/>
      <c r="H4209" s="106"/>
      <c r="I4209" s="251"/>
      <c r="T4209" s="252"/>
    </row>
    <row r="4210" spans="1:20" s="47" customFormat="1" ht="15" customHeight="1" x14ac:dyDescent="0.2">
      <c r="A4210" s="103"/>
      <c r="B4210" s="103"/>
      <c r="C4210" s="103"/>
      <c r="D4210" s="250"/>
      <c r="H4210" s="106"/>
      <c r="I4210" s="251"/>
      <c r="T4210" s="252"/>
    </row>
    <row r="4211" spans="1:20" s="47" customFormat="1" ht="15" customHeight="1" x14ac:dyDescent="0.2">
      <c r="A4211" s="103"/>
      <c r="B4211" s="103"/>
      <c r="C4211" s="103"/>
      <c r="D4211" s="250"/>
      <c r="H4211" s="106"/>
      <c r="I4211" s="251"/>
      <c r="T4211" s="252"/>
    </row>
    <row r="4212" spans="1:20" s="47" customFormat="1" ht="15" customHeight="1" x14ac:dyDescent="0.2">
      <c r="A4212" s="103"/>
      <c r="B4212" s="103"/>
      <c r="C4212" s="103"/>
      <c r="D4212" s="250"/>
      <c r="H4212" s="106"/>
      <c r="I4212" s="251"/>
      <c r="T4212" s="252"/>
    </row>
    <row r="4213" spans="1:20" s="47" customFormat="1" ht="15" customHeight="1" x14ac:dyDescent="0.2">
      <c r="A4213" s="103"/>
      <c r="B4213" s="103"/>
      <c r="C4213" s="103"/>
      <c r="D4213" s="250"/>
      <c r="H4213" s="106"/>
      <c r="I4213" s="251"/>
      <c r="T4213" s="252"/>
    </row>
    <row r="4214" spans="1:20" s="47" customFormat="1" ht="15" customHeight="1" x14ac:dyDescent="0.2">
      <c r="A4214" s="103"/>
      <c r="B4214" s="103"/>
      <c r="C4214" s="103"/>
      <c r="D4214" s="250"/>
      <c r="H4214" s="106"/>
      <c r="I4214" s="251"/>
      <c r="T4214" s="252"/>
    </row>
    <row r="4215" spans="1:20" s="47" customFormat="1" ht="15" customHeight="1" x14ac:dyDescent="0.2">
      <c r="A4215" s="103"/>
      <c r="B4215" s="103"/>
      <c r="C4215" s="103"/>
      <c r="D4215" s="250"/>
      <c r="H4215" s="106"/>
      <c r="I4215" s="251"/>
      <c r="T4215" s="252"/>
    </row>
    <row r="4216" spans="1:20" s="47" customFormat="1" ht="15" customHeight="1" x14ac:dyDescent="0.2">
      <c r="A4216" s="103"/>
      <c r="B4216" s="103"/>
      <c r="C4216" s="103"/>
      <c r="D4216" s="250"/>
      <c r="H4216" s="106"/>
      <c r="I4216" s="251"/>
      <c r="T4216" s="252"/>
    </row>
    <row r="4217" spans="1:20" s="47" customFormat="1" ht="15" customHeight="1" x14ac:dyDescent="0.2">
      <c r="A4217" s="103"/>
      <c r="B4217" s="103"/>
      <c r="C4217" s="103"/>
      <c r="D4217" s="250"/>
      <c r="H4217" s="106"/>
      <c r="I4217" s="251"/>
      <c r="T4217" s="252"/>
    </row>
    <row r="4218" spans="1:20" s="47" customFormat="1" ht="15" customHeight="1" x14ac:dyDescent="0.2">
      <c r="A4218" s="103"/>
      <c r="B4218" s="103"/>
      <c r="C4218" s="103"/>
      <c r="D4218" s="250"/>
      <c r="H4218" s="106"/>
      <c r="I4218" s="251"/>
      <c r="T4218" s="252"/>
    </row>
    <row r="4219" spans="1:20" s="47" customFormat="1" ht="15" customHeight="1" x14ac:dyDescent="0.2">
      <c r="A4219" s="103"/>
      <c r="B4219" s="103"/>
      <c r="C4219" s="103"/>
      <c r="D4219" s="250"/>
      <c r="H4219" s="106"/>
      <c r="I4219" s="251"/>
      <c r="T4219" s="252"/>
    </row>
    <row r="4220" spans="1:20" s="47" customFormat="1" ht="15" customHeight="1" x14ac:dyDescent="0.2">
      <c r="A4220" s="103"/>
      <c r="B4220" s="103"/>
      <c r="C4220" s="103"/>
      <c r="D4220" s="250"/>
      <c r="H4220" s="106"/>
      <c r="I4220" s="251"/>
      <c r="T4220" s="252"/>
    </row>
    <row r="4221" spans="1:20" s="47" customFormat="1" ht="15" customHeight="1" x14ac:dyDescent="0.2">
      <c r="A4221" s="103"/>
      <c r="B4221" s="103"/>
      <c r="C4221" s="103"/>
      <c r="D4221" s="250"/>
      <c r="H4221" s="106"/>
      <c r="I4221" s="251"/>
      <c r="T4221" s="252"/>
    </row>
    <row r="4222" spans="1:20" s="47" customFormat="1" ht="15" customHeight="1" x14ac:dyDescent="0.2">
      <c r="A4222" s="103"/>
      <c r="B4222" s="103"/>
      <c r="C4222" s="103"/>
      <c r="D4222" s="250"/>
      <c r="H4222" s="106"/>
      <c r="I4222" s="251"/>
      <c r="T4222" s="252"/>
    </row>
    <row r="4223" spans="1:20" s="47" customFormat="1" ht="15" customHeight="1" x14ac:dyDescent="0.2">
      <c r="A4223" s="103"/>
      <c r="B4223" s="103"/>
      <c r="C4223" s="103"/>
      <c r="D4223" s="250"/>
      <c r="H4223" s="106"/>
      <c r="I4223" s="251"/>
      <c r="T4223" s="252"/>
    </row>
    <row r="4224" spans="1:20" s="47" customFormat="1" ht="15" customHeight="1" x14ac:dyDescent="0.2">
      <c r="A4224" s="103"/>
      <c r="B4224" s="103"/>
      <c r="C4224" s="103"/>
      <c r="D4224" s="250"/>
      <c r="H4224" s="106"/>
      <c r="I4224" s="251"/>
      <c r="T4224" s="252"/>
    </row>
    <row r="4225" spans="1:20" s="47" customFormat="1" ht="15" customHeight="1" x14ac:dyDescent="0.2">
      <c r="A4225" s="103"/>
      <c r="B4225" s="103"/>
      <c r="C4225" s="103"/>
      <c r="D4225" s="250"/>
      <c r="H4225" s="106"/>
      <c r="I4225" s="251"/>
      <c r="T4225" s="252"/>
    </row>
    <row r="4226" spans="1:20" s="47" customFormat="1" ht="15" customHeight="1" x14ac:dyDescent="0.2">
      <c r="A4226" s="103"/>
      <c r="B4226" s="103"/>
      <c r="C4226" s="103"/>
      <c r="D4226" s="250"/>
      <c r="H4226" s="106"/>
      <c r="I4226" s="251"/>
      <c r="T4226" s="252"/>
    </row>
    <row r="4227" spans="1:20" s="47" customFormat="1" ht="15" customHeight="1" x14ac:dyDescent="0.2">
      <c r="A4227" s="103"/>
      <c r="B4227" s="103"/>
      <c r="C4227" s="103"/>
      <c r="D4227" s="250"/>
      <c r="H4227" s="106"/>
      <c r="I4227" s="251"/>
      <c r="T4227" s="252"/>
    </row>
    <row r="4228" spans="1:20" s="47" customFormat="1" ht="15" customHeight="1" x14ac:dyDescent="0.2">
      <c r="A4228" s="103"/>
      <c r="B4228" s="103"/>
      <c r="C4228" s="103"/>
      <c r="D4228" s="250"/>
      <c r="H4228" s="106"/>
      <c r="I4228" s="251"/>
      <c r="T4228" s="252"/>
    </row>
    <row r="4229" spans="1:20" s="47" customFormat="1" ht="15" customHeight="1" x14ac:dyDescent="0.2">
      <c r="A4229" s="103"/>
      <c r="B4229" s="103"/>
      <c r="C4229" s="103"/>
      <c r="D4229" s="250"/>
      <c r="H4229" s="106"/>
      <c r="I4229" s="251"/>
      <c r="T4229" s="252"/>
    </row>
    <row r="4230" spans="1:20" s="47" customFormat="1" ht="15" customHeight="1" x14ac:dyDescent="0.2">
      <c r="A4230" s="103"/>
      <c r="B4230" s="103"/>
      <c r="C4230" s="103"/>
      <c r="D4230" s="250"/>
      <c r="H4230" s="106"/>
      <c r="I4230" s="251"/>
      <c r="T4230" s="252"/>
    </row>
    <row r="4231" spans="1:20" s="47" customFormat="1" ht="15" customHeight="1" x14ac:dyDescent="0.2">
      <c r="A4231" s="103"/>
      <c r="B4231" s="103"/>
      <c r="C4231" s="103"/>
      <c r="D4231" s="250"/>
      <c r="H4231" s="106"/>
      <c r="I4231" s="251"/>
      <c r="T4231" s="252"/>
    </row>
    <row r="4232" spans="1:20" s="47" customFormat="1" ht="15" customHeight="1" x14ac:dyDescent="0.2">
      <c r="A4232" s="103"/>
      <c r="B4232" s="103"/>
      <c r="C4232" s="103"/>
      <c r="D4232" s="250"/>
      <c r="H4232" s="106"/>
      <c r="I4232" s="251"/>
      <c r="T4232" s="252"/>
    </row>
    <row r="4233" spans="1:20" s="47" customFormat="1" ht="15" customHeight="1" x14ac:dyDescent="0.2">
      <c r="A4233" s="103"/>
      <c r="B4233" s="103"/>
      <c r="C4233" s="103"/>
      <c r="D4233" s="250"/>
      <c r="H4233" s="106"/>
      <c r="I4233" s="251"/>
      <c r="T4233" s="252"/>
    </row>
    <row r="4234" spans="1:20" s="47" customFormat="1" ht="15" customHeight="1" x14ac:dyDescent="0.2">
      <c r="A4234" s="103"/>
      <c r="B4234" s="103"/>
      <c r="C4234" s="103"/>
      <c r="D4234" s="250"/>
      <c r="H4234" s="106"/>
      <c r="I4234" s="251"/>
      <c r="T4234" s="252"/>
    </row>
    <row r="4235" spans="1:20" s="47" customFormat="1" ht="15" customHeight="1" x14ac:dyDescent="0.2">
      <c r="A4235" s="103"/>
      <c r="B4235" s="103"/>
      <c r="C4235" s="103"/>
      <c r="D4235" s="250"/>
      <c r="H4235" s="106"/>
      <c r="I4235" s="251"/>
      <c r="T4235" s="252"/>
    </row>
    <row r="4236" spans="1:20" s="47" customFormat="1" ht="15" customHeight="1" x14ac:dyDescent="0.2">
      <c r="A4236" s="103"/>
      <c r="B4236" s="103"/>
      <c r="C4236" s="103"/>
      <c r="D4236" s="250"/>
      <c r="H4236" s="106"/>
      <c r="I4236" s="251"/>
      <c r="T4236" s="252"/>
    </row>
    <row r="4237" spans="1:20" s="47" customFormat="1" ht="15" customHeight="1" x14ac:dyDescent="0.2">
      <c r="A4237" s="103"/>
      <c r="B4237" s="103"/>
      <c r="C4237" s="103"/>
      <c r="D4237" s="250"/>
      <c r="H4237" s="106"/>
      <c r="I4237" s="251"/>
      <c r="T4237" s="252"/>
    </row>
    <row r="4238" spans="1:20" s="47" customFormat="1" ht="15" customHeight="1" x14ac:dyDescent="0.2">
      <c r="A4238" s="103"/>
      <c r="B4238" s="103"/>
      <c r="C4238" s="103"/>
      <c r="D4238" s="250"/>
      <c r="H4238" s="106"/>
      <c r="I4238" s="251"/>
      <c r="T4238" s="252"/>
    </row>
    <row r="4239" spans="1:20" s="47" customFormat="1" ht="15" customHeight="1" x14ac:dyDescent="0.2">
      <c r="A4239" s="103"/>
      <c r="B4239" s="103"/>
      <c r="C4239" s="103"/>
      <c r="D4239" s="250"/>
      <c r="H4239" s="106"/>
      <c r="I4239" s="251"/>
      <c r="T4239" s="252"/>
    </row>
    <row r="4240" spans="1:20" s="47" customFormat="1" ht="15" customHeight="1" x14ac:dyDescent="0.2">
      <c r="A4240" s="103"/>
      <c r="B4240" s="103"/>
      <c r="C4240" s="103"/>
      <c r="D4240" s="250"/>
      <c r="H4240" s="106"/>
      <c r="I4240" s="251"/>
      <c r="T4240" s="252"/>
    </row>
    <row r="4241" spans="1:20" s="47" customFormat="1" ht="15" customHeight="1" x14ac:dyDescent="0.2">
      <c r="A4241" s="103"/>
      <c r="B4241" s="103"/>
      <c r="C4241" s="103"/>
      <c r="D4241" s="250"/>
      <c r="H4241" s="106"/>
      <c r="I4241" s="251"/>
      <c r="T4241" s="252"/>
    </row>
    <row r="4242" spans="1:20" s="47" customFormat="1" ht="15" customHeight="1" x14ac:dyDescent="0.2">
      <c r="A4242" s="103"/>
      <c r="B4242" s="103"/>
      <c r="C4242" s="103"/>
      <c r="D4242" s="250"/>
      <c r="H4242" s="106"/>
      <c r="I4242" s="251"/>
      <c r="T4242" s="252"/>
    </row>
    <row r="4243" spans="1:20" s="47" customFormat="1" ht="15" customHeight="1" x14ac:dyDescent="0.2">
      <c r="A4243" s="103"/>
      <c r="B4243" s="103"/>
      <c r="C4243" s="103"/>
      <c r="D4243" s="250"/>
      <c r="H4243" s="106"/>
      <c r="I4243" s="251"/>
      <c r="T4243" s="252"/>
    </row>
    <row r="4244" spans="1:20" s="47" customFormat="1" ht="15" customHeight="1" x14ac:dyDescent="0.2">
      <c r="A4244" s="103"/>
      <c r="B4244" s="103"/>
      <c r="C4244" s="103"/>
      <c r="D4244" s="250"/>
      <c r="H4244" s="106"/>
      <c r="I4244" s="251"/>
      <c r="T4244" s="252"/>
    </row>
    <row r="4245" spans="1:20" s="47" customFormat="1" ht="15" customHeight="1" x14ac:dyDescent="0.2">
      <c r="A4245" s="103"/>
      <c r="B4245" s="103"/>
      <c r="C4245" s="103"/>
      <c r="D4245" s="250"/>
      <c r="H4245" s="106"/>
      <c r="I4245" s="251"/>
      <c r="T4245" s="252"/>
    </row>
    <row r="4246" spans="1:20" s="47" customFormat="1" ht="15" customHeight="1" x14ac:dyDescent="0.2">
      <c r="A4246" s="103"/>
      <c r="B4246" s="103"/>
      <c r="C4246" s="103"/>
      <c r="D4246" s="250"/>
      <c r="H4246" s="106"/>
      <c r="I4246" s="251"/>
      <c r="T4246" s="252"/>
    </row>
    <row r="4247" spans="1:20" s="47" customFormat="1" ht="15" customHeight="1" x14ac:dyDescent="0.2">
      <c r="A4247" s="103"/>
      <c r="B4247" s="103"/>
      <c r="C4247" s="103"/>
      <c r="D4247" s="250"/>
      <c r="H4247" s="106"/>
      <c r="I4247" s="251"/>
      <c r="T4247" s="252"/>
    </row>
    <row r="4248" spans="1:20" s="47" customFormat="1" ht="15" customHeight="1" x14ac:dyDescent="0.2">
      <c r="A4248" s="103"/>
      <c r="B4248" s="103"/>
      <c r="C4248" s="103"/>
      <c r="D4248" s="250"/>
      <c r="H4248" s="106"/>
      <c r="I4248" s="251"/>
      <c r="T4248" s="252"/>
    </row>
    <row r="4249" spans="1:20" s="47" customFormat="1" ht="15" customHeight="1" x14ac:dyDescent="0.2">
      <c r="A4249" s="103"/>
      <c r="B4249" s="103"/>
      <c r="C4249" s="103"/>
      <c r="D4249" s="250"/>
      <c r="H4249" s="106"/>
      <c r="I4249" s="251"/>
      <c r="T4249" s="252"/>
    </row>
    <row r="4250" spans="1:20" s="47" customFormat="1" ht="15" customHeight="1" x14ac:dyDescent="0.2">
      <c r="A4250" s="103"/>
      <c r="B4250" s="103"/>
      <c r="C4250" s="103"/>
      <c r="D4250" s="250"/>
      <c r="H4250" s="106"/>
      <c r="I4250" s="251"/>
      <c r="T4250" s="252"/>
    </row>
    <row r="4251" spans="1:20" s="47" customFormat="1" ht="15" customHeight="1" x14ac:dyDescent="0.2">
      <c r="A4251" s="103"/>
      <c r="B4251" s="103"/>
      <c r="C4251" s="103"/>
      <c r="D4251" s="250"/>
      <c r="H4251" s="106"/>
      <c r="I4251" s="251"/>
      <c r="T4251" s="252"/>
    </row>
    <row r="4252" spans="1:20" s="47" customFormat="1" ht="15" customHeight="1" x14ac:dyDescent="0.2">
      <c r="A4252" s="103"/>
      <c r="B4252" s="103"/>
      <c r="C4252" s="103"/>
      <c r="D4252" s="250"/>
      <c r="H4252" s="106"/>
      <c r="I4252" s="251"/>
      <c r="T4252" s="252"/>
    </row>
    <row r="4253" spans="1:20" s="47" customFormat="1" ht="15" customHeight="1" x14ac:dyDescent="0.2">
      <c r="A4253" s="103"/>
      <c r="B4253" s="103"/>
      <c r="C4253" s="103"/>
      <c r="D4253" s="250"/>
      <c r="H4253" s="106"/>
      <c r="I4253" s="251"/>
      <c r="T4253" s="252"/>
    </row>
    <row r="4254" spans="1:20" s="47" customFormat="1" ht="15" customHeight="1" x14ac:dyDescent="0.2">
      <c r="A4254" s="103"/>
      <c r="B4254" s="103"/>
      <c r="C4254" s="103"/>
      <c r="D4254" s="250"/>
      <c r="H4254" s="106"/>
      <c r="I4254" s="251"/>
      <c r="T4254" s="252"/>
    </row>
    <row r="4255" spans="1:20" s="47" customFormat="1" ht="15" customHeight="1" x14ac:dyDescent="0.2">
      <c r="A4255" s="103"/>
      <c r="B4255" s="103"/>
      <c r="C4255" s="103"/>
      <c r="D4255" s="250"/>
      <c r="H4255" s="106"/>
      <c r="I4255" s="251"/>
      <c r="T4255" s="252"/>
    </row>
    <row r="4256" spans="1:20" s="47" customFormat="1" ht="15" customHeight="1" x14ac:dyDescent="0.2">
      <c r="A4256" s="103"/>
      <c r="B4256" s="103"/>
      <c r="C4256" s="103"/>
      <c r="D4256" s="250"/>
      <c r="H4256" s="106"/>
      <c r="I4256" s="251"/>
      <c r="T4256" s="252"/>
    </row>
    <row r="4257" spans="1:20" s="47" customFormat="1" ht="15" customHeight="1" x14ac:dyDescent="0.2">
      <c r="A4257" s="103"/>
      <c r="B4257" s="103"/>
      <c r="C4257" s="103"/>
      <c r="D4257" s="250"/>
      <c r="H4257" s="106"/>
      <c r="I4257" s="251"/>
      <c r="T4257" s="252"/>
    </row>
    <row r="4258" spans="1:20" s="47" customFormat="1" ht="15" customHeight="1" x14ac:dyDescent="0.2">
      <c r="A4258" s="103"/>
      <c r="B4258" s="103"/>
      <c r="C4258" s="103"/>
      <c r="D4258" s="250"/>
      <c r="H4258" s="106"/>
      <c r="I4258" s="251"/>
      <c r="T4258" s="252"/>
    </row>
    <row r="4259" spans="1:20" s="47" customFormat="1" ht="15" customHeight="1" x14ac:dyDescent="0.2">
      <c r="A4259" s="103"/>
      <c r="B4259" s="103"/>
      <c r="C4259" s="103"/>
      <c r="D4259" s="250"/>
      <c r="H4259" s="106"/>
      <c r="I4259" s="251"/>
      <c r="T4259" s="252"/>
    </row>
    <row r="4260" spans="1:20" s="47" customFormat="1" ht="15" customHeight="1" x14ac:dyDescent="0.2">
      <c r="A4260" s="103"/>
      <c r="B4260" s="103"/>
      <c r="C4260" s="103"/>
      <c r="D4260" s="250"/>
      <c r="H4260" s="106"/>
      <c r="I4260" s="251"/>
      <c r="T4260" s="252"/>
    </row>
    <row r="4261" spans="1:20" s="47" customFormat="1" ht="15" customHeight="1" x14ac:dyDescent="0.2">
      <c r="A4261" s="103"/>
      <c r="B4261" s="103"/>
      <c r="C4261" s="103"/>
      <c r="D4261" s="250"/>
      <c r="H4261" s="106"/>
      <c r="I4261" s="251"/>
      <c r="T4261" s="252"/>
    </row>
    <row r="4262" spans="1:20" s="47" customFormat="1" ht="15" customHeight="1" x14ac:dyDescent="0.2">
      <c r="A4262" s="103"/>
      <c r="B4262" s="103"/>
      <c r="C4262" s="103"/>
      <c r="D4262" s="250"/>
      <c r="H4262" s="106"/>
      <c r="I4262" s="251"/>
      <c r="T4262" s="252"/>
    </row>
    <row r="4263" spans="1:20" s="47" customFormat="1" ht="15" customHeight="1" x14ac:dyDescent="0.2">
      <c r="A4263" s="103"/>
      <c r="B4263" s="103"/>
      <c r="C4263" s="103"/>
      <c r="D4263" s="250"/>
      <c r="H4263" s="106"/>
      <c r="I4263" s="251"/>
      <c r="T4263" s="252"/>
    </row>
    <row r="4264" spans="1:20" s="47" customFormat="1" ht="15" customHeight="1" x14ac:dyDescent="0.2">
      <c r="A4264" s="103"/>
      <c r="B4264" s="103"/>
      <c r="C4264" s="103"/>
      <c r="D4264" s="250"/>
      <c r="H4264" s="106"/>
      <c r="I4264" s="251"/>
      <c r="T4264" s="252"/>
    </row>
    <row r="4265" spans="1:20" s="47" customFormat="1" ht="15" customHeight="1" x14ac:dyDescent="0.2">
      <c r="A4265" s="103"/>
      <c r="B4265" s="103"/>
      <c r="C4265" s="103"/>
      <c r="D4265" s="250"/>
      <c r="H4265" s="106"/>
      <c r="I4265" s="251"/>
      <c r="T4265" s="252"/>
    </row>
    <row r="4266" spans="1:20" s="47" customFormat="1" ht="15" customHeight="1" x14ac:dyDescent="0.2">
      <c r="A4266" s="103"/>
      <c r="B4266" s="103"/>
      <c r="C4266" s="103"/>
      <c r="D4266" s="250"/>
      <c r="H4266" s="106"/>
      <c r="I4266" s="251"/>
      <c r="T4266" s="252"/>
    </row>
    <row r="4267" spans="1:20" s="47" customFormat="1" ht="15" customHeight="1" x14ac:dyDescent="0.2">
      <c r="A4267" s="103"/>
      <c r="B4267" s="103"/>
      <c r="C4267" s="103"/>
      <c r="D4267" s="250"/>
      <c r="H4267" s="106"/>
      <c r="I4267" s="251"/>
      <c r="T4267" s="252"/>
    </row>
    <row r="4268" spans="1:20" s="47" customFormat="1" ht="15" customHeight="1" x14ac:dyDescent="0.2">
      <c r="A4268" s="103"/>
      <c r="B4268" s="103"/>
      <c r="C4268" s="103"/>
      <c r="D4268" s="250"/>
      <c r="H4268" s="106"/>
      <c r="I4268" s="251"/>
      <c r="T4268" s="252"/>
    </row>
    <row r="4269" spans="1:20" s="47" customFormat="1" ht="15" customHeight="1" x14ac:dyDescent="0.2">
      <c r="A4269" s="103"/>
      <c r="B4269" s="103"/>
      <c r="C4269" s="103"/>
      <c r="D4269" s="250"/>
      <c r="H4269" s="106"/>
      <c r="I4269" s="251"/>
      <c r="T4269" s="252"/>
    </row>
    <row r="4270" spans="1:20" s="47" customFormat="1" ht="15" customHeight="1" x14ac:dyDescent="0.2">
      <c r="A4270" s="103"/>
      <c r="B4270" s="103"/>
      <c r="C4270" s="103"/>
      <c r="D4270" s="250"/>
      <c r="H4270" s="106"/>
      <c r="I4270" s="251"/>
      <c r="T4270" s="252"/>
    </row>
    <row r="4271" spans="1:20" s="47" customFormat="1" ht="15" customHeight="1" x14ac:dyDescent="0.2">
      <c r="A4271" s="103"/>
      <c r="B4271" s="103"/>
      <c r="C4271" s="103"/>
      <c r="D4271" s="250"/>
      <c r="H4271" s="106"/>
      <c r="I4271" s="251"/>
      <c r="T4271" s="252"/>
    </row>
    <row r="4272" spans="1:20" s="47" customFormat="1" ht="15" customHeight="1" x14ac:dyDescent="0.2">
      <c r="A4272" s="103"/>
      <c r="B4272" s="103"/>
      <c r="C4272" s="103"/>
      <c r="D4272" s="250"/>
      <c r="H4272" s="106"/>
      <c r="I4272" s="251"/>
      <c r="T4272" s="252"/>
    </row>
    <row r="4273" spans="1:20" s="47" customFormat="1" ht="15" customHeight="1" x14ac:dyDescent="0.2">
      <c r="A4273" s="103"/>
      <c r="B4273" s="103"/>
      <c r="C4273" s="103"/>
      <c r="D4273" s="250"/>
      <c r="H4273" s="106"/>
      <c r="I4273" s="251"/>
      <c r="T4273" s="252"/>
    </row>
    <row r="4274" spans="1:20" s="47" customFormat="1" ht="15" customHeight="1" x14ac:dyDescent="0.2">
      <c r="A4274" s="103"/>
      <c r="B4274" s="103"/>
      <c r="C4274" s="103"/>
      <c r="D4274" s="250"/>
      <c r="H4274" s="106"/>
      <c r="I4274" s="251"/>
      <c r="T4274" s="252"/>
    </row>
    <row r="4275" spans="1:20" s="47" customFormat="1" ht="15" customHeight="1" x14ac:dyDescent="0.2">
      <c r="A4275" s="103"/>
      <c r="B4275" s="103"/>
      <c r="C4275" s="103"/>
      <c r="D4275" s="250"/>
      <c r="H4275" s="106"/>
      <c r="I4275" s="251"/>
      <c r="T4275" s="252"/>
    </row>
    <row r="4276" spans="1:20" s="47" customFormat="1" ht="15" customHeight="1" x14ac:dyDescent="0.2">
      <c r="A4276" s="103"/>
      <c r="B4276" s="103"/>
      <c r="C4276" s="103"/>
      <c r="D4276" s="250"/>
      <c r="H4276" s="106"/>
      <c r="I4276" s="251"/>
      <c r="T4276" s="252"/>
    </row>
    <row r="4277" spans="1:20" s="47" customFormat="1" ht="15" customHeight="1" x14ac:dyDescent="0.2">
      <c r="A4277" s="103"/>
      <c r="B4277" s="103"/>
      <c r="C4277" s="103"/>
      <c r="D4277" s="250"/>
      <c r="H4277" s="106"/>
      <c r="I4277" s="251"/>
      <c r="T4277" s="252"/>
    </row>
    <row r="4278" spans="1:20" s="47" customFormat="1" ht="15" customHeight="1" x14ac:dyDescent="0.2">
      <c r="A4278" s="103"/>
      <c r="B4278" s="103"/>
      <c r="C4278" s="103"/>
      <c r="D4278" s="250"/>
      <c r="H4278" s="106"/>
      <c r="I4278" s="251"/>
      <c r="T4278" s="252"/>
    </row>
    <row r="4279" spans="1:20" s="47" customFormat="1" ht="15" customHeight="1" x14ac:dyDescent="0.2">
      <c r="A4279" s="103"/>
      <c r="B4279" s="103"/>
      <c r="C4279" s="103"/>
      <c r="D4279" s="250"/>
      <c r="H4279" s="106"/>
      <c r="I4279" s="251"/>
      <c r="T4279" s="252"/>
    </row>
    <row r="4280" spans="1:20" s="47" customFormat="1" ht="15" customHeight="1" x14ac:dyDescent="0.2">
      <c r="A4280" s="103"/>
      <c r="B4280" s="103"/>
      <c r="C4280" s="103"/>
      <c r="D4280" s="250"/>
      <c r="H4280" s="106"/>
      <c r="I4280" s="251"/>
      <c r="T4280" s="252"/>
    </row>
    <row r="4281" spans="1:20" s="47" customFormat="1" ht="15" customHeight="1" x14ac:dyDescent="0.2">
      <c r="A4281" s="103"/>
      <c r="B4281" s="103"/>
      <c r="C4281" s="103"/>
      <c r="D4281" s="250"/>
      <c r="H4281" s="106"/>
      <c r="I4281" s="251"/>
      <c r="T4281" s="252"/>
    </row>
    <row r="4282" spans="1:20" s="47" customFormat="1" ht="15" customHeight="1" x14ac:dyDescent="0.2">
      <c r="A4282" s="103"/>
      <c r="B4282" s="103"/>
      <c r="C4282" s="103"/>
      <c r="D4282" s="250"/>
      <c r="H4282" s="106"/>
      <c r="I4282" s="251"/>
      <c r="T4282" s="252"/>
    </row>
    <row r="4283" spans="1:20" s="47" customFormat="1" ht="15" customHeight="1" x14ac:dyDescent="0.2">
      <c r="A4283" s="103"/>
      <c r="B4283" s="103"/>
      <c r="C4283" s="103"/>
      <c r="D4283" s="250"/>
      <c r="H4283" s="106"/>
      <c r="I4283" s="251"/>
      <c r="T4283" s="252"/>
    </row>
    <row r="4284" spans="1:20" s="47" customFormat="1" ht="15" customHeight="1" x14ac:dyDescent="0.2">
      <c r="A4284" s="103"/>
      <c r="B4284" s="103"/>
      <c r="C4284" s="103"/>
      <c r="D4284" s="250"/>
      <c r="H4284" s="106"/>
      <c r="I4284" s="251"/>
      <c r="T4284" s="252"/>
    </row>
    <row r="4285" spans="1:20" s="47" customFormat="1" ht="15" customHeight="1" x14ac:dyDescent="0.2">
      <c r="A4285" s="103"/>
      <c r="B4285" s="103"/>
      <c r="C4285" s="103"/>
      <c r="D4285" s="250"/>
      <c r="H4285" s="106"/>
      <c r="I4285" s="251"/>
      <c r="T4285" s="252"/>
    </row>
    <row r="4286" spans="1:20" s="47" customFormat="1" ht="15" customHeight="1" x14ac:dyDescent="0.2">
      <c r="A4286" s="103"/>
      <c r="B4286" s="103"/>
      <c r="C4286" s="103"/>
      <c r="D4286" s="250"/>
      <c r="H4286" s="106"/>
      <c r="I4286" s="251"/>
      <c r="T4286" s="252"/>
    </row>
    <row r="4287" spans="1:20" s="47" customFormat="1" ht="15" customHeight="1" x14ac:dyDescent="0.2">
      <c r="A4287" s="103"/>
      <c r="B4287" s="103"/>
      <c r="C4287" s="103"/>
      <c r="D4287" s="250"/>
      <c r="H4287" s="106"/>
      <c r="I4287" s="251"/>
      <c r="T4287" s="252"/>
    </row>
    <row r="4288" spans="1:20" s="47" customFormat="1" ht="15" customHeight="1" x14ac:dyDescent="0.2">
      <c r="A4288" s="103"/>
      <c r="B4288" s="103"/>
      <c r="C4288" s="103"/>
      <c r="D4288" s="250"/>
      <c r="H4288" s="106"/>
      <c r="I4288" s="251"/>
      <c r="T4288" s="252"/>
    </row>
    <row r="4289" spans="1:20" s="47" customFormat="1" ht="15" customHeight="1" x14ac:dyDescent="0.2">
      <c r="A4289" s="103"/>
      <c r="B4289" s="103"/>
      <c r="C4289" s="103"/>
      <c r="D4289" s="250"/>
      <c r="H4289" s="106"/>
      <c r="I4289" s="251"/>
      <c r="T4289" s="252"/>
    </row>
    <row r="4290" spans="1:20" s="47" customFormat="1" ht="15" customHeight="1" x14ac:dyDescent="0.2">
      <c r="A4290" s="103"/>
      <c r="B4290" s="103"/>
      <c r="C4290" s="103"/>
      <c r="D4290" s="250"/>
      <c r="H4290" s="106"/>
      <c r="I4290" s="251"/>
      <c r="T4290" s="252"/>
    </row>
    <row r="4291" spans="1:20" s="47" customFormat="1" ht="15" customHeight="1" x14ac:dyDescent="0.2">
      <c r="A4291" s="103"/>
      <c r="B4291" s="103"/>
      <c r="C4291" s="103"/>
      <c r="D4291" s="250"/>
      <c r="H4291" s="106"/>
      <c r="I4291" s="251"/>
      <c r="T4291" s="252"/>
    </row>
    <row r="4292" spans="1:20" s="47" customFormat="1" ht="15" customHeight="1" x14ac:dyDescent="0.2">
      <c r="A4292" s="103"/>
      <c r="B4292" s="103"/>
      <c r="C4292" s="103"/>
      <c r="D4292" s="250"/>
      <c r="H4292" s="106"/>
      <c r="I4292" s="251"/>
      <c r="T4292" s="252"/>
    </row>
    <row r="4293" spans="1:20" s="47" customFormat="1" ht="15" customHeight="1" x14ac:dyDescent="0.2">
      <c r="A4293" s="103"/>
      <c r="B4293" s="103"/>
      <c r="C4293" s="103"/>
      <c r="D4293" s="250"/>
      <c r="H4293" s="106"/>
      <c r="I4293" s="251"/>
      <c r="T4293" s="252"/>
    </row>
    <row r="4294" spans="1:20" s="47" customFormat="1" ht="15" customHeight="1" x14ac:dyDescent="0.2">
      <c r="A4294" s="103"/>
      <c r="B4294" s="103"/>
      <c r="C4294" s="103"/>
      <c r="D4294" s="250"/>
      <c r="H4294" s="106"/>
      <c r="I4294" s="251"/>
      <c r="T4294" s="252"/>
    </row>
    <row r="4295" spans="1:20" s="47" customFormat="1" ht="15" customHeight="1" x14ac:dyDescent="0.2">
      <c r="A4295" s="103"/>
      <c r="B4295" s="103"/>
      <c r="C4295" s="103"/>
      <c r="D4295" s="250"/>
      <c r="H4295" s="106"/>
      <c r="I4295" s="251"/>
      <c r="T4295" s="252"/>
    </row>
    <row r="4296" spans="1:20" s="47" customFormat="1" ht="15" customHeight="1" x14ac:dyDescent="0.2">
      <c r="A4296" s="103"/>
      <c r="B4296" s="103"/>
      <c r="C4296" s="103"/>
      <c r="D4296" s="250"/>
      <c r="H4296" s="106"/>
      <c r="I4296" s="251"/>
      <c r="T4296" s="252"/>
    </row>
    <row r="4297" spans="1:20" s="47" customFormat="1" ht="15" customHeight="1" x14ac:dyDescent="0.2">
      <c r="A4297" s="103"/>
      <c r="B4297" s="103"/>
      <c r="C4297" s="103"/>
      <c r="D4297" s="250"/>
      <c r="H4297" s="106"/>
      <c r="I4297" s="251"/>
      <c r="T4297" s="252"/>
    </row>
    <row r="4298" spans="1:20" s="47" customFormat="1" ht="15" customHeight="1" x14ac:dyDescent="0.2">
      <c r="A4298" s="103"/>
      <c r="B4298" s="103"/>
      <c r="C4298" s="103"/>
      <c r="D4298" s="250"/>
      <c r="H4298" s="106"/>
      <c r="I4298" s="251"/>
      <c r="T4298" s="252"/>
    </row>
    <row r="4299" spans="1:20" s="47" customFormat="1" ht="15" customHeight="1" x14ac:dyDescent="0.2">
      <c r="A4299" s="103"/>
      <c r="B4299" s="103"/>
      <c r="C4299" s="103"/>
      <c r="D4299" s="250"/>
      <c r="H4299" s="106"/>
      <c r="I4299" s="251"/>
      <c r="T4299" s="252"/>
    </row>
    <row r="4300" spans="1:20" s="47" customFormat="1" ht="15" customHeight="1" x14ac:dyDescent="0.2">
      <c r="A4300" s="103"/>
      <c r="B4300" s="103"/>
      <c r="C4300" s="103"/>
      <c r="D4300" s="250"/>
      <c r="H4300" s="106"/>
      <c r="I4300" s="251"/>
      <c r="T4300" s="252"/>
    </row>
    <row r="4301" spans="1:20" s="47" customFormat="1" ht="15" customHeight="1" x14ac:dyDescent="0.2">
      <c r="A4301" s="103"/>
      <c r="B4301" s="103"/>
      <c r="C4301" s="103"/>
      <c r="D4301" s="250"/>
      <c r="H4301" s="106"/>
      <c r="I4301" s="251"/>
      <c r="T4301" s="252"/>
    </row>
    <row r="4302" spans="1:20" s="47" customFormat="1" ht="15" customHeight="1" x14ac:dyDescent="0.2">
      <c r="A4302" s="103"/>
      <c r="B4302" s="103"/>
      <c r="C4302" s="103"/>
      <c r="D4302" s="250"/>
      <c r="H4302" s="106"/>
      <c r="I4302" s="251"/>
      <c r="T4302" s="252"/>
    </row>
    <row r="4303" spans="1:20" s="47" customFormat="1" ht="15" customHeight="1" x14ac:dyDescent="0.2">
      <c r="A4303" s="103"/>
      <c r="B4303" s="103"/>
      <c r="C4303" s="103"/>
      <c r="D4303" s="250"/>
      <c r="H4303" s="106"/>
      <c r="I4303" s="251"/>
      <c r="T4303" s="252"/>
    </row>
    <row r="4304" spans="1:20" s="47" customFormat="1" ht="15" customHeight="1" x14ac:dyDescent="0.2">
      <c r="A4304" s="103"/>
      <c r="B4304" s="103"/>
      <c r="C4304" s="103"/>
      <c r="D4304" s="250"/>
      <c r="H4304" s="106"/>
      <c r="I4304" s="251"/>
      <c r="T4304" s="252"/>
    </row>
    <row r="4305" spans="1:20" s="47" customFormat="1" ht="15" customHeight="1" x14ac:dyDescent="0.2">
      <c r="A4305" s="103"/>
      <c r="B4305" s="103"/>
      <c r="C4305" s="103"/>
      <c r="D4305" s="250"/>
      <c r="H4305" s="106"/>
      <c r="I4305" s="251"/>
      <c r="T4305" s="252"/>
    </row>
    <row r="4306" spans="1:20" s="47" customFormat="1" ht="15" customHeight="1" x14ac:dyDescent="0.2">
      <c r="A4306" s="103"/>
      <c r="B4306" s="103"/>
      <c r="C4306" s="103"/>
      <c r="D4306" s="250"/>
      <c r="H4306" s="106"/>
      <c r="I4306" s="251"/>
      <c r="T4306" s="252"/>
    </row>
    <row r="4307" spans="1:20" s="47" customFormat="1" ht="15" customHeight="1" x14ac:dyDescent="0.2">
      <c r="A4307" s="103"/>
      <c r="B4307" s="103"/>
      <c r="C4307" s="103"/>
      <c r="D4307" s="250"/>
      <c r="H4307" s="106"/>
      <c r="I4307" s="251"/>
      <c r="T4307" s="252"/>
    </row>
    <row r="4308" spans="1:20" s="47" customFormat="1" ht="15" customHeight="1" x14ac:dyDescent="0.2">
      <c r="A4308" s="103"/>
      <c r="B4308" s="103"/>
      <c r="C4308" s="103"/>
      <c r="D4308" s="250"/>
      <c r="H4308" s="106"/>
      <c r="I4308" s="251"/>
      <c r="T4308" s="252"/>
    </row>
    <row r="4309" spans="1:20" s="47" customFormat="1" ht="15" customHeight="1" x14ac:dyDescent="0.2">
      <c r="A4309" s="103"/>
      <c r="B4309" s="103"/>
      <c r="C4309" s="103"/>
      <c r="D4309" s="250"/>
      <c r="H4309" s="106"/>
      <c r="I4309" s="251"/>
      <c r="T4309" s="252"/>
    </row>
    <row r="4310" spans="1:20" s="47" customFormat="1" ht="15" customHeight="1" x14ac:dyDescent="0.2">
      <c r="A4310" s="103"/>
      <c r="B4310" s="103"/>
      <c r="C4310" s="103"/>
      <c r="D4310" s="250"/>
      <c r="H4310" s="106"/>
      <c r="I4310" s="251"/>
      <c r="T4310" s="252"/>
    </row>
    <row r="4311" spans="1:20" s="47" customFormat="1" ht="15" customHeight="1" x14ac:dyDescent="0.2">
      <c r="A4311" s="103"/>
      <c r="B4311" s="103"/>
      <c r="C4311" s="103"/>
      <c r="D4311" s="250"/>
      <c r="H4311" s="106"/>
      <c r="I4311" s="251"/>
      <c r="T4311" s="252"/>
    </row>
    <row r="4312" spans="1:20" s="47" customFormat="1" ht="15" customHeight="1" x14ac:dyDescent="0.2">
      <c r="A4312" s="103"/>
      <c r="B4312" s="103"/>
      <c r="C4312" s="103"/>
      <c r="D4312" s="250"/>
      <c r="H4312" s="106"/>
      <c r="I4312" s="251"/>
      <c r="T4312" s="252"/>
    </row>
    <row r="4313" spans="1:20" s="47" customFormat="1" ht="15" customHeight="1" x14ac:dyDescent="0.2">
      <c r="A4313" s="103"/>
      <c r="B4313" s="103"/>
      <c r="C4313" s="103"/>
      <c r="D4313" s="250"/>
      <c r="H4313" s="106"/>
      <c r="I4313" s="251"/>
      <c r="T4313" s="252"/>
    </row>
    <row r="4314" spans="1:20" s="47" customFormat="1" ht="15" customHeight="1" x14ac:dyDescent="0.2">
      <c r="A4314" s="103"/>
      <c r="B4314" s="103"/>
      <c r="C4314" s="103"/>
      <c r="D4314" s="250"/>
      <c r="H4314" s="106"/>
      <c r="I4314" s="251"/>
      <c r="T4314" s="252"/>
    </row>
    <row r="4315" spans="1:20" s="47" customFormat="1" ht="15" customHeight="1" x14ac:dyDescent="0.2">
      <c r="A4315" s="103"/>
      <c r="B4315" s="103"/>
      <c r="C4315" s="103"/>
      <c r="D4315" s="250"/>
      <c r="H4315" s="106"/>
      <c r="I4315" s="251"/>
      <c r="T4315" s="252"/>
    </row>
    <row r="4316" spans="1:20" s="47" customFormat="1" ht="15" customHeight="1" x14ac:dyDescent="0.2">
      <c r="A4316" s="103"/>
      <c r="B4316" s="103"/>
      <c r="C4316" s="103"/>
      <c r="D4316" s="250"/>
      <c r="H4316" s="106"/>
      <c r="I4316" s="251"/>
      <c r="T4316" s="252"/>
    </row>
    <row r="4317" spans="1:20" s="47" customFormat="1" ht="15" customHeight="1" x14ac:dyDescent="0.2">
      <c r="A4317" s="103"/>
      <c r="B4317" s="103"/>
      <c r="C4317" s="103"/>
      <c r="D4317" s="250"/>
      <c r="H4317" s="106"/>
      <c r="I4317" s="251"/>
      <c r="T4317" s="252"/>
    </row>
    <row r="4318" spans="1:20" s="47" customFormat="1" ht="15" customHeight="1" x14ac:dyDescent="0.2">
      <c r="A4318" s="103"/>
      <c r="B4318" s="103"/>
      <c r="C4318" s="103"/>
      <c r="D4318" s="250"/>
      <c r="H4318" s="106"/>
      <c r="I4318" s="251"/>
      <c r="T4318" s="252"/>
    </row>
    <row r="4319" spans="1:20" s="47" customFormat="1" ht="15" customHeight="1" x14ac:dyDescent="0.2">
      <c r="A4319" s="103"/>
      <c r="B4319" s="103"/>
      <c r="C4319" s="103"/>
      <c r="D4319" s="250"/>
      <c r="H4319" s="106"/>
      <c r="I4319" s="251"/>
      <c r="T4319" s="252"/>
    </row>
    <row r="4320" spans="1:20" s="47" customFormat="1" ht="15" customHeight="1" x14ac:dyDescent="0.2">
      <c r="A4320" s="103"/>
      <c r="B4320" s="103"/>
      <c r="C4320" s="103"/>
      <c r="D4320" s="250"/>
      <c r="H4320" s="106"/>
      <c r="I4320" s="251"/>
      <c r="T4320" s="252"/>
    </row>
    <row r="4321" spans="1:20" s="47" customFormat="1" ht="15" customHeight="1" x14ac:dyDescent="0.2">
      <c r="A4321" s="103"/>
      <c r="B4321" s="103"/>
      <c r="C4321" s="103"/>
      <c r="D4321" s="250"/>
      <c r="H4321" s="106"/>
      <c r="I4321" s="251"/>
      <c r="T4321" s="252"/>
    </row>
    <row r="4322" spans="1:20" s="47" customFormat="1" ht="15" customHeight="1" x14ac:dyDescent="0.2">
      <c r="A4322" s="103"/>
      <c r="B4322" s="103"/>
      <c r="C4322" s="103"/>
      <c r="D4322" s="250"/>
      <c r="H4322" s="106"/>
      <c r="I4322" s="251"/>
      <c r="T4322" s="252"/>
    </row>
    <row r="4323" spans="1:20" s="47" customFormat="1" ht="15" customHeight="1" x14ac:dyDescent="0.2">
      <c r="A4323" s="103"/>
      <c r="B4323" s="103"/>
      <c r="C4323" s="103"/>
      <c r="D4323" s="250"/>
      <c r="H4323" s="106"/>
      <c r="I4323" s="251"/>
      <c r="T4323" s="252"/>
    </row>
    <row r="4324" spans="1:20" s="47" customFormat="1" ht="15" customHeight="1" x14ac:dyDescent="0.2">
      <c r="A4324" s="103"/>
      <c r="B4324" s="103"/>
      <c r="C4324" s="103"/>
      <c r="D4324" s="250"/>
      <c r="H4324" s="106"/>
      <c r="I4324" s="251"/>
      <c r="T4324" s="252"/>
    </row>
    <row r="4325" spans="1:20" s="47" customFormat="1" ht="15" customHeight="1" x14ac:dyDescent="0.2">
      <c r="A4325" s="103"/>
      <c r="B4325" s="103"/>
      <c r="C4325" s="103"/>
      <c r="D4325" s="250"/>
      <c r="H4325" s="106"/>
      <c r="I4325" s="251"/>
      <c r="T4325" s="252"/>
    </row>
    <row r="4326" spans="1:20" s="47" customFormat="1" ht="15" customHeight="1" x14ac:dyDescent="0.2">
      <c r="A4326" s="103"/>
      <c r="B4326" s="103"/>
      <c r="C4326" s="103"/>
      <c r="D4326" s="250"/>
      <c r="H4326" s="106"/>
      <c r="I4326" s="251"/>
      <c r="T4326" s="252"/>
    </row>
    <row r="4327" spans="1:20" s="47" customFormat="1" ht="15" customHeight="1" x14ac:dyDescent="0.2">
      <c r="A4327" s="103"/>
      <c r="B4327" s="103"/>
      <c r="C4327" s="103"/>
      <c r="D4327" s="250"/>
      <c r="H4327" s="106"/>
      <c r="I4327" s="251"/>
      <c r="T4327" s="252"/>
    </row>
    <row r="4328" spans="1:20" s="47" customFormat="1" ht="15" customHeight="1" x14ac:dyDescent="0.2">
      <c r="A4328" s="103"/>
      <c r="B4328" s="103"/>
      <c r="C4328" s="103"/>
      <c r="D4328" s="250"/>
      <c r="H4328" s="106"/>
      <c r="I4328" s="251"/>
      <c r="T4328" s="252"/>
    </row>
    <row r="4329" spans="1:20" s="47" customFormat="1" ht="15" customHeight="1" x14ac:dyDescent="0.2">
      <c r="A4329" s="103"/>
      <c r="B4329" s="103"/>
      <c r="C4329" s="103"/>
      <c r="D4329" s="250"/>
      <c r="H4329" s="106"/>
      <c r="I4329" s="251"/>
      <c r="T4329" s="252"/>
    </row>
    <row r="4330" spans="1:20" s="47" customFormat="1" ht="15" customHeight="1" x14ac:dyDescent="0.2">
      <c r="A4330" s="103"/>
      <c r="B4330" s="103"/>
      <c r="C4330" s="103"/>
      <c r="D4330" s="250"/>
      <c r="H4330" s="106"/>
      <c r="I4330" s="251"/>
      <c r="T4330" s="252"/>
    </row>
    <row r="4331" spans="1:20" s="47" customFormat="1" ht="15" customHeight="1" x14ac:dyDescent="0.2">
      <c r="A4331" s="103"/>
      <c r="B4331" s="103"/>
      <c r="C4331" s="103"/>
      <c r="D4331" s="250"/>
      <c r="H4331" s="106"/>
      <c r="I4331" s="251"/>
      <c r="T4331" s="252"/>
    </row>
    <row r="4332" spans="1:20" s="47" customFormat="1" ht="15" customHeight="1" x14ac:dyDescent="0.2">
      <c r="A4332" s="103"/>
      <c r="B4332" s="103"/>
      <c r="C4332" s="103"/>
      <c r="D4332" s="250"/>
      <c r="H4332" s="106"/>
      <c r="I4332" s="251"/>
      <c r="T4332" s="252"/>
    </row>
    <row r="4333" spans="1:20" s="47" customFormat="1" ht="15" customHeight="1" x14ac:dyDescent="0.2">
      <c r="A4333" s="103"/>
      <c r="B4333" s="103"/>
      <c r="C4333" s="103"/>
      <c r="D4333" s="250"/>
      <c r="H4333" s="106"/>
      <c r="I4333" s="251"/>
      <c r="T4333" s="252"/>
    </row>
    <row r="4334" spans="1:20" s="47" customFormat="1" ht="15" customHeight="1" x14ac:dyDescent="0.2">
      <c r="A4334" s="103"/>
      <c r="B4334" s="103"/>
      <c r="C4334" s="103"/>
      <c r="D4334" s="250"/>
      <c r="H4334" s="106"/>
      <c r="I4334" s="251"/>
      <c r="T4334" s="252"/>
    </row>
    <row r="4335" spans="1:20" s="47" customFormat="1" ht="15" customHeight="1" x14ac:dyDescent="0.2">
      <c r="A4335" s="103"/>
      <c r="B4335" s="103"/>
      <c r="C4335" s="103"/>
      <c r="D4335" s="250"/>
      <c r="H4335" s="106"/>
      <c r="I4335" s="251"/>
      <c r="T4335" s="252"/>
    </row>
    <row r="4336" spans="1:20" s="47" customFormat="1" ht="15" customHeight="1" x14ac:dyDescent="0.2">
      <c r="A4336" s="103"/>
      <c r="B4336" s="103"/>
      <c r="C4336" s="103"/>
      <c r="D4336" s="250"/>
      <c r="H4336" s="106"/>
      <c r="I4336" s="251"/>
      <c r="T4336" s="252"/>
    </row>
    <row r="4337" spans="1:20" s="47" customFormat="1" ht="15" customHeight="1" x14ac:dyDescent="0.2">
      <c r="A4337" s="103"/>
      <c r="B4337" s="103"/>
      <c r="C4337" s="103"/>
      <c r="D4337" s="250"/>
      <c r="H4337" s="106"/>
      <c r="I4337" s="251"/>
      <c r="T4337" s="252"/>
    </row>
    <row r="4338" spans="1:20" s="47" customFormat="1" ht="15" customHeight="1" x14ac:dyDescent="0.2">
      <c r="A4338" s="103"/>
      <c r="B4338" s="103"/>
      <c r="C4338" s="103"/>
      <c r="D4338" s="250"/>
      <c r="H4338" s="106"/>
      <c r="I4338" s="251"/>
      <c r="T4338" s="252"/>
    </row>
    <row r="4339" spans="1:20" s="47" customFormat="1" ht="15" customHeight="1" x14ac:dyDescent="0.2">
      <c r="A4339" s="103"/>
      <c r="B4339" s="103"/>
      <c r="C4339" s="103"/>
      <c r="D4339" s="250"/>
      <c r="H4339" s="106"/>
      <c r="I4339" s="251"/>
      <c r="T4339" s="252"/>
    </row>
    <row r="4340" spans="1:20" s="47" customFormat="1" ht="15" customHeight="1" x14ac:dyDescent="0.2">
      <c r="A4340" s="103"/>
      <c r="B4340" s="103"/>
      <c r="C4340" s="103"/>
      <c r="D4340" s="250"/>
      <c r="H4340" s="106"/>
      <c r="I4340" s="251"/>
      <c r="T4340" s="252"/>
    </row>
    <row r="4341" spans="1:20" s="47" customFormat="1" ht="15" customHeight="1" x14ac:dyDescent="0.2">
      <c r="A4341" s="103"/>
      <c r="B4341" s="103"/>
      <c r="C4341" s="103"/>
      <c r="D4341" s="250"/>
      <c r="H4341" s="106"/>
      <c r="I4341" s="251"/>
      <c r="T4341" s="252"/>
    </row>
    <row r="4342" spans="1:20" s="47" customFormat="1" ht="15" customHeight="1" x14ac:dyDescent="0.2">
      <c r="A4342" s="103"/>
      <c r="B4342" s="103"/>
      <c r="C4342" s="103"/>
      <c r="D4342" s="250"/>
      <c r="H4342" s="106"/>
      <c r="I4342" s="251"/>
      <c r="T4342" s="252"/>
    </row>
    <row r="4343" spans="1:20" s="47" customFormat="1" ht="15" customHeight="1" x14ac:dyDescent="0.2">
      <c r="A4343" s="103"/>
      <c r="B4343" s="103"/>
      <c r="C4343" s="103"/>
      <c r="D4343" s="250"/>
      <c r="H4343" s="106"/>
      <c r="I4343" s="251"/>
      <c r="T4343" s="252"/>
    </row>
    <row r="4344" spans="1:20" s="47" customFormat="1" ht="15" customHeight="1" x14ac:dyDescent="0.2">
      <c r="A4344" s="103"/>
      <c r="B4344" s="103"/>
      <c r="C4344" s="103"/>
      <c r="D4344" s="250"/>
      <c r="H4344" s="106"/>
      <c r="I4344" s="251"/>
      <c r="T4344" s="252"/>
    </row>
    <row r="4345" spans="1:20" s="47" customFormat="1" ht="15" customHeight="1" x14ac:dyDescent="0.2">
      <c r="A4345" s="103"/>
      <c r="B4345" s="103"/>
      <c r="C4345" s="103"/>
      <c r="D4345" s="250"/>
      <c r="H4345" s="106"/>
      <c r="I4345" s="251"/>
      <c r="T4345" s="252"/>
    </row>
    <row r="4346" spans="1:20" s="47" customFormat="1" ht="15" customHeight="1" x14ac:dyDescent="0.2">
      <c r="A4346" s="103"/>
      <c r="B4346" s="103"/>
      <c r="C4346" s="103"/>
      <c r="D4346" s="250"/>
      <c r="H4346" s="106"/>
      <c r="I4346" s="251"/>
      <c r="T4346" s="252"/>
    </row>
    <row r="4347" spans="1:20" s="47" customFormat="1" ht="15" customHeight="1" x14ac:dyDescent="0.2">
      <c r="A4347" s="103"/>
      <c r="B4347" s="103"/>
      <c r="C4347" s="103"/>
      <c r="D4347" s="250"/>
      <c r="H4347" s="106"/>
      <c r="I4347" s="251"/>
      <c r="T4347" s="252"/>
    </row>
    <row r="4348" spans="1:20" s="47" customFormat="1" ht="15" customHeight="1" x14ac:dyDescent="0.2">
      <c r="A4348" s="103"/>
      <c r="B4348" s="103"/>
      <c r="C4348" s="103"/>
      <c r="D4348" s="250"/>
      <c r="H4348" s="106"/>
      <c r="I4348" s="251"/>
      <c r="T4348" s="252"/>
    </row>
    <row r="4349" spans="1:20" s="47" customFormat="1" ht="15" customHeight="1" x14ac:dyDescent="0.2">
      <c r="A4349" s="103"/>
      <c r="B4349" s="103"/>
      <c r="C4349" s="103"/>
      <c r="D4349" s="250"/>
      <c r="H4349" s="106"/>
      <c r="I4349" s="251"/>
      <c r="T4349" s="252"/>
    </row>
    <row r="4350" spans="1:20" s="47" customFormat="1" ht="15" customHeight="1" x14ac:dyDescent="0.2">
      <c r="A4350" s="103"/>
      <c r="B4350" s="103"/>
      <c r="C4350" s="103"/>
      <c r="D4350" s="250"/>
      <c r="H4350" s="106"/>
      <c r="I4350" s="251"/>
      <c r="T4350" s="252"/>
    </row>
    <row r="4351" spans="1:20" s="47" customFormat="1" ht="15" customHeight="1" x14ac:dyDescent="0.2">
      <c r="A4351" s="103"/>
      <c r="B4351" s="103"/>
      <c r="C4351" s="103"/>
      <c r="D4351" s="250"/>
      <c r="H4351" s="106"/>
      <c r="I4351" s="251"/>
      <c r="T4351" s="252"/>
    </row>
    <row r="4352" spans="1:20" s="47" customFormat="1" ht="15" customHeight="1" x14ac:dyDescent="0.2">
      <c r="A4352" s="103"/>
      <c r="B4352" s="103"/>
      <c r="C4352" s="103"/>
      <c r="D4352" s="250"/>
      <c r="H4352" s="106"/>
      <c r="I4352" s="251"/>
      <c r="T4352" s="252"/>
    </row>
    <row r="4353" spans="1:20" s="47" customFormat="1" ht="15" customHeight="1" x14ac:dyDescent="0.2">
      <c r="A4353" s="103"/>
      <c r="B4353" s="103"/>
      <c r="C4353" s="103"/>
      <c r="D4353" s="250"/>
      <c r="H4353" s="106"/>
      <c r="I4353" s="251"/>
      <c r="T4353" s="252"/>
    </row>
    <row r="4354" spans="1:20" s="47" customFormat="1" ht="15" customHeight="1" x14ac:dyDescent="0.2">
      <c r="A4354" s="103"/>
      <c r="B4354" s="103"/>
      <c r="C4354" s="103"/>
      <c r="D4354" s="250"/>
      <c r="H4354" s="106"/>
      <c r="I4354" s="251"/>
      <c r="T4354" s="252"/>
    </row>
    <row r="4355" spans="1:20" s="47" customFormat="1" ht="15" customHeight="1" x14ac:dyDescent="0.2">
      <c r="A4355" s="103"/>
      <c r="B4355" s="103"/>
      <c r="C4355" s="103"/>
      <c r="D4355" s="250"/>
      <c r="H4355" s="106"/>
      <c r="I4355" s="251"/>
      <c r="T4355" s="252"/>
    </row>
    <row r="4356" spans="1:20" s="47" customFormat="1" ht="15" customHeight="1" x14ac:dyDescent="0.2">
      <c r="A4356" s="103"/>
      <c r="B4356" s="103"/>
      <c r="C4356" s="103"/>
      <c r="D4356" s="250"/>
      <c r="H4356" s="106"/>
      <c r="I4356" s="251"/>
      <c r="T4356" s="252"/>
    </row>
    <row r="4357" spans="1:20" s="47" customFormat="1" ht="15" customHeight="1" x14ac:dyDescent="0.2">
      <c r="A4357" s="103"/>
      <c r="B4357" s="103"/>
      <c r="C4357" s="103"/>
      <c r="D4357" s="250"/>
      <c r="H4357" s="106"/>
      <c r="I4357" s="251"/>
      <c r="T4357" s="252"/>
    </row>
    <row r="4358" spans="1:20" s="47" customFormat="1" ht="15" customHeight="1" x14ac:dyDescent="0.2">
      <c r="A4358" s="103"/>
      <c r="B4358" s="103"/>
      <c r="C4358" s="103"/>
      <c r="D4358" s="250"/>
      <c r="H4358" s="106"/>
      <c r="I4358" s="251"/>
      <c r="T4358" s="252"/>
    </row>
    <row r="4359" spans="1:20" s="47" customFormat="1" ht="15" customHeight="1" x14ac:dyDescent="0.2">
      <c r="A4359" s="103"/>
      <c r="B4359" s="103"/>
      <c r="C4359" s="103"/>
      <c r="D4359" s="250"/>
      <c r="H4359" s="106"/>
      <c r="I4359" s="251"/>
      <c r="T4359" s="252"/>
    </row>
    <row r="4360" spans="1:20" s="47" customFormat="1" ht="15" customHeight="1" x14ac:dyDescent="0.2">
      <c r="A4360" s="103"/>
      <c r="B4360" s="103"/>
      <c r="C4360" s="103"/>
      <c r="D4360" s="250"/>
      <c r="H4360" s="106"/>
      <c r="I4360" s="251"/>
      <c r="T4360" s="252"/>
    </row>
    <row r="4361" spans="1:20" s="47" customFormat="1" ht="15" customHeight="1" x14ac:dyDescent="0.2">
      <c r="A4361" s="103"/>
      <c r="B4361" s="103"/>
      <c r="C4361" s="103"/>
      <c r="D4361" s="250"/>
      <c r="H4361" s="106"/>
      <c r="I4361" s="251"/>
      <c r="T4361" s="252"/>
    </row>
    <row r="4362" spans="1:20" s="47" customFormat="1" ht="15" customHeight="1" x14ac:dyDescent="0.2">
      <c r="A4362" s="103"/>
      <c r="B4362" s="103"/>
      <c r="C4362" s="103"/>
      <c r="D4362" s="250"/>
      <c r="H4362" s="106"/>
      <c r="I4362" s="251"/>
      <c r="T4362" s="252"/>
    </row>
    <row r="4363" spans="1:20" s="47" customFormat="1" ht="15" customHeight="1" x14ac:dyDescent="0.2">
      <c r="A4363" s="103"/>
      <c r="B4363" s="103"/>
      <c r="C4363" s="103"/>
      <c r="D4363" s="250"/>
      <c r="H4363" s="106"/>
      <c r="I4363" s="251"/>
      <c r="T4363" s="252"/>
    </row>
    <row r="4364" spans="1:20" s="47" customFormat="1" ht="15" customHeight="1" x14ac:dyDescent="0.2">
      <c r="A4364" s="103"/>
      <c r="B4364" s="103"/>
      <c r="C4364" s="103"/>
      <c r="D4364" s="250"/>
      <c r="H4364" s="106"/>
      <c r="I4364" s="251"/>
      <c r="T4364" s="252"/>
    </row>
    <row r="4365" spans="1:20" s="47" customFormat="1" ht="15" customHeight="1" x14ac:dyDescent="0.2">
      <c r="A4365" s="103"/>
      <c r="B4365" s="103"/>
      <c r="C4365" s="103"/>
      <c r="D4365" s="250"/>
      <c r="H4365" s="106"/>
      <c r="I4365" s="251"/>
      <c r="T4365" s="252"/>
    </row>
    <row r="4366" spans="1:20" s="47" customFormat="1" ht="15" customHeight="1" x14ac:dyDescent="0.2">
      <c r="A4366" s="103"/>
      <c r="B4366" s="103"/>
      <c r="C4366" s="103"/>
      <c r="D4366" s="250"/>
      <c r="H4366" s="106"/>
      <c r="I4366" s="251"/>
      <c r="T4366" s="252"/>
    </row>
    <row r="4367" spans="1:20" s="47" customFormat="1" ht="15" customHeight="1" x14ac:dyDescent="0.2">
      <c r="A4367" s="103"/>
      <c r="B4367" s="103"/>
      <c r="C4367" s="103"/>
      <c r="D4367" s="250"/>
      <c r="H4367" s="106"/>
      <c r="I4367" s="251"/>
      <c r="T4367" s="252"/>
    </row>
    <row r="4368" spans="1:20" s="47" customFormat="1" ht="15" customHeight="1" x14ac:dyDescent="0.2">
      <c r="A4368" s="103"/>
      <c r="B4368" s="103"/>
      <c r="C4368" s="103"/>
      <c r="D4368" s="250"/>
      <c r="H4368" s="106"/>
      <c r="I4368" s="251"/>
      <c r="T4368" s="252"/>
    </row>
    <row r="4369" spans="1:20" s="47" customFormat="1" ht="15" customHeight="1" x14ac:dyDescent="0.2">
      <c r="A4369" s="103"/>
      <c r="B4369" s="103"/>
      <c r="C4369" s="103"/>
      <c r="D4369" s="250"/>
      <c r="H4369" s="106"/>
      <c r="I4369" s="251"/>
      <c r="T4369" s="252"/>
    </row>
    <row r="4370" spans="1:20" s="47" customFormat="1" ht="15" customHeight="1" x14ac:dyDescent="0.2">
      <c r="A4370" s="103"/>
      <c r="B4370" s="103"/>
      <c r="C4370" s="103"/>
      <c r="D4370" s="250"/>
      <c r="H4370" s="106"/>
      <c r="I4370" s="251"/>
      <c r="T4370" s="252"/>
    </row>
    <row r="4371" spans="1:20" s="47" customFormat="1" ht="15" customHeight="1" x14ac:dyDescent="0.2">
      <c r="A4371" s="103"/>
      <c r="B4371" s="103"/>
      <c r="C4371" s="103"/>
      <c r="D4371" s="250"/>
      <c r="H4371" s="106"/>
      <c r="I4371" s="251"/>
      <c r="T4371" s="252"/>
    </row>
    <row r="4372" spans="1:20" s="47" customFormat="1" ht="15" customHeight="1" x14ac:dyDescent="0.2">
      <c r="A4372" s="103"/>
      <c r="B4372" s="103"/>
      <c r="C4372" s="103"/>
      <c r="D4372" s="250"/>
      <c r="H4372" s="106"/>
      <c r="I4372" s="251"/>
      <c r="T4372" s="252"/>
    </row>
    <row r="4373" spans="1:20" s="47" customFormat="1" ht="15" customHeight="1" x14ac:dyDescent="0.2">
      <c r="A4373" s="103"/>
      <c r="B4373" s="103"/>
      <c r="C4373" s="103"/>
      <c r="D4373" s="250"/>
      <c r="H4373" s="106"/>
      <c r="I4373" s="251"/>
      <c r="T4373" s="252"/>
    </row>
    <row r="4374" spans="1:20" s="47" customFormat="1" ht="15" customHeight="1" x14ac:dyDescent="0.2">
      <c r="A4374" s="103"/>
      <c r="B4374" s="103"/>
      <c r="C4374" s="103"/>
      <c r="D4374" s="250"/>
      <c r="H4374" s="106"/>
      <c r="I4374" s="251"/>
      <c r="T4374" s="252"/>
    </row>
    <row r="4375" spans="1:20" s="47" customFormat="1" ht="15" customHeight="1" x14ac:dyDescent="0.2">
      <c r="A4375" s="103"/>
      <c r="B4375" s="103"/>
      <c r="C4375" s="103"/>
      <c r="D4375" s="250"/>
      <c r="H4375" s="106"/>
      <c r="I4375" s="251"/>
      <c r="T4375" s="252"/>
    </row>
    <row r="4376" spans="1:20" s="47" customFormat="1" ht="15" customHeight="1" x14ac:dyDescent="0.2">
      <c r="A4376" s="103"/>
      <c r="B4376" s="103"/>
      <c r="C4376" s="103"/>
      <c r="D4376" s="250"/>
      <c r="H4376" s="106"/>
      <c r="I4376" s="251"/>
      <c r="T4376" s="252"/>
    </row>
    <row r="4377" spans="1:20" s="47" customFormat="1" ht="15" customHeight="1" x14ac:dyDescent="0.2">
      <c r="A4377" s="103"/>
      <c r="B4377" s="103"/>
      <c r="C4377" s="103"/>
      <c r="D4377" s="250"/>
      <c r="H4377" s="106"/>
      <c r="I4377" s="251"/>
      <c r="T4377" s="252"/>
    </row>
    <row r="4378" spans="1:20" s="47" customFormat="1" ht="15" customHeight="1" x14ac:dyDescent="0.2">
      <c r="A4378" s="103"/>
      <c r="B4378" s="103"/>
      <c r="C4378" s="103"/>
      <c r="D4378" s="250"/>
      <c r="H4378" s="106"/>
      <c r="I4378" s="251"/>
      <c r="T4378" s="252"/>
    </row>
    <row r="4379" spans="1:20" s="47" customFormat="1" ht="15" customHeight="1" x14ac:dyDescent="0.2">
      <c r="A4379" s="103"/>
      <c r="B4379" s="103"/>
      <c r="C4379" s="103"/>
      <c r="D4379" s="250"/>
      <c r="H4379" s="106"/>
      <c r="I4379" s="251"/>
      <c r="T4379" s="252"/>
    </row>
    <row r="4380" spans="1:20" s="47" customFormat="1" ht="15" customHeight="1" x14ac:dyDescent="0.2">
      <c r="A4380" s="103"/>
      <c r="B4380" s="103"/>
      <c r="C4380" s="103"/>
      <c r="D4380" s="250"/>
      <c r="H4380" s="106"/>
      <c r="I4380" s="251"/>
      <c r="T4380" s="252"/>
    </row>
    <row r="4381" spans="1:20" s="47" customFormat="1" ht="15" customHeight="1" x14ac:dyDescent="0.2">
      <c r="A4381" s="103"/>
      <c r="B4381" s="103"/>
      <c r="C4381" s="103"/>
      <c r="D4381" s="250"/>
      <c r="H4381" s="106"/>
      <c r="I4381" s="251"/>
      <c r="T4381" s="252"/>
    </row>
    <row r="4382" spans="1:20" s="47" customFormat="1" ht="15" customHeight="1" x14ac:dyDescent="0.2">
      <c r="A4382" s="103"/>
      <c r="B4382" s="103"/>
      <c r="C4382" s="103"/>
      <c r="D4382" s="250"/>
      <c r="H4382" s="106"/>
      <c r="I4382" s="251"/>
      <c r="T4382" s="252"/>
    </row>
    <row r="4383" spans="1:20" s="47" customFormat="1" ht="15" customHeight="1" x14ac:dyDescent="0.2">
      <c r="A4383" s="103"/>
      <c r="B4383" s="103"/>
      <c r="C4383" s="103"/>
      <c r="D4383" s="250"/>
      <c r="H4383" s="106"/>
      <c r="I4383" s="251"/>
      <c r="T4383" s="252"/>
    </row>
    <row r="4384" spans="1:20" s="47" customFormat="1" ht="15" customHeight="1" x14ac:dyDescent="0.2">
      <c r="A4384" s="103"/>
      <c r="B4384" s="103"/>
      <c r="C4384" s="103"/>
      <c r="D4384" s="250"/>
      <c r="H4384" s="106"/>
      <c r="I4384" s="251"/>
      <c r="T4384" s="252"/>
    </row>
    <row r="4385" spans="1:20" s="47" customFormat="1" ht="15" customHeight="1" x14ac:dyDescent="0.2">
      <c r="A4385" s="103"/>
      <c r="B4385" s="103"/>
      <c r="C4385" s="103"/>
      <c r="D4385" s="250"/>
      <c r="H4385" s="106"/>
      <c r="I4385" s="251"/>
      <c r="T4385" s="252"/>
    </row>
    <row r="4386" spans="1:20" s="47" customFormat="1" ht="15" customHeight="1" x14ac:dyDescent="0.2">
      <c r="A4386" s="103"/>
      <c r="B4386" s="103"/>
      <c r="C4386" s="103"/>
      <c r="D4386" s="250"/>
      <c r="H4386" s="106"/>
      <c r="I4386" s="251"/>
      <c r="T4386" s="252"/>
    </row>
    <row r="4387" spans="1:20" s="47" customFormat="1" ht="15" customHeight="1" x14ac:dyDescent="0.2">
      <c r="A4387" s="103"/>
      <c r="B4387" s="103"/>
      <c r="C4387" s="103"/>
      <c r="D4387" s="250"/>
      <c r="H4387" s="106"/>
      <c r="I4387" s="251"/>
      <c r="T4387" s="252"/>
    </row>
    <row r="4388" spans="1:20" s="47" customFormat="1" ht="15" customHeight="1" x14ac:dyDescent="0.2">
      <c r="A4388" s="103"/>
      <c r="B4388" s="103"/>
      <c r="C4388" s="103"/>
      <c r="D4388" s="250"/>
      <c r="H4388" s="106"/>
      <c r="I4388" s="251"/>
      <c r="T4388" s="252"/>
    </row>
    <row r="4389" spans="1:20" s="47" customFormat="1" ht="15" customHeight="1" x14ac:dyDescent="0.2">
      <c r="A4389" s="103"/>
      <c r="B4389" s="103"/>
      <c r="C4389" s="103"/>
      <c r="D4389" s="250"/>
      <c r="H4389" s="106"/>
      <c r="I4389" s="251"/>
      <c r="T4389" s="252"/>
    </row>
    <row r="4390" spans="1:20" s="47" customFormat="1" ht="15" customHeight="1" x14ac:dyDescent="0.2">
      <c r="A4390" s="103"/>
      <c r="B4390" s="103"/>
      <c r="C4390" s="103"/>
      <c r="D4390" s="250"/>
      <c r="H4390" s="106"/>
      <c r="I4390" s="251"/>
      <c r="T4390" s="252"/>
    </row>
    <row r="4391" spans="1:20" s="47" customFormat="1" ht="15" customHeight="1" x14ac:dyDescent="0.2">
      <c r="A4391" s="103"/>
      <c r="B4391" s="103"/>
      <c r="C4391" s="103"/>
      <c r="D4391" s="250"/>
      <c r="H4391" s="106"/>
      <c r="I4391" s="251"/>
      <c r="T4391" s="252"/>
    </row>
    <row r="4392" spans="1:20" s="47" customFormat="1" ht="15" customHeight="1" x14ac:dyDescent="0.2">
      <c r="A4392" s="103"/>
      <c r="B4392" s="103"/>
      <c r="C4392" s="103"/>
      <c r="D4392" s="250"/>
      <c r="H4392" s="106"/>
      <c r="I4392" s="251"/>
      <c r="T4392" s="252"/>
    </row>
    <row r="4393" spans="1:20" s="47" customFormat="1" ht="15" customHeight="1" x14ac:dyDescent="0.2">
      <c r="A4393" s="103"/>
      <c r="B4393" s="103"/>
      <c r="C4393" s="103"/>
      <c r="D4393" s="250"/>
      <c r="H4393" s="106"/>
      <c r="I4393" s="251"/>
      <c r="T4393" s="252"/>
    </row>
    <row r="4394" spans="1:20" s="47" customFormat="1" ht="15" customHeight="1" x14ac:dyDescent="0.2">
      <c r="A4394" s="103"/>
      <c r="B4394" s="103"/>
      <c r="C4394" s="103"/>
      <c r="D4394" s="250"/>
      <c r="H4394" s="106"/>
      <c r="I4394" s="251"/>
      <c r="T4394" s="252"/>
    </row>
    <row r="4395" spans="1:20" s="47" customFormat="1" ht="15" customHeight="1" x14ac:dyDescent="0.2">
      <c r="A4395" s="103"/>
      <c r="B4395" s="103"/>
      <c r="C4395" s="103"/>
      <c r="D4395" s="250"/>
      <c r="H4395" s="106"/>
      <c r="I4395" s="251"/>
      <c r="T4395" s="252"/>
    </row>
    <row r="4396" spans="1:20" s="47" customFormat="1" ht="15" customHeight="1" x14ac:dyDescent="0.2">
      <c r="A4396" s="103"/>
      <c r="B4396" s="103"/>
      <c r="C4396" s="103"/>
      <c r="D4396" s="250"/>
      <c r="H4396" s="106"/>
      <c r="I4396" s="251"/>
      <c r="T4396" s="252"/>
    </row>
    <row r="4397" spans="1:20" s="47" customFormat="1" ht="15" customHeight="1" x14ac:dyDescent="0.2">
      <c r="A4397" s="103"/>
      <c r="B4397" s="103"/>
      <c r="C4397" s="103"/>
      <c r="D4397" s="250"/>
      <c r="H4397" s="106"/>
      <c r="I4397" s="251"/>
      <c r="T4397" s="252"/>
    </row>
    <row r="4398" spans="1:20" s="47" customFormat="1" ht="15" customHeight="1" x14ac:dyDescent="0.2">
      <c r="A4398" s="103"/>
      <c r="B4398" s="103"/>
      <c r="C4398" s="103"/>
      <c r="D4398" s="250"/>
      <c r="H4398" s="106"/>
      <c r="I4398" s="251"/>
      <c r="T4398" s="252"/>
    </row>
    <row r="4399" spans="1:20" s="47" customFormat="1" ht="15" customHeight="1" x14ac:dyDescent="0.2">
      <c r="A4399" s="103"/>
      <c r="B4399" s="103"/>
      <c r="C4399" s="103"/>
      <c r="D4399" s="250"/>
      <c r="H4399" s="106"/>
      <c r="I4399" s="251"/>
      <c r="T4399" s="252"/>
    </row>
    <row r="4400" spans="1:20" s="47" customFormat="1" ht="15" customHeight="1" x14ac:dyDescent="0.2">
      <c r="A4400" s="103"/>
      <c r="B4400" s="103"/>
      <c r="C4400" s="103"/>
      <c r="D4400" s="250"/>
      <c r="H4400" s="106"/>
      <c r="I4400" s="251"/>
      <c r="T4400" s="252"/>
    </row>
    <row r="4401" spans="1:20" s="47" customFormat="1" ht="15" customHeight="1" x14ac:dyDescent="0.2">
      <c r="A4401" s="103"/>
      <c r="B4401" s="103"/>
      <c r="C4401" s="103"/>
      <c r="D4401" s="250"/>
      <c r="H4401" s="106"/>
      <c r="I4401" s="251"/>
      <c r="T4401" s="252"/>
    </row>
    <row r="4402" spans="1:20" s="47" customFormat="1" ht="15" customHeight="1" x14ac:dyDescent="0.2">
      <c r="A4402" s="103"/>
      <c r="B4402" s="103"/>
      <c r="C4402" s="103"/>
      <c r="D4402" s="250"/>
      <c r="H4402" s="106"/>
      <c r="I4402" s="251"/>
      <c r="T4402" s="252"/>
    </row>
    <row r="4403" spans="1:20" s="47" customFormat="1" ht="15" customHeight="1" x14ac:dyDescent="0.2">
      <c r="A4403" s="103"/>
      <c r="B4403" s="103"/>
      <c r="C4403" s="103"/>
      <c r="D4403" s="250"/>
      <c r="H4403" s="106"/>
      <c r="I4403" s="251"/>
      <c r="T4403" s="252"/>
    </row>
    <row r="4404" spans="1:20" s="47" customFormat="1" ht="15" customHeight="1" x14ac:dyDescent="0.2">
      <c r="A4404" s="103"/>
      <c r="B4404" s="103"/>
      <c r="C4404" s="103"/>
      <c r="D4404" s="250"/>
      <c r="H4404" s="106"/>
      <c r="I4404" s="251"/>
      <c r="T4404" s="252"/>
    </row>
    <row r="4405" spans="1:20" s="47" customFormat="1" ht="15" customHeight="1" x14ac:dyDescent="0.2">
      <c r="A4405" s="103"/>
      <c r="B4405" s="103"/>
      <c r="C4405" s="103"/>
      <c r="D4405" s="250"/>
      <c r="H4405" s="106"/>
      <c r="I4405" s="251"/>
      <c r="T4405" s="252"/>
    </row>
    <row r="4406" spans="1:20" s="47" customFormat="1" ht="15" customHeight="1" x14ac:dyDescent="0.2">
      <c r="A4406" s="103"/>
      <c r="B4406" s="103"/>
      <c r="C4406" s="103"/>
      <c r="D4406" s="250"/>
      <c r="H4406" s="106"/>
      <c r="I4406" s="251"/>
      <c r="T4406" s="252"/>
    </row>
    <row r="4407" spans="1:20" s="47" customFormat="1" ht="15" customHeight="1" x14ac:dyDescent="0.2">
      <c r="A4407" s="103"/>
      <c r="B4407" s="103"/>
      <c r="C4407" s="103"/>
      <c r="D4407" s="250"/>
      <c r="H4407" s="106"/>
      <c r="I4407" s="251"/>
      <c r="T4407" s="252"/>
    </row>
    <row r="4408" spans="1:20" s="47" customFormat="1" ht="15" customHeight="1" x14ac:dyDescent="0.2">
      <c r="A4408" s="103"/>
      <c r="B4408" s="103"/>
      <c r="C4408" s="103"/>
      <c r="D4408" s="250"/>
      <c r="H4408" s="106"/>
      <c r="I4408" s="251"/>
      <c r="T4408" s="252"/>
    </row>
    <row r="4409" spans="1:20" s="47" customFormat="1" ht="15" customHeight="1" x14ac:dyDescent="0.2">
      <c r="A4409" s="103"/>
      <c r="B4409" s="103"/>
      <c r="C4409" s="103"/>
      <c r="D4409" s="250"/>
      <c r="H4409" s="106"/>
      <c r="I4409" s="251"/>
      <c r="T4409" s="252"/>
    </row>
    <row r="4410" spans="1:20" s="47" customFormat="1" ht="15" customHeight="1" x14ac:dyDescent="0.2">
      <c r="A4410" s="103"/>
      <c r="B4410" s="103"/>
      <c r="C4410" s="103"/>
      <c r="D4410" s="250"/>
      <c r="H4410" s="106"/>
      <c r="I4410" s="251"/>
      <c r="T4410" s="252"/>
    </row>
    <row r="4411" spans="1:20" s="47" customFormat="1" ht="15" customHeight="1" x14ac:dyDescent="0.2">
      <c r="A4411" s="103"/>
      <c r="B4411" s="103"/>
      <c r="C4411" s="103"/>
      <c r="D4411" s="250"/>
      <c r="H4411" s="106"/>
      <c r="I4411" s="251"/>
      <c r="T4411" s="252"/>
    </row>
    <row r="4412" spans="1:20" s="47" customFormat="1" ht="15" customHeight="1" x14ac:dyDescent="0.2">
      <c r="A4412" s="103"/>
      <c r="B4412" s="103"/>
      <c r="C4412" s="103"/>
      <c r="D4412" s="250"/>
      <c r="H4412" s="106"/>
      <c r="I4412" s="251"/>
      <c r="T4412" s="252"/>
    </row>
    <row r="4413" spans="1:20" s="47" customFormat="1" ht="15" customHeight="1" x14ac:dyDescent="0.2">
      <c r="A4413" s="103"/>
      <c r="B4413" s="103"/>
      <c r="C4413" s="103"/>
      <c r="D4413" s="250"/>
      <c r="H4413" s="106"/>
      <c r="I4413" s="251"/>
      <c r="T4413" s="252"/>
    </row>
    <row r="4414" spans="1:20" s="47" customFormat="1" ht="15" customHeight="1" x14ac:dyDescent="0.2">
      <c r="A4414" s="103"/>
      <c r="B4414" s="103"/>
      <c r="C4414" s="103"/>
      <c r="D4414" s="250"/>
      <c r="H4414" s="106"/>
      <c r="I4414" s="251"/>
      <c r="T4414" s="252"/>
    </row>
    <row r="4415" spans="1:20" s="47" customFormat="1" ht="15" customHeight="1" x14ac:dyDescent="0.2">
      <c r="A4415" s="103"/>
      <c r="B4415" s="103"/>
      <c r="C4415" s="103"/>
      <c r="D4415" s="250"/>
      <c r="H4415" s="106"/>
      <c r="I4415" s="251"/>
      <c r="T4415" s="252"/>
    </row>
    <row r="4416" spans="1:20" s="47" customFormat="1" ht="15" customHeight="1" x14ac:dyDescent="0.2">
      <c r="A4416" s="103"/>
      <c r="B4416" s="103"/>
      <c r="C4416" s="103"/>
      <c r="D4416" s="250"/>
      <c r="H4416" s="106"/>
      <c r="I4416" s="251"/>
      <c r="T4416" s="252"/>
    </row>
    <row r="4417" spans="1:20" s="47" customFormat="1" ht="15" customHeight="1" x14ac:dyDescent="0.2">
      <c r="A4417" s="103"/>
      <c r="B4417" s="103"/>
      <c r="C4417" s="103"/>
      <c r="D4417" s="250"/>
      <c r="H4417" s="106"/>
      <c r="I4417" s="251"/>
      <c r="T4417" s="252"/>
    </row>
    <row r="4418" spans="1:20" s="47" customFormat="1" ht="15" customHeight="1" x14ac:dyDescent="0.2">
      <c r="A4418" s="103"/>
      <c r="B4418" s="103"/>
      <c r="C4418" s="103"/>
      <c r="D4418" s="250"/>
      <c r="H4418" s="106"/>
      <c r="I4418" s="251"/>
      <c r="T4418" s="252"/>
    </row>
    <row r="4419" spans="1:20" s="47" customFormat="1" ht="15" customHeight="1" x14ac:dyDescent="0.2">
      <c r="A4419" s="103"/>
      <c r="B4419" s="103"/>
      <c r="C4419" s="103"/>
      <c r="D4419" s="250"/>
      <c r="H4419" s="106"/>
      <c r="I4419" s="251"/>
      <c r="T4419" s="252"/>
    </row>
    <row r="4420" spans="1:20" s="47" customFormat="1" ht="15" customHeight="1" x14ac:dyDescent="0.2">
      <c r="A4420" s="103"/>
      <c r="B4420" s="103"/>
      <c r="C4420" s="103"/>
      <c r="D4420" s="250"/>
      <c r="H4420" s="106"/>
      <c r="I4420" s="251"/>
      <c r="T4420" s="252"/>
    </row>
    <row r="4421" spans="1:20" s="47" customFormat="1" ht="15" customHeight="1" x14ac:dyDescent="0.2">
      <c r="A4421" s="103"/>
      <c r="B4421" s="103"/>
      <c r="C4421" s="103"/>
      <c r="D4421" s="250"/>
      <c r="H4421" s="106"/>
      <c r="I4421" s="251"/>
      <c r="T4421" s="252"/>
    </row>
    <row r="4422" spans="1:20" s="47" customFormat="1" ht="15" customHeight="1" x14ac:dyDescent="0.2">
      <c r="A4422" s="103"/>
      <c r="B4422" s="103"/>
      <c r="C4422" s="103"/>
      <c r="D4422" s="250"/>
      <c r="H4422" s="106"/>
      <c r="I4422" s="251"/>
      <c r="T4422" s="252"/>
    </row>
    <row r="4423" spans="1:20" s="47" customFormat="1" ht="15" customHeight="1" x14ac:dyDescent="0.2">
      <c r="A4423" s="103"/>
      <c r="B4423" s="103"/>
      <c r="C4423" s="103"/>
      <c r="D4423" s="250"/>
      <c r="H4423" s="106"/>
      <c r="I4423" s="251"/>
      <c r="T4423" s="252"/>
    </row>
    <row r="4424" spans="1:20" s="47" customFormat="1" ht="15" customHeight="1" x14ac:dyDescent="0.2">
      <c r="A4424" s="103"/>
      <c r="B4424" s="103"/>
      <c r="C4424" s="103"/>
      <c r="D4424" s="250"/>
      <c r="H4424" s="106"/>
      <c r="I4424" s="251"/>
      <c r="T4424" s="252"/>
    </row>
    <row r="4425" spans="1:20" s="47" customFormat="1" ht="15" customHeight="1" x14ac:dyDescent="0.2">
      <c r="A4425" s="103"/>
      <c r="B4425" s="103"/>
      <c r="C4425" s="103"/>
      <c r="D4425" s="250"/>
      <c r="H4425" s="106"/>
      <c r="I4425" s="251"/>
      <c r="T4425" s="252"/>
    </row>
    <row r="4426" spans="1:20" s="47" customFormat="1" ht="15" customHeight="1" x14ac:dyDescent="0.2">
      <c r="A4426" s="103"/>
      <c r="B4426" s="103"/>
      <c r="C4426" s="103"/>
      <c r="D4426" s="250"/>
      <c r="H4426" s="106"/>
      <c r="I4426" s="251"/>
      <c r="T4426" s="252"/>
    </row>
    <row r="4427" spans="1:20" s="47" customFormat="1" ht="15" customHeight="1" x14ac:dyDescent="0.2">
      <c r="A4427" s="103"/>
      <c r="B4427" s="103"/>
      <c r="C4427" s="103"/>
      <c r="D4427" s="250"/>
      <c r="H4427" s="106"/>
      <c r="I4427" s="251"/>
      <c r="T4427" s="252"/>
    </row>
    <row r="4428" spans="1:20" s="47" customFormat="1" ht="15" customHeight="1" x14ac:dyDescent="0.2">
      <c r="A4428" s="103"/>
      <c r="B4428" s="103"/>
      <c r="C4428" s="103"/>
      <c r="D4428" s="250"/>
      <c r="H4428" s="106"/>
      <c r="I4428" s="251"/>
      <c r="T4428" s="252"/>
    </row>
    <row r="4429" spans="1:20" s="47" customFormat="1" ht="15" customHeight="1" x14ac:dyDescent="0.2">
      <c r="A4429" s="103"/>
      <c r="B4429" s="103"/>
      <c r="C4429" s="103"/>
      <c r="D4429" s="250"/>
      <c r="H4429" s="106"/>
      <c r="I4429" s="251"/>
      <c r="T4429" s="252"/>
    </row>
    <row r="4430" spans="1:20" s="47" customFormat="1" ht="15" customHeight="1" x14ac:dyDescent="0.2">
      <c r="A4430" s="103"/>
      <c r="B4430" s="103"/>
      <c r="C4430" s="103"/>
      <c r="D4430" s="250"/>
      <c r="H4430" s="106"/>
      <c r="I4430" s="251"/>
      <c r="T4430" s="252"/>
    </row>
    <row r="4431" spans="1:20" s="47" customFormat="1" ht="15" customHeight="1" x14ac:dyDescent="0.2">
      <c r="A4431" s="103"/>
      <c r="B4431" s="103"/>
      <c r="C4431" s="103"/>
      <c r="D4431" s="250"/>
      <c r="H4431" s="106"/>
      <c r="I4431" s="251"/>
      <c r="T4431" s="252"/>
    </row>
    <row r="4432" spans="1:20" s="47" customFormat="1" ht="15" customHeight="1" x14ac:dyDescent="0.2">
      <c r="A4432" s="103"/>
      <c r="B4432" s="103"/>
      <c r="C4432" s="103"/>
      <c r="D4432" s="250"/>
      <c r="H4432" s="106"/>
      <c r="I4432" s="251"/>
      <c r="T4432" s="252"/>
    </row>
    <row r="4433" spans="1:20" s="47" customFormat="1" ht="15" customHeight="1" x14ac:dyDescent="0.2">
      <c r="A4433" s="103"/>
      <c r="B4433" s="103"/>
      <c r="C4433" s="103"/>
      <c r="D4433" s="250"/>
      <c r="H4433" s="106"/>
      <c r="I4433" s="251"/>
      <c r="T4433" s="252"/>
    </row>
    <row r="4434" spans="1:20" s="47" customFormat="1" ht="15" customHeight="1" x14ac:dyDescent="0.2">
      <c r="A4434" s="103"/>
      <c r="B4434" s="103"/>
      <c r="C4434" s="103"/>
      <c r="D4434" s="250"/>
      <c r="H4434" s="106"/>
      <c r="I4434" s="251"/>
      <c r="T4434" s="252"/>
    </row>
    <row r="4435" spans="1:20" s="47" customFormat="1" ht="15" customHeight="1" x14ac:dyDescent="0.2">
      <c r="A4435" s="103"/>
      <c r="B4435" s="103"/>
      <c r="C4435" s="103"/>
      <c r="D4435" s="250"/>
      <c r="H4435" s="106"/>
      <c r="I4435" s="251"/>
      <c r="T4435" s="252"/>
    </row>
    <row r="4436" spans="1:20" s="47" customFormat="1" ht="15" customHeight="1" x14ac:dyDescent="0.2">
      <c r="A4436" s="103"/>
      <c r="B4436" s="103"/>
      <c r="C4436" s="103"/>
      <c r="D4436" s="250"/>
      <c r="H4436" s="106"/>
      <c r="I4436" s="251"/>
      <c r="T4436" s="252"/>
    </row>
    <row r="4437" spans="1:20" s="47" customFormat="1" ht="15" customHeight="1" x14ac:dyDescent="0.2">
      <c r="A4437" s="103"/>
      <c r="B4437" s="103"/>
      <c r="C4437" s="103"/>
      <c r="D4437" s="250"/>
      <c r="H4437" s="106"/>
      <c r="I4437" s="251"/>
      <c r="T4437" s="252"/>
    </row>
    <row r="4438" spans="1:20" s="47" customFormat="1" ht="15" customHeight="1" x14ac:dyDescent="0.2">
      <c r="A4438" s="103"/>
      <c r="B4438" s="103"/>
      <c r="C4438" s="103"/>
      <c r="D4438" s="250"/>
      <c r="H4438" s="106"/>
      <c r="I4438" s="251"/>
      <c r="T4438" s="252"/>
    </row>
    <row r="4439" spans="1:20" s="47" customFormat="1" ht="15" customHeight="1" x14ac:dyDescent="0.2">
      <c r="A4439" s="103"/>
      <c r="B4439" s="103"/>
      <c r="C4439" s="103"/>
      <c r="D4439" s="250"/>
      <c r="H4439" s="106"/>
      <c r="I4439" s="251"/>
      <c r="T4439" s="252"/>
    </row>
    <row r="4440" spans="1:20" s="47" customFormat="1" ht="15" customHeight="1" x14ac:dyDescent="0.2">
      <c r="A4440" s="103"/>
      <c r="B4440" s="103"/>
      <c r="C4440" s="103"/>
      <c r="D4440" s="250"/>
      <c r="H4440" s="106"/>
      <c r="I4440" s="251"/>
      <c r="T4440" s="252"/>
    </row>
    <row r="4441" spans="1:20" s="47" customFormat="1" ht="15" customHeight="1" x14ac:dyDescent="0.2">
      <c r="A4441" s="103"/>
      <c r="B4441" s="103"/>
      <c r="C4441" s="103"/>
      <c r="D4441" s="250"/>
      <c r="H4441" s="106"/>
      <c r="I4441" s="251"/>
      <c r="T4441" s="252"/>
    </row>
    <row r="4442" spans="1:20" s="47" customFormat="1" ht="15" customHeight="1" x14ac:dyDescent="0.2">
      <c r="A4442" s="103"/>
      <c r="B4442" s="103"/>
      <c r="C4442" s="103"/>
      <c r="D4442" s="250"/>
      <c r="H4442" s="106"/>
      <c r="I4442" s="251"/>
      <c r="T4442" s="252"/>
    </row>
    <row r="4443" spans="1:20" s="47" customFormat="1" ht="15" customHeight="1" x14ac:dyDescent="0.2">
      <c r="A4443" s="103"/>
      <c r="B4443" s="103"/>
      <c r="C4443" s="103"/>
      <c r="D4443" s="250"/>
      <c r="H4443" s="106"/>
      <c r="I4443" s="251"/>
      <c r="T4443" s="252"/>
    </row>
    <row r="4444" spans="1:20" s="47" customFormat="1" ht="15" customHeight="1" x14ac:dyDescent="0.2">
      <c r="A4444" s="103"/>
      <c r="B4444" s="103"/>
      <c r="C4444" s="103"/>
      <c r="D4444" s="250"/>
      <c r="H4444" s="106"/>
      <c r="I4444" s="251"/>
      <c r="T4444" s="252"/>
    </row>
    <row r="4445" spans="1:20" s="47" customFormat="1" ht="15" customHeight="1" x14ac:dyDescent="0.2">
      <c r="A4445" s="103"/>
      <c r="B4445" s="103"/>
      <c r="C4445" s="103"/>
      <c r="D4445" s="250"/>
      <c r="H4445" s="106"/>
      <c r="I4445" s="251"/>
      <c r="T4445" s="252"/>
    </row>
    <row r="4446" spans="1:20" s="47" customFormat="1" ht="15" customHeight="1" x14ac:dyDescent="0.2">
      <c r="A4446" s="103"/>
      <c r="B4446" s="103"/>
      <c r="C4446" s="103"/>
      <c r="D4446" s="250"/>
      <c r="H4446" s="106"/>
      <c r="I4446" s="251"/>
      <c r="T4446" s="252"/>
    </row>
    <row r="4447" spans="1:20" s="47" customFormat="1" ht="15" customHeight="1" x14ac:dyDescent="0.2">
      <c r="A4447" s="103"/>
      <c r="B4447" s="103"/>
      <c r="C4447" s="103"/>
      <c r="D4447" s="250"/>
      <c r="H4447" s="106"/>
      <c r="I4447" s="251"/>
      <c r="T4447" s="252"/>
    </row>
    <row r="4448" spans="1:20" s="47" customFormat="1" ht="15" customHeight="1" x14ac:dyDescent="0.2">
      <c r="A4448" s="103"/>
      <c r="B4448" s="103"/>
      <c r="C4448" s="103"/>
      <c r="D4448" s="250"/>
      <c r="H4448" s="106"/>
      <c r="I4448" s="251"/>
      <c r="T4448" s="252"/>
    </row>
  </sheetData>
  <sortState ref="A52:BC364">
    <sortCondition ref="J52:J364"/>
    <sortCondition ref="E52:E364"/>
  </sortState>
  <mergeCells count="1">
    <mergeCell ref="A1:T1"/>
  </mergeCells>
  <dataValidations count="2">
    <dataValidation type="list" allowBlank="1" showInputMessage="1" showErrorMessage="1" sqref="E46:E84 E1015:E1322 E392:E680">
      <formula1>INST</formula1>
    </dataValidation>
    <dataValidation type="list" allowBlank="1" showInputMessage="1" showErrorMessage="1" sqref="D46:D84 J46:J84 D1015:D1322 J1015:J1365 J1590:J1598 J2033:J2086 J1880:J2031 J2509:J2514 J2517 J2525:J2535 J2538:J2578 J2580 J2583:J2589 J2596:J2600 J2603:J2626 J2628:J2644 J2646:J2657 J2661:J2701 J2704 J2707:J2832 J2407:J2506 J2092 J1462:J1574 D392:D680 J392:J680">
      <formula1>#REF!</formula1>
    </dataValidation>
  </dataValidations>
  <pageMargins left="0.7" right="0.7" top="0.75" bottom="0.75" header="0.3" footer="0.3"/>
  <pageSetup paperSize="5" scale="3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Y3434"/>
  <sheetViews>
    <sheetView showGridLines="0" zoomScaleNormal="100" workbookViewId="0">
      <pane ySplit="2" topLeftCell="A3" activePane="bottomLeft" state="frozen"/>
      <selection activeCell="H1" sqref="H1"/>
      <selection pane="bottomLeft" activeCell="A3" sqref="A3"/>
    </sheetView>
  </sheetViews>
  <sheetFormatPr defaultColWidth="9.140625" defaultRowHeight="15" customHeight="1" x14ac:dyDescent="0.2"/>
  <cols>
    <col min="1" max="3" width="25.7109375" style="15" customWidth="1"/>
    <col min="4" max="4" width="30" style="39" customWidth="1"/>
    <col min="5" max="5" width="13" style="11" customWidth="1"/>
    <col min="6" max="6" width="18.85546875" style="11" customWidth="1"/>
    <col min="7" max="7" width="63" style="11" bestFit="1" customWidth="1"/>
    <col min="8" max="8" width="25.7109375" style="12" customWidth="1"/>
    <col min="9" max="9" width="25.7109375" style="126" customWidth="1"/>
    <col min="10" max="10" width="25.7109375" style="11" customWidth="1"/>
    <col min="11" max="11" width="26.28515625" style="11" bestFit="1" customWidth="1"/>
    <col min="12" max="12" width="27.7109375" style="11" bestFit="1" customWidth="1"/>
    <col min="13" max="13" width="28.5703125" style="11" bestFit="1" customWidth="1"/>
    <col min="14" max="14" width="28.7109375" style="11" bestFit="1" customWidth="1"/>
    <col min="15" max="15" width="30.42578125" style="11" bestFit="1" customWidth="1"/>
    <col min="16" max="16" width="25.140625" style="11" bestFit="1" customWidth="1"/>
    <col min="17" max="17" width="31.42578125" style="11" bestFit="1" customWidth="1"/>
    <col min="18" max="18" width="32.85546875" style="11" bestFit="1" customWidth="1"/>
    <col min="19" max="19" width="26.28515625" style="11" bestFit="1" customWidth="1"/>
    <col min="20" max="20" width="25.7109375" style="258" customWidth="1"/>
    <col min="21" max="21" width="4.42578125" style="47" customWidth="1"/>
    <col min="22" max="154" width="9.140625" style="47"/>
    <col min="155" max="155" width="9.140625" style="190"/>
    <col min="156" max="16384" width="9.140625" style="11"/>
  </cols>
  <sheetData>
    <row r="1" spans="1:155" ht="15" customHeight="1" x14ac:dyDescent="0.2">
      <c r="A1" s="286" t="s">
        <v>9483</v>
      </c>
      <c r="B1" s="287"/>
      <c r="C1" s="287"/>
      <c r="D1" s="287"/>
      <c r="E1" s="287"/>
      <c r="F1" s="287"/>
      <c r="G1" s="287"/>
      <c r="H1" s="287"/>
      <c r="I1" s="287"/>
      <c r="J1" s="287"/>
      <c r="K1" s="287"/>
      <c r="L1" s="287"/>
      <c r="M1" s="287"/>
      <c r="N1" s="287"/>
      <c r="O1" s="287"/>
      <c r="P1" s="287"/>
      <c r="Q1" s="287"/>
      <c r="R1" s="287"/>
      <c r="S1" s="287"/>
      <c r="T1" s="287"/>
    </row>
    <row r="2" spans="1:155" s="234" customFormat="1" ht="57.95" customHeight="1" x14ac:dyDescent="0.3">
      <c r="A2" s="228" t="s">
        <v>54</v>
      </c>
      <c r="B2" s="228" t="s">
        <v>55</v>
      </c>
      <c r="C2" s="228" t="s">
        <v>9453</v>
      </c>
      <c r="D2" s="229" t="s">
        <v>88</v>
      </c>
      <c r="E2" s="228" t="s">
        <v>0</v>
      </c>
      <c r="F2" s="245" t="s">
        <v>9443</v>
      </c>
      <c r="G2" s="228" t="s">
        <v>1</v>
      </c>
      <c r="H2" s="228" t="s">
        <v>38</v>
      </c>
      <c r="I2" s="246" t="s">
        <v>2</v>
      </c>
      <c r="J2" s="228" t="s">
        <v>22</v>
      </c>
      <c r="K2" s="245" t="s">
        <v>9444</v>
      </c>
      <c r="L2" s="245" t="s">
        <v>9445</v>
      </c>
      <c r="M2" s="245" t="s">
        <v>9446</v>
      </c>
      <c r="N2" s="245" t="s">
        <v>9447</v>
      </c>
      <c r="O2" s="245" t="s">
        <v>9448</v>
      </c>
      <c r="P2" s="245" t="s">
        <v>9449</v>
      </c>
      <c r="Q2" s="245" t="s">
        <v>9450</v>
      </c>
      <c r="R2" s="245" t="s">
        <v>9451</v>
      </c>
      <c r="S2" s="245" t="s">
        <v>9452</v>
      </c>
      <c r="T2" s="228" t="s">
        <v>59</v>
      </c>
      <c r="U2" s="237"/>
      <c r="V2" s="237"/>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c r="BM2" s="237"/>
      <c r="BN2" s="237"/>
      <c r="BO2" s="237"/>
      <c r="BP2" s="237"/>
      <c r="BQ2" s="237"/>
      <c r="BR2" s="237"/>
      <c r="BS2" s="237"/>
      <c r="BT2" s="237"/>
      <c r="BU2" s="237"/>
      <c r="BV2" s="237"/>
      <c r="BW2" s="237"/>
      <c r="BX2" s="237"/>
      <c r="BY2" s="237"/>
      <c r="BZ2" s="237"/>
      <c r="CA2" s="237"/>
      <c r="CB2" s="237"/>
      <c r="CC2" s="237"/>
      <c r="CD2" s="237"/>
      <c r="CE2" s="237"/>
      <c r="CF2" s="237"/>
      <c r="CG2" s="237"/>
      <c r="CH2" s="237"/>
      <c r="CI2" s="237"/>
      <c r="CJ2" s="237"/>
      <c r="CK2" s="237"/>
      <c r="CL2" s="237"/>
      <c r="CM2" s="237"/>
      <c r="CN2" s="237"/>
      <c r="CO2" s="237"/>
      <c r="CP2" s="237"/>
      <c r="CQ2" s="237"/>
      <c r="CR2" s="237"/>
      <c r="CS2" s="237"/>
      <c r="CT2" s="237"/>
      <c r="CU2" s="237"/>
      <c r="CV2" s="237"/>
      <c r="CW2" s="237"/>
      <c r="CX2" s="237"/>
      <c r="CY2" s="237"/>
      <c r="CZ2" s="237"/>
      <c r="DA2" s="237"/>
      <c r="DB2" s="237"/>
      <c r="DC2" s="237"/>
      <c r="DD2" s="237"/>
      <c r="DE2" s="237"/>
      <c r="DF2" s="237"/>
      <c r="DG2" s="237"/>
      <c r="DH2" s="237"/>
      <c r="DI2" s="237"/>
      <c r="DJ2" s="237"/>
      <c r="DK2" s="237"/>
      <c r="DL2" s="237"/>
      <c r="DM2" s="237"/>
      <c r="DN2" s="237"/>
      <c r="DO2" s="237"/>
      <c r="DP2" s="237"/>
      <c r="DQ2" s="237"/>
      <c r="DR2" s="237"/>
      <c r="DS2" s="237"/>
      <c r="DT2" s="237"/>
      <c r="DU2" s="237"/>
      <c r="DV2" s="237"/>
      <c r="DW2" s="237"/>
      <c r="DX2" s="237"/>
      <c r="DY2" s="237"/>
      <c r="DZ2" s="237"/>
      <c r="EA2" s="237"/>
      <c r="EB2" s="237"/>
      <c r="EC2" s="237"/>
      <c r="ED2" s="237"/>
      <c r="EE2" s="237"/>
      <c r="EF2" s="237"/>
      <c r="EG2" s="237"/>
      <c r="EH2" s="237"/>
      <c r="EI2" s="237"/>
      <c r="EJ2" s="237"/>
      <c r="EK2" s="237"/>
      <c r="EL2" s="237"/>
      <c r="EM2" s="237"/>
      <c r="EN2" s="237"/>
      <c r="EO2" s="237"/>
      <c r="EP2" s="237"/>
      <c r="EQ2" s="237"/>
      <c r="ER2" s="237"/>
      <c r="ES2" s="237"/>
      <c r="ET2" s="237"/>
      <c r="EU2" s="237"/>
      <c r="EV2" s="237"/>
      <c r="EW2" s="237"/>
      <c r="EX2" s="237"/>
      <c r="EY2" s="233"/>
    </row>
    <row r="3" spans="1:155" ht="15" customHeight="1" x14ac:dyDescent="0.2">
      <c r="A3" s="72">
        <v>2017</v>
      </c>
      <c r="B3" s="72" t="s">
        <v>75</v>
      </c>
      <c r="C3" s="15">
        <v>1</v>
      </c>
      <c r="D3" s="67" t="s">
        <v>27</v>
      </c>
      <c r="E3" s="60" t="s">
        <v>11</v>
      </c>
      <c r="F3" s="11" t="s">
        <v>11286</v>
      </c>
      <c r="G3" s="60" t="s">
        <v>3630</v>
      </c>
      <c r="H3" s="60" t="s">
        <v>3631</v>
      </c>
      <c r="I3" s="66">
        <v>1</v>
      </c>
      <c r="J3" s="68" t="s">
        <v>48</v>
      </c>
      <c r="K3" s="167">
        <v>138384</v>
      </c>
      <c r="L3" s="167">
        <v>0</v>
      </c>
      <c r="M3" s="167">
        <v>138384</v>
      </c>
      <c r="N3" s="167">
        <v>2684</v>
      </c>
      <c r="O3" s="167">
        <v>0</v>
      </c>
      <c r="P3" s="167">
        <v>2684</v>
      </c>
      <c r="Q3" s="167">
        <v>141068</v>
      </c>
      <c r="R3" s="167">
        <v>0</v>
      </c>
      <c r="S3" s="167">
        <v>141068</v>
      </c>
      <c r="T3" s="69">
        <v>42887</v>
      </c>
    </row>
    <row r="4" spans="1:155" s="267" customFormat="1" ht="15" customHeight="1" x14ac:dyDescent="0.2">
      <c r="A4" s="15">
        <v>2017</v>
      </c>
      <c r="B4" s="15" t="s">
        <v>3439</v>
      </c>
      <c r="C4" s="15">
        <v>1</v>
      </c>
      <c r="D4" s="39" t="s">
        <v>27</v>
      </c>
      <c r="E4" s="60" t="s">
        <v>4</v>
      </c>
      <c r="F4" s="11" t="s">
        <v>11287</v>
      </c>
      <c r="G4" s="11" t="s">
        <v>9488</v>
      </c>
      <c r="H4" s="12" t="s">
        <v>9489</v>
      </c>
      <c r="I4" s="66">
        <v>1</v>
      </c>
      <c r="J4" s="68" t="s">
        <v>48</v>
      </c>
      <c r="K4" s="167">
        <v>131292</v>
      </c>
      <c r="L4" s="167">
        <v>0</v>
      </c>
      <c r="M4" s="167">
        <v>131292</v>
      </c>
      <c r="N4" s="167">
        <v>5565</v>
      </c>
      <c r="O4" s="167">
        <v>0</v>
      </c>
      <c r="P4" s="167">
        <v>5565</v>
      </c>
      <c r="Q4" s="167">
        <v>136857</v>
      </c>
      <c r="R4" s="167">
        <v>0</v>
      </c>
      <c r="S4" s="167">
        <v>137321</v>
      </c>
      <c r="T4" s="161">
        <v>42795</v>
      </c>
      <c r="U4" s="47"/>
    </row>
    <row r="5" spans="1:155" s="267" customFormat="1" ht="15" customHeight="1" x14ac:dyDescent="0.2">
      <c r="A5" s="15">
        <v>2017</v>
      </c>
      <c r="B5" s="15" t="s">
        <v>3439</v>
      </c>
      <c r="C5" s="15">
        <v>1</v>
      </c>
      <c r="D5" s="39" t="s">
        <v>27</v>
      </c>
      <c r="E5" s="60" t="s">
        <v>7</v>
      </c>
      <c r="F5" s="11" t="s">
        <v>11288</v>
      </c>
      <c r="G5" s="11" t="s">
        <v>485</v>
      </c>
      <c r="H5" s="12" t="s">
        <v>9490</v>
      </c>
      <c r="I5" s="66">
        <v>1</v>
      </c>
      <c r="J5" s="68" t="s">
        <v>48</v>
      </c>
      <c r="K5" s="167">
        <v>54223</v>
      </c>
      <c r="L5" s="167">
        <v>0</v>
      </c>
      <c r="M5" s="167">
        <v>54223</v>
      </c>
      <c r="N5" s="167">
        <v>6127</v>
      </c>
      <c r="O5" s="167">
        <v>0</v>
      </c>
      <c r="P5" s="167">
        <v>6127</v>
      </c>
      <c r="Q5" s="167">
        <v>60350</v>
      </c>
      <c r="R5" s="167">
        <v>0</v>
      </c>
      <c r="S5" s="167">
        <v>60350</v>
      </c>
      <c r="T5" s="161">
        <v>42736</v>
      </c>
      <c r="U5" s="47"/>
    </row>
    <row r="6" spans="1:155" s="267" customFormat="1" ht="15" customHeight="1" x14ac:dyDescent="0.2">
      <c r="A6" s="15">
        <v>2017</v>
      </c>
      <c r="B6" s="72" t="s">
        <v>3439</v>
      </c>
      <c r="C6" s="15">
        <v>1</v>
      </c>
      <c r="D6" s="67" t="s">
        <v>27</v>
      </c>
      <c r="E6" s="60" t="s">
        <v>9</v>
      </c>
      <c r="F6" s="11" t="s">
        <v>11289</v>
      </c>
      <c r="G6" s="11" t="s">
        <v>5162</v>
      </c>
      <c r="H6" s="75" t="s">
        <v>9492</v>
      </c>
      <c r="I6" s="66">
        <v>1</v>
      </c>
      <c r="J6" s="68" t="s">
        <v>48</v>
      </c>
      <c r="K6" s="167">
        <v>60000</v>
      </c>
      <c r="L6" s="167">
        <v>0</v>
      </c>
      <c r="M6" s="167">
        <v>60000</v>
      </c>
      <c r="N6" s="167">
        <v>12000</v>
      </c>
      <c r="O6" s="167">
        <v>0</v>
      </c>
      <c r="P6" s="167">
        <v>12000</v>
      </c>
      <c r="Q6" s="167">
        <v>72000</v>
      </c>
      <c r="R6" s="167">
        <v>0</v>
      </c>
      <c r="S6" s="167">
        <v>72000</v>
      </c>
      <c r="T6" s="159">
        <v>42736</v>
      </c>
      <c r="U6" s="47"/>
    </row>
    <row r="7" spans="1:155" s="267" customFormat="1" ht="15" customHeight="1" x14ac:dyDescent="0.2">
      <c r="A7" s="15">
        <v>2017</v>
      </c>
      <c r="B7" s="15" t="s">
        <v>3439</v>
      </c>
      <c r="C7" s="15">
        <v>1</v>
      </c>
      <c r="D7" s="39" t="s">
        <v>27</v>
      </c>
      <c r="E7" s="60" t="s">
        <v>23</v>
      </c>
      <c r="F7" s="11" t="s">
        <v>11290</v>
      </c>
      <c r="G7" s="11" t="s">
        <v>3504</v>
      </c>
      <c r="H7" s="12" t="s">
        <v>9505</v>
      </c>
      <c r="I7" s="66">
        <v>1</v>
      </c>
      <c r="J7" s="68" t="s">
        <v>48</v>
      </c>
      <c r="K7" s="167">
        <v>91934.64</v>
      </c>
      <c r="L7" s="167">
        <v>22983.66</v>
      </c>
      <c r="M7" s="167">
        <v>114918.3</v>
      </c>
      <c r="N7" s="167">
        <v>-22498.789999999994</v>
      </c>
      <c r="O7" s="167">
        <v>28580.49</v>
      </c>
      <c r="P7" s="167">
        <v>6081.700000000008</v>
      </c>
      <c r="Q7" s="167">
        <v>69435.850000000006</v>
      </c>
      <c r="R7" s="167">
        <v>51564.15</v>
      </c>
      <c r="S7" s="167">
        <v>121000</v>
      </c>
      <c r="T7" s="161">
        <v>42751</v>
      </c>
      <c r="U7" s="47"/>
    </row>
    <row r="8" spans="1:155" ht="15" customHeight="1" thickBot="1" x14ac:dyDescent="0.25">
      <c r="A8" s="208">
        <v>2017</v>
      </c>
      <c r="B8" s="208" t="s">
        <v>75</v>
      </c>
      <c r="C8" s="196">
        <v>1</v>
      </c>
      <c r="D8" s="197" t="s">
        <v>27</v>
      </c>
      <c r="E8" s="198" t="s">
        <v>11</v>
      </c>
      <c r="F8" s="199" t="s">
        <v>11291</v>
      </c>
      <c r="G8" s="198" t="s">
        <v>3620</v>
      </c>
      <c r="H8" s="198" t="s">
        <v>3621</v>
      </c>
      <c r="I8" s="201">
        <v>1</v>
      </c>
      <c r="J8" s="202" t="s">
        <v>48</v>
      </c>
      <c r="K8" s="203">
        <v>101961</v>
      </c>
      <c r="L8" s="203">
        <v>0</v>
      </c>
      <c r="M8" s="203">
        <v>101961</v>
      </c>
      <c r="N8" s="203">
        <v>17539</v>
      </c>
      <c r="O8" s="203">
        <v>0</v>
      </c>
      <c r="P8" s="203">
        <v>17539</v>
      </c>
      <c r="Q8" s="203">
        <v>119500</v>
      </c>
      <c r="R8" s="203">
        <v>0</v>
      </c>
      <c r="S8" s="203">
        <v>119500</v>
      </c>
      <c r="T8" s="260">
        <v>42887</v>
      </c>
    </row>
    <row r="9" spans="1:155" s="241" customFormat="1" ht="20.100000000000001" customHeight="1" thickTop="1" x14ac:dyDescent="0.3">
      <c r="A9" s="157" t="s">
        <v>9479</v>
      </c>
      <c r="B9" s="209"/>
      <c r="C9" s="209"/>
      <c r="D9" s="210"/>
      <c r="E9" s="211"/>
      <c r="F9" s="212"/>
      <c r="G9" s="212"/>
      <c r="H9" s="213"/>
      <c r="I9" s="158">
        <v>6</v>
      </c>
      <c r="J9" s="195"/>
      <c r="K9" s="195">
        <v>577794.64</v>
      </c>
      <c r="L9" s="195">
        <v>22983.66</v>
      </c>
      <c r="M9" s="195">
        <v>600778.30000000005</v>
      </c>
      <c r="N9" s="195">
        <v>21416.210000000006</v>
      </c>
      <c r="O9" s="195">
        <v>28580.49</v>
      </c>
      <c r="P9" s="195">
        <v>49996.700000000012</v>
      </c>
      <c r="Q9" s="195">
        <v>599210.85</v>
      </c>
      <c r="R9" s="195">
        <v>51564.15</v>
      </c>
      <c r="S9" s="195">
        <v>651239</v>
      </c>
      <c r="T9" s="259"/>
      <c r="U9" s="238"/>
      <c r="V9" s="238"/>
      <c r="W9" s="238"/>
      <c r="X9" s="238"/>
      <c r="Y9" s="238"/>
      <c r="Z9" s="238"/>
      <c r="AA9" s="238"/>
      <c r="AB9" s="238"/>
      <c r="AC9" s="238"/>
      <c r="AD9" s="238"/>
      <c r="AE9" s="238"/>
      <c r="AF9" s="238"/>
      <c r="AG9" s="238"/>
      <c r="AH9" s="238"/>
      <c r="AI9" s="238"/>
      <c r="AJ9" s="238"/>
      <c r="AK9" s="238"/>
      <c r="AL9" s="238"/>
      <c r="AM9" s="238"/>
      <c r="AN9" s="238"/>
      <c r="AO9" s="238"/>
      <c r="AP9" s="238"/>
      <c r="AQ9" s="238"/>
      <c r="AR9" s="238"/>
      <c r="AS9" s="238"/>
      <c r="AT9" s="238"/>
      <c r="AU9" s="238"/>
      <c r="AV9" s="238"/>
      <c r="AW9" s="238"/>
      <c r="AX9" s="238"/>
      <c r="AY9" s="238"/>
      <c r="AZ9" s="238"/>
      <c r="BA9" s="238"/>
      <c r="BB9" s="238"/>
      <c r="BC9" s="238"/>
      <c r="BD9" s="238"/>
      <c r="BE9" s="238"/>
      <c r="BF9" s="238"/>
      <c r="BG9" s="238"/>
      <c r="BH9" s="238"/>
      <c r="BI9" s="238"/>
      <c r="BJ9" s="238"/>
      <c r="BK9" s="238"/>
      <c r="BL9" s="238"/>
      <c r="BM9" s="238"/>
      <c r="BN9" s="238"/>
      <c r="BO9" s="238"/>
      <c r="BP9" s="238"/>
      <c r="BQ9" s="238"/>
      <c r="BR9" s="238"/>
      <c r="BS9" s="238"/>
      <c r="BT9" s="238"/>
      <c r="BU9" s="238"/>
      <c r="BV9" s="238"/>
      <c r="BW9" s="238"/>
      <c r="BX9" s="238"/>
      <c r="BY9" s="238"/>
      <c r="BZ9" s="238"/>
      <c r="CA9" s="238"/>
      <c r="CB9" s="238"/>
      <c r="CC9" s="238"/>
      <c r="CD9" s="238"/>
      <c r="CE9" s="238"/>
      <c r="CF9" s="238"/>
      <c r="CG9" s="238"/>
      <c r="CH9" s="238"/>
      <c r="CI9" s="238"/>
      <c r="CJ9" s="238"/>
      <c r="CK9" s="238"/>
      <c r="CL9" s="238"/>
      <c r="CM9" s="238"/>
      <c r="CN9" s="238"/>
      <c r="CO9" s="238"/>
      <c r="CP9" s="238"/>
      <c r="CQ9" s="238"/>
      <c r="CR9" s="238"/>
      <c r="CS9" s="238"/>
      <c r="CT9" s="238"/>
      <c r="CU9" s="238"/>
      <c r="CV9" s="238"/>
      <c r="CW9" s="238"/>
      <c r="CX9" s="238"/>
      <c r="CY9" s="238"/>
      <c r="CZ9" s="238"/>
      <c r="DA9" s="238"/>
      <c r="DB9" s="238"/>
      <c r="DC9" s="238"/>
      <c r="DD9" s="238"/>
      <c r="DE9" s="238"/>
      <c r="DF9" s="238"/>
      <c r="DG9" s="238"/>
      <c r="DH9" s="238"/>
      <c r="DI9" s="238"/>
      <c r="DJ9" s="238"/>
      <c r="DK9" s="238"/>
      <c r="DL9" s="238"/>
      <c r="DM9" s="238"/>
      <c r="DN9" s="238"/>
      <c r="DO9" s="238"/>
      <c r="DP9" s="238"/>
      <c r="DQ9" s="238"/>
      <c r="DR9" s="238"/>
      <c r="DS9" s="238"/>
      <c r="DT9" s="238"/>
      <c r="DU9" s="238"/>
      <c r="DV9" s="238"/>
      <c r="DW9" s="238"/>
      <c r="DX9" s="238"/>
      <c r="DY9" s="238"/>
      <c r="DZ9" s="238"/>
      <c r="EA9" s="238"/>
      <c r="EB9" s="238"/>
      <c r="EC9" s="238"/>
      <c r="ED9" s="238"/>
      <c r="EE9" s="238"/>
      <c r="EF9" s="238"/>
      <c r="EG9" s="238"/>
      <c r="EH9" s="238"/>
      <c r="EI9" s="238"/>
      <c r="EJ9" s="238"/>
      <c r="EK9" s="238"/>
      <c r="EL9" s="238"/>
      <c r="EM9" s="238"/>
      <c r="EN9" s="238"/>
      <c r="EO9" s="238"/>
      <c r="EP9" s="238"/>
      <c r="EQ9" s="238"/>
      <c r="ER9" s="238"/>
      <c r="ES9" s="238"/>
      <c r="ET9" s="238"/>
      <c r="EU9" s="238"/>
      <c r="EV9" s="238"/>
      <c r="EW9" s="238"/>
      <c r="EX9" s="238"/>
      <c r="EY9" s="253"/>
    </row>
    <row r="10" spans="1:155" s="47" customFormat="1" ht="15" customHeight="1" x14ac:dyDescent="0.2">
      <c r="A10" s="103"/>
      <c r="B10" s="103"/>
      <c r="C10" s="103"/>
      <c r="D10" s="104"/>
      <c r="E10" s="105"/>
      <c r="H10" s="106"/>
      <c r="I10" s="107"/>
      <c r="J10" s="108"/>
      <c r="K10" s="109"/>
      <c r="L10" s="109"/>
      <c r="M10" s="109"/>
      <c r="N10" s="109"/>
      <c r="O10" s="109"/>
      <c r="P10" s="109"/>
      <c r="Q10" s="109"/>
      <c r="R10" s="109"/>
      <c r="S10" s="109"/>
      <c r="T10" s="110"/>
    </row>
    <row r="11" spans="1:155" s="47" customFormat="1" ht="15" customHeight="1" x14ac:dyDescent="0.2">
      <c r="A11" s="103"/>
      <c r="B11" s="103"/>
      <c r="C11" s="103"/>
      <c r="D11" s="104"/>
      <c r="E11" s="105"/>
      <c r="H11" s="106"/>
      <c r="I11" s="107"/>
      <c r="J11" s="108"/>
      <c r="K11" s="109"/>
      <c r="L11" s="109"/>
      <c r="M11" s="109"/>
      <c r="N11" s="109"/>
      <c r="O11" s="109"/>
      <c r="P11" s="109"/>
      <c r="Q11" s="109"/>
      <c r="R11" s="109"/>
      <c r="S11" s="109"/>
      <c r="T11" s="110"/>
    </row>
    <row r="12" spans="1:155" s="47" customFormat="1" ht="15" customHeight="1" x14ac:dyDescent="0.2">
      <c r="A12" s="103"/>
      <c r="B12" s="103"/>
      <c r="C12" s="103"/>
      <c r="D12" s="104"/>
      <c r="E12" s="105"/>
      <c r="H12" s="106"/>
      <c r="I12" s="107"/>
      <c r="J12" s="108"/>
      <c r="K12" s="109"/>
      <c r="L12" s="109"/>
      <c r="M12" s="109"/>
      <c r="N12" s="109"/>
      <c r="O12" s="109"/>
      <c r="P12" s="109"/>
      <c r="Q12" s="109"/>
      <c r="R12" s="109"/>
      <c r="S12" s="109"/>
      <c r="T12" s="110"/>
    </row>
    <row r="13" spans="1:155" s="36" customFormat="1" ht="15" customHeight="1" x14ac:dyDescent="0.2">
      <c r="A13" s="15">
        <v>2017</v>
      </c>
      <c r="B13" s="15" t="s">
        <v>75</v>
      </c>
      <c r="C13" s="15">
        <v>2</v>
      </c>
      <c r="D13" s="39" t="s">
        <v>28</v>
      </c>
      <c r="E13" s="60" t="s">
        <v>4</v>
      </c>
      <c r="F13" s="11" t="s">
        <v>11292</v>
      </c>
      <c r="G13" s="11" t="s">
        <v>7677</v>
      </c>
      <c r="H13" s="12" t="s">
        <v>7678</v>
      </c>
      <c r="I13" s="66">
        <v>1</v>
      </c>
      <c r="J13" s="68" t="s">
        <v>48</v>
      </c>
      <c r="K13" s="167">
        <v>80594</v>
      </c>
      <c r="L13" s="167">
        <v>0</v>
      </c>
      <c r="M13" s="167">
        <v>80594</v>
      </c>
      <c r="N13" s="167">
        <v>28626</v>
      </c>
      <c r="O13" s="167">
        <v>0</v>
      </c>
      <c r="P13" s="167">
        <v>28626</v>
      </c>
      <c r="Q13" s="167">
        <v>109220</v>
      </c>
      <c r="R13" s="167">
        <v>0</v>
      </c>
      <c r="S13" s="167">
        <v>109220</v>
      </c>
      <c r="T13" s="13">
        <v>42887</v>
      </c>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c r="BI13" s="47"/>
      <c r="BJ13" s="47"/>
      <c r="BK13" s="47"/>
      <c r="BL13" s="47"/>
      <c r="BM13" s="47"/>
      <c r="BN13" s="47"/>
      <c r="BO13" s="47"/>
      <c r="BP13" s="47"/>
      <c r="BQ13" s="47"/>
      <c r="BR13" s="47"/>
      <c r="BS13" s="47"/>
      <c r="BT13" s="47"/>
      <c r="BU13" s="47"/>
      <c r="BV13" s="47"/>
      <c r="BW13" s="47"/>
      <c r="BX13" s="47"/>
      <c r="BY13" s="47"/>
      <c r="BZ13" s="47"/>
      <c r="CA13" s="47"/>
      <c r="CB13" s="47"/>
      <c r="CC13" s="47"/>
      <c r="CD13" s="47"/>
      <c r="CE13" s="47"/>
      <c r="CF13" s="47"/>
      <c r="CG13" s="47"/>
      <c r="CH13" s="47"/>
      <c r="CI13" s="47"/>
      <c r="CJ13" s="47"/>
      <c r="CK13" s="47"/>
      <c r="CL13" s="47"/>
      <c r="CM13" s="47"/>
      <c r="CN13" s="47"/>
      <c r="CO13" s="47"/>
      <c r="CP13" s="47"/>
      <c r="CQ13" s="47"/>
      <c r="CR13" s="47"/>
      <c r="CS13" s="47"/>
      <c r="CT13" s="47"/>
      <c r="CU13" s="47"/>
      <c r="CV13" s="47"/>
      <c r="CW13" s="47"/>
      <c r="CX13" s="47"/>
      <c r="CY13" s="47"/>
      <c r="CZ13" s="47"/>
      <c r="DA13" s="47"/>
      <c r="DB13" s="47"/>
      <c r="DC13" s="47"/>
      <c r="DD13" s="47"/>
      <c r="DE13" s="47"/>
      <c r="DF13" s="47"/>
      <c r="DG13" s="47"/>
      <c r="DH13" s="47"/>
      <c r="DI13" s="47"/>
      <c r="DJ13" s="47"/>
      <c r="DK13" s="47"/>
      <c r="DL13" s="47"/>
      <c r="DM13" s="47"/>
      <c r="DN13" s="47"/>
      <c r="DO13" s="47"/>
      <c r="DP13" s="47"/>
      <c r="DQ13" s="47"/>
      <c r="DR13" s="47"/>
      <c r="DS13" s="47"/>
      <c r="DT13" s="47"/>
      <c r="DU13" s="47"/>
      <c r="DV13" s="47"/>
      <c r="DW13" s="47"/>
      <c r="DX13" s="47"/>
      <c r="DY13" s="47"/>
      <c r="DZ13" s="47"/>
      <c r="EA13" s="47"/>
      <c r="EB13" s="47"/>
      <c r="EC13" s="47"/>
      <c r="ED13" s="47"/>
      <c r="EE13" s="47"/>
      <c r="EF13" s="47"/>
      <c r="EG13" s="47"/>
      <c r="EH13" s="47"/>
      <c r="EI13" s="47"/>
      <c r="EJ13" s="47"/>
      <c r="EK13" s="47"/>
      <c r="EL13" s="47"/>
      <c r="EM13" s="47"/>
      <c r="EN13" s="47"/>
      <c r="EO13" s="47"/>
      <c r="EP13" s="47"/>
      <c r="EQ13" s="47"/>
      <c r="ER13" s="47"/>
      <c r="ES13" s="47"/>
      <c r="ET13" s="47"/>
      <c r="EU13" s="47"/>
      <c r="EV13" s="47"/>
      <c r="EW13" s="47"/>
      <c r="EX13" s="47"/>
      <c r="EY13" s="231"/>
    </row>
    <row r="14" spans="1:155" ht="15" customHeight="1" x14ac:dyDescent="0.2">
      <c r="A14" s="15">
        <v>2017</v>
      </c>
      <c r="B14" s="15" t="s">
        <v>75</v>
      </c>
      <c r="C14" s="15">
        <v>2</v>
      </c>
      <c r="D14" s="67" t="s">
        <v>28</v>
      </c>
      <c r="E14" s="60" t="s">
        <v>5</v>
      </c>
      <c r="F14" s="11" t="s">
        <v>11293</v>
      </c>
      <c r="G14" s="11" t="s">
        <v>3303</v>
      </c>
      <c r="H14" s="12" t="s">
        <v>6826</v>
      </c>
      <c r="I14" s="66">
        <v>1</v>
      </c>
      <c r="J14" s="68" t="s">
        <v>48</v>
      </c>
      <c r="K14" s="167">
        <v>241632</v>
      </c>
      <c r="L14" s="167">
        <v>0</v>
      </c>
      <c r="M14" s="167">
        <v>241632</v>
      </c>
      <c r="N14" s="167">
        <v>23368</v>
      </c>
      <c r="O14" s="167">
        <v>0</v>
      </c>
      <c r="P14" s="167">
        <v>23368</v>
      </c>
      <c r="Q14" s="167">
        <v>265000</v>
      </c>
      <c r="R14" s="167">
        <v>0</v>
      </c>
      <c r="S14" s="167">
        <v>265000</v>
      </c>
      <c r="T14" s="69" t="s">
        <v>6659</v>
      </c>
    </row>
    <row r="15" spans="1:155" ht="15" customHeight="1" x14ac:dyDescent="0.2">
      <c r="A15" s="72">
        <v>2017</v>
      </c>
      <c r="B15" s="72" t="s">
        <v>75</v>
      </c>
      <c r="C15" s="15">
        <v>2</v>
      </c>
      <c r="D15" s="67" t="s">
        <v>28</v>
      </c>
      <c r="E15" s="60" t="s">
        <v>8</v>
      </c>
      <c r="F15" s="11" t="s">
        <v>11294</v>
      </c>
      <c r="G15" s="11" t="s">
        <v>3442</v>
      </c>
      <c r="H15" s="12" t="s">
        <v>6361</v>
      </c>
      <c r="I15" s="66">
        <v>1</v>
      </c>
      <c r="J15" s="68" t="s">
        <v>48</v>
      </c>
      <c r="K15" s="167">
        <v>105151</v>
      </c>
      <c r="L15" s="167">
        <v>0</v>
      </c>
      <c r="M15" s="167">
        <v>105151</v>
      </c>
      <c r="N15" s="167">
        <v>4042</v>
      </c>
      <c r="O15" s="167">
        <v>0</v>
      </c>
      <c r="P15" s="167">
        <v>4042</v>
      </c>
      <c r="Q15" s="167">
        <v>109193</v>
      </c>
      <c r="R15" s="167">
        <v>0</v>
      </c>
      <c r="S15" s="167">
        <v>109193</v>
      </c>
      <c r="T15" s="73">
        <v>42856</v>
      </c>
    </row>
    <row r="16" spans="1:155" ht="15" customHeight="1" x14ac:dyDescent="0.2">
      <c r="A16" s="72">
        <v>2017</v>
      </c>
      <c r="B16" s="72" t="s">
        <v>75</v>
      </c>
      <c r="C16" s="15">
        <v>2</v>
      </c>
      <c r="D16" s="67" t="s">
        <v>28</v>
      </c>
      <c r="E16" s="60" t="s">
        <v>23</v>
      </c>
      <c r="F16" s="11" t="s">
        <v>11295</v>
      </c>
      <c r="G16" s="11" t="s">
        <v>3442</v>
      </c>
      <c r="I16" s="66">
        <v>1</v>
      </c>
      <c r="J16" s="68" t="s">
        <v>48</v>
      </c>
      <c r="K16" s="167">
        <v>0</v>
      </c>
      <c r="L16" s="167">
        <v>101500</v>
      </c>
      <c r="M16" s="167">
        <v>101500</v>
      </c>
      <c r="N16" s="167">
        <v>0</v>
      </c>
      <c r="O16" s="167">
        <v>11800</v>
      </c>
      <c r="P16" s="167">
        <v>11800</v>
      </c>
      <c r="Q16" s="167">
        <v>0</v>
      </c>
      <c r="R16" s="167">
        <v>113300</v>
      </c>
      <c r="S16" s="167">
        <v>113300</v>
      </c>
      <c r="T16" s="69">
        <v>42856</v>
      </c>
    </row>
    <row r="17" spans="1:21" ht="15" customHeight="1" x14ac:dyDescent="0.2">
      <c r="A17" s="72">
        <v>2017</v>
      </c>
      <c r="B17" s="72" t="s">
        <v>75</v>
      </c>
      <c r="C17" s="15">
        <v>2</v>
      </c>
      <c r="D17" s="67" t="s">
        <v>28</v>
      </c>
      <c r="E17" s="60" t="s">
        <v>23</v>
      </c>
      <c r="F17" s="11" t="s">
        <v>11296</v>
      </c>
      <c r="G17" s="11" t="s">
        <v>3442</v>
      </c>
      <c r="I17" s="66">
        <v>1</v>
      </c>
      <c r="J17" s="68" t="s">
        <v>48</v>
      </c>
      <c r="K17" s="167">
        <v>0</v>
      </c>
      <c r="L17" s="167">
        <v>94212.3</v>
      </c>
      <c r="M17" s="167">
        <v>94212.3</v>
      </c>
      <c r="N17" s="167">
        <v>0</v>
      </c>
      <c r="O17" s="167">
        <v>8999.6999999999971</v>
      </c>
      <c r="P17" s="167">
        <v>8999.6999999999971</v>
      </c>
      <c r="Q17" s="167">
        <v>0</v>
      </c>
      <c r="R17" s="167">
        <v>103212</v>
      </c>
      <c r="S17" s="167">
        <v>103212</v>
      </c>
      <c r="T17" s="69">
        <v>42887</v>
      </c>
    </row>
    <row r="18" spans="1:21" s="267" customFormat="1" ht="15" customHeight="1" x14ac:dyDescent="0.2">
      <c r="A18" s="15">
        <v>2017</v>
      </c>
      <c r="B18" s="15" t="s">
        <v>3439</v>
      </c>
      <c r="C18" s="15">
        <v>2</v>
      </c>
      <c r="D18" s="39" t="s">
        <v>28</v>
      </c>
      <c r="E18" s="60" t="s">
        <v>4</v>
      </c>
      <c r="F18" s="11" t="s">
        <v>11297</v>
      </c>
      <c r="G18" s="11" t="s">
        <v>3442</v>
      </c>
      <c r="H18" s="12" t="s">
        <v>9542</v>
      </c>
      <c r="I18" s="66">
        <v>1</v>
      </c>
      <c r="J18" s="68" t="s">
        <v>48</v>
      </c>
      <c r="K18" s="167">
        <v>62100</v>
      </c>
      <c r="L18" s="167">
        <v>0</v>
      </c>
      <c r="M18" s="167">
        <v>62100</v>
      </c>
      <c r="N18" s="167">
        <v>1700</v>
      </c>
      <c r="O18" s="167">
        <v>0</v>
      </c>
      <c r="P18" s="167">
        <v>1700</v>
      </c>
      <c r="Q18" s="167">
        <v>63800</v>
      </c>
      <c r="R18" s="167">
        <v>0</v>
      </c>
      <c r="S18" s="167">
        <v>63800</v>
      </c>
      <c r="T18" s="161">
        <v>42736</v>
      </c>
      <c r="U18" s="47"/>
    </row>
    <row r="19" spans="1:21" s="267" customFormat="1" ht="15" customHeight="1" x14ac:dyDescent="0.2">
      <c r="A19" s="15">
        <v>2017</v>
      </c>
      <c r="B19" s="15" t="s">
        <v>3439</v>
      </c>
      <c r="C19" s="15">
        <v>2</v>
      </c>
      <c r="D19" s="39" t="s">
        <v>28</v>
      </c>
      <c r="E19" s="60" t="s">
        <v>4</v>
      </c>
      <c r="F19" s="11" t="s">
        <v>11298</v>
      </c>
      <c r="G19" s="11" t="s">
        <v>9541</v>
      </c>
      <c r="H19" s="12" t="s">
        <v>9540</v>
      </c>
      <c r="I19" s="66">
        <v>1</v>
      </c>
      <c r="J19" s="68" t="s">
        <v>48</v>
      </c>
      <c r="K19" s="167">
        <v>118295</v>
      </c>
      <c r="L19" s="167">
        <v>0</v>
      </c>
      <c r="M19" s="167">
        <v>118295</v>
      </c>
      <c r="N19" s="167">
        <v>16250</v>
      </c>
      <c r="O19" s="167">
        <v>0</v>
      </c>
      <c r="P19" s="167">
        <v>16250</v>
      </c>
      <c r="Q19" s="167">
        <v>134545</v>
      </c>
      <c r="R19" s="167">
        <v>0</v>
      </c>
      <c r="S19" s="167">
        <v>135899</v>
      </c>
      <c r="T19" s="161">
        <v>42736</v>
      </c>
      <c r="U19" s="47"/>
    </row>
    <row r="20" spans="1:21" s="267" customFormat="1" ht="15" customHeight="1" x14ac:dyDescent="0.2">
      <c r="A20" s="15">
        <v>2017</v>
      </c>
      <c r="B20" s="15" t="s">
        <v>3439</v>
      </c>
      <c r="C20" s="15">
        <v>2</v>
      </c>
      <c r="D20" s="39" t="s">
        <v>28</v>
      </c>
      <c r="E20" s="60" t="s">
        <v>4</v>
      </c>
      <c r="F20" s="11" t="s">
        <v>11299</v>
      </c>
      <c r="G20" s="11" t="s">
        <v>9488</v>
      </c>
      <c r="H20" s="12" t="s">
        <v>9539</v>
      </c>
      <c r="I20" s="66">
        <v>1</v>
      </c>
      <c r="J20" s="68" t="s">
        <v>48</v>
      </c>
      <c r="K20" s="167">
        <v>122927</v>
      </c>
      <c r="L20" s="167">
        <v>0</v>
      </c>
      <c r="M20" s="167">
        <v>122927</v>
      </c>
      <c r="N20" s="167">
        <v>8400</v>
      </c>
      <c r="O20" s="167">
        <v>0</v>
      </c>
      <c r="P20" s="167">
        <v>8400</v>
      </c>
      <c r="Q20" s="167">
        <v>131327</v>
      </c>
      <c r="R20" s="167">
        <v>0</v>
      </c>
      <c r="S20" s="167">
        <v>132027</v>
      </c>
      <c r="T20" s="161">
        <v>42795</v>
      </c>
      <c r="U20" s="47"/>
    </row>
    <row r="21" spans="1:21" s="267" customFormat="1" ht="15" customHeight="1" x14ac:dyDescent="0.2">
      <c r="A21" s="15">
        <v>2017</v>
      </c>
      <c r="B21" s="15" t="s">
        <v>3439</v>
      </c>
      <c r="C21" s="15">
        <v>2</v>
      </c>
      <c r="D21" s="39" t="s">
        <v>28</v>
      </c>
      <c r="E21" s="60" t="s">
        <v>7</v>
      </c>
      <c r="F21" s="11" t="s">
        <v>11300</v>
      </c>
      <c r="G21" s="11" t="s">
        <v>9538</v>
      </c>
      <c r="H21" s="12" t="s">
        <v>9537</v>
      </c>
      <c r="I21" s="66">
        <v>1</v>
      </c>
      <c r="J21" s="68" t="s">
        <v>48</v>
      </c>
      <c r="K21" s="167">
        <v>76700</v>
      </c>
      <c r="L21" s="167">
        <v>0</v>
      </c>
      <c r="M21" s="167">
        <v>76700</v>
      </c>
      <c r="N21" s="167">
        <v>29054</v>
      </c>
      <c r="O21" s="167">
        <v>0</v>
      </c>
      <c r="P21" s="167">
        <v>29054</v>
      </c>
      <c r="Q21" s="167">
        <v>105754</v>
      </c>
      <c r="R21" s="167">
        <v>0</v>
      </c>
      <c r="S21" s="167">
        <v>105754</v>
      </c>
      <c r="T21" s="161">
        <v>42736</v>
      </c>
      <c r="U21" s="47"/>
    </row>
    <row r="22" spans="1:21" s="267" customFormat="1" ht="15" customHeight="1" x14ac:dyDescent="0.2">
      <c r="A22" s="15">
        <v>2017</v>
      </c>
      <c r="B22" s="15" t="s">
        <v>3439</v>
      </c>
      <c r="C22" s="15">
        <v>2</v>
      </c>
      <c r="D22" s="67" t="s">
        <v>28</v>
      </c>
      <c r="E22" s="60" t="s">
        <v>8</v>
      </c>
      <c r="F22" s="11" t="s">
        <v>11301</v>
      </c>
      <c r="G22" s="11" t="s">
        <v>9536</v>
      </c>
      <c r="H22" s="12" t="s">
        <v>9535</v>
      </c>
      <c r="I22" s="66">
        <v>1</v>
      </c>
      <c r="J22" s="68" t="s">
        <v>48</v>
      </c>
      <c r="K22" s="167">
        <v>152250</v>
      </c>
      <c r="L22" s="167">
        <v>0</v>
      </c>
      <c r="M22" s="167">
        <v>152250</v>
      </c>
      <c r="N22" s="167">
        <v>2130</v>
      </c>
      <c r="O22" s="167">
        <v>0</v>
      </c>
      <c r="P22" s="167">
        <v>2130</v>
      </c>
      <c r="Q22" s="167">
        <v>154380</v>
      </c>
      <c r="R22" s="167">
        <v>0</v>
      </c>
      <c r="S22" s="167">
        <v>154380</v>
      </c>
      <c r="T22" s="159">
        <v>42767</v>
      </c>
      <c r="U22" s="47"/>
    </row>
    <row r="23" spans="1:21" s="267" customFormat="1" ht="15" customHeight="1" x14ac:dyDescent="0.2">
      <c r="A23" s="15">
        <v>2017</v>
      </c>
      <c r="B23" s="15" t="s">
        <v>3439</v>
      </c>
      <c r="C23" s="15">
        <v>2</v>
      </c>
      <c r="D23" s="39" t="s">
        <v>28</v>
      </c>
      <c r="E23" s="60" t="s">
        <v>9</v>
      </c>
      <c r="F23" s="11" t="s">
        <v>11302</v>
      </c>
      <c r="G23" s="11" t="s">
        <v>5714</v>
      </c>
      <c r="H23" s="12" t="s">
        <v>9534</v>
      </c>
      <c r="I23" s="66">
        <v>1</v>
      </c>
      <c r="J23" s="68" t="s">
        <v>48</v>
      </c>
      <c r="K23" s="167">
        <v>97930</v>
      </c>
      <c r="L23" s="167">
        <v>0</v>
      </c>
      <c r="M23" s="167">
        <v>97930</v>
      </c>
      <c r="N23" s="167">
        <v>50727</v>
      </c>
      <c r="O23" s="167">
        <v>0</v>
      </c>
      <c r="P23" s="167">
        <v>50727</v>
      </c>
      <c r="Q23" s="167">
        <v>148657</v>
      </c>
      <c r="R23" s="167">
        <v>0</v>
      </c>
      <c r="S23" s="167">
        <v>166657</v>
      </c>
      <c r="T23" s="161">
        <v>42738</v>
      </c>
      <c r="U23" s="47"/>
    </row>
    <row r="24" spans="1:21" s="267" customFormat="1" ht="15" customHeight="1" x14ac:dyDescent="0.2">
      <c r="A24" s="15">
        <v>2017</v>
      </c>
      <c r="B24" s="15" t="s">
        <v>3439</v>
      </c>
      <c r="C24" s="15">
        <v>2</v>
      </c>
      <c r="D24" s="39" t="s">
        <v>28</v>
      </c>
      <c r="E24" s="60" t="s">
        <v>9</v>
      </c>
      <c r="F24" s="11" t="s">
        <v>11303</v>
      </c>
      <c r="G24" s="11" t="s">
        <v>3191</v>
      </c>
      <c r="H24" s="12" t="s">
        <v>9533</v>
      </c>
      <c r="I24" s="66">
        <v>1</v>
      </c>
      <c r="J24" s="68" t="s">
        <v>48</v>
      </c>
      <c r="K24" s="167">
        <v>86580</v>
      </c>
      <c r="L24" s="167">
        <v>0</v>
      </c>
      <c r="M24" s="167">
        <v>86580</v>
      </c>
      <c r="N24" s="167">
        <v>9420</v>
      </c>
      <c r="O24" s="167">
        <v>0</v>
      </c>
      <c r="P24" s="167">
        <v>9420</v>
      </c>
      <c r="Q24" s="167">
        <v>96000</v>
      </c>
      <c r="R24" s="167">
        <v>0</v>
      </c>
      <c r="S24" s="167">
        <v>96000</v>
      </c>
      <c r="T24" s="161">
        <v>42795</v>
      </c>
      <c r="U24" s="47"/>
    </row>
    <row r="25" spans="1:21" s="267" customFormat="1" ht="15" customHeight="1" x14ac:dyDescent="0.2">
      <c r="A25" s="15">
        <v>2017</v>
      </c>
      <c r="B25" s="15" t="s">
        <v>3439</v>
      </c>
      <c r="C25" s="15">
        <v>2</v>
      </c>
      <c r="D25" s="39" t="s">
        <v>28</v>
      </c>
      <c r="E25" s="60" t="s">
        <v>9</v>
      </c>
      <c r="F25" s="11" t="s">
        <v>11304</v>
      </c>
      <c r="G25" s="11" t="s">
        <v>5714</v>
      </c>
      <c r="H25" s="12" t="s">
        <v>9532</v>
      </c>
      <c r="I25" s="66">
        <v>1</v>
      </c>
      <c r="J25" s="68" t="s">
        <v>48</v>
      </c>
      <c r="K25" s="167">
        <v>149519</v>
      </c>
      <c r="L25" s="167">
        <v>0</v>
      </c>
      <c r="M25" s="167">
        <v>149519</v>
      </c>
      <c r="N25" s="167">
        <v>21387</v>
      </c>
      <c r="O25" s="167">
        <v>0</v>
      </c>
      <c r="P25" s="167">
        <v>21387</v>
      </c>
      <c r="Q25" s="167">
        <v>170906</v>
      </c>
      <c r="R25" s="167">
        <v>0</v>
      </c>
      <c r="S25" s="167">
        <v>170906</v>
      </c>
      <c r="T25" s="161">
        <v>42795</v>
      </c>
      <c r="U25" s="47"/>
    </row>
    <row r="26" spans="1:21" s="267" customFormat="1" ht="15" customHeight="1" x14ac:dyDescent="0.2">
      <c r="A26" s="15">
        <v>2017</v>
      </c>
      <c r="B26" s="15" t="s">
        <v>3439</v>
      </c>
      <c r="C26" s="15">
        <v>2</v>
      </c>
      <c r="D26" s="39" t="s">
        <v>28</v>
      </c>
      <c r="E26" s="60" t="s">
        <v>23</v>
      </c>
      <c r="F26" s="11" t="s">
        <v>11305</v>
      </c>
      <c r="G26" s="11" t="s">
        <v>3536</v>
      </c>
      <c r="H26" s="12" t="s">
        <v>9531</v>
      </c>
      <c r="I26" s="66">
        <v>1</v>
      </c>
      <c r="J26" s="68" t="s">
        <v>48</v>
      </c>
      <c r="K26" s="167">
        <v>0</v>
      </c>
      <c r="L26" s="167">
        <v>82333</v>
      </c>
      <c r="M26" s="167">
        <v>82333</v>
      </c>
      <c r="N26" s="167">
        <v>48125</v>
      </c>
      <c r="O26" s="167">
        <v>-34208</v>
      </c>
      <c r="P26" s="167">
        <v>13917</v>
      </c>
      <c r="Q26" s="167">
        <v>48125</v>
      </c>
      <c r="R26" s="167">
        <v>48125</v>
      </c>
      <c r="S26" s="167">
        <v>96250</v>
      </c>
      <c r="T26" s="161">
        <v>42736</v>
      </c>
      <c r="U26" s="47"/>
    </row>
    <row r="27" spans="1:21" s="267" customFormat="1" ht="15" customHeight="1" x14ac:dyDescent="0.2">
      <c r="A27" s="15">
        <v>2017</v>
      </c>
      <c r="B27" s="15" t="s">
        <v>3439</v>
      </c>
      <c r="C27" s="15">
        <v>2</v>
      </c>
      <c r="D27" s="67" t="s">
        <v>28</v>
      </c>
      <c r="E27" s="60" t="s">
        <v>23</v>
      </c>
      <c r="F27" s="11" t="s">
        <v>11306</v>
      </c>
      <c r="G27" s="11" t="s">
        <v>3442</v>
      </c>
      <c r="H27" s="12" t="s">
        <v>9530</v>
      </c>
      <c r="I27" s="66">
        <v>1</v>
      </c>
      <c r="J27" s="68" t="s">
        <v>48</v>
      </c>
      <c r="K27" s="167">
        <v>7069.5</v>
      </c>
      <c r="L27" s="167">
        <v>150030.5</v>
      </c>
      <c r="M27" s="167">
        <v>157100</v>
      </c>
      <c r="N27" s="167">
        <v>0.18000000000029104</v>
      </c>
      <c r="O27" s="167">
        <v>4899.820000000007</v>
      </c>
      <c r="P27" s="167">
        <v>4900.0000000000073</v>
      </c>
      <c r="Q27" s="167">
        <v>7069.68</v>
      </c>
      <c r="R27" s="167">
        <v>154930.32</v>
      </c>
      <c r="S27" s="167">
        <v>162000</v>
      </c>
      <c r="T27" s="159">
        <v>42767</v>
      </c>
      <c r="U27" s="47"/>
    </row>
    <row r="28" spans="1:21" s="267" customFormat="1" ht="15" customHeight="1" x14ac:dyDescent="0.2">
      <c r="A28" s="15">
        <v>2017</v>
      </c>
      <c r="B28" s="15" t="s">
        <v>3439</v>
      </c>
      <c r="C28" s="15">
        <v>2</v>
      </c>
      <c r="D28" s="67" t="s">
        <v>28</v>
      </c>
      <c r="E28" s="60" t="s">
        <v>23</v>
      </c>
      <c r="F28" s="11" t="s">
        <v>11307</v>
      </c>
      <c r="G28" s="11" t="s">
        <v>3504</v>
      </c>
      <c r="H28" s="12"/>
      <c r="I28" s="66">
        <v>1</v>
      </c>
      <c r="J28" s="68" t="s">
        <v>48</v>
      </c>
      <c r="K28" s="167">
        <v>0</v>
      </c>
      <c r="L28" s="167">
        <v>52780</v>
      </c>
      <c r="M28" s="167">
        <v>52780</v>
      </c>
      <c r="N28" s="167">
        <v>0</v>
      </c>
      <c r="O28" s="167">
        <v>1</v>
      </c>
      <c r="P28" s="167">
        <v>1</v>
      </c>
      <c r="Q28" s="167">
        <v>0</v>
      </c>
      <c r="R28" s="167">
        <v>52781</v>
      </c>
      <c r="S28" s="167">
        <v>52781</v>
      </c>
      <c r="T28" s="159">
        <v>42781</v>
      </c>
      <c r="U28" s="47"/>
    </row>
    <row r="29" spans="1:21" s="267" customFormat="1" ht="15" customHeight="1" x14ac:dyDescent="0.2">
      <c r="A29" s="15">
        <v>2017</v>
      </c>
      <c r="B29" s="15" t="s">
        <v>3439</v>
      </c>
      <c r="C29" s="15">
        <v>2</v>
      </c>
      <c r="D29" s="67" t="s">
        <v>28</v>
      </c>
      <c r="E29" s="60" t="s">
        <v>23</v>
      </c>
      <c r="F29" s="11" t="s">
        <v>11308</v>
      </c>
      <c r="G29" s="11" t="s">
        <v>3465</v>
      </c>
      <c r="H29" s="12" t="s">
        <v>9529</v>
      </c>
      <c r="I29" s="66">
        <v>1</v>
      </c>
      <c r="J29" s="68" t="s">
        <v>48</v>
      </c>
      <c r="K29" s="167">
        <v>0</v>
      </c>
      <c r="L29" s="167">
        <v>203000</v>
      </c>
      <c r="M29" s="167">
        <v>203000</v>
      </c>
      <c r="N29" s="167">
        <v>0</v>
      </c>
      <c r="O29" s="167">
        <v>44000</v>
      </c>
      <c r="P29" s="167">
        <v>44000</v>
      </c>
      <c r="Q29" s="167">
        <v>0</v>
      </c>
      <c r="R29" s="167">
        <v>247000</v>
      </c>
      <c r="S29" s="167">
        <v>247000</v>
      </c>
      <c r="T29" s="159">
        <v>42736</v>
      </c>
      <c r="U29" s="47"/>
    </row>
    <row r="30" spans="1:21" s="267" customFormat="1" ht="15" customHeight="1" x14ac:dyDescent="0.2">
      <c r="A30" s="15">
        <v>2017</v>
      </c>
      <c r="B30" s="15" t="s">
        <v>3439</v>
      </c>
      <c r="C30" s="15">
        <v>2</v>
      </c>
      <c r="D30" s="39" t="s">
        <v>28</v>
      </c>
      <c r="E30" s="60" t="s">
        <v>23</v>
      </c>
      <c r="F30" s="11" t="s">
        <v>11309</v>
      </c>
      <c r="G30" s="11" t="s">
        <v>3442</v>
      </c>
      <c r="H30" s="12" t="s">
        <v>9528</v>
      </c>
      <c r="I30" s="66">
        <v>1</v>
      </c>
      <c r="J30" s="68" t="s">
        <v>48</v>
      </c>
      <c r="K30" s="167">
        <v>0</v>
      </c>
      <c r="L30" s="167">
        <v>81200</v>
      </c>
      <c r="M30" s="167">
        <v>81200</v>
      </c>
      <c r="N30" s="167">
        <v>58200</v>
      </c>
      <c r="O30" s="167">
        <v>-42400</v>
      </c>
      <c r="P30" s="167">
        <v>15800</v>
      </c>
      <c r="Q30" s="167">
        <v>58200</v>
      </c>
      <c r="R30" s="167">
        <v>38800</v>
      </c>
      <c r="S30" s="167">
        <v>97000</v>
      </c>
      <c r="T30" s="161">
        <v>42795</v>
      </c>
      <c r="U30" s="47"/>
    </row>
    <row r="31" spans="1:21" s="267" customFormat="1" ht="15" customHeight="1" x14ac:dyDescent="0.2">
      <c r="A31" s="15">
        <v>2017</v>
      </c>
      <c r="B31" s="15" t="s">
        <v>3439</v>
      </c>
      <c r="C31" s="15">
        <v>2</v>
      </c>
      <c r="D31" s="39" t="s">
        <v>28</v>
      </c>
      <c r="E31" s="60" t="s">
        <v>23</v>
      </c>
      <c r="F31" s="11" t="s">
        <v>11310</v>
      </c>
      <c r="G31" s="11" t="s">
        <v>3479</v>
      </c>
      <c r="H31" s="12" t="s">
        <v>9527</v>
      </c>
      <c r="I31" s="66">
        <v>0.75</v>
      </c>
      <c r="J31" s="68" t="s">
        <v>48</v>
      </c>
      <c r="K31" s="167">
        <v>63953.617590000002</v>
      </c>
      <c r="L31" s="167">
        <v>7119.3824100000002</v>
      </c>
      <c r="M31" s="167">
        <v>71073</v>
      </c>
      <c r="N31" s="167">
        <v>959.21878000000288</v>
      </c>
      <c r="O31" s="167">
        <v>106.78121999999985</v>
      </c>
      <c r="P31" s="167">
        <v>1066.0000000000027</v>
      </c>
      <c r="Q31" s="167">
        <v>64912.836370000005</v>
      </c>
      <c r="R31" s="167">
        <v>7226.16363</v>
      </c>
      <c r="S31" s="167">
        <v>72139</v>
      </c>
      <c r="T31" s="161">
        <v>42736</v>
      </c>
      <c r="U31" s="47"/>
    </row>
    <row r="32" spans="1:21" s="267" customFormat="1" ht="15" customHeight="1" x14ac:dyDescent="0.2">
      <c r="A32" s="15">
        <v>2017</v>
      </c>
      <c r="B32" s="15" t="s">
        <v>3439</v>
      </c>
      <c r="C32" s="15">
        <v>2</v>
      </c>
      <c r="D32" s="39" t="s">
        <v>28</v>
      </c>
      <c r="E32" s="60" t="s">
        <v>13</v>
      </c>
      <c r="F32" s="11" t="s">
        <v>11311</v>
      </c>
      <c r="G32" s="11" t="s">
        <v>9525</v>
      </c>
      <c r="H32" s="12" t="s">
        <v>9526</v>
      </c>
      <c r="I32" s="66">
        <v>1</v>
      </c>
      <c r="J32" s="68" t="s">
        <v>48</v>
      </c>
      <c r="K32" s="167">
        <v>54944</v>
      </c>
      <c r="L32" s="167">
        <v>0</v>
      </c>
      <c r="M32" s="167">
        <v>54944</v>
      </c>
      <c r="N32" s="167">
        <v>5056</v>
      </c>
      <c r="O32" s="167">
        <v>0</v>
      </c>
      <c r="P32" s="167">
        <v>5056</v>
      </c>
      <c r="Q32" s="167">
        <v>60000</v>
      </c>
      <c r="R32" s="167">
        <v>0</v>
      </c>
      <c r="S32" s="167">
        <v>60000</v>
      </c>
      <c r="T32" s="161">
        <v>42744</v>
      </c>
      <c r="U32" s="47"/>
    </row>
    <row r="33" spans="1:155" s="267" customFormat="1" ht="15" customHeight="1" x14ac:dyDescent="0.2">
      <c r="A33" s="15">
        <v>2017</v>
      </c>
      <c r="B33" s="15" t="s">
        <v>3439</v>
      </c>
      <c r="C33" s="15">
        <v>2</v>
      </c>
      <c r="D33" s="39" t="s">
        <v>28</v>
      </c>
      <c r="E33" s="60" t="s">
        <v>13</v>
      </c>
      <c r="F33" s="11" t="s">
        <v>11312</v>
      </c>
      <c r="G33" s="11" t="s">
        <v>9525</v>
      </c>
      <c r="H33" s="12" t="s">
        <v>9524</v>
      </c>
      <c r="I33" s="66">
        <v>1</v>
      </c>
      <c r="J33" s="68" t="s">
        <v>48</v>
      </c>
      <c r="K33" s="167">
        <v>47563.92</v>
      </c>
      <c r="L33" s="167">
        <v>0</v>
      </c>
      <c r="M33" s="167">
        <v>47563.92</v>
      </c>
      <c r="N33" s="167">
        <v>6436</v>
      </c>
      <c r="O33" s="167">
        <v>0</v>
      </c>
      <c r="P33" s="167">
        <v>6436</v>
      </c>
      <c r="Q33" s="167">
        <v>53999.92</v>
      </c>
      <c r="R33" s="167">
        <v>0</v>
      </c>
      <c r="S33" s="167">
        <v>53999.92</v>
      </c>
      <c r="T33" s="161">
        <v>42738</v>
      </c>
      <c r="U33" s="47"/>
    </row>
    <row r="34" spans="1:155" s="267" customFormat="1" ht="15" customHeight="1" x14ac:dyDescent="0.2">
      <c r="A34" s="15">
        <v>2017</v>
      </c>
      <c r="B34" s="15" t="s">
        <v>3439</v>
      </c>
      <c r="C34" s="15">
        <v>2</v>
      </c>
      <c r="D34" s="39" t="s">
        <v>28</v>
      </c>
      <c r="E34" s="60" t="s">
        <v>17</v>
      </c>
      <c r="F34" s="11" t="s">
        <v>11313</v>
      </c>
      <c r="G34" s="11" t="s">
        <v>3442</v>
      </c>
      <c r="H34" s="12" t="s">
        <v>9523</v>
      </c>
      <c r="I34" s="66">
        <v>1</v>
      </c>
      <c r="J34" s="68" t="s">
        <v>48</v>
      </c>
      <c r="K34" s="167">
        <v>55288</v>
      </c>
      <c r="L34" s="167">
        <v>0</v>
      </c>
      <c r="M34" s="167">
        <v>55288</v>
      </c>
      <c r="N34" s="167">
        <v>8712</v>
      </c>
      <c r="O34" s="167">
        <v>0</v>
      </c>
      <c r="P34" s="167">
        <v>8712</v>
      </c>
      <c r="Q34" s="167">
        <v>64000</v>
      </c>
      <c r="R34" s="167">
        <v>0</v>
      </c>
      <c r="S34" s="167">
        <v>64000</v>
      </c>
      <c r="T34" s="161">
        <v>42736</v>
      </c>
      <c r="U34" s="47"/>
    </row>
    <row r="35" spans="1:155" ht="15" customHeight="1" thickBot="1" x14ac:dyDescent="0.25">
      <c r="A35" s="208">
        <v>2017</v>
      </c>
      <c r="B35" s="208" t="s">
        <v>75</v>
      </c>
      <c r="C35" s="196">
        <v>2</v>
      </c>
      <c r="D35" s="197" t="s">
        <v>28</v>
      </c>
      <c r="E35" s="198" t="s">
        <v>14</v>
      </c>
      <c r="F35" s="199" t="s">
        <v>11314</v>
      </c>
      <c r="G35" s="199" t="s">
        <v>7781</v>
      </c>
      <c r="H35" s="200" t="s">
        <v>7782</v>
      </c>
      <c r="I35" s="201">
        <v>1</v>
      </c>
      <c r="J35" s="202" t="s">
        <v>48</v>
      </c>
      <c r="K35" s="203">
        <v>92100</v>
      </c>
      <c r="L35" s="203">
        <v>0</v>
      </c>
      <c r="M35" s="203">
        <v>92100</v>
      </c>
      <c r="N35" s="203">
        <v>19899.919999999998</v>
      </c>
      <c r="O35" s="203">
        <v>0</v>
      </c>
      <c r="P35" s="203">
        <v>19899.919999999998</v>
      </c>
      <c r="Q35" s="203">
        <v>111999.92</v>
      </c>
      <c r="R35" s="203">
        <v>0</v>
      </c>
      <c r="S35" s="203">
        <v>111999.92</v>
      </c>
      <c r="T35" s="260">
        <v>42887</v>
      </c>
    </row>
    <row r="36" spans="1:155" s="241" customFormat="1" ht="20.100000000000001" customHeight="1" thickTop="1" x14ac:dyDescent="0.3">
      <c r="A36" s="157" t="s">
        <v>9480</v>
      </c>
      <c r="B36" s="209"/>
      <c r="C36" s="209"/>
      <c r="D36" s="210"/>
      <c r="E36" s="211"/>
      <c r="F36" s="212"/>
      <c r="G36" s="212"/>
      <c r="H36" s="213"/>
      <c r="I36" s="158">
        <v>22.75</v>
      </c>
      <c r="J36" s="195"/>
      <c r="K36" s="195">
        <v>1614597.0375899998</v>
      </c>
      <c r="L36" s="195">
        <v>772175.18241000001</v>
      </c>
      <c r="M36" s="195">
        <v>2386772.2199999997</v>
      </c>
      <c r="N36" s="195">
        <v>342492.31877999997</v>
      </c>
      <c r="O36" s="195">
        <v>-6800.6987799999961</v>
      </c>
      <c r="P36" s="195">
        <v>335691.62</v>
      </c>
      <c r="Q36" s="195">
        <v>1957089.3563699997</v>
      </c>
      <c r="R36" s="195">
        <v>765374.48363000003</v>
      </c>
      <c r="S36" s="195">
        <v>2742517.84</v>
      </c>
      <c r="T36" s="259"/>
      <c r="U36" s="238"/>
      <c r="V36" s="238"/>
      <c r="W36" s="238"/>
      <c r="X36" s="238"/>
      <c r="Y36" s="238"/>
      <c r="Z36" s="238"/>
      <c r="AA36" s="238"/>
      <c r="AB36" s="238"/>
      <c r="AC36" s="238"/>
      <c r="AD36" s="238"/>
      <c r="AE36" s="238"/>
      <c r="AF36" s="238"/>
      <c r="AG36" s="238"/>
      <c r="AH36" s="238"/>
      <c r="AI36" s="238"/>
      <c r="AJ36" s="238"/>
      <c r="AK36" s="238"/>
      <c r="AL36" s="238"/>
      <c r="AM36" s="238"/>
      <c r="AN36" s="238"/>
      <c r="AO36" s="238"/>
      <c r="AP36" s="238"/>
      <c r="AQ36" s="238"/>
      <c r="AR36" s="238"/>
      <c r="AS36" s="238"/>
      <c r="AT36" s="238"/>
      <c r="AU36" s="238"/>
      <c r="AV36" s="238"/>
      <c r="AW36" s="238"/>
      <c r="AX36" s="238"/>
      <c r="AY36" s="238"/>
      <c r="AZ36" s="238"/>
      <c r="BA36" s="238"/>
      <c r="BB36" s="238"/>
      <c r="BC36" s="238"/>
      <c r="BD36" s="238"/>
      <c r="BE36" s="238"/>
      <c r="BF36" s="238"/>
      <c r="BG36" s="238"/>
      <c r="BH36" s="238"/>
      <c r="BI36" s="238"/>
      <c r="BJ36" s="238"/>
      <c r="BK36" s="238"/>
      <c r="BL36" s="238"/>
      <c r="BM36" s="238"/>
      <c r="BN36" s="238"/>
      <c r="BO36" s="238"/>
      <c r="BP36" s="238"/>
      <c r="BQ36" s="238"/>
      <c r="BR36" s="238"/>
      <c r="BS36" s="238"/>
      <c r="BT36" s="238"/>
      <c r="BU36" s="238"/>
      <c r="BV36" s="238"/>
      <c r="BW36" s="238"/>
      <c r="BX36" s="238"/>
      <c r="BY36" s="238"/>
      <c r="BZ36" s="238"/>
      <c r="CA36" s="238"/>
      <c r="CB36" s="238"/>
      <c r="CC36" s="238"/>
      <c r="CD36" s="238"/>
      <c r="CE36" s="238"/>
      <c r="CF36" s="238"/>
      <c r="CG36" s="238"/>
      <c r="CH36" s="238"/>
      <c r="CI36" s="238"/>
      <c r="CJ36" s="238"/>
      <c r="CK36" s="238"/>
      <c r="CL36" s="238"/>
      <c r="CM36" s="238"/>
      <c r="CN36" s="238"/>
      <c r="CO36" s="238"/>
      <c r="CP36" s="238"/>
      <c r="CQ36" s="238"/>
      <c r="CR36" s="238"/>
      <c r="CS36" s="238"/>
      <c r="CT36" s="238"/>
      <c r="CU36" s="238"/>
      <c r="CV36" s="238"/>
      <c r="CW36" s="238"/>
      <c r="CX36" s="238"/>
      <c r="CY36" s="238"/>
      <c r="CZ36" s="238"/>
      <c r="DA36" s="238"/>
      <c r="DB36" s="238"/>
      <c r="DC36" s="238"/>
      <c r="DD36" s="238"/>
      <c r="DE36" s="238"/>
      <c r="DF36" s="238"/>
      <c r="DG36" s="238"/>
      <c r="DH36" s="238"/>
      <c r="DI36" s="238"/>
      <c r="DJ36" s="238"/>
      <c r="DK36" s="238"/>
      <c r="DL36" s="238"/>
      <c r="DM36" s="238"/>
      <c r="DN36" s="238"/>
      <c r="DO36" s="238"/>
      <c r="DP36" s="238"/>
      <c r="DQ36" s="238"/>
      <c r="DR36" s="238"/>
      <c r="DS36" s="238"/>
      <c r="DT36" s="238"/>
      <c r="DU36" s="238"/>
      <c r="DV36" s="238"/>
      <c r="DW36" s="238"/>
      <c r="DX36" s="238"/>
      <c r="DY36" s="238"/>
      <c r="DZ36" s="238"/>
      <c r="EA36" s="238"/>
      <c r="EB36" s="238"/>
      <c r="EC36" s="238"/>
      <c r="ED36" s="238"/>
      <c r="EE36" s="238"/>
      <c r="EF36" s="238"/>
      <c r="EG36" s="238"/>
      <c r="EH36" s="238"/>
      <c r="EI36" s="238"/>
      <c r="EJ36" s="238"/>
      <c r="EK36" s="238"/>
      <c r="EL36" s="238"/>
      <c r="EM36" s="238"/>
      <c r="EN36" s="238"/>
      <c r="EO36" s="238"/>
      <c r="EP36" s="238"/>
      <c r="EQ36" s="238"/>
      <c r="ER36" s="238"/>
      <c r="ES36" s="238"/>
      <c r="ET36" s="238"/>
      <c r="EU36" s="238"/>
      <c r="EV36" s="238"/>
      <c r="EW36" s="238"/>
      <c r="EX36" s="238"/>
      <c r="EY36" s="253"/>
    </row>
    <row r="37" spans="1:155" s="47" customFormat="1" ht="15" customHeight="1" x14ac:dyDescent="0.2">
      <c r="A37" s="103"/>
      <c r="B37" s="103"/>
      <c r="C37" s="103"/>
      <c r="D37" s="104"/>
      <c r="E37" s="105"/>
      <c r="H37" s="106"/>
      <c r="I37" s="107"/>
      <c r="J37" s="108"/>
      <c r="K37" s="109"/>
      <c r="L37" s="109"/>
      <c r="M37" s="109"/>
      <c r="N37" s="109"/>
      <c r="O37" s="109"/>
      <c r="P37" s="109"/>
      <c r="Q37" s="109"/>
      <c r="R37" s="109"/>
      <c r="S37" s="109"/>
      <c r="T37" s="110"/>
    </row>
    <row r="38" spans="1:155" s="47" customFormat="1" ht="15" customHeight="1" x14ac:dyDescent="0.2">
      <c r="A38" s="103"/>
      <c r="B38" s="103"/>
      <c r="C38" s="103"/>
      <c r="D38" s="104"/>
      <c r="E38" s="105"/>
      <c r="H38" s="106"/>
      <c r="I38" s="107"/>
      <c r="J38" s="108"/>
      <c r="K38" s="109"/>
      <c r="L38" s="109"/>
      <c r="M38" s="109"/>
      <c r="N38" s="109"/>
      <c r="O38" s="109"/>
      <c r="P38" s="109"/>
      <c r="Q38" s="109"/>
      <c r="R38" s="109"/>
      <c r="S38" s="109"/>
      <c r="T38" s="110"/>
    </row>
    <row r="39" spans="1:155" s="47" customFormat="1" ht="15" customHeight="1" x14ac:dyDescent="0.2">
      <c r="A39" s="103"/>
      <c r="B39" s="103"/>
      <c r="C39" s="103"/>
      <c r="D39" s="104"/>
      <c r="E39" s="105"/>
      <c r="H39" s="106"/>
      <c r="I39" s="107"/>
      <c r="J39" s="108"/>
      <c r="K39" s="109"/>
      <c r="L39" s="109"/>
      <c r="M39" s="109"/>
      <c r="N39" s="109"/>
      <c r="O39" s="109"/>
      <c r="P39" s="109"/>
      <c r="Q39" s="109"/>
      <c r="R39" s="109"/>
      <c r="S39" s="109"/>
      <c r="T39" s="110"/>
    </row>
    <row r="40" spans="1:155" s="36" customFormat="1" ht="15" customHeight="1" x14ac:dyDescent="0.2">
      <c r="A40" s="72">
        <v>2017</v>
      </c>
      <c r="B40" s="72" t="s">
        <v>75</v>
      </c>
      <c r="C40" s="15">
        <v>3</v>
      </c>
      <c r="D40" s="67" t="s">
        <v>29</v>
      </c>
      <c r="E40" s="60" t="s">
        <v>8</v>
      </c>
      <c r="F40" s="11" t="s">
        <v>11315</v>
      </c>
      <c r="G40" s="11" t="s">
        <v>6352</v>
      </c>
      <c r="H40" s="12" t="s">
        <v>6353</v>
      </c>
      <c r="I40" s="66">
        <v>1</v>
      </c>
      <c r="J40" s="68" t="s">
        <v>48</v>
      </c>
      <c r="K40" s="167">
        <v>48786</v>
      </c>
      <c r="L40" s="167">
        <v>0</v>
      </c>
      <c r="M40" s="167">
        <v>48786</v>
      </c>
      <c r="N40" s="167">
        <v>2350</v>
      </c>
      <c r="O40" s="167">
        <v>0</v>
      </c>
      <c r="P40" s="167">
        <v>2350</v>
      </c>
      <c r="Q40" s="167">
        <v>51136</v>
      </c>
      <c r="R40" s="167">
        <v>0</v>
      </c>
      <c r="S40" s="167">
        <v>51136</v>
      </c>
      <c r="T40" s="73">
        <v>42856</v>
      </c>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c r="BI40" s="47"/>
      <c r="BJ40" s="47"/>
      <c r="BK40" s="47"/>
      <c r="BL40" s="47"/>
      <c r="BM40" s="47"/>
      <c r="BN40" s="47"/>
      <c r="BO40" s="47"/>
      <c r="BP40" s="47"/>
      <c r="BQ40" s="47"/>
      <c r="BR40" s="47"/>
      <c r="BS40" s="47"/>
      <c r="BT40" s="47"/>
      <c r="BU40" s="47"/>
      <c r="BV40" s="47"/>
      <c r="BW40" s="47"/>
      <c r="BX40" s="47"/>
      <c r="BY40" s="47"/>
      <c r="BZ40" s="47"/>
      <c r="CA40" s="47"/>
      <c r="CB40" s="47"/>
      <c r="CC40" s="47"/>
      <c r="CD40" s="47"/>
      <c r="CE40" s="47"/>
      <c r="CF40" s="47"/>
      <c r="CG40" s="47"/>
      <c r="CH40" s="47"/>
      <c r="CI40" s="47"/>
      <c r="CJ40" s="47"/>
      <c r="CK40" s="47"/>
      <c r="CL40" s="47"/>
      <c r="CM40" s="47"/>
      <c r="CN40" s="47"/>
      <c r="CO40" s="47"/>
      <c r="CP40" s="47"/>
      <c r="CQ40" s="47"/>
      <c r="CR40" s="47"/>
      <c r="CS40" s="47"/>
      <c r="CT40" s="47"/>
      <c r="CU40" s="47"/>
      <c r="CV40" s="47"/>
      <c r="CW40" s="47"/>
      <c r="CX40" s="47"/>
      <c r="CY40" s="47"/>
      <c r="CZ40" s="47"/>
      <c r="DA40" s="47"/>
      <c r="DB40" s="47"/>
      <c r="DC40" s="47"/>
      <c r="DD40" s="47"/>
      <c r="DE40" s="47"/>
      <c r="DF40" s="47"/>
      <c r="DG40" s="47"/>
      <c r="DH40" s="47"/>
      <c r="DI40" s="47"/>
      <c r="DJ40" s="47"/>
      <c r="DK40" s="47"/>
      <c r="DL40" s="47"/>
      <c r="DM40" s="47"/>
      <c r="DN40" s="47"/>
      <c r="DO40" s="47"/>
      <c r="DP40" s="47"/>
      <c r="DQ40" s="47"/>
      <c r="DR40" s="47"/>
      <c r="DS40" s="47"/>
      <c r="DT40" s="47"/>
      <c r="DU40" s="47"/>
      <c r="DV40" s="47"/>
      <c r="DW40" s="47"/>
      <c r="DX40" s="47"/>
      <c r="DY40" s="47"/>
      <c r="DZ40" s="47"/>
      <c r="EA40" s="47"/>
      <c r="EB40" s="47"/>
      <c r="EC40" s="47"/>
      <c r="ED40" s="47"/>
      <c r="EE40" s="47"/>
      <c r="EF40" s="47"/>
      <c r="EG40" s="47"/>
      <c r="EH40" s="47"/>
      <c r="EI40" s="47"/>
      <c r="EJ40" s="47"/>
      <c r="EK40" s="47"/>
      <c r="EL40" s="47"/>
      <c r="EM40" s="47"/>
      <c r="EN40" s="47"/>
      <c r="EO40" s="47"/>
      <c r="EP40" s="47"/>
      <c r="EQ40" s="47"/>
      <c r="ER40" s="47"/>
      <c r="ES40" s="47"/>
      <c r="ET40" s="47"/>
      <c r="EU40" s="47"/>
      <c r="EV40" s="47"/>
      <c r="EW40" s="47"/>
      <c r="EX40" s="47"/>
      <c r="EY40" s="231"/>
    </row>
    <row r="41" spans="1:155" ht="15" customHeight="1" x14ac:dyDescent="0.2">
      <c r="A41" s="15">
        <v>2017</v>
      </c>
      <c r="B41" s="15" t="s">
        <v>75</v>
      </c>
      <c r="C41" s="15">
        <v>3</v>
      </c>
      <c r="D41" s="67" t="s">
        <v>29</v>
      </c>
      <c r="E41" s="60" t="s">
        <v>9</v>
      </c>
      <c r="F41" s="11" t="s">
        <v>11316</v>
      </c>
      <c r="G41" s="11" t="s">
        <v>4625</v>
      </c>
      <c r="H41" s="12" t="s">
        <v>4626</v>
      </c>
      <c r="I41" s="66">
        <v>1</v>
      </c>
      <c r="J41" s="68" t="s">
        <v>48</v>
      </c>
      <c r="K41" s="167">
        <v>93380</v>
      </c>
      <c r="L41" s="167">
        <v>0</v>
      </c>
      <c r="M41" s="167">
        <v>93380</v>
      </c>
      <c r="N41" s="167">
        <v>18000</v>
      </c>
      <c r="O41" s="167">
        <v>0</v>
      </c>
      <c r="P41" s="167">
        <v>18000</v>
      </c>
      <c r="Q41" s="167">
        <v>111380</v>
      </c>
      <c r="R41" s="167">
        <v>0</v>
      </c>
      <c r="S41" s="167">
        <v>111380</v>
      </c>
      <c r="T41" s="69">
        <v>42887</v>
      </c>
    </row>
    <row r="42" spans="1:155" ht="15" customHeight="1" x14ac:dyDescent="0.2">
      <c r="A42" s="15">
        <v>2017</v>
      </c>
      <c r="B42" s="15" t="s">
        <v>75</v>
      </c>
      <c r="C42" s="15">
        <v>3</v>
      </c>
      <c r="D42" s="67" t="s">
        <v>29</v>
      </c>
      <c r="E42" s="60" t="s">
        <v>9</v>
      </c>
      <c r="F42" s="11" t="s">
        <v>11317</v>
      </c>
      <c r="G42" s="11" t="s">
        <v>3191</v>
      </c>
      <c r="H42" s="12" t="s">
        <v>4751</v>
      </c>
      <c r="I42" s="66">
        <v>1</v>
      </c>
      <c r="J42" s="68" t="s">
        <v>48</v>
      </c>
      <c r="K42" s="167">
        <v>61543</v>
      </c>
      <c r="L42" s="167">
        <v>12552</v>
      </c>
      <c r="M42" s="167">
        <v>74095</v>
      </c>
      <c r="N42" s="167">
        <v>25457</v>
      </c>
      <c r="O42" s="167">
        <v>-12552</v>
      </c>
      <c r="P42" s="167">
        <v>12905</v>
      </c>
      <c r="Q42" s="167">
        <v>87000</v>
      </c>
      <c r="R42" s="167">
        <v>0</v>
      </c>
      <c r="S42" s="167">
        <v>87000</v>
      </c>
      <c r="T42" s="69">
        <v>42856</v>
      </c>
    </row>
    <row r="43" spans="1:155" ht="15" customHeight="1" x14ac:dyDescent="0.2">
      <c r="A43" s="72">
        <v>2017</v>
      </c>
      <c r="B43" s="72" t="s">
        <v>75</v>
      </c>
      <c r="C43" s="15">
        <v>3</v>
      </c>
      <c r="D43" s="67" t="s">
        <v>29</v>
      </c>
      <c r="E43" s="60" t="s">
        <v>23</v>
      </c>
      <c r="F43" s="11" t="s">
        <v>11318</v>
      </c>
      <c r="G43" s="11" t="s">
        <v>3504</v>
      </c>
      <c r="I43" s="66">
        <v>1</v>
      </c>
      <c r="J43" s="68" t="s">
        <v>48</v>
      </c>
      <c r="K43" s="167">
        <v>0</v>
      </c>
      <c r="L43" s="167">
        <v>84000</v>
      </c>
      <c r="M43" s="167">
        <v>84000</v>
      </c>
      <c r="N43" s="167">
        <v>0</v>
      </c>
      <c r="O43" s="167">
        <v>10950</v>
      </c>
      <c r="P43" s="167">
        <v>10950</v>
      </c>
      <c r="Q43" s="167">
        <v>0</v>
      </c>
      <c r="R43" s="167">
        <v>94950</v>
      </c>
      <c r="S43" s="167">
        <v>94950</v>
      </c>
      <c r="T43" s="69">
        <v>42826</v>
      </c>
    </row>
    <row r="44" spans="1:155" ht="15" customHeight="1" x14ac:dyDescent="0.2">
      <c r="A44" s="72">
        <v>2017</v>
      </c>
      <c r="B44" s="72" t="s">
        <v>75</v>
      </c>
      <c r="C44" s="15">
        <v>3</v>
      </c>
      <c r="D44" s="67" t="s">
        <v>29</v>
      </c>
      <c r="E44" s="60" t="s">
        <v>23</v>
      </c>
      <c r="F44" s="11" t="s">
        <v>11319</v>
      </c>
      <c r="G44" s="11" t="s">
        <v>71</v>
      </c>
      <c r="I44" s="66">
        <v>1</v>
      </c>
      <c r="J44" s="68" t="s">
        <v>48</v>
      </c>
      <c r="K44" s="167">
        <v>101794.35</v>
      </c>
      <c r="L44" s="167">
        <v>0</v>
      </c>
      <c r="M44" s="167">
        <v>101794.35</v>
      </c>
      <c r="N44" s="167">
        <v>14999.649999999994</v>
      </c>
      <c r="O44" s="167">
        <v>0</v>
      </c>
      <c r="P44" s="167">
        <v>14999.649999999994</v>
      </c>
      <c r="Q44" s="167">
        <v>116794</v>
      </c>
      <c r="R44" s="167">
        <v>0</v>
      </c>
      <c r="S44" s="167">
        <v>116794</v>
      </c>
      <c r="T44" s="69">
        <v>42887</v>
      </c>
    </row>
    <row r="45" spans="1:155" ht="15" customHeight="1" x14ac:dyDescent="0.2">
      <c r="A45" s="72">
        <v>2017</v>
      </c>
      <c r="B45" s="72" t="s">
        <v>75</v>
      </c>
      <c r="C45" s="15">
        <v>3</v>
      </c>
      <c r="D45" s="67" t="s">
        <v>29</v>
      </c>
      <c r="E45" s="60" t="s">
        <v>23</v>
      </c>
      <c r="F45" s="11" t="s">
        <v>11320</v>
      </c>
      <c r="G45" s="11" t="s">
        <v>419</v>
      </c>
      <c r="I45" s="66">
        <v>1</v>
      </c>
      <c r="J45" s="68" t="s">
        <v>48</v>
      </c>
      <c r="K45" s="167">
        <v>104646.5</v>
      </c>
      <c r="L45" s="167">
        <v>0</v>
      </c>
      <c r="M45" s="167">
        <v>104646.5</v>
      </c>
      <c r="N45" s="167">
        <v>16000.5</v>
      </c>
      <c r="O45" s="167">
        <v>0</v>
      </c>
      <c r="P45" s="167">
        <v>16000.5</v>
      </c>
      <c r="Q45" s="167">
        <v>120647</v>
      </c>
      <c r="R45" s="167">
        <v>0</v>
      </c>
      <c r="S45" s="167">
        <v>120647</v>
      </c>
      <c r="T45" s="69">
        <v>42887</v>
      </c>
    </row>
    <row r="46" spans="1:155" ht="15" customHeight="1" x14ac:dyDescent="0.2">
      <c r="A46" s="72">
        <v>2017</v>
      </c>
      <c r="B46" s="72" t="s">
        <v>75</v>
      </c>
      <c r="C46" s="15">
        <v>3</v>
      </c>
      <c r="D46" s="67" t="s">
        <v>29</v>
      </c>
      <c r="E46" s="60" t="s">
        <v>23</v>
      </c>
      <c r="F46" s="11" t="s">
        <v>11321</v>
      </c>
      <c r="G46" s="11" t="s">
        <v>3504</v>
      </c>
      <c r="I46" s="66">
        <v>1</v>
      </c>
      <c r="J46" s="68" t="s">
        <v>48</v>
      </c>
      <c r="K46" s="167">
        <v>0</v>
      </c>
      <c r="L46" s="167">
        <v>86200</v>
      </c>
      <c r="M46" s="167">
        <v>86200</v>
      </c>
      <c r="N46" s="167">
        <v>0</v>
      </c>
      <c r="O46" s="167">
        <v>8620</v>
      </c>
      <c r="P46" s="167">
        <v>8620</v>
      </c>
      <c r="Q46" s="167">
        <v>0</v>
      </c>
      <c r="R46" s="167">
        <v>94820</v>
      </c>
      <c r="S46" s="167">
        <v>94820</v>
      </c>
      <c r="T46" s="69">
        <v>42826</v>
      </c>
    </row>
    <row r="47" spans="1:155" ht="15" customHeight="1" x14ac:dyDescent="0.2">
      <c r="A47" s="72">
        <v>2017</v>
      </c>
      <c r="B47" s="72" t="s">
        <v>75</v>
      </c>
      <c r="C47" s="15">
        <v>3</v>
      </c>
      <c r="D47" s="67" t="s">
        <v>29</v>
      </c>
      <c r="E47" s="60" t="s">
        <v>23</v>
      </c>
      <c r="F47" s="11" t="s">
        <v>11322</v>
      </c>
      <c r="G47" s="11" t="s">
        <v>71</v>
      </c>
      <c r="I47" s="66">
        <v>1</v>
      </c>
      <c r="J47" s="68" t="s">
        <v>48</v>
      </c>
      <c r="K47" s="167">
        <v>116594.863</v>
      </c>
      <c r="L47" s="167">
        <v>2379.4870000000001</v>
      </c>
      <c r="M47" s="167">
        <v>118974.35</v>
      </c>
      <c r="N47" s="167">
        <v>4900.0783999999985</v>
      </c>
      <c r="O47" s="167">
        <v>100.00160000000005</v>
      </c>
      <c r="P47" s="167">
        <v>5000.0799999999981</v>
      </c>
      <c r="Q47" s="167">
        <v>121494.9414</v>
      </c>
      <c r="R47" s="167">
        <v>2479.4886000000001</v>
      </c>
      <c r="S47" s="167">
        <v>123974.43000000001</v>
      </c>
      <c r="T47" s="69">
        <v>42736</v>
      </c>
    </row>
    <row r="48" spans="1:155" ht="15" customHeight="1" x14ac:dyDescent="0.2">
      <c r="A48" s="72">
        <v>2017</v>
      </c>
      <c r="B48" s="72" t="s">
        <v>75</v>
      </c>
      <c r="C48" s="15">
        <v>3</v>
      </c>
      <c r="D48" s="67" t="s">
        <v>29</v>
      </c>
      <c r="E48" s="60" t="s">
        <v>23</v>
      </c>
      <c r="F48" s="11" t="s">
        <v>11323</v>
      </c>
      <c r="G48" s="11" t="s">
        <v>3448</v>
      </c>
      <c r="I48" s="66">
        <v>1</v>
      </c>
      <c r="J48" s="68" t="s">
        <v>48</v>
      </c>
      <c r="K48" s="167">
        <v>111039.16575</v>
      </c>
      <c r="L48" s="167">
        <v>111185.83425</v>
      </c>
      <c r="M48" s="167">
        <v>222225</v>
      </c>
      <c r="N48" s="167">
        <v>2498.3699867999967</v>
      </c>
      <c r="O48" s="167">
        <v>2501.6700131999969</v>
      </c>
      <c r="P48" s="167">
        <v>5000.0399999999936</v>
      </c>
      <c r="Q48" s="167">
        <v>113537.5357368</v>
      </c>
      <c r="R48" s="167">
        <v>113687.5042632</v>
      </c>
      <c r="S48" s="167">
        <v>227225.04</v>
      </c>
      <c r="T48" s="69">
        <v>42767</v>
      </c>
    </row>
    <row r="49" spans="1:21" ht="15" customHeight="1" x14ac:dyDescent="0.2">
      <c r="A49" s="72">
        <v>2017</v>
      </c>
      <c r="B49" s="72" t="s">
        <v>75</v>
      </c>
      <c r="C49" s="15">
        <v>3</v>
      </c>
      <c r="D49" s="67" t="s">
        <v>29</v>
      </c>
      <c r="E49" s="60" t="s">
        <v>23</v>
      </c>
      <c r="F49" s="11" t="s">
        <v>11324</v>
      </c>
      <c r="G49" s="11" t="s">
        <v>485</v>
      </c>
      <c r="I49" s="66">
        <v>1</v>
      </c>
      <c r="J49" s="68" t="s">
        <v>48</v>
      </c>
      <c r="K49" s="167">
        <v>63945</v>
      </c>
      <c r="L49" s="167">
        <v>0</v>
      </c>
      <c r="M49" s="167">
        <v>63945</v>
      </c>
      <c r="N49" s="167">
        <v>6055</v>
      </c>
      <c r="O49" s="167">
        <v>0</v>
      </c>
      <c r="P49" s="167">
        <v>6055</v>
      </c>
      <c r="Q49" s="167">
        <v>70000</v>
      </c>
      <c r="R49" s="167">
        <v>0</v>
      </c>
      <c r="S49" s="167">
        <v>70000</v>
      </c>
      <c r="T49" s="69">
        <v>42887</v>
      </c>
    </row>
    <row r="50" spans="1:21" ht="15" customHeight="1" x14ac:dyDescent="0.2">
      <c r="A50" s="72">
        <v>2017</v>
      </c>
      <c r="B50" s="72" t="s">
        <v>3439</v>
      </c>
      <c r="C50" s="15">
        <v>3</v>
      </c>
      <c r="D50" s="67" t="s">
        <v>29</v>
      </c>
      <c r="E50" s="60" t="s">
        <v>23</v>
      </c>
      <c r="F50" s="11" t="s">
        <v>11325</v>
      </c>
      <c r="G50" s="11" t="s">
        <v>3465</v>
      </c>
      <c r="I50" s="66">
        <v>1</v>
      </c>
      <c r="J50" s="68" t="s">
        <v>48</v>
      </c>
      <c r="K50" s="167">
        <v>0</v>
      </c>
      <c r="L50" s="167">
        <v>204867</v>
      </c>
      <c r="M50" s="167">
        <v>204867</v>
      </c>
      <c r="N50" s="167">
        <v>0</v>
      </c>
      <c r="O50" s="167">
        <v>10973</v>
      </c>
      <c r="P50" s="167">
        <v>10973</v>
      </c>
      <c r="Q50" s="167">
        <v>0</v>
      </c>
      <c r="R50" s="167">
        <v>215840</v>
      </c>
      <c r="S50" s="167">
        <v>215840</v>
      </c>
      <c r="T50" s="69">
        <v>42736</v>
      </c>
    </row>
    <row r="51" spans="1:21" ht="15" customHeight="1" x14ac:dyDescent="0.2">
      <c r="A51" s="72">
        <v>2017</v>
      </c>
      <c r="B51" s="72" t="s">
        <v>75</v>
      </c>
      <c r="C51" s="15">
        <v>3</v>
      </c>
      <c r="D51" s="67" t="s">
        <v>29</v>
      </c>
      <c r="E51" s="60" t="s">
        <v>23</v>
      </c>
      <c r="F51" s="11" t="s">
        <v>11326</v>
      </c>
      <c r="G51" s="11" t="s">
        <v>71</v>
      </c>
      <c r="I51" s="66">
        <v>1</v>
      </c>
      <c r="J51" s="68" t="s">
        <v>48</v>
      </c>
      <c r="K51" s="167">
        <v>85114.854999999996</v>
      </c>
      <c r="L51" s="167">
        <v>0</v>
      </c>
      <c r="M51" s="167">
        <v>85114.854999999996</v>
      </c>
      <c r="N51" s="167">
        <v>8809.1450000000041</v>
      </c>
      <c r="O51" s="167">
        <v>0</v>
      </c>
      <c r="P51" s="167">
        <v>8809.1450000000041</v>
      </c>
      <c r="Q51" s="167">
        <v>93924</v>
      </c>
      <c r="R51" s="167">
        <v>0</v>
      </c>
      <c r="S51" s="167">
        <v>93924</v>
      </c>
      <c r="T51" s="69">
        <v>42887</v>
      </c>
    </row>
    <row r="52" spans="1:21" ht="15" customHeight="1" x14ac:dyDescent="0.2">
      <c r="A52" s="72">
        <v>2017</v>
      </c>
      <c r="B52" s="72" t="s">
        <v>75</v>
      </c>
      <c r="C52" s="15">
        <v>3</v>
      </c>
      <c r="D52" s="67" t="s">
        <v>29</v>
      </c>
      <c r="E52" s="60" t="s">
        <v>23</v>
      </c>
      <c r="F52" s="11" t="s">
        <v>11327</v>
      </c>
      <c r="G52" s="11" t="s">
        <v>3504</v>
      </c>
      <c r="I52" s="66">
        <v>1</v>
      </c>
      <c r="J52" s="68" t="s">
        <v>48</v>
      </c>
      <c r="K52" s="167">
        <v>0</v>
      </c>
      <c r="L52" s="167">
        <v>61720.12</v>
      </c>
      <c r="M52" s="167">
        <v>61720.12</v>
      </c>
      <c r="N52" s="167">
        <v>0</v>
      </c>
      <c r="O52" s="167">
        <v>3279.8799999999974</v>
      </c>
      <c r="P52" s="167">
        <v>3279.8799999999974</v>
      </c>
      <c r="Q52" s="167">
        <v>0</v>
      </c>
      <c r="R52" s="167">
        <v>65000</v>
      </c>
      <c r="S52" s="167">
        <v>65000</v>
      </c>
      <c r="T52" s="69">
        <v>42826</v>
      </c>
    </row>
    <row r="53" spans="1:21" ht="15" customHeight="1" x14ac:dyDescent="0.2">
      <c r="A53" s="72">
        <v>2017</v>
      </c>
      <c r="B53" s="72" t="s">
        <v>75</v>
      </c>
      <c r="C53" s="15">
        <v>3</v>
      </c>
      <c r="D53" s="67" t="s">
        <v>29</v>
      </c>
      <c r="E53" s="60" t="s">
        <v>23</v>
      </c>
      <c r="F53" s="11" t="s">
        <v>11328</v>
      </c>
      <c r="G53" s="11" t="s">
        <v>3465</v>
      </c>
      <c r="I53" s="66">
        <v>1</v>
      </c>
      <c r="J53" s="68" t="s">
        <v>48</v>
      </c>
      <c r="K53" s="167">
        <v>0</v>
      </c>
      <c r="L53" s="167">
        <v>283757.685</v>
      </c>
      <c r="M53" s="167">
        <v>283757.685</v>
      </c>
      <c r="N53" s="167">
        <v>0</v>
      </c>
      <c r="O53" s="167">
        <v>499.9199999999837</v>
      </c>
      <c r="P53" s="167">
        <v>499.9199999999837</v>
      </c>
      <c r="Q53" s="167">
        <v>0</v>
      </c>
      <c r="R53" s="167">
        <v>284257.60499999998</v>
      </c>
      <c r="S53" s="167">
        <v>284257.60499999998</v>
      </c>
      <c r="T53" s="69">
        <v>42826</v>
      </c>
    </row>
    <row r="54" spans="1:21" ht="15" customHeight="1" x14ac:dyDescent="0.2">
      <c r="A54" s="72">
        <v>2017</v>
      </c>
      <c r="B54" s="72" t="s">
        <v>75</v>
      </c>
      <c r="C54" s="15">
        <v>3</v>
      </c>
      <c r="D54" s="67" t="s">
        <v>29</v>
      </c>
      <c r="E54" s="60" t="s">
        <v>23</v>
      </c>
      <c r="F54" s="11" t="s">
        <v>11329</v>
      </c>
      <c r="G54" s="11" t="s">
        <v>3442</v>
      </c>
      <c r="I54" s="66">
        <v>1</v>
      </c>
      <c r="J54" s="68" t="s">
        <v>48</v>
      </c>
      <c r="K54" s="167">
        <v>0</v>
      </c>
      <c r="L54" s="167">
        <v>157100</v>
      </c>
      <c r="M54" s="167">
        <v>157100</v>
      </c>
      <c r="N54" s="167">
        <v>0</v>
      </c>
      <c r="O54" s="167">
        <v>10225</v>
      </c>
      <c r="P54" s="167">
        <v>10225</v>
      </c>
      <c r="Q54" s="167">
        <v>0</v>
      </c>
      <c r="R54" s="167">
        <v>167325</v>
      </c>
      <c r="S54" s="167">
        <v>167325</v>
      </c>
      <c r="T54" s="69">
        <v>42826</v>
      </c>
    </row>
    <row r="55" spans="1:21" ht="15" customHeight="1" x14ac:dyDescent="0.2">
      <c r="A55" s="72">
        <v>2017</v>
      </c>
      <c r="B55" s="72" t="s">
        <v>75</v>
      </c>
      <c r="C55" s="15">
        <v>3</v>
      </c>
      <c r="D55" s="67" t="s">
        <v>29</v>
      </c>
      <c r="E55" s="60" t="s">
        <v>23</v>
      </c>
      <c r="F55" s="11" t="s">
        <v>11330</v>
      </c>
      <c r="G55" s="11" t="s">
        <v>3479</v>
      </c>
      <c r="I55" s="66">
        <v>1</v>
      </c>
      <c r="J55" s="68" t="s">
        <v>48</v>
      </c>
      <c r="K55" s="167">
        <v>57088.433969999998</v>
      </c>
      <c r="L55" s="167">
        <v>132826.51603</v>
      </c>
      <c r="M55" s="167">
        <v>189914.95</v>
      </c>
      <c r="N55" s="167">
        <v>187033.941246</v>
      </c>
      <c r="O55" s="167">
        <v>17051.068754000007</v>
      </c>
      <c r="P55" s="167">
        <v>204085.01</v>
      </c>
      <c r="Q55" s="167">
        <v>244122.37521599999</v>
      </c>
      <c r="R55" s="167">
        <v>149877.58478400001</v>
      </c>
      <c r="S55" s="167">
        <v>393999.95999999996</v>
      </c>
      <c r="T55" s="69">
        <v>42856</v>
      </c>
    </row>
    <row r="56" spans="1:21" ht="15" customHeight="1" x14ac:dyDescent="0.2">
      <c r="A56" s="72">
        <v>2017</v>
      </c>
      <c r="B56" s="72" t="s">
        <v>75</v>
      </c>
      <c r="C56" s="15">
        <v>3</v>
      </c>
      <c r="D56" s="67" t="s">
        <v>29</v>
      </c>
      <c r="E56" s="60" t="s">
        <v>23</v>
      </c>
      <c r="F56" s="11" t="s">
        <v>11331</v>
      </c>
      <c r="G56" s="11" t="s">
        <v>3489</v>
      </c>
      <c r="I56" s="66">
        <v>1</v>
      </c>
      <c r="J56" s="68" t="s">
        <v>48</v>
      </c>
      <c r="K56" s="167">
        <v>0</v>
      </c>
      <c r="L56" s="167">
        <v>101500</v>
      </c>
      <c r="M56" s="167">
        <v>101500</v>
      </c>
      <c r="N56" s="167">
        <v>0</v>
      </c>
      <c r="O56" s="167">
        <v>10150</v>
      </c>
      <c r="P56" s="167">
        <v>10150</v>
      </c>
      <c r="Q56" s="167">
        <v>0</v>
      </c>
      <c r="R56" s="167">
        <v>111650</v>
      </c>
      <c r="S56" s="167">
        <v>111650</v>
      </c>
      <c r="T56" s="69">
        <v>42826</v>
      </c>
    </row>
    <row r="57" spans="1:21" ht="15" customHeight="1" x14ac:dyDescent="0.2">
      <c r="A57" s="72">
        <v>2017</v>
      </c>
      <c r="B57" s="72" t="s">
        <v>75</v>
      </c>
      <c r="C57" s="15">
        <v>3</v>
      </c>
      <c r="D57" s="67" t="s">
        <v>29</v>
      </c>
      <c r="E57" s="60" t="s">
        <v>23</v>
      </c>
      <c r="F57" s="11" t="s">
        <v>11332</v>
      </c>
      <c r="G57" s="11" t="s">
        <v>3536</v>
      </c>
      <c r="I57" s="66">
        <v>1</v>
      </c>
      <c r="J57" s="68" t="s">
        <v>48</v>
      </c>
      <c r="K57" s="167">
        <v>96425</v>
      </c>
      <c r="L57" s="167">
        <v>0</v>
      </c>
      <c r="M57" s="167">
        <v>96425</v>
      </c>
      <c r="N57" s="167">
        <v>-0.35000000000582077</v>
      </c>
      <c r="O57" s="167">
        <v>8575.35</v>
      </c>
      <c r="P57" s="167">
        <v>8574.9999999999945</v>
      </c>
      <c r="Q57" s="167">
        <v>96424.65</v>
      </c>
      <c r="R57" s="167">
        <v>8575.35</v>
      </c>
      <c r="S57" s="167">
        <v>105000</v>
      </c>
      <c r="T57" s="69">
        <v>42878</v>
      </c>
    </row>
    <row r="58" spans="1:21" ht="15" customHeight="1" x14ac:dyDescent="0.2">
      <c r="A58" s="72">
        <v>2017</v>
      </c>
      <c r="B58" s="72" t="s">
        <v>75</v>
      </c>
      <c r="C58" s="15">
        <v>3</v>
      </c>
      <c r="D58" s="67" t="s">
        <v>29</v>
      </c>
      <c r="E58" s="60" t="s">
        <v>23</v>
      </c>
      <c r="F58" s="11" t="s">
        <v>11333</v>
      </c>
      <c r="G58" s="11" t="s">
        <v>3489</v>
      </c>
      <c r="I58" s="66">
        <v>1</v>
      </c>
      <c r="J58" s="68" t="s">
        <v>48</v>
      </c>
      <c r="K58" s="167">
        <v>0</v>
      </c>
      <c r="L58" s="167">
        <v>99424</v>
      </c>
      <c r="M58" s="167">
        <v>99424</v>
      </c>
      <c r="N58" s="167">
        <v>0</v>
      </c>
      <c r="O58" s="167">
        <v>14814</v>
      </c>
      <c r="P58" s="167">
        <v>14814</v>
      </c>
      <c r="Q58" s="167">
        <v>0</v>
      </c>
      <c r="R58" s="167">
        <v>114238</v>
      </c>
      <c r="S58" s="167">
        <v>114238</v>
      </c>
      <c r="T58" s="69">
        <v>42826</v>
      </c>
    </row>
    <row r="59" spans="1:21" ht="15" customHeight="1" x14ac:dyDescent="0.2">
      <c r="A59" s="72">
        <v>2017</v>
      </c>
      <c r="B59" s="72" t="s">
        <v>75</v>
      </c>
      <c r="C59" s="15">
        <v>3</v>
      </c>
      <c r="D59" s="67" t="s">
        <v>29</v>
      </c>
      <c r="E59" s="60" t="s">
        <v>23</v>
      </c>
      <c r="F59" s="11" t="s">
        <v>11334</v>
      </c>
      <c r="G59" s="11" t="s">
        <v>3448</v>
      </c>
      <c r="I59" s="66">
        <v>1</v>
      </c>
      <c r="J59" s="68" t="s">
        <v>48</v>
      </c>
      <c r="K59" s="167">
        <v>105796.99328379999</v>
      </c>
      <c r="L59" s="167">
        <v>38266.0167162</v>
      </c>
      <c r="M59" s="167">
        <v>144063.01</v>
      </c>
      <c r="N59" s="167">
        <v>11999.359116200008</v>
      </c>
      <c r="O59" s="167">
        <v>0.6308837999968091</v>
      </c>
      <c r="P59" s="167">
        <v>11999.990000000005</v>
      </c>
      <c r="Q59" s="167">
        <v>117796.3524</v>
      </c>
      <c r="R59" s="167">
        <v>38266.647599999997</v>
      </c>
      <c r="S59" s="167">
        <v>156063</v>
      </c>
      <c r="T59" s="69">
        <v>42887</v>
      </c>
    </row>
    <row r="60" spans="1:21" s="267" customFormat="1" ht="15" customHeight="1" x14ac:dyDescent="0.2">
      <c r="A60" s="15">
        <v>2017</v>
      </c>
      <c r="B60" s="15" t="s">
        <v>3439</v>
      </c>
      <c r="C60" s="15">
        <v>3</v>
      </c>
      <c r="D60" s="39" t="s">
        <v>29</v>
      </c>
      <c r="E60" s="60" t="s">
        <v>4</v>
      </c>
      <c r="F60" s="11" t="s">
        <v>11335</v>
      </c>
      <c r="G60" s="11" t="s">
        <v>9600</v>
      </c>
      <c r="H60" s="12" t="s">
        <v>9613</v>
      </c>
      <c r="I60" s="66">
        <v>1</v>
      </c>
      <c r="J60" s="68" t="s">
        <v>48</v>
      </c>
      <c r="K60" s="167">
        <v>62852</v>
      </c>
      <c r="L60" s="167">
        <v>0</v>
      </c>
      <c r="M60" s="167">
        <v>62852</v>
      </c>
      <c r="N60" s="167">
        <v>12056</v>
      </c>
      <c r="O60" s="167">
        <v>0</v>
      </c>
      <c r="P60" s="167">
        <v>12056</v>
      </c>
      <c r="Q60" s="167">
        <v>74908</v>
      </c>
      <c r="R60" s="167">
        <v>0</v>
      </c>
      <c r="S60" s="167">
        <v>74908</v>
      </c>
      <c r="T60" s="161">
        <v>42736</v>
      </c>
      <c r="U60" s="47"/>
    </row>
    <row r="61" spans="1:21" s="267" customFormat="1" ht="15" customHeight="1" x14ac:dyDescent="0.2">
      <c r="A61" s="15">
        <v>2017</v>
      </c>
      <c r="B61" s="15" t="s">
        <v>3439</v>
      </c>
      <c r="C61" s="15">
        <v>3</v>
      </c>
      <c r="D61" s="67" t="s">
        <v>29</v>
      </c>
      <c r="E61" s="60" t="s">
        <v>4</v>
      </c>
      <c r="F61" s="11" t="s">
        <v>11336</v>
      </c>
      <c r="G61" s="11" t="s">
        <v>9612</v>
      </c>
      <c r="H61" s="12" t="s">
        <v>9611</v>
      </c>
      <c r="I61" s="66">
        <v>1</v>
      </c>
      <c r="J61" s="68" t="s">
        <v>48</v>
      </c>
      <c r="K61" s="167">
        <v>68715</v>
      </c>
      <c r="L61" s="167">
        <v>0</v>
      </c>
      <c r="M61" s="167">
        <v>68715</v>
      </c>
      <c r="N61" s="167">
        <v>10994</v>
      </c>
      <c r="O61" s="167">
        <v>0</v>
      </c>
      <c r="P61" s="167">
        <v>10994</v>
      </c>
      <c r="Q61" s="167">
        <v>79709</v>
      </c>
      <c r="R61" s="167">
        <v>0</v>
      </c>
      <c r="S61" s="167">
        <v>79709</v>
      </c>
      <c r="T61" s="159">
        <v>42736</v>
      </c>
      <c r="U61" s="47"/>
    </row>
    <row r="62" spans="1:21" s="267" customFormat="1" ht="15" customHeight="1" x14ac:dyDescent="0.2">
      <c r="A62" s="15">
        <v>2017</v>
      </c>
      <c r="B62" s="15" t="s">
        <v>3439</v>
      </c>
      <c r="C62" s="15">
        <v>3</v>
      </c>
      <c r="D62" s="39" t="s">
        <v>29</v>
      </c>
      <c r="E62" s="60" t="s">
        <v>4</v>
      </c>
      <c r="F62" s="11" t="s">
        <v>11337</v>
      </c>
      <c r="G62" s="11" t="s">
        <v>9610</v>
      </c>
      <c r="H62" s="12" t="s">
        <v>9609</v>
      </c>
      <c r="I62" s="66">
        <v>1</v>
      </c>
      <c r="J62" s="68" t="s">
        <v>48</v>
      </c>
      <c r="K62" s="167">
        <v>134827</v>
      </c>
      <c r="L62" s="167">
        <v>0</v>
      </c>
      <c r="M62" s="167">
        <v>134827</v>
      </c>
      <c r="N62" s="167">
        <v>20000</v>
      </c>
      <c r="O62" s="167">
        <v>0</v>
      </c>
      <c r="P62" s="167">
        <v>20000</v>
      </c>
      <c r="Q62" s="167">
        <v>154827</v>
      </c>
      <c r="R62" s="167">
        <v>0</v>
      </c>
      <c r="S62" s="167">
        <v>154827</v>
      </c>
      <c r="T62" s="161">
        <v>42705</v>
      </c>
      <c r="U62" s="47"/>
    </row>
    <row r="63" spans="1:21" s="267" customFormat="1" ht="15" customHeight="1" x14ac:dyDescent="0.2">
      <c r="A63" s="15">
        <v>2017</v>
      </c>
      <c r="B63" s="72" t="s">
        <v>3439</v>
      </c>
      <c r="C63" s="15">
        <v>3</v>
      </c>
      <c r="D63" s="67" t="s">
        <v>29</v>
      </c>
      <c r="E63" s="60" t="s">
        <v>4</v>
      </c>
      <c r="F63" s="11" t="s">
        <v>11338</v>
      </c>
      <c r="G63" s="11" t="s">
        <v>9608</v>
      </c>
      <c r="H63" s="75" t="s">
        <v>9607</v>
      </c>
      <c r="I63" s="66">
        <v>1</v>
      </c>
      <c r="J63" s="68" t="s">
        <v>48</v>
      </c>
      <c r="K63" s="167">
        <v>59620</v>
      </c>
      <c r="L63" s="167">
        <v>0</v>
      </c>
      <c r="M63" s="167">
        <v>59620</v>
      </c>
      <c r="N63" s="167">
        <v>4770</v>
      </c>
      <c r="O63" s="167">
        <v>0</v>
      </c>
      <c r="P63" s="167">
        <v>4770</v>
      </c>
      <c r="Q63" s="167">
        <v>64390</v>
      </c>
      <c r="R63" s="167">
        <v>0</v>
      </c>
      <c r="S63" s="167">
        <v>64390</v>
      </c>
      <c r="T63" s="159">
        <v>42736</v>
      </c>
      <c r="U63" s="47"/>
    </row>
    <row r="64" spans="1:21" s="267" customFormat="1" ht="15" customHeight="1" x14ac:dyDescent="0.2">
      <c r="A64" s="15">
        <v>2017</v>
      </c>
      <c r="B64" s="15" t="s">
        <v>3439</v>
      </c>
      <c r="C64" s="15">
        <v>3</v>
      </c>
      <c r="D64" s="39" t="s">
        <v>29</v>
      </c>
      <c r="E64" s="60" t="s">
        <v>4</v>
      </c>
      <c r="F64" s="11" t="s">
        <v>11339</v>
      </c>
      <c r="G64" s="11" t="s">
        <v>485</v>
      </c>
      <c r="H64" s="12" t="s">
        <v>9606</v>
      </c>
      <c r="I64" s="66">
        <v>1</v>
      </c>
      <c r="J64" s="68" t="s">
        <v>48</v>
      </c>
      <c r="K64" s="167">
        <v>38000</v>
      </c>
      <c r="L64" s="167">
        <v>0</v>
      </c>
      <c r="M64" s="167">
        <v>38000</v>
      </c>
      <c r="N64" s="167">
        <v>6000</v>
      </c>
      <c r="O64" s="167">
        <v>0</v>
      </c>
      <c r="P64" s="167">
        <v>6000</v>
      </c>
      <c r="Q64" s="167">
        <v>44000</v>
      </c>
      <c r="R64" s="167">
        <v>0</v>
      </c>
      <c r="S64" s="167">
        <v>44000</v>
      </c>
      <c r="T64" s="161">
        <v>42736</v>
      </c>
      <c r="U64" s="47"/>
    </row>
    <row r="65" spans="1:21" s="267" customFormat="1" ht="15" customHeight="1" x14ac:dyDescent="0.2">
      <c r="A65" s="15">
        <v>2017</v>
      </c>
      <c r="B65" s="15" t="s">
        <v>3439</v>
      </c>
      <c r="C65" s="15">
        <v>3</v>
      </c>
      <c r="D65" s="67" t="s">
        <v>29</v>
      </c>
      <c r="E65" s="60" t="s">
        <v>4</v>
      </c>
      <c r="F65" s="11" t="s">
        <v>11340</v>
      </c>
      <c r="G65" s="11" t="s">
        <v>71</v>
      </c>
      <c r="H65" s="12" t="s">
        <v>9605</v>
      </c>
      <c r="I65" s="66">
        <v>1</v>
      </c>
      <c r="J65" s="68" t="s">
        <v>48</v>
      </c>
      <c r="K65" s="167">
        <v>71397</v>
      </c>
      <c r="L65" s="167">
        <v>0</v>
      </c>
      <c r="M65" s="167">
        <v>71397</v>
      </c>
      <c r="N65" s="167">
        <v>11424</v>
      </c>
      <c r="O65" s="167">
        <v>0</v>
      </c>
      <c r="P65" s="167">
        <v>11424</v>
      </c>
      <c r="Q65" s="167">
        <v>82821</v>
      </c>
      <c r="R65" s="167">
        <v>0</v>
      </c>
      <c r="S65" s="167">
        <v>88533</v>
      </c>
      <c r="T65" s="159">
        <v>42736</v>
      </c>
      <c r="U65" s="47"/>
    </row>
    <row r="66" spans="1:21" s="267" customFormat="1" ht="15" customHeight="1" x14ac:dyDescent="0.2">
      <c r="A66" s="15">
        <v>2017</v>
      </c>
      <c r="B66" s="15" t="s">
        <v>3439</v>
      </c>
      <c r="C66" s="15">
        <v>3</v>
      </c>
      <c r="D66" s="39" t="s">
        <v>29</v>
      </c>
      <c r="E66" s="60" t="s">
        <v>4</v>
      </c>
      <c r="F66" s="11" t="s">
        <v>11341</v>
      </c>
      <c r="G66" s="11" t="s">
        <v>9604</v>
      </c>
      <c r="H66" s="12" t="s">
        <v>9603</v>
      </c>
      <c r="I66" s="66">
        <v>1</v>
      </c>
      <c r="J66" s="68" t="s">
        <v>48</v>
      </c>
      <c r="K66" s="167">
        <v>89673</v>
      </c>
      <c r="L66" s="167">
        <v>0</v>
      </c>
      <c r="M66" s="167">
        <v>89673</v>
      </c>
      <c r="N66" s="167">
        <v>2720</v>
      </c>
      <c r="O66" s="167">
        <v>0</v>
      </c>
      <c r="P66" s="167">
        <v>2720</v>
      </c>
      <c r="Q66" s="167">
        <v>92393</v>
      </c>
      <c r="R66" s="167">
        <v>0</v>
      </c>
      <c r="S66" s="167">
        <v>94003</v>
      </c>
      <c r="T66" s="161">
        <v>42552</v>
      </c>
      <c r="U66" s="47"/>
    </row>
    <row r="67" spans="1:21" s="267" customFormat="1" ht="15" customHeight="1" x14ac:dyDescent="0.2">
      <c r="A67" s="15">
        <v>2017</v>
      </c>
      <c r="B67" s="15" t="s">
        <v>3439</v>
      </c>
      <c r="C67" s="15">
        <v>3</v>
      </c>
      <c r="D67" s="39" t="s">
        <v>29</v>
      </c>
      <c r="E67" s="60" t="s">
        <v>4</v>
      </c>
      <c r="F67" s="11" t="s">
        <v>11342</v>
      </c>
      <c r="G67" s="11" t="s">
        <v>9602</v>
      </c>
      <c r="H67" s="12" t="s">
        <v>9601</v>
      </c>
      <c r="I67" s="66">
        <v>1</v>
      </c>
      <c r="J67" s="68" t="s">
        <v>48</v>
      </c>
      <c r="K67" s="167">
        <v>158512</v>
      </c>
      <c r="L67" s="167">
        <v>0</v>
      </c>
      <c r="M67" s="167">
        <v>158512</v>
      </c>
      <c r="N67" s="167">
        <v>0</v>
      </c>
      <c r="O67" s="167">
        <v>21378</v>
      </c>
      <c r="P67" s="167">
        <v>21378</v>
      </c>
      <c r="Q67" s="167">
        <v>158512</v>
      </c>
      <c r="R67" s="167">
        <v>21378</v>
      </c>
      <c r="S67" s="167">
        <v>179890</v>
      </c>
      <c r="T67" s="161">
        <v>42795</v>
      </c>
      <c r="U67" s="47"/>
    </row>
    <row r="68" spans="1:21" s="267" customFormat="1" ht="15" customHeight="1" x14ac:dyDescent="0.2">
      <c r="A68" s="15">
        <v>2017</v>
      </c>
      <c r="B68" s="15" t="s">
        <v>3439</v>
      </c>
      <c r="C68" s="15">
        <v>3</v>
      </c>
      <c r="D68" s="39" t="s">
        <v>29</v>
      </c>
      <c r="E68" s="60" t="s">
        <v>4</v>
      </c>
      <c r="F68" s="11" t="s">
        <v>11343</v>
      </c>
      <c r="G68" s="11" t="s">
        <v>9600</v>
      </c>
      <c r="H68" s="12" t="s">
        <v>9599</v>
      </c>
      <c r="I68" s="66">
        <v>1</v>
      </c>
      <c r="J68" s="68" t="s">
        <v>48</v>
      </c>
      <c r="K68" s="167">
        <v>82989</v>
      </c>
      <c r="L68" s="167">
        <v>0</v>
      </c>
      <c r="M68" s="167">
        <v>82989</v>
      </c>
      <c r="N68" s="167">
        <v>2000</v>
      </c>
      <c r="O68" s="167">
        <v>0</v>
      </c>
      <c r="P68" s="167">
        <v>2000</v>
      </c>
      <c r="Q68" s="167">
        <v>84989</v>
      </c>
      <c r="R68" s="167">
        <v>0</v>
      </c>
      <c r="S68" s="167">
        <v>85989</v>
      </c>
      <c r="T68" s="161">
        <v>42736</v>
      </c>
      <c r="U68" s="47"/>
    </row>
    <row r="69" spans="1:21" s="267" customFormat="1" ht="15" customHeight="1" x14ac:dyDescent="0.2">
      <c r="A69" s="15">
        <v>2017</v>
      </c>
      <c r="B69" s="15" t="s">
        <v>3439</v>
      </c>
      <c r="C69" s="15">
        <v>3</v>
      </c>
      <c r="D69" s="67" t="s">
        <v>29</v>
      </c>
      <c r="E69" s="60" t="s">
        <v>5</v>
      </c>
      <c r="F69" s="11" t="s">
        <v>11344</v>
      </c>
      <c r="G69" s="11" t="s">
        <v>9598</v>
      </c>
      <c r="H69" s="12" t="s">
        <v>9597</v>
      </c>
      <c r="I69" s="66">
        <v>1</v>
      </c>
      <c r="J69" s="68" t="s">
        <v>48</v>
      </c>
      <c r="K69" s="167">
        <v>54213</v>
      </c>
      <c r="L69" s="167">
        <v>0</v>
      </c>
      <c r="M69" s="167">
        <v>54213</v>
      </c>
      <c r="N69" s="167">
        <v>5000</v>
      </c>
      <c r="O69" s="167">
        <v>0</v>
      </c>
      <c r="P69" s="167">
        <v>5000</v>
      </c>
      <c r="Q69" s="167">
        <v>59213</v>
      </c>
      <c r="R69" s="167">
        <v>0</v>
      </c>
      <c r="S69" s="167">
        <v>59213</v>
      </c>
      <c r="T69" s="159" t="s">
        <v>9596</v>
      </c>
      <c r="U69" s="47"/>
    </row>
    <row r="70" spans="1:21" s="267" customFormat="1" ht="15" customHeight="1" x14ac:dyDescent="0.2">
      <c r="A70" s="15">
        <v>2017</v>
      </c>
      <c r="B70" s="15" t="s">
        <v>3439</v>
      </c>
      <c r="C70" s="15">
        <v>3</v>
      </c>
      <c r="D70" s="39" t="s">
        <v>29</v>
      </c>
      <c r="E70" s="60" t="s">
        <v>7</v>
      </c>
      <c r="F70" s="11" t="s">
        <v>11345</v>
      </c>
      <c r="G70" s="11" t="s">
        <v>3442</v>
      </c>
      <c r="H70" s="12" t="s">
        <v>9595</v>
      </c>
      <c r="I70" s="66">
        <v>1</v>
      </c>
      <c r="J70" s="68" t="s">
        <v>48</v>
      </c>
      <c r="K70" s="167">
        <v>75739</v>
      </c>
      <c r="L70" s="167">
        <v>0</v>
      </c>
      <c r="M70" s="167">
        <v>75739</v>
      </c>
      <c r="N70" s="167">
        <v>317</v>
      </c>
      <c r="O70" s="167">
        <v>0</v>
      </c>
      <c r="P70" s="167">
        <v>317</v>
      </c>
      <c r="Q70" s="167">
        <v>76056</v>
      </c>
      <c r="R70" s="167">
        <v>0</v>
      </c>
      <c r="S70" s="167">
        <v>76056</v>
      </c>
      <c r="T70" s="161">
        <v>42795</v>
      </c>
      <c r="U70" s="47"/>
    </row>
    <row r="71" spans="1:21" s="267" customFormat="1" ht="15" customHeight="1" x14ac:dyDescent="0.2">
      <c r="A71" s="15">
        <v>2017</v>
      </c>
      <c r="B71" s="15" t="s">
        <v>3439</v>
      </c>
      <c r="C71" s="15">
        <v>3</v>
      </c>
      <c r="D71" s="39" t="s">
        <v>29</v>
      </c>
      <c r="E71" s="60" t="s">
        <v>7</v>
      </c>
      <c r="F71" s="11" t="s">
        <v>11346</v>
      </c>
      <c r="G71" s="11" t="s">
        <v>3442</v>
      </c>
      <c r="H71" s="12" t="s">
        <v>9594</v>
      </c>
      <c r="I71" s="66">
        <v>1</v>
      </c>
      <c r="J71" s="68" t="s">
        <v>48</v>
      </c>
      <c r="K71" s="167">
        <v>83859</v>
      </c>
      <c r="L71" s="167">
        <v>0</v>
      </c>
      <c r="M71" s="167">
        <v>83859</v>
      </c>
      <c r="N71" s="167">
        <v>556</v>
      </c>
      <c r="O71" s="167">
        <v>0</v>
      </c>
      <c r="P71" s="167">
        <v>556</v>
      </c>
      <c r="Q71" s="167">
        <v>84415</v>
      </c>
      <c r="R71" s="167">
        <v>0</v>
      </c>
      <c r="S71" s="167">
        <v>84415</v>
      </c>
      <c r="T71" s="161">
        <v>42795</v>
      </c>
      <c r="U71" s="47"/>
    </row>
    <row r="72" spans="1:21" s="267" customFormat="1" ht="15" customHeight="1" x14ac:dyDescent="0.2">
      <c r="A72" s="15">
        <v>2017</v>
      </c>
      <c r="B72" s="15" t="s">
        <v>3439</v>
      </c>
      <c r="C72" s="15">
        <v>3</v>
      </c>
      <c r="D72" s="39" t="s">
        <v>29</v>
      </c>
      <c r="E72" s="60" t="s">
        <v>7</v>
      </c>
      <c r="F72" s="11" t="s">
        <v>11347</v>
      </c>
      <c r="G72" s="11" t="s">
        <v>71</v>
      </c>
      <c r="H72" s="12" t="s">
        <v>9593</v>
      </c>
      <c r="I72" s="66">
        <v>1</v>
      </c>
      <c r="J72" s="68" t="s">
        <v>48</v>
      </c>
      <c r="K72" s="167">
        <v>106479</v>
      </c>
      <c r="L72" s="167">
        <v>0</v>
      </c>
      <c r="M72" s="167">
        <v>106479</v>
      </c>
      <c r="N72" s="167">
        <v>333</v>
      </c>
      <c r="O72" s="167">
        <v>0</v>
      </c>
      <c r="P72" s="167">
        <v>333</v>
      </c>
      <c r="Q72" s="167">
        <v>106812</v>
      </c>
      <c r="R72" s="167">
        <v>0</v>
      </c>
      <c r="S72" s="167">
        <v>106812</v>
      </c>
      <c r="T72" s="161">
        <v>42795</v>
      </c>
      <c r="U72" s="47"/>
    </row>
    <row r="73" spans="1:21" s="267" customFormat="1" ht="15" customHeight="1" x14ac:dyDescent="0.2">
      <c r="A73" s="15">
        <v>2017</v>
      </c>
      <c r="B73" s="15" t="s">
        <v>3439</v>
      </c>
      <c r="C73" s="15">
        <v>3</v>
      </c>
      <c r="D73" s="39" t="s">
        <v>29</v>
      </c>
      <c r="E73" s="60" t="s">
        <v>7</v>
      </c>
      <c r="F73" s="11" t="s">
        <v>11348</v>
      </c>
      <c r="G73" s="11" t="s">
        <v>3442</v>
      </c>
      <c r="H73" s="12" t="s">
        <v>9592</v>
      </c>
      <c r="I73" s="66">
        <v>1</v>
      </c>
      <c r="J73" s="68" t="s">
        <v>48</v>
      </c>
      <c r="K73" s="167">
        <v>77102</v>
      </c>
      <c r="L73" s="167">
        <v>0</v>
      </c>
      <c r="M73" s="167">
        <v>77102</v>
      </c>
      <c r="N73" s="167">
        <v>278</v>
      </c>
      <c r="O73" s="167">
        <v>0</v>
      </c>
      <c r="P73" s="167">
        <v>278</v>
      </c>
      <c r="Q73" s="167">
        <v>77380</v>
      </c>
      <c r="R73" s="167">
        <v>0</v>
      </c>
      <c r="S73" s="167">
        <v>77380</v>
      </c>
      <c r="T73" s="161">
        <v>42795</v>
      </c>
      <c r="U73" s="47"/>
    </row>
    <row r="74" spans="1:21" s="267" customFormat="1" ht="15" customHeight="1" x14ac:dyDescent="0.2">
      <c r="A74" s="15">
        <v>2017</v>
      </c>
      <c r="B74" s="72" t="s">
        <v>3439</v>
      </c>
      <c r="C74" s="15">
        <v>3</v>
      </c>
      <c r="D74" s="67" t="s">
        <v>29</v>
      </c>
      <c r="E74" s="60" t="s">
        <v>7</v>
      </c>
      <c r="F74" s="11" t="s">
        <v>11349</v>
      </c>
      <c r="G74" s="11" t="s">
        <v>9538</v>
      </c>
      <c r="H74" s="75" t="s">
        <v>9591</v>
      </c>
      <c r="I74" s="66">
        <v>1</v>
      </c>
      <c r="J74" s="68" t="s">
        <v>48</v>
      </c>
      <c r="K74" s="167">
        <v>108011</v>
      </c>
      <c r="L74" s="167">
        <v>0</v>
      </c>
      <c r="M74" s="167">
        <v>108011</v>
      </c>
      <c r="N74" s="167">
        <v>666</v>
      </c>
      <c r="O74" s="167">
        <v>0</v>
      </c>
      <c r="P74" s="167">
        <v>666</v>
      </c>
      <c r="Q74" s="167">
        <v>108677</v>
      </c>
      <c r="R74" s="167">
        <v>0</v>
      </c>
      <c r="S74" s="167">
        <v>108677</v>
      </c>
      <c r="T74" s="159">
        <v>42795</v>
      </c>
      <c r="U74" s="47"/>
    </row>
    <row r="75" spans="1:21" s="267" customFormat="1" ht="15" customHeight="1" x14ac:dyDescent="0.2">
      <c r="A75" s="15">
        <v>2017</v>
      </c>
      <c r="B75" s="15" t="s">
        <v>3439</v>
      </c>
      <c r="C75" s="15">
        <v>3</v>
      </c>
      <c r="D75" s="39" t="s">
        <v>29</v>
      </c>
      <c r="E75" s="60" t="s">
        <v>7</v>
      </c>
      <c r="F75" s="11" t="s">
        <v>11350</v>
      </c>
      <c r="G75" s="11" t="s">
        <v>9590</v>
      </c>
      <c r="H75" s="12" t="s">
        <v>9589</v>
      </c>
      <c r="I75" s="66">
        <v>1</v>
      </c>
      <c r="J75" s="68" t="s">
        <v>48</v>
      </c>
      <c r="K75" s="167">
        <v>106144</v>
      </c>
      <c r="L75" s="167">
        <v>0</v>
      </c>
      <c r="M75" s="167">
        <v>106144</v>
      </c>
      <c r="N75" s="167">
        <v>1000</v>
      </c>
      <c r="O75" s="167">
        <v>0</v>
      </c>
      <c r="P75" s="167">
        <v>1000</v>
      </c>
      <c r="Q75" s="167">
        <v>107144</v>
      </c>
      <c r="R75" s="167">
        <v>0</v>
      </c>
      <c r="S75" s="167">
        <v>107144</v>
      </c>
      <c r="T75" s="161">
        <v>42795</v>
      </c>
      <c r="U75" s="47"/>
    </row>
    <row r="76" spans="1:21" s="267" customFormat="1" ht="15" customHeight="1" x14ac:dyDescent="0.2">
      <c r="A76" s="15">
        <v>2017</v>
      </c>
      <c r="B76" s="15" t="s">
        <v>3439</v>
      </c>
      <c r="C76" s="15">
        <v>3</v>
      </c>
      <c r="D76" s="39" t="s">
        <v>29</v>
      </c>
      <c r="E76" s="60" t="s">
        <v>11</v>
      </c>
      <c r="F76" s="11" t="s">
        <v>11351</v>
      </c>
      <c r="G76" s="11" t="s">
        <v>9588</v>
      </c>
      <c r="H76" s="12" t="s">
        <v>9587</v>
      </c>
      <c r="I76" s="66">
        <v>1</v>
      </c>
      <c r="J76" s="68" t="s">
        <v>48</v>
      </c>
      <c r="K76" s="167">
        <v>73020</v>
      </c>
      <c r="L76" s="167">
        <v>0</v>
      </c>
      <c r="M76" s="167">
        <v>73020</v>
      </c>
      <c r="N76" s="167">
        <v>6000</v>
      </c>
      <c r="O76" s="167">
        <v>0</v>
      </c>
      <c r="P76" s="167">
        <v>6000</v>
      </c>
      <c r="Q76" s="167">
        <v>79020</v>
      </c>
      <c r="R76" s="167">
        <v>0</v>
      </c>
      <c r="S76" s="167">
        <v>79020</v>
      </c>
      <c r="T76" s="161">
        <v>42782</v>
      </c>
      <c r="U76" s="47"/>
    </row>
    <row r="77" spans="1:21" s="267" customFormat="1" ht="15" customHeight="1" x14ac:dyDescent="0.2">
      <c r="A77" s="15">
        <v>2017</v>
      </c>
      <c r="B77" s="15" t="s">
        <v>3439</v>
      </c>
      <c r="C77" s="15">
        <v>3</v>
      </c>
      <c r="D77" s="39" t="s">
        <v>29</v>
      </c>
      <c r="E77" s="60" t="s">
        <v>23</v>
      </c>
      <c r="F77" s="11" t="s">
        <v>11352</v>
      </c>
      <c r="G77" s="11" t="s">
        <v>419</v>
      </c>
      <c r="H77" s="12" t="s">
        <v>9586</v>
      </c>
      <c r="I77" s="66">
        <v>1</v>
      </c>
      <c r="J77" s="68" t="s">
        <v>48</v>
      </c>
      <c r="K77" s="167">
        <v>114067.7319628</v>
      </c>
      <c r="L77" s="167">
        <v>84632.308037199997</v>
      </c>
      <c r="M77" s="167">
        <v>198700.04</v>
      </c>
      <c r="N77" s="167">
        <v>-95449.794152399991</v>
      </c>
      <c r="O77" s="167">
        <v>115449.83415239998</v>
      </c>
      <c r="P77" s="167">
        <v>20000.039999999994</v>
      </c>
      <c r="Q77" s="167">
        <v>18617.937810400002</v>
      </c>
      <c r="R77" s="167">
        <v>200082.14218959998</v>
      </c>
      <c r="S77" s="167">
        <v>238700.12</v>
      </c>
      <c r="T77" s="161">
        <v>42795</v>
      </c>
      <c r="U77" s="47"/>
    </row>
    <row r="78" spans="1:21" s="267" customFormat="1" ht="15" customHeight="1" x14ac:dyDescent="0.2">
      <c r="A78" s="15">
        <v>2017</v>
      </c>
      <c r="B78" s="15" t="s">
        <v>3439</v>
      </c>
      <c r="C78" s="15">
        <v>3</v>
      </c>
      <c r="D78" s="39" t="s">
        <v>29</v>
      </c>
      <c r="E78" s="60" t="s">
        <v>23</v>
      </c>
      <c r="F78" s="11" t="s">
        <v>11353</v>
      </c>
      <c r="G78" s="11" t="s">
        <v>3479</v>
      </c>
      <c r="H78" s="12" t="s">
        <v>9585</v>
      </c>
      <c r="I78" s="66">
        <v>1</v>
      </c>
      <c r="J78" s="68" t="s">
        <v>48</v>
      </c>
      <c r="K78" s="167">
        <v>67116.967141100002</v>
      </c>
      <c r="L78" s="167">
        <v>82038.477858899991</v>
      </c>
      <c r="M78" s="167">
        <v>149155.44499999998</v>
      </c>
      <c r="N78" s="167">
        <v>-28329.658695500002</v>
      </c>
      <c r="O78" s="167">
        <v>34329.653695500005</v>
      </c>
      <c r="P78" s="167">
        <v>5999.9950000000026</v>
      </c>
      <c r="Q78" s="167">
        <v>38787.3084456</v>
      </c>
      <c r="R78" s="167">
        <v>116368.1315544</v>
      </c>
      <c r="S78" s="167">
        <v>155155.43999999997</v>
      </c>
      <c r="T78" s="161">
        <v>42767</v>
      </c>
      <c r="U78" s="47"/>
    </row>
    <row r="79" spans="1:21" s="267" customFormat="1" ht="15" customHeight="1" x14ac:dyDescent="0.2">
      <c r="A79" s="15">
        <v>2017</v>
      </c>
      <c r="B79" s="15" t="s">
        <v>3439</v>
      </c>
      <c r="C79" s="15">
        <v>3</v>
      </c>
      <c r="D79" s="39" t="s">
        <v>29</v>
      </c>
      <c r="E79" s="60" t="s">
        <v>23</v>
      </c>
      <c r="F79" s="11" t="s">
        <v>11354</v>
      </c>
      <c r="G79" s="11" t="s">
        <v>419</v>
      </c>
      <c r="H79" s="12" t="s">
        <v>9584</v>
      </c>
      <c r="I79" s="66">
        <v>1</v>
      </c>
      <c r="J79" s="68" t="s">
        <v>48</v>
      </c>
      <c r="K79" s="167">
        <v>81719.114099600003</v>
      </c>
      <c r="L79" s="167">
        <v>71602.92590039999</v>
      </c>
      <c r="M79" s="167">
        <v>153322.04</v>
      </c>
      <c r="N79" s="167">
        <v>-32018.646746000006</v>
      </c>
      <c r="O79" s="167">
        <v>37018.686746000007</v>
      </c>
      <c r="P79" s="167">
        <v>5000.0400000000009</v>
      </c>
      <c r="Q79" s="167">
        <v>49700.467353599997</v>
      </c>
      <c r="R79" s="167">
        <v>108621.6126464</v>
      </c>
      <c r="S79" s="167">
        <v>163322.12</v>
      </c>
      <c r="T79" s="161">
        <v>42736</v>
      </c>
      <c r="U79" s="47"/>
    </row>
    <row r="80" spans="1:21" s="267" customFormat="1" ht="15" customHeight="1" x14ac:dyDescent="0.2">
      <c r="A80" s="15">
        <v>2017</v>
      </c>
      <c r="B80" s="15" t="s">
        <v>3439</v>
      </c>
      <c r="C80" s="15">
        <v>3</v>
      </c>
      <c r="D80" s="67" t="s">
        <v>29</v>
      </c>
      <c r="E80" s="60" t="s">
        <v>23</v>
      </c>
      <c r="F80" s="11" t="s">
        <v>11355</v>
      </c>
      <c r="G80" s="11" t="s">
        <v>3448</v>
      </c>
      <c r="H80" s="12" t="s">
        <v>9583</v>
      </c>
      <c r="I80" s="66">
        <v>1</v>
      </c>
      <c r="J80" s="68" t="s">
        <v>48</v>
      </c>
      <c r="K80" s="167">
        <v>5981.8616396999996</v>
      </c>
      <c r="L80" s="167">
        <v>428430.74836029997</v>
      </c>
      <c r="M80" s="167">
        <v>434412.61</v>
      </c>
      <c r="N80" s="167">
        <v>26079.599270299997</v>
      </c>
      <c r="O80" s="167">
        <v>39920.790729700006</v>
      </c>
      <c r="P80" s="167">
        <v>66000.39</v>
      </c>
      <c r="Q80" s="167">
        <v>32061.460909999998</v>
      </c>
      <c r="R80" s="167">
        <v>468351.53908999998</v>
      </c>
      <c r="S80" s="167">
        <v>566413</v>
      </c>
      <c r="T80" s="159">
        <v>42736</v>
      </c>
      <c r="U80" s="47"/>
    </row>
    <row r="81" spans="1:21" s="267" customFormat="1" ht="15" customHeight="1" x14ac:dyDescent="0.2">
      <c r="A81" s="15">
        <v>2017</v>
      </c>
      <c r="B81" s="15" t="s">
        <v>3439</v>
      </c>
      <c r="C81" s="15">
        <v>3</v>
      </c>
      <c r="D81" s="67" t="s">
        <v>29</v>
      </c>
      <c r="E81" s="60" t="s">
        <v>23</v>
      </c>
      <c r="F81" s="11" t="s">
        <v>11356</v>
      </c>
      <c r="G81" s="11" t="s">
        <v>3465</v>
      </c>
      <c r="H81" s="12" t="s">
        <v>9582</v>
      </c>
      <c r="I81" s="66">
        <v>1</v>
      </c>
      <c r="J81" s="68" t="s">
        <v>48</v>
      </c>
      <c r="K81" s="167">
        <v>48548.566040999998</v>
      </c>
      <c r="L81" s="167">
        <v>174683.758959</v>
      </c>
      <c r="M81" s="167">
        <v>223232.32500000001</v>
      </c>
      <c r="N81" s="167">
        <v>-33548.403890250003</v>
      </c>
      <c r="O81" s="167">
        <v>53548.803890250012</v>
      </c>
      <c r="P81" s="167">
        <v>20000.400000000009</v>
      </c>
      <c r="Q81" s="167">
        <v>15000.162150749997</v>
      </c>
      <c r="R81" s="167">
        <v>228232.56284925001</v>
      </c>
      <c r="S81" s="167">
        <v>263233.125</v>
      </c>
      <c r="T81" s="159">
        <v>42736</v>
      </c>
      <c r="U81" s="47"/>
    </row>
    <row r="82" spans="1:21" s="267" customFormat="1" ht="15" customHeight="1" x14ac:dyDescent="0.2">
      <c r="A82" s="15">
        <v>2017</v>
      </c>
      <c r="B82" s="15" t="s">
        <v>3439</v>
      </c>
      <c r="C82" s="15">
        <v>3</v>
      </c>
      <c r="D82" s="67" t="s">
        <v>29</v>
      </c>
      <c r="E82" s="60" t="s">
        <v>23</v>
      </c>
      <c r="F82" s="11" t="s">
        <v>11357</v>
      </c>
      <c r="G82" s="11" t="s">
        <v>419</v>
      </c>
      <c r="H82" s="12" t="s">
        <v>9581</v>
      </c>
      <c r="I82" s="66">
        <v>1</v>
      </c>
      <c r="J82" s="68" t="s">
        <v>48</v>
      </c>
      <c r="K82" s="167">
        <v>82113.5</v>
      </c>
      <c r="L82" s="167">
        <v>0</v>
      </c>
      <c r="M82" s="167">
        <v>82113.5</v>
      </c>
      <c r="N82" s="167">
        <v>6786.5</v>
      </c>
      <c r="O82" s="167">
        <v>0</v>
      </c>
      <c r="P82" s="167">
        <v>6786.5</v>
      </c>
      <c r="Q82" s="167">
        <v>88900</v>
      </c>
      <c r="R82" s="167">
        <v>0</v>
      </c>
      <c r="S82" s="167">
        <v>88900</v>
      </c>
      <c r="T82" s="159">
        <v>42552</v>
      </c>
      <c r="U82" s="47"/>
    </row>
    <row r="83" spans="1:21" s="267" customFormat="1" ht="15" customHeight="1" x14ac:dyDescent="0.2">
      <c r="A83" s="15">
        <v>2017</v>
      </c>
      <c r="B83" s="15" t="s">
        <v>3439</v>
      </c>
      <c r="C83" s="15">
        <v>3</v>
      </c>
      <c r="D83" s="39" t="s">
        <v>29</v>
      </c>
      <c r="E83" s="60" t="s">
        <v>23</v>
      </c>
      <c r="F83" s="11" t="s">
        <v>11358</v>
      </c>
      <c r="G83" s="11" t="s">
        <v>419</v>
      </c>
      <c r="H83" s="12" t="s">
        <v>9580</v>
      </c>
      <c r="I83" s="66">
        <v>1</v>
      </c>
      <c r="J83" s="68" t="s">
        <v>48</v>
      </c>
      <c r="K83" s="167">
        <v>84028.07</v>
      </c>
      <c r="L83" s="167">
        <v>0</v>
      </c>
      <c r="M83" s="167">
        <v>84028.07</v>
      </c>
      <c r="N83" s="167">
        <v>7999.929999999993</v>
      </c>
      <c r="O83" s="167">
        <v>0</v>
      </c>
      <c r="P83" s="167">
        <v>7999.929999999993</v>
      </c>
      <c r="Q83" s="167">
        <v>92028</v>
      </c>
      <c r="R83" s="167">
        <v>0</v>
      </c>
      <c r="S83" s="167">
        <v>92028</v>
      </c>
      <c r="T83" s="161">
        <v>42736</v>
      </c>
      <c r="U83" s="47"/>
    </row>
    <row r="84" spans="1:21" s="267" customFormat="1" ht="15" customHeight="1" x14ac:dyDescent="0.2">
      <c r="A84" s="15">
        <v>2017</v>
      </c>
      <c r="B84" s="15" t="s">
        <v>3439</v>
      </c>
      <c r="C84" s="15">
        <v>3</v>
      </c>
      <c r="D84" s="39" t="s">
        <v>29</v>
      </c>
      <c r="E84" s="60" t="s">
        <v>23</v>
      </c>
      <c r="F84" s="11" t="s">
        <v>11359</v>
      </c>
      <c r="G84" s="11" t="s">
        <v>3519</v>
      </c>
      <c r="H84" s="12" t="s">
        <v>9579</v>
      </c>
      <c r="I84" s="66">
        <v>1</v>
      </c>
      <c r="J84" s="68" t="s">
        <v>48</v>
      </c>
      <c r="K84" s="167">
        <v>0</v>
      </c>
      <c r="L84" s="167">
        <v>162250</v>
      </c>
      <c r="M84" s="167">
        <v>162250</v>
      </c>
      <c r="N84" s="167">
        <v>0</v>
      </c>
      <c r="O84" s="167">
        <v>20000.040000000008</v>
      </c>
      <c r="P84" s="167">
        <v>20000.040000000008</v>
      </c>
      <c r="Q84" s="167">
        <v>0</v>
      </c>
      <c r="R84" s="167">
        <v>182250.04</v>
      </c>
      <c r="S84" s="167">
        <v>202250.08000000002</v>
      </c>
      <c r="T84" s="161">
        <v>42736</v>
      </c>
      <c r="U84" s="47"/>
    </row>
    <row r="85" spans="1:21" s="267" customFormat="1" ht="15" customHeight="1" x14ac:dyDescent="0.2">
      <c r="A85" s="15">
        <v>2017</v>
      </c>
      <c r="B85" s="15" t="s">
        <v>3439</v>
      </c>
      <c r="C85" s="15">
        <v>3</v>
      </c>
      <c r="D85" s="39" t="s">
        <v>29</v>
      </c>
      <c r="E85" s="60" t="s">
        <v>23</v>
      </c>
      <c r="F85" s="11" t="s">
        <v>11360</v>
      </c>
      <c r="G85" s="11" t="s">
        <v>71</v>
      </c>
      <c r="H85" s="12" t="s">
        <v>9578</v>
      </c>
      <c r="I85" s="66">
        <v>1</v>
      </c>
      <c r="J85" s="68" t="s">
        <v>48</v>
      </c>
      <c r="K85" s="167">
        <v>78842.154999999999</v>
      </c>
      <c r="L85" s="167">
        <v>0</v>
      </c>
      <c r="M85" s="167">
        <v>78842.154999999999</v>
      </c>
      <c r="N85" s="167">
        <v>4999.8450000000012</v>
      </c>
      <c r="O85" s="167">
        <v>0</v>
      </c>
      <c r="P85" s="167">
        <v>4999.8450000000012</v>
      </c>
      <c r="Q85" s="167">
        <v>83842</v>
      </c>
      <c r="R85" s="167">
        <v>0</v>
      </c>
      <c r="S85" s="167">
        <v>83842</v>
      </c>
      <c r="T85" s="161">
        <v>42736</v>
      </c>
      <c r="U85" s="47"/>
    </row>
    <row r="86" spans="1:21" s="267" customFormat="1" ht="15" customHeight="1" x14ac:dyDescent="0.2">
      <c r="A86" s="15">
        <v>2017</v>
      </c>
      <c r="B86" s="15" t="s">
        <v>3439</v>
      </c>
      <c r="C86" s="15">
        <v>3</v>
      </c>
      <c r="D86" s="39" t="s">
        <v>29</v>
      </c>
      <c r="E86" s="60" t="s">
        <v>23</v>
      </c>
      <c r="F86" s="11" t="s">
        <v>11361</v>
      </c>
      <c r="G86" s="11" t="s">
        <v>3465</v>
      </c>
      <c r="H86" s="12" t="s">
        <v>9577</v>
      </c>
      <c r="I86" s="66">
        <v>1</v>
      </c>
      <c r="J86" s="68" t="s">
        <v>48</v>
      </c>
      <c r="K86" s="167">
        <v>18510.475999999999</v>
      </c>
      <c r="L86" s="167">
        <v>173089.524</v>
      </c>
      <c r="M86" s="167">
        <v>191600</v>
      </c>
      <c r="N86" s="167">
        <v>0.29549919999772101</v>
      </c>
      <c r="O86" s="167">
        <v>19999.744500799978</v>
      </c>
      <c r="P86" s="167">
        <v>20000.039999999975</v>
      </c>
      <c r="Q86" s="167">
        <v>18510.771499199996</v>
      </c>
      <c r="R86" s="167">
        <v>193089.26850079998</v>
      </c>
      <c r="S86" s="167">
        <v>231600.08</v>
      </c>
      <c r="T86" s="161">
        <v>42736</v>
      </c>
      <c r="U86" s="47"/>
    </row>
    <row r="87" spans="1:21" s="267" customFormat="1" ht="15" customHeight="1" x14ac:dyDescent="0.2">
      <c r="A87" s="15">
        <v>2017</v>
      </c>
      <c r="B87" s="15" t="s">
        <v>3439</v>
      </c>
      <c r="C87" s="15">
        <v>3</v>
      </c>
      <c r="D87" s="39" t="s">
        <v>29</v>
      </c>
      <c r="E87" s="60" t="s">
        <v>23</v>
      </c>
      <c r="F87" s="11" t="s">
        <v>11362</v>
      </c>
      <c r="G87" s="11" t="s">
        <v>3465</v>
      </c>
      <c r="H87" s="12" t="s">
        <v>9576</v>
      </c>
      <c r="I87" s="66">
        <v>1</v>
      </c>
      <c r="J87" s="68" t="s">
        <v>48</v>
      </c>
      <c r="K87" s="167">
        <v>0</v>
      </c>
      <c r="L87" s="167">
        <v>221000</v>
      </c>
      <c r="M87" s="167">
        <v>221000</v>
      </c>
      <c r="N87" s="167">
        <v>0</v>
      </c>
      <c r="O87" s="167">
        <v>20000.040000000008</v>
      </c>
      <c r="P87" s="167">
        <v>20000.040000000008</v>
      </c>
      <c r="Q87" s="167">
        <v>0</v>
      </c>
      <c r="R87" s="167">
        <v>241000.04</v>
      </c>
      <c r="S87" s="167">
        <v>261000.08000000002</v>
      </c>
      <c r="T87" s="161">
        <v>42736</v>
      </c>
      <c r="U87" s="47"/>
    </row>
    <row r="88" spans="1:21" s="267" customFormat="1" ht="15" customHeight="1" x14ac:dyDescent="0.2">
      <c r="A88" s="15">
        <v>2017</v>
      </c>
      <c r="B88" s="15" t="s">
        <v>3439</v>
      </c>
      <c r="C88" s="15">
        <v>3</v>
      </c>
      <c r="D88" s="39" t="s">
        <v>29</v>
      </c>
      <c r="E88" s="60" t="s">
        <v>23</v>
      </c>
      <c r="F88" s="11" t="s">
        <v>11363</v>
      </c>
      <c r="G88" s="11" t="s">
        <v>3465</v>
      </c>
      <c r="H88" s="12" t="s">
        <v>9575</v>
      </c>
      <c r="I88" s="66">
        <v>1</v>
      </c>
      <c r="J88" s="68" t="s">
        <v>48</v>
      </c>
      <c r="K88" s="167">
        <v>44556.176664999999</v>
      </c>
      <c r="L88" s="167">
        <v>35273.573335000001</v>
      </c>
      <c r="M88" s="167">
        <v>79829.75</v>
      </c>
      <c r="N88" s="167">
        <v>4451.3060350000014</v>
      </c>
      <c r="O88" s="167">
        <v>3523.9439649999986</v>
      </c>
      <c r="P88" s="167">
        <v>7975.25</v>
      </c>
      <c r="Q88" s="167">
        <v>49007.4827</v>
      </c>
      <c r="R88" s="167">
        <v>38797.5173</v>
      </c>
      <c r="S88" s="167">
        <v>87805</v>
      </c>
      <c r="T88" s="161">
        <v>42736</v>
      </c>
      <c r="U88" s="47"/>
    </row>
    <row r="89" spans="1:21" s="267" customFormat="1" ht="15" customHeight="1" x14ac:dyDescent="0.2">
      <c r="A89" s="15">
        <v>2017</v>
      </c>
      <c r="B89" s="15" t="s">
        <v>3439</v>
      </c>
      <c r="C89" s="15">
        <v>3</v>
      </c>
      <c r="D89" s="39" t="s">
        <v>29</v>
      </c>
      <c r="E89" s="60" t="s">
        <v>23</v>
      </c>
      <c r="F89" s="11" t="s">
        <v>11364</v>
      </c>
      <c r="G89" s="11" t="s">
        <v>71</v>
      </c>
      <c r="H89" s="12" t="s">
        <v>9574</v>
      </c>
      <c r="I89" s="66">
        <v>1</v>
      </c>
      <c r="J89" s="68" t="s">
        <v>48</v>
      </c>
      <c r="K89" s="167">
        <v>64082.747170199997</v>
      </c>
      <c r="L89" s="167">
        <v>101896.03282979999</v>
      </c>
      <c r="M89" s="167">
        <v>165978.78</v>
      </c>
      <c r="N89" s="167">
        <v>8818.0896498000002</v>
      </c>
      <c r="O89" s="167">
        <v>0.13035019999369979</v>
      </c>
      <c r="P89" s="167">
        <v>8818.2199999999939</v>
      </c>
      <c r="Q89" s="167">
        <v>72900.836819999997</v>
      </c>
      <c r="R89" s="167">
        <v>101896.16317999999</v>
      </c>
      <c r="S89" s="167">
        <v>174797</v>
      </c>
      <c r="T89" s="161">
        <v>42736</v>
      </c>
      <c r="U89" s="47"/>
    </row>
    <row r="90" spans="1:21" s="267" customFormat="1" ht="15" customHeight="1" x14ac:dyDescent="0.2">
      <c r="A90" s="15">
        <v>2017</v>
      </c>
      <c r="B90" s="15" t="s">
        <v>3439</v>
      </c>
      <c r="C90" s="15">
        <v>3</v>
      </c>
      <c r="D90" s="39" t="s">
        <v>29</v>
      </c>
      <c r="E90" s="60" t="s">
        <v>23</v>
      </c>
      <c r="F90" s="11" t="s">
        <v>11365</v>
      </c>
      <c r="G90" s="11" t="s">
        <v>3536</v>
      </c>
      <c r="H90" s="12" t="s">
        <v>9573</v>
      </c>
      <c r="I90" s="66">
        <v>1</v>
      </c>
      <c r="J90" s="68" t="s">
        <v>48</v>
      </c>
      <c r="K90" s="167">
        <v>85970.5</v>
      </c>
      <c r="L90" s="167">
        <v>36844.5</v>
      </c>
      <c r="M90" s="167">
        <v>122815</v>
      </c>
      <c r="N90" s="167">
        <v>9890.75</v>
      </c>
      <c r="O90" s="167">
        <v>-4890.75</v>
      </c>
      <c r="P90" s="167">
        <v>5000</v>
      </c>
      <c r="Q90" s="167">
        <v>95861.25</v>
      </c>
      <c r="R90" s="167">
        <v>31953.75</v>
      </c>
      <c r="S90" s="167">
        <v>127815</v>
      </c>
      <c r="T90" s="161">
        <v>42736</v>
      </c>
      <c r="U90" s="47"/>
    </row>
    <row r="91" spans="1:21" s="267" customFormat="1" ht="15" customHeight="1" x14ac:dyDescent="0.2">
      <c r="A91" s="15">
        <v>2017</v>
      </c>
      <c r="B91" s="15" t="s">
        <v>3439</v>
      </c>
      <c r="C91" s="15">
        <v>3</v>
      </c>
      <c r="D91" s="39" t="s">
        <v>29</v>
      </c>
      <c r="E91" s="60" t="s">
        <v>23</v>
      </c>
      <c r="F91" s="11" t="s">
        <v>11366</v>
      </c>
      <c r="G91" s="11" t="s">
        <v>3536</v>
      </c>
      <c r="H91" s="12" t="s">
        <v>9572</v>
      </c>
      <c r="I91" s="66">
        <v>1</v>
      </c>
      <c r="J91" s="68" t="s">
        <v>48</v>
      </c>
      <c r="K91" s="167">
        <v>6673.6179356000002</v>
      </c>
      <c r="L91" s="167">
        <v>121862.9370644</v>
      </c>
      <c r="M91" s="167">
        <v>128536.55500000001</v>
      </c>
      <c r="N91" s="167">
        <v>1038.4020768</v>
      </c>
      <c r="O91" s="167">
        <v>18961.637923200004</v>
      </c>
      <c r="P91" s="167">
        <v>20000.040000000005</v>
      </c>
      <c r="Q91" s="167">
        <v>7712.0200124000003</v>
      </c>
      <c r="R91" s="167">
        <v>140824.5749876</v>
      </c>
      <c r="S91" s="167">
        <v>168536.63500000001</v>
      </c>
      <c r="T91" s="161">
        <v>42736</v>
      </c>
      <c r="U91" s="47"/>
    </row>
    <row r="92" spans="1:21" s="267" customFormat="1" ht="15" customHeight="1" x14ac:dyDescent="0.2">
      <c r="A92" s="15">
        <v>2017</v>
      </c>
      <c r="B92" s="15" t="s">
        <v>3439</v>
      </c>
      <c r="C92" s="15">
        <v>3</v>
      </c>
      <c r="D92" s="39" t="s">
        <v>29</v>
      </c>
      <c r="E92" s="60" t="s">
        <v>23</v>
      </c>
      <c r="F92" s="11" t="s">
        <v>11367</v>
      </c>
      <c r="G92" s="11" t="s">
        <v>3465</v>
      </c>
      <c r="H92" s="12" t="s">
        <v>9571</v>
      </c>
      <c r="I92" s="66">
        <v>1</v>
      </c>
      <c r="J92" s="68" t="s">
        <v>48</v>
      </c>
      <c r="K92" s="167">
        <v>0</v>
      </c>
      <c r="L92" s="167">
        <v>144617.28999999998</v>
      </c>
      <c r="M92" s="167">
        <v>144617.28999999998</v>
      </c>
      <c r="N92" s="167">
        <v>5447.5060300000005</v>
      </c>
      <c r="O92" s="167">
        <v>7514.2039700000023</v>
      </c>
      <c r="P92" s="167">
        <v>12961.710000000003</v>
      </c>
      <c r="Q92" s="167">
        <v>5447.5060300000005</v>
      </c>
      <c r="R92" s="167">
        <v>152131.49396999998</v>
      </c>
      <c r="S92" s="167">
        <v>157578.99999999997</v>
      </c>
      <c r="T92" s="161">
        <v>42795</v>
      </c>
      <c r="U92" s="47"/>
    </row>
    <row r="93" spans="1:21" s="267" customFormat="1" ht="15" customHeight="1" x14ac:dyDescent="0.2">
      <c r="A93" s="15">
        <v>2017</v>
      </c>
      <c r="B93" s="15" t="s">
        <v>3439</v>
      </c>
      <c r="C93" s="15">
        <v>3</v>
      </c>
      <c r="D93" s="67" t="s">
        <v>29</v>
      </c>
      <c r="E93" s="60" t="s">
        <v>23</v>
      </c>
      <c r="F93" s="11" t="s">
        <v>11368</v>
      </c>
      <c r="G93" s="11" t="s">
        <v>3465</v>
      </c>
      <c r="H93" s="12" t="s">
        <v>9570</v>
      </c>
      <c r="I93" s="66">
        <v>1</v>
      </c>
      <c r="J93" s="68" t="s">
        <v>48</v>
      </c>
      <c r="K93" s="167">
        <v>0</v>
      </c>
      <c r="L93" s="167">
        <v>62994.96</v>
      </c>
      <c r="M93" s="167">
        <v>62994.96</v>
      </c>
      <c r="N93" s="167">
        <v>0</v>
      </c>
      <c r="O93" s="167">
        <v>4410.0400000000009</v>
      </c>
      <c r="P93" s="167">
        <v>4410.0400000000009</v>
      </c>
      <c r="Q93" s="167">
        <v>0</v>
      </c>
      <c r="R93" s="167">
        <v>67405</v>
      </c>
      <c r="S93" s="167">
        <v>67405</v>
      </c>
      <c r="T93" s="159">
        <v>42767</v>
      </c>
      <c r="U93" s="47"/>
    </row>
    <row r="94" spans="1:21" s="267" customFormat="1" ht="15" customHeight="1" x14ac:dyDescent="0.2">
      <c r="A94" s="15">
        <v>2017</v>
      </c>
      <c r="B94" s="15" t="s">
        <v>3439</v>
      </c>
      <c r="C94" s="15">
        <v>3</v>
      </c>
      <c r="D94" s="67" t="s">
        <v>29</v>
      </c>
      <c r="E94" s="60" t="s">
        <v>23</v>
      </c>
      <c r="F94" s="11" t="s">
        <v>11369</v>
      </c>
      <c r="G94" s="11" t="s">
        <v>3442</v>
      </c>
      <c r="H94" s="12" t="s">
        <v>9569</v>
      </c>
      <c r="I94" s="66">
        <v>1</v>
      </c>
      <c r="J94" s="68" t="s">
        <v>48</v>
      </c>
      <c r="K94" s="167">
        <v>0</v>
      </c>
      <c r="L94" s="167">
        <v>169862.5</v>
      </c>
      <c r="M94" s="167">
        <v>169862.5</v>
      </c>
      <c r="N94" s="167">
        <v>0</v>
      </c>
      <c r="O94" s="167">
        <v>30000</v>
      </c>
      <c r="P94" s="167">
        <v>30000</v>
      </c>
      <c r="Q94" s="167">
        <v>0</v>
      </c>
      <c r="R94" s="167">
        <v>199862.5</v>
      </c>
      <c r="S94" s="167">
        <v>229862.5</v>
      </c>
      <c r="T94" s="159">
        <v>42736</v>
      </c>
      <c r="U94" s="47"/>
    </row>
    <row r="95" spans="1:21" s="267" customFormat="1" ht="15" customHeight="1" x14ac:dyDescent="0.2">
      <c r="A95" s="15">
        <v>2017</v>
      </c>
      <c r="B95" s="15" t="s">
        <v>3439</v>
      </c>
      <c r="C95" s="15">
        <v>3</v>
      </c>
      <c r="D95" s="39" t="s">
        <v>29</v>
      </c>
      <c r="E95" s="60" t="s">
        <v>23</v>
      </c>
      <c r="F95" s="11" t="s">
        <v>11370</v>
      </c>
      <c r="G95" s="11" t="s">
        <v>71</v>
      </c>
      <c r="H95" s="12" t="s">
        <v>9568</v>
      </c>
      <c r="I95" s="66">
        <v>1</v>
      </c>
      <c r="J95" s="68" t="s">
        <v>48</v>
      </c>
      <c r="K95" s="167">
        <v>46040.4</v>
      </c>
      <c r="L95" s="167">
        <v>30693.599999999999</v>
      </c>
      <c r="M95" s="167">
        <v>76734</v>
      </c>
      <c r="N95" s="167">
        <v>3000</v>
      </c>
      <c r="O95" s="167">
        <v>2000</v>
      </c>
      <c r="P95" s="167">
        <v>5000</v>
      </c>
      <c r="Q95" s="167">
        <v>49040.4</v>
      </c>
      <c r="R95" s="167">
        <v>32693.599999999999</v>
      </c>
      <c r="S95" s="167">
        <v>81734</v>
      </c>
      <c r="T95" s="161">
        <v>42736</v>
      </c>
      <c r="U95" s="47"/>
    </row>
    <row r="96" spans="1:21" s="267" customFormat="1" ht="15" customHeight="1" x14ac:dyDescent="0.2">
      <c r="A96" s="15">
        <v>2017</v>
      </c>
      <c r="B96" s="72" t="s">
        <v>3439</v>
      </c>
      <c r="C96" s="15">
        <v>3</v>
      </c>
      <c r="D96" s="67" t="s">
        <v>29</v>
      </c>
      <c r="E96" s="60" t="s">
        <v>23</v>
      </c>
      <c r="F96" s="11" t="s">
        <v>11371</v>
      </c>
      <c r="G96" s="11" t="s">
        <v>71</v>
      </c>
      <c r="H96" s="75" t="s">
        <v>9567</v>
      </c>
      <c r="I96" s="66">
        <v>1</v>
      </c>
      <c r="J96" s="68" t="s">
        <v>48</v>
      </c>
      <c r="K96" s="167">
        <v>75130.3</v>
      </c>
      <c r="L96" s="167">
        <v>0</v>
      </c>
      <c r="M96" s="167">
        <v>75130.3</v>
      </c>
      <c r="N96" s="167">
        <v>5000</v>
      </c>
      <c r="O96" s="167">
        <v>0</v>
      </c>
      <c r="P96" s="167">
        <v>5000</v>
      </c>
      <c r="Q96" s="167">
        <v>80130.3</v>
      </c>
      <c r="R96" s="167">
        <v>0</v>
      </c>
      <c r="S96" s="167">
        <v>80130.3</v>
      </c>
      <c r="T96" s="159">
        <v>42736</v>
      </c>
      <c r="U96" s="47"/>
    </row>
    <row r="97" spans="1:21" s="267" customFormat="1" ht="15" customHeight="1" x14ac:dyDescent="0.2">
      <c r="A97" s="15">
        <v>2017</v>
      </c>
      <c r="B97" s="15" t="s">
        <v>3439</v>
      </c>
      <c r="C97" s="15">
        <v>3</v>
      </c>
      <c r="D97" s="39" t="s">
        <v>29</v>
      </c>
      <c r="E97" s="60" t="s">
        <v>23</v>
      </c>
      <c r="F97" s="11" t="s">
        <v>11372</v>
      </c>
      <c r="G97" s="11" t="s">
        <v>71</v>
      </c>
      <c r="H97" s="12" t="s">
        <v>9566</v>
      </c>
      <c r="I97" s="66">
        <v>1</v>
      </c>
      <c r="J97" s="68" t="s">
        <v>48</v>
      </c>
      <c r="K97" s="167">
        <v>77678.828500000003</v>
      </c>
      <c r="L97" s="167">
        <v>29771.1715</v>
      </c>
      <c r="M97" s="167">
        <v>107450</v>
      </c>
      <c r="N97" s="167">
        <v>29504.149730000005</v>
      </c>
      <c r="O97" s="167">
        <v>-24131.149730000001</v>
      </c>
      <c r="P97" s="167">
        <v>5373.0000000000036</v>
      </c>
      <c r="Q97" s="167">
        <v>107182.97823000001</v>
      </c>
      <c r="R97" s="167">
        <v>5640.0217699999994</v>
      </c>
      <c r="S97" s="167">
        <v>112823</v>
      </c>
      <c r="T97" s="161">
        <v>42736</v>
      </c>
      <c r="U97" s="47"/>
    </row>
    <row r="98" spans="1:21" s="267" customFormat="1" ht="15" customHeight="1" x14ac:dyDescent="0.2">
      <c r="A98" s="15">
        <v>2017</v>
      </c>
      <c r="B98" s="15" t="s">
        <v>3439</v>
      </c>
      <c r="C98" s="15">
        <v>3</v>
      </c>
      <c r="D98" s="39" t="s">
        <v>29</v>
      </c>
      <c r="E98" s="60" t="s">
        <v>23</v>
      </c>
      <c r="F98" s="11" t="s">
        <v>11373</v>
      </c>
      <c r="G98" s="11" t="s">
        <v>9565</v>
      </c>
      <c r="H98" s="12" t="s">
        <v>9564</v>
      </c>
      <c r="I98" s="66">
        <v>1</v>
      </c>
      <c r="J98" s="68" t="s">
        <v>48</v>
      </c>
      <c r="K98" s="167">
        <v>64960</v>
      </c>
      <c r="L98" s="167">
        <v>0</v>
      </c>
      <c r="M98" s="167">
        <v>64960</v>
      </c>
      <c r="N98" s="167">
        <v>10040</v>
      </c>
      <c r="O98" s="167">
        <v>0</v>
      </c>
      <c r="P98" s="167">
        <v>10040</v>
      </c>
      <c r="Q98" s="167">
        <v>75000</v>
      </c>
      <c r="R98" s="167">
        <v>0</v>
      </c>
      <c r="S98" s="167">
        <v>75000</v>
      </c>
      <c r="T98" s="161">
        <v>42736</v>
      </c>
      <c r="U98" s="47"/>
    </row>
    <row r="99" spans="1:21" s="267" customFormat="1" ht="15" customHeight="1" x14ac:dyDescent="0.2">
      <c r="A99" s="15">
        <v>2017</v>
      </c>
      <c r="B99" s="15" t="s">
        <v>3439</v>
      </c>
      <c r="C99" s="15">
        <v>3</v>
      </c>
      <c r="D99" s="39" t="s">
        <v>29</v>
      </c>
      <c r="E99" s="60" t="s">
        <v>23</v>
      </c>
      <c r="F99" s="11" t="s">
        <v>11374</v>
      </c>
      <c r="G99" s="11" t="s">
        <v>485</v>
      </c>
      <c r="H99" s="12" t="s">
        <v>9563</v>
      </c>
      <c r="I99" s="66">
        <v>1</v>
      </c>
      <c r="J99" s="68" t="s">
        <v>48</v>
      </c>
      <c r="K99" s="167">
        <v>50750</v>
      </c>
      <c r="L99" s="167">
        <v>0</v>
      </c>
      <c r="M99" s="167">
        <v>50750</v>
      </c>
      <c r="N99" s="167">
        <v>4250</v>
      </c>
      <c r="O99" s="167">
        <v>0</v>
      </c>
      <c r="P99" s="167">
        <v>4250</v>
      </c>
      <c r="Q99" s="167">
        <v>55000</v>
      </c>
      <c r="R99" s="167">
        <v>0</v>
      </c>
      <c r="S99" s="167">
        <v>55000</v>
      </c>
      <c r="T99" s="161">
        <v>42736</v>
      </c>
      <c r="U99" s="47"/>
    </row>
    <row r="100" spans="1:21" s="267" customFormat="1" ht="15" customHeight="1" x14ac:dyDescent="0.2">
      <c r="A100" s="15">
        <v>2017</v>
      </c>
      <c r="B100" s="15" t="s">
        <v>3439</v>
      </c>
      <c r="C100" s="15">
        <v>3</v>
      </c>
      <c r="D100" s="39" t="s">
        <v>29</v>
      </c>
      <c r="E100" s="60" t="s">
        <v>23</v>
      </c>
      <c r="F100" s="11" t="s">
        <v>11375</v>
      </c>
      <c r="G100" s="11" t="s">
        <v>3465</v>
      </c>
      <c r="H100" s="12" t="s">
        <v>9562</v>
      </c>
      <c r="I100" s="66">
        <v>1</v>
      </c>
      <c r="J100" s="68" t="s">
        <v>48</v>
      </c>
      <c r="K100" s="167">
        <v>15225.983738000001</v>
      </c>
      <c r="L100" s="167">
        <v>187489.81626200001</v>
      </c>
      <c r="M100" s="167">
        <v>202715.80000000002</v>
      </c>
      <c r="N100" s="167">
        <v>4773.9310219999988</v>
      </c>
      <c r="O100" s="167">
        <v>15226.46897799999</v>
      </c>
      <c r="P100" s="167">
        <v>20000.399999999987</v>
      </c>
      <c r="Q100" s="167">
        <v>19999.91476</v>
      </c>
      <c r="R100" s="167">
        <v>202716.28524</v>
      </c>
      <c r="S100" s="167">
        <v>242716.6</v>
      </c>
      <c r="T100" s="161">
        <v>42736</v>
      </c>
      <c r="U100" s="47"/>
    </row>
    <row r="101" spans="1:21" s="267" customFormat="1" ht="15" customHeight="1" x14ac:dyDescent="0.2">
      <c r="A101" s="15">
        <v>2017</v>
      </c>
      <c r="B101" s="15" t="s">
        <v>3439</v>
      </c>
      <c r="C101" s="15">
        <v>3</v>
      </c>
      <c r="D101" s="67" t="s">
        <v>29</v>
      </c>
      <c r="E101" s="60" t="s">
        <v>23</v>
      </c>
      <c r="F101" s="11" t="s">
        <v>11376</v>
      </c>
      <c r="G101" s="11" t="s">
        <v>71</v>
      </c>
      <c r="H101" s="12" t="s">
        <v>9561</v>
      </c>
      <c r="I101" s="66">
        <v>1</v>
      </c>
      <c r="J101" s="68" t="s">
        <v>48</v>
      </c>
      <c r="K101" s="167">
        <v>0</v>
      </c>
      <c r="L101" s="167">
        <v>213229.70499999999</v>
      </c>
      <c r="M101" s="167">
        <v>213229.70499999999</v>
      </c>
      <c r="N101" s="167">
        <v>0</v>
      </c>
      <c r="O101" s="167">
        <v>20000.040000000008</v>
      </c>
      <c r="P101" s="167">
        <v>20000.040000000008</v>
      </c>
      <c r="Q101" s="167">
        <v>0</v>
      </c>
      <c r="R101" s="167">
        <v>233229.745</v>
      </c>
      <c r="S101" s="167">
        <v>253229.785</v>
      </c>
      <c r="T101" s="159">
        <v>42736</v>
      </c>
      <c r="U101" s="47"/>
    </row>
    <row r="102" spans="1:21" s="267" customFormat="1" ht="15" customHeight="1" x14ac:dyDescent="0.2">
      <c r="A102" s="15">
        <v>2017</v>
      </c>
      <c r="B102" s="15" t="s">
        <v>3439</v>
      </c>
      <c r="C102" s="15">
        <v>3</v>
      </c>
      <c r="D102" s="39" t="s">
        <v>29</v>
      </c>
      <c r="E102" s="60" t="s">
        <v>23</v>
      </c>
      <c r="F102" s="11" t="s">
        <v>11377</v>
      </c>
      <c r="G102" s="11" t="s">
        <v>5584</v>
      </c>
      <c r="H102" s="12" t="s">
        <v>9560</v>
      </c>
      <c r="I102" s="66">
        <v>1</v>
      </c>
      <c r="J102" s="68" t="s">
        <v>48</v>
      </c>
      <c r="K102" s="167">
        <v>67398.03</v>
      </c>
      <c r="L102" s="167">
        <v>0</v>
      </c>
      <c r="M102" s="167">
        <v>67398.03</v>
      </c>
      <c r="N102" s="167">
        <v>4999.9700000000012</v>
      </c>
      <c r="O102" s="167">
        <v>0</v>
      </c>
      <c r="P102" s="167">
        <v>4999.9700000000012</v>
      </c>
      <c r="Q102" s="167">
        <v>72398</v>
      </c>
      <c r="R102" s="167">
        <v>0</v>
      </c>
      <c r="S102" s="167">
        <v>72398</v>
      </c>
      <c r="T102" s="161">
        <v>42736</v>
      </c>
      <c r="U102" s="47"/>
    </row>
    <row r="103" spans="1:21" s="267" customFormat="1" ht="15" customHeight="1" x14ac:dyDescent="0.2">
      <c r="A103" s="15">
        <v>2017</v>
      </c>
      <c r="B103" s="15" t="s">
        <v>3439</v>
      </c>
      <c r="C103" s="15">
        <v>3</v>
      </c>
      <c r="D103" s="39" t="s">
        <v>29</v>
      </c>
      <c r="E103" s="60" t="s">
        <v>23</v>
      </c>
      <c r="F103" s="11" t="s">
        <v>11378</v>
      </c>
      <c r="G103" s="11" t="s">
        <v>419</v>
      </c>
      <c r="H103" s="12" t="s">
        <v>9559</v>
      </c>
      <c r="I103" s="66">
        <v>1</v>
      </c>
      <c r="J103" s="68" t="s">
        <v>48</v>
      </c>
      <c r="K103" s="167">
        <v>86795.721869999994</v>
      </c>
      <c r="L103" s="167">
        <v>63382.878129999997</v>
      </c>
      <c r="M103" s="167">
        <v>150178.59999999998</v>
      </c>
      <c r="N103" s="167">
        <v>-46960.971870000001</v>
      </c>
      <c r="O103" s="167">
        <v>56121.371870000003</v>
      </c>
      <c r="P103" s="167">
        <v>9160.4000000000015</v>
      </c>
      <c r="Q103" s="167">
        <v>39834.749999999993</v>
      </c>
      <c r="R103" s="167">
        <v>119504.25</v>
      </c>
      <c r="S103" s="167">
        <v>159338.99999999997</v>
      </c>
      <c r="T103" s="161">
        <v>42675</v>
      </c>
      <c r="U103" s="47"/>
    </row>
    <row r="104" spans="1:21" s="267" customFormat="1" ht="15" customHeight="1" x14ac:dyDescent="0.2">
      <c r="A104" s="15">
        <v>2017</v>
      </c>
      <c r="B104" s="15" t="s">
        <v>3439</v>
      </c>
      <c r="C104" s="15">
        <v>3</v>
      </c>
      <c r="D104" s="39" t="s">
        <v>29</v>
      </c>
      <c r="E104" s="60" t="s">
        <v>23</v>
      </c>
      <c r="F104" s="11" t="s">
        <v>11379</v>
      </c>
      <c r="G104" s="11" t="s">
        <v>3536</v>
      </c>
      <c r="H104" s="12" t="s">
        <v>9558</v>
      </c>
      <c r="I104" s="66">
        <v>1</v>
      </c>
      <c r="J104" s="68" t="s">
        <v>48</v>
      </c>
      <c r="K104" s="167">
        <v>7105.2749999999996</v>
      </c>
      <c r="L104" s="167">
        <v>150789.72500000001</v>
      </c>
      <c r="M104" s="167">
        <v>157895</v>
      </c>
      <c r="N104" s="167">
        <v>-0.14710240000022168</v>
      </c>
      <c r="O104" s="167">
        <v>20000.187102399999</v>
      </c>
      <c r="P104" s="167">
        <v>20000.04</v>
      </c>
      <c r="Q104" s="167">
        <v>7105.1278975999994</v>
      </c>
      <c r="R104" s="167">
        <v>170789.91210240001</v>
      </c>
      <c r="S104" s="167">
        <v>197895.08</v>
      </c>
      <c r="T104" s="161">
        <v>42736</v>
      </c>
      <c r="U104" s="47"/>
    </row>
    <row r="105" spans="1:21" s="267" customFormat="1" ht="15" customHeight="1" x14ac:dyDescent="0.2">
      <c r="A105" s="15">
        <v>2017</v>
      </c>
      <c r="B105" s="15" t="s">
        <v>3439</v>
      </c>
      <c r="C105" s="15">
        <v>3</v>
      </c>
      <c r="D105" s="39" t="s">
        <v>29</v>
      </c>
      <c r="E105" s="60" t="s">
        <v>23</v>
      </c>
      <c r="F105" s="11" t="s">
        <v>11380</v>
      </c>
      <c r="G105" s="11" t="s">
        <v>71</v>
      </c>
      <c r="H105" s="12" t="s">
        <v>9557</v>
      </c>
      <c r="I105" s="66">
        <v>1</v>
      </c>
      <c r="J105" s="68" t="s">
        <v>48</v>
      </c>
      <c r="K105" s="167">
        <v>67568.55</v>
      </c>
      <c r="L105" s="167">
        <v>0</v>
      </c>
      <c r="M105" s="167">
        <v>67568.55</v>
      </c>
      <c r="N105" s="167">
        <v>5000.4499999999971</v>
      </c>
      <c r="O105" s="167">
        <v>0</v>
      </c>
      <c r="P105" s="167">
        <v>5000.4499999999971</v>
      </c>
      <c r="Q105" s="167">
        <v>72569</v>
      </c>
      <c r="R105" s="167">
        <v>0</v>
      </c>
      <c r="S105" s="167">
        <v>72569</v>
      </c>
      <c r="T105" s="161">
        <v>42736</v>
      </c>
      <c r="U105" s="47"/>
    </row>
    <row r="106" spans="1:21" s="267" customFormat="1" ht="15" customHeight="1" x14ac:dyDescent="0.2">
      <c r="A106" s="15">
        <v>2017</v>
      </c>
      <c r="B106" s="15" t="s">
        <v>3439</v>
      </c>
      <c r="C106" s="15">
        <v>3</v>
      </c>
      <c r="D106" s="67" t="s">
        <v>29</v>
      </c>
      <c r="E106" s="60" t="s">
        <v>23</v>
      </c>
      <c r="F106" s="11" t="s">
        <v>11381</v>
      </c>
      <c r="G106" s="11" t="s">
        <v>71</v>
      </c>
      <c r="H106" s="12" t="s">
        <v>9556</v>
      </c>
      <c r="I106" s="66">
        <v>1</v>
      </c>
      <c r="J106" s="68" t="s">
        <v>48</v>
      </c>
      <c r="K106" s="167">
        <v>78842.154999999999</v>
      </c>
      <c r="L106" s="167">
        <v>0</v>
      </c>
      <c r="M106" s="167">
        <v>78842.154999999999</v>
      </c>
      <c r="N106" s="167">
        <v>4999.8450000000012</v>
      </c>
      <c r="O106" s="167">
        <v>0</v>
      </c>
      <c r="P106" s="167">
        <v>4999.8450000000012</v>
      </c>
      <c r="Q106" s="167">
        <v>83842</v>
      </c>
      <c r="R106" s="167">
        <v>0</v>
      </c>
      <c r="S106" s="167">
        <v>83842</v>
      </c>
      <c r="T106" s="159">
        <v>42736</v>
      </c>
      <c r="U106" s="47"/>
    </row>
    <row r="107" spans="1:21" s="267" customFormat="1" ht="15" customHeight="1" x14ac:dyDescent="0.2">
      <c r="A107" s="15">
        <v>2017</v>
      </c>
      <c r="B107" s="15" t="s">
        <v>3439</v>
      </c>
      <c r="C107" s="15">
        <v>3</v>
      </c>
      <c r="D107" s="39" t="s">
        <v>29</v>
      </c>
      <c r="E107" s="60" t="s">
        <v>23</v>
      </c>
      <c r="F107" s="11" t="s">
        <v>11382</v>
      </c>
      <c r="G107" s="11" t="s">
        <v>71</v>
      </c>
      <c r="H107" s="12" t="s">
        <v>9555</v>
      </c>
      <c r="I107" s="66">
        <v>1</v>
      </c>
      <c r="J107" s="68" t="s">
        <v>48</v>
      </c>
      <c r="K107" s="167">
        <v>72476.074999999997</v>
      </c>
      <c r="L107" s="167">
        <v>0</v>
      </c>
      <c r="M107" s="167">
        <v>72476.074999999997</v>
      </c>
      <c r="N107" s="167">
        <v>4999.9949999999953</v>
      </c>
      <c r="O107" s="167">
        <v>0</v>
      </c>
      <c r="P107" s="167">
        <v>4999.9949999999953</v>
      </c>
      <c r="Q107" s="167">
        <v>77476.069999999992</v>
      </c>
      <c r="R107" s="167">
        <v>0</v>
      </c>
      <c r="S107" s="167">
        <v>77476.069999999992</v>
      </c>
      <c r="T107" s="161">
        <v>42736</v>
      </c>
      <c r="U107" s="47"/>
    </row>
    <row r="108" spans="1:21" s="268" customFormat="1" ht="15" customHeight="1" x14ac:dyDescent="0.2">
      <c r="A108" s="15">
        <v>2017</v>
      </c>
      <c r="B108" s="15" t="s">
        <v>3439</v>
      </c>
      <c r="C108" s="15">
        <v>3</v>
      </c>
      <c r="D108" s="39" t="s">
        <v>29</v>
      </c>
      <c r="E108" s="60" t="s">
        <v>23</v>
      </c>
      <c r="F108" s="11" t="s">
        <v>11383</v>
      </c>
      <c r="G108" s="11" t="s">
        <v>71</v>
      </c>
      <c r="H108" s="12" t="s">
        <v>9554</v>
      </c>
      <c r="I108" s="66">
        <v>1</v>
      </c>
      <c r="J108" s="68" t="s">
        <v>48</v>
      </c>
      <c r="K108" s="167">
        <v>89975.35</v>
      </c>
      <c r="L108" s="167">
        <v>0</v>
      </c>
      <c r="M108" s="167">
        <v>89975.35</v>
      </c>
      <c r="N108" s="167">
        <v>4000</v>
      </c>
      <c r="O108" s="167">
        <v>0</v>
      </c>
      <c r="P108" s="167">
        <v>4000</v>
      </c>
      <c r="Q108" s="167">
        <v>93975.35</v>
      </c>
      <c r="R108" s="167">
        <v>0</v>
      </c>
      <c r="S108" s="167">
        <v>93975.35</v>
      </c>
      <c r="T108" s="161">
        <v>42736</v>
      </c>
      <c r="U108" s="47"/>
    </row>
    <row r="109" spans="1:21" s="267" customFormat="1" ht="15" customHeight="1" x14ac:dyDescent="0.2">
      <c r="A109" s="15">
        <v>2017</v>
      </c>
      <c r="B109" s="15" t="s">
        <v>3439</v>
      </c>
      <c r="C109" s="15">
        <v>3</v>
      </c>
      <c r="D109" s="39" t="s">
        <v>29</v>
      </c>
      <c r="E109" s="60" t="s">
        <v>23</v>
      </c>
      <c r="F109" s="11" t="s">
        <v>11384</v>
      </c>
      <c r="G109" s="11" t="s">
        <v>3465</v>
      </c>
      <c r="H109" s="12" t="s">
        <v>9553</v>
      </c>
      <c r="I109" s="66">
        <v>1</v>
      </c>
      <c r="J109" s="68" t="s">
        <v>48</v>
      </c>
      <c r="K109" s="167">
        <v>88183.244040000005</v>
      </c>
      <c r="L109" s="167">
        <v>40090.755960000002</v>
      </c>
      <c r="M109" s="167">
        <v>128274</v>
      </c>
      <c r="N109" s="167">
        <v>14436.660000000003</v>
      </c>
      <c r="O109" s="167">
        <v>6563.3400000000038</v>
      </c>
      <c r="P109" s="167">
        <v>21000.000000000007</v>
      </c>
      <c r="Q109" s="167">
        <v>102619.90404000001</v>
      </c>
      <c r="R109" s="167">
        <v>46654.095960000006</v>
      </c>
      <c r="S109" s="167">
        <v>149274</v>
      </c>
      <c r="T109" s="161">
        <v>42765</v>
      </c>
      <c r="U109" s="47"/>
    </row>
    <row r="110" spans="1:21" s="267" customFormat="1" ht="15" customHeight="1" x14ac:dyDescent="0.2">
      <c r="A110" s="15">
        <v>2017</v>
      </c>
      <c r="B110" s="15" t="s">
        <v>3439</v>
      </c>
      <c r="C110" s="15">
        <v>3</v>
      </c>
      <c r="D110" s="39" t="s">
        <v>29</v>
      </c>
      <c r="E110" s="60" t="s">
        <v>23</v>
      </c>
      <c r="F110" s="11" t="s">
        <v>11385</v>
      </c>
      <c r="G110" s="11" t="s">
        <v>3448</v>
      </c>
      <c r="H110" s="12" t="s">
        <v>9552</v>
      </c>
      <c r="I110" s="66">
        <v>1</v>
      </c>
      <c r="J110" s="68" t="s">
        <v>48</v>
      </c>
      <c r="K110" s="167">
        <v>5353.3208771999998</v>
      </c>
      <c r="L110" s="167">
        <v>216591.98912280001</v>
      </c>
      <c r="M110" s="167">
        <v>221945.31</v>
      </c>
      <c r="N110" s="167">
        <v>535.57712280000032</v>
      </c>
      <c r="O110" s="167">
        <v>21669.112877200008</v>
      </c>
      <c r="P110" s="167">
        <v>22204.69000000001</v>
      </c>
      <c r="Q110" s="167">
        <v>5888.8980000000001</v>
      </c>
      <c r="R110" s="167">
        <v>238261.10200000001</v>
      </c>
      <c r="S110" s="167">
        <v>244150</v>
      </c>
      <c r="T110" s="161">
        <v>42767</v>
      </c>
      <c r="U110" s="47"/>
    </row>
    <row r="111" spans="1:21" s="267" customFormat="1" ht="15" customHeight="1" x14ac:dyDescent="0.2">
      <c r="A111" s="15">
        <v>2017</v>
      </c>
      <c r="B111" s="72" t="s">
        <v>3439</v>
      </c>
      <c r="C111" s="15">
        <v>3</v>
      </c>
      <c r="D111" s="67" t="s">
        <v>29</v>
      </c>
      <c r="E111" s="60" t="s">
        <v>23</v>
      </c>
      <c r="F111" s="11" t="s">
        <v>11386</v>
      </c>
      <c r="G111" s="11" t="s">
        <v>71</v>
      </c>
      <c r="H111" s="75" t="s">
        <v>9551</v>
      </c>
      <c r="I111" s="66">
        <v>1</v>
      </c>
      <c r="J111" s="68" t="s">
        <v>48</v>
      </c>
      <c r="K111" s="167">
        <v>81450.705000000002</v>
      </c>
      <c r="L111" s="167">
        <v>0</v>
      </c>
      <c r="M111" s="167">
        <v>81450.705000000002</v>
      </c>
      <c r="N111" s="167">
        <v>8136.1450000000041</v>
      </c>
      <c r="O111" s="167">
        <v>0</v>
      </c>
      <c r="P111" s="167">
        <v>8136.1450000000041</v>
      </c>
      <c r="Q111" s="167">
        <v>89586.85</v>
      </c>
      <c r="R111" s="167">
        <v>0</v>
      </c>
      <c r="S111" s="167">
        <v>89586.85</v>
      </c>
      <c r="T111" s="159">
        <v>42790</v>
      </c>
      <c r="U111" s="47"/>
    </row>
    <row r="112" spans="1:21" s="267" customFormat="1" ht="15" customHeight="1" x14ac:dyDescent="0.2">
      <c r="A112" s="15">
        <v>2017</v>
      </c>
      <c r="B112" s="15" t="s">
        <v>3439</v>
      </c>
      <c r="C112" s="15">
        <v>3</v>
      </c>
      <c r="D112" s="39" t="s">
        <v>29</v>
      </c>
      <c r="E112" s="60" t="s">
        <v>23</v>
      </c>
      <c r="F112" s="11" t="s">
        <v>11387</v>
      </c>
      <c r="G112" s="11" t="s">
        <v>71</v>
      </c>
      <c r="H112" s="12" t="s">
        <v>9550</v>
      </c>
      <c r="I112" s="66">
        <v>1</v>
      </c>
      <c r="J112" s="68" t="s">
        <v>48</v>
      </c>
      <c r="K112" s="167">
        <v>72775.5</v>
      </c>
      <c r="L112" s="167">
        <v>0</v>
      </c>
      <c r="M112" s="167">
        <v>72775.5</v>
      </c>
      <c r="N112" s="167">
        <v>4999.5</v>
      </c>
      <c r="O112" s="167">
        <v>0</v>
      </c>
      <c r="P112" s="167">
        <v>4999.5</v>
      </c>
      <c r="Q112" s="167">
        <v>77775</v>
      </c>
      <c r="R112" s="167">
        <v>0</v>
      </c>
      <c r="S112" s="167">
        <v>77775</v>
      </c>
      <c r="T112" s="161">
        <v>42736</v>
      </c>
      <c r="U112" s="47"/>
    </row>
    <row r="113" spans="1:155" s="267" customFormat="1" ht="15" customHeight="1" x14ac:dyDescent="0.2">
      <c r="A113" s="15">
        <v>2017</v>
      </c>
      <c r="B113" s="15" t="s">
        <v>3439</v>
      </c>
      <c r="C113" s="15">
        <v>3</v>
      </c>
      <c r="D113" s="67" t="s">
        <v>29</v>
      </c>
      <c r="E113" s="60" t="s">
        <v>13</v>
      </c>
      <c r="F113" s="11" t="s">
        <v>11388</v>
      </c>
      <c r="G113" s="11" t="s">
        <v>9545</v>
      </c>
      <c r="H113" s="12" t="s">
        <v>9549</v>
      </c>
      <c r="I113" s="66">
        <v>1</v>
      </c>
      <c r="J113" s="68" t="s">
        <v>48</v>
      </c>
      <c r="K113" s="167">
        <v>55206</v>
      </c>
      <c r="L113" s="167">
        <v>0</v>
      </c>
      <c r="M113" s="167">
        <v>55206</v>
      </c>
      <c r="N113" s="167">
        <v>4000</v>
      </c>
      <c r="O113" s="167">
        <v>0</v>
      </c>
      <c r="P113" s="167">
        <v>4000</v>
      </c>
      <c r="Q113" s="167">
        <v>59206</v>
      </c>
      <c r="R113" s="167">
        <v>0</v>
      </c>
      <c r="S113" s="167">
        <v>59206</v>
      </c>
      <c r="T113" s="159">
        <v>42767</v>
      </c>
      <c r="U113" s="47"/>
    </row>
    <row r="114" spans="1:155" s="267" customFormat="1" ht="15" customHeight="1" x14ac:dyDescent="0.2">
      <c r="A114" s="15">
        <v>2017</v>
      </c>
      <c r="B114" s="15" t="s">
        <v>3439</v>
      </c>
      <c r="C114" s="15">
        <v>3</v>
      </c>
      <c r="D114" s="39" t="s">
        <v>29</v>
      </c>
      <c r="E114" s="60" t="s">
        <v>13</v>
      </c>
      <c r="F114" s="11" t="s">
        <v>11389</v>
      </c>
      <c r="G114" s="11" t="s">
        <v>9545</v>
      </c>
      <c r="H114" s="12" t="s">
        <v>9548</v>
      </c>
      <c r="I114" s="66">
        <v>1</v>
      </c>
      <c r="J114" s="68" t="s">
        <v>48</v>
      </c>
      <c r="K114" s="167">
        <v>54850</v>
      </c>
      <c r="L114" s="167">
        <v>0</v>
      </c>
      <c r="M114" s="167">
        <v>54850</v>
      </c>
      <c r="N114" s="167">
        <v>4000</v>
      </c>
      <c r="O114" s="167">
        <v>0</v>
      </c>
      <c r="P114" s="167">
        <v>4000</v>
      </c>
      <c r="Q114" s="167">
        <v>58850</v>
      </c>
      <c r="R114" s="167">
        <v>0</v>
      </c>
      <c r="S114" s="167">
        <v>58850</v>
      </c>
      <c r="T114" s="161">
        <v>42767</v>
      </c>
      <c r="U114" s="47"/>
    </row>
    <row r="115" spans="1:155" s="268" customFormat="1" ht="15" customHeight="1" x14ac:dyDescent="0.2">
      <c r="A115" s="15">
        <v>2017</v>
      </c>
      <c r="B115" s="72" t="s">
        <v>3439</v>
      </c>
      <c r="C115" s="15">
        <v>3</v>
      </c>
      <c r="D115" s="67" t="s">
        <v>29</v>
      </c>
      <c r="E115" s="60" t="s">
        <v>13</v>
      </c>
      <c r="F115" s="11" t="s">
        <v>11390</v>
      </c>
      <c r="G115" s="11" t="s">
        <v>9547</v>
      </c>
      <c r="H115" s="75" t="s">
        <v>9546</v>
      </c>
      <c r="I115" s="66">
        <v>1</v>
      </c>
      <c r="J115" s="68" t="s">
        <v>48</v>
      </c>
      <c r="K115" s="167">
        <v>61500</v>
      </c>
      <c r="L115" s="167">
        <v>0</v>
      </c>
      <c r="M115" s="167">
        <v>61500</v>
      </c>
      <c r="N115" s="167">
        <v>4000</v>
      </c>
      <c r="O115" s="167">
        <v>0</v>
      </c>
      <c r="P115" s="167">
        <v>4000</v>
      </c>
      <c r="Q115" s="167">
        <v>65500</v>
      </c>
      <c r="R115" s="167">
        <v>0</v>
      </c>
      <c r="S115" s="167">
        <v>65500</v>
      </c>
      <c r="T115" s="159">
        <v>42767</v>
      </c>
      <c r="U115" s="47"/>
    </row>
    <row r="116" spans="1:155" s="267" customFormat="1" ht="15" customHeight="1" x14ac:dyDescent="0.2">
      <c r="A116" s="15">
        <v>2017</v>
      </c>
      <c r="B116" s="15" t="s">
        <v>3439</v>
      </c>
      <c r="C116" s="15">
        <v>3</v>
      </c>
      <c r="D116" s="39" t="s">
        <v>29</v>
      </c>
      <c r="E116" s="60" t="s">
        <v>13</v>
      </c>
      <c r="F116" s="11" t="s">
        <v>11391</v>
      </c>
      <c r="G116" s="11" t="s">
        <v>9545</v>
      </c>
      <c r="H116" s="12" t="s">
        <v>9544</v>
      </c>
      <c r="I116" s="66">
        <v>1</v>
      </c>
      <c r="J116" s="68" t="s">
        <v>48</v>
      </c>
      <c r="K116" s="167">
        <v>48000</v>
      </c>
      <c r="L116" s="167">
        <v>0</v>
      </c>
      <c r="M116" s="167">
        <v>48000</v>
      </c>
      <c r="N116" s="167">
        <v>2000</v>
      </c>
      <c r="O116" s="167">
        <v>0</v>
      </c>
      <c r="P116" s="167">
        <v>2000</v>
      </c>
      <c r="Q116" s="167">
        <v>50000</v>
      </c>
      <c r="R116" s="167">
        <v>0</v>
      </c>
      <c r="S116" s="167">
        <v>50000</v>
      </c>
      <c r="T116" s="161">
        <v>42767</v>
      </c>
      <c r="U116" s="47"/>
    </row>
    <row r="117" spans="1:155" s="267" customFormat="1" ht="15" customHeight="1" x14ac:dyDescent="0.2">
      <c r="A117" s="15">
        <v>2017</v>
      </c>
      <c r="B117" s="15" t="s">
        <v>3439</v>
      </c>
      <c r="C117" s="15">
        <v>3</v>
      </c>
      <c r="D117" s="39" t="s">
        <v>29</v>
      </c>
      <c r="E117" s="60" t="s">
        <v>13</v>
      </c>
      <c r="F117" s="11" t="s">
        <v>11392</v>
      </c>
      <c r="G117" s="11" t="s">
        <v>9525</v>
      </c>
      <c r="H117" s="12" t="s">
        <v>9543</v>
      </c>
      <c r="I117" s="66">
        <v>1</v>
      </c>
      <c r="J117" s="68" t="s">
        <v>48</v>
      </c>
      <c r="K117" s="167">
        <v>43000</v>
      </c>
      <c r="L117" s="167">
        <v>0</v>
      </c>
      <c r="M117" s="167">
        <v>43000</v>
      </c>
      <c r="N117" s="167">
        <v>4000</v>
      </c>
      <c r="O117" s="167">
        <v>0</v>
      </c>
      <c r="P117" s="167">
        <v>4000</v>
      </c>
      <c r="Q117" s="167">
        <v>47000</v>
      </c>
      <c r="R117" s="167">
        <v>0</v>
      </c>
      <c r="S117" s="167">
        <v>47000</v>
      </c>
      <c r="T117" s="161">
        <v>42767</v>
      </c>
      <c r="U117" s="47"/>
    </row>
    <row r="118" spans="1:155" ht="15" customHeight="1" thickBot="1" x14ac:dyDescent="0.25">
      <c r="A118" s="208">
        <v>2017</v>
      </c>
      <c r="B118" s="208" t="s">
        <v>75</v>
      </c>
      <c r="C118" s="196">
        <v>3</v>
      </c>
      <c r="D118" s="197" t="s">
        <v>29</v>
      </c>
      <c r="E118" s="198" t="s">
        <v>23</v>
      </c>
      <c r="F118" s="199" t="s">
        <v>11393</v>
      </c>
      <c r="G118" s="199" t="s">
        <v>419</v>
      </c>
      <c r="H118" s="200"/>
      <c r="I118" s="201">
        <v>1</v>
      </c>
      <c r="J118" s="202" t="s">
        <v>48</v>
      </c>
      <c r="K118" s="203">
        <v>19291.75</v>
      </c>
      <c r="L118" s="203">
        <v>135042.25</v>
      </c>
      <c r="M118" s="203">
        <v>154334</v>
      </c>
      <c r="N118" s="203">
        <v>9733.6244000000006</v>
      </c>
      <c r="O118" s="203">
        <v>13262.375599999999</v>
      </c>
      <c r="P118" s="203">
        <v>22996</v>
      </c>
      <c r="Q118" s="203">
        <v>29025.374400000001</v>
      </c>
      <c r="R118" s="203">
        <v>148304.6256</v>
      </c>
      <c r="S118" s="203">
        <v>177330</v>
      </c>
      <c r="T118" s="260">
        <v>42826</v>
      </c>
    </row>
    <row r="119" spans="1:155" s="42" customFormat="1" ht="20.100000000000001" customHeight="1" thickTop="1" x14ac:dyDescent="0.3">
      <c r="A119" s="157" t="s">
        <v>9481</v>
      </c>
      <c r="B119" s="35"/>
      <c r="C119" s="35"/>
      <c r="D119" s="148"/>
      <c r="E119" s="58"/>
      <c r="F119" s="36"/>
      <c r="G119" s="36"/>
      <c r="H119" s="37"/>
      <c r="I119" s="158">
        <v>79</v>
      </c>
      <c r="J119" s="195"/>
      <c r="K119" s="195">
        <v>4609074.8336839993</v>
      </c>
      <c r="L119" s="195">
        <v>4513940.0863160007</v>
      </c>
      <c r="M119" s="195">
        <v>9123014.9200000018</v>
      </c>
      <c r="N119" s="195">
        <v>357831.14212834998</v>
      </c>
      <c r="O119" s="195">
        <v>637065.0678716501</v>
      </c>
      <c r="P119" s="195">
        <v>994896.21000000008</v>
      </c>
      <c r="Q119" s="195">
        <v>4966905.9758123495</v>
      </c>
      <c r="R119" s="195">
        <v>5151005.1541876504</v>
      </c>
      <c r="S119" s="195">
        <v>10407234.25</v>
      </c>
      <c r="T119" s="150"/>
      <c r="U119" s="47"/>
      <c r="V119" s="47"/>
      <c r="W119" s="47"/>
      <c r="X119" s="47"/>
      <c r="Y119" s="47"/>
      <c r="Z119" s="47"/>
      <c r="AA119" s="47"/>
      <c r="AB119" s="47"/>
      <c r="AC119" s="47"/>
      <c r="AD119" s="47"/>
      <c r="AE119" s="47"/>
      <c r="AF119" s="47"/>
      <c r="AG119" s="47"/>
      <c r="AH119" s="47"/>
      <c r="AI119" s="47"/>
      <c r="AJ119" s="47"/>
      <c r="AK119" s="47"/>
      <c r="AL119" s="47"/>
      <c r="AM119" s="47"/>
      <c r="AN119" s="47"/>
      <c r="AO119" s="47"/>
      <c r="AP119" s="47"/>
      <c r="AQ119" s="47"/>
      <c r="AR119" s="47"/>
      <c r="AS119" s="47"/>
      <c r="AT119" s="47"/>
      <c r="AU119" s="47"/>
      <c r="AV119" s="47"/>
      <c r="AW119" s="47"/>
      <c r="AX119" s="47"/>
      <c r="AY119" s="47"/>
      <c r="AZ119" s="47"/>
      <c r="BA119" s="47"/>
      <c r="BB119" s="47"/>
      <c r="BC119" s="47"/>
      <c r="BD119" s="47"/>
      <c r="BE119" s="47"/>
      <c r="BF119" s="47"/>
      <c r="BG119" s="47"/>
      <c r="BH119" s="47"/>
      <c r="BI119" s="47"/>
      <c r="BJ119" s="47"/>
      <c r="BK119" s="47"/>
      <c r="BL119" s="47"/>
      <c r="BM119" s="47"/>
      <c r="BN119" s="47"/>
      <c r="BO119" s="47"/>
      <c r="BP119" s="47"/>
      <c r="BQ119" s="47"/>
      <c r="BR119" s="47"/>
      <c r="BS119" s="47"/>
      <c r="BT119" s="47"/>
      <c r="BU119" s="47"/>
      <c r="BV119" s="47"/>
      <c r="BW119" s="47"/>
      <c r="BX119" s="47"/>
      <c r="BY119" s="47"/>
      <c r="BZ119" s="47"/>
      <c r="CA119" s="47"/>
      <c r="CB119" s="47"/>
      <c r="CC119" s="47"/>
      <c r="CD119" s="47"/>
      <c r="CE119" s="47"/>
      <c r="CF119" s="47"/>
      <c r="CG119" s="47"/>
      <c r="CH119" s="47"/>
      <c r="CI119" s="47"/>
      <c r="CJ119" s="47"/>
      <c r="CK119" s="47"/>
      <c r="CL119" s="47"/>
      <c r="CM119" s="47"/>
      <c r="CN119" s="47"/>
      <c r="CO119" s="47"/>
      <c r="CP119" s="47"/>
      <c r="CQ119" s="47"/>
      <c r="CR119" s="47"/>
      <c r="CS119" s="47"/>
      <c r="CT119" s="47"/>
      <c r="CU119" s="47"/>
      <c r="CV119" s="47"/>
      <c r="CW119" s="47"/>
      <c r="CX119" s="47"/>
      <c r="CY119" s="47"/>
      <c r="CZ119" s="47"/>
      <c r="DA119" s="47"/>
      <c r="DB119" s="47"/>
      <c r="DC119" s="47"/>
      <c r="DD119" s="47"/>
      <c r="DE119" s="47"/>
      <c r="DF119" s="47"/>
      <c r="DG119" s="47"/>
      <c r="DH119" s="47"/>
      <c r="DI119" s="47"/>
      <c r="DJ119" s="47"/>
      <c r="DK119" s="47"/>
      <c r="DL119" s="47"/>
      <c r="DM119" s="47"/>
      <c r="DN119" s="47"/>
      <c r="DO119" s="47"/>
      <c r="DP119" s="47"/>
      <c r="DQ119" s="47"/>
      <c r="DR119" s="47"/>
      <c r="DS119" s="47"/>
      <c r="DT119" s="47"/>
      <c r="DU119" s="47"/>
      <c r="DV119" s="47"/>
      <c r="DW119" s="47"/>
      <c r="DX119" s="47"/>
      <c r="DY119" s="47"/>
      <c r="DZ119" s="47"/>
      <c r="EA119" s="47"/>
      <c r="EB119" s="47"/>
      <c r="EC119" s="47"/>
      <c r="ED119" s="47"/>
      <c r="EE119" s="47"/>
      <c r="EF119" s="47"/>
      <c r="EG119" s="47"/>
      <c r="EH119" s="47"/>
      <c r="EI119" s="47"/>
      <c r="EJ119" s="47"/>
      <c r="EK119" s="47"/>
      <c r="EL119" s="47"/>
      <c r="EM119" s="47"/>
      <c r="EN119" s="47"/>
      <c r="EO119" s="47"/>
      <c r="EP119" s="47"/>
      <c r="EQ119" s="47"/>
      <c r="ER119" s="47"/>
      <c r="ES119" s="47"/>
      <c r="ET119" s="47"/>
      <c r="EU119" s="47"/>
      <c r="EV119" s="47"/>
      <c r="EW119" s="47"/>
      <c r="EX119" s="47"/>
      <c r="EY119" s="230"/>
    </row>
    <row r="120" spans="1:155" s="47" customFormat="1" ht="15" customHeight="1" x14ac:dyDescent="0.2">
      <c r="A120" s="103"/>
      <c r="B120" s="103"/>
      <c r="C120" s="103"/>
      <c r="D120" s="104"/>
      <c r="E120" s="105"/>
      <c r="H120" s="106"/>
      <c r="I120" s="107"/>
      <c r="J120" s="108"/>
      <c r="K120" s="109"/>
      <c r="L120" s="109"/>
      <c r="M120" s="109"/>
      <c r="N120" s="109"/>
      <c r="O120" s="109"/>
      <c r="P120" s="109"/>
      <c r="Q120" s="109"/>
      <c r="R120" s="109"/>
      <c r="S120" s="109"/>
      <c r="T120" s="110"/>
    </row>
    <row r="121" spans="1:155" s="47" customFormat="1" ht="15" customHeight="1" x14ac:dyDescent="0.2">
      <c r="A121" s="103"/>
      <c r="B121" s="103"/>
      <c r="C121" s="103"/>
      <c r="D121" s="104"/>
      <c r="E121" s="105"/>
      <c r="H121" s="106"/>
      <c r="I121" s="107"/>
      <c r="J121" s="108"/>
      <c r="K121" s="109"/>
      <c r="L121" s="109"/>
      <c r="M121" s="109"/>
      <c r="N121" s="109"/>
      <c r="O121" s="109"/>
      <c r="P121" s="109"/>
      <c r="Q121" s="109"/>
      <c r="R121" s="109"/>
      <c r="S121" s="109"/>
      <c r="T121" s="110"/>
    </row>
    <row r="122" spans="1:155" s="47" customFormat="1" ht="15" customHeight="1" x14ac:dyDescent="0.2">
      <c r="A122" s="103"/>
      <c r="B122" s="103"/>
      <c r="C122" s="103"/>
      <c r="D122" s="104"/>
      <c r="E122" s="105"/>
      <c r="H122" s="106"/>
      <c r="I122" s="107"/>
      <c r="J122" s="108"/>
      <c r="K122" s="109"/>
      <c r="L122" s="109"/>
      <c r="M122" s="109"/>
      <c r="N122" s="109"/>
      <c r="O122" s="109"/>
      <c r="P122" s="109"/>
      <c r="Q122" s="109"/>
      <c r="R122" s="109"/>
      <c r="S122" s="109"/>
      <c r="T122" s="110"/>
    </row>
    <row r="123" spans="1:155" s="36" customFormat="1" ht="15" customHeight="1" x14ac:dyDescent="0.2">
      <c r="A123" s="15">
        <v>2017</v>
      </c>
      <c r="B123" s="15" t="s">
        <v>75</v>
      </c>
      <c r="C123" s="15">
        <v>5</v>
      </c>
      <c r="D123" s="67">
        <v>3</v>
      </c>
      <c r="E123" s="60" t="s">
        <v>5</v>
      </c>
      <c r="F123" s="11" t="s">
        <v>11394</v>
      </c>
      <c r="G123" s="11" t="s">
        <v>3442</v>
      </c>
      <c r="H123" s="12" t="s">
        <v>6766</v>
      </c>
      <c r="I123" s="66">
        <v>1</v>
      </c>
      <c r="J123" s="68" t="s">
        <v>48</v>
      </c>
      <c r="K123" s="167">
        <v>62123</v>
      </c>
      <c r="L123" s="167">
        <v>0</v>
      </c>
      <c r="M123" s="167">
        <v>62123</v>
      </c>
      <c r="N123" s="167">
        <v>6877</v>
      </c>
      <c r="O123" s="167">
        <v>0</v>
      </c>
      <c r="P123" s="167">
        <v>6877</v>
      </c>
      <c r="Q123" s="167">
        <v>69000</v>
      </c>
      <c r="R123" s="167">
        <v>0</v>
      </c>
      <c r="S123" s="167">
        <v>69000</v>
      </c>
      <c r="T123" s="69" t="s">
        <v>6741</v>
      </c>
      <c r="U123" s="47"/>
      <c r="V123" s="47"/>
      <c r="W123" s="47"/>
      <c r="X123" s="47"/>
      <c r="Y123" s="47"/>
      <c r="Z123" s="47"/>
      <c r="AA123" s="47"/>
      <c r="AB123" s="47"/>
      <c r="AC123" s="47"/>
      <c r="AD123" s="47"/>
      <c r="AE123" s="47"/>
      <c r="AF123" s="47"/>
      <c r="AG123" s="47"/>
      <c r="AH123" s="47"/>
      <c r="AI123" s="47"/>
      <c r="AJ123" s="47"/>
      <c r="AK123" s="47"/>
      <c r="AL123" s="47"/>
      <c r="AM123" s="47"/>
      <c r="AN123" s="47"/>
      <c r="AO123" s="47"/>
      <c r="AP123" s="47"/>
      <c r="AQ123" s="47"/>
      <c r="AR123" s="47"/>
      <c r="AS123" s="47"/>
      <c r="AT123" s="47"/>
      <c r="AU123" s="47"/>
      <c r="AV123" s="47"/>
      <c r="AW123" s="47"/>
      <c r="AX123" s="47"/>
      <c r="AY123" s="47"/>
      <c r="AZ123" s="47"/>
      <c r="BA123" s="47"/>
      <c r="BB123" s="47"/>
      <c r="BC123" s="47"/>
      <c r="BD123" s="47"/>
      <c r="BE123" s="47"/>
      <c r="BF123" s="47"/>
      <c r="BG123" s="47"/>
      <c r="BH123" s="47"/>
      <c r="BI123" s="47"/>
      <c r="BJ123" s="47"/>
      <c r="BK123" s="47"/>
      <c r="BL123" s="47"/>
      <c r="BM123" s="47"/>
      <c r="BN123" s="47"/>
      <c r="BO123" s="47"/>
      <c r="BP123" s="47"/>
      <c r="BQ123" s="47"/>
      <c r="BR123" s="47"/>
      <c r="BS123" s="47"/>
      <c r="BT123" s="47"/>
      <c r="BU123" s="47"/>
      <c r="BV123" s="47"/>
      <c r="BW123" s="47"/>
      <c r="BX123" s="47"/>
      <c r="BY123" s="47"/>
      <c r="BZ123" s="47"/>
      <c r="CA123" s="47"/>
      <c r="CB123" s="47"/>
      <c r="CC123" s="47"/>
      <c r="CD123" s="47"/>
      <c r="CE123" s="47"/>
      <c r="CF123" s="47"/>
      <c r="CG123" s="47"/>
      <c r="CH123" s="47"/>
      <c r="CI123" s="47"/>
      <c r="CJ123" s="47"/>
      <c r="CK123" s="47"/>
      <c r="CL123" s="47"/>
      <c r="CM123" s="47"/>
      <c r="CN123" s="47"/>
      <c r="CO123" s="47"/>
      <c r="CP123" s="47"/>
      <c r="CQ123" s="47"/>
      <c r="CR123" s="47"/>
      <c r="CS123" s="47"/>
      <c r="CT123" s="47"/>
      <c r="CU123" s="47"/>
      <c r="CV123" s="47"/>
      <c r="CW123" s="47"/>
      <c r="CX123" s="47"/>
      <c r="CY123" s="47"/>
      <c r="CZ123" s="47"/>
      <c r="DA123" s="47"/>
      <c r="DB123" s="47"/>
      <c r="DC123" s="47"/>
      <c r="DD123" s="47"/>
      <c r="DE123" s="47"/>
      <c r="DF123" s="47"/>
      <c r="DG123" s="47"/>
      <c r="DH123" s="47"/>
      <c r="DI123" s="47"/>
      <c r="DJ123" s="47"/>
      <c r="DK123" s="47"/>
      <c r="DL123" s="47"/>
      <c r="DM123" s="47"/>
      <c r="DN123" s="47"/>
      <c r="DO123" s="47"/>
      <c r="DP123" s="47"/>
      <c r="DQ123" s="47"/>
      <c r="DR123" s="47"/>
      <c r="DS123" s="47"/>
      <c r="DT123" s="47"/>
      <c r="DU123" s="47"/>
      <c r="DV123" s="47"/>
      <c r="DW123" s="47"/>
      <c r="DX123" s="47"/>
      <c r="DY123" s="47"/>
      <c r="DZ123" s="47"/>
      <c r="EA123" s="47"/>
      <c r="EB123" s="47"/>
      <c r="EC123" s="47"/>
      <c r="ED123" s="47"/>
      <c r="EE123" s="47"/>
      <c r="EF123" s="47"/>
      <c r="EG123" s="47"/>
      <c r="EH123" s="47"/>
      <c r="EI123" s="47"/>
      <c r="EJ123" s="47"/>
      <c r="EK123" s="47"/>
      <c r="EL123" s="47"/>
      <c r="EM123" s="47"/>
      <c r="EN123" s="47"/>
      <c r="EO123" s="47"/>
      <c r="EP123" s="47"/>
      <c r="EQ123" s="47"/>
      <c r="ER123" s="47"/>
      <c r="ES123" s="47"/>
      <c r="ET123" s="47"/>
      <c r="EU123" s="47"/>
      <c r="EV123" s="47"/>
      <c r="EW123" s="47"/>
      <c r="EX123" s="47"/>
      <c r="EY123" s="231"/>
    </row>
    <row r="124" spans="1:155" ht="15" customHeight="1" x14ac:dyDescent="0.2">
      <c r="A124" s="15">
        <v>2017</v>
      </c>
      <c r="B124" s="15" t="s">
        <v>75</v>
      </c>
      <c r="C124" s="15">
        <v>5</v>
      </c>
      <c r="D124" s="67">
        <v>3</v>
      </c>
      <c r="E124" s="60" t="s">
        <v>5</v>
      </c>
      <c r="F124" s="11" t="s">
        <v>11395</v>
      </c>
      <c r="G124" s="11" t="s">
        <v>71</v>
      </c>
      <c r="H124" s="12" t="s">
        <v>6746</v>
      </c>
      <c r="I124" s="66">
        <v>1</v>
      </c>
      <c r="J124" s="68" t="s">
        <v>48</v>
      </c>
      <c r="K124" s="167">
        <v>78459</v>
      </c>
      <c r="L124" s="167">
        <v>0</v>
      </c>
      <c r="M124" s="167">
        <v>78459</v>
      </c>
      <c r="N124" s="167">
        <v>5000</v>
      </c>
      <c r="O124" s="167">
        <v>0</v>
      </c>
      <c r="P124" s="167">
        <v>5000</v>
      </c>
      <c r="Q124" s="167">
        <v>83459</v>
      </c>
      <c r="R124" s="167">
        <v>0</v>
      </c>
      <c r="S124" s="167">
        <v>83459</v>
      </c>
      <c r="T124" s="69" t="s">
        <v>6741</v>
      </c>
    </row>
    <row r="125" spans="1:155" ht="15" customHeight="1" x14ac:dyDescent="0.2">
      <c r="A125" s="72">
        <v>2017</v>
      </c>
      <c r="B125" s="72" t="s">
        <v>75</v>
      </c>
      <c r="C125" s="15">
        <v>5</v>
      </c>
      <c r="D125" s="67">
        <v>3</v>
      </c>
      <c r="E125" s="60" t="s">
        <v>8</v>
      </c>
      <c r="F125" s="11" t="s">
        <v>11396</v>
      </c>
      <c r="G125" s="11" t="s">
        <v>3442</v>
      </c>
      <c r="H125" s="12" t="s">
        <v>6326</v>
      </c>
      <c r="I125" s="66">
        <v>1</v>
      </c>
      <c r="J125" s="68" t="s">
        <v>48</v>
      </c>
      <c r="K125" s="167">
        <v>102921</v>
      </c>
      <c r="L125" s="167">
        <v>0</v>
      </c>
      <c r="M125" s="167">
        <v>102921</v>
      </c>
      <c r="N125" s="167">
        <v>9664</v>
      </c>
      <c r="O125" s="167">
        <v>0</v>
      </c>
      <c r="P125" s="167">
        <v>9664</v>
      </c>
      <c r="Q125" s="167">
        <v>112585</v>
      </c>
      <c r="R125" s="167">
        <v>0</v>
      </c>
      <c r="S125" s="167">
        <v>112585</v>
      </c>
      <c r="T125" s="73">
        <v>42826</v>
      </c>
    </row>
    <row r="126" spans="1:155" ht="15" customHeight="1" x14ac:dyDescent="0.2">
      <c r="A126" s="15">
        <v>2017</v>
      </c>
      <c r="B126" s="15" t="s">
        <v>75</v>
      </c>
      <c r="C126" s="15">
        <v>5</v>
      </c>
      <c r="D126" s="67">
        <v>3</v>
      </c>
      <c r="E126" s="60" t="s">
        <v>9</v>
      </c>
      <c r="F126" s="11" t="s">
        <v>11397</v>
      </c>
      <c r="G126" s="11" t="s">
        <v>3191</v>
      </c>
      <c r="H126" s="12" t="s">
        <v>5178</v>
      </c>
      <c r="I126" s="66">
        <v>1</v>
      </c>
      <c r="J126" s="68" t="s">
        <v>48</v>
      </c>
      <c r="K126" s="167">
        <v>67850</v>
      </c>
      <c r="L126" s="167">
        <v>0</v>
      </c>
      <c r="M126" s="167">
        <v>67850</v>
      </c>
      <c r="N126" s="167">
        <v>6150</v>
      </c>
      <c r="O126" s="167">
        <v>0</v>
      </c>
      <c r="P126" s="167">
        <v>6150</v>
      </c>
      <c r="Q126" s="167">
        <v>74000</v>
      </c>
      <c r="R126" s="167">
        <v>0</v>
      </c>
      <c r="S126" s="167">
        <v>74000</v>
      </c>
      <c r="T126" s="69">
        <v>42856</v>
      </c>
    </row>
    <row r="127" spans="1:155" ht="15" customHeight="1" x14ac:dyDescent="0.2">
      <c r="A127" s="15">
        <v>2017</v>
      </c>
      <c r="B127" s="15" t="s">
        <v>75</v>
      </c>
      <c r="C127" s="15">
        <v>5</v>
      </c>
      <c r="D127" s="67">
        <v>3</v>
      </c>
      <c r="E127" s="60" t="s">
        <v>9</v>
      </c>
      <c r="F127" s="11" t="s">
        <v>11398</v>
      </c>
      <c r="G127" s="11" t="s">
        <v>5100</v>
      </c>
      <c r="H127" s="12" t="s">
        <v>5159</v>
      </c>
      <c r="I127" s="66">
        <v>1</v>
      </c>
      <c r="J127" s="68" t="s">
        <v>48</v>
      </c>
      <c r="K127" s="167">
        <v>73894</v>
      </c>
      <c r="L127" s="167">
        <v>0</v>
      </c>
      <c r="M127" s="167">
        <v>73894</v>
      </c>
      <c r="N127" s="167">
        <v>3695</v>
      </c>
      <c r="O127" s="167">
        <v>0</v>
      </c>
      <c r="P127" s="167">
        <v>3695</v>
      </c>
      <c r="Q127" s="167">
        <v>77589</v>
      </c>
      <c r="R127" s="167">
        <v>0</v>
      </c>
      <c r="S127" s="167">
        <v>77589</v>
      </c>
      <c r="T127" s="69">
        <v>42916</v>
      </c>
    </row>
    <row r="128" spans="1:155" ht="15" customHeight="1" x14ac:dyDescent="0.2">
      <c r="A128" s="15">
        <v>2017</v>
      </c>
      <c r="B128" s="15" t="s">
        <v>75</v>
      </c>
      <c r="C128" s="15">
        <v>5</v>
      </c>
      <c r="D128" s="67">
        <v>3</v>
      </c>
      <c r="E128" s="60" t="s">
        <v>9</v>
      </c>
      <c r="F128" s="11" t="s">
        <v>11399</v>
      </c>
      <c r="G128" s="11" t="s">
        <v>5162</v>
      </c>
      <c r="H128" s="12" t="s">
        <v>5163</v>
      </c>
      <c r="I128" s="66">
        <v>1</v>
      </c>
      <c r="J128" s="68" t="s">
        <v>48</v>
      </c>
      <c r="K128" s="167">
        <v>66160</v>
      </c>
      <c r="L128" s="167">
        <v>22053</v>
      </c>
      <c r="M128" s="167">
        <v>88213</v>
      </c>
      <c r="N128" s="167">
        <v>6215</v>
      </c>
      <c r="O128" s="167">
        <v>2072</v>
      </c>
      <c r="P128" s="167">
        <v>8287</v>
      </c>
      <c r="Q128" s="167">
        <v>72375</v>
      </c>
      <c r="R128" s="167">
        <v>24125</v>
      </c>
      <c r="S128" s="167">
        <v>96500</v>
      </c>
      <c r="T128" s="69">
        <v>42849</v>
      </c>
    </row>
    <row r="129" spans="1:21" ht="15" customHeight="1" x14ac:dyDescent="0.2">
      <c r="A129" s="15">
        <v>2017</v>
      </c>
      <c r="B129" s="15" t="s">
        <v>75</v>
      </c>
      <c r="C129" s="15">
        <v>5</v>
      </c>
      <c r="D129" s="67">
        <v>3</v>
      </c>
      <c r="E129" s="60" t="s">
        <v>9</v>
      </c>
      <c r="F129" s="11" t="s">
        <v>11400</v>
      </c>
      <c r="G129" s="11" t="s">
        <v>3191</v>
      </c>
      <c r="H129" s="12" t="s">
        <v>5167</v>
      </c>
      <c r="I129" s="66">
        <v>1</v>
      </c>
      <c r="J129" s="68" t="s">
        <v>48</v>
      </c>
      <c r="K129" s="167">
        <v>75110</v>
      </c>
      <c r="L129" s="167">
        <v>0</v>
      </c>
      <c r="M129" s="167">
        <v>75110</v>
      </c>
      <c r="N129" s="167">
        <v>9890</v>
      </c>
      <c r="O129" s="167">
        <v>0</v>
      </c>
      <c r="P129" s="167">
        <v>9890</v>
      </c>
      <c r="Q129" s="167">
        <v>85000</v>
      </c>
      <c r="R129" s="167">
        <v>0</v>
      </c>
      <c r="S129" s="167">
        <v>85000</v>
      </c>
      <c r="T129" s="69">
        <v>42887</v>
      </c>
    </row>
    <row r="130" spans="1:21" ht="15" customHeight="1" x14ac:dyDescent="0.2">
      <c r="A130" s="15">
        <v>2017</v>
      </c>
      <c r="B130" s="15" t="s">
        <v>75</v>
      </c>
      <c r="C130" s="15">
        <v>5</v>
      </c>
      <c r="D130" s="67">
        <v>3</v>
      </c>
      <c r="E130" s="60" t="s">
        <v>9</v>
      </c>
      <c r="F130" s="11" t="s">
        <v>11401</v>
      </c>
      <c r="G130" s="11" t="s">
        <v>5100</v>
      </c>
      <c r="H130" s="12" t="s">
        <v>5206</v>
      </c>
      <c r="I130" s="66">
        <v>1</v>
      </c>
      <c r="J130" s="68" t="s">
        <v>48</v>
      </c>
      <c r="K130" s="167">
        <v>113101</v>
      </c>
      <c r="L130" s="167">
        <v>0</v>
      </c>
      <c r="M130" s="167">
        <v>113101</v>
      </c>
      <c r="N130" s="167">
        <v>9049</v>
      </c>
      <c r="O130" s="167">
        <v>0</v>
      </c>
      <c r="P130" s="167">
        <v>9049</v>
      </c>
      <c r="Q130" s="167">
        <v>122150</v>
      </c>
      <c r="R130" s="167">
        <v>0</v>
      </c>
      <c r="S130" s="167">
        <v>122150</v>
      </c>
      <c r="T130" s="69">
        <v>42826</v>
      </c>
    </row>
    <row r="131" spans="1:21" ht="15" customHeight="1" x14ac:dyDescent="0.2">
      <c r="A131" s="15">
        <v>2017</v>
      </c>
      <c r="B131" s="15" t="s">
        <v>75</v>
      </c>
      <c r="C131" s="15">
        <v>5</v>
      </c>
      <c r="D131" s="67">
        <v>3</v>
      </c>
      <c r="E131" s="60" t="s">
        <v>9</v>
      </c>
      <c r="F131" s="11" t="s">
        <v>11402</v>
      </c>
      <c r="G131" s="11" t="s">
        <v>5162</v>
      </c>
      <c r="H131" s="12" t="s">
        <v>5171</v>
      </c>
      <c r="I131" s="66">
        <v>1</v>
      </c>
      <c r="J131" s="68" t="s">
        <v>48</v>
      </c>
      <c r="K131" s="167">
        <v>73222</v>
      </c>
      <c r="L131" s="167">
        <v>0</v>
      </c>
      <c r="M131" s="167">
        <v>73222</v>
      </c>
      <c r="N131" s="167">
        <v>3661</v>
      </c>
      <c r="O131" s="167">
        <v>0</v>
      </c>
      <c r="P131" s="167">
        <v>3661</v>
      </c>
      <c r="Q131" s="167">
        <v>76883</v>
      </c>
      <c r="R131" s="167">
        <v>0</v>
      </c>
      <c r="S131" s="167">
        <v>76883</v>
      </c>
      <c r="T131" s="69">
        <v>42916</v>
      </c>
    </row>
    <row r="132" spans="1:21" ht="15" customHeight="1" x14ac:dyDescent="0.2">
      <c r="A132" s="15">
        <v>2017</v>
      </c>
      <c r="B132" s="15" t="s">
        <v>75</v>
      </c>
      <c r="C132" s="15">
        <v>5</v>
      </c>
      <c r="D132" s="67">
        <v>3</v>
      </c>
      <c r="E132" s="60" t="s">
        <v>9</v>
      </c>
      <c r="F132" s="11" t="s">
        <v>11403</v>
      </c>
      <c r="G132" s="11" t="s">
        <v>5196</v>
      </c>
      <c r="H132" s="12" t="s">
        <v>5197</v>
      </c>
      <c r="I132" s="66">
        <v>1</v>
      </c>
      <c r="J132" s="68" t="s">
        <v>48</v>
      </c>
      <c r="K132" s="167">
        <v>118869</v>
      </c>
      <c r="L132" s="167">
        <v>44928</v>
      </c>
      <c r="M132" s="167">
        <v>163797</v>
      </c>
      <c r="N132" s="167">
        <v>23655</v>
      </c>
      <c r="O132" s="167">
        <v>8941</v>
      </c>
      <c r="P132" s="167">
        <v>32596</v>
      </c>
      <c r="Q132" s="167">
        <v>142524</v>
      </c>
      <c r="R132" s="167">
        <v>53869</v>
      </c>
      <c r="S132" s="167">
        <v>196393</v>
      </c>
      <c r="T132" s="69">
        <v>42826</v>
      </c>
    </row>
    <row r="133" spans="1:21" ht="15" customHeight="1" x14ac:dyDescent="0.2">
      <c r="A133" s="15">
        <v>2017</v>
      </c>
      <c r="B133" s="15" t="s">
        <v>75</v>
      </c>
      <c r="C133" s="15">
        <v>5</v>
      </c>
      <c r="D133" s="67">
        <v>3</v>
      </c>
      <c r="E133" s="60" t="s">
        <v>9</v>
      </c>
      <c r="F133" s="11" t="s">
        <v>11404</v>
      </c>
      <c r="G133" s="11" t="s">
        <v>419</v>
      </c>
      <c r="H133" s="12" t="s">
        <v>5173</v>
      </c>
      <c r="I133" s="66">
        <v>1</v>
      </c>
      <c r="J133" s="68" t="s">
        <v>48</v>
      </c>
      <c r="K133" s="167">
        <v>103724</v>
      </c>
      <c r="L133" s="167">
        <v>0</v>
      </c>
      <c r="M133" s="167">
        <v>103724</v>
      </c>
      <c r="N133" s="167">
        <v>10000</v>
      </c>
      <c r="O133" s="167">
        <v>0</v>
      </c>
      <c r="P133" s="167">
        <v>10000</v>
      </c>
      <c r="Q133" s="167">
        <v>113724</v>
      </c>
      <c r="R133" s="167">
        <v>0</v>
      </c>
      <c r="S133" s="167">
        <v>113724</v>
      </c>
      <c r="T133" s="69">
        <v>42916</v>
      </c>
    </row>
    <row r="134" spans="1:21" ht="15" customHeight="1" x14ac:dyDescent="0.2">
      <c r="A134" s="72">
        <v>2017</v>
      </c>
      <c r="B134" s="72" t="s">
        <v>75</v>
      </c>
      <c r="C134" s="15">
        <v>5</v>
      </c>
      <c r="D134" s="67">
        <v>3</v>
      </c>
      <c r="E134" s="60" t="s">
        <v>23</v>
      </c>
      <c r="F134" s="11" t="s">
        <v>11405</v>
      </c>
      <c r="G134" s="11" t="s">
        <v>419</v>
      </c>
      <c r="I134" s="66">
        <v>1</v>
      </c>
      <c r="J134" s="68" t="s">
        <v>48</v>
      </c>
      <c r="K134" s="167">
        <v>17500.997800000001</v>
      </c>
      <c r="L134" s="167">
        <v>170783.00219999999</v>
      </c>
      <c r="M134" s="167">
        <v>188284</v>
      </c>
      <c r="N134" s="167">
        <v>-497.99094239999977</v>
      </c>
      <c r="O134" s="167">
        <v>25498.070942400023</v>
      </c>
      <c r="P134" s="167">
        <v>25000.080000000024</v>
      </c>
      <c r="Q134" s="167">
        <v>17003.006857600001</v>
      </c>
      <c r="R134" s="167">
        <v>196281.07314240001</v>
      </c>
      <c r="S134" s="167">
        <v>213284.08000000002</v>
      </c>
      <c r="T134" s="69">
        <v>42856</v>
      </c>
    </row>
    <row r="135" spans="1:21" ht="15" customHeight="1" x14ac:dyDescent="0.2">
      <c r="A135" s="72">
        <v>2017</v>
      </c>
      <c r="B135" s="72" t="s">
        <v>75</v>
      </c>
      <c r="C135" s="15">
        <v>5</v>
      </c>
      <c r="D135" s="67">
        <v>3</v>
      </c>
      <c r="E135" s="60" t="s">
        <v>23</v>
      </c>
      <c r="F135" s="11" t="s">
        <v>11406</v>
      </c>
      <c r="G135" s="11" t="s">
        <v>71</v>
      </c>
      <c r="I135" s="66">
        <v>1</v>
      </c>
      <c r="J135" s="68" t="s">
        <v>48</v>
      </c>
      <c r="K135" s="167">
        <v>84486.98</v>
      </c>
      <c r="L135" s="167">
        <v>36208.699999999997</v>
      </c>
      <c r="M135" s="167">
        <v>120695.67999999999</v>
      </c>
      <c r="N135" s="167">
        <v>4052.5200000000041</v>
      </c>
      <c r="O135" s="167">
        <v>1736.8000000000029</v>
      </c>
      <c r="P135" s="167">
        <v>5789.320000000007</v>
      </c>
      <c r="Q135" s="167">
        <v>88539.5</v>
      </c>
      <c r="R135" s="167">
        <v>37945.5</v>
      </c>
      <c r="S135" s="167">
        <v>126485</v>
      </c>
      <c r="T135" s="69">
        <v>42826</v>
      </c>
    </row>
    <row r="136" spans="1:21" ht="15" customHeight="1" x14ac:dyDescent="0.2">
      <c r="A136" s="72">
        <v>2017</v>
      </c>
      <c r="B136" s="72" t="s">
        <v>75</v>
      </c>
      <c r="C136" s="15">
        <v>5</v>
      </c>
      <c r="D136" s="67">
        <v>3</v>
      </c>
      <c r="E136" s="60" t="s">
        <v>23</v>
      </c>
      <c r="F136" s="11" t="s">
        <v>11407</v>
      </c>
      <c r="G136" s="11" t="s">
        <v>3448</v>
      </c>
      <c r="I136" s="66">
        <v>1</v>
      </c>
      <c r="J136" s="68" t="s">
        <v>48</v>
      </c>
      <c r="K136" s="167">
        <v>24757.152770000001</v>
      </c>
      <c r="L136" s="167">
        <v>108855.84723</v>
      </c>
      <c r="M136" s="167">
        <v>133613</v>
      </c>
      <c r="N136" s="167">
        <v>6396.2422299999998</v>
      </c>
      <c r="O136" s="167">
        <v>12240.757769999997</v>
      </c>
      <c r="P136" s="167">
        <v>18636.999999999996</v>
      </c>
      <c r="Q136" s="167">
        <v>31153.395</v>
      </c>
      <c r="R136" s="167">
        <v>121096.605</v>
      </c>
      <c r="S136" s="167">
        <v>152250</v>
      </c>
      <c r="T136" s="69">
        <v>42887</v>
      </c>
    </row>
    <row r="137" spans="1:21" ht="15" customHeight="1" x14ac:dyDescent="0.2">
      <c r="A137" s="72">
        <v>2017</v>
      </c>
      <c r="B137" s="72" t="s">
        <v>75</v>
      </c>
      <c r="C137" s="15">
        <v>5</v>
      </c>
      <c r="D137" s="67">
        <v>3</v>
      </c>
      <c r="E137" s="60" t="s">
        <v>23</v>
      </c>
      <c r="F137" s="11" t="s">
        <v>11408</v>
      </c>
      <c r="G137" s="11" t="s">
        <v>71</v>
      </c>
      <c r="I137" s="66">
        <v>1</v>
      </c>
      <c r="J137" s="68" t="s">
        <v>48</v>
      </c>
      <c r="K137" s="167">
        <v>5063.0751600000003</v>
      </c>
      <c r="L137" s="167">
        <v>165755.92483999999</v>
      </c>
      <c r="M137" s="167">
        <v>170819</v>
      </c>
      <c r="N137" s="167">
        <v>-62.914023600000291</v>
      </c>
      <c r="O137" s="167">
        <v>5243.954023600003</v>
      </c>
      <c r="P137" s="167">
        <v>5181.0400000000027</v>
      </c>
      <c r="Q137" s="167">
        <v>5000.1611364</v>
      </c>
      <c r="R137" s="167">
        <v>170999.8788636</v>
      </c>
      <c r="S137" s="167">
        <v>176000.04</v>
      </c>
      <c r="T137" s="69">
        <v>42826</v>
      </c>
    </row>
    <row r="138" spans="1:21" ht="15" customHeight="1" x14ac:dyDescent="0.2">
      <c r="A138" s="72">
        <v>2017</v>
      </c>
      <c r="B138" s="72" t="s">
        <v>75</v>
      </c>
      <c r="C138" s="15">
        <v>5</v>
      </c>
      <c r="D138" s="67">
        <v>3</v>
      </c>
      <c r="E138" s="60" t="s">
        <v>23</v>
      </c>
      <c r="F138" s="11" t="s">
        <v>11409</v>
      </c>
      <c r="G138" s="11" t="s">
        <v>3448</v>
      </c>
      <c r="I138" s="66">
        <v>1</v>
      </c>
      <c r="J138" s="68" t="s">
        <v>48</v>
      </c>
      <c r="K138" s="167">
        <v>103621.949865</v>
      </c>
      <c r="L138" s="167">
        <v>10159.550134999999</v>
      </c>
      <c r="M138" s="167">
        <v>113781.5</v>
      </c>
      <c r="N138" s="167">
        <v>22904.447384999992</v>
      </c>
      <c r="O138" s="167">
        <v>-158.94738499999949</v>
      </c>
      <c r="P138" s="167">
        <v>22745.499999999993</v>
      </c>
      <c r="Q138" s="167">
        <v>126526.39724999999</v>
      </c>
      <c r="R138" s="167">
        <v>10000.60275</v>
      </c>
      <c r="S138" s="167">
        <v>136527</v>
      </c>
      <c r="T138" s="69">
        <v>42856</v>
      </c>
    </row>
    <row r="139" spans="1:21" ht="15" customHeight="1" x14ac:dyDescent="0.2">
      <c r="A139" s="72">
        <v>2017</v>
      </c>
      <c r="B139" s="72" t="s">
        <v>75</v>
      </c>
      <c r="C139" s="15">
        <v>5</v>
      </c>
      <c r="D139" s="67">
        <v>3</v>
      </c>
      <c r="E139" s="60" t="s">
        <v>23</v>
      </c>
      <c r="F139" s="11" t="s">
        <v>11410</v>
      </c>
      <c r="G139" s="11" t="s">
        <v>3489</v>
      </c>
      <c r="I139" s="66">
        <v>1</v>
      </c>
      <c r="J139" s="68" t="s">
        <v>48</v>
      </c>
      <c r="K139" s="167">
        <v>0</v>
      </c>
      <c r="L139" s="167">
        <v>119196</v>
      </c>
      <c r="M139" s="167">
        <v>119196</v>
      </c>
      <c r="N139" s="167">
        <v>60000</v>
      </c>
      <c r="O139" s="167">
        <v>-29196</v>
      </c>
      <c r="P139" s="167">
        <v>30804</v>
      </c>
      <c r="Q139" s="167">
        <v>60000</v>
      </c>
      <c r="R139" s="167">
        <v>90000</v>
      </c>
      <c r="S139" s="167">
        <v>150000</v>
      </c>
      <c r="T139" s="69">
        <v>42856</v>
      </c>
    </row>
    <row r="140" spans="1:21" ht="15" customHeight="1" x14ac:dyDescent="0.2">
      <c r="A140" s="72">
        <v>2017</v>
      </c>
      <c r="B140" s="72" t="s">
        <v>75</v>
      </c>
      <c r="C140" s="15">
        <v>5</v>
      </c>
      <c r="D140" s="67">
        <v>3</v>
      </c>
      <c r="E140" s="60" t="s">
        <v>23</v>
      </c>
      <c r="F140" s="11" t="s">
        <v>11411</v>
      </c>
      <c r="G140" s="11" t="s">
        <v>419</v>
      </c>
      <c r="I140" s="66">
        <v>1</v>
      </c>
      <c r="J140" s="68" t="s">
        <v>48</v>
      </c>
      <c r="K140" s="167">
        <v>48696.930209999999</v>
      </c>
      <c r="L140" s="167">
        <v>165214.46979</v>
      </c>
      <c r="M140" s="167">
        <v>213911.4</v>
      </c>
      <c r="N140" s="167">
        <v>-20791.430209999999</v>
      </c>
      <c r="O140" s="167">
        <v>51880.030209999997</v>
      </c>
      <c r="P140" s="167">
        <v>31088.6</v>
      </c>
      <c r="Q140" s="167">
        <v>27905.5</v>
      </c>
      <c r="R140" s="167">
        <v>217094.5</v>
      </c>
      <c r="S140" s="167">
        <v>245000</v>
      </c>
      <c r="T140" s="69">
        <v>42856</v>
      </c>
    </row>
    <row r="141" spans="1:21" ht="15" customHeight="1" x14ac:dyDescent="0.2">
      <c r="A141" s="15">
        <v>2017</v>
      </c>
      <c r="B141" s="15" t="s">
        <v>75</v>
      </c>
      <c r="C141" s="15">
        <v>5</v>
      </c>
      <c r="D141" s="67">
        <v>3</v>
      </c>
      <c r="E141" s="60" t="s">
        <v>9</v>
      </c>
      <c r="F141" s="11" t="s">
        <v>11412</v>
      </c>
      <c r="G141" s="11" t="s">
        <v>5100</v>
      </c>
      <c r="H141" s="12" t="s">
        <v>5152</v>
      </c>
      <c r="I141" s="66">
        <v>1</v>
      </c>
      <c r="J141" s="68" t="s">
        <v>48</v>
      </c>
      <c r="K141" s="167">
        <v>88662</v>
      </c>
      <c r="L141" s="167">
        <v>0</v>
      </c>
      <c r="M141" s="167">
        <v>88662</v>
      </c>
      <c r="N141" s="167">
        <v>6429</v>
      </c>
      <c r="O141" s="167">
        <v>0</v>
      </c>
      <c r="P141" s="167">
        <v>6429</v>
      </c>
      <c r="Q141" s="167">
        <v>95091</v>
      </c>
      <c r="R141" s="167">
        <v>0</v>
      </c>
      <c r="S141" s="167">
        <v>95091</v>
      </c>
      <c r="T141" s="69">
        <v>42916</v>
      </c>
    </row>
    <row r="142" spans="1:21" s="267" customFormat="1" ht="15" customHeight="1" x14ac:dyDescent="0.2">
      <c r="A142" s="15">
        <v>2017</v>
      </c>
      <c r="B142" s="15" t="s">
        <v>3439</v>
      </c>
      <c r="C142" s="15">
        <v>5</v>
      </c>
      <c r="D142" s="67">
        <v>3</v>
      </c>
      <c r="E142" s="60" t="s">
        <v>4</v>
      </c>
      <c r="F142" s="11" t="s">
        <v>11413</v>
      </c>
      <c r="G142" s="11" t="s">
        <v>3442</v>
      </c>
      <c r="H142" s="12" t="s">
        <v>9624</v>
      </c>
      <c r="I142" s="66">
        <v>1</v>
      </c>
      <c r="J142" s="68" t="s">
        <v>48</v>
      </c>
      <c r="K142" s="167">
        <v>58674</v>
      </c>
      <c r="L142" s="167">
        <v>0</v>
      </c>
      <c r="M142" s="167">
        <v>58674</v>
      </c>
      <c r="N142" s="167">
        <v>1326</v>
      </c>
      <c r="O142" s="167">
        <v>0</v>
      </c>
      <c r="P142" s="167">
        <v>1326</v>
      </c>
      <c r="Q142" s="167">
        <v>60000</v>
      </c>
      <c r="R142" s="167">
        <v>0</v>
      </c>
      <c r="S142" s="167">
        <v>60000</v>
      </c>
      <c r="T142" s="159">
        <v>42767</v>
      </c>
      <c r="U142" s="47"/>
    </row>
    <row r="143" spans="1:21" s="267" customFormat="1" ht="15" customHeight="1" x14ac:dyDescent="0.2">
      <c r="A143" s="15">
        <v>2017</v>
      </c>
      <c r="B143" s="15" t="s">
        <v>3439</v>
      </c>
      <c r="C143" s="15">
        <v>5</v>
      </c>
      <c r="D143" s="39">
        <v>3</v>
      </c>
      <c r="E143" s="60" t="s">
        <v>5</v>
      </c>
      <c r="F143" s="11" t="s">
        <v>11414</v>
      </c>
      <c r="G143" s="11" t="s">
        <v>3442</v>
      </c>
      <c r="H143" s="12" t="s">
        <v>9623</v>
      </c>
      <c r="I143" s="66">
        <v>1</v>
      </c>
      <c r="J143" s="68" t="s">
        <v>48</v>
      </c>
      <c r="K143" s="167">
        <v>72973</v>
      </c>
      <c r="L143" s="167">
        <v>0</v>
      </c>
      <c r="M143" s="167">
        <v>72973</v>
      </c>
      <c r="N143" s="167">
        <v>5000</v>
      </c>
      <c r="O143" s="167">
        <v>0</v>
      </c>
      <c r="P143" s="167">
        <v>5000</v>
      </c>
      <c r="Q143" s="167">
        <v>77973</v>
      </c>
      <c r="R143" s="167">
        <v>0</v>
      </c>
      <c r="S143" s="167">
        <v>77973</v>
      </c>
      <c r="T143" s="161" t="s">
        <v>6773</v>
      </c>
      <c r="U143" s="47"/>
    </row>
    <row r="144" spans="1:21" s="268" customFormat="1" ht="15" customHeight="1" x14ac:dyDescent="0.2">
      <c r="A144" s="15">
        <v>2017</v>
      </c>
      <c r="B144" s="15" t="s">
        <v>3439</v>
      </c>
      <c r="C144" s="15">
        <v>5</v>
      </c>
      <c r="D144" s="39">
        <v>3</v>
      </c>
      <c r="E144" s="60" t="s">
        <v>5</v>
      </c>
      <c r="F144" s="11" t="s">
        <v>11415</v>
      </c>
      <c r="G144" s="11" t="s">
        <v>71</v>
      </c>
      <c r="H144" s="12" t="s">
        <v>9622</v>
      </c>
      <c r="I144" s="66">
        <v>1</v>
      </c>
      <c r="J144" s="68" t="s">
        <v>48</v>
      </c>
      <c r="K144" s="167">
        <v>78758</v>
      </c>
      <c r="L144" s="167">
        <v>0</v>
      </c>
      <c r="M144" s="167">
        <v>78758</v>
      </c>
      <c r="N144" s="167">
        <v>8742</v>
      </c>
      <c r="O144" s="167">
        <v>0</v>
      </c>
      <c r="P144" s="167">
        <v>8742</v>
      </c>
      <c r="Q144" s="167">
        <v>87500</v>
      </c>
      <c r="R144" s="167">
        <v>0</v>
      </c>
      <c r="S144" s="167">
        <v>87500</v>
      </c>
      <c r="T144" s="161" t="s">
        <v>9621</v>
      </c>
      <c r="U144" s="47"/>
    </row>
    <row r="145" spans="1:155" s="267" customFormat="1" ht="15" customHeight="1" x14ac:dyDescent="0.2">
      <c r="A145" s="15">
        <v>2017</v>
      </c>
      <c r="B145" s="15" t="s">
        <v>3439</v>
      </c>
      <c r="C145" s="15">
        <v>5</v>
      </c>
      <c r="D145" s="39">
        <v>3</v>
      </c>
      <c r="E145" s="60" t="s">
        <v>9</v>
      </c>
      <c r="F145" s="11" t="s">
        <v>11416</v>
      </c>
      <c r="G145" s="11" t="s">
        <v>5100</v>
      </c>
      <c r="H145" s="12" t="s">
        <v>5576</v>
      </c>
      <c r="I145" s="66">
        <v>1</v>
      </c>
      <c r="J145" s="68" t="s">
        <v>48</v>
      </c>
      <c r="K145" s="167">
        <v>130322</v>
      </c>
      <c r="L145" s="167">
        <v>4166</v>
      </c>
      <c r="M145" s="167">
        <v>134488</v>
      </c>
      <c r="N145" s="167">
        <v>10758</v>
      </c>
      <c r="O145" s="167">
        <v>1</v>
      </c>
      <c r="P145" s="167">
        <v>10759</v>
      </c>
      <c r="Q145" s="167">
        <v>141080</v>
      </c>
      <c r="R145" s="167">
        <v>4167</v>
      </c>
      <c r="S145" s="167">
        <v>145247</v>
      </c>
      <c r="T145" s="161">
        <v>42795</v>
      </c>
      <c r="U145" s="47"/>
    </row>
    <row r="146" spans="1:155" s="267" customFormat="1" ht="15" customHeight="1" x14ac:dyDescent="0.2">
      <c r="A146" s="15">
        <v>2017</v>
      </c>
      <c r="B146" s="15" t="s">
        <v>3439</v>
      </c>
      <c r="C146" s="15">
        <v>5</v>
      </c>
      <c r="D146" s="39">
        <v>3</v>
      </c>
      <c r="E146" s="60" t="s">
        <v>9</v>
      </c>
      <c r="F146" s="11" t="s">
        <v>11417</v>
      </c>
      <c r="G146" s="11" t="s">
        <v>5162</v>
      </c>
      <c r="H146" s="12" t="s">
        <v>9620</v>
      </c>
      <c r="I146" s="66">
        <v>1</v>
      </c>
      <c r="J146" s="68" t="s">
        <v>48</v>
      </c>
      <c r="K146" s="167">
        <v>63945</v>
      </c>
      <c r="L146" s="167">
        <v>0</v>
      </c>
      <c r="M146" s="167">
        <v>63945</v>
      </c>
      <c r="N146" s="167">
        <v>5115</v>
      </c>
      <c r="O146" s="167">
        <v>0</v>
      </c>
      <c r="P146" s="167">
        <v>5115</v>
      </c>
      <c r="Q146" s="167">
        <v>69060</v>
      </c>
      <c r="R146" s="167">
        <v>0</v>
      </c>
      <c r="S146" s="167">
        <v>69060</v>
      </c>
      <c r="T146" s="161">
        <v>42736</v>
      </c>
      <c r="U146" s="47"/>
    </row>
    <row r="147" spans="1:155" s="268" customFormat="1" ht="15" customHeight="1" x14ac:dyDescent="0.2">
      <c r="A147" s="15">
        <v>2017</v>
      </c>
      <c r="B147" s="15" t="s">
        <v>3439</v>
      </c>
      <c r="C147" s="15">
        <v>5</v>
      </c>
      <c r="D147" s="39">
        <v>3</v>
      </c>
      <c r="E147" s="60" t="s">
        <v>9</v>
      </c>
      <c r="F147" s="11" t="s">
        <v>11418</v>
      </c>
      <c r="G147" s="11" t="s">
        <v>5100</v>
      </c>
      <c r="H147" s="12" t="s">
        <v>9619</v>
      </c>
      <c r="I147" s="66">
        <v>1</v>
      </c>
      <c r="J147" s="68" t="s">
        <v>48</v>
      </c>
      <c r="K147" s="167">
        <v>115859</v>
      </c>
      <c r="L147" s="167">
        <v>0</v>
      </c>
      <c r="M147" s="167">
        <v>115859</v>
      </c>
      <c r="N147" s="167">
        <v>10000</v>
      </c>
      <c r="O147" s="167">
        <v>0</v>
      </c>
      <c r="P147" s="167">
        <v>10000</v>
      </c>
      <c r="Q147" s="167">
        <v>125859</v>
      </c>
      <c r="R147" s="167">
        <v>0</v>
      </c>
      <c r="S147" s="167">
        <v>125859</v>
      </c>
      <c r="T147" s="161">
        <v>42736</v>
      </c>
      <c r="U147" s="47"/>
    </row>
    <row r="148" spans="1:155" s="267" customFormat="1" ht="15" customHeight="1" x14ac:dyDescent="0.2">
      <c r="A148" s="15">
        <v>2017</v>
      </c>
      <c r="B148" s="15" t="s">
        <v>3439</v>
      </c>
      <c r="C148" s="15">
        <v>5</v>
      </c>
      <c r="D148" s="39">
        <v>3</v>
      </c>
      <c r="E148" s="60" t="s">
        <v>9</v>
      </c>
      <c r="F148" s="11" t="s">
        <v>11419</v>
      </c>
      <c r="G148" s="11" t="s">
        <v>3049</v>
      </c>
      <c r="H148" s="12" t="s">
        <v>9618</v>
      </c>
      <c r="I148" s="66">
        <v>1</v>
      </c>
      <c r="J148" s="68" t="s">
        <v>48</v>
      </c>
      <c r="K148" s="167">
        <v>114695</v>
      </c>
      <c r="L148" s="167">
        <v>0</v>
      </c>
      <c r="M148" s="167">
        <v>114695</v>
      </c>
      <c r="N148" s="167">
        <v>34408</v>
      </c>
      <c r="O148" s="167">
        <v>0</v>
      </c>
      <c r="P148" s="167">
        <v>34408</v>
      </c>
      <c r="Q148" s="167">
        <v>149103</v>
      </c>
      <c r="R148" s="167">
        <v>0</v>
      </c>
      <c r="S148" s="167">
        <v>149103</v>
      </c>
      <c r="T148" s="161">
        <v>42736</v>
      </c>
      <c r="U148" s="47"/>
    </row>
    <row r="149" spans="1:155" s="268" customFormat="1" ht="15" customHeight="1" x14ac:dyDescent="0.2">
      <c r="A149" s="15">
        <v>2017</v>
      </c>
      <c r="B149" s="15" t="s">
        <v>3439</v>
      </c>
      <c r="C149" s="15">
        <v>5</v>
      </c>
      <c r="D149" s="39">
        <v>3</v>
      </c>
      <c r="E149" s="60" t="s">
        <v>9</v>
      </c>
      <c r="F149" s="11" t="s">
        <v>11420</v>
      </c>
      <c r="G149" s="11" t="s">
        <v>5162</v>
      </c>
      <c r="H149" s="12" t="s">
        <v>9617</v>
      </c>
      <c r="I149" s="66">
        <v>1</v>
      </c>
      <c r="J149" s="68" t="s">
        <v>48</v>
      </c>
      <c r="K149" s="167">
        <v>67347</v>
      </c>
      <c r="L149" s="167">
        <v>0</v>
      </c>
      <c r="M149" s="167">
        <v>67347</v>
      </c>
      <c r="N149" s="167">
        <v>7723</v>
      </c>
      <c r="O149" s="167">
        <v>0</v>
      </c>
      <c r="P149" s="167">
        <v>7723</v>
      </c>
      <c r="Q149" s="167">
        <v>75070</v>
      </c>
      <c r="R149" s="167">
        <v>0</v>
      </c>
      <c r="S149" s="167">
        <v>75070</v>
      </c>
      <c r="T149" s="161">
        <v>42736</v>
      </c>
      <c r="U149" s="47"/>
    </row>
    <row r="150" spans="1:155" s="267" customFormat="1" ht="15" customHeight="1" x14ac:dyDescent="0.2">
      <c r="A150" s="15">
        <v>2017</v>
      </c>
      <c r="B150" s="15" t="s">
        <v>3439</v>
      </c>
      <c r="C150" s="15">
        <v>5</v>
      </c>
      <c r="D150" s="67">
        <v>3</v>
      </c>
      <c r="E150" s="60" t="s">
        <v>9</v>
      </c>
      <c r="F150" s="11" t="s">
        <v>11421</v>
      </c>
      <c r="G150" s="11" t="s">
        <v>419</v>
      </c>
      <c r="H150" s="12" t="s">
        <v>9616</v>
      </c>
      <c r="I150" s="66">
        <v>1</v>
      </c>
      <c r="J150" s="68" t="s">
        <v>48</v>
      </c>
      <c r="K150" s="167">
        <v>81004</v>
      </c>
      <c r="L150" s="167">
        <v>41139</v>
      </c>
      <c r="M150" s="167">
        <v>122143</v>
      </c>
      <c r="N150" s="167">
        <v>9246</v>
      </c>
      <c r="O150" s="167">
        <v>4695</v>
      </c>
      <c r="P150" s="167">
        <v>13941</v>
      </c>
      <c r="Q150" s="167">
        <v>90250</v>
      </c>
      <c r="R150" s="167">
        <v>45834</v>
      </c>
      <c r="S150" s="167">
        <v>136084</v>
      </c>
      <c r="T150" s="159">
        <v>42767</v>
      </c>
      <c r="U150" s="47"/>
    </row>
    <row r="151" spans="1:155" s="267" customFormat="1" ht="15" customHeight="1" x14ac:dyDescent="0.2">
      <c r="A151" s="15">
        <v>2017</v>
      </c>
      <c r="B151" s="15" t="s">
        <v>3439</v>
      </c>
      <c r="C151" s="15">
        <v>5</v>
      </c>
      <c r="D151" s="39">
        <v>3</v>
      </c>
      <c r="E151" s="60" t="s">
        <v>9</v>
      </c>
      <c r="F151" s="11" t="s">
        <v>11422</v>
      </c>
      <c r="G151" s="11" t="s">
        <v>5100</v>
      </c>
      <c r="H151" s="12" t="s">
        <v>5813</v>
      </c>
      <c r="I151" s="66">
        <v>1</v>
      </c>
      <c r="J151" s="68" t="s">
        <v>48</v>
      </c>
      <c r="K151" s="167">
        <v>118241</v>
      </c>
      <c r="L151" s="167">
        <v>0</v>
      </c>
      <c r="M151" s="167">
        <v>118241</v>
      </c>
      <c r="N151" s="167">
        <v>4400</v>
      </c>
      <c r="O151" s="167">
        <v>0</v>
      </c>
      <c r="P151" s="167">
        <v>4400</v>
      </c>
      <c r="Q151" s="167">
        <v>122641</v>
      </c>
      <c r="R151" s="167">
        <v>0</v>
      </c>
      <c r="S151" s="167">
        <v>122641</v>
      </c>
      <c r="T151" s="161">
        <v>42736</v>
      </c>
      <c r="U151" s="47"/>
    </row>
    <row r="152" spans="1:155" s="267" customFormat="1" ht="15" customHeight="1" x14ac:dyDescent="0.2">
      <c r="A152" s="15">
        <v>2017</v>
      </c>
      <c r="B152" s="15" t="s">
        <v>3439</v>
      </c>
      <c r="C152" s="15">
        <v>5</v>
      </c>
      <c r="D152" s="39">
        <v>3</v>
      </c>
      <c r="E152" s="60" t="s">
        <v>23</v>
      </c>
      <c r="F152" s="11" t="s">
        <v>11423</v>
      </c>
      <c r="G152" s="11" t="s">
        <v>3536</v>
      </c>
      <c r="H152" s="12" t="s">
        <v>9615</v>
      </c>
      <c r="I152" s="66">
        <v>1</v>
      </c>
      <c r="J152" s="68" t="s">
        <v>48</v>
      </c>
      <c r="K152" s="167">
        <v>0</v>
      </c>
      <c r="L152" s="167">
        <v>81337.86</v>
      </c>
      <c r="M152" s="167">
        <v>81337.86</v>
      </c>
      <c r="N152" s="167">
        <v>0</v>
      </c>
      <c r="O152" s="167">
        <v>20540.14</v>
      </c>
      <c r="P152" s="167">
        <v>20540.14</v>
      </c>
      <c r="Q152" s="167">
        <v>0</v>
      </c>
      <c r="R152" s="167">
        <v>101878</v>
      </c>
      <c r="S152" s="167">
        <v>101878</v>
      </c>
      <c r="T152" s="161">
        <v>42795</v>
      </c>
      <c r="U152" s="47"/>
    </row>
    <row r="153" spans="1:155" s="268" customFormat="1" ht="15" customHeight="1" x14ac:dyDescent="0.2">
      <c r="A153" s="15">
        <v>2017</v>
      </c>
      <c r="B153" s="15" t="s">
        <v>3439</v>
      </c>
      <c r="C153" s="15">
        <v>5</v>
      </c>
      <c r="D153" s="39">
        <v>3</v>
      </c>
      <c r="E153" s="60" t="s">
        <v>23</v>
      </c>
      <c r="F153" s="11" t="s">
        <v>11424</v>
      </c>
      <c r="G153" s="11" t="s">
        <v>71</v>
      </c>
      <c r="H153" s="12" t="s">
        <v>9614</v>
      </c>
      <c r="I153" s="66">
        <v>1</v>
      </c>
      <c r="J153" s="68" t="s">
        <v>48</v>
      </c>
      <c r="K153" s="167">
        <v>93492.5</v>
      </c>
      <c r="L153" s="167">
        <v>0</v>
      </c>
      <c r="M153" s="167">
        <v>93492.5</v>
      </c>
      <c r="N153" s="167">
        <v>20656.5</v>
      </c>
      <c r="O153" s="167">
        <v>0</v>
      </c>
      <c r="P153" s="167">
        <v>20656.5</v>
      </c>
      <c r="Q153" s="167">
        <v>114149</v>
      </c>
      <c r="R153" s="167">
        <v>0</v>
      </c>
      <c r="S153" s="167">
        <v>114149</v>
      </c>
      <c r="T153" s="161">
        <v>42705</v>
      </c>
      <c r="U153" s="47"/>
    </row>
    <row r="154" spans="1:155" ht="15" customHeight="1" thickBot="1" x14ac:dyDescent="0.25">
      <c r="A154" s="196">
        <v>2017</v>
      </c>
      <c r="B154" s="196" t="s">
        <v>75</v>
      </c>
      <c r="C154" s="196">
        <v>5</v>
      </c>
      <c r="D154" s="197">
        <v>3</v>
      </c>
      <c r="E154" s="198" t="s">
        <v>9</v>
      </c>
      <c r="F154" s="199" t="s">
        <v>11425</v>
      </c>
      <c r="G154" s="199" t="s">
        <v>3049</v>
      </c>
      <c r="H154" s="200" t="s">
        <v>5210</v>
      </c>
      <c r="I154" s="201">
        <v>1</v>
      </c>
      <c r="J154" s="202" t="s">
        <v>48</v>
      </c>
      <c r="K154" s="203">
        <v>134313</v>
      </c>
      <c r="L154" s="203">
        <v>3743</v>
      </c>
      <c r="M154" s="203">
        <v>138056</v>
      </c>
      <c r="N154" s="203">
        <v>37800</v>
      </c>
      <c r="O154" s="203">
        <v>-1</v>
      </c>
      <c r="P154" s="203">
        <v>37799</v>
      </c>
      <c r="Q154" s="203">
        <v>172113</v>
      </c>
      <c r="R154" s="203">
        <v>3742</v>
      </c>
      <c r="S154" s="203">
        <v>175855</v>
      </c>
      <c r="T154" s="260">
        <v>42826</v>
      </c>
    </row>
    <row r="155" spans="1:155" s="241" customFormat="1" ht="20.100000000000001" customHeight="1" thickTop="1" x14ac:dyDescent="0.3">
      <c r="A155" s="157" t="s">
        <v>9458</v>
      </c>
      <c r="B155" s="209"/>
      <c r="C155" s="209"/>
      <c r="D155" s="210"/>
      <c r="E155" s="211"/>
      <c r="F155" s="212"/>
      <c r="G155" s="212"/>
      <c r="H155" s="213"/>
      <c r="I155" s="220">
        <v>32</v>
      </c>
      <c r="J155" s="221"/>
      <c r="K155" s="222">
        <v>2437845.5858049998</v>
      </c>
      <c r="L155" s="222">
        <v>973540.35419500002</v>
      </c>
      <c r="M155" s="222">
        <v>3411385.94</v>
      </c>
      <c r="N155" s="222">
        <v>327460.37443900004</v>
      </c>
      <c r="O155" s="222">
        <v>103492.80556100003</v>
      </c>
      <c r="P155" s="222">
        <v>430953.18000000005</v>
      </c>
      <c r="Q155" s="222">
        <v>2765305.960244</v>
      </c>
      <c r="R155" s="222">
        <v>1077033.1597559999</v>
      </c>
      <c r="S155" s="222">
        <v>3842339.12</v>
      </c>
      <c r="T155" s="259"/>
      <c r="U155" s="238"/>
      <c r="V155" s="238"/>
      <c r="W155" s="238"/>
      <c r="X155" s="238"/>
      <c r="Y155" s="238"/>
      <c r="Z155" s="238"/>
      <c r="AA155" s="238"/>
      <c r="AB155" s="238"/>
      <c r="AC155" s="238"/>
      <c r="AD155" s="238"/>
      <c r="AE155" s="238"/>
      <c r="AF155" s="238"/>
      <c r="AG155" s="238"/>
      <c r="AH155" s="238"/>
      <c r="AI155" s="238"/>
      <c r="AJ155" s="238"/>
      <c r="AK155" s="238"/>
      <c r="AL155" s="238"/>
      <c r="AM155" s="238"/>
      <c r="AN155" s="238"/>
      <c r="AO155" s="238"/>
      <c r="AP155" s="238"/>
      <c r="AQ155" s="238"/>
      <c r="AR155" s="238"/>
      <c r="AS155" s="238"/>
      <c r="AT155" s="238"/>
      <c r="AU155" s="238"/>
      <c r="AV155" s="238"/>
      <c r="AW155" s="238"/>
      <c r="AX155" s="238"/>
      <c r="AY155" s="238"/>
      <c r="AZ155" s="238"/>
      <c r="BA155" s="238"/>
      <c r="BB155" s="238"/>
      <c r="BC155" s="238"/>
      <c r="BD155" s="238"/>
      <c r="BE155" s="238"/>
      <c r="BF155" s="238"/>
      <c r="BG155" s="238"/>
      <c r="BH155" s="238"/>
      <c r="BI155" s="238"/>
      <c r="BJ155" s="238"/>
      <c r="BK155" s="238"/>
      <c r="BL155" s="238"/>
      <c r="BM155" s="238"/>
      <c r="BN155" s="238"/>
      <c r="BO155" s="238"/>
      <c r="BP155" s="238"/>
      <c r="BQ155" s="238"/>
      <c r="BR155" s="238"/>
      <c r="BS155" s="238"/>
      <c r="BT155" s="238"/>
      <c r="BU155" s="238"/>
      <c r="BV155" s="238"/>
      <c r="BW155" s="238"/>
      <c r="BX155" s="238"/>
      <c r="BY155" s="238"/>
      <c r="BZ155" s="238"/>
      <c r="CA155" s="238"/>
      <c r="CB155" s="238"/>
      <c r="CC155" s="238"/>
      <c r="CD155" s="238"/>
      <c r="CE155" s="238"/>
      <c r="CF155" s="238"/>
      <c r="CG155" s="238"/>
      <c r="CH155" s="238"/>
      <c r="CI155" s="238"/>
      <c r="CJ155" s="238"/>
      <c r="CK155" s="238"/>
      <c r="CL155" s="238"/>
      <c r="CM155" s="238"/>
      <c r="CN155" s="238"/>
      <c r="CO155" s="238"/>
      <c r="CP155" s="238"/>
      <c r="CQ155" s="238"/>
      <c r="CR155" s="238"/>
      <c r="CS155" s="238"/>
      <c r="CT155" s="238"/>
      <c r="CU155" s="238"/>
      <c r="CV155" s="238"/>
      <c r="CW155" s="238"/>
      <c r="CX155" s="238"/>
      <c r="CY155" s="238"/>
      <c r="CZ155" s="238"/>
      <c r="DA155" s="238"/>
      <c r="DB155" s="238"/>
      <c r="DC155" s="238"/>
      <c r="DD155" s="238"/>
      <c r="DE155" s="238"/>
      <c r="DF155" s="238"/>
      <c r="DG155" s="238"/>
      <c r="DH155" s="238"/>
      <c r="DI155" s="238"/>
      <c r="DJ155" s="238"/>
      <c r="DK155" s="238"/>
      <c r="DL155" s="238"/>
      <c r="DM155" s="238"/>
      <c r="DN155" s="238"/>
      <c r="DO155" s="238"/>
      <c r="DP155" s="238"/>
      <c r="DQ155" s="238"/>
      <c r="DR155" s="238"/>
      <c r="DS155" s="238"/>
      <c r="DT155" s="238"/>
      <c r="DU155" s="238"/>
      <c r="DV155" s="238"/>
      <c r="DW155" s="238"/>
      <c r="DX155" s="238"/>
      <c r="DY155" s="238"/>
      <c r="DZ155" s="238"/>
      <c r="EA155" s="238"/>
      <c r="EB155" s="238"/>
      <c r="EC155" s="238"/>
      <c r="ED155" s="238"/>
      <c r="EE155" s="238"/>
      <c r="EF155" s="238"/>
      <c r="EG155" s="238"/>
      <c r="EH155" s="238"/>
      <c r="EI155" s="238"/>
      <c r="EJ155" s="238"/>
      <c r="EK155" s="238"/>
      <c r="EL155" s="238"/>
      <c r="EM155" s="238"/>
      <c r="EN155" s="238"/>
      <c r="EO155" s="238"/>
      <c r="EP155" s="238"/>
      <c r="EQ155" s="238"/>
      <c r="ER155" s="238"/>
      <c r="ES155" s="238"/>
      <c r="ET155" s="238"/>
      <c r="EU155" s="238"/>
      <c r="EV155" s="238"/>
      <c r="EW155" s="238"/>
      <c r="EX155" s="238"/>
      <c r="EY155" s="253"/>
    </row>
    <row r="156" spans="1:155" s="47" customFormat="1" ht="15" customHeight="1" x14ac:dyDescent="0.2">
      <c r="A156" s="103"/>
      <c r="B156" s="103"/>
      <c r="C156" s="103"/>
      <c r="D156" s="104"/>
      <c r="E156" s="105"/>
      <c r="H156" s="106"/>
      <c r="I156" s="107"/>
      <c r="J156" s="108"/>
      <c r="K156" s="109"/>
      <c r="L156" s="109"/>
      <c r="M156" s="109"/>
      <c r="N156" s="109"/>
      <c r="O156" s="109"/>
      <c r="P156" s="109"/>
      <c r="Q156" s="109"/>
      <c r="R156" s="109"/>
      <c r="S156" s="109"/>
      <c r="T156" s="110"/>
    </row>
    <row r="157" spans="1:155" s="47" customFormat="1" ht="15" customHeight="1" x14ac:dyDescent="0.2">
      <c r="A157" s="103"/>
      <c r="B157" s="103"/>
      <c r="C157" s="103"/>
      <c r="D157" s="104"/>
      <c r="E157" s="105"/>
      <c r="H157" s="106"/>
      <c r="I157" s="107"/>
      <c r="J157" s="108"/>
      <c r="K157" s="109"/>
      <c r="L157" s="109"/>
      <c r="M157" s="109"/>
      <c r="N157" s="109"/>
      <c r="O157" s="109"/>
      <c r="P157" s="109"/>
      <c r="Q157" s="109"/>
      <c r="R157" s="109"/>
      <c r="S157" s="109"/>
      <c r="T157" s="110"/>
    </row>
    <row r="158" spans="1:155" s="47" customFormat="1" ht="15" customHeight="1" x14ac:dyDescent="0.2">
      <c r="A158" s="103"/>
      <c r="B158" s="103"/>
      <c r="C158" s="103"/>
      <c r="D158" s="104"/>
      <c r="E158" s="105"/>
      <c r="H158" s="106"/>
      <c r="I158" s="107"/>
      <c r="J158" s="108"/>
      <c r="K158" s="109"/>
      <c r="L158" s="109"/>
      <c r="M158" s="109"/>
      <c r="N158" s="109"/>
      <c r="O158" s="109"/>
      <c r="P158" s="109"/>
      <c r="Q158" s="109"/>
      <c r="R158" s="109"/>
      <c r="S158" s="109"/>
      <c r="T158" s="110"/>
    </row>
    <row r="159" spans="1:155" s="267" customFormat="1" ht="15" customHeight="1" x14ac:dyDescent="0.2">
      <c r="A159" s="15">
        <v>2017</v>
      </c>
      <c r="B159" s="15" t="s">
        <v>3439</v>
      </c>
      <c r="C159" s="15" t="s">
        <v>11426</v>
      </c>
      <c r="D159" s="39">
        <v>6</v>
      </c>
      <c r="E159" s="60" t="s">
        <v>13</v>
      </c>
      <c r="F159" s="11" t="s">
        <v>11427</v>
      </c>
      <c r="G159" s="11" t="s">
        <v>9725</v>
      </c>
      <c r="H159" s="12" t="s">
        <v>9724</v>
      </c>
      <c r="I159" s="66">
        <v>1</v>
      </c>
      <c r="J159" s="68" t="s">
        <v>48</v>
      </c>
      <c r="K159" s="167">
        <v>105573</v>
      </c>
      <c r="L159" s="167">
        <v>0</v>
      </c>
      <c r="M159" s="167">
        <v>105573</v>
      </c>
      <c r="N159" s="167">
        <v>5000</v>
      </c>
      <c r="O159" s="167">
        <v>0</v>
      </c>
      <c r="P159" s="167">
        <v>5000</v>
      </c>
      <c r="Q159" s="167">
        <v>110573</v>
      </c>
      <c r="R159" s="167">
        <v>0</v>
      </c>
      <c r="S159" s="167">
        <v>115573</v>
      </c>
      <c r="T159" s="161">
        <v>42767</v>
      </c>
      <c r="U159" s="47"/>
    </row>
    <row r="160" spans="1:155" s="241" customFormat="1" ht="20.100000000000001" customHeight="1" x14ac:dyDescent="0.3">
      <c r="A160" s="157" t="s">
        <v>9723</v>
      </c>
      <c r="B160" s="224"/>
      <c r="C160" s="209"/>
      <c r="D160" s="210"/>
      <c r="E160" s="211"/>
      <c r="F160" s="212"/>
      <c r="G160" s="211"/>
      <c r="H160" s="211"/>
      <c r="I160" s="220">
        <v>1</v>
      </c>
      <c r="J160" s="221"/>
      <c r="K160" s="222">
        <v>105573</v>
      </c>
      <c r="L160" s="222">
        <v>0</v>
      </c>
      <c r="M160" s="222">
        <v>105573</v>
      </c>
      <c r="N160" s="222">
        <v>5000</v>
      </c>
      <c r="O160" s="222">
        <v>0</v>
      </c>
      <c r="P160" s="222">
        <v>5000</v>
      </c>
      <c r="Q160" s="222">
        <v>110573</v>
      </c>
      <c r="R160" s="222">
        <v>0</v>
      </c>
      <c r="S160" s="222">
        <v>115573</v>
      </c>
      <c r="T160" s="259"/>
      <c r="U160" s="238"/>
      <c r="V160" s="238"/>
      <c r="W160" s="238"/>
      <c r="X160" s="238"/>
      <c r="Y160" s="238"/>
      <c r="Z160" s="238"/>
      <c r="AA160" s="238"/>
      <c r="AB160" s="238"/>
      <c r="AC160" s="238"/>
      <c r="AD160" s="238"/>
      <c r="AE160" s="238"/>
      <c r="AF160" s="238"/>
      <c r="AG160" s="238"/>
      <c r="AH160" s="238"/>
      <c r="AI160" s="238"/>
      <c r="AJ160" s="238"/>
      <c r="AK160" s="238"/>
      <c r="AL160" s="238"/>
      <c r="AM160" s="238"/>
      <c r="AN160" s="238"/>
      <c r="AO160" s="238"/>
      <c r="AP160" s="238"/>
      <c r="AQ160" s="238"/>
      <c r="AR160" s="238"/>
      <c r="AS160" s="238"/>
      <c r="AT160" s="238"/>
      <c r="AU160" s="238"/>
      <c r="AV160" s="238"/>
      <c r="AW160" s="238"/>
      <c r="AX160" s="238"/>
      <c r="AY160" s="238"/>
      <c r="AZ160" s="238"/>
      <c r="BA160" s="238"/>
      <c r="BB160" s="238"/>
      <c r="BC160" s="238"/>
      <c r="BD160" s="238"/>
      <c r="BE160" s="238"/>
      <c r="BF160" s="238"/>
      <c r="BG160" s="238"/>
      <c r="BH160" s="238"/>
      <c r="BI160" s="238"/>
      <c r="BJ160" s="238"/>
      <c r="BK160" s="238"/>
      <c r="BL160" s="238"/>
      <c r="BM160" s="238"/>
      <c r="BN160" s="238"/>
      <c r="BO160" s="238"/>
      <c r="BP160" s="238"/>
      <c r="BQ160" s="238"/>
      <c r="BR160" s="238"/>
      <c r="BS160" s="238"/>
      <c r="BT160" s="238"/>
      <c r="BU160" s="238"/>
      <c r="BV160" s="238"/>
      <c r="BW160" s="238"/>
      <c r="BX160" s="238"/>
      <c r="BY160" s="238"/>
      <c r="BZ160" s="238"/>
      <c r="CA160" s="238"/>
      <c r="CB160" s="238"/>
      <c r="CC160" s="238"/>
      <c r="CD160" s="238"/>
      <c r="CE160" s="238"/>
      <c r="CF160" s="238"/>
      <c r="CG160" s="238"/>
      <c r="CH160" s="238"/>
      <c r="CI160" s="238"/>
      <c r="CJ160" s="238"/>
      <c r="CK160" s="238"/>
      <c r="CL160" s="238"/>
      <c r="CM160" s="238"/>
      <c r="CN160" s="238"/>
      <c r="CO160" s="238"/>
      <c r="CP160" s="238"/>
      <c r="CQ160" s="238"/>
      <c r="CR160" s="238"/>
      <c r="CS160" s="238"/>
      <c r="CT160" s="238"/>
      <c r="CU160" s="238"/>
      <c r="CV160" s="238"/>
      <c r="CW160" s="238"/>
      <c r="CX160" s="238"/>
      <c r="CY160" s="238"/>
      <c r="CZ160" s="238"/>
      <c r="DA160" s="238"/>
      <c r="DB160" s="238"/>
      <c r="DC160" s="238"/>
      <c r="DD160" s="238"/>
      <c r="DE160" s="238"/>
      <c r="DF160" s="238"/>
      <c r="DG160" s="238"/>
      <c r="DH160" s="238"/>
      <c r="DI160" s="238"/>
      <c r="DJ160" s="238"/>
      <c r="DK160" s="238"/>
      <c r="DL160" s="238"/>
      <c r="DM160" s="238"/>
      <c r="DN160" s="238"/>
      <c r="DO160" s="238"/>
      <c r="DP160" s="238"/>
      <c r="DQ160" s="238"/>
      <c r="DR160" s="238"/>
      <c r="DS160" s="238"/>
      <c r="DT160" s="238"/>
      <c r="DU160" s="238"/>
      <c r="DV160" s="238"/>
      <c r="DW160" s="238"/>
      <c r="DX160" s="238"/>
      <c r="DY160" s="238"/>
      <c r="DZ160" s="238"/>
      <c r="EA160" s="238"/>
      <c r="EB160" s="238"/>
      <c r="EC160" s="238"/>
      <c r="ED160" s="238"/>
      <c r="EE160" s="238"/>
      <c r="EF160" s="238"/>
      <c r="EG160" s="238"/>
      <c r="EH160" s="238"/>
      <c r="EI160" s="238"/>
      <c r="EJ160" s="238"/>
      <c r="EK160" s="238"/>
      <c r="EL160" s="238"/>
      <c r="EM160" s="238"/>
      <c r="EN160" s="238"/>
      <c r="EO160" s="238"/>
      <c r="EP160" s="238"/>
      <c r="EQ160" s="238"/>
      <c r="ER160" s="238"/>
      <c r="ES160" s="238"/>
      <c r="ET160" s="238"/>
      <c r="EU160" s="238"/>
      <c r="EV160" s="238"/>
      <c r="EW160" s="238"/>
      <c r="EX160" s="238"/>
      <c r="EY160" s="253"/>
    </row>
    <row r="161" spans="1:155" s="238" customFormat="1" ht="20.100000000000001" customHeight="1" x14ac:dyDescent="0.3">
      <c r="A161" s="256"/>
      <c r="B161" s="269"/>
      <c r="C161" s="270"/>
      <c r="D161" s="271"/>
      <c r="E161" s="255"/>
      <c r="G161" s="255"/>
      <c r="H161" s="255"/>
      <c r="I161" s="272"/>
      <c r="J161" s="273"/>
      <c r="K161" s="274"/>
      <c r="L161" s="274"/>
      <c r="M161" s="274"/>
      <c r="N161" s="274"/>
      <c r="O161" s="274"/>
      <c r="P161" s="274"/>
      <c r="Q161" s="274"/>
      <c r="R161" s="274"/>
      <c r="S161" s="274"/>
      <c r="T161" s="275"/>
    </row>
    <row r="162" spans="1:155" s="47" customFormat="1" ht="15" customHeight="1" x14ac:dyDescent="0.2">
      <c r="A162" s="103"/>
      <c r="B162" s="103"/>
      <c r="C162" s="103"/>
      <c r="D162" s="104"/>
      <c r="E162" s="105"/>
      <c r="H162" s="106"/>
      <c r="I162" s="107"/>
      <c r="J162" s="108"/>
      <c r="K162" s="109"/>
      <c r="L162" s="109"/>
      <c r="M162" s="109"/>
      <c r="N162" s="109"/>
      <c r="O162" s="109"/>
      <c r="P162" s="109"/>
      <c r="Q162" s="109"/>
      <c r="R162" s="109"/>
      <c r="S162" s="109"/>
      <c r="T162" s="110"/>
    </row>
    <row r="163" spans="1:155" s="47" customFormat="1" ht="15" customHeight="1" x14ac:dyDescent="0.2">
      <c r="A163" s="247"/>
      <c r="B163" s="247"/>
      <c r="C163" s="103"/>
      <c r="D163" s="104"/>
      <c r="E163" s="105"/>
      <c r="G163" s="105"/>
      <c r="H163" s="105"/>
      <c r="I163" s="107"/>
      <c r="J163" s="108"/>
      <c r="K163" s="109"/>
      <c r="L163" s="109"/>
      <c r="M163" s="109"/>
      <c r="N163" s="109"/>
      <c r="O163" s="109"/>
      <c r="P163" s="109"/>
      <c r="Q163" s="109"/>
      <c r="R163" s="109"/>
      <c r="S163" s="109"/>
      <c r="T163" s="110"/>
    </row>
    <row r="164" spans="1:155" s="36" customFormat="1" ht="15" customHeight="1" x14ac:dyDescent="0.2">
      <c r="A164" s="15">
        <v>2017</v>
      </c>
      <c r="B164" s="15" t="s">
        <v>75</v>
      </c>
      <c r="C164" s="15">
        <v>8</v>
      </c>
      <c r="D164" s="67">
        <v>12</v>
      </c>
      <c r="E164" s="60" t="s">
        <v>5</v>
      </c>
      <c r="F164" s="11" t="s">
        <v>11428</v>
      </c>
      <c r="G164" s="11" t="s">
        <v>3536</v>
      </c>
      <c r="H164" s="12" t="s">
        <v>6843</v>
      </c>
      <c r="I164" s="66">
        <v>1</v>
      </c>
      <c r="J164" s="68" t="s">
        <v>48</v>
      </c>
      <c r="K164" s="167">
        <v>75548</v>
      </c>
      <c r="L164" s="167">
        <v>81777</v>
      </c>
      <c r="M164" s="167">
        <v>157325</v>
      </c>
      <c r="N164" s="167">
        <v>9250</v>
      </c>
      <c r="O164" s="167">
        <v>6483</v>
      </c>
      <c r="P164" s="167">
        <v>15733</v>
      </c>
      <c r="Q164" s="167">
        <v>84798</v>
      </c>
      <c r="R164" s="167">
        <v>88260</v>
      </c>
      <c r="S164" s="167">
        <v>173058</v>
      </c>
      <c r="T164" s="69" t="s">
        <v>6706</v>
      </c>
      <c r="U164" s="47"/>
      <c r="V164" s="47"/>
      <c r="W164" s="47"/>
      <c r="X164" s="47"/>
      <c r="Y164" s="47"/>
      <c r="Z164" s="47"/>
      <c r="AA164" s="47"/>
      <c r="AB164" s="47"/>
      <c r="AC164" s="47"/>
      <c r="AD164" s="47"/>
      <c r="AE164" s="47"/>
      <c r="AF164" s="47"/>
      <c r="AG164" s="47"/>
      <c r="AH164" s="47"/>
      <c r="AI164" s="47"/>
      <c r="AJ164" s="47"/>
      <c r="AK164" s="47"/>
      <c r="AL164" s="47"/>
      <c r="AM164" s="47"/>
      <c r="AN164" s="47"/>
      <c r="AO164" s="47"/>
      <c r="AP164" s="47"/>
      <c r="AQ164" s="47"/>
      <c r="AR164" s="47"/>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G164" s="47"/>
      <c r="CH164" s="47"/>
      <c r="CI164" s="47"/>
      <c r="CJ164" s="47"/>
      <c r="CK164" s="47"/>
      <c r="CL164" s="47"/>
      <c r="CM164" s="47"/>
      <c r="CN164" s="47"/>
      <c r="CO164" s="47"/>
      <c r="CP164" s="47"/>
      <c r="CQ164" s="47"/>
      <c r="CR164" s="47"/>
      <c r="CS164" s="47"/>
      <c r="CT164" s="47"/>
      <c r="CU164" s="47"/>
      <c r="CV164" s="47"/>
      <c r="CW164" s="47"/>
      <c r="CX164" s="47"/>
      <c r="CY164" s="47"/>
      <c r="CZ164" s="47"/>
      <c r="DA164" s="47"/>
      <c r="DB164" s="47"/>
      <c r="DC164" s="47"/>
      <c r="DD164" s="47"/>
      <c r="DE164" s="47"/>
      <c r="DF164" s="47"/>
      <c r="DG164" s="47"/>
      <c r="DH164" s="47"/>
      <c r="DI164" s="47"/>
      <c r="DJ164" s="47"/>
      <c r="DK164" s="47"/>
      <c r="DL164" s="47"/>
      <c r="DM164" s="47"/>
      <c r="DN164" s="47"/>
      <c r="DO164" s="47"/>
      <c r="DP164" s="47"/>
      <c r="DQ164" s="47"/>
      <c r="DR164" s="47"/>
      <c r="DS164" s="47"/>
      <c r="DT164" s="47"/>
      <c r="DU164" s="47"/>
      <c r="DV164" s="47"/>
      <c r="DW164" s="47"/>
      <c r="DX164" s="47"/>
      <c r="DY164" s="47"/>
      <c r="DZ164" s="47"/>
      <c r="EA164" s="47"/>
      <c r="EB164" s="47"/>
      <c r="EC164" s="47"/>
      <c r="ED164" s="47"/>
      <c r="EE164" s="47"/>
      <c r="EF164" s="47"/>
      <c r="EG164" s="47"/>
      <c r="EH164" s="47"/>
      <c r="EI164" s="47"/>
      <c r="EJ164" s="47"/>
      <c r="EK164" s="47"/>
      <c r="EL164" s="47"/>
      <c r="EM164" s="47"/>
      <c r="EN164" s="47"/>
      <c r="EO164" s="47"/>
      <c r="EP164" s="47"/>
      <c r="EQ164" s="47"/>
      <c r="ER164" s="47"/>
      <c r="ES164" s="47"/>
      <c r="ET164" s="47"/>
      <c r="EU164" s="47"/>
      <c r="EV164" s="47"/>
      <c r="EW164" s="47"/>
      <c r="EX164" s="47"/>
      <c r="EY164" s="231"/>
    </row>
    <row r="165" spans="1:155" ht="15" customHeight="1" x14ac:dyDescent="0.2">
      <c r="A165" s="15">
        <v>2017</v>
      </c>
      <c r="B165" s="15" t="s">
        <v>75</v>
      </c>
      <c r="C165" s="15">
        <v>8</v>
      </c>
      <c r="D165" s="67">
        <v>12</v>
      </c>
      <c r="E165" s="60" t="s">
        <v>5</v>
      </c>
      <c r="F165" s="11" t="s">
        <v>11429</v>
      </c>
      <c r="G165" s="11" t="s">
        <v>3536</v>
      </c>
      <c r="H165" s="12" t="s">
        <v>7223</v>
      </c>
      <c r="I165" s="66">
        <v>1</v>
      </c>
      <c r="J165" s="68" t="s">
        <v>48</v>
      </c>
      <c r="K165" s="167">
        <v>167475</v>
      </c>
      <c r="L165" s="167">
        <v>0</v>
      </c>
      <c r="M165" s="167">
        <v>167475</v>
      </c>
      <c r="N165" s="167">
        <v>9750</v>
      </c>
      <c r="O165" s="167">
        <v>0</v>
      </c>
      <c r="P165" s="167">
        <v>9750</v>
      </c>
      <c r="Q165" s="167">
        <v>177225</v>
      </c>
      <c r="R165" s="167">
        <v>0</v>
      </c>
      <c r="S165" s="167">
        <v>177225</v>
      </c>
      <c r="T165" s="69" t="s">
        <v>7225</v>
      </c>
    </row>
    <row r="166" spans="1:155" ht="15" customHeight="1" x14ac:dyDescent="0.2">
      <c r="A166" s="15">
        <v>2017</v>
      </c>
      <c r="B166" s="15" t="s">
        <v>75</v>
      </c>
      <c r="C166" s="15">
        <v>8</v>
      </c>
      <c r="D166" s="67">
        <v>12</v>
      </c>
      <c r="E166" s="60" t="s">
        <v>5</v>
      </c>
      <c r="F166" s="11" t="s">
        <v>11430</v>
      </c>
      <c r="G166" s="11" t="s">
        <v>6838</v>
      </c>
      <c r="H166" s="12" t="s">
        <v>6839</v>
      </c>
      <c r="I166" s="66">
        <v>1</v>
      </c>
      <c r="J166" s="68" t="s">
        <v>48</v>
      </c>
      <c r="K166" s="167">
        <v>141814</v>
      </c>
      <c r="L166" s="167">
        <v>63107</v>
      </c>
      <c r="M166" s="167">
        <v>204921</v>
      </c>
      <c r="N166" s="167">
        <v>0</v>
      </c>
      <c r="O166" s="167">
        <v>8000</v>
      </c>
      <c r="P166" s="167">
        <v>8000</v>
      </c>
      <c r="Q166" s="167">
        <v>141814</v>
      </c>
      <c r="R166" s="167">
        <v>71107</v>
      </c>
      <c r="S166" s="167">
        <v>212921</v>
      </c>
      <c r="T166" s="69" t="s">
        <v>6699</v>
      </c>
    </row>
    <row r="167" spans="1:155" ht="15" customHeight="1" x14ac:dyDescent="0.2">
      <c r="A167" s="15">
        <v>2017</v>
      </c>
      <c r="B167" s="15" t="s">
        <v>75</v>
      </c>
      <c r="C167" s="15">
        <v>8</v>
      </c>
      <c r="D167" s="67">
        <v>12</v>
      </c>
      <c r="E167" s="60" t="s">
        <v>5</v>
      </c>
      <c r="F167" s="11" t="s">
        <v>11431</v>
      </c>
      <c r="G167" s="11" t="s">
        <v>3536</v>
      </c>
      <c r="H167" s="12" t="s">
        <v>6704</v>
      </c>
      <c r="I167" s="66">
        <v>1</v>
      </c>
      <c r="J167" s="68" t="s">
        <v>48</v>
      </c>
      <c r="K167" s="167">
        <v>0</v>
      </c>
      <c r="L167" s="167">
        <v>157500</v>
      </c>
      <c r="M167" s="167">
        <v>157500</v>
      </c>
      <c r="N167" s="167">
        <v>0</v>
      </c>
      <c r="O167" s="167">
        <v>15750</v>
      </c>
      <c r="P167" s="167">
        <v>15750</v>
      </c>
      <c r="Q167" s="167">
        <v>0</v>
      </c>
      <c r="R167" s="167">
        <v>173250</v>
      </c>
      <c r="S167" s="167">
        <v>173250</v>
      </c>
      <c r="T167" s="69" t="s">
        <v>6706</v>
      </c>
    </row>
    <row r="168" spans="1:155" ht="15" customHeight="1" x14ac:dyDescent="0.2">
      <c r="A168" s="15">
        <v>2017</v>
      </c>
      <c r="B168" s="15" t="s">
        <v>75</v>
      </c>
      <c r="C168" s="15">
        <v>8</v>
      </c>
      <c r="D168" s="67">
        <v>12</v>
      </c>
      <c r="E168" s="60" t="s">
        <v>5</v>
      </c>
      <c r="F168" s="11" t="s">
        <v>11432</v>
      </c>
      <c r="G168" s="11" t="s">
        <v>3536</v>
      </c>
      <c r="H168" s="12" t="s">
        <v>7178</v>
      </c>
      <c r="I168" s="66">
        <v>1</v>
      </c>
      <c r="J168" s="68" t="s">
        <v>48</v>
      </c>
      <c r="K168" s="167">
        <v>60900</v>
      </c>
      <c r="L168" s="167">
        <v>111650</v>
      </c>
      <c r="M168" s="167">
        <v>172550</v>
      </c>
      <c r="N168" s="167">
        <v>0</v>
      </c>
      <c r="O168" s="167">
        <v>15000</v>
      </c>
      <c r="P168" s="167">
        <v>15000</v>
      </c>
      <c r="Q168" s="167">
        <v>60900</v>
      </c>
      <c r="R168" s="167">
        <v>126650</v>
      </c>
      <c r="S168" s="167">
        <v>187550</v>
      </c>
      <c r="T168" s="69" t="s">
        <v>6699</v>
      </c>
    </row>
    <row r="169" spans="1:155" ht="15" customHeight="1" x14ac:dyDescent="0.2">
      <c r="A169" s="15">
        <v>2017</v>
      </c>
      <c r="B169" s="15" t="s">
        <v>75</v>
      </c>
      <c r="C169" s="15">
        <v>8</v>
      </c>
      <c r="D169" s="67">
        <v>12</v>
      </c>
      <c r="E169" s="60" t="s">
        <v>5</v>
      </c>
      <c r="F169" s="11" t="s">
        <v>11433</v>
      </c>
      <c r="G169" s="11" t="s">
        <v>3536</v>
      </c>
      <c r="H169" s="12" t="s">
        <v>7077</v>
      </c>
      <c r="I169" s="66">
        <v>1</v>
      </c>
      <c r="J169" s="68" t="s">
        <v>48</v>
      </c>
      <c r="K169" s="167">
        <v>50750</v>
      </c>
      <c r="L169" s="167">
        <v>142100</v>
      </c>
      <c r="M169" s="167">
        <v>192850</v>
      </c>
      <c r="N169" s="167">
        <v>0</v>
      </c>
      <c r="O169" s="167">
        <v>5000</v>
      </c>
      <c r="P169" s="167">
        <v>5000</v>
      </c>
      <c r="Q169" s="167">
        <v>50750</v>
      </c>
      <c r="R169" s="167">
        <v>147100</v>
      </c>
      <c r="S169" s="167">
        <v>197850</v>
      </c>
      <c r="T169" s="69" t="s">
        <v>6699</v>
      </c>
    </row>
    <row r="170" spans="1:155" ht="15" customHeight="1" x14ac:dyDescent="0.2">
      <c r="A170" s="15">
        <v>2017</v>
      </c>
      <c r="B170" s="15" t="s">
        <v>75</v>
      </c>
      <c r="C170" s="15">
        <v>8</v>
      </c>
      <c r="D170" s="67">
        <v>12</v>
      </c>
      <c r="E170" s="60" t="s">
        <v>5</v>
      </c>
      <c r="F170" s="11" t="s">
        <v>11434</v>
      </c>
      <c r="G170" s="11" t="s">
        <v>3442</v>
      </c>
      <c r="H170" s="12" t="s">
        <v>7009</v>
      </c>
      <c r="I170" s="66">
        <v>1</v>
      </c>
      <c r="J170" s="68" t="s">
        <v>48</v>
      </c>
      <c r="K170" s="167">
        <v>14667</v>
      </c>
      <c r="L170" s="167">
        <v>136001</v>
      </c>
      <c r="M170" s="167">
        <v>150668</v>
      </c>
      <c r="N170" s="167">
        <v>0</v>
      </c>
      <c r="O170" s="167">
        <v>15717</v>
      </c>
      <c r="P170" s="167">
        <v>15717</v>
      </c>
      <c r="Q170" s="167">
        <v>14667</v>
      </c>
      <c r="R170" s="167">
        <v>151718</v>
      </c>
      <c r="S170" s="167">
        <v>166385</v>
      </c>
      <c r="T170" s="69" t="s">
        <v>6706</v>
      </c>
    </row>
    <row r="171" spans="1:155" ht="15" customHeight="1" x14ac:dyDescent="0.2">
      <c r="A171" s="15">
        <v>2017</v>
      </c>
      <c r="B171" s="15" t="s">
        <v>75</v>
      </c>
      <c r="C171" s="15">
        <v>8</v>
      </c>
      <c r="D171" s="67">
        <v>12</v>
      </c>
      <c r="E171" s="60" t="s">
        <v>5</v>
      </c>
      <c r="F171" s="11" t="s">
        <v>11435</v>
      </c>
      <c r="G171" s="11" t="s">
        <v>71</v>
      </c>
      <c r="H171" s="12" t="s">
        <v>6724</v>
      </c>
      <c r="I171" s="66">
        <v>1</v>
      </c>
      <c r="J171" s="68" t="s">
        <v>48</v>
      </c>
      <c r="K171" s="167">
        <v>46029</v>
      </c>
      <c r="L171" s="167">
        <v>164544</v>
      </c>
      <c r="M171" s="167">
        <v>210573</v>
      </c>
      <c r="N171" s="167">
        <v>0</v>
      </c>
      <c r="O171" s="167">
        <v>18000</v>
      </c>
      <c r="P171" s="167">
        <v>18000</v>
      </c>
      <c r="Q171" s="167">
        <v>46029</v>
      </c>
      <c r="R171" s="167">
        <v>182544</v>
      </c>
      <c r="S171" s="167">
        <v>228573</v>
      </c>
      <c r="T171" s="69" t="s">
        <v>6699</v>
      </c>
    </row>
    <row r="172" spans="1:155" ht="15" customHeight="1" x14ac:dyDescent="0.2">
      <c r="A172" s="15">
        <v>2017</v>
      </c>
      <c r="B172" s="15" t="s">
        <v>75</v>
      </c>
      <c r="C172" s="15">
        <v>8</v>
      </c>
      <c r="D172" s="67">
        <v>12</v>
      </c>
      <c r="E172" s="60" t="s">
        <v>5</v>
      </c>
      <c r="F172" s="11" t="s">
        <v>11436</v>
      </c>
      <c r="G172" s="11" t="s">
        <v>3536</v>
      </c>
      <c r="H172" s="12" t="s">
        <v>6933</v>
      </c>
      <c r="I172" s="66">
        <v>1</v>
      </c>
      <c r="J172" s="68" t="s">
        <v>48</v>
      </c>
      <c r="K172" s="167">
        <v>0</v>
      </c>
      <c r="L172" s="167">
        <v>143623</v>
      </c>
      <c r="M172" s="167">
        <v>143623</v>
      </c>
      <c r="N172" s="167">
        <v>0</v>
      </c>
      <c r="O172" s="167">
        <v>14362</v>
      </c>
      <c r="P172" s="167">
        <v>14362</v>
      </c>
      <c r="Q172" s="167">
        <v>0</v>
      </c>
      <c r="R172" s="167">
        <v>157985</v>
      </c>
      <c r="S172" s="167">
        <v>157985</v>
      </c>
      <c r="T172" s="69" t="s">
        <v>6706</v>
      </c>
    </row>
    <row r="173" spans="1:155" ht="15" customHeight="1" x14ac:dyDescent="0.2">
      <c r="A173" s="15">
        <v>2017</v>
      </c>
      <c r="B173" s="15" t="s">
        <v>75</v>
      </c>
      <c r="C173" s="15">
        <v>8</v>
      </c>
      <c r="D173" s="67">
        <v>12</v>
      </c>
      <c r="E173" s="60" t="s">
        <v>5</v>
      </c>
      <c r="F173" s="11" t="s">
        <v>11437</v>
      </c>
      <c r="G173" s="11" t="s">
        <v>3465</v>
      </c>
      <c r="H173" s="12" t="s">
        <v>7130</v>
      </c>
      <c r="I173" s="66">
        <v>1</v>
      </c>
      <c r="J173" s="68" t="s">
        <v>48</v>
      </c>
      <c r="K173" s="167">
        <v>158340</v>
      </c>
      <c r="L173" s="167">
        <v>54810</v>
      </c>
      <c r="M173" s="167">
        <v>213150</v>
      </c>
      <c r="N173" s="167">
        <v>0</v>
      </c>
      <c r="O173" s="167">
        <v>5000</v>
      </c>
      <c r="P173" s="167">
        <v>5000</v>
      </c>
      <c r="Q173" s="167">
        <v>158340</v>
      </c>
      <c r="R173" s="167">
        <v>59810</v>
      </c>
      <c r="S173" s="167">
        <v>218150</v>
      </c>
      <c r="T173" s="69" t="s">
        <v>6699</v>
      </c>
    </row>
    <row r="174" spans="1:155" ht="15" customHeight="1" x14ac:dyDescent="0.2">
      <c r="A174" s="15">
        <v>2017</v>
      </c>
      <c r="B174" s="15" t="s">
        <v>75</v>
      </c>
      <c r="C174" s="15">
        <v>8</v>
      </c>
      <c r="D174" s="67">
        <v>12</v>
      </c>
      <c r="E174" s="60" t="s">
        <v>9</v>
      </c>
      <c r="F174" s="11" t="s">
        <v>11438</v>
      </c>
      <c r="G174" s="11" t="s">
        <v>5569</v>
      </c>
      <c r="H174" s="12" t="s">
        <v>5570</v>
      </c>
      <c r="I174" s="66">
        <v>1</v>
      </c>
      <c r="J174" s="68" t="s">
        <v>48</v>
      </c>
      <c r="K174" s="167">
        <v>44815</v>
      </c>
      <c r="L174" s="167">
        <v>14938</v>
      </c>
      <c r="M174" s="167">
        <v>59753</v>
      </c>
      <c r="N174" s="167">
        <v>2689</v>
      </c>
      <c r="O174" s="167">
        <v>897</v>
      </c>
      <c r="P174" s="167">
        <v>3586</v>
      </c>
      <c r="Q174" s="167">
        <v>47504</v>
      </c>
      <c r="R174" s="167">
        <v>15835</v>
      </c>
      <c r="S174" s="167">
        <v>63339</v>
      </c>
      <c r="T174" s="69">
        <v>42916</v>
      </c>
    </row>
    <row r="175" spans="1:155" ht="15" customHeight="1" x14ac:dyDescent="0.2">
      <c r="A175" s="15">
        <v>2017</v>
      </c>
      <c r="B175" s="15" t="s">
        <v>75</v>
      </c>
      <c r="C175" s="15">
        <v>8</v>
      </c>
      <c r="D175" s="67">
        <v>12</v>
      </c>
      <c r="E175" s="60" t="s">
        <v>9</v>
      </c>
      <c r="F175" s="11" t="s">
        <v>11416</v>
      </c>
      <c r="G175" s="11" t="s">
        <v>419</v>
      </c>
      <c r="H175" s="12" t="s">
        <v>5576</v>
      </c>
      <c r="I175" s="66">
        <v>1</v>
      </c>
      <c r="J175" s="68" t="s">
        <v>48</v>
      </c>
      <c r="K175" s="167">
        <v>145247</v>
      </c>
      <c r="L175" s="167">
        <v>0</v>
      </c>
      <c r="M175" s="167">
        <v>145247</v>
      </c>
      <c r="N175" s="167">
        <v>11620</v>
      </c>
      <c r="O175" s="167">
        <v>0</v>
      </c>
      <c r="P175" s="167">
        <v>11620</v>
      </c>
      <c r="Q175" s="167">
        <v>156867</v>
      </c>
      <c r="R175" s="167">
        <v>0</v>
      </c>
      <c r="S175" s="167">
        <v>156867</v>
      </c>
      <c r="T175" s="69">
        <v>42916</v>
      </c>
    </row>
    <row r="176" spans="1:155" ht="15" customHeight="1" x14ac:dyDescent="0.2">
      <c r="A176" s="15">
        <v>2017</v>
      </c>
      <c r="B176" s="15" t="s">
        <v>75</v>
      </c>
      <c r="C176" s="15">
        <v>8</v>
      </c>
      <c r="D176" s="67">
        <v>12</v>
      </c>
      <c r="E176" s="60" t="s">
        <v>9</v>
      </c>
      <c r="F176" s="11" t="s">
        <v>11439</v>
      </c>
      <c r="G176" s="11" t="s">
        <v>485</v>
      </c>
      <c r="H176" s="12" t="s">
        <v>5579</v>
      </c>
      <c r="I176" s="66">
        <v>1</v>
      </c>
      <c r="J176" s="68" t="s">
        <v>48</v>
      </c>
      <c r="K176" s="167">
        <v>40296</v>
      </c>
      <c r="L176" s="167">
        <v>0</v>
      </c>
      <c r="M176" s="167">
        <v>40296</v>
      </c>
      <c r="N176" s="167">
        <v>804</v>
      </c>
      <c r="O176" s="167">
        <v>0</v>
      </c>
      <c r="P176" s="167">
        <v>804</v>
      </c>
      <c r="Q176" s="167">
        <v>41100</v>
      </c>
      <c r="R176" s="167">
        <v>0</v>
      </c>
      <c r="S176" s="167">
        <v>41100</v>
      </c>
      <c r="T176" s="69">
        <v>42916</v>
      </c>
    </row>
    <row r="177" spans="1:20" ht="15" customHeight="1" x14ac:dyDescent="0.2">
      <c r="A177" s="15">
        <v>2017</v>
      </c>
      <c r="B177" s="15" t="s">
        <v>75</v>
      </c>
      <c r="C177" s="15">
        <v>8</v>
      </c>
      <c r="D177" s="67">
        <v>12</v>
      </c>
      <c r="E177" s="60" t="s">
        <v>9</v>
      </c>
      <c r="F177" s="11" t="s">
        <v>11440</v>
      </c>
      <c r="G177" s="11" t="s">
        <v>5584</v>
      </c>
      <c r="H177" s="12" t="s">
        <v>5585</v>
      </c>
      <c r="I177" s="66">
        <v>1</v>
      </c>
      <c r="J177" s="68" t="s">
        <v>48</v>
      </c>
      <c r="K177" s="167">
        <v>64526</v>
      </c>
      <c r="L177" s="167">
        <v>0</v>
      </c>
      <c r="M177" s="167">
        <v>64526</v>
      </c>
      <c r="N177" s="167">
        <v>5162</v>
      </c>
      <c r="O177" s="167">
        <v>0</v>
      </c>
      <c r="P177" s="167">
        <v>5162</v>
      </c>
      <c r="Q177" s="167">
        <v>69688</v>
      </c>
      <c r="R177" s="167">
        <v>0</v>
      </c>
      <c r="S177" s="167">
        <v>69688</v>
      </c>
      <c r="T177" s="69">
        <v>42916</v>
      </c>
    </row>
    <row r="178" spans="1:20" ht="15" customHeight="1" x14ac:dyDescent="0.2">
      <c r="A178" s="15">
        <v>2017</v>
      </c>
      <c r="B178" s="15" t="s">
        <v>75</v>
      </c>
      <c r="C178" s="15">
        <v>8</v>
      </c>
      <c r="D178" s="67">
        <v>12</v>
      </c>
      <c r="E178" s="60" t="s">
        <v>9</v>
      </c>
      <c r="F178" s="11" t="s">
        <v>11441</v>
      </c>
      <c r="G178" s="11" t="s">
        <v>5100</v>
      </c>
      <c r="H178" s="12" t="s">
        <v>5590</v>
      </c>
      <c r="I178" s="66">
        <v>1</v>
      </c>
      <c r="J178" s="68" t="s">
        <v>48</v>
      </c>
      <c r="K178" s="167">
        <v>96344</v>
      </c>
      <c r="L178" s="167">
        <v>0</v>
      </c>
      <c r="M178" s="167">
        <v>96344</v>
      </c>
      <c r="N178" s="167">
        <v>5781</v>
      </c>
      <c r="O178" s="167">
        <v>0</v>
      </c>
      <c r="P178" s="167">
        <v>5781</v>
      </c>
      <c r="Q178" s="167">
        <v>102125</v>
      </c>
      <c r="R178" s="167">
        <v>0</v>
      </c>
      <c r="S178" s="167">
        <v>102125</v>
      </c>
      <c r="T178" s="69">
        <v>42916</v>
      </c>
    </row>
    <row r="179" spans="1:20" ht="15" customHeight="1" x14ac:dyDescent="0.2">
      <c r="A179" s="15">
        <v>2017</v>
      </c>
      <c r="B179" s="15" t="s">
        <v>75</v>
      </c>
      <c r="C179" s="15">
        <v>8</v>
      </c>
      <c r="D179" s="67">
        <v>12</v>
      </c>
      <c r="E179" s="60" t="s">
        <v>9</v>
      </c>
      <c r="F179" s="11" t="s">
        <v>11442</v>
      </c>
      <c r="G179" s="11" t="s">
        <v>5569</v>
      </c>
      <c r="H179" s="12" t="s">
        <v>5595</v>
      </c>
      <c r="I179" s="66">
        <v>1</v>
      </c>
      <c r="J179" s="68" t="s">
        <v>48</v>
      </c>
      <c r="K179" s="167">
        <v>43800</v>
      </c>
      <c r="L179" s="167">
        <v>0</v>
      </c>
      <c r="M179" s="167">
        <v>43800</v>
      </c>
      <c r="N179" s="167">
        <v>2628</v>
      </c>
      <c r="O179" s="167">
        <v>0</v>
      </c>
      <c r="P179" s="167">
        <v>2628</v>
      </c>
      <c r="Q179" s="167">
        <v>46428</v>
      </c>
      <c r="R179" s="167">
        <v>0</v>
      </c>
      <c r="S179" s="167">
        <v>46428</v>
      </c>
      <c r="T179" s="69">
        <v>42916</v>
      </c>
    </row>
    <row r="180" spans="1:20" ht="15" customHeight="1" x14ac:dyDescent="0.2">
      <c r="A180" s="15">
        <v>2017</v>
      </c>
      <c r="B180" s="15" t="s">
        <v>75</v>
      </c>
      <c r="C180" s="15">
        <v>8</v>
      </c>
      <c r="D180" s="67">
        <v>12</v>
      </c>
      <c r="E180" s="60" t="s">
        <v>9</v>
      </c>
      <c r="F180" s="11" t="s">
        <v>11443</v>
      </c>
      <c r="G180" s="11" t="s">
        <v>5100</v>
      </c>
      <c r="H180" s="12" t="s">
        <v>5604</v>
      </c>
      <c r="I180" s="66">
        <v>1</v>
      </c>
      <c r="J180" s="68" t="s">
        <v>48</v>
      </c>
      <c r="K180" s="167">
        <v>89320</v>
      </c>
      <c r="L180" s="167">
        <v>0</v>
      </c>
      <c r="M180" s="167">
        <v>89320</v>
      </c>
      <c r="N180" s="167">
        <v>5359</v>
      </c>
      <c r="O180" s="167">
        <v>0</v>
      </c>
      <c r="P180" s="167">
        <v>5359</v>
      </c>
      <c r="Q180" s="167">
        <v>94679</v>
      </c>
      <c r="R180" s="167">
        <v>0</v>
      </c>
      <c r="S180" s="167">
        <v>94679</v>
      </c>
      <c r="T180" s="69">
        <v>42916</v>
      </c>
    </row>
    <row r="181" spans="1:20" ht="15" customHeight="1" x14ac:dyDescent="0.2">
      <c r="A181" s="15">
        <v>2017</v>
      </c>
      <c r="B181" s="15" t="s">
        <v>75</v>
      </c>
      <c r="C181" s="15">
        <v>8</v>
      </c>
      <c r="D181" s="67">
        <v>12</v>
      </c>
      <c r="E181" s="60" t="s">
        <v>9</v>
      </c>
      <c r="F181" s="11" t="s">
        <v>11444</v>
      </c>
      <c r="G181" s="11" t="s">
        <v>485</v>
      </c>
      <c r="H181" s="12" t="s">
        <v>5612</v>
      </c>
      <c r="I181" s="66">
        <v>1</v>
      </c>
      <c r="J181" s="68" t="s">
        <v>48</v>
      </c>
      <c r="K181" s="167">
        <v>39078</v>
      </c>
      <c r="L181" s="167">
        <v>0</v>
      </c>
      <c r="M181" s="167">
        <v>39078</v>
      </c>
      <c r="N181" s="167">
        <v>922</v>
      </c>
      <c r="O181" s="167">
        <v>0</v>
      </c>
      <c r="P181" s="167">
        <v>922</v>
      </c>
      <c r="Q181" s="167">
        <v>40000</v>
      </c>
      <c r="R181" s="167">
        <v>0</v>
      </c>
      <c r="S181" s="167">
        <v>40000</v>
      </c>
      <c r="T181" s="69">
        <v>42916</v>
      </c>
    </row>
    <row r="182" spans="1:20" ht="15" customHeight="1" x14ac:dyDescent="0.2">
      <c r="A182" s="15">
        <v>2017</v>
      </c>
      <c r="B182" s="15" t="s">
        <v>75</v>
      </c>
      <c r="C182" s="15">
        <v>8</v>
      </c>
      <c r="D182" s="67">
        <v>12</v>
      </c>
      <c r="E182" s="60" t="s">
        <v>9</v>
      </c>
      <c r="F182" s="11" t="s">
        <v>11445</v>
      </c>
      <c r="G182" s="11" t="s">
        <v>419</v>
      </c>
      <c r="H182" s="12" t="s">
        <v>5616</v>
      </c>
      <c r="I182" s="66">
        <v>1</v>
      </c>
      <c r="J182" s="68" t="s">
        <v>48</v>
      </c>
      <c r="K182" s="167">
        <v>84806</v>
      </c>
      <c r="L182" s="167">
        <v>28922</v>
      </c>
      <c r="M182" s="167">
        <v>113728</v>
      </c>
      <c r="N182" s="167">
        <v>-47231</v>
      </c>
      <c r="O182" s="167">
        <v>56329</v>
      </c>
      <c r="P182" s="167">
        <v>9098</v>
      </c>
      <c r="Q182" s="167">
        <v>37575</v>
      </c>
      <c r="R182" s="167">
        <v>85251</v>
      </c>
      <c r="S182" s="167">
        <v>122826</v>
      </c>
      <c r="T182" s="69">
        <v>42916</v>
      </c>
    </row>
    <row r="183" spans="1:20" ht="15" customHeight="1" x14ac:dyDescent="0.2">
      <c r="A183" s="15">
        <v>2017</v>
      </c>
      <c r="B183" s="15" t="s">
        <v>75</v>
      </c>
      <c r="C183" s="15">
        <v>8</v>
      </c>
      <c r="D183" s="67">
        <v>12</v>
      </c>
      <c r="E183" s="60" t="s">
        <v>9</v>
      </c>
      <c r="F183" s="11" t="s">
        <v>11446</v>
      </c>
      <c r="G183" s="11" t="s">
        <v>5569</v>
      </c>
      <c r="H183" s="12" t="s">
        <v>5619</v>
      </c>
      <c r="I183" s="66">
        <v>1</v>
      </c>
      <c r="J183" s="68" t="s">
        <v>48</v>
      </c>
      <c r="K183" s="167">
        <v>89442</v>
      </c>
      <c r="L183" s="167">
        <v>0</v>
      </c>
      <c r="M183" s="167">
        <v>89442</v>
      </c>
      <c r="N183" s="167">
        <v>5367</v>
      </c>
      <c r="O183" s="167">
        <v>0</v>
      </c>
      <c r="P183" s="167">
        <v>5367</v>
      </c>
      <c r="Q183" s="167">
        <v>94809</v>
      </c>
      <c r="R183" s="167">
        <v>0</v>
      </c>
      <c r="S183" s="167">
        <v>94809</v>
      </c>
      <c r="T183" s="69">
        <v>42916</v>
      </c>
    </row>
    <row r="184" spans="1:20" ht="15" customHeight="1" x14ac:dyDescent="0.2">
      <c r="A184" s="15">
        <v>2017</v>
      </c>
      <c r="B184" s="15" t="s">
        <v>75</v>
      </c>
      <c r="C184" s="15">
        <v>8</v>
      </c>
      <c r="D184" s="67">
        <v>12</v>
      </c>
      <c r="E184" s="60" t="s">
        <v>9</v>
      </c>
      <c r="F184" s="11" t="s">
        <v>11447</v>
      </c>
      <c r="G184" s="11" t="s">
        <v>5100</v>
      </c>
      <c r="H184" s="12" t="s">
        <v>5625</v>
      </c>
      <c r="I184" s="66">
        <v>1</v>
      </c>
      <c r="J184" s="68" t="s">
        <v>48</v>
      </c>
      <c r="K184" s="167">
        <v>95826</v>
      </c>
      <c r="L184" s="167">
        <v>0</v>
      </c>
      <c r="M184" s="167">
        <v>95826</v>
      </c>
      <c r="N184" s="167">
        <v>5750</v>
      </c>
      <c r="O184" s="167">
        <v>0</v>
      </c>
      <c r="P184" s="167">
        <v>5750</v>
      </c>
      <c r="Q184" s="167">
        <v>101576</v>
      </c>
      <c r="R184" s="167">
        <v>0</v>
      </c>
      <c r="S184" s="167">
        <v>101576</v>
      </c>
      <c r="T184" s="69">
        <v>42916</v>
      </c>
    </row>
    <row r="185" spans="1:20" ht="15" customHeight="1" x14ac:dyDescent="0.2">
      <c r="A185" s="15">
        <v>2017</v>
      </c>
      <c r="B185" s="15" t="s">
        <v>75</v>
      </c>
      <c r="C185" s="15">
        <v>8</v>
      </c>
      <c r="D185" s="67">
        <v>12</v>
      </c>
      <c r="E185" s="60" t="s">
        <v>9</v>
      </c>
      <c r="F185" s="11" t="s">
        <v>11448</v>
      </c>
      <c r="G185" s="11" t="s">
        <v>5100</v>
      </c>
      <c r="H185" s="12" t="s">
        <v>5636</v>
      </c>
      <c r="I185" s="66">
        <v>1</v>
      </c>
      <c r="J185" s="68" t="s">
        <v>48</v>
      </c>
      <c r="K185" s="167">
        <v>99960</v>
      </c>
      <c r="L185" s="167">
        <v>0</v>
      </c>
      <c r="M185" s="167">
        <v>99960</v>
      </c>
      <c r="N185" s="167">
        <v>5998</v>
      </c>
      <c r="O185" s="167">
        <v>0</v>
      </c>
      <c r="P185" s="167">
        <v>5998</v>
      </c>
      <c r="Q185" s="167">
        <v>105958</v>
      </c>
      <c r="R185" s="167">
        <v>0</v>
      </c>
      <c r="S185" s="167">
        <v>105958</v>
      </c>
      <c r="T185" s="69">
        <v>42916</v>
      </c>
    </row>
    <row r="186" spans="1:20" ht="15" customHeight="1" x14ac:dyDescent="0.2">
      <c r="A186" s="15">
        <v>2017</v>
      </c>
      <c r="B186" s="15" t="s">
        <v>75</v>
      </c>
      <c r="C186" s="15">
        <v>8</v>
      </c>
      <c r="D186" s="67">
        <v>12</v>
      </c>
      <c r="E186" s="60" t="s">
        <v>9</v>
      </c>
      <c r="F186" s="11" t="s">
        <v>11449</v>
      </c>
      <c r="G186" s="11" t="s">
        <v>5569</v>
      </c>
      <c r="H186" s="12" t="s">
        <v>5638</v>
      </c>
      <c r="I186" s="66">
        <v>1</v>
      </c>
      <c r="J186" s="68" t="s">
        <v>48</v>
      </c>
      <c r="K186" s="167">
        <v>81546</v>
      </c>
      <c r="L186" s="167">
        <v>0</v>
      </c>
      <c r="M186" s="167">
        <v>81546</v>
      </c>
      <c r="N186" s="167">
        <v>4893</v>
      </c>
      <c r="O186" s="167">
        <v>0</v>
      </c>
      <c r="P186" s="167">
        <v>4893</v>
      </c>
      <c r="Q186" s="167">
        <v>86439</v>
      </c>
      <c r="R186" s="167">
        <v>0</v>
      </c>
      <c r="S186" s="167">
        <v>86439</v>
      </c>
      <c r="T186" s="69">
        <v>42916</v>
      </c>
    </row>
    <row r="187" spans="1:20" ht="15" customHeight="1" x14ac:dyDescent="0.2">
      <c r="A187" s="15">
        <v>2017</v>
      </c>
      <c r="B187" s="15" t="s">
        <v>75</v>
      </c>
      <c r="C187" s="15">
        <v>8</v>
      </c>
      <c r="D187" s="67">
        <v>12</v>
      </c>
      <c r="E187" s="60" t="s">
        <v>9</v>
      </c>
      <c r="F187" s="11" t="s">
        <v>11450</v>
      </c>
      <c r="G187" s="11" t="s">
        <v>5641</v>
      </c>
      <c r="H187" s="12" t="s">
        <v>5642</v>
      </c>
      <c r="I187" s="66">
        <v>1</v>
      </c>
      <c r="J187" s="68" t="s">
        <v>48</v>
      </c>
      <c r="K187" s="167">
        <v>94017</v>
      </c>
      <c r="L187" s="167">
        <v>0</v>
      </c>
      <c r="M187" s="167">
        <v>94017</v>
      </c>
      <c r="N187" s="167">
        <v>7521</v>
      </c>
      <c r="O187" s="167">
        <v>0</v>
      </c>
      <c r="P187" s="167">
        <v>7521</v>
      </c>
      <c r="Q187" s="167">
        <v>101538</v>
      </c>
      <c r="R187" s="167">
        <v>0</v>
      </c>
      <c r="S187" s="167">
        <v>101538</v>
      </c>
      <c r="T187" s="69">
        <v>42916</v>
      </c>
    </row>
    <row r="188" spans="1:20" ht="15" customHeight="1" x14ac:dyDescent="0.2">
      <c r="A188" s="15">
        <v>2017</v>
      </c>
      <c r="B188" s="15" t="s">
        <v>75</v>
      </c>
      <c r="C188" s="15">
        <v>8</v>
      </c>
      <c r="D188" s="67">
        <v>12</v>
      </c>
      <c r="E188" s="60" t="s">
        <v>9</v>
      </c>
      <c r="F188" s="11" t="s">
        <v>11451</v>
      </c>
      <c r="G188" s="11" t="s">
        <v>5650</v>
      </c>
      <c r="H188" s="12" t="s">
        <v>5651</v>
      </c>
      <c r="I188" s="66">
        <v>0.75</v>
      </c>
      <c r="J188" s="68" t="s">
        <v>48</v>
      </c>
      <c r="K188" s="167">
        <v>0</v>
      </c>
      <c r="L188" s="167">
        <v>105619</v>
      </c>
      <c r="M188" s="167">
        <v>105619</v>
      </c>
      <c r="N188" s="167">
        <v>0</v>
      </c>
      <c r="O188" s="167">
        <v>8450</v>
      </c>
      <c r="P188" s="167">
        <v>8450</v>
      </c>
      <c r="Q188" s="167">
        <v>0</v>
      </c>
      <c r="R188" s="167">
        <v>114069</v>
      </c>
      <c r="S188" s="167">
        <v>114069</v>
      </c>
      <c r="T188" s="69">
        <v>42916</v>
      </c>
    </row>
    <row r="189" spans="1:20" ht="15" customHeight="1" x14ac:dyDescent="0.2">
      <c r="A189" s="15">
        <v>2017</v>
      </c>
      <c r="B189" s="15" t="s">
        <v>75</v>
      </c>
      <c r="C189" s="15">
        <v>8</v>
      </c>
      <c r="D189" s="67">
        <v>12</v>
      </c>
      <c r="E189" s="60" t="s">
        <v>9</v>
      </c>
      <c r="F189" s="11" t="s">
        <v>11452</v>
      </c>
      <c r="G189" s="11" t="s">
        <v>5100</v>
      </c>
      <c r="H189" s="12" t="s">
        <v>5661</v>
      </c>
      <c r="I189" s="66">
        <v>1</v>
      </c>
      <c r="J189" s="68" t="s">
        <v>48</v>
      </c>
      <c r="K189" s="167">
        <v>79947</v>
      </c>
      <c r="L189" s="167">
        <v>14735</v>
      </c>
      <c r="M189" s="167">
        <v>94682</v>
      </c>
      <c r="N189" s="167">
        <v>-42870</v>
      </c>
      <c r="O189" s="167">
        <v>48551</v>
      </c>
      <c r="P189" s="167">
        <v>5681</v>
      </c>
      <c r="Q189" s="167">
        <v>37077</v>
      </c>
      <c r="R189" s="167">
        <v>63286</v>
      </c>
      <c r="S189" s="167">
        <v>100363</v>
      </c>
      <c r="T189" s="69">
        <v>42916</v>
      </c>
    </row>
    <row r="190" spans="1:20" ht="15" customHeight="1" x14ac:dyDescent="0.2">
      <c r="A190" s="15">
        <v>2017</v>
      </c>
      <c r="B190" s="15" t="s">
        <v>75</v>
      </c>
      <c r="C190" s="15">
        <v>8</v>
      </c>
      <c r="D190" s="67">
        <v>12</v>
      </c>
      <c r="E190" s="60" t="s">
        <v>9</v>
      </c>
      <c r="F190" s="11" t="s">
        <v>11453</v>
      </c>
      <c r="G190" s="11" t="s">
        <v>419</v>
      </c>
      <c r="H190" s="12" t="s">
        <v>5665</v>
      </c>
      <c r="I190" s="66">
        <v>1</v>
      </c>
      <c r="J190" s="68" t="s">
        <v>48</v>
      </c>
      <c r="K190" s="167">
        <v>102495</v>
      </c>
      <c r="L190" s="167">
        <v>0</v>
      </c>
      <c r="M190" s="167">
        <v>102495</v>
      </c>
      <c r="N190" s="167">
        <v>8200</v>
      </c>
      <c r="O190" s="167">
        <v>0</v>
      </c>
      <c r="P190" s="167">
        <v>8200</v>
      </c>
      <c r="Q190" s="167">
        <v>110695</v>
      </c>
      <c r="R190" s="167">
        <v>0</v>
      </c>
      <c r="S190" s="167">
        <v>110695</v>
      </c>
      <c r="T190" s="69">
        <v>42916</v>
      </c>
    </row>
    <row r="191" spans="1:20" ht="15" customHeight="1" x14ac:dyDescent="0.2">
      <c r="A191" s="15">
        <v>2017</v>
      </c>
      <c r="B191" s="15" t="s">
        <v>75</v>
      </c>
      <c r="C191" s="15">
        <v>8</v>
      </c>
      <c r="D191" s="67">
        <v>12</v>
      </c>
      <c r="E191" s="60" t="s">
        <v>9</v>
      </c>
      <c r="F191" s="11" t="s">
        <v>11454</v>
      </c>
      <c r="G191" s="11" t="s">
        <v>5569</v>
      </c>
      <c r="H191" s="12" t="s">
        <v>5668</v>
      </c>
      <c r="I191" s="66">
        <v>1</v>
      </c>
      <c r="J191" s="68" t="s">
        <v>48</v>
      </c>
      <c r="K191" s="167">
        <v>46000</v>
      </c>
      <c r="L191" s="167">
        <v>0</v>
      </c>
      <c r="M191" s="167">
        <v>46000</v>
      </c>
      <c r="N191" s="167">
        <v>2760</v>
      </c>
      <c r="O191" s="167">
        <v>0</v>
      </c>
      <c r="P191" s="167">
        <v>2760</v>
      </c>
      <c r="Q191" s="167">
        <v>48760</v>
      </c>
      <c r="R191" s="167">
        <v>0</v>
      </c>
      <c r="S191" s="167">
        <v>48760</v>
      </c>
      <c r="T191" s="69">
        <v>42916</v>
      </c>
    </row>
    <row r="192" spans="1:20" ht="15" customHeight="1" x14ac:dyDescent="0.2">
      <c r="A192" s="15">
        <v>2017</v>
      </c>
      <c r="B192" s="15" t="s">
        <v>75</v>
      </c>
      <c r="C192" s="15">
        <v>8</v>
      </c>
      <c r="D192" s="67">
        <v>12</v>
      </c>
      <c r="E192" s="60" t="s">
        <v>9</v>
      </c>
      <c r="F192" s="11" t="s">
        <v>11455</v>
      </c>
      <c r="G192" s="11" t="s">
        <v>5569</v>
      </c>
      <c r="H192" s="12" t="s">
        <v>5670</v>
      </c>
      <c r="I192" s="66">
        <v>1</v>
      </c>
      <c r="J192" s="68" t="s">
        <v>48</v>
      </c>
      <c r="K192" s="167">
        <v>65468</v>
      </c>
      <c r="L192" s="167">
        <v>0</v>
      </c>
      <c r="M192" s="167">
        <v>65468</v>
      </c>
      <c r="N192" s="167">
        <v>3928</v>
      </c>
      <c r="O192" s="167">
        <v>0</v>
      </c>
      <c r="P192" s="167">
        <v>3928</v>
      </c>
      <c r="Q192" s="167">
        <v>69396</v>
      </c>
      <c r="R192" s="167">
        <v>0</v>
      </c>
      <c r="S192" s="167">
        <v>69396</v>
      </c>
      <c r="T192" s="69">
        <v>42916</v>
      </c>
    </row>
    <row r="193" spans="1:20" ht="15" customHeight="1" x14ac:dyDescent="0.2">
      <c r="A193" s="15">
        <v>2017</v>
      </c>
      <c r="B193" s="15" t="s">
        <v>75</v>
      </c>
      <c r="C193" s="15">
        <v>8</v>
      </c>
      <c r="D193" s="67">
        <v>12</v>
      </c>
      <c r="E193" s="60" t="s">
        <v>9</v>
      </c>
      <c r="F193" s="11" t="s">
        <v>11456</v>
      </c>
      <c r="G193" s="11" t="s">
        <v>5162</v>
      </c>
      <c r="H193" s="12" t="s">
        <v>5674</v>
      </c>
      <c r="I193" s="66">
        <v>1</v>
      </c>
      <c r="J193" s="68" t="s">
        <v>48</v>
      </c>
      <c r="K193" s="167">
        <v>69207</v>
      </c>
      <c r="L193" s="167">
        <v>0</v>
      </c>
      <c r="M193" s="167">
        <v>69207</v>
      </c>
      <c r="N193" s="167">
        <v>2000</v>
      </c>
      <c r="O193" s="167">
        <v>0</v>
      </c>
      <c r="P193" s="167">
        <v>2000</v>
      </c>
      <c r="Q193" s="167">
        <v>71207</v>
      </c>
      <c r="R193" s="167">
        <v>0</v>
      </c>
      <c r="S193" s="167">
        <v>71207</v>
      </c>
      <c r="T193" s="69">
        <v>42916</v>
      </c>
    </row>
    <row r="194" spans="1:20" ht="15" customHeight="1" x14ac:dyDescent="0.2">
      <c r="A194" s="15">
        <v>2017</v>
      </c>
      <c r="B194" s="15" t="s">
        <v>75</v>
      </c>
      <c r="C194" s="15">
        <v>8</v>
      </c>
      <c r="D194" s="67">
        <v>12</v>
      </c>
      <c r="E194" s="60" t="s">
        <v>9</v>
      </c>
      <c r="F194" s="11" t="s">
        <v>11457</v>
      </c>
      <c r="G194" s="11" t="s">
        <v>419</v>
      </c>
      <c r="H194" s="12" t="s">
        <v>5678</v>
      </c>
      <c r="I194" s="66">
        <v>1</v>
      </c>
      <c r="J194" s="68" t="s">
        <v>48</v>
      </c>
      <c r="K194" s="167">
        <v>74032</v>
      </c>
      <c r="L194" s="167">
        <v>24677</v>
      </c>
      <c r="M194" s="167">
        <v>98709</v>
      </c>
      <c r="N194" s="167">
        <v>5923</v>
      </c>
      <c r="O194" s="167">
        <v>1975</v>
      </c>
      <c r="P194" s="167">
        <v>7898</v>
      </c>
      <c r="Q194" s="167">
        <v>79955</v>
      </c>
      <c r="R194" s="167">
        <v>26652</v>
      </c>
      <c r="S194" s="167">
        <v>106607</v>
      </c>
      <c r="T194" s="69">
        <v>42916</v>
      </c>
    </row>
    <row r="195" spans="1:20" ht="15" customHeight="1" x14ac:dyDescent="0.2">
      <c r="A195" s="15">
        <v>2017</v>
      </c>
      <c r="B195" s="15" t="s">
        <v>75</v>
      </c>
      <c r="C195" s="15">
        <v>8</v>
      </c>
      <c r="D195" s="67">
        <v>12</v>
      </c>
      <c r="E195" s="60" t="s">
        <v>9</v>
      </c>
      <c r="F195" s="11" t="s">
        <v>11458</v>
      </c>
      <c r="G195" s="11" t="s">
        <v>5584</v>
      </c>
      <c r="H195" s="12" t="s">
        <v>5681</v>
      </c>
      <c r="I195" s="66">
        <v>1</v>
      </c>
      <c r="J195" s="68" t="s">
        <v>48</v>
      </c>
      <c r="K195" s="167">
        <v>77014</v>
      </c>
      <c r="L195" s="167">
        <v>0</v>
      </c>
      <c r="M195" s="167">
        <v>77014</v>
      </c>
      <c r="N195" s="167">
        <v>6161</v>
      </c>
      <c r="O195" s="167">
        <v>0</v>
      </c>
      <c r="P195" s="167">
        <v>6161</v>
      </c>
      <c r="Q195" s="167">
        <v>83175</v>
      </c>
      <c r="R195" s="167">
        <v>0</v>
      </c>
      <c r="S195" s="167">
        <v>83175</v>
      </c>
      <c r="T195" s="69">
        <v>42916</v>
      </c>
    </row>
    <row r="196" spans="1:20" ht="15" customHeight="1" x14ac:dyDescent="0.2">
      <c r="A196" s="15">
        <v>2017</v>
      </c>
      <c r="B196" s="15" t="s">
        <v>75</v>
      </c>
      <c r="C196" s="15">
        <v>8</v>
      </c>
      <c r="D196" s="67">
        <v>12</v>
      </c>
      <c r="E196" s="60" t="s">
        <v>9</v>
      </c>
      <c r="F196" s="11" t="s">
        <v>11459</v>
      </c>
      <c r="G196" s="11" t="s">
        <v>419</v>
      </c>
      <c r="H196" s="12" t="s">
        <v>5684</v>
      </c>
      <c r="I196" s="66">
        <v>1</v>
      </c>
      <c r="J196" s="68" t="s">
        <v>48</v>
      </c>
      <c r="K196" s="167">
        <v>78358</v>
      </c>
      <c r="L196" s="167">
        <v>0</v>
      </c>
      <c r="M196" s="167">
        <v>78358</v>
      </c>
      <c r="N196" s="167">
        <v>6269</v>
      </c>
      <c r="O196" s="167">
        <v>0</v>
      </c>
      <c r="P196" s="167">
        <v>6269</v>
      </c>
      <c r="Q196" s="167">
        <v>84627</v>
      </c>
      <c r="R196" s="167">
        <v>0</v>
      </c>
      <c r="S196" s="167">
        <v>84627</v>
      </c>
      <c r="T196" s="69">
        <v>42916</v>
      </c>
    </row>
    <row r="197" spans="1:20" ht="15" customHeight="1" x14ac:dyDescent="0.2">
      <c r="A197" s="15">
        <v>2017</v>
      </c>
      <c r="B197" s="15" t="s">
        <v>75</v>
      </c>
      <c r="C197" s="15">
        <v>8</v>
      </c>
      <c r="D197" s="67">
        <v>12</v>
      </c>
      <c r="E197" s="60" t="s">
        <v>9</v>
      </c>
      <c r="F197" s="11" t="s">
        <v>11460</v>
      </c>
      <c r="G197" s="11" t="s">
        <v>419</v>
      </c>
      <c r="H197" s="12" t="s">
        <v>5687</v>
      </c>
      <c r="I197" s="66">
        <v>1</v>
      </c>
      <c r="J197" s="68" t="s">
        <v>48</v>
      </c>
      <c r="K197" s="167">
        <v>94523</v>
      </c>
      <c r="L197" s="167">
        <v>0</v>
      </c>
      <c r="M197" s="167">
        <v>94523</v>
      </c>
      <c r="N197" s="167">
        <v>7562</v>
      </c>
      <c r="O197" s="167">
        <v>0</v>
      </c>
      <c r="P197" s="167">
        <v>7562</v>
      </c>
      <c r="Q197" s="167">
        <v>102085</v>
      </c>
      <c r="R197" s="167">
        <v>0</v>
      </c>
      <c r="S197" s="167">
        <v>102085</v>
      </c>
      <c r="T197" s="69">
        <v>42916</v>
      </c>
    </row>
    <row r="198" spans="1:20" ht="15" customHeight="1" x14ac:dyDescent="0.2">
      <c r="A198" s="15">
        <v>2017</v>
      </c>
      <c r="B198" s="15" t="s">
        <v>75</v>
      </c>
      <c r="C198" s="15">
        <v>8</v>
      </c>
      <c r="D198" s="67">
        <v>12</v>
      </c>
      <c r="E198" s="60" t="s">
        <v>9</v>
      </c>
      <c r="F198" s="11" t="s">
        <v>11461</v>
      </c>
      <c r="G198" s="11" t="s">
        <v>419</v>
      </c>
      <c r="H198" s="12" t="s">
        <v>5698</v>
      </c>
      <c r="I198" s="66">
        <v>1</v>
      </c>
      <c r="J198" s="68" t="s">
        <v>48</v>
      </c>
      <c r="K198" s="167">
        <v>101440</v>
      </c>
      <c r="L198" s="167">
        <v>0</v>
      </c>
      <c r="M198" s="167">
        <v>101440</v>
      </c>
      <c r="N198" s="167">
        <v>8115</v>
      </c>
      <c r="O198" s="167">
        <v>0</v>
      </c>
      <c r="P198" s="167">
        <v>8115</v>
      </c>
      <c r="Q198" s="167">
        <v>109555</v>
      </c>
      <c r="R198" s="167">
        <v>0</v>
      </c>
      <c r="S198" s="167">
        <v>109555</v>
      </c>
      <c r="T198" s="69">
        <v>42916</v>
      </c>
    </row>
    <row r="199" spans="1:20" ht="15" customHeight="1" x14ac:dyDescent="0.2">
      <c r="A199" s="15">
        <v>2017</v>
      </c>
      <c r="B199" s="15" t="s">
        <v>75</v>
      </c>
      <c r="C199" s="15">
        <v>8</v>
      </c>
      <c r="D199" s="67">
        <v>12</v>
      </c>
      <c r="E199" s="60" t="s">
        <v>9</v>
      </c>
      <c r="F199" s="11" t="s">
        <v>11462</v>
      </c>
      <c r="G199" s="11" t="s">
        <v>485</v>
      </c>
      <c r="H199" s="12" t="s">
        <v>5708</v>
      </c>
      <c r="I199" s="66">
        <v>1</v>
      </c>
      <c r="J199" s="68" t="s">
        <v>48</v>
      </c>
      <c r="K199" s="167">
        <v>38570</v>
      </c>
      <c r="L199" s="167">
        <v>0</v>
      </c>
      <c r="M199" s="167">
        <v>38570</v>
      </c>
      <c r="N199" s="167">
        <v>1430</v>
      </c>
      <c r="O199" s="167">
        <v>0</v>
      </c>
      <c r="P199" s="167">
        <v>1430</v>
      </c>
      <c r="Q199" s="167">
        <v>40000</v>
      </c>
      <c r="R199" s="167">
        <v>0</v>
      </c>
      <c r="S199" s="167">
        <v>40000</v>
      </c>
      <c r="T199" s="69">
        <v>42916</v>
      </c>
    </row>
    <row r="200" spans="1:20" ht="15" customHeight="1" x14ac:dyDescent="0.2">
      <c r="A200" s="15">
        <v>2017</v>
      </c>
      <c r="B200" s="15" t="s">
        <v>75</v>
      </c>
      <c r="C200" s="15">
        <v>8</v>
      </c>
      <c r="D200" s="67">
        <v>12</v>
      </c>
      <c r="E200" s="60" t="s">
        <v>9</v>
      </c>
      <c r="F200" s="11" t="s">
        <v>11463</v>
      </c>
      <c r="G200" s="11" t="s">
        <v>5714</v>
      </c>
      <c r="H200" s="12" t="s">
        <v>5715</v>
      </c>
      <c r="I200" s="66">
        <v>1</v>
      </c>
      <c r="J200" s="68" t="s">
        <v>48</v>
      </c>
      <c r="K200" s="167">
        <v>78763</v>
      </c>
      <c r="L200" s="167">
        <v>52576</v>
      </c>
      <c r="M200" s="167">
        <v>131339</v>
      </c>
      <c r="N200" s="167">
        <v>26183</v>
      </c>
      <c r="O200" s="167">
        <v>17478</v>
      </c>
      <c r="P200" s="167">
        <v>43661</v>
      </c>
      <c r="Q200" s="167">
        <v>104946</v>
      </c>
      <c r="R200" s="167">
        <v>70054</v>
      </c>
      <c r="S200" s="167">
        <v>175000</v>
      </c>
      <c r="T200" s="69">
        <v>42916</v>
      </c>
    </row>
    <row r="201" spans="1:20" ht="15" customHeight="1" x14ac:dyDescent="0.2">
      <c r="A201" s="15">
        <v>2017</v>
      </c>
      <c r="B201" s="15" t="s">
        <v>75</v>
      </c>
      <c r="C201" s="15">
        <v>8</v>
      </c>
      <c r="D201" s="67">
        <v>12</v>
      </c>
      <c r="E201" s="60" t="s">
        <v>9</v>
      </c>
      <c r="F201" s="11" t="s">
        <v>11464</v>
      </c>
      <c r="G201" s="11" t="s">
        <v>419</v>
      </c>
      <c r="H201" s="12" t="s">
        <v>5719</v>
      </c>
      <c r="I201" s="66">
        <v>1</v>
      </c>
      <c r="J201" s="68" t="s">
        <v>48</v>
      </c>
      <c r="K201" s="167">
        <v>109620</v>
      </c>
      <c r="L201" s="167">
        <v>0</v>
      </c>
      <c r="M201" s="167">
        <v>109620</v>
      </c>
      <c r="N201" s="167">
        <v>8770</v>
      </c>
      <c r="O201" s="167">
        <v>0</v>
      </c>
      <c r="P201" s="167">
        <v>8770</v>
      </c>
      <c r="Q201" s="167">
        <v>118390</v>
      </c>
      <c r="R201" s="167">
        <v>0</v>
      </c>
      <c r="S201" s="167">
        <v>118390</v>
      </c>
      <c r="T201" s="69">
        <v>42916</v>
      </c>
    </row>
    <row r="202" spans="1:20" ht="15" customHeight="1" x14ac:dyDescent="0.2">
      <c r="A202" s="15">
        <v>2017</v>
      </c>
      <c r="B202" s="15" t="s">
        <v>75</v>
      </c>
      <c r="C202" s="15">
        <v>8</v>
      </c>
      <c r="D202" s="67">
        <v>12</v>
      </c>
      <c r="E202" s="60" t="s">
        <v>9</v>
      </c>
      <c r="F202" s="11" t="s">
        <v>11465</v>
      </c>
      <c r="G202" s="11" t="s">
        <v>5100</v>
      </c>
      <c r="H202" s="12" t="s">
        <v>5723</v>
      </c>
      <c r="I202" s="66">
        <v>1</v>
      </c>
      <c r="J202" s="68" t="s">
        <v>48</v>
      </c>
      <c r="K202" s="167">
        <v>94844</v>
      </c>
      <c r="L202" s="167">
        <v>26043</v>
      </c>
      <c r="M202" s="167">
        <v>120887</v>
      </c>
      <c r="N202" s="167">
        <v>5691</v>
      </c>
      <c r="O202" s="167">
        <v>1562</v>
      </c>
      <c r="P202" s="167">
        <v>7253</v>
      </c>
      <c r="Q202" s="167">
        <v>100535</v>
      </c>
      <c r="R202" s="167">
        <v>27605</v>
      </c>
      <c r="S202" s="167">
        <v>128140</v>
      </c>
      <c r="T202" s="69">
        <v>42916</v>
      </c>
    </row>
    <row r="203" spans="1:20" ht="15" customHeight="1" x14ac:dyDescent="0.2">
      <c r="A203" s="15">
        <v>2017</v>
      </c>
      <c r="B203" s="15" t="s">
        <v>75</v>
      </c>
      <c r="C203" s="15">
        <v>8</v>
      </c>
      <c r="D203" s="67">
        <v>12</v>
      </c>
      <c r="E203" s="60" t="s">
        <v>9</v>
      </c>
      <c r="F203" s="11" t="s">
        <v>11466</v>
      </c>
      <c r="G203" s="11" t="s">
        <v>419</v>
      </c>
      <c r="H203" s="12" t="s">
        <v>5728</v>
      </c>
      <c r="I203" s="66">
        <v>1</v>
      </c>
      <c r="J203" s="68" t="s">
        <v>48</v>
      </c>
      <c r="K203" s="167">
        <v>86275</v>
      </c>
      <c r="L203" s="167">
        <v>0</v>
      </c>
      <c r="M203" s="167">
        <v>86275</v>
      </c>
      <c r="N203" s="167">
        <v>6902</v>
      </c>
      <c r="O203" s="167">
        <v>0</v>
      </c>
      <c r="P203" s="167">
        <v>6902</v>
      </c>
      <c r="Q203" s="167">
        <v>93177</v>
      </c>
      <c r="R203" s="167">
        <v>0</v>
      </c>
      <c r="S203" s="167">
        <v>93177</v>
      </c>
      <c r="T203" s="69">
        <v>42916</v>
      </c>
    </row>
    <row r="204" spans="1:20" ht="15" customHeight="1" x14ac:dyDescent="0.2">
      <c r="A204" s="15">
        <v>2017</v>
      </c>
      <c r="B204" s="15" t="s">
        <v>75</v>
      </c>
      <c r="C204" s="15">
        <v>8</v>
      </c>
      <c r="D204" s="67">
        <v>12</v>
      </c>
      <c r="E204" s="60" t="s">
        <v>9</v>
      </c>
      <c r="F204" s="11" t="s">
        <v>11467</v>
      </c>
      <c r="G204" s="11" t="s">
        <v>5100</v>
      </c>
      <c r="H204" s="12" t="s">
        <v>5733</v>
      </c>
      <c r="I204" s="66">
        <v>1</v>
      </c>
      <c r="J204" s="68" t="s">
        <v>48</v>
      </c>
      <c r="K204" s="167">
        <v>72698</v>
      </c>
      <c r="L204" s="167">
        <v>18175</v>
      </c>
      <c r="M204" s="167">
        <v>90873</v>
      </c>
      <c r="N204" s="167">
        <v>4362</v>
      </c>
      <c r="O204" s="167">
        <v>1090</v>
      </c>
      <c r="P204" s="167">
        <v>5452</v>
      </c>
      <c r="Q204" s="167">
        <v>77060</v>
      </c>
      <c r="R204" s="167">
        <v>19265</v>
      </c>
      <c r="S204" s="167">
        <v>96325</v>
      </c>
      <c r="T204" s="69">
        <v>42916</v>
      </c>
    </row>
    <row r="205" spans="1:20" ht="15" customHeight="1" x14ac:dyDescent="0.2">
      <c r="A205" s="15">
        <v>2017</v>
      </c>
      <c r="B205" s="15" t="s">
        <v>75</v>
      </c>
      <c r="C205" s="15">
        <v>8</v>
      </c>
      <c r="D205" s="67">
        <v>12</v>
      </c>
      <c r="E205" s="60" t="s">
        <v>9</v>
      </c>
      <c r="F205" s="11" t="s">
        <v>11468</v>
      </c>
      <c r="G205" s="11" t="s">
        <v>5736</v>
      </c>
      <c r="H205" s="12" t="s">
        <v>5737</v>
      </c>
      <c r="I205" s="66">
        <v>1</v>
      </c>
      <c r="J205" s="68" t="s">
        <v>48</v>
      </c>
      <c r="K205" s="167">
        <v>0</v>
      </c>
      <c r="L205" s="167">
        <v>64368</v>
      </c>
      <c r="M205" s="167">
        <v>64368</v>
      </c>
      <c r="N205" s="167">
        <v>0</v>
      </c>
      <c r="O205" s="167">
        <v>3862</v>
      </c>
      <c r="P205" s="167">
        <v>3862</v>
      </c>
      <c r="Q205" s="167">
        <v>0</v>
      </c>
      <c r="R205" s="167">
        <v>68230</v>
      </c>
      <c r="S205" s="167">
        <v>68230</v>
      </c>
      <c r="T205" s="69">
        <v>42916</v>
      </c>
    </row>
    <row r="206" spans="1:20" ht="15" customHeight="1" x14ac:dyDescent="0.2">
      <c r="A206" s="15">
        <v>2017</v>
      </c>
      <c r="B206" s="15" t="s">
        <v>75</v>
      </c>
      <c r="C206" s="15">
        <v>8</v>
      </c>
      <c r="D206" s="67">
        <v>12</v>
      </c>
      <c r="E206" s="60" t="s">
        <v>9</v>
      </c>
      <c r="F206" s="11" t="s">
        <v>11469</v>
      </c>
      <c r="G206" s="11" t="s">
        <v>5100</v>
      </c>
      <c r="H206" s="12" t="s">
        <v>5744</v>
      </c>
      <c r="I206" s="66">
        <v>1</v>
      </c>
      <c r="J206" s="68" t="s">
        <v>48</v>
      </c>
      <c r="K206" s="167">
        <v>95831</v>
      </c>
      <c r="L206" s="167">
        <v>0</v>
      </c>
      <c r="M206" s="167">
        <v>95831</v>
      </c>
      <c r="N206" s="167">
        <v>5750</v>
      </c>
      <c r="O206" s="167">
        <v>0</v>
      </c>
      <c r="P206" s="167">
        <v>5750</v>
      </c>
      <c r="Q206" s="167">
        <v>101581</v>
      </c>
      <c r="R206" s="167">
        <v>0</v>
      </c>
      <c r="S206" s="167">
        <v>101581</v>
      </c>
      <c r="T206" s="69">
        <v>42916</v>
      </c>
    </row>
    <row r="207" spans="1:20" ht="15" customHeight="1" x14ac:dyDescent="0.2">
      <c r="A207" s="15">
        <v>2017</v>
      </c>
      <c r="B207" s="15" t="s">
        <v>75</v>
      </c>
      <c r="C207" s="15">
        <v>8</v>
      </c>
      <c r="D207" s="67">
        <v>12</v>
      </c>
      <c r="E207" s="60" t="s">
        <v>9</v>
      </c>
      <c r="F207" s="11" t="s">
        <v>11470</v>
      </c>
      <c r="G207" s="11" t="s">
        <v>5100</v>
      </c>
      <c r="H207" s="12" t="s">
        <v>5754</v>
      </c>
      <c r="I207" s="66">
        <v>1</v>
      </c>
      <c r="J207" s="68" t="s">
        <v>48</v>
      </c>
      <c r="K207" s="167">
        <v>79527</v>
      </c>
      <c r="L207" s="167">
        <v>0</v>
      </c>
      <c r="M207" s="167">
        <v>79527</v>
      </c>
      <c r="N207" s="167">
        <v>4772</v>
      </c>
      <c r="O207" s="167">
        <v>0</v>
      </c>
      <c r="P207" s="167">
        <v>4772</v>
      </c>
      <c r="Q207" s="167">
        <v>84299</v>
      </c>
      <c r="R207" s="167">
        <v>0</v>
      </c>
      <c r="S207" s="167">
        <v>84299</v>
      </c>
      <c r="T207" s="69">
        <v>42916</v>
      </c>
    </row>
    <row r="208" spans="1:20" ht="15" customHeight="1" x14ac:dyDescent="0.2">
      <c r="A208" s="15">
        <v>2017</v>
      </c>
      <c r="B208" s="15" t="s">
        <v>75</v>
      </c>
      <c r="C208" s="15">
        <v>8</v>
      </c>
      <c r="D208" s="67">
        <v>12</v>
      </c>
      <c r="E208" s="60" t="s">
        <v>9</v>
      </c>
      <c r="F208" s="11" t="s">
        <v>11471</v>
      </c>
      <c r="G208" s="11" t="s">
        <v>5100</v>
      </c>
      <c r="H208" s="12" t="s">
        <v>5757</v>
      </c>
      <c r="I208" s="66">
        <v>1</v>
      </c>
      <c r="J208" s="68" t="s">
        <v>48</v>
      </c>
      <c r="K208" s="167">
        <v>90825</v>
      </c>
      <c r="L208" s="167">
        <v>0</v>
      </c>
      <c r="M208" s="167">
        <v>90825</v>
      </c>
      <c r="N208" s="167">
        <v>-48386</v>
      </c>
      <c r="O208" s="167">
        <v>53836</v>
      </c>
      <c r="P208" s="167">
        <v>5450</v>
      </c>
      <c r="Q208" s="167">
        <v>42439</v>
      </c>
      <c r="R208" s="167">
        <v>53836</v>
      </c>
      <c r="S208" s="167">
        <v>96275</v>
      </c>
      <c r="T208" s="69">
        <v>42916</v>
      </c>
    </row>
    <row r="209" spans="1:20" ht="15" customHeight="1" x14ac:dyDescent="0.2">
      <c r="A209" s="15">
        <v>2017</v>
      </c>
      <c r="B209" s="15" t="s">
        <v>75</v>
      </c>
      <c r="C209" s="15">
        <v>8</v>
      </c>
      <c r="D209" s="67">
        <v>12</v>
      </c>
      <c r="E209" s="60" t="s">
        <v>9</v>
      </c>
      <c r="F209" s="11" t="s">
        <v>11472</v>
      </c>
      <c r="G209" s="11" t="s">
        <v>5100</v>
      </c>
      <c r="H209" s="12" t="s">
        <v>5766</v>
      </c>
      <c r="I209" s="66">
        <v>1</v>
      </c>
      <c r="J209" s="68" t="s">
        <v>48</v>
      </c>
      <c r="K209" s="167">
        <v>87441</v>
      </c>
      <c r="L209" s="167">
        <v>0</v>
      </c>
      <c r="M209" s="167">
        <v>87441</v>
      </c>
      <c r="N209" s="167">
        <v>5246</v>
      </c>
      <c r="O209" s="167">
        <v>0</v>
      </c>
      <c r="P209" s="167">
        <v>5246</v>
      </c>
      <c r="Q209" s="167">
        <v>92687</v>
      </c>
      <c r="R209" s="167">
        <v>0</v>
      </c>
      <c r="S209" s="167">
        <v>92687</v>
      </c>
      <c r="T209" s="69">
        <v>42916</v>
      </c>
    </row>
    <row r="210" spans="1:20" ht="15" customHeight="1" x14ac:dyDescent="0.2">
      <c r="A210" s="15">
        <v>2017</v>
      </c>
      <c r="B210" s="15" t="s">
        <v>75</v>
      </c>
      <c r="C210" s="15">
        <v>8</v>
      </c>
      <c r="D210" s="67">
        <v>12</v>
      </c>
      <c r="E210" s="60" t="s">
        <v>9</v>
      </c>
      <c r="F210" s="11" t="s">
        <v>11473</v>
      </c>
      <c r="G210" s="11" t="s">
        <v>485</v>
      </c>
      <c r="H210" s="12" t="s">
        <v>5769</v>
      </c>
      <c r="I210" s="66">
        <v>1</v>
      </c>
      <c r="J210" s="68" t="s">
        <v>48</v>
      </c>
      <c r="K210" s="167">
        <v>40702</v>
      </c>
      <c r="L210" s="167">
        <v>0</v>
      </c>
      <c r="M210" s="167">
        <v>40702</v>
      </c>
      <c r="N210" s="167">
        <v>798</v>
      </c>
      <c r="O210" s="167">
        <v>0</v>
      </c>
      <c r="P210" s="167">
        <v>798</v>
      </c>
      <c r="Q210" s="167">
        <v>41500</v>
      </c>
      <c r="R210" s="167">
        <v>0</v>
      </c>
      <c r="S210" s="167">
        <v>41500</v>
      </c>
      <c r="T210" s="69">
        <v>42916</v>
      </c>
    </row>
    <row r="211" spans="1:20" ht="15" customHeight="1" x14ac:dyDescent="0.2">
      <c r="A211" s="15">
        <v>2017</v>
      </c>
      <c r="B211" s="15" t="s">
        <v>75</v>
      </c>
      <c r="C211" s="15">
        <v>8</v>
      </c>
      <c r="D211" s="67">
        <v>12</v>
      </c>
      <c r="E211" s="60" t="s">
        <v>9</v>
      </c>
      <c r="F211" s="11" t="s">
        <v>11474</v>
      </c>
      <c r="G211" s="11" t="s">
        <v>419</v>
      </c>
      <c r="H211" s="12" t="s">
        <v>5772</v>
      </c>
      <c r="I211" s="66">
        <v>1</v>
      </c>
      <c r="J211" s="68" t="s">
        <v>48</v>
      </c>
      <c r="K211" s="167">
        <v>114005</v>
      </c>
      <c r="L211" s="167">
        <v>0</v>
      </c>
      <c r="M211" s="167">
        <v>114005</v>
      </c>
      <c r="N211" s="167">
        <v>9120</v>
      </c>
      <c r="O211" s="167">
        <v>0</v>
      </c>
      <c r="P211" s="167">
        <v>9120</v>
      </c>
      <c r="Q211" s="167">
        <v>123125</v>
      </c>
      <c r="R211" s="167">
        <v>0</v>
      </c>
      <c r="S211" s="167">
        <v>123125</v>
      </c>
      <c r="T211" s="69">
        <v>42916</v>
      </c>
    </row>
    <row r="212" spans="1:20" ht="15" customHeight="1" x14ac:dyDescent="0.2">
      <c r="A212" s="15">
        <v>2017</v>
      </c>
      <c r="B212" s="15" t="s">
        <v>75</v>
      </c>
      <c r="C212" s="15">
        <v>8</v>
      </c>
      <c r="D212" s="67">
        <v>12</v>
      </c>
      <c r="E212" s="60" t="s">
        <v>9</v>
      </c>
      <c r="F212" s="11" t="s">
        <v>11475</v>
      </c>
      <c r="G212" s="11" t="s">
        <v>5569</v>
      </c>
      <c r="H212" s="12" t="s">
        <v>5775</v>
      </c>
      <c r="I212" s="66">
        <v>1</v>
      </c>
      <c r="J212" s="68" t="s">
        <v>48</v>
      </c>
      <c r="K212" s="167">
        <v>59926</v>
      </c>
      <c r="L212" s="167">
        <v>0</v>
      </c>
      <c r="M212" s="167">
        <v>59926</v>
      </c>
      <c r="N212" s="167">
        <v>3596</v>
      </c>
      <c r="O212" s="167">
        <v>0</v>
      </c>
      <c r="P212" s="167">
        <v>3596</v>
      </c>
      <c r="Q212" s="167">
        <v>63522</v>
      </c>
      <c r="R212" s="167">
        <v>0</v>
      </c>
      <c r="S212" s="167">
        <v>63522</v>
      </c>
      <c r="T212" s="69">
        <v>42916</v>
      </c>
    </row>
    <row r="213" spans="1:20" ht="15" customHeight="1" x14ac:dyDescent="0.2">
      <c r="A213" s="15">
        <v>2017</v>
      </c>
      <c r="B213" s="15" t="s">
        <v>75</v>
      </c>
      <c r="C213" s="15">
        <v>8</v>
      </c>
      <c r="D213" s="67">
        <v>12</v>
      </c>
      <c r="E213" s="60" t="s">
        <v>9</v>
      </c>
      <c r="F213" s="11" t="s">
        <v>11476</v>
      </c>
      <c r="G213" s="11" t="s">
        <v>5100</v>
      </c>
      <c r="H213" s="12" t="s">
        <v>5779</v>
      </c>
      <c r="I213" s="66">
        <v>1</v>
      </c>
      <c r="J213" s="68" t="s">
        <v>48</v>
      </c>
      <c r="K213" s="167">
        <v>101104</v>
      </c>
      <c r="L213" s="167">
        <v>22696</v>
      </c>
      <c r="M213" s="167">
        <v>123800</v>
      </c>
      <c r="N213" s="167">
        <v>6066</v>
      </c>
      <c r="O213" s="167">
        <v>1362</v>
      </c>
      <c r="P213" s="167">
        <v>7428</v>
      </c>
      <c r="Q213" s="167">
        <v>107170</v>
      </c>
      <c r="R213" s="167">
        <v>24058</v>
      </c>
      <c r="S213" s="167">
        <v>131228</v>
      </c>
      <c r="T213" s="69">
        <v>42916</v>
      </c>
    </row>
    <row r="214" spans="1:20" ht="15" customHeight="1" x14ac:dyDescent="0.2">
      <c r="A214" s="15">
        <v>2017</v>
      </c>
      <c r="B214" s="15" t="s">
        <v>75</v>
      </c>
      <c r="C214" s="15">
        <v>8</v>
      </c>
      <c r="D214" s="67">
        <v>12</v>
      </c>
      <c r="E214" s="60" t="s">
        <v>9</v>
      </c>
      <c r="F214" s="11" t="s">
        <v>11477</v>
      </c>
      <c r="G214" s="11" t="s">
        <v>419</v>
      </c>
      <c r="H214" s="12" t="s">
        <v>5782</v>
      </c>
      <c r="I214" s="66">
        <v>1</v>
      </c>
      <c r="J214" s="68" t="s">
        <v>48</v>
      </c>
      <c r="K214" s="167">
        <v>101500</v>
      </c>
      <c r="L214" s="167">
        <v>0</v>
      </c>
      <c r="M214" s="167">
        <v>101500</v>
      </c>
      <c r="N214" s="167">
        <v>8120</v>
      </c>
      <c r="O214" s="167">
        <v>0</v>
      </c>
      <c r="P214" s="167">
        <v>8120</v>
      </c>
      <c r="Q214" s="167">
        <v>109620</v>
      </c>
      <c r="R214" s="167">
        <v>0</v>
      </c>
      <c r="S214" s="167">
        <v>109620</v>
      </c>
      <c r="T214" s="69">
        <v>42916</v>
      </c>
    </row>
    <row r="215" spans="1:20" ht="15" customHeight="1" x14ac:dyDescent="0.2">
      <c r="A215" s="15">
        <v>2017</v>
      </c>
      <c r="B215" s="15" t="s">
        <v>75</v>
      </c>
      <c r="C215" s="15">
        <v>8</v>
      </c>
      <c r="D215" s="67">
        <v>12</v>
      </c>
      <c r="E215" s="60" t="s">
        <v>9</v>
      </c>
      <c r="F215" s="11" t="s">
        <v>11478</v>
      </c>
      <c r="G215" s="11" t="s">
        <v>5100</v>
      </c>
      <c r="H215" s="12" t="s">
        <v>5786</v>
      </c>
      <c r="I215" s="66">
        <v>1</v>
      </c>
      <c r="J215" s="68" t="s">
        <v>48</v>
      </c>
      <c r="K215" s="167">
        <v>74332</v>
      </c>
      <c r="L215" s="167">
        <v>8259</v>
      </c>
      <c r="M215" s="167">
        <v>82591</v>
      </c>
      <c r="N215" s="167">
        <v>13214</v>
      </c>
      <c r="O215" s="167">
        <v>-8259</v>
      </c>
      <c r="P215" s="167">
        <v>4955</v>
      </c>
      <c r="Q215" s="167">
        <v>87546</v>
      </c>
      <c r="R215" s="167">
        <v>0</v>
      </c>
      <c r="S215" s="167">
        <v>87546</v>
      </c>
      <c r="T215" s="69">
        <v>42916</v>
      </c>
    </row>
    <row r="216" spans="1:20" ht="15" customHeight="1" x14ac:dyDescent="0.2">
      <c r="A216" s="15">
        <v>2017</v>
      </c>
      <c r="B216" s="15" t="s">
        <v>75</v>
      </c>
      <c r="C216" s="15">
        <v>8</v>
      </c>
      <c r="D216" s="67">
        <v>12</v>
      </c>
      <c r="E216" s="60" t="s">
        <v>9</v>
      </c>
      <c r="F216" s="11" t="s">
        <v>11479</v>
      </c>
      <c r="G216" s="11" t="s">
        <v>3479</v>
      </c>
      <c r="H216" s="12" t="s">
        <v>5789</v>
      </c>
      <c r="I216" s="66">
        <v>1</v>
      </c>
      <c r="J216" s="68" t="s">
        <v>48</v>
      </c>
      <c r="K216" s="167">
        <v>125092</v>
      </c>
      <c r="L216" s="167">
        <v>0</v>
      </c>
      <c r="M216" s="167">
        <v>125092</v>
      </c>
      <c r="N216" s="167">
        <v>10007</v>
      </c>
      <c r="O216" s="167">
        <v>0</v>
      </c>
      <c r="P216" s="167">
        <v>10007</v>
      </c>
      <c r="Q216" s="167">
        <v>135099</v>
      </c>
      <c r="R216" s="167">
        <v>0</v>
      </c>
      <c r="S216" s="167">
        <v>135099</v>
      </c>
      <c r="T216" s="69">
        <v>42916</v>
      </c>
    </row>
    <row r="217" spans="1:20" ht="15" customHeight="1" x14ac:dyDescent="0.2">
      <c r="A217" s="15">
        <v>2017</v>
      </c>
      <c r="B217" s="15" t="s">
        <v>75</v>
      </c>
      <c r="C217" s="15">
        <v>8</v>
      </c>
      <c r="D217" s="67">
        <v>12</v>
      </c>
      <c r="E217" s="60" t="s">
        <v>9</v>
      </c>
      <c r="F217" s="11" t="s">
        <v>11480</v>
      </c>
      <c r="G217" s="11" t="s">
        <v>5569</v>
      </c>
      <c r="H217" s="12" t="s">
        <v>5793</v>
      </c>
      <c r="I217" s="66">
        <v>1</v>
      </c>
      <c r="J217" s="68" t="s">
        <v>48</v>
      </c>
      <c r="K217" s="167">
        <v>65723</v>
      </c>
      <c r="L217" s="167">
        <v>0</v>
      </c>
      <c r="M217" s="167">
        <v>65723</v>
      </c>
      <c r="N217" s="167">
        <v>3943</v>
      </c>
      <c r="O217" s="167">
        <v>0</v>
      </c>
      <c r="P217" s="167">
        <v>3943</v>
      </c>
      <c r="Q217" s="167">
        <v>69666</v>
      </c>
      <c r="R217" s="167">
        <v>0</v>
      </c>
      <c r="S217" s="167">
        <v>69666</v>
      </c>
      <c r="T217" s="69">
        <v>42916</v>
      </c>
    </row>
    <row r="218" spans="1:20" ht="15" customHeight="1" x14ac:dyDescent="0.2">
      <c r="A218" s="15">
        <v>2017</v>
      </c>
      <c r="B218" s="15" t="s">
        <v>75</v>
      </c>
      <c r="C218" s="15">
        <v>8</v>
      </c>
      <c r="D218" s="67">
        <v>12</v>
      </c>
      <c r="E218" s="60" t="s">
        <v>9</v>
      </c>
      <c r="F218" s="11" t="s">
        <v>11481</v>
      </c>
      <c r="G218" s="11" t="s">
        <v>5100</v>
      </c>
      <c r="H218" s="12" t="s">
        <v>5797</v>
      </c>
      <c r="I218" s="66">
        <v>1</v>
      </c>
      <c r="J218" s="68" t="s">
        <v>48</v>
      </c>
      <c r="K218" s="167">
        <v>96686</v>
      </c>
      <c r="L218" s="167">
        <v>0</v>
      </c>
      <c r="M218" s="167">
        <v>96686</v>
      </c>
      <c r="N218" s="167">
        <v>5801</v>
      </c>
      <c r="O218" s="167">
        <v>0</v>
      </c>
      <c r="P218" s="167">
        <v>5801</v>
      </c>
      <c r="Q218" s="167">
        <v>102487</v>
      </c>
      <c r="R218" s="167">
        <v>0</v>
      </c>
      <c r="S218" s="167">
        <v>102487</v>
      </c>
      <c r="T218" s="69">
        <v>42916</v>
      </c>
    </row>
    <row r="219" spans="1:20" ht="15" customHeight="1" x14ac:dyDescent="0.2">
      <c r="A219" s="15">
        <v>2017</v>
      </c>
      <c r="B219" s="15" t="s">
        <v>75</v>
      </c>
      <c r="C219" s="15">
        <v>8</v>
      </c>
      <c r="D219" s="67">
        <v>12</v>
      </c>
      <c r="E219" s="60" t="s">
        <v>9</v>
      </c>
      <c r="F219" s="11" t="s">
        <v>11482</v>
      </c>
      <c r="G219" s="11" t="s">
        <v>5100</v>
      </c>
      <c r="H219" s="12" t="s">
        <v>5803</v>
      </c>
      <c r="I219" s="66">
        <v>1</v>
      </c>
      <c r="J219" s="68" t="s">
        <v>48</v>
      </c>
      <c r="K219" s="167">
        <v>100710</v>
      </c>
      <c r="L219" s="167">
        <v>0</v>
      </c>
      <c r="M219" s="167">
        <v>100710</v>
      </c>
      <c r="N219" s="167">
        <v>6043</v>
      </c>
      <c r="O219" s="167">
        <v>0</v>
      </c>
      <c r="P219" s="167">
        <v>6043</v>
      </c>
      <c r="Q219" s="167">
        <v>106753</v>
      </c>
      <c r="R219" s="167">
        <v>0</v>
      </c>
      <c r="S219" s="167">
        <v>106753</v>
      </c>
      <c r="T219" s="69">
        <v>42916</v>
      </c>
    </row>
    <row r="220" spans="1:20" ht="15" customHeight="1" x14ac:dyDescent="0.2">
      <c r="A220" s="15">
        <v>2017</v>
      </c>
      <c r="B220" s="15" t="s">
        <v>75</v>
      </c>
      <c r="C220" s="15">
        <v>8</v>
      </c>
      <c r="D220" s="67">
        <v>12</v>
      </c>
      <c r="E220" s="60" t="s">
        <v>9</v>
      </c>
      <c r="F220" s="11" t="s">
        <v>11483</v>
      </c>
      <c r="G220" s="11" t="s">
        <v>5100</v>
      </c>
      <c r="H220" s="12" t="s">
        <v>5806</v>
      </c>
      <c r="I220" s="66">
        <v>1</v>
      </c>
      <c r="J220" s="68" t="s">
        <v>48</v>
      </c>
      <c r="K220" s="167">
        <v>87290</v>
      </c>
      <c r="L220" s="167">
        <v>0</v>
      </c>
      <c r="M220" s="167">
        <v>87290</v>
      </c>
      <c r="N220" s="167">
        <v>5237</v>
      </c>
      <c r="O220" s="167">
        <v>0</v>
      </c>
      <c r="P220" s="167">
        <v>5237</v>
      </c>
      <c r="Q220" s="167">
        <v>92527</v>
      </c>
      <c r="R220" s="167">
        <v>0</v>
      </c>
      <c r="S220" s="167">
        <v>92527</v>
      </c>
      <c r="T220" s="69">
        <v>42916</v>
      </c>
    </row>
    <row r="221" spans="1:20" ht="15" customHeight="1" x14ac:dyDescent="0.2">
      <c r="A221" s="15">
        <v>2017</v>
      </c>
      <c r="B221" s="15" t="s">
        <v>75</v>
      </c>
      <c r="C221" s="15">
        <v>8</v>
      </c>
      <c r="D221" s="67">
        <v>12</v>
      </c>
      <c r="E221" s="60" t="s">
        <v>9</v>
      </c>
      <c r="F221" s="11" t="s">
        <v>11484</v>
      </c>
      <c r="G221" s="11" t="s">
        <v>419</v>
      </c>
      <c r="H221" s="12" t="s">
        <v>5809</v>
      </c>
      <c r="I221" s="66">
        <v>1</v>
      </c>
      <c r="J221" s="68" t="s">
        <v>48</v>
      </c>
      <c r="K221" s="167">
        <v>128904</v>
      </c>
      <c r="L221" s="167">
        <v>0</v>
      </c>
      <c r="M221" s="167">
        <v>128904</v>
      </c>
      <c r="N221" s="167">
        <v>10312</v>
      </c>
      <c r="O221" s="167">
        <v>0</v>
      </c>
      <c r="P221" s="167">
        <v>10312</v>
      </c>
      <c r="Q221" s="167">
        <v>139216</v>
      </c>
      <c r="R221" s="167">
        <v>0</v>
      </c>
      <c r="S221" s="167">
        <v>139216</v>
      </c>
      <c r="T221" s="69">
        <v>42916</v>
      </c>
    </row>
    <row r="222" spans="1:20" ht="15" customHeight="1" x14ac:dyDescent="0.2">
      <c r="A222" s="15">
        <v>2017</v>
      </c>
      <c r="B222" s="15" t="s">
        <v>75</v>
      </c>
      <c r="C222" s="15">
        <v>8</v>
      </c>
      <c r="D222" s="67">
        <v>12</v>
      </c>
      <c r="E222" s="60" t="s">
        <v>9</v>
      </c>
      <c r="F222" s="11" t="s">
        <v>11485</v>
      </c>
      <c r="G222" s="11" t="s">
        <v>5816</v>
      </c>
      <c r="H222" s="12" t="s">
        <v>5817</v>
      </c>
      <c r="I222" s="66">
        <v>1</v>
      </c>
      <c r="J222" s="68" t="s">
        <v>48</v>
      </c>
      <c r="K222" s="167">
        <v>829</v>
      </c>
      <c r="L222" s="167">
        <v>82076</v>
      </c>
      <c r="M222" s="167">
        <v>82905</v>
      </c>
      <c r="N222" s="167">
        <v>66</v>
      </c>
      <c r="O222" s="167">
        <v>6566</v>
      </c>
      <c r="P222" s="167">
        <v>6632</v>
      </c>
      <c r="Q222" s="167">
        <v>895</v>
      </c>
      <c r="R222" s="167">
        <v>88642</v>
      </c>
      <c r="S222" s="167">
        <v>89537</v>
      </c>
      <c r="T222" s="69">
        <v>42916</v>
      </c>
    </row>
    <row r="223" spans="1:20" ht="15" customHeight="1" x14ac:dyDescent="0.2">
      <c r="A223" s="15">
        <v>2017</v>
      </c>
      <c r="B223" s="15" t="s">
        <v>75</v>
      </c>
      <c r="C223" s="15">
        <v>8</v>
      </c>
      <c r="D223" s="67">
        <v>12</v>
      </c>
      <c r="E223" s="60" t="s">
        <v>9</v>
      </c>
      <c r="F223" s="11" t="s">
        <v>11486</v>
      </c>
      <c r="G223" s="11" t="s">
        <v>419</v>
      </c>
      <c r="H223" s="12" t="s">
        <v>5823</v>
      </c>
      <c r="I223" s="66">
        <v>1</v>
      </c>
      <c r="J223" s="68" t="s">
        <v>48</v>
      </c>
      <c r="K223" s="167">
        <v>89765</v>
      </c>
      <c r="L223" s="167">
        <v>0</v>
      </c>
      <c r="M223" s="167">
        <v>89765</v>
      </c>
      <c r="N223" s="167">
        <v>7181</v>
      </c>
      <c r="O223" s="167">
        <v>0</v>
      </c>
      <c r="P223" s="167">
        <v>7181</v>
      </c>
      <c r="Q223" s="167">
        <v>96946</v>
      </c>
      <c r="R223" s="167">
        <v>0</v>
      </c>
      <c r="S223" s="167">
        <v>96946</v>
      </c>
      <c r="T223" s="69">
        <v>42916</v>
      </c>
    </row>
    <row r="224" spans="1:20" ht="15" customHeight="1" x14ac:dyDescent="0.2">
      <c r="A224" s="15">
        <v>2017</v>
      </c>
      <c r="B224" s="15" t="s">
        <v>75</v>
      </c>
      <c r="C224" s="15">
        <v>8</v>
      </c>
      <c r="D224" s="67">
        <v>12</v>
      </c>
      <c r="E224" s="60" t="s">
        <v>9</v>
      </c>
      <c r="F224" s="11" t="s">
        <v>11487</v>
      </c>
      <c r="G224" s="11" t="s">
        <v>485</v>
      </c>
      <c r="H224" s="12" t="s">
        <v>5826</v>
      </c>
      <c r="I224" s="66">
        <v>1</v>
      </c>
      <c r="J224" s="68" t="s">
        <v>48</v>
      </c>
      <c r="K224" s="167">
        <v>40549</v>
      </c>
      <c r="L224" s="167">
        <v>0</v>
      </c>
      <c r="M224" s="167">
        <v>40549</v>
      </c>
      <c r="N224" s="167">
        <v>801</v>
      </c>
      <c r="O224" s="167">
        <v>0</v>
      </c>
      <c r="P224" s="167">
        <v>801</v>
      </c>
      <c r="Q224" s="167">
        <v>41350</v>
      </c>
      <c r="R224" s="167">
        <v>0</v>
      </c>
      <c r="S224" s="167">
        <v>41350</v>
      </c>
      <c r="T224" s="69">
        <v>42916</v>
      </c>
    </row>
    <row r="225" spans="1:20" ht="15" customHeight="1" x14ac:dyDescent="0.2">
      <c r="A225" s="15">
        <v>2017</v>
      </c>
      <c r="B225" s="15" t="s">
        <v>75</v>
      </c>
      <c r="C225" s="15">
        <v>8</v>
      </c>
      <c r="D225" s="67">
        <v>12</v>
      </c>
      <c r="E225" s="60" t="s">
        <v>9</v>
      </c>
      <c r="F225" s="11" t="s">
        <v>11488</v>
      </c>
      <c r="G225" s="11" t="s">
        <v>419</v>
      </c>
      <c r="H225" s="12" t="s">
        <v>5829</v>
      </c>
      <c r="I225" s="66">
        <v>1</v>
      </c>
      <c r="J225" s="68" t="s">
        <v>48</v>
      </c>
      <c r="K225" s="167">
        <v>81812</v>
      </c>
      <c r="L225" s="167">
        <v>10865</v>
      </c>
      <c r="M225" s="167">
        <v>92677</v>
      </c>
      <c r="N225" s="167">
        <v>6544</v>
      </c>
      <c r="O225" s="167">
        <v>870</v>
      </c>
      <c r="P225" s="167">
        <v>7414</v>
      </c>
      <c r="Q225" s="167">
        <v>88356</v>
      </c>
      <c r="R225" s="167">
        <v>11735</v>
      </c>
      <c r="S225" s="167">
        <v>100091</v>
      </c>
      <c r="T225" s="69">
        <v>42916</v>
      </c>
    </row>
    <row r="226" spans="1:20" ht="15" customHeight="1" x14ac:dyDescent="0.2">
      <c r="A226" s="15">
        <v>2017</v>
      </c>
      <c r="B226" s="15" t="s">
        <v>75</v>
      </c>
      <c r="C226" s="15">
        <v>8</v>
      </c>
      <c r="D226" s="67">
        <v>12</v>
      </c>
      <c r="E226" s="60" t="s">
        <v>9</v>
      </c>
      <c r="F226" s="11" t="s">
        <v>11489</v>
      </c>
      <c r="G226" s="11" t="s">
        <v>419</v>
      </c>
      <c r="H226" s="12" t="s">
        <v>5834</v>
      </c>
      <c r="I226" s="66">
        <v>1</v>
      </c>
      <c r="J226" s="68" t="s">
        <v>48</v>
      </c>
      <c r="K226" s="167">
        <v>91962</v>
      </c>
      <c r="L226" s="167">
        <v>0</v>
      </c>
      <c r="M226" s="167">
        <v>91962</v>
      </c>
      <c r="N226" s="167">
        <v>7357</v>
      </c>
      <c r="O226" s="167">
        <v>0</v>
      </c>
      <c r="P226" s="167">
        <v>7357</v>
      </c>
      <c r="Q226" s="167">
        <v>99319</v>
      </c>
      <c r="R226" s="167">
        <v>0</v>
      </c>
      <c r="S226" s="167">
        <v>99319</v>
      </c>
      <c r="T226" s="69">
        <v>42916</v>
      </c>
    </row>
    <row r="227" spans="1:20" ht="15" customHeight="1" x14ac:dyDescent="0.2">
      <c r="A227" s="15">
        <v>2017</v>
      </c>
      <c r="B227" s="15" t="s">
        <v>75</v>
      </c>
      <c r="C227" s="15">
        <v>8</v>
      </c>
      <c r="D227" s="67">
        <v>12</v>
      </c>
      <c r="E227" s="60" t="s">
        <v>9</v>
      </c>
      <c r="F227" s="11" t="s">
        <v>11490</v>
      </c>
      <c r="G227" s="11" t="s">
        <v>5838</v>
      </c>
      <c r="H227" s="12" t="s">
        <v>5839</v>
      </c>
      <c r="I227" s="66">
        <v>1</v>
      </c>
      <c r="J227" s="68" t="s">
        <v>48</v>
      </c>
      <c r="K227" s="167">
        <v>716</v>
      </c>
      <c r="L227" s="167">
        <v>70894</v>
      </c>
      <c r="M227" s="167">
        <v>71610</v>
      </c>
      <c r="N227" s="167">
        <v>57</v>
      </c>
      <c r="O227" s="167">
        <v>5672</v>
      </c>
      <c r="P227" s="167">
        <v>5729</v>
      </c>
      <c r="Q227" s="167">
        <v>773</v>
      </c>
      <c r="R227" s="167">
        <v>76566</v>
      </c>
      <c r="S227" s="167">
        <v>77339</v>
      </c>
      <c r="T227" s="69">
        <v>42916</v>
      </c>
    </row>
    <row r="228" spans="1:20" ht="15" customHeight="1" x14ac:dyDescent="0.2">
      <c r="A228" s="15">
        <v>2017</v>
      </c>
      <c r="B228" s="15" t="s">
        <v>75</v>
      </c>
      <c r="C228" s="15">
        <v>8</v>
      </c>
      <c r="D228" s="67">
        <v>12</v>
      </c>
      <c r="E228" s="60" t="s">
        <v>9</v>
      </c>
      <c r="F228" s="11" t="s">
        <v>11491</v>
      </c>
      <c r="G228" s="11" t="s">
        <v>5100</v>
      </c>
      <c r="H228" s="12" t="s">
        <v>5845</v>
      </c>
      <c r="I228" s="66">
        <v>1</v>
      </c>
      <c r="J228" s="68" t="s">
        <v>48</v>
      </c>
      <c r="K228" s="167">
        <v>95824</v>
      </c>
      <c r="L228" s="167">
        <v>0</v>
      </c>
      <c r="M228" s="167">
        <v>95824</v>
      </c>
      <c r="N228" s="167">
        <v>5749</v>
      </c>
      <c r="O228" s="167">
        <v>0</v>
      </c>
      <c r="P228" s="167">
        <v>5749</v>
      </c>
      <c r="Q228" s="167">
        <v>101573</v>
      </c>
      <c r="R228" s="167">
        <v>0</v>
      </c>
      <c r="S228" s="167">
        <v>101573</v>
      </c>
      <c r="T228" s="69">
        <v>42916</v>
      </c>
    </row>
    <row r="229" spans="1:20" ht="15" customHeight="1" x14ac:dyDescent="0.2">
      <c r="A229" s="15">
        <v>2017</v>
      </c>
      <c r="B229" s="15" t="s">
        <v>75</v>
      </c>
      <c r="C229" s="15">
        <v>8</v>
      </c>
      <c r="D229" s="67">
        <v>12</v>
      </c>
      <c r="E229" s="60" t="s">
        <v>9</v>
      </c>
      <c r="F229" s="11" t="s">
        <v>11492</v>
      </c>
      <c r="G229" s="11" t="s">
        <v>419</v>
      </c>
      <c r="H229" s="12" t="s">
        <v>5848</v>
      </c>
      <c r="I229" s="66">
        <v>1</v>
      </c>
      <c r="J229" s="68" t="s">
        <v>48</v>
      </c>
      <c r="K229" s="167">
        <v>81050</v>
      </c>
      <c r="L229" s="167">
        <v>0</v>
      </c>
      <c r="M229" s="167">
        <v>81050</v>
      </c>
      <c r="N229" s="167">
        <v>6484</v>
      </c>
      <c r="O229" s="167">
        <v>0</v>
      </c>
      <c r="P229" s="167">
        <v>6484</v>
      </c>
      <c r="Q229" s="167">
        <v>87534</v>
      </c>
      <c r="R229" s="167">
        <v>0</v>
      </c>
      <c r="S229" s="167">
        <v>87534</v>
      </c>
      <c r="T229" s="69">
        <v>42916</v>
      </c>
    </row>
    <row r="230" spans="1:20" ht="15" customHeight="1" x14ac:dyDescent="0.2">
      <c r="A230" s="15">
        <v>2017</v>
      </c>
      <c r="B230" s="15" t="s">
        <v>75</v>
      </c>
      <c r="C230" s="15">
        <v>8</v>
      </c>
      <c r="D230" s="67">
        <v>12</v>
      </c>
      <c r="E230" s="60" t="s">
        <v>9</v>
      </c>
      <c r="F230" s="11" t="s">
        <v>11493</v>
      </c>
      <c r="G230" s="11" t="s">
        <v>419</v>
      </c>
      <c r="H230" s="12" t="s">
        <v>5852</v>
      </c>
      <c r="I230" s="66">
        <v>1</v>
      </c>
      <c r="J230" s="68" t="s">
        <v>48</v>
      </c>
      <c r="K230" s="167">
        <v>112286</v>
      </c>
      <c r="L230" s="167">
        <v>0</v>
      </c>
      <c r="M230" s="167">
        <v>112286</v>
      </c>
      <c r="N230" s="167">
        <v>8983</v>
      </c>
      <c r="O230" s="167">
        <v>0</v>
      </c>
      <c r="P230" s="167">
        <v>8983</v>
      </c>
      <c r="Q230" s="167">
        <v>121269</v>
      </c>
      <c r="R230" s="167">
        <v>0</v>
      </c>
      <c r="S230" s="167">
        <v>121269</v>
      </c>
      <c r="T230" s="69">
        <v>42916</v>
      </c>
    </row>
    <row r="231" spans="1:20" ht="15" customHeight="1" x14ac:dyDescent="0.2">
      <c r="A231" s="15">
        <v>2017</v>
      </c>
      <c r="B231" s="15" t="s">
        <v>75</v>
      </c>
      <c r="C231" s="15">
        <v>8</v>
      </c>
      <c r="D231" s="67">
        <v>12</v>
      </c>
      <c r="E231" s="60" t="s">
        <v>9</v>
      </c>
      <c r="F231" s="11" t="s">
        <v>11494</v>
      </c>
      <c r="G231" s="11" t="s">
        <v>5569</v>
      </c>
      <c r="H231" s="12" t="s">
        <v>5856</v>
      </c>
      <c r="I231" s="66">
        <v>1</v>
      </c>
      <c r="J231" s="68" t="s">
        <v>48</v>
      </c>
      <c r="K231" s="167">
        <v>74095</v>
      </c>
      <c r="L231" s="167">
        <v>0</v>
      </c>
      <c r="M231" s="167">
        <v>74095</v>
      </c>
      <c r="N231" s="167">
        <v>4446</v>
      </c>
      <c r="O231" s="167">
        <v>0</v>
      </c>
      <c r="P231" s="167">
        <v>4446</v>
      </c>
      <c r="Q231" s="167">
        <v>78541</v>
      </c>
      <c r="R231" s="167">
        <v>0</v>
      </c>
      <c r="S231" s="167">
        <v>78541</v>
      </c>
      <c r="T231" s="69">
        <v>42916</v>
      </c>
    </row>
    <row r="232" spans="1:20" ht="15" customHeight="1" x14ac:dyDescent="0.2">
      <c r="A232" s="15">
        <v>2017</v>
      </c>
      <c r="B232" s="15" t="s">
        <v>75</v>
      </c>
      <c r="C232" s="15">
        <v>8</v>
      </c>
      <c r="D232" s="67">
        <v>12</v>
      </c>
      <c r="E232" s="60" t="s">
        <v>9</v>
      </c>
      <c r="F232" s="11" t="s">
        <v>11495</v>
      </c>
      <c r="G232" s="11" t="s">
        <v>5838</v>
      </c>
      <c r="H232" s="12" t="s">
        <v>5863</v>
      </c>
      <c r="I232" s="66">
        <v>1</v>
      </c>
      <c r="J232" s="68" t="s">
        <v>48</v>
      </c>
      <c r="K232" s="167">
        <v>19315</v>
      </c>
      <c r="L232" s="167">
        <v>42991</v>
      </c>
      <c r="M232" s="167">
        <v>62306</v>
      </c>
      <c r="N232" s="167">
        <v>1545</v>
      </c>
      <c r="O232" s="167">
        <v>3439</v>
      </c>
      <c r="P232" s="167">
        <v>4984</v>
      </c>
      <c r="Q232" s="167">
        <v>20860</v>
      </c>
      <c r="R232" s="167">
        <v>46430</v>
      </c>
      <c r="S232" s="167">
        <v>67290</v>
      </c>
      <c r="T232" s="69">
        <v>42916</v>
      </c>
    </row>
    <row r="233" spans="1:20" ht="15" customHeight="1" x14ac:dyDescent="0.2">
      <c r="A233" s="15">
        <v>2017</v>
      </c>
      <c r="B233" s="15" t="s">
        <v>75</v>
      </c>
      <c r="C233" s="15">
        <v>8</v>
      </c>
      <c r="D233" s="67">
        <v>12</v>
      </c>
      <c r="E233" s="60" t="s">
        <v>9</v>
      </c>
      <c r="F233" s="11" t="s">
        <v>11496</v>
      </c>
      <c r="G233" s="11" t="s">
        <v>5100</v>
      </c>
      <c r="H233" s="12" t="s">
        <v>5866</v>
      </c>
      <c r="I233" s="66">
        <v>1</v>
      </c>
      <c r="J233" s="68" t="s">
        <v>48</v>
      </c>
      <c r="K233" s="167">
        <v>145653</v>
      </c>
      <c r="L233" s="167">
        <v>0</v>
      </c>
      <c r="M233" s="167">
        <v>145653</v>
      </c>
      <c r="N233" s="167">
        <v>8739</v>
      </c>
      <c r="O233" s="167">
        <v>0</v>
      </c>
      <c r="P233" s="167">
        <v>8739</v>
      </c>
      <c r="Q233" s="167">
        <v>154392</v>
      </c>
      <c r="R233" s="167">
        <v>0</v>
      </c>
      <c r="S233" s="167">
        <v>154392</v>
      </c>
      <c r="T233" s="69">
        <v>42916</v>
      </c>
    </row>
    <row r="234" spans="1:20" ht="15" customHeight="1" x14ac:dyDescent="0.2">
      <c r="A234" s="15">
        <v>2017</v>
      </c>
      <c r="B234" s="15" t="s">
        <v>75</v>
      </c>
      <c r="C234" s="15">
        <v>8</v>
      </c>
      <c r="D234" s="67">
        <v>12</v>
      </c>
      <c r="E234" s="60" t="s">
        <v>9</v>
      </c>
      <c r="F234" s="11" t="s">
        <v>11497</v>
      </c>
      <c r="G234" s="11" t="s">
        <v>5100</v>
      </c>
      <c r="H234" s="12" t="s">
        <v>5870</v>
      </c>
      <c r="I234" s="66">
        <v>1</v>
      </c>
      <c r="J234" s="68" t="s">
        <v>48</v>
      </c>
      <c r="K234" s="167">
        <v>86550</v>
      </c>
      <c r="L234" s="167">
        <v>0</v>
      </c>
      <c r="M234" s="167">
        <v>86550</v>
      </c>
      <c r="N234" s="167">
        <v>5193</v>
      </c>
      <c r="O234" s="167">
        <v>0</v>
      </c>
      <c r="P234" s="167">
        <v>5193</v>
      </c>
      <c r="Q234" s="167">
        <v>91743</v>
      </c>
      <c r="R234" s="167">
        <v>0</v>
      </c>
      <c r="S234" s="167">
        <v>91743</v>
      </c>
      <c r="T234" s="69">
        <v>42916</v>
      </c>
    </row>
    <row r="235" spans="1:20" ht="15" customHeight="1" x14ac:dyDescent="0.2">
      <c r="A235" s="15">
        <v>2017</v>
      </c>
      <c r="B235" s="15" t="s">
        <v>75</v>
      </c>
      <c r="C235" s="15">
        <v>8</v>
      </c>
      <c r="D235" s="67">
        <v>12</v>
      </c>
      <c r="E235" s="60" t="s">
        <v>9</v>
      </c>
      <c r="F235" s="11" t="s">
        <v>11498</v>
      </c>
      <c r="G235" s="11" t="s">
        <v>5100</v>
      </c>
      <c r="H235" s="12" t="s">
        <v>5880</v>
      </c>
      <c r="I235" s="66">
        <v>1</v>
      </c>
      <c r="J235" s="68" t="s">
        <v>48</v>
      </c>
      <c r="K235" s="167">
        <v>98297</v>
      </c>
      <c r="L235" s="167">
        <v>0</v>
      </c>
      <c r="M235" s="167">
        <v>98297</v>
      </c>
      <c r="N235" s="167">
        <v>5898</v>
      </c>
      <c r="O235" s="167">
        <v>0</v>
      </c>
      <c r="P235" s="167">
        <v>5898</v>
      </c>
      <c r="Q235" s="167">
        <v>104195</v>
      </c>
      <c r="R235" s="167">
        <v>0</v>
      </c>
      <c r="S235" s="167">
        <v>104195</v>
      </c>
      <c r="T235" s="69">
        <v>42916</v>
      </c>
    </row>
    <row r="236" spans="1:20" ht="15" customHeight="1" x14ac:dyDescent="0.2">
      <c r="A236" s="15">
        <v>2017</v>
      </c>
      <c r="B236" s="15" t="s">
        <v>75</v>
      </c>
      <c r="C236" s="15">
        <v>8</v>
      </c>
      <c r="D236" s="67">
        <v>12</v>
      </c>
      <c r="E236" s="60" t="s">
        <v>9</v>
      </c>
      <c r="F236" s="11" t="s">
        <v>11499</v>
      </c>
      <c r="G236" s="11" t="s">
        <v>5100</v>
      </c>
      <c r="H236" s="12" t="s">
        <v>5883</v>
      </c>
      <c r="I236" s="66">
        <v>1</v>
      </c>
      <c r="J236" s="68" t="s">
        <v>48</v>
      </c>
      <c r="K236" s="167">
        <v>81826</v>
      </c>
      <c r="L236" s="167">
        <v>0</v>
      </c>
      <c r="M236" s="167">
        <v>81826</v>
      </c>
      <c r="N236" s="167">
        <v>4190</v>
      </c>
      <c r="O236" s="167">
        <v>0</v>
      </c>
      <c r="P236" s="167">
        <v>4190</v>
      </c>
      <c r="Q236" s="167">
        <v>86016</v>
      </c>
      <c r="R236" s="167">
        <v>0</v>
      </c>
      <c r="S236" s="167">
        <v>86016</v>
      </c>
      <c r="T236" s="69">
        <v>42916</v>
      </c>
    </row>
    <row r="237" spans="1:20" ht="15" customHeight="1" x14ac:dyDescent="0.2">
      <c r="A237" s="15">
        <v>2017</v>
      </c>
      <c r="B237" s="15" t="s">
        <v>75</v>
      </c>
      <c r="C237" s="15">
        <v>8</v>
      </c>
      <c r="D237" s="67">
        <v>12</v>
      </c>
      <c r="E237" s="60" t="s">
        <v>9</v>
      </c>
      <c r="F237" s="11" t="s">
        <v>11500</v>
      </c>
      <c r="G237" s="11" t="s">
        <v>419</v>
      </c>
      <c r="H237" s="12" t="s">
        <v>5887</v>
      </c>
      <c r="I237" s="66">
        <v>1</v>
      </c>
      <c r="J237" s="68" t="s">
        <v>48</v>
      </c>
      <c r="K237" s="167">
        <v>102744</v>
      </c>
      <c r="L237" s="167">
        <v>10402</v>
      </c>
      <c r="M237" s="167">
        <v>113146</v>
      </c>
      <c r="N237" s="167">
        <v>-35839</v>
      </c>
      <c r="O237" s="167">
        <v>44891</v>
      </c>
      <c r="P237" s="167">
        <v>9052</v>
      </c>
      <c r="Q237" s="167">
        <v>66905</v>
      </c>
      <c r="R237" s="167">
        <v>55293</v>
      </c>
      <c r="S237" s="167">
        <v>122198</v>
      </c>
      <c r="T237" s="69">
        <v>42916</v>
      </c>
    </row>
    <row r="238" spans="1:20" ht="15" customHeight="1" x14ac:dyDescent="0.2">
      <c r="A238" s="15">
        <v>2017</v>
      </c>
      <c r="B238" s="15" t="s">
        <v>75</v>
      </c>
      <c r="C238" s="15">
        <v>8</v>
      </c>
      <c r="D238" s="67">
        <v>12</v>
      </c>
      <c r="E238" s="60" t="s">
        <v>9</v>
      </c>
      <c r="F238" s="11" t="s">
        <v>11501</v>
      </c>
      <c r="G238" s="11" t="s">
        <v>419</v>
      </c>
      <c r="H238" s="12" t="s">
        <v>5897</v>
      </c>
      <c r="I238" s="66">
        <v>1</v>
      </c>
      <c r="J238" s="68" t="s">
        <v>48</v>
      </c>
      <c r="K238" s="167">
        <v>89832</v>
      </c>
      <c r="L238" s="167">
        <v>0</v>
      </c>
      <c r="M238" s="167">
        <v>89832</v>
      </c>
      <c r="N238" s="167">
        <v>7187</v>
      </c>
      <c r="O238" s="167">
        <v>0</v>
      </c>
      <c r="P238" s="167">
        <v>7187</v>
      </c>
      <c r="Q238" s="167">
        <v>97019</v>
      </c>
      <c r="R238" s="167">
        <v>0</v>
      </c>
      <c r="S238" s="167">
        <v>97019</v>
      </c>
      <c r="T238" s="69">
        <v>42916</v>
      </c>
    </row>
    <row r="239" spans="1:20" ht="15" customHeight="1" x14ac:dyDescent="0.2">
      <c r="A239" s="15">
        <v>2017</v>
      </c>
      <c r="B239" s="15" t="s">
        <v>75</v>
      </c>
      <c r="C239" s="15">
        <v>8</v>
      </c>
      <c r="D239" s="67">
        <v>12</v>
      </c>
      <c r="E239" s="60" t="s">
        <v>9</v>
      </c>
      <c r="F239" s="11" t="s">
        <v>11502</v>
      </c>
      <c r="G239" s="11" t="s">
        <v>5100</v>
      </c>
      <c r="H239" s="12" t="s">
        <v>5901</v>
      </c>
      <c r="I239" s="66">
        <v>1</v>
      </c>
      <c r="J239" s="68" t="s">
        <v>48</v>
      </c>
      <c r="K239" s="167">
        <v>67266</v>
      </c>
      <c r="L239" s="167">
        <v>0</v>
      </c>
      <c r="M239" s="167">
        <v>67266</v>
      </c>
      <c r="N239" s="167">
        <v>4036</v>
      </c>
      <c r="O239" s="167">
        <v>0</v>
      </c>
      <c r="P239" s="167">
        <v>4036</v>
      </c>
      <c r="Q239" s="167">
        <v>71302</v>
      </c>
      <c r="R239" s="167">
        <v>0</v>
      </c>
      <c r="S239" s="167">
        <v>71302</v>
      </c>
      <c r="T239" s="69">
        <v>42916</v>
      </c>
    </row>
    <row r="240" spans="1:20" ht="15" customHeight="1" x14ac:dyDescent="0.2">
      <c r="A240" s="15">
        <v>2017</v>
      </c>
      <c r="B240" s="15" t="s">
        <v>75</v>
      </c>
      <c r="C240" s="15">
        <v>8</v>
      </c>
      <c r="D240" s="67">
        <v>12</v>
      </c>
      <c r="E240" s="60" t="s">
        <v>9</v>
      </c>
      <c r="F240" s="11" t="s">
        <v>11503</v>
      </c>
      <c r="G240" s="11" t="s">
        <v>419</v>
      </c>
      <c r="H240" s="12" t="s">
        <v>5905</v>
      </c>
      <c r="I240" s="66">
        <v>1</v>
      </c>
      <c r="J240" s="68" t="s">
        <v>48</v>
      </c>
      <c r="K240" s="167">
        <v>142100</v>
      </c>
      <c r="L240" s="167">
        <v>0</v>
      </c>
      <c r="M240" s="167">
        <v>142100</v>
      </c>
      <c r="N240" s="167">
        <v>11368</v>
      </c>
      <c r="O240" s="167">
        <v>0</v>
      </c>
      <c r="P240" s="167">
        <v>11368</v>
      </c>
      <c r="Q240" s="167">
        <v>153468</v>
      </c>
      <c r="R240" s="167">
        <v>0</v>
      </c>
      <c r="S240" s="167">
        <v>153468</v>
      </c>
      <c r="T240" s="69">
        <v>42916</v>
      </c>
    </row>
    <row r="241" spans="1:20" ht="15" customHeight="1" x14ac:dyDescent="0.2">
      <c r="A241" s="15">
        <v>2017</v>
      </c>
      <c r="B241" s="15" t="s">
        <v>75</v>
      </c>
      <c r="C241" s="15">
        <v>8</v>
      </c>
      <c r="D241" s="67">
        <v>12</v>
      </c>
      <c r="E241" s="60" t="s">
        <v>9</v>
      </c>
      <c r="F241" s="11" t="s">
        <v>11504</v>
      </c>
      <c r="G241" s="11" t="s">
        <v>5100</v>
      </c>
      <c r="H241" s="12" t="s">
        <v>5913</v>
      </c>
      <c r="I241" s="66">
        <v>1</v>
      </c>
      <c r="J241" s="68" t="s">
        <v>48</v>
      </c>
      <c r="K241" s="167">
        <v>96686</v>
      </c>
      <c r="L241" s="167">
        <v>0</v>
      </c>
      <c r="M241" s="167">
        <v>96686</v>
      </c>
      <c r="N241" s="167">
        <v>5801</v>
      </c>
      <c r="O241" s="167">
        <v>0</v>
      </c>
      <c r="P241" s="167">
        <v>5801</v>
      </c>
      <c r="Q241" s="167">
        <v>102487</v>
      </c>
      <c r="R241" s="167">
        <v>0</v>
      </c>
      <c r="S241" s="167">
        <v>102487</v>
      </c>
      <c r="T241" s="69">
        <v>42916</v>
      </c>
    </row>
    <row r="242" spans="1:20" ht="15" customHeight="1" x14ac:dyDescent="0.2">
      <c r="A242" s="15">
        <v>2017</v>
      </c>
      <c r="B242" s="15" t="s">
        <v>75</v>
      </c>
      <c r="C242" s="15">
        <v>8</v>
      </c>
      <c r="D242" s="67">
        <v>12</v>
      </c>
      <c r="E242" s="60" t="s">
        <v>9</v>
      </c>
      <c r="F242" s="11" t="s">
        <v>11505</v>
      </c>
      <c r="G242" s="11" t="s">
        <v>5569</v>
      </c>
      <c r="H242" s="12" t="s">
        <v>5915</v>
      </c>
      <c r="I242" s="66">
        <v>1</v>
      </c>
      <c r="J242" s="68" t="s">
        <v>48</v>
      </c>
      <c r="K242" s="167">
        <v>66990</v>
      </c>
      <c r="L242" s="167">
        <v>0</v>
      </c>
      <c r="M242" s="167">
        <v>66990</v>
      </c>
      <c r="N242" s="167">
        <v>4019</v>
      </c>
      <c r="O242" s="167">
        <v>0</v>
      </c>
      <c r="P242" s="167">
        <v>4019</v>
      </c>
      <c r="Q242" s="167">
        <v>71009</v>
      </c>
      <c r="R242" s="167">
        <v>0</v>
      </c>
      <c r="S242" s="167">
        <v>71009</v>
      </c>
      <c r="T242" s="69">
        <v>42916</v>
      </c>
    </row>
    <row r="243" spans="1:20" ht="15" customHeight="1" x14ac:dyDescent="0.2">
      <c r="A243" s="15">
        <v>2017</v>
      </c>
      <c r="B243" s="15" t="s">
        <v>75</v>
      </c>
      <c r="C243" s="15">
        <v>8</v>
      </c>
      <c r="D243" s="67">
        <v>12</v>
      </c>
      <c r="E243" s="60" t="s">
        <v>9</v>
      </c>
      <c r="F243" s="11" t="s">
        <v>11506</v>
      </c>
      <c r="G243" s="11" t="s">
        <v>419</v>
      </c>
      <c r="H243" s="12" t="s">
        <v>5918</v>
      </c>
      <c r="I243" s="66">
        <v>1</v>
      </c>
      <c r="J243" s="68" t="s">
        <v>48</v>
      </c>
      <c r="K243" s="167">
        <v>111896</v>
      </c>
      <c r="L243" s="167">
        <v>0</v>
      </c>
      <c r="M243" s="167">
        <v>111896</v>
      </c>
      <c r="N243" s="167">
        <v>8952</v>
      </c>
      <c r="O243" s="167">
        <v>0</v>
      </c>
      <c r="P243" s="167">
        <v>8952</v>
      </c>
      <c r="Q243" s="167">
        <v>120848</v>
      </c>
      <c r="R243" s="167">
        <v>0</v>
      </c>
      <c r="S243" s="167">
        <v>120848</v>
      </c>
      <c r="T243" s="69">
        <v>42916</v>
      </c>
    </row>
    <row r="244" spans="1:20" ht="15" customHeight="1" x14ac:dyDescent="0.2">
      <c r="A244" s="15">
        <v>2017</v>
      </c>
      <c r="B244" s="15" t="s">
        <v>75</v>
      </c>
      <c r="C244" s="15">
        <v>8</v>
      </c>
      <c r="D244" s="67">
        <v>12</v>
      </c>
      <c r="E244" s="60" t="s">
        <v>9</v>
      </c>
      <c r="F244" s="11" t="s">
        <v>11507</v>
      </c>
      <c r="G244" s="11" t="s">
        <v>5569</v>
      </c>
      <c r="H244" s="12" t="s">
        <v>5921</v>
      </c>
      <c r="I244" s="66">
        <v>1</v>
      </c>
      <c r="J244" s="68" t="s">
        <v>48</v>
      </c>
      <c r="K244" s="167">
        <v>79539</v>
      </c>
      <c r="L244" s="167">
        <v>0</v>
      </c>
      <c r="M244" s="167">
        <v>79539</v>
      </c>
      <c r="N244" s="167">
        <v>4772</v>
      </c>
      <c r="O244" s="167">
        <v>0</v>
      </c>
      <c r="P244" s="167">
        <v>4772</v>
      </c>
      <c r="Q244" s="167">
        <v>84311</v>
      </c>
      <c r="R244" s="167">
        <v>0</v>
      </c>
      <c r="S244" s="167">
        <v>84311</v>
      </c>
      <c r="T244" s="69">
        <v>42916</v>
      </c>
    </row>
    <row r="245" spans="1:20" ht="15" customHeight="1" x14ac:dyDescent="0.2">
      <c r="A245" s="15">
        <v>2017</v>
      </c>
      <c r="B245" s="15" t="s">
        <v>75</v>
      </c>
      <c r="C245" s="15">
        <v>8</v>
      </c>
      <c r="D245" s="67">
        <v>12</v>
      </c>
      <c r="E245" s="60" t="s">
        <v>9</v>
      </c>
      <c r="F245" s="11" t="s">
        <v>11508</v>
      </c>
      <c r="G245" s="11" t="s">
        <v>419</v>
      </c>
      <c r="H245" s="12" t="s">
        <v>5923</v>
      </c>
      <c r="I245" s="66">
        <v>1</v>
      </c>
      <c r="J245" s="68" t="s">
        <v>48</v>
      </c>
      <c r="K245" s="167">
        <v>164763</v>
      </c>
      <c r="L245" s="167">
        <v>0</v>
      </c>
      <c r="M245" s="167">
        <v>164763</v>
      </c>
      <c r="N245" s="167">
        <v>13181</v>
      </c>
      <c r="O245" s="167">
        <v>0</v>
      </c>
      <c r="P245" s="167">
        <v>13181</v>
      </c>
      <c r="Q245" s="167">
        <v>177944</v>
      </c>
      <c r="R245" s="167">
        <v>0</v>
      </c>
      <c r="S245" s="167">
        <v>177944</v>
      </c>
      <c r="T245" s="69">
        <v>42916</v>
      </c>
    </row>
    <row r="246" spans="1:20" ht="15" customHeight="1" x14ac:dyDescent="0.2">
      <c r="A246" s="15">
        <v>2017</v>
      </c>
      <c r="B246" s="15" t="s">
        <v>75</v>
      </c>
      <c r="C246" s="15">
        <v>8</v>
      </c>
      <c r="D246" s="67">
        <v>12</v>
      </c>
      <c r="E246" s="60" t="s">
        <v>9</v>
      </c>
      <c r="F246" s="11" t="s">
        <v>11509</v>
      </c>
      <c r="G246" s="11" t="s">
        <v>5100</v>
      </c>
      <c r="H246" s="12" t="s">
        <v>5927</v>
      </c>
      <c r="I246" s="66">
        <v>1</v>
      </c>
      <c r="J246" s="68" t="s">
        <v>48</v>
      </c>
      <c r="K246" s="167">
        <v>82486</v>
      </c>
      <c r="L246" s="167">
        <v>0</v>
      </c>
      <c r="M246" s="167">
        <v>82486</v>
      </c>
      <c r="N246" s="167">
        <v>4949</v>
      </c>
      <c r="O246" s="167">
        <v>0</v>
      </c>
      <c r="P246" s="167">
        <v>4949</v>
      </c>
      <c r="Q246" s="167">
        <v>87435</v>
      </c>
      <c r="R246" s="167">
        <v>0</v>
      </c>
      <c r="S246" s="167">
        <v>87435</v>
      </c>
      <c r="T246" s="69">
        <v>42916</v>
      </c>
    </row>
    <row r="247" spans="1:20" ht="15" customHeight="1" x14ac:dyDescent="0.2">
      <c r="A247" s="15">
        <v>2017</v>
      </c>
      <c r="B247" s="15" t="s">
        <v>75</v>
      </c>
      <c r="C247" s="15">
        <v>8</v>
      </c>
      <c r="D247" s="67">
        <v>12</v>
      </c>
      <c r="E247" s="60" t="s">
        <v>9</v>
      </c>
      <c r="F247" s="11" t="s">
        <v>11510</v>
      </c>
      <c r="G247" s="11" t="s">
        <v>485</v>
      </c>
      <c r="H247" s="12" t="s">
        <v>5929</v>
      </c>
      <c r="I247" s="66">
        <v>1</v>
      </c>
      <c r="J247" s="68" t="s">
        <v>48</v>
      </c>
      <c r="K247" s="167">
        <v>39078</v>
      </c>
      <c r="L247" s="167">
        <v>0</v>
      </c>
      <c r="M247" s="167">
        <v>39078</v>
      </c>
      <c r="N247" s="167">
        <v>922</v>
      </c>
      <c r="O247" s="167">
        <v>0</v>
      </c>
      <c r="P247" s="167">
        <v>922</v>
      </c>
      <c r="Q247" s="167">
        <v>40000</v>
      </c>
      <c r="R247" s="167">
        <v>0</v>
      </c>
      <c r="S247" s="167">
        <v>40000</v>
      </c>
      <c r="T247" s="69">
        <v>42916</v>
      </c>
    </row>
    <row r="248" spans="1:20" ht="15" customHeight="1" x14ac:dyDescent="0.2">
      <c r="A248" s="15">
        <v>2017</v>
      </c>
      <c r="B248" s="15" t="s">
        <v>75</v>
      </c>
      <c r="C248" s="15">
        <v>8</v>
      </c>
      <c r="D248" s="67">
        <v>12</v>
      </c>
      <c r="E248" s="60" t="s">
        <v>9</v>
      </c>
      <c r="F248" s="11" t="s">
        <v>11511</v>
      </c>
      <c r="G248" s="11" t="s">
        <v>5931</v>
      </c>
      <c r="H248" s="12" t="s">
        <v>5932</v>
      </c>
      <c r="I248" s="66">
        <v>1</v>
      </c>
      <c r="J248" s="68" t="s">
        <v>48</v>
      </c>
      <c r="K248" s="167">
        <v>24084</v>
      </c>
      <c r="L248" s="167">
        <v>61014</v>
      </c>
      <c r="M248" s="167">
        <v>85098</v>
      </c>
      <c r="N248" s="167">
        <v>1926</v>
      </c>
      <c r="O248" s="167">
        <v>4882</v>
      </c>
      <c r="P248" s="167">
        <v>6808</v>
      </c>
      <c r="Q248" s="167">
        <v>26010</v>
      </c>
      <c r="R248" s="167">
        <v>65896</v>
      </c>
      <c r="S248" s="167">
        <v>91906</v>
      </c>
      <c r="T248" s="69">
        <v>42916</v>
      </c>
    </row>
    <row r="249" spans="1:20" ht="15" customHeight="1" x14ac:dyDescent="0.2">
      <c r="A249" s="15">
        <v>2017</v>
      </c>
      <c r="B249" s="15" t="s">
        <v>75</v>
      </c>
      <c r="C249" s="15">
        <v>8</v>
      </c>
      <c r="D249" s="67">
        <v>12</v>
      </c>
      <c r="E249" s="60" t="s">
        <v>9</v>
      </c>
      <c r="F249" s="11" t="s">
        <v>11512</v>
      </c>
      <c r="G249" s="11" t="s">
        <v>419</v>
      </c>
      <c r="H249" s="12" t="s">
        <v>5937</v>
      </c>
      <c r="I249" s="66">
        <v>1</v>
      </c>
      <c r="J249" s="68" t="s">
        <v>48</v>
      </c>
      <c r="K249" s="167">
        <v>95410</v>
      </c>
      <c r="L249" s="167">
        <v>0</v>
      </c>
      <c r="M249" s="167">
        <v>95410</v>
      </c>
      <c r="N249" s="167">
        <v>7633</v>
      </c>
      <c r="O249" s="167">
        <v>0</v>
      </c>
      <c r="P249" s="167">
        <v>7633</v>
      </c>
      <c r="Q249" s="167">
        <v>103043</v>
      </c>
      <c r="R249" s="167">
        <v>0</v>
      </c>
      <c r="S249" s="167">
        <v>103043</v>
      </c>
      <c r="T249" s="69">
        <v>42916</v>
      </c>
    </row>
    <row r="250" spans="1:20" ht="15" customHeight="1" x14ac:dyDescent="0.2">
      <c r="A250" s="15">
        <v>2017</v>
      </c>
      <c r="B250" s="15" t="s">
        <v>75</v>
      </c>
      <c r="C250" s="15">
        <v>8</v>
      </c>
      <c r="D250" s="67">
        <v>12</v>
      </c>
      <c r="E250" s="60" t="s">
        <v>9</v>
      </c>
      <c r="F250" s="11" t="s">
        <v>11513</v>
      </c>
      <c r="G250" s="11" t="s">
        <v>419</v>
      </c>
      <c r="H250" s="12" t="s">
        <v>5947</v>
      </c>
      <c r="I250" s="66">
        <v>1</v>
      </c>
      <c r="J250" s="68" t="s">
        <v>48</v>
      </c>
      <c r="K250" s="167">
        <v>122929</v>
      </c>
      <c r="L250" s="167">
        <v>0</v>
      </c>
      <c r="M250" s="167">
        <v>122929</v>
      </c>
      <c r="N250" s="167">
        <v>9834</v>
      </c>
      <c r="O250" s="167">
        <v>0</v>
      </c>
      <c r="P250" s="167">
        <v>9834</v>
      </c>
      <c r="Q250" s="167">
        <v>132763</v>
      </c>
      <c r="R250" s="167">
        <v>0</v>
      </c>
      <c r="S250" s="167">
        <v>132763</v>
      </c>
      <c r="T250" s="69">
        <v>42916</v>
      </c>
    </row>
    <row r="251" spans="1:20" ht="15" customHeight="1" x14ac:dyDescent="0.2">
      <c r="A251" s="72">
        <v>2017</v>
      </c>
      <c r="B251" s="72" t="s">
        <v>75</v>
      </c>
      <c r="C251" s="15">
        <v>8</v>
      </c>
      <c r="D251" s="67">
        <v>12</v>
      </c>
      <c r="E251" s="60" t="s">
        <v>11</v>
      </c>
      <c r="F251" s="11" t="s">
        <v>11514</v>
      </c>
      <c r="G251" s="60" t="s">
        <v>419</v>
      </c>
      <c r="H251" s="60" t="s">
        <v>3647</v>
      </c>
      <c r="I251" s="66">
        <v>1</v>
      </c>
      <c r="J251" s="68" t="s">
        <v>48</v>
      </c>
      <c r="K251" s="167">
        <v>131814</v>
      </c>
      <c r="L251" s="167">
        <v>0</v>
      </c>
      <c r="M251" s="167">
        <v>131814</v>
      </c>
      <c r="N251" s="167">
        <v>19000</v>
      </c>
      <c r="O251" s="167">
        <v>0</v>
      </c>
      <c r="P251" s="167">
        <v>19000</v>
      </c>
      <c r="Q251" s="167">
        <v>150814</v>
      </c>
      <c r="R251" s="167">
        <v>0</v>
      </c>
      <c r="S251" s="167">
        <v>150814</v>
      </c>
      <c r="T251" s="69">
        <v>42916</v>
      </c>
    </row>
    <row r="252" spans="1:20" ht="15" customHeight="1" x14ac:dyDescent="0.2">
      <c r="A252" s="72">
        <v>2017</v>
      </c>
      <c r="B252" s="72" t="s">
        <v>75</v>
      </c>
      <c r="C252" s="15">
        <v>8</v>
      </c>
      <c r="D252" s="67">
        <v>12</v>
      </c>
      <c r="E252" s="60" t="s">
        <v>23</v>
      </c>
      <c r="F252" s="11" t="s">
        <v>11515</v>
      </c>
      <c r="G252" s="11" t="s">
        <v>3442</v>
      </c>
      <c r="I252" s="66">
        <v>1</v>
      </c>
      <c r="J252" s="68" t="s">
        <v>48</v>
      </c>
      <c r="K252" s="167">
        <v>79170</v>
      </c>
      <c r="L252" s="167">
        <v>0</v>
      </c>
      <c r="M252" s="167">
        <v>79170</v>
      </c>
      <c r="N252" s="167">
        <v>830</v>
      </c>
      <c r="O252" s="167">
        <v>0</v>
      </c>
      <c r="P252" s="167">
        <v>830</v>
      </c>
      <c r="Q252" s="167">
        <v>80000</v>
      </c>
      <c r="R252" s="167">
        <v>0</v>
      </c>
      <c r="S252" s="167">
        <v>80000</v>
      </c>
      <c r="T252" s="69">
        <v>42552</v>
      </c>
    </row>
    <row r="253" spans="1:20" ht="15" customHeight="1" x14ac:dyDescent="0.2">
      <c r="A253" s="72">
        <v>2017</v>
      </c>
      <c r="B253" s="72" t="s">
        <v>75</v>
      </c>
      <c r="C253" s="15">
        <v>8</v>
      </c>
      <c r="D253" s="67">
        <v>12</v>
      </c>
      <c r="E253" s="60" t="s">
        <v>23</v>
      </c>
      <c r="F253" s="11" t="s">
        <v>11516</v>
      </c>
      <c r="G253" s="11" t="s">
        <v>3489</v>
      </c>
      <c r="I253" s="66">
        <v>1</v>
      </c>
      <c r="J253" s="68" t="s">
        <v>48</v>
      </c>
      <c r="K253" s="167">
        <v>0</v>
      </c>
      <c r="L253" s="167">
        <v>128827.73</v>
      </c>
      <c r="M253" s="167">
        <v>128827.73</v>
      </c>
      <c r="N253" s="167">
        <v>0</v>
      </c>
      <c r="O253" s="167">
        <v>4221.2700000000041</v>
      </c>
      <c r="P253" s="167">
        <v>4221.2700000000041</v>
      </c>
      <c r="Q253" s="167">
        <v>0</v>
      </c>
      <c r="R253" s="167">
        <v>133049</v>
      </c>
      <c r="S253" s="167">
        <v>133049</v>
      </c>
      <c r="T253" s="69">
        <v>42552</v>
      </c>
    </row>
    <row r="254" spans="1:20" ht="15" customHeight="1" x14ac:dyDescent="0.2">
      <c r="A254" s="72">
        <v>2017</v>
      </c>
      <c r="B254" s="72" t="s">
        <v>75</v>
      </c>
      <c r="C254" s="15">
        <v>8</v>
      </c>
      <c r="D254" s="67">
        <v>12</v>
      </c>
      <c r="E254" s="60" t="s">
        <v>23</v>
      </c>
      <c r="F254" s="11" t="s">
        <v>11517</v>
      </c>
      <c r="G254" s="11" t="s">
        <v>419</v>
      </c>
      <c r="I254" s="66">
        <v>1</v>
      </c>
      <c r="J254" s="68" t="s">
        <v>48</v>
      </c>
      <c r="K254" s="167">
        <v>0</v>
      </c>
      <c r="L254" s="167">
        <v>173517.04</v>
      </c>
      <c r="M254" s="167">
        <v>173517.04</v>
      </c>
      <c r="N254" s="167">
        <v>0</v>
      </c>
      <c r="O254" s="167">
        <v>18000</v>
      </c>
      <c r="P254" s="167">
        <v>18000</v>
      </c>
      <c r="Q254" s="167">
        <v>0</v>
      </c>
      <c r="R254" s="167">
        <v>191517.04</v>
      </c>
      <c r="S254" s="167">
        <v>191517.04</v>
      </c>
      <c r="T254" s="69">
        <v>42826</v>
      </c>
    </row>
    <row r="255" spans="1:20" ht="15" customHeight="1" x14ac:dyDescent="0.2">
      <c r="A255" s="72">
        <v>2017</v>
      </c>
      <c r="B255" s="72" t="s">
        <v>3428</v>
      </c>
      <c r="C255" s="15">
        <v>8</v>
      </c>
      <c r="D255" s="67">
        <v>12</v>
      </c>
      <c r="E255" s="60" t="s">
        <v>23</v>
      </c>
      <c r="F255" s="11" t="s">
        <v>11518</v>
      </c>
      <c r="G255" s="11" t="s">
        <v>485</v>
      </c>
      <c r="I255" s="66">
        <v>1</v>
      </c>
      <c r="J255" s="68" t="s">
        <v>48</v>
      </c>
      <c r="K255" s="167">
        <v>97582.755000000005</v>
      </c>
      <c r="L255" s="167">
        <v>0</v>
      </c>
      <c r="M255" s="167">
        <v>97582.755000000005</v>
      </c>
      <c r="N255" s="167">
        <v>9499.2449999999953</v>
      </c>
      <c r="O255" s="167">
        <v>0</v>
      </c>
      <c r="P255" s="167">
        <v>9499.2449999999953</v>
      </c>
      <c r="Q255" s="167">
        <v>107082</v>
      </c>
      <c r="R255" s="167">
        <v>0</v>
      </c>
      <c r="S255" s="167">
        <v>107082</v>
      </c>
      <c r="T255" s="69">
        <v>42614</v>
      </c>
    </row>
    <row r="256" spans="1:20" ht="15" customHeight="1" x14ac:dyDescent="0.2">
      <c r="A256" s="72">
        <v>2017</v>
      </c>
      <c r="B256" s="72" t="s">
        <v>75</v>
      </c>
      <c r="C256" s="15">
        <v>8</v>
      </c>
      <c r="D256" s="67">
        <v>12</v>
      </c>
      <c r="E256" s="60" t="s">
        <v>23</v>
      </c>
      <c r="F256" s="11" t="s">
        <v>11519</v>
      </c>
      <c r="G256" s="11" t="s">
        <v>3519</v>
      </c>
      <c r="I256" s="66">
        <v>1</v>
      </c>
      <c r="J256" s="68" t="s">
        <v>48</v>
      </c>
      <c r="K256" s="167">
        <v>0</v>
      </c>
      <c r="L256" s="167">
        <v>89315.94</v>
      </c>
      <c r="M256" s="167">
        <v>89315.94</v>
      </c>
      <c r="N256" s="167">
        <v>0</v>
      </c>
      <c r="O256" s="167">
        <v>15000</v>
      </c>
      <c r="P256" s="167">
        <v>15000</v>
      </c>
      <c r="Q256" s="167">
        <v>0</v>
      </c>
      <c r="R256" s="167">
        <v>104315.94</v>
      </c>
      <c r="S256" s="167">
        <v>104315.94</v>
      </c>
      <c r="T256" s="69">
        <v>42856</v>
      </c>
    </row>
    <row r="257" spans="1:20" ht="15" customHeight="1" x14ac:dyDescent="0.2">
      <c r="A257" s="72">
        <v>2017</v>
      </c>
      <c r="B257" s="72" t="s">
        <v>75</v>
      </c>
      <c r="C257" s="15">
        <v>8</v>
      </c>
      <c r="D257" s="67">
        <v>12</v>
      </c>
      <c r="E257" s="60" t="s">
        <v>23</v>
      </c>
      <c r="F257" s="11" t="s">
        <v>11520</v>
      </c>
      <c r="G257" s="11" t="s">
        <v>419</v>
      </c>
      <c r="I257" s="66">
        <v>1</v>
      </c>
      <c r="J257" s="68" t="s">
        <v>48</v>
      </c>
      <c r="K257" s="167">
        <v>89553.45</v>
      </c>
      <c r="L257" s="167">
        <v>0</v>
      </c>
      <c r="M257" s="167">
        <v>89553.45</v>
      </c>
      <c r="N257" s="167">
        <v>15446.550000000003</v>
      </c>
      <c r="O257" s="167">
        <v>0</v>
      </c>
      <c r="P257" s="167">
        <v>15446.550000000003</v>
      </c>
      <c r="Q257" s="167">
        <v>105000</v>
      </c>
      <c r="R257" s="167">
        <v>0</v>
      </c>
      <c r="S257" s="167">
        <v>105000</v>
      </c>
      <c r="T257" s="69">
        <v>42887</v>
      </c>
    </row>
    <row r="258" spans="1:20" ht="15" customHeight="1" x14ac:dyDescent="0.2">
      <c r="A258" s="15">
        <v>2017</v>
      </c>
      <c r="B258" s="72" t="s">
        <v>75</v>
      </c>
      <c r="C258" s="15">
        <v>8</v>
      </c>
      <c r="D258" s="67">
        <v>12</v>
      </c>
      <c r="E258" s="60" t="s">
        <v>13</v>
      </c>
      <c r="F258" s="11" t="s">
        <v>11521</v>
      </c>
      <c r="G258" s="11" t="s">
        <v>485</v>
      </c>
      <c r="H258" s="12" t="s">
        <v>486</v>
      </c>
      <c r="I258" s="66">
        <v>1</v>
      </c>
      <c r="J258" s="68" t="s">
        <v>48</v>
      </c>
      <c r="K258" s="167">
        <v>59211</v>
      </c>
      <c r="L258" s="167">
        <v>0</v>
      </c>
      <c r="M258" s="167">
        <v>59211</v>
      </c>
      <c r="N258" s="167">
        <v>43</v>
      </c>
      <c r="O258" s="167">
        <v>0</v>
      </c>
      <c r="P258" s="167">
        <v>43</v>
      </c>
      <c r="Q258" s="167">
        <v>59254</v>
      </c>
      <c r="R258" s="167">
        <v>0</v>
      </c>
      <c r="S258" s="167">
        <v>59254</v>
      </c>
      <c r="T258" s="69">
        <v>42583</v>
      </c>
    </row>
    <row r="259" spans="1:20" ht="15" customHeight="1" x14ac:dyDescent="0.2">
      <c r="A259" s="76">
        <v>2017</v>
      </c>
      <c r="B259" s="76" t="s">
        <v>75</v>
      </c>
      <c r="C259" s="15">
        <v>8</v>
      </c>
      <c r="D259" s="77">
        <v>12</v>
      </c>
      <c r="E259" s="78" t="s">
        <v>15</v>
      </c>
      <c r="F259" s="11" t="s">
        <v>11522</v>
      </c>
      <c r="G259" s="79" t="s">
        <v>419</v>
      </c>
      <c r="H259" s="80" t="s">
        <v>420</v>
      </c>
      <c r="I259" s="66">
        <v>1</v>
      </c>
      <c r="J259" s="81" t="s">
        <v>48</v>
      </c>
      <c r="K259" s="167">
        <v>150813</v>
      </c>
      <c r="L259" s="167">
        <v>0</v>
      </c>
      <c r="M259" s="167">
        <v>150813</v>
      </c>
      <c r="N259" s="167">
        <v>11123</v>
      </c>
      <c r="O259" s="167">
        <v>0</v>
      </c>
      <c r="P259" s="167">
        <v>11123</v>
      </c>
      <c r="Q259" s="167">
        <v>161936</v>
      </c>
      <c r="R259" s="167">
        <v>0</v>
      </c>
      <c r="S259" s="167">
        <v>161936</v>
      </c>
      <c r="T259" s="82">
        <v>42856</v>
      </c>
    </row>
    <row r="260" spans="1:20" ht="15" customHeight="1" x14ac:dyDescent="0.2">
      <c r="A260" s="72">
        <v>2017</v>
      </c>
      <c r="B260" s="72" t="s">
        <v>75</v>
      </c>
      <c r="C260" s="15">
        <v>8</v>
      </c>
      <c r="D260" s="39">
        <v>12</v>
      </c>
      <c r="E260" s="19" t="s">
        <v>17</v>
      </c>
      <c r="F260" s="11" t="s">
        <v>11523</v>
      </c>
      <c r="G260" s="16" t="s">
        <v>7862</v>
      </c>
      <c r="H260" s="125" t="s">
        <v>7863</v>
      </c>
      <c r="I260" s="126">
        <v>1</v>
      </c>
      <c r="J260" s="14" t="s">
        <v>48</v>
      </c>
      <c r="K260" s="167">
        <v>81163</v>
      </c>
      <c r="L260" s="167">
        <v>0</v>
      </c>
      <c r="M260" s="167">
        <v>81163</v>
      </c>
      <c r="N260" s="167">
        <v>11337</v>
      </c>
      <c r="O260" s="167">
        <v>0</v>
      </c>
      <c r="P260" s="167">
        <v>11337</v>
      </c>
      <c r="Q260" s="167">
        <v>92500</v>
      </c>
      <c r="R260" s="167">
        <v>0</v>
      </c>
      <c r="S260" s="167">
        <v>92500</v>
      </c>
      <c r="T260" s="13">
        <v>42856</v>
      </c>
    </row>
    <row r="261" spans="1:20" ht="15" customHeight="1" x14ac:dyDescent="0.2">
      <c r="A261" s="15">
        <v>2017</v>
      </c>
      <c r="B261" s="15" t="s">
        <v>75</v>
      </c>
      <c r="C261" s="15">
        <v>8</v>
      </c>
      <c r="D261" s="67">
        <v>12</v>
      </c>
      <c r="E261" s="60" t="s">
        <v>9</v>
      </c>
      <c r="F261" s="11" t="s">
        <v>11524</v>
      </c>
      <c r="G261" s="11" t="s">
        <v>419</v>
      </c>
      <c r="H261" s="12" t="s">
        <v>5598</v>
      </c>
      <c r="I261" s="126">
        <v>1</v>
      </c>
      <c r="J261" s="68" t="s">
        <v>48</v>
      </c>
      <c r="K261" s="167">
        <v>98598</v>
      </c>
      <c r="L261" s="167">
        <v>9000</v>
      </c>
      <c r="M261" s="167">
        <v>107598</v>
      </c>
      <c r="N261" s="167">
        <v>7229</v>
      </c>
      <c r="O261" s="167">
        <v>659</v>
      </c>
      <c r="P261" s="167">
        <v>7888</v>
      </c>
      <c r="Q261" s="167">
        <v>105827</v>
      </c>
      <c r="R261" s="167">
        <v>9659</v>
      </c>
      <c r="S261" s="167">
        <v>115486</v>
      </c>
      <c r="T261" s="69">
        <v>42916</v>
      </c>
    </row>
    <row r="262" spans="1:20" ht="15" customHeight="1" x14ac:dyDescent="0.2">
      <c r="A262" s="15">
        <v>2017</v>
      </c>
      <c r="B262" s="15" t="s">
        <v>75</v>
      </c>
      <c r="C262" s="15">
        <v>8</v>
      </c>
      <c r="D262" s="67">
        <v>12</v>
      </c>
      <c r="E262" s="60" t="s">
        <v>9</v>
      </c>
      <c r="F262" s="11" t="s">
        <v>11525</v>
      </c>
      <c r="G262" s="11" t="s">
        <v>5100</v>
      </c>
      <c r="H262" s="12" t="s">
        <v>5609</v>
      </c>
      <c r="I262" s="126">
        <v>1</v>
      </c>
      <c r="J262" s="68" t="s">
        <v>48</v>
      </c>
      <c r="K262" s="167">
        <v>102801</v>
      </c>
      <c r="L262" s="167">
        <v>0</v>
      </c>
      <c r="M262" s="167">
        <v>102801</v>
      </c>
      <c r="N262" s="167">
        <v>5808</v>
      </c>
      <c r="O262" s="167">
        <v>0</v>
      </c>
      <c r="P262" s="167">
        <v>5808</v>
      </c>
      <c r="Q262" s="167">
        <v>108609</v>
      </c>
      <c r="R262" s="167">
        <v>0</v>
      </c>
      <c r="S262" s="167">
        <v>108609</v>
      </c>
      <c r="T262" s="69">
        <v>42916</v>
      </c>
    </row>
    <row r="263" spans="1:20" ht="15" customHeight="1" x14ac:dyDescent="0.2">
      <c r="A263" s="15">
        <v>2017</v>
      </c>
      <c r="B263" s="15" t="s">
        <v>75</v>
      </c>
      <c r="C263" s="15">
        <v>8</v>
      </c>
      <c r="D263" s="67">
        <v>12</v>
      </c>
      <c r="E263" s="60" t="s">
        <v>9</v>
      </c>
      <c r="F263" s="11" t="s">
        <v>11526</v>
      </c>
      <c r="G263" s="11" t="s">
        <v>3049</v>
      </c>
      <c r="H263" s="12" t="s">
        <v>5630</v>
      </c>
      <c r="I263" s="126">
        <v>1</v>
      </c>
      <c r="J263" s="68" t="s">
        <v>48</v>
      </c>
      <c r="K263" s="167">
        <v>85821</v>
      </c>
      <c r="L263" s="167">
        <v>44211</v>
      </c>
      <c r="M263" s="167">
        <v>130032</v>
      </c>
      <c r="N263" s="167">
        <v>6074</v>
      </c>
      <c r="O263" s="167">
        <v>3129</v>
      </c>
      <c r="P263" s="167">
        <v>9203</v>
      </c>
      <c r="Q263" s="167">
        <v>91895</v>
      </c>
      <c r="R263" s="167">
        <v>47340</v>
      </c>
      <c r="S263" s="167">
        <v>139235</v>
      </c>
      <c r="T263" s="69">
        <v>42916</v>
      </c>
    </row>
    <row r="264" spans="1:20" ht="15" customHeight="1" x14ac:dyDescent="0.2">
      <c r="A264" s="15">
        <v>2017</v>
      </c>
      <c r="B264" s="15" t="s">
        <v>75</v>
      </c>
      <c r="C264" s="15">
        <v>8</v>
      </c>
      <c r="D264" s="67">
        <v>12</v>
      </c>
      <c r="E264" s="60" t="s">
        <v>9</v>
      </c>
      <c r="F264" s="11" t="s">
        <v>11527</v>
      </c>
      <c r="G264" s="11" t="s">
        <v>419</v>
      </c>
      <c r="H264" s="12" t="s">
        <v>5645</v>
      </c>
      <c r="I264" s="126">
        <v>1</v>
      </c>
      <c r="J264" s="68" t="s">
        <v>48</v>
      </c>
      <c r="K264" s="167">
        <v>98810</v>
      </c>
      <c r="L264" s="167">
        <v>12000</v>
      </c>
      <c r="M264" s="167">
        <v>110810</v>
      </c>
      <c r="N264" s="167">
        <v>6336</v>
      </c>
      <c r="O264" s="167">
        <v>769</v>
      </c>
      <c r="P264" s="167">
        <v>7105</v>
      </c>
      <c r="Q264" s="167">
        <v>105146</v>
      </c>
      <c r="R264" s="167">
        <v>12769</v>
      </c>
      <c r="S264" s="167">
        <v>117915</v>
      </c>
      <c r="T264" s="69">
        <v>42916</v>
      </c>
    </row>
    <row r="265" spans="1:20" ht="15" customHeight="1" x14ac:dyDescent="0.2">
      <c r="A265" s="15">
        <v>2017</v>
      </c>
      <c r="B265" s="15" t="s">
        <v>75</v>
      </c>
      <c r="C265" s="15">
        <v>8</v>
      </c>
      <c r="D265" s="67">
        <v>12</v>
      </c>
      <c r="E265" s="60" t="s">
        <v>9</v>
      </c>
      <c r="F265" s="11" t="s">
        <v>11528</v>
      </c>
      <c r="G265" s="11" t="s">
        <v>419</v>
      </c>
      <c r="H265" s="12" t="s">
        <v>5656</v>
      </c>
      <c r="I265" s="126">
        <v>1</v>
      </c>
      <c r="J265" s="68" t="s">
        <v>48</v>
      </c>
      <c r="K265" s="167">
        <v>89064</v>
      </c>
      <c r="L265" s="167">
        <v>7500</v>
      </c>
      <c r="M265" s="167">
        <v>96564</v>
      </c>
      <c r="N265" s="167">
        <v>6571</v>
      </c>
      <c r="O265" s="167">
        <v>554</v>
      </c>
      <c r="P265" s="167">
        <v>7125</v>
      </c>
      <c r="Q265" s="167">
        <v>95635</v>
      </c>
      <c r="R265" s="167">
        <v>8054</v>
      </c>
      <c r="S265" s="167">
        <v>103689</v>
      </c>
      <c r="T265" s="69">
        <v>42916</v>
      </c>
    </row>
    <row r="266" spans="1:20" ht="15" customHeight="1" x14ac:dyDescent="0.2">
      <c r="A266" s="15">
        <v>2017</v>
      </c>
      <c r="B266" s="15" t="s">
        <v>75</v>
      </c>
      <c r="C266" s="15">
        <v>8</v>
      </c>
      <c r="D266" s="67">
        <v>12</v>
      </c>
      <c r="E266" s="60" t="s">
        <v>9</v>
      </c>
      <c r="F266" s="11" t="s">
        <v>11529</v>
      </c>
      <c r="G266" s="11" t="s">
        <v>5100</v>
      </c>
      <c r="H266" s="12" t="s">
        <v>5691</v>
      </c>
      <c r="I266" s="126">
        <v>1</v>
      </c>
      <c r="J266" s="68" t="s">
        <v>48</v>
      </c>
      <c r="K266" s="167">
        <v>63754</v>
      </c>
      <c r="L266" s="167">
        <v>20417</v>
      </c>
      <c r="M266" s="167">
        <v>84171</v>
      </c>
      <c r="N266" s="167">
        <v>12129</v>
      </c>
      <c r="O266" s="167">
        <v>-7799</v>
      </c>
      <c r="P266" s="167">
        <v>4330</v>
      </c>
      <c r="Q266" s="167">
        <v>75883</v>
      </c>
      <c r="R266" s="167">
        <v>12618</v>
      </c>
      <c r="S266" s="167">
        <v>88501</v>
      </c>
      <c r="T266" s="69">
        <v>42916</v>
      </c>
    </row>
    <row r="267" spans="1:20" ht="15" customHeight="1" x14ac:dyDescent="0.2">
      <c r="A267" s="15">
        <v>2017</v>
      </c>
      <c r="B267" s="15" t="s">
        <v>75</v>
      </c>
      <c r="C267" s="15">
        <v>8</v>
      </c>
      <c r="D267" s="67">
        <v>12</v>
      </c>
      <c r="E267" s="60" t="s">
        <v>9</v>
      </c>
      <c r="F267" s="11" t="s">
        <v>11530</v>
      </c>
      <c r="G267" s="11" t="s">
        <v>5569</v>
      </c>
      <c r="H267" s="12" t="s">
        <v>5703</v>
      </c>
      <c r="I267" s="126">
        <v>1</v>
      </c>
      <c r="J267" s="68" t="s">
        <v>48</v>
      </c>
      <c r="K267" s="167">
        <v>95809</v>
      </c>
      <c r="L267" s="167">
        <v>0</v>
      </c>
      <c r="M267" s="167">
        <v>95809</v>
      </c>
      <c r="N267" s="167">
        <v>5233</v>
      </c>
      <c r="O267" s="167">
        <v>0</v>
      </c>
      <c r="P267" s="167">
        <v>5233</v>
      </c>
      <c r="Q267" s="167">
        <v>101042</v>
      </c>
      <c r="R267" s="167">
        <v>0</v>
      </c>
      <c r="S267" s="167">
        <v>101042</v>
      </c>
      <c r="T267" s="69">
        <v>42916</v>
      </c>
    </row>
    <row r="268" spans="1:20" ht="15" customHeight="1" x14ac:dyDescent="0.2">
      <c r="A268" s="15">
        <v>2017</v>
      </c>
      <c r="B268" s="15" t="s">
        <v>75</v>
      </c>
      <c r="C268" s="15">
        <v>8</v>
      </c>
      <c r="D268" s="67">
        <v>12</v>
      </c>
      <c r="E268" s="60" t="s">
        <v>9</v>
      </c>
      <c r="F268" s="11" t="s">
        <v>11531</v>
      </c>
      <c r="G268" s="11" t="s">
        <v>419</v>
      </c>
      <c r="H268" s="12" t="s">
        <v>5711</v>
      </c>
      <c r="I268" s="126">
        <v>1</v>
      </c>
      <c r="J268" s="68" t="s">
        <v>48</v>
      </c>
      <c r="K268" s="167">
        <v>83155</v>
      </c>
      <c r="L268" s="167">
        <v>19458</v>
      </c>
      <c r="M268" s="167">
        <v>102613</v>
      </c>
      <c r="N268" s="167">
        <v>6301</v>
      </c>
      <c r="O268" s="167">
        <v>1108</v>
      </c>
      <c r="P268" s="167">
        <v>7409</v>
      </c>
      <c r="Q268" s="167">
        <v>89456</v>
      </c>
      <c r="R268" s="167">
        <v>20566</v>
      </c>
      <c r="S268" s="167">
        <v>110022</v>
      </c>
      <c r="T268" s="69">
        <v>42916</v>
      </c>
    </row>
    <row r="269" spans="1:20" ht="15" customHeight="1" x14ac:dyDescent="0.2">
      <c r="A269" s="15">
        <v>2017</v>
      </c>
      <c r="B269" s="15" t="s">
        <v>75</v>
      </c>
      <c r="C269" s="15">
        <v>8</v>
      </c>
      <c r="D269" s="67">
        <v>12</v>
      </c>
      <c r="E269" s="60" t="s">
        <v>9</v>
      </c>
      <c r="F269" s="11" t="s">
        <v>11532</v>
      </c>
      <c r="G269" s="11" t="s">
        <v>419</v>
      </c>
      <c r="H269" s="12" t="s">
        <v>5748</v>
      </c>
      <c r="I269" s="126">
        <v>1</v>
      </c>
      <c r="J269" s="68" t="s">
        <v>48</v>
      </c>
      <c r="K269" s="167">
        <v>94846</v>
      </c>
      <c r="L269" s="167">
        <v>20000</v>
      </c>
      <c r="M269" s="167">
        <v>114846</v>
      </c>
      <c r="N269" s="167">
        <v>6266</v>
      </c>
      <c r="O269" s="167">
        <v>1322</v>
      </c>
      <c r="P269" s="167">
        <v>7588</v>
      </c>
      <c r="Q269" s="167">
        <v>101112</v>
      </c>
      <c r="R269" s="167">
        <v>21322</v>
      </c>
      <c r="S269" s="167">
        <v>122434</v>
      </c>
      <c r="T269" s="69">
        <v>42916</v>
      </c>
    </row>
    <row r="270" spans="1:20" ht="15" customHeight="1" x14ac:dyDescent="0.2">
      <c r="A270" s="15">
        <v>2017</v>
      </c>
      <c r="B270" s="15" t="s">
        <v>75</v>
      </c>
      <c r="C270" s="15">
        <v>8</v>
      </c>
      <c r="D270" s="67">
        <v>12</v>
      </c>
      <c r="E270" s="60" t="s">
        <v>9</v>
      </c>
      <c r="F270" s="11" t="s">
        <v>11533</v>
      </c>
      <c r="G270" s="11" t="s">
        <v>5569</v>
      </c>
      <c r="H270" s="12" t="s">
        <v>5762</v>
      </c>
      <c r="I270" s="126">
        <v>1</v>
      </c>
      <c r="J270" s="68" t="s">
        <v>48</v>
      </c>
      <c r="K270" s="167">
        <v>57477</v>
      </c>
      <c r="L270" s="167">
        <v>0</v>
      </c>
      <c r="M270" s="167">
        <v>57477</v>
      </c>
      <c r="N270" s="167">
        <v>3204</v>
      </c>
      <c r="O270" s="167">
        <v>0</v>
      </c>
      <c r="P270" s="167">
        <v>3204</v>
      </c>
      <c r="Q270" s="167">
        <v>60681</v>
      </c>
      <c r="R270" s="167">
        <v>0</v>
      </c>
      <c r="S270" s="167">
        <v>60681</v>
      </c>
      <c r="T270" s="69">
        <v>42916</v>
      </c>
    </row>
    <row r="271" spans="1:20" ht="15" customHeight="1" x14ac:dyDescent="0.2">
      <c r="A271" s="15">
        <v>2017</v>
      </c>
      <c r="B271" s="15" t="s">
        <v>75</v>
      </c>
      <c r="C271" s="15">
        <v>8</v>
      </c>
      <c r="D271" s="67">
        <v>12</v>
      </c>
      <c r="E271" s="60" t="s">
        <v>9</v>
      </c>
      <c r="F271" s="11" t="s">
        <v>11422</v>
      </c>
      <c r="G271" s="11" t="s">
        <v>419</v>
      </c>
      <c r="H271" s="12" t="s">
        <v>5813</v>
      </c>
      <c r="I271" s="126">
        <v>1</v>
      </c>
      <c r="J271" s="68" t="s">
        <v>48</v>
      </c>
      <c r="K271" s="167">
        <v>106141</v>
      </c>
      <c r="L271" s="167">
        <v>0</v>
      </c>
      <c r="M271" s="167">
        <v>106141</v>
      </c>
      <c r="N271" s="167">
        <v>7171</v>
      </c>
      <c r="O271" s="167">
        <v>0</v>
      </c>
      <c r="P271" s="167">
        <v>7171</v>
      </c>
      <c r="Q271" s="167">
        <v>113312</v>
      </c>
      <c r="R271" s="167">
        <v>0</v>
      </c>
      <c r="S271" s="167">
        <v>113312</v>
      </c>
      <c r="T271" s="69">
        <v>42916</v>
      </c>
    </row>
    <row r="272" spans="1:20" ht="15" customHeight="1" x14ac:dyDescent="0.2">
      <c r="A272" s="15">
        <v>2017</v>
      </c>
      <c r="B272" s="15" t="s">
        <v>75</v>
      </c>
      <c r="C272" s="15">
        <v>8</v>
      </c>
      <c r="D272" s="67">
        <v>12</v>
      </c>
      <c r="E272" s="60" t="s">
        <v>9</v>
      </c>
      <c r="F272" s="11" t="s">
        <v>11534</v>
      </c>
      <c r="G272" s="11" t="s">
        <v>419</v>
      </c>
      <c r="H272" s="12" t="s">
        <v>5859</v>
      </c>
      <c r="I272" s="126">
        <v>1</v>
      </c>
      <c r="J272" s="68" t="s">
        <v>48</v>
      </c>
      <c r="K272" s="167">
        <v>92148</v>
      </c>
      <c r="L272" s="167">
        <v>7900</v>
      </c>
      <c r="M272" s="167">
        <v>100048</v>
      </c>
      <c r="N272" s="167">
        <v>6790</v>
      </c>
      <c r="O272" s="167">
        <v>582</v>
      </c>
      <c r="P272" s="167">
        <v>7372</v>
      </c>
      <c r="Q272" s="167">
        <v>98938</v>
      </c>
      <c r="R272" s="167">
        <v>8482</v>
      </c>
      <c r="S272" s="167">
        <v>107420</v>
      </c>
      <c r="T272" s="69">
        <v>42916</v>
      </c>
    </row>
    <row r="273" spans="1:21" ht="15" customHeight="1" x14ac:dyDescent="0.2">
      <c r="A273" s="15">
        <v>2017</v>
      </c>
      <c r="B273" s="15" t="s">
        <v>75</v>
      </c>
      <c r="C273" s="15">
        <v>8</v>
      </c>
      <c r="D273" s="67">
        <v>12</v>
      </c>
      <c r="E273" s="60" t="s">
        <v>9</v>
      </c>
      <c r="F273" s="11" t="s">
        <v>11535</v>
      </c>
      <c r="G273" s="11" t="s">
        <v>419</v>
      </c>
      <c r="H273" s="12" t="s">
        <v>5874</v>
      </c>
      <c r="I273" s="126">
        <v>1</v>
      </c>
      <c r="J273" s="68" t="s">
        <v>48</v>
      </c>
      <c r="K273" s="167">
        <v>131474</v>
      </c>
      <c r="L273" s="167">
        <v>0</v>
      </c>
      <c r="M273" s="167">
        <v>131474</v>
      </c>
      <c r="N273" s="167">
        <v>10118</v>
      </c>
      <c r="O273" s="167">
        <v>0</v>
      </c>
      <c r="P273" s="167">
        <v>10118</v>
      </c>
      <c r="Q273" s="167">
        <v>141592</v>
      </c>
      <c r="R273" s="167">
        <v>0</v>
      </c>
      <c r="S273" s="167">
        <v>141592</v>
      </c>
      <c r="T273" s="69">
        <v>42916</v>
      </c>
    </row>
    <row r="274" spans="1:21" ht="15" customHeight="1" x14ac:dyDescent="0.2">
      <c r="A274" s="15">
        <v>2017</v>
      </c>
      <c r="B274" s="15" t="s">
        <v>75</v>
      </c>
      <c r="C274" s="15">
        <v>8</v>
      </c>
      <c r="D274" s="67">
        <v>12</v>
      </c>
      <c r="E274" s="60" t="s">
        <v>9</v>
      </c>
      <c r="F274" s="11" t="s">
        <v>11536</v>
      </c>
      <c r="G274" s="11" t="s">
        <v>5100</v>
      </c>
      <c r="H274" s="12" t="s">
        <v>5892</v>
      </c>
      <c r="I274" s="126">
        <v>1</v>
      </c>
      <c r="J274" s="68" t="s">
        <v>48</v>
      </c>
      <c r="K274" s="167">
        <v>70759</v>
      </c>
      <c r="L274" s="167">
        <v>0</v>
      </c>
      <c r="M274" s="167">
        <v>70759</v>
      </c>
      <c r="N274" s="167">
        <v>4006</v>
      </c>
      <c r="O274" s="167">
        <v>0</v>
      </c>
      <c r="P274" s="167">
        <v>4006</v>
      </c>
      <c r="Q274" s="167">
        <v>74765</v>
      </c>
      <c r="R274" s="167">
        <v>0</v>
      </c>
      <c r="S274" s="167">
        <v>74765</v>
      </c>
      <c r="T274" s="69">
        <v>42916</v>
      </c>
    </row>
    <row r="275" spans="1:21" ht="15" customHeight="1" x14ac:dyDescent="0.2">
      <c r="A275" s="15">
        <v>2017</v>
      </c>
      <c r="B275" s="15" t="s">
        <v>75</v>
      </c>
      <c r="C275" s="15">
        <v>8</v>
      </c>
      <c r="D275" s="67">
        <v>12</v>
      </c>
      <c r="E275" s="60" t="s">
        <v>9</v>
      </c>
      <c r="F275" s="11" t="s">
        <v>11537</v>
      </c>
      <c r="G275" s="11" t="s">
        <v>5736</v>
      </c>
      <c r="H275" s="12" t="s">
        <v>5909</v>
      </c>
      <c r="I275" s="126">
        <v>1</v>
      </c>
      <c r="J275" s="68" t="s">
        <v>48</v>
      </c>
      <c r="K275" s="167">
        <v>52487</v>
      </c>
      <c r="L275" s="167">
        <v>44711</v>
      </c>
      <c r="M275" s="167">
        <v>97198</v>
      </c>
      <c r="N275" s="167">
        <v>2825</v>
      </c>
      <c r="O275" s="167">
        <v>2407</v>
      </c>
      <c r="P275" s="167">
        <v>5232</v>
      </c>
      <c r="Q275" s="167">
        <v>55312</v>
      </c>
      <c r="R275" s="167">
        <v>47118</v>
      </c>
      <c r="S275" s="167">
        <v>102430</v>
      </c>
      <c r="T275" s="69">
        <v>42916</v>
      </c>
    </row>
    <row r="276" spans="1:21" s="267" customFormat="1" ht="15" customHeight="1" x14ac:dyDescent="0.2">
      <c r="A276" s="15">
        <v>2017</v>
      </c>
      <c r="B276" s="15" t="s">
        <v>3439</v>
      </c>
      <c r="C276" s="15">
        <v>8</v>
      </c>
      <c r="D276" s="39">
        <v>12</v>
      </c>
      <c r="E276" s="60" t="s">
        <v>4</v>
      </c>
      <c r="F276" s="11" t="s">
        <v>11538</v>
      </c>
      <c r="G276" s="11" t="s">
        <v>9565</v>
      </c>
      <c r="H276" s="12" t="s">
        <v>9722</v>
      </c>
      <c r="I276" s="66">
        <v>1</v>
      </c>
      <c r="J276" s="68" t="s">
        <v>48</v>
      </c>
      <c r="K276" s="167">
        <v>37100</v>
      </c>
      <c r="L276" s="167">
        <v>12355</v>
      </c>
      <c r="M276" s="167">
        <v>49455</v>
      </c>
      <c r="N276" s="167">
        <v>4150</v>
      </c>
      <c r="O276" s="167">
        <v>1395</v>
      </c>
      <c r="P276" s="167">
        <v>5545</v>
      </c>
      <c r="Q276" s="167">
        <v>41250</v>
      </c>
      <c r="R276" s="167">
        <v>13750</v>
      </c>
      <c r="S276" s="167">
        <v>55000</v>
      </c>
      <c r="T276" s="161">
        <v>42736</v>
      </c>
      <c r="U276" s="47"/>
    </row>
    <row r="277" spans="1:21" s="267" customFormat="1" ht="15" customHeight="1" x14ac:dyDescent="0.2">
      <c r="A277" s="15">
        <v>2017</v>
      </c>
      <c r="B277" s="15" t="s">
        <v>3439</v>
      </c>
      <c r="C277" s="15">
        <v>8</v>
      </c>
      <c r="D277" s="39">
        <v>12</v>
      </c>
      <c r="E277" s="60" t="s">
        <v>4</v>
      </c>
      <c r="F277" s="11" t="s">
        <v>11539</v>
      </c>
      <c r="G277" s="11" t="s">
        <v>9721</v>
      </c>
      <c r="H277" s="12" t="s">
        <v>9720</v>
      </c>
      <c r="I277" s="66">
        <v>1</v>
      </c>
      <c r="J277" s="68" t="s">
        <v>48</v>
      </c>
      <c r="K277" s="167">
        <v>87591</v>
      </c>
      <c r="L277" s="167">
        <v>0</v>
      </c>
      <c r="M277" s="167">
        <v>87591</v>
      </c>
      <c r="N277" s="167">
        <v>2400</v>
      </c>
      <c r="O277" s="167">
        <v>0</v>
      </c>
      <c r="P277" s="167">
        <v>2400</v>
      </c>
      <c r="Q277" s="167">
        <v>89991</v>
      </c>
      <c r="R277" s="167">
        <v>0</v>
      </c>
      <c r="S277" s="167">
        <v>90191</v>
      </c>
      <c r="T277" s="161">
        <v>42736</v>
      </c>
      <c r="U277" s="47"/>
    </row>
    <row r="278" spans="1:21" s="268" customFormat="1" ht="15" customHeight="1" x14ac:dyDescent="0.2">
      <c r="A278" s="15">
        <v>2017</v>
      </c>
      <c r="B278" s="15" t="s">
        <v>3439</v>
      </c>
      <c r="C278" s="15">
        <v>8</v>
      </c>
      <c r="D278" s="39">
        <v>12</v>
      </c>
      <c r="E278" s="60" t="s">
        <v>4</v>
      </c>
      <c r="F278" s="11" t="s">
        <v>11540</v>
      </c>
      <c r="G278" s="11" t="s">
        <v>9719</v>
      </c>
      <c r="H278" s="12" t="s">
        <v>9718</v>
      </c>
      <c r="I278" s="66">
        <v>1</v>
      </c>
      <c r="J278" s="68" t="s">
        <v>48</v>
      </c>
      <c r="K278" s="167">
        <v>146483</v>
      </c>
      <c r="L278" s="167">
        <v>0</v>
      </c>
      <c r="M278" s="167">
        <v>146483</v>
      </c>
      <c r="N278" s="167">
        <v>18517</v>
      </c>
      <c r="O278" s="167">
        <v>0</v>
      </c>
      <c r="P278" s="167">
        <v>18517</v>
      </c>
      <c r="Q278" s="167">
        <v>165000</v>
      </c>
      <c r="R278" s="167">
        <v>0</v>
      </c>
      <c r="S278" s="167">
        <v>180000</v>
      </c>
      <c r="T278" s="161">
        <v>42795</v>
      </c>
      <c r="U278" s="47"/>
    </row>
    <row r="279" spans="1:21" s="267" customFormat="1" ht="15" customHeight="1" x14ac:dyDescent="0.2">
      <c r="A279" s="15">
        <v>2017</v>
      </c>
      <c r="B279" s="15" t="s">
        <v>3439</v>
      </c>
      <c r="C279" s="15">
        <v>8</v>
      </c>
      <c r="D279" s="39">
        <v>12</v>
      </c>
      <c r="E279" s="60" t="s">
        <v>5</v>
      </c>
      <c r="F279" s="11" t="s">
        <v>11541</v>
      </c>
      <c r="G279" s="11" t="s">
        <v>71</v>
      </c>
      <c r="H279" s="12" t="s">
        <v>9717</v>
      </c>
      <c r="I279" s="66">
        <v>1</v>
      </c>
      <c r="J279" s="68" t="s">
        <v>48</v>
      </c>
      <c r="K279" s="167">
        <v>80474</v>
      </c>
      <c r="L279" s="167">
        <v>0</v>
      </c>
      <c r="M279" s="167">
        <v>80474</v>
      </c>
      <c r="N279" s="167">
        <v>8026</v>
      </c>
      <c r="O279" s="167">
        <v>0</v>
      </c>
      <c r="P279" s="167">
        <v>8026</v>
      </c>
      <c r="Q279" s="167">
        <v>88500</v>
      </c>
      <c r="R279" s="167">
        <v>0</v>
      </c>
      <c r="S279" s="167">
        <v>88500</v>
      </c>
      <c r="T279" s="161" t="s">
        <v>9706</v>
      </c>
      <c r="U279" s="47"/>
    </row>
    <row r="280" spans="1:21" s="268" customFormat="1" ht="15" customHeight="1" x14ac:dyDescent="0.2">
      <c r="A280" s="15">
        <v>2017</v>
      </c>
      <c r="B280" s="15" t="s">
        <v>3439</v>
      </c>
      <c r="C280" s="15">
        <v>8</v>
      </c>
      <c r="D280" s="39">
        <v>12</v>
      </c>
      <c r="E280" s="60" t="s">
        <v>5</v>
      </c>
      <c r="F280" s="11" t="s">
        <v>11542</v>
      </c>
      <c r="G280" s="11" t="s">
        <v>9538</v>
      </c>
      <c r="H280" s="12" t="s">
        <v>9716</v>
      </c>
      <c r="I280" s="66">
        <v>1</v>
      </c>
      <c r="J280" s="68" t="s">
        <v>48</v>
      </c>
      <c r="K280" s="167">
        <v>185235</v>
      </c>
      <c r="L280" s="167">
        <v>0</v>
      </c>
      <c r="M280" s="167">
        <v>185235</v>
      </c>
      <c r="N280" s="167">
        <v>14765</v>
      </c>
      <c r="O280" s="167">
        <v>0</v>
      </c>
      <c r="P280" s="167">
        <v>14765</v>
      </c>
      <c r="Q280" s="167">
        <v>200000</v>
      </c>
      <c r="R280" s="167">
        <v>0</v>
      </c>
      <c r="S280" s="167">
        <v>200000</v>
      </c>
      <c r="T280" s="161" t="s">
        <v>9715</v>
      </c>
      <c r="U280" s="47"/>
    </row>
    <row r="281" spans="1:21" s="268" customFormat="1" ht="15" customHeight="1" x14ac:dyDescent="0.2">
      <c r="A281" s="15">
        <v>2017</v>
      </c>
      <c r="B281" s="15" t="s">
        <v>3439</v>
      </c>
      <c r="C281" s="15">
        <v>8</v>
      </c>
      <c r="D281" s="39">
        <v>12</v>
      </c>
      <c r="E281" s="60" t="s">
        <v>5</v>
      </c>
      <c r="F281" s="11" t="s">
        <v>11543</v>
      </c>
      <c r="G281" s="11" t="s">
        <v>419</v>
      </c>
      <c r="H281" s="12" t="s">
        <v>9714</v>
      </c>
      <c r="I281" s="66">
        <v>1</v>
      </c>
      <c r="J281" s="68" t="s">
        <v>48</v>
      </c>
      <c r="K281" s="167">
        <v>19244</v>
      </c>
      <c r="L281" s="167">
        <v>124213</v>
      </c>
      <c r="M281" s="167">
        <v>143457</v>
      </c>
      <c r="N281" s="167">
        <v>0</v>
      </c>
      <c r="O281" s="167">
        <v>6543</v>
      </c>
      <c r="P281" s="167">
        <v>6543</v>
      </c>
      <c r="Q281" s="167">
        <v>19244</v>
      </c>
      <c r="R281" s="167">
        <v>130756</v>
      </c>
      <c r="S281" s="167">
        <v>150000</v>
      </c>
      <c r="T281" s="161" t="s">
        <v>9713</v>
      </c>
      <c r="U281" s="47"/>
    </row>
    <row r="282" spans="1:21" s="267" customFormat="1" ht="15" customHeight="1" x14ac:dyDescent="0.2">
      <c r="A282" s="15">
        <v>2017</v>
      </c>
      <c r="B282" s="15" t="s">
        <v>3439</v>
      </c>
      <c r="C282" s="15">
        <v>8</v>
      </c>
      <c r="D282" s="67">
        <v>12</v>
      </c>
      <c r="E282" s="60" t="s">
        <v>5</v>
      </c>
      <c r="F282" s="11" t="s">
        <v>11544</v>
      </c>
      <c r="G282" s="11" t="s">
        <v>3536</v>
      </c>
      <c r="H282" s="12" t="s">
        <v>9712</v>
      </c>
      <c r="I282" s="66">
        <v>0.5</v>
      </c>
      <c r="J282" s="68" t="s">
        <v>48</v>
      </c>
      <c r="K282" s="167">
        <v>0</v>
      </c>
      <c r="L282" s="167">
        <v>154077</v>
      </c>
      <c r="M282" s="167">
        <v>154077</v>
      </c>
      <c r="N282" s="167">
        <v>0</v>
      </c>
      <c r="O282" s="167">
        <v>30823</v>
      </c>
      <c r="P282" s="167">
        <v>30823</v>
      </c>
      <c r="Q282" s="167">
        <v>0</v>
      </c>
      <c r="R282" s="167">
        <v>184900</v>
      </c>
      <c r="S282" s="167">
        <v>184900</v>
      </c>
      <c r="T282" s="159" t="s">
        <v>9711</v>
      </c>
      <c r="U282" s="47"/>
    </row>
    <row r="283" spans="1:21" s="267" customFormat="1" ht="15" customHeight="1" x14ac:dyDescent="0.2">
      <c r="A283" s="15">
        <v>2017</v>
      </c>
      <c r="B283" s="15" t="s">
        <v>3439</v>
      </c>
      <c r="C283" s="15">
        <v>8</v>
      </c>
      <c r="D283" s="39">
        <v>12</v>
      </c>
      <c r="E283" s="60" t="s">
        <v>5</v>
      </c>
      <c r="F283" s="11" t="s">
        <v>11545</v>
      </c>
      <c r="G283" s="11" t="s">
        <v>3442</v>
      </c>
      <c r="H283" s="12" t="s">
        <v>9710</v>
      </c>
      <c r="I283" s="66">
        <v>1</v>
      </c>
      <c r="J283" s="68" t="s">
        <v>48</v>
      </c>
      <c r="K283" s="167">
        <v>94000</v>
      </c>
      <c r="L283" s="167">
        <v>0</v>
      </c>
      <c r="M283" s="167">
        <v>94000</v>
      </c>
      <c r="N283" s="167">
        <v>1000</v>
      </c>
      <c r="O283" s="167">
        <v>0</v>
      </c>
      <c r="P283" s="167">
        <v>1000</v>
      </c>
      <c r="Q283" s="167">
        <v>95000</v>
      </c>
      <c r="R283" s="167">
        <v>0</v>
      </c>
      <c r="S283" s="167">
        <v>95000</v>
      </c>
      <c r="T283" s="161" t="s">
        <v>9621</v>
      </c>
      <c r="U283" s="47"/>
    </row>
    <row r="284" spans="1:21" s="267" customFormat="1" ht="15" customHeight="1" x14ac:dyDescent="0.2">
      <c r="A284" s="15">
        <v>2017</v>
      </c>
      <c r="B284" s="15" t="s">
        <v>3439</v>
      </c>
      <c r="C284" s="15">
        <v>8</v>
      </c>
      <c r="D284" s="39">
        <v>12</v>
      </c>
      <c r="E284" s="60" t="s">
        <v>5</v>
      </c>
      <c r="F284" s="11" t="s">
        <v>11546</v>
      </c>
      <c r="G284" s="11" t="s">
        <v>3442</v>
      </c>
      <c r="H284" s="12" t="s">
        <v>9709</v>
      </c>
      <c r="I284" s="66">
        <v>1</v>
      </c>
      <c r="J284" s="68" t="s">
        <v>48</v>
      </c>
      <c r="K284" s="167">
        <v>0</v>
      </c>
      <c r="L284" s="167">
        <v>199846</v>
      </c>
      <c r="M284" s="167">
        <v>199846</v>
      </c>
      <c r="N284" s="167">
        <v>0</v>
      </c>
      <c r="O284" s="167">
        <v>10000</v>
      </c>
      <c r="P284" s="167">
        <v>10000</v>
      </c>
      <c r="Q284" s="167">
        <v>0</v>
      </c>
      <c r="R284" s="167">
        <v>209846</v>
      </c>
      <c r="S284" s="167">
        <v>209846</v>
      </c>
      <c r="T284" s="161" t="s">
        <v>9708</v>
      </c>
      <c r="U284" s="47"/>
    </row>
    <row r="285" spans="1:21" s="267" customFormat="1" ht="15" customHeight="1" x14ac:dyDescent="0.2">
      <c r="A285" s="15">
        <v>2017</v>
      </c>
      <c r="B285" s="72" t="s">
        <v>3439</v>
      </c>
      <c r="C285" s="15">
        <v>8</v>
      </c>
      <c r="D285" s="67">
        <v>12</v>
      </c>
      <c r="E285" s="60" t="s">
        <v>5</v>
      </c>
      <c r="F285" s="11" t="s">
        <v>11547</v>
      </c>
      <c r="G285" s="11" t="s">
        <v>769</v>
      </c>
      <c r="H285" s="75" t="s">
        <v>9707</v>
      </c>
      <c r="I285" s="66">
        <v>1</v>
      </c>
      <c r="J285" s="68" t="s">
        <v>48</v>
      </c>
      <c r="K285" s="167">
        <v>0</v>
      </c>
      <c r="L285" s="167">
        <v>43054</v>
      </c>
      <c r="M285" s="167">
        <v>43054</v>
      </c>
      <c r="N285" s="167">
        <v>0</v>
      </c>
      <c r="O285" s="167">
        <v>4262</v>
      </c>
      <c r="P285" s="167">
        <v>4262</v>
      </c>
      <c r="Q285" s="167">
        <v>0</v>
      </c>
      <c r="R285" s="167">
        <v>47316</v>
      </c>
      <c r="S285" s="167">
        <v>47316</v>
      </c>
      <c r="T285" s="159" t="s">
        <v>9706</v>
      </c>
      <c r="U285" s="47"/>
    </row>
    <row r="286" spans="1:21" s="268" customFormat="1" ht="15" customHeight="1" x14ac:dyDescent="0.2">
      <c r="A286" s="15">
        <v>2017</v>
      </c>
      <c r="B286" s="15" t="s">
        <v>3439</v>
      </c>
      <c r="C286" s="15">
        <v>8</v>
      </c>
      <c r="D286" s="39">
        <v>12</v>
      </c>
      <c r="E286" s="60" t="s">
        <v>5</v>
      </c>
      <c r="F286" s="11" t="s">
        <v>11548</v>
      </c>
      <c r="G286" s="11" t="s">
        <v>419</v>
      </c>
      <c r="H286" s="12" t="s">
        <v>9705</v>
      </c>
      <c r="I286" s="66">
        <v>1</v>
      </c>
      <c r="J286" s="68" t="s">
        <v>48</v>
      </c>
      <c r="K286" s="167">
        <v>220822</v>
      </c>
      <c r="L286" s="167">
        <v>41859</v>
      </c>
      <c r="M286" s="167">
        <v>262681</v>
      </c>
      <c r="N286" s="167">
        <v>0</v>
      </c>
      <c r="O286" s="167">
        <v>214319</v>
      </c>
      <c r="P286" s="167">
        <v>214319</v>
      </c>
      <c r="Q286" s="167">
        <v>220822</v>
      </c>
      <c r="R286" s="167">
        <v>256178</v>
      </c>
      <c r="S286" s="167">
        <v>477000</v>
      </c>
      <c r="T286" s="161" t="s">
        <v>6773</v>
      </c>
      <c r="U286" s="47"/>
    </row>
    <row r="287" spans="1:21" s="268" customFormat="1" ht="15" customHeight="1" x14ac:dyDescent="0.2">
      <c r="A287" s="15">
        <v>2017</v>
      </c>
      <c r="B287" s="15" t="s">
        <v>3439</v>
      </c>
      <c r="C287" s="15">
        <v>8</v>
      </c>
      <c r="D287" s="39">
        <v>12</v>
      </c>
      <c r="E287" s="60" t="s">
        <v>5</v>
      </c>
      <c r="F287" s="11" t="s">
        <v>11549</v>
      </c>
      <c r="G287" s="11" t="s">
        <v>419</v>
      </c>
      <c r="H287" s="12" t="s">
        <v>9704</v>
      </c>
      <c r="I287" s="66">
        <v>1</v>
      </c>
      <c r="J287" s="68" t="s">
        <v>48</v>
      </c>
      <c r="K287" s="167">
        <v>75838</v>
      </c>
      <c r="L287" s="167">
        <v>0</v>
      </c>
      <c r="M287" s="167">
        <v>75838</v>
      </c>
      <c r="N287" s="167">
        <v>850</v>
      </c>
      <c r="O287" s="167">
        <v>0</v>
      </c>
      <c r="P287" s="167">
        <v>850</v>
      </c>
      <c r="Q287" s="167">
        <v>76688</v>
      </c>
      <c r="R287" s="167">
        <v>0</v>
      </c>
      <c r="S287" s="167">
        <v>76688</v>
      </c>
      <c r="T287" s="161" t="s">
        <v>9703</v>
      </c>
      <c r="U287" s="47"/>
    </row>
    <row r="288" spans="1:21" s="267" customFormat="1" ht="15" customHeight="1" x14ac:dyDescent="0.2">
      <c r="A288" s="15">
        <v>2017</v>
      </c>
      <c r="B288" s="15" t="s">
        <v>3439</v>
      </c>
      <c r="C288" s="15">
        <v>8</v>
      </c>
      <c r="D288" s="39">
        <v>12</v>
      </c>
      <c r="E288" s="60" t="s">
        <v>9</v>
      </c>
      <c r="F288" s="11" t="s">
        <v>11550</v>
      </c>
      <c r="G288" s="11" t="s">
        <v>5162</v>
      </c>
      <c r="H288" s="12" t="s">
        <v>9702</v>
      </c>
      <c r="I288" s="66">
        <v>1</v>
      </c>
      <c r="J288" s="68" t="s">
        <v>48</v>
      </c>
      <c r="K288" s="167">
        <v>0</v>
      </c>
      <c r="L288" s="167">
        <v>95410</v>
      </c>
      <c r="M288" s="167">
        <v>95410</v>
      </c>
      <c r="N288" s="167">
        <v>115000</v>
      </c>
      <c r="O288" s="167">
        <v>-95410</v>
      </c>
      <c r="P288" s="167">
        <v>19590</v>
      </c>
      <c r="Q288" s="167">
        <v>115000</v>
      </c>
      <c r="R288" s="167">
        <v>0</v>
      </c>
      <c r="S288" s="167">
        <v>115000</v>
      </c>
      <c r="T288" s="161">
        <v>42736</v>
      </c>
      <c r="U288" s="47"/>
    </row>
    <row r="289" spans="1:21" s="268" customFormat="1" ht="15" customHeight="1" x14ac:dyDescent="0.2">
      <c r="A289" s="15">
        <v>2017</v>
      </c>
      <c r="B289" s="15" t="s">
        <v>3439</v>
      </c>
      <c r="C289" s="15">
        <v>8</v>
      </c>
      <c r="D289" s="39">
        <v>12</v>
      </c>
      <c r="E289" s="60" t="s">
        <v>9</v>
      </c>
      <c r="F289" s="11" t="s">
        <v>11551</v>
      </c>
      <c r="G289" s="11" t="s">
        <v>5714</v>
      </c>
      <c r="H289" s="12" t="s">
        <v>9701</v>
      </c>
      <c r="I289" s="66">
        <v>1</v>
      </c>
      <c r="J289" s="68" t="s">
        <v>48</v>
      </c>
      <c r="K289" s="167">
        <v>152160</v>
      </c>
      <c r="L289" s="167">
        <v>23049</v>
      </c>
      <c r="M289" s="167">
        <v>175209</v>
      </c>
      <c r="N289" s="167">
        <v>2122</v>
      </c>
      <c r="O289" s="167">
        <v>321</v>
      </c>
      <c r="P289" s="167">
        <v>2443</v>
      </c>
      <c r="Q289" s="167">
        <v>154282</v>
      </c>
      <c r="R289" s="167">
        <v>23370</v>
      </c>
      <c r="S289" s="167">
        <v>177652</v>
      </c>
      <c r="T289" s="161">
        <v>42736</v>
      </c>
      <c r="U289" s="47"/>
    </row>
    <row r="290" spans="1:21" s="268" customFormat="1" ht="15" customHeight="1" x14ac:dyDescent="0.2">
      <c r="A290" s="15">
        <v>2017</v>
      </c>
      <c r="B290" s="15" t="s">
        <v>3439</v>
      </c>
      <c r="C290" s="15">
        <v>8</v>
      </c>
      <c r="D290" s="39">
        <v>12</v>
      </c>
      <c r="E290" s="60" t="s">
        <v>9</v>
      </c>
      <c r="F290" s="11" t="s">
        <v>11552</v>
      </c>
      <c r="G290" s="11" t="s">
        <v>419</v>
      </c>
      <c r="H290" s="12" t="s">
        <v>9700</v>
      </c>
      <c r="I290" s="66">
        <v>1</v>
      </c>
      <c r="J290" s="68" t="s">
        <v>48</v>
      </c>
      <c r="K290" s="167">
        <v>123385</v>
      </c>
      <c r="L290" s="167">
        <v>0</v>
      </c>
      <c r="M290" s="167">
        <v>123385</v>
      </c>
      <c r="N290" s="167">
        <v>1657</v>
      </c>
      <c r="O290" s="167">
        <v>0</v>
      </c>
      <c r="P290" s="167">
        <v>1657</v>
      </c>
      <c r="Q290" s="167">
        <v>125042</v>
      </c>
      <c r="R290" s="167">
        <v>0</v>
      </c>
      <c r="S290" s="167">
        <v>125042</v>
      </c>
      <c r="T290" s="161">
        <v>42736</v>
      </c>
      <c r="U290" s="47"/>
    </row>
    <row r="291" spans="1:21" s="268" customFormat="1" ht="15" customHeight="1" x14ac:dyDescent="0.2">
      <c r="A291" s="15">
        <v>2017</v>
      </c>
      <c r="B291" s="15" t="s">
        <v>3439</v>
      </c>
      <c r="C291" s="15">
        <v>8</v>
      </c>
      <c r="D291" s="39">
        <v>12</v>
      </c>
      <c r="E291" s="60" t="s">
        <v>9</v>
      </c>
      <c r="F291" s="11" t="s">
        <v>11553</v>
      </c>
      <c r="G291" s="11" t="s">
        <v>419</v>
      </c>
      <c r="H291" s="12" t="s">
        <v>9699</v>
      </c>
      <c r="I291" s="66">
        <v>1</v>
      </c>
      <c r="J291" s="68" t="s">
        <v>48</v>
      </c>
      <c r="K291" s="167">
        <v>208885</v>
      </c>
      <c r="L291" s="167">
        <v>38161</v>
      </c>
      <c r="M291" s="167">
        <v>247046</v>
      </c>
      <c r="N291" s="167">
        <v>-16244</v>
      </c>
      <c r="O291" s="167">
        <v>12198</v>
      </c>
      <c r="P291" s="167">
        <v>-4046</v>
      </c>
      <c r="Q291" s="167">
        <v>192641</v>
      </c>
      <c r="R291" s="167">
        <v>50359</v>
      </c>
      <c r="S291" s="167">
        <v>227000</v>
      </c>
      <c r="T291" s="161">
        <v>42736</v>
      </c>
      <c r="U291" s="47"/>
    </row>
    <row r="292" spans="1:21" s="268" customFormat="1" ht="15" customHeight="1" x14ac:dyDescent="0.2">
      <c r="A292" s="15">
        <v>2017</v>
      </c>
      <c r="B292" s="15" t="s">
        <v>3439</v>
      </c>
      <c r="C292" s="15">
        <v>8</v>
      </c>
      <c r="D292" s="39" t="s">
        <v>43</v>
      </c>
      <c r="E292" s="60" t="s">
        <v>11</v>
      </c>
      <c r="F292" s="11" t="s">
        <v>11554</v>
      </c>
      <c r="G292" s="11" t="s">
        <v>9698</v>
      </c>
      <c r="H292" s="12" t="s">
        <v>9697</v>
      </c>
      <c r="I292" s="66">
        <v>1</v>
      </c>
      <c r="J292" s="68" t="s">
        <v>48</v>
      </c>
      <c r="K292" s="167">
        <v>120889</v>
      </c>
      <c r="L292" s="167">
        <v>0</v>
      </c>
      <c r="M292" s="167">
        <v>120889</v>
      </c>
      <c r="N292" s="167">
        <v>21979</v>
      </c>
      <c r="O292" s="167">
        <v>0</v>
      </c>
      <c r="P292" s="167">
        <v>21979</v>
      </c>
      <c r="Q292" s="167">
        <v>142868</v>
      </c>
      <c r="R292" s="167">
        <v>0</v>
      </c>
      <c r="S292" s="167">
        <v>142868</v>
      </c>
      <c r="T292" s="161">
        <v>42736</v>
      </c>
      <c r="U292" s="47"/>
    </row>
    <row r="293" spans="1:21" s="268" customFormat="1" ht="15" customHeight="1" x14ac:dyDescent="0.2">
      <c r="A293" s="15">
        <v>2017</v>
      </c>
      <c r="B293" s="15" t="s">
        <v>3439</v>
      </c>
      <c r="C293" s="15">
        <v>8</v>
      </c>
      <c r="D293" s="39" t="s">
        <v>43</v>
      </c>
      <c r="E293" s="60" t="s">
        <v>11</v>
      </c>
      <c r="F293" s="11" t="s">
        <v>11555</v>
      </c>
      <c r="G293" s="11" t="s">
        <v>9696</v>
      </c>
      <c r="H293" s="12" t="s">
        <v>9695</v>
      </c>
      <c r="I293" s="66">
        <v>1</v>
      </c>
      <c r="J293" s="68" t="s">
        <v>48</v>
      </c>
      <c r="K293" s="167">
        <v>59236.334999999999</v>
      </c>
      <c r="L293" s="167">
        <v>0</v>
      </c>
      <c r="M293" s="167">
        <v>59236.334999999999</v>
      </c>
      <c r="N293" s="167">
        <v>9752.3349999999991</v>
      </c>
      <c r="O293" s="167">
        <v>0</v>
      </c>
      <c r="P293" s="167">
        <v>9752.3349999999991</v>
      </c>
      <c r="Q293" s="167">
        <v>68988.67</v>
      </c>
      <c r="R293" s="167">
        <v>0</v>
      </c>
      <c r="S293" s="167">
        <v>68988.67</v>
      </c>
      <c r="T293" s="161">
        <v>42736</v>
      </c>
      <c r="U293" s="47"/>
    </row>
    <row r="294" spans="1:21" s="267" customFormat="1" ht="15" customHeight="1" x14ac:dyDescent="0.2">
      <c r="A294" s="15">
        <v>2017</v>
      </c>
      <c r="B294" s="15" t="s">
        <v>3439</v>
      </c>
      <c r="C294" s="15">
        <v>8</v>
      </c>
      <c r="D294" s="67" t="s">
        <v>43</v>
      </c>
      <c r="E294" s="60" t="s">
        <v>11</v>
      </c>
      <c r="F294" s="11" t="s">
        <v>11556</v>
      </c>
      <c r="G294" s="11" t="s">
        <v>9653</v>
      </c>
      <c r="H294" s="12" t="s">
        <v>9694</v>
      </c>
      <c r="I294" s="66">
        <v>1</v>
      </c>
      <c r="J294" s="68" t="s">
        <v>48</v>
      </c>
      <c r="K294" s="167">
        <v>64945.485000000001</v>
      </c>
      <c r="L294" s="167">
        <v>0</v>
      </c>
      <c r="M294" s="167">
        <v>64945.485000000001</v>
      </c>
      <c r="N294" s="167">
        <v>8802</v>
      </c>
      <c r="O294" s="167">
        <v>0</v>
      </c>
      <c r="P294" s="167">
        <v>8802</v>
      </c>
      <c r="Q294" s="167">
        <v>73747.485000000001</v>
      </c>
      <c r="R294" s="167">
        <v>0</v>
      </c>
      <c r="S294" s="167">
        <v>73747.485000000001</v>
      </c>
      <c r="T294" s="159">
        <v>42736</v>
      </c>
      <c r="U294" s="47"/>
    </row>
    <row r="295" spans="1:21" s="267" customFormat="1" ht="15" customHeight="1" x14ac:dyDescent="0.2">
      <c r="A295" s="15">
        <v>2017</v>
      </c>
      <c r="B295" s="15" t="s">
        <v>3439</v>
      </c>
      <c r="C295" s="15">
        <v>8</v>
      </c>
      <c r="D295" s="67" t="s">
        <v>43</v>
      </c>
      <c r="E295" s="60" t="s">
        <v>11</v>
      </c>
      <c r="F295" s="11" t="s">
        <v>11557</v>
      </c>
      <c r="G295" s="11" t="s">
        <v>3317</v>
      </c>
      <c r="H295" s="12" t="s">
        <v>9693</v>
      </c>
      <c r="I295" s="66">
        <v>1</v>
      </c>
      <c r="J295" s="68" t="s">
        <v>48</v>
      </c>
      <c r="K295" s="167">
        <v>138599</v>
      </c>
      <c r="L295" s="167">
        <v>0</v>
      </c>
      <c r="M295" s="167">
        <v>138599</v>
      </c>
      <c r="N295" s="167">
        <v>14000</v>
      </c>
      <c r="O295" s="167">
        <v>0</v>
      </c>
      <c r="P295" s="167">
        <v>14000</v>
      </c>
      <c r="Q295" s="167">
        <v>152599</v>
      </c>
      <c r="R295" s="167">
        <v>0</v>
      </c>
      <c r="S295" s="167">
        <v>152599</v>
      </c>
      <c r="T295" s="159">
        <v>42736</v>
      </c>
      <c r="U295" s="47"/>
    </row>
    <row r="296" spans="1:21" s="267" customFormat="1" ht="15" customHeight="1" x14ac:dyDescent="0.2">
      <c r="A296" s="15">
        <v>2017</v>
      </c>
      <c r="B296" s="15" t="s">
        <v>3439</v>
      </c>
      <c r="C296" s="15">
        <v>8</v>
      </c>
      <c r="D296" s="39" t="s">
        <v>43</v>
      </c>
      <c r="E296" s="60" t="s">
        <v>11</v>
      </c>
      <c r="F296" s="11" t="s">
        <v>11558</v>
      </c>
      <c r="G296" s="11" t="s">
        <v>9689</v>
      </c>
      <c r="H296" s="12" t="s">
        <v>9692</v>
      </c>
      <c r="I296" s="66">
        <v>1</v>
      </c>
      <c r="J296" s="68" t="s">
        <v>48</v>
      </c>
      <c r="K296" s="167">
        <v>0</v>
      </c>
      <c r="L296" s="167">
        <v>42630</v>
      </c>
      <c r="M296" s="167">
        <v>42630</v>
      </c>
      <c r="N296" s="167">
        <v>0</v>
      </c>
      <c r="O296" s="167">
        <v>12370</v>
      </c>
      <c r="P296" s="167">
        <v>12370</v>
      </c>
      <c r="Q296" s="167">
        <v>0</v>
      </c>
      <c r="R296" s="167">
        <v>55000</v>
      </c>
      <c r="S296" s="167">
        <v>55000</v>
      </c>
      <c r="T296" s="161">
        <v>42736</v>
      </c>
      <c r="U296" s="47"/>
    </row>
    <row r="297" spans="1:21" s="268" customFormat="1" ht="15" customHeight="1" x14ac:dyDescent="0.2">
      <c r="A297" s="15">
        <v>2017</v>
      </c>
      <c r="B297" s="15" t="s">
        <v>3439</v>
      </c>
      <c r="C297" s="15">
        <v>8</v>
      </c>
      <c r="D297" s="39" t="s">
        <v>43</v>
      </c>
      <c r="E297" s="60" t="s">
        <v>11</v>
      </c>
      <c r="F297" s="11" t="s">
        <v>11559</v>
      </c>
      <c r="G297" s="11" t="s">
        <v>9691</v>
      </c>
      <c r="H297" s="12" t="s">
        <v>9690</v>
      </c>
      <c r="I297" s="66">
        <v>1</v>
      </c>
      <c r="J297" s="68" t="s">
        <v>48</v>
      </c>
      <c r="K297" s="167">
        <v>57377.684999999998</v>
      </c>
      <c r="L297" s="167">
        <v>0</v>
      </c>
      <c r="M297" s="167">
        <v>57377.684999999998</v>
      </c>
      <c r="N297" s="167">
        <v>10426</v>
      </c>
      <c r="O297" s="167">
        <v>0</v>
      </c>
      <c r="P297" s="167">
        <v>10426</v>
      </c>
      <c r="Q297" s="167">
        <v>67803.684999999998</v>
      </c>
      <c r="R297" s="167">
        <v>0</v>
      </c>
      <c r="S297" s="167">
        <v>67803.684999999998</v>
      </c>
      <c r="T297" s="161">
        <v>42736</v>
      </c>
      <c r="U297" s="47"/>
    </row>
    <row r="298" spans="1:21" s="268" customFormat="1" ht="15" customHeight="1" x14ac:dyDescent="0.2">
      <c r="A298" s="15">
        <v>2017</v>
      </c>
      <c r="B298" s="15" t="s">
        <v>3439</v>
      </c>
      <c r="C298" s="15">
        <v>8</v>
      </c>
      <c r="D298" s="39" t="s">
        <v>43</v>
      </c>
      <c r="E298" s="60" t="s">
        <v>11</v>
      </c>
      <c r="F298" s="11" t="s">
        <v>11560</v>
      </c>
      <c r="G298" s="11" t="s">
        <v>9689</v>
      </c>
      <c r="H298" s="12" t="s">
        <v>9688</v>
      </c>
      <c r="I298" s="66">
        <v>1</v>
      </c>
      <c r="J298" s="68" t="s">
        <v>48</v>
      </c>
      <c r="K298" s="167">
        <v>0</v>
      </c>
      <c r="L298" s="167">
        <v>42630</v>
      </c>
      <c r="M298" s="167">
        <v>42630</v>
      </c>
      <c r="N298" s="167">
        <v>0</v>
      </c>
      <c r="O298" s="167">
        <v>12370</v>
      </c>
      <c r="P298" s="167">
        <v>12370</v>
      </c>
      <c r="Q298" s="167">
        <v>0</v>
      </c>
      <c r="R298" s="167">
        <v>55000</v>
      </c>
      <c r="S298" s="167">
        <v>55000</v>
      </c>
      <c r="T298" s="161">
        <v>42736</v>
      </c>
      <c r="U298" s="47"/>
    </row>
    <row r="299" spans="1:21" s="267" customFormat="1" ht="15" customHeight="1" x14ac:dyDescent="0.2">
      <c r="A299" s="15">
        <v>2017</v>
      </c>
      <c r="B299" s="15" t="s">
        <v>3439</v>
      </c>
      <c r="C299" s="15">
        <v>8</v>
      </c>
      <c r="D299" s="39" t="s">
        <v>43</v>
      </c>
      <c r="E299" s="60" t="s">
        <v>11</v>
      </c>
      <c r="F299" s="11" t="s">
        <v>11561</v>
      </c>
      <c r="G299" s="11" t="s">
        <v>9651</v>
      </c>
      <c r="H299" s="12" t="s">
        <v>9687</v>
      </c>
      <c r="I299" s="66">
        <v>1</v>
      </c>
      <c r="J299" s="68" t="s">
        <v>48</v>
      </c>
      <c r="K299" s="167">
        <v>64945.485000000001</v>
      </c>
      <c r="L299" s="167">
        <v>0</v>
      </c>
      <c r="M299" s="167">
        <v>64945.485000000001</v>
      </c>
      <c r="N299" s="167">
        <v>5979.4850000000006</v>
      </c>
      <c r="O299" s="167">
        <v>0</v>
      </c>
      <c r="P299" s="167">
        <v>5979.4850000000006</v>
      </c>
      <c r="Q299" s="167">
        <v>70924.97</v>
      </c>
      <c r="R299" s="167">
        <v>0</v>
      </c>
      <c r="S299" s="167">
        <v>70924.97</v>
      </c>
      <c r="T299" s="161">
        <v>42736</v>
      </c>
      <c r="U299" s="47"/>
    </row>
    <row r="300" spans="1:21" s="268" customFormat="1" ht="15" customHeight="1" x14ac:dyDescent="0.2">
      <c r="A300" s="15">
        <v>2017</v>
      </c>
      <c r="B300" s="72" t="s">
        <v>3439</v>
      </c>
      <c r="C300" s="15">
        <v>8</v>
      </c>
      <c r="D300" s="67" t="s">
        <v>43</v>
      </c>
      <c r="E300" s="60" t="s">
        <v>11</v>
      </c>
      <c r="F300" s="11" t="s">
        <v>11562</v>
      </c>
      <c r="G300" s="11" t="s">
        <v>9686</v>
      </c>
      <c r="H300" s="75" t="s">
        <v>9685</v>
      </c>
      <c r="I300" s="66">
        <v>0.5</v>
      </c>
      <c r="J300" s="68" t="s">
        <v>48</v>
      </c>
      <c r="K300" s="167">
        <v>45184.46</v>
      </c>
      <c r="L300" s="167">
        <v>0</v>
      </c>
      <c r="M300" s="167">
        <v>45184.46</v>
      </c>
      <c r="N300" s="167">
        <v>5338.4599999999991</v>
      </c>
      <c r="O300" s="167">
        <v>0</v>
      </c>
      <c r="P300" s="167">
        <v>5338.4599999999991</v>
      </c>
      <c r="Q300" s="167">
        <v>50522.92</v>
      </c>
      <c r="R300" s="167">
        <v>0</v>
      </c>
      <c r="S300" s="167">
        <v>50522.92</v>
      </c>
      <c r="T300" s="159">
        <v>42736</v>
      </c>
      <c r="U300" s="47"/>
    </row>
    <row r="301" spans="1:21" s="267" customFormat="1" ht="15" customHeight="1" x14ac:dyDescent="0.2">
      <c r="A301" s="15">
        <v>2017</v>
      </c>
      <c r="B301" s="15" t="s">
        <v>3439</v>
      </c>
      <c r="C301" s="15">
        <v>8</v>
      </c>
      <c r="D301" s="39" t="s">
        <v>43</v>
      </c>
      <c r="E301" s="60" t="s">
        <v>11</v>
      </c>
      <c r="F301" s="11" t="s">
        <v>11563</v>
      </c>
      <c r="G301" s="11" t="s">
        <v>9684</v>
      </c>
      <c r="H301" s="12" t="s">
        <v>9683</v>
      </c>
      <c r="I301" s="66">
        <v>1</v>
      </c>
      <c r="J301" s="68" t="s">
        <v>48</v>
      </c>
      <c r="K301" s="167">
        <v>181495</v>
      </c>
      <c r="L301" s="167">
        <v>0</v>
      </c>
      <c r="M301" s="167">
        <v>181495</v>
      </c>
      <c r="N301" s="167">
        <v>16495</v>
      </c>
      <c r="O301" s="167">
        <v>0</v>
      </c>
      <c r="P301" s="167">
        <v>16495</v>
      </c>
      <c r="Q301" s="167">
        <v>197990</v>
      </c>
      <c r="R301" s="167">
        <v>0</v>
      </c>
      <c r="S301" s="167">
        <v>197990</v>
      </c>
      <c r="T301" s="161">
        <v>42736</v>
      </c>
      <c r="U301" s="47"/>
    </row>
    <row r="302" spans="1:21" s="267" customFormat="1" ht="15" customHeight="1" x14ac:dyDescent="0.2">
      <c r="A302" s="15">
        <v>2017</v>
      </c>
      <c r="B302" s="15" t="s">
        <v>3439</v>
      </c>
      <c r="C302" s="15">
        <v>8</v>
      </c>
      <c r="D302" s="39" t="s">
        <v>43</v>
      </c>
      <c r="E302" s="60" t="s">
        <v>11</v>
      </c>
      <c r="F302" s="11" t="s">
        <v>11564</v>
      </c>
      <c r="G302" s="11" t="s">
        <v>485</v>
      </c>
      <c r="H302" s="12" t="s">
        <v>9682</v>
      </c>
      <c r="I302" s="66">
        <v>1</v>
      </c>
      <c r="J302" s="68" t="s">
        <v>48</v>
      </c>
      <c r="K302" s="167">
        <v>47299</v>
      </c>
      <c r="L302" s="167">
        <v>0</v>
      </c>
      <c r="M302" s="167">
        <v>47299</v>
      </c>
      <c r="N302" s="167">
        <v>12000</v>
      </c>
      <c r="O302" s="167">
        <v>0</v>
      </c>
      <c r="P302" s="167">
        <v>12000</v>
      </c>
      <c r="Q302" s="167">
        <v>59299</v>
      </c>
      <c r="R302" s="167">
        <v>0</v>
      </c>
      <c r="S302" s="167">
        <v>59299</v>
      </c>
      <c r="T302" s="161">
        <v>42736</v>
      </c>
      <c r="U302" s="47"/>
    </row>
    <row r="303" spans="1:21" s="267" customFormat="1" ht="15" customHeight="1" x14ac:dyDescent="0.2">
      <c r="A303" s="15">
        <v>2017</v>
      </c>
      <c r="B303" s="15" t="s">
        <v>3439</v>
      </c>
      <c r="C303" s="15">
        <v>8</v>
      </c>
      <c r="D303" s="39" t="s">
        <v>43</v>
      </c>
      <c r="E303" s="60" t="s">
        <v>11</v>
      </c>
      <c r="F303" s="11" t="s">
        <v>11565</v>
      </c>
      <c r="G303" s="11" t="s">
        <v>9677</v>
      </c>
      <c r="H303" s="12" t="s">
        <v>9681</v>
      </c>
      <c r="I303" s="66">
        <v>1</v>
      </c>
      <c r="J303" s="68" t="s">
        <v>48</v>
      </c>
      <c r="K303" s="167">
        <v>265548</v>
      </c>
      <c r="L303" s="167">
        <v>0</v>
      </c>
      <c r="M303" s="167">
        <v>265548</v>
      </c>
      <c r="N303" s="167">
        <v>32594</v>
      </c>
      <c r="O303" s="167">
        <v>0</v>
      </c>
      <c r="P303" s="167">
        <v>32594</v>
      </c>
      <c r="Q303" s="167">
        <v>298142</v>
      </c>
      <c r="R303" s="167">
        <v>0</v>
      </c>
      <c r="S303" s="167">
        <v>298142</v>
      </c>
      <c r="T303" s="161">
        <v>42736</v>
      </c>
      <c r="U303" s="47"/>
    </row>
    <row r="304" spans="1:21" s="267" customFormat="1" ht="15" customHeight="1" x14ac:dyDescent="0.2">
      <c r="A304" s="15">
        <v>2017</v>
      </c>
      <c r="B304" s="15" t="s">
        <v>3439</v>
      </c>
      <c r="C304" s="15">
        <v>8</v>
      </c>
      <c r="D304" s="39" t="s">
        <v>43</v>
      </c>
      <c r="E304" s="60" t="s">
        <v>11</v>
      </c>
      <c r="F304" s="11" t="s">
        <v>11566</v>
      </c>
      <c r="G304" s="11" t="s">
        <v>9663</v>
      </c>
      <c r="H304" s="12" t="s">
        <v>9680</v>
      </c>
      <c r="I304" s="66">
        <v>1</v>
      </c>
      <c r="J304" s="68" t="s">
        <v>48</v>
      </c>
      <c r="K304" s="167">
        <v>59800</v>
      </c>
      <c r="L304" s="167">
        <v>0</v>
      </c>
      <c r="M304" s="167">
        <v>59800</v>
      </c>
      <c r="N304" s="167">
        <v>5928</v>
      </c>
      <c r="O304" s="167">
        <v>0</v>
      </c>
      <c r="P304" s="167">
        <v>5928</v>
      </c>
      <c r="Q304" s="167">
        <v>65728</v>
      </c>
      <c r="R304" s="167">
        <v>0</v>
      </c>
      <c r="S304" s="167">
        <v>65728</v>
      </c>
      <c r="T304" s="161">
        <v>42736</v>
      </c>
      <c r="U304" s="47"/>
    </row>
    <row r="305" spans="1:21" s="268" customFormat="1" ht="15" customHeight="1" x14ac:dyDescent="0.2">
      <c r="A305" s="15">
        <v>2017</v>
      </c>
      <c r="B305" s="15" t="s">
        <v>3439</v>
      </c>
      <c r="C305" s="15">
        <v>8</v>
      </c>
      <c r="D305" s="39" t="s">
        <v>43</v>
      </c>
      <c r="E305" s="60" t="s">
        <v>11</v>
      </c>
      <c r="F305" s="11" t="s">
        <v>11567</v>
      </c>
      <c r="G305" s="11" t="s">
        <v>9679</v>
      </c>
      <c r="H305" s="12" t="s">
        <v>9678</v>
      </c>
      <c r="I305" s="66">
        <v>1</v>
      </c>
      <c r="J305" s="68" t="s">
        <v>48</v>
      </c>
      <c r="K305" s="167">
        <v>71260.47</v>
      </c>
      <c r="L305" s="167">
        <v>0</v>
      </c>
      <c r="M305" s="167">
        <v>71260.47</v>
      </c>
      <c r="N305" s="167">
        <v>12949</v>
      </c>
      <c r="O305" s="167">
        <v>0</v>
      </c>
      <c r="P305" s="167">
        <v>12949</v>
      </c>
      <c r="Q305" s="167">
        <v>84209.47</v>
      </c>
      <c r="R305" s="167">
        <v>0</v>
      </c>
      <c r="S305" s="167">
        <v>84209.47</v>
      </c>
      <c r="T305" s="161">
        <v>42736</v>
      </c>
      <c r="U305" s="47"/>
    </row>
    <row r="306" spans="1:21" s="268" customFormat="1" ht="15" customHeight="1" x14ac:dyDescent="0.2">
      <c r="A306" s="15">
        <v>2017</v>
      </c>
      <c r="B306" s="15" t="s">
        <v>3439</v>
      </c>
      <c r="C306" s="15">
        <v>8</v>
      </c>
      <c r="D306" s="39" t="s">
        <v>43</v>
      </c>
      <c r="E306" s="60" t="s">
        <v>11</v>
      </c>
      <c r="F306" s="11" t="s">
        <v>11568</v>
      </c>
      <c r="G306" s="11" t="s">
        <v>9677</v>
      </c>
      <c r="H306" s="12" t="s">
        <v>9676</v>
      </c>
      <c r="I306" s="66">
        <v>1</v>
      </c>
      <c r="J306" s="68" t="s">
        <v>48</v>
      </c>
      <c r="K306" s="167">
        <v>209431</v>
      </c>
      <c r="L306" s="167">
        <v>0</v>
      </c>
      <c r="M306" s="167">
        <v>209431</v>
      </c>
      <c r="N306" s="167">
        <v>26600</v>
      </c>
      <c r="O306" s="167">
        <v>0</v>
      </c>
      <c r="P306" s="167">
        <v>26600</v>
      </c>
      <c r="Q306" s="167">
        <v>236031</v>
      </c>
      <c r="R306" s="167">
        <v>0</v>
      </c>
      <c r="S306" s="167">
        <v>236031</v>
      </c>
      <c r="T306" s="161">
        <v>42736</v>
      </c>
      <c r="U306" s="47"/>
    </row>
    <row r="307" spans="1:21" s="268" customFormat="1" ht="15" customHeight="1" x14ac:dyDescent="0.2">
      <c r="A307" s="15">
        <v>2017</v>
      </c>
      <c r="B307" s="15" t="s">
        <v>3439</v>
      </c>
      <c r="C307" s="15">
        <v>8</v>
      </c>
      <c r="D307" s="39" t="s">
        <v>43</v>
      </c>
      <c r="E307" s="60" t="s">
        <v>11</v>
      </c>
      <c r="F307" s="11" t="s">
        <v>11569</v>
      </c>
      <c r="G307" s="11" t="s">
        <v>71</v>
      </c>
      <c r="H307" s="12" t="s">
        <v>9675</v>
      </c>
      <c r="I307" s="66">
        <v>1</v>
      </c>
      <c r="J307" s="68" t="s">
        <v>48</v>
      </c>
      <c r="K307" s="167">
        <v>60537.89</v>
      </c>
      <c r="L307" s="167">
        <v>0</v>
      </c>
      <c r="M307" s="167">
        <v>60537.89</v>
      </c>
      <c r="N307" s="167">
        <v>5574</v>
      </c>
      <c r="O307" s="167">
        <v>0</v>
      </c>
      <c r="P307" s="167">
        <v>5574</v>
      </c>
      <c r="Q307" s="167">
        <v>66111.89</v>
      </c>
      <c r="R307" s="167">
        <v>0</v>
      </c>
      <c r="S307" s="167">
        <v>66111.89</v>
      </c>
      <c r="T307" s="161">
        <v>42736</v>
      </c>
      <c r="U307" s="47"/>
    </row>
    <row r="308" spans="1:21" s="268" customFormat="1" ht="15" customHeight="1" x14ac:dyDescent="0.2">
      <c r="A308" s="15">
        <v>2017</v>
      </c>
      <c r="B308" s="15" t="s">
        <v>3439</v>
      </c>
      <c r="C308" s="15">
        <v>8</v>
      </c>
      <c r="D308" s="67" t="s">
        <v>43</v>
      </c>
      <c r="E308" s="60" t="s">
        <v>11</v>
      </c>
      <c r="F308" s="11" t="s">
        <v>11570</v>
      </c>
      <c r="G308" s="11" t="s">
        <v>9674</v>
      </c>
      <c r="H308" s="12" t="s">
        <v>9673</v>
      </c>
      <c r="I308" s="66">
        <v>1</v>
      </c>
      <c r="J308" s="68" t="s">
        <v>48</v>
      </c>
      <c r="K308" s="167">
        <v>60500</v>
      </c>
      <c r="L308" s="167">
        <v>0</v>
      </c>
      <c r="M308" s="167">
        <v>60500</v>
      </c>
      <c r="N308" s="167">
        <v>10993</v>
      </c>
      <c r="O308" s="167">
        <v>0</v>
      </c>
      <c r="P308" s="167">
        <v>10993</v>
      </c>
      <c r="Q308" s="167">
        <v>71493</v>
      </c>
      <c r="R308" s="167">
        <v>0</v>
      </c>
      <c r="S308" s="167">
        <v>71493</v>
      </c>
      <c r="T308" s="159">
        <v>42736</v>
      </c>
      <c r="U308" s="47"/>
    </row>
    <row r="309" spans="1:21" s="268" customFormat="1" ht="15" customHeight="1" x14ac:dyDescent="0.2">
      <c r="A309" s="15">
        <v>2017</v>
      </c>
      <c r="B309" s="15" t="s">
        <v>3439</v>
      </c>
      <c r="C309" s="15">
        <v>8</v>
      </c>
      <c r="D309" s="39" t="s">
        <v>43</v>
      </c>
      <c r="E309" s="60" t="s">
        <v>11</v>
      </c>
      <c r="F309" s="11" t="s">
        <v>11571</v>
      </c>
      <c r="G309" s="11" t="s">
        <v>9663</v>
      </c>
      <c r="H309" s="12" t="s">
        <v>9672</v>
      </c>
      <c r="I309" s="66">
        <v>1</v>
      </c>
      <c r="J309" s="68" t="s">
        <v>48</v>
      </c>
      <c r="K309" s="167">
        <v>61600</v>
      </c>
      <c r="L309" s="167">
        <v>0</v>
      </c>
      <c r="M309" s="167">
        <v>61600</v>
      </c>
      <c r="N309" s="167">
        <v>10194</v>
      </c>
      <c r="O309" s="167">
        <v>0</v>
      </c>
      <c r="P309" s="167">
        <v>10194</v>
      </c>
      <c r="Q309" s="167">
        <v>71794</v>
      </c>
      <c r="R309" s="167">
        <v>0</v>
      </c>
      <c r="S309" s="167">
        <v>71794</v>
      </c>
      <c r="T309" s="161">
        <v>42736</v>
      </c>
      <c r="U309" s="47"/>
    </row>
    <row r="310" spans="1:21" s="267" customFormat="1" ht="15" customHeight="1" x14ac:dyDescent="0.2">
      <c r="A310" s="15">
        <v>2017</v>
      </c>
      <c r="B310" s="15" t="s">
        <v>3439</v>
      </c>
      <c r="C310" s="15">
        <v>8</v>
      </c>
      <c r="D310" s="39" t="s">
        <v>43</v>
      </c>
      <c r="E310" s="60" t="s">
        <v>11</v>
      </c>
      <c r="F310" s="11" t="s">
        <v>11572</v>
      </c>
      <c r="G310" s="11" t="s">
        <v>9659</v>
      </c>
      <c r="H310" s="12" t="s">
        <v>9671</v>
      </c>
      <c r="I310" s="66">
        <v>1</v>
      </c>
      <c r="J310" s="68" t="s">
        <v>48</v>
      </c>
      <c r="K310" s="167">
        <v>142978</v>
      </c>
      <c r="L310" s="167">
        <v>0</v>
      </c>
      <c r="M310" s="167">
        <v>142978</v>
      </c>
      <c r="N310" s="167">
        <v>26000</v>
      </c>
      <c r="O310" s="167">
        <v>0</v>
      </c>
      <c r="P310" s="167">
        <v>26000</v>
      </c>
      <c r="Q310" s="167">
        <v>168978</v>
      </c>
      <c r="R310" s="167">
        <v>0</v>
      </c>
      <c r="S310" s="167">
        <v>168978</v>
      </c>
      <c r="T310" s="161">
        <v>42736</v>
      </c>
      <c r="U310" s="47"/>
    </row>
    <row r="311" spans="1:21" s="267" customFormat="1" ht="15" customHeight="1" x14ac:dyDescent="0.2">
      <c r="A311" s="15">
        <v>2017</v>
      </c>
      <c r="B311" s="15" t="s">
        <v>3439</v>
      </c>
      <c r="C311" s="15">
        <v>8</v>
      </c>
      <c r="D311" s="39" t="s">
        <v>43</v>
      </c>
      <c r="E311" s="60" t="s">
        <v>11</v>
      </c>
      <c r="F311" s="11" t="s">
        <v>11573</v>
      </c>
      <c r="G311" s="11" t="s">
        <v>9670</v>
      </c>
      <c r="H311" s="12" t="s">
        <v>9669</v>
      </c>
      <c r="I311" s="66">
        <v>1</v>
      </c>
      <c r="J311" s="68" t="s">
        <v>48</v>
      </c>
      <c r="K311" s="167">
        <v>62863.58</v>
      </c>
      <c r="L311" s="167">
        <v>0</v>
      </c>
      <c r="M311" s="167">
        <v>62863.58</v>
      </c>
      <c r="N311" s="167">
        <v>11288</v>
      </c>
      <c r="O311" s="167">
        <v>0</v>
      </c>
      <c r="P311" s="167">
        <v>11288</v>
      </c>
      <c r="Q311" s="167">
        <v>74151.58</v>
      </c>
      <c r="R311" s="167">
        <v>0</v>
      </c>
      <c r="S311" s="167">
        <v>74151.58</v>
      </c>
      <c r="T311" s="161">
        <v>42736</v>
      </c>
      <c r="U311" s="47"/>
    </row>
    <row r="312" spans="1:21" s="267" customFormat="1" ht="15" customHeight="1" x14ac:dyDescent="0.2">
      <c r="A312" s="15">
        <v>2017</v>
      </c>
      <c r="B312" s="15" t="s">
        <v>3439</v>
      </c>
      <c r="C312" s="15">
        <v>8</v>
      </c>
      <c r="D312" s="39" t="s">
        <v>43</v>
      </c>
      <c r="E312" s="60" t="s">
        <v>11</v>
      </c>
      <c r="F312" s="11" t="s">
        <v>11574</v>
      </c>
      <c r="G312" s="11" t="s">
        <v>9668</v>
      </c>
      <c r="H312" s="12" t="s">
        <v>9667</v>
      </c>
      <c r="I312" s="66">
        <v>1</v>
      </c>
      <c r="J312" s="68" t="s">
        <v>48</v>
      </c>
      <c r="K312" s="167">
        <v>311023</v>
      </c>
      <c r="L312" s="167">
        <v>23608</v>
      </c>
      <c r="M312" s="167">
        <v>334631</v>
      </c>
      <c r="N312" s="167">
        <v>2950</v>
      </c>
      <c r="O312" s="167">
        <v>24</v>
      </c>
      <c r="P312" s="167">
        <v>2974</v>
      </c>
      <c r="Q312" s="167">
        <v>313973</v>
      </c>
      <c r="R312" s="167">
        <v>23632</v>
      </c>
      <c r="S312" s="167">
        <v>337605</v>
      </c>
      <c r="T312" s="161">
        <v>42736</v>
      </c>
      <c r="U312" s="47"/>
    </row>
    <row r="313" spans="1:21" s="267" customFormat="1" ht="15" customHeight="1" x14ac:dyDescent="0.2">
      <c r="A313" s="15">
        <v>2017</v>
      </c>
      <c r="B313" s="15" t="s">
        <v>3439</v>
      </c>
      <c r="C313" s="15">
        <v>8</v>
      </c>
      <c r="D313" s="39" t="s">
        <v>43</v>
      </c>
      <c r="E313" s="60" t="s">
        <v>11</v>
      </c>
      <c r="F313" s="11" t="s">
        <v>11575</v>
      </c>
      <c r="G313" s="11" t="s">
        <v>9666</v>
      </c>
      <c r="H313" s="12" t="s">
        <v>9665</v>
      </c>
      <c r="I313" s="66">
        <v>1</v>
      </c>
      <c r="J313" s="68" t="s">
        <v>48</v>
      </c>
      <c r="K313" s="167">
        <v>235745</v>
      </c>
      <c r="L313" s="167">
        <v>0</v>
      </c>
      <c r="M313" s="167">
        <v>235745</v>
      </c>
      <c r="N313" s="167">
        <v>30695</v>
      </c>
      <c r="O313" s="167">
        <v>0</v>
      </c>
      <c r="P313" s="167">
        <v>30695</v>
      </c>
      <c r="Q313" s="167">
        <v>266440</v>
      </c>
      <c r="R313" s="167">
        <v>0</v>
      </c>
      <c r="S313" s="167">
        <v>266440</v>
      </c>
      <c r="T313" s="161">
        <v>42736</v>
      </c>
      <c r="U313" s="47"/>
    </row>
    <row r="314" spans="1:21" s="267" customFormat="1" ht="15" customHeight="1" x14ac:dyDescent="0.2">
      <c r="A314" s="15">
        <v>2017</v>
      </c>
      <c r="B314" s="72" t="s">
        <v>3439</v>
      </c>
      <c r="C314" s="15">
        <v>8</v>
      </c>
      <c r="D314" s="67" t="s">
        <v>43</v>
      </c>
      <c r="E314" s="60" t="s">
        <v>11</v>
      </c>
      <c r="F314" s="11" t="s">
        <v>11576</v>
      </c>
      <c r="G314" s="11" t="s">
        <v>3191</v>
      </c>
      <c r="H314" s="75" t="s">
        <v>9664</v>
      </c>
      <c r="I314" s="66">
        <v>1</v>
      </c>
      <c r="J314" s="68" t="s">
        <v>48</v>
      </c>
      <c r="K314" s="167">
        <v>69242.494999999995</v>
      </c>
      <c r="L314" s="167">
        <v>0</v>
      </c>
      <c r="M314" s="167">
        <v>69242.494999999995</v>
      </c>
      <c r="N314" s="167">
        <v>10580</v>
      </c>
      <c r="O314" s="167">
        <v>0</v>
      </c>
      <c r="P314" s="167">
        <v>10580</v>
      </c>
      <c r="Q314" s="167">
        <v>79822.494999999995</v>
      </c>
      <c r="R314" s="167">
        <v>0</v>
      </c>
      <c r="S314" s="167">
        <v>79822.494999999995</v>
      </c>
      <c r="T314" s="159">
        <v>42736</v>
      </c>
      <c r="U314" s="47"/>
    </row>
    <row r="315" spans="1:21" s="267" customFormat="1" ht="15" customHeight="1" x14ac:dyDescent="0.2">
      <c r="A315" s="15">
        <v>2017</v>
      </c>
      <c r="B315" s="15" t="s">
        <v>3439</v>
      </c>
      <c r="C315" s="15">
        <v>8</v>
      </c>
      <c r="D315" s="39" t="s">
        <v>43</v>
      </c>
      <c r="E315" s="60" t="s">
        <v>11</v>
      </c>
      <c r="F315" s="11" t="s">
        <v>11577</v>
      </c>
      <c r="G315" s="11" t="s">
        <v>9663</v>
      </c>
      <c r="H315" s="12" t="s">
        <v>9662</v>
      </c>
      <c r="I315" s="66">
        <v>1</v>
      </c>
      <c r="J315" s="68" t="s">
        <v>48</v>
      </c>
      <c r="K315" s="167">
        <v>61215.25</v>
      </c>
      <c r="L315" s="167">
        <v>0</v>
      </c>
      <c r="M315" s="167">
        <v>61215.25</v>
      </c>
      <c r="N315" s="167">
        <v>11123</v>
      </c>
      <c r="O315" s="167">
        <v>0</v>
      </c>
      <c r="P315" s="167">
        <v>11123</v>
      </c>
      <c r="Q315" s="167">
        <v>72338.25</v>
      </c>
      <c r="R315" s="167">
        <v>0</v>
      </c>
      <c r="S315" s="167">
        <v>72338.25</v>
      </c>
      <c r="T315" s="161">
        <v>42736</v>
      </c>
      <c r="U315" s="47"/>
    </row>
    <row r="316" spans="1:21" s="267" customFormat="1" ht="15" customHeight="1" x14ac:dyDescent="0.2">
      <c r="A316" s="15">
        <v>2017</v>
      </c>
      <c r="B316" s="15" t="s">
        <v>3439</v>
      </c>
      <c r="C316" s="15">
        <v>8</v>
      </c>
      <c r="D316" s="39" t="s">
        <v>43</v>
      </c>
      <c r="E316" s="60" t="s">
        <v>11</v>
      </c>
      <c r="F316" s="11" t="s">
        <v>11578</v>
      </c>
      <c r="G316" s="11" t="s">
        <v>9661</v>
      </c>
      <c r="H316" s="12" t="s">
        <v>9660</v>
      </c>
      <c r="I316" s="66">
        <v>1</v>
      </c>
      <c r="J316" s="68" t="s">
        <v>48</v>
      </c>
      <c r="K316" s="167">
        <v>193463</v>
      </c>
      <c r="L316" s="167">
        <v>0</v>
      </c>
      <c r="M316" s="167">
        <v>193463</v>
      </c>
      <c r="N316" s="167">
        <v>6537</v>
      </c>
      <c r="O316" s="167">
        <v>0</v>
      </c>
      <c r="P316" s="167">
        <v>6537</v>
      </c>
      <c r="Q316" s="167">
        <v>200000</v>
      </c>
      <c r="R316" s="167">
        <v>0</v>
      </c>
      <c r="S316" s="167">
        <v>200000</v>
      </c>
      <c r="T316" s="161">
        <v>42736</v>
      </c>
      <c r="U316" s="47"/>
    </row>
    <row r="317" spans="1:21" s="267" customFormat="1" ht="15" customHeight="1" x14ac:dyDescent="0.2">
      <c r="A317" s="15">
        <v>2017</v>
      </c>
      <c r="B317" s="15" t="s">
        <v>3439</v>
      </c>
      <c r="C317" s="15">
        <v>8</v>
      </c>
      <c r="D317" s="39" t="s">
        <v>43</v>
      </c>
      <c r="E317" s="60" t="s">
        <v>11</v>
      </c>
      <c r="F317" s="11" t="s">
        <v>11579</v>
      </c>
      <c r="G317" s="11" t="s">
        <v>9659</v>
      </c>
      <c r="H317" s="12" t="s">
        <v>9658</v>
      </c>
      <c r="I317" s="66">
        <v>1</v>
      </c>
      <c r="J317" s="68" t="s">
        <v>48</v>
      </c>
      <c r="K317" s="167">
        <v>193477</v>
      </c>
      <c r="L317" s="167">
        <v>0</v>
      </c>
      <c r="M317" s="167">
        <v>193477</v>
      </c>
      <c r="N317" s="167">
        <v>14712</v>
      </c>
      <c r="O317" s="167">
        <v>0</v>
      </c>
      <c r="P317" s="167">
        <v>14712</v>
      </c>
      <c r="Q317" s="167">
        <v>208189</v>
      </c>
      <c r="R317" s="167">
        <v>0</v>
      </c>
      <c r="S317" s="167">
        <v>208189</v>
      </c>
      <c r="T317" s="161">
        <v>42736</v>
      </c>
      <c r="U317" s="47"/>
    </row>
    <row r="318" spans="1:21" s="267" customFormat="1" ht="15" customHeight="1" x14ac:dyDescent="0.2">
      <c r="A318" s="15">
        <v>2017</v>
      </c>
      <c r="B318" s="15" t="s">
        <v>3439</v>
      </c>
      <c r="C318" s="15">
        <v>8</v>
      </c>
      <c r="D318" s="39" t="s">
        <v>43</v>
      </c>
      <c r="E318" s="60" t="s">
        <v>11</v>
      </c>
      <c r="F318" s="11" t="s">
        <v>11580</v>
      </c>
      <c r="G318" s="11" t="s">
        <v>3191</v>
      </c>
      <c r="H318" s="12" t="s">
        <v>9657</v>
      </c>
      <c r="I318" s="66">
        <v>1</v>
      </c>
      <c r="J318" s="68" t="s">
        <v>48</v>
      </c>
      <c r="K318" s="167">
        <v>59236.334999999999</v>
      </c>
      <c r="L318" s="167">
        <v>0</v>
      </c>
      <c r="M318" s="167">
        <v>59236.334999999999</v>
      </c>
      <c r="N318" s="167">
        <v>10762.999999999993</v>
      </c>
      <c r="O318" s="167">
        <v>0</v>
      </c>
      <c r="P318" s="167">
        <v>10762.999999999993</v>
      </c>
      <c r="Q318" s="167">
        <v>69999.334999999992</v>
      </c>
      <c r="R318" s="167">
        <v>0</v>
      </c>
      <c r="S318" s="167">
        <v>69999.334999999992</v>
      </c>
      <c r="T318" s="161">
        <v>42736</v>
      </c>
      <c r="U318" s="47"/>
    </row>
    <row r="319" spans="1:21" s="267" customFormat="1" ht="15" customHeight="1" x14ac:dyDescent="0.2">
      <c r="A319" s="15">
        <v>2017</v>
      </c>
      <c r="B319" s="15" t="s">
        <v>3439</v>
      </c>
      <c r="C319" s="15">
        <v>8</v>
      </c>
      <c r="D319" s="39" t="s">
        <v>43</v>
      </c>
      <c r="E319" s="60" t="s">
        <v>11</v>
      </c>
      <c r="F319" s="11" t="s">
        <v>11581</v>
      </c>
      <c r="G319" s="11" t="s">
        <v>3191</v>
      </c>
      <c r="H319" s="12" t="s">
        <v>9656</v>
      </c>
      <c r="I319" s="66">
        <v>1</v>
      </c>
      <c r="J319" s="68" t="s">
        <v>48</v>
      </c>
      <c r="K319" s="167">
        <v>64945.485000000001</v>
      </c>
      <c r="L319" s="167">
        <v>0</v>
      </c>
      <c r="M319" s="167">
        <v>64945.485000000001</v>
      </c>
      <c r="N319" s="167">
        <v>7802</v>
      </c>
      <c r="O319" s="167">
        <v>0</v>
      </c>
      <c r="P319" s="167">
        <v>7802</v>
      </c>
      <c r="Q319" s="167">
        <v>72747.485000000001</v>
      </c>
      <c r="R319" s="167">
        <v>0</v>
      </c>
      <c r="S319" s="167">
        <v>72747.485000000001</v>
      </c>
      <c r="T319" s="161">
        <v>42736</v>
      </c>
      <c r="U319" s="47"/>
    </row>
    <row r="320" spans="1:21" s="267" customFormat="1" ht="15" customHeight="1" x14ac:dyDescent="0.2">
      <c r="A320" s="15">
        <v>2017</v>
      </c>
      <c r="B320" s="15" t="s">
        <v>3439</v>
      </c>
      <c r="C320" s="15">
        <v>8</v>
      </c>
      <c r="D320" s="39" t="s">
        <v>43</v>
      </c>
      <c r="E320" s="60" t="s">
        <v>11</v>
      </c>
      <c r="F320" s="11" t="s">
        <v>11582</v>
      </c>
      <c r="G320" s="11" t="s">
        <v>485</v>
      </c>
      <c r="H320" s="12" t="s">
        <v>9655</v>
      </c>
      <c r="I320" s="66">
        <v>1</v>
      </c>
      <c r="J320" s="68" t="s">
        <v>48</v>
      </c>
      <c r="K320" s="167">
        <v>46199</v>
      </c>
      <c r="L320" s="167">
        <v>0</v>
      </c>
      <c r="M320" s="167">
        <v>46199</v>
      </c>
      <c r="N320" s="167">
        <v>13000</v>
      </c>
      <c r="O320" s="167">
        <v>0</v>
      </c>
      <c r="P320" s="167">
        <v>13000</v>
      </c>
      <c r="Q320" s="167">
        <v>59199</v>
      </c>
      <c r="R320" s="167">
        <v>0</v>
      </c>
      <c r="S320" s="167">
        <v>59199</v>
      </c>
      <c r="T320" s="161">
        <v>42736</v>
      </c>
      <c r="U320" s="47"/>
    </row>
    <row r="321" spans="1:21" s="267" customFormat="1" ht="15" customHeight="1" x14ac:dyDescent="0.2">
      <c r="A321" s="15">
        <v>2017</v>
      </c>
      <c r="B321" s="15" t="s">
        <v>3439</v>
      </c>
      <c r="C321" s="15">
        <v>8</v>
      </c>
      <c r="D321" s="39" t="s">
        <v>43</v>
      </c>
      <c r="E321" s="60" t="s">
        <v>11</v>
      </c>
      <c r="F321" s="11" t="s">
        <v>11583</v>
      </c>
      <c r="G321" s="11" t="s">
        <v>485</v>
      </c>
      <c r="H321" s="12" t="s">
        <v>9654</v>
      </c>
      <c r="I321" s="66">
        <v>1</v>
      </c>
      <c r="J321" s="68" t="s">
        <v>48</v>
      </c>
      <c r="K321" s="167">
        <v>46199</v>
      </c>
      <c r="L321" s="167">
        <v>0</v>
      </c>
      <c r="M321" s="167">
        <v>46199</v>
      </c>
      <c r="N321" s="167">
        <v>13000</v>
      </c>
      <c r="O321" s="167">
        <v>0</v>
      </c>
      <c r="P321" s="167">
        <v>13000</v>
      </c>
      <c r="Q321" s="167">
        <v>59199</v>
      </c>
      <c r="R321" s="167">
        <v>0</v>
      </c>
      <c r="S321" s="167">
        <v>59199</v>
      </c>
      <c r="T321" s="161">
        <v>42736</v>
      </c>
      <c r="U321" s="47"/>
    </row>
    <row r="322" spans="1:21" s="267" customFormat="1" ht="15" customHeight="1" x14ac:dyDescent="0.2">
      <c r="A322" s="15">
        <v>2017</v>
      </c>
      <c r="B322" s="15" t="s">
        <v>3439</v>
      </c>
      <c r="C322" s="15">
        <v>8</v>
      </c>
      <c r="D322" s="67" t="s">
        <v>43</v>
      </c>
      <c r="E322" s="60" t="s">
        <v>11</v>
      </c>
      <c r="F322" s="11" t="s">
        <v>11584</v>
      </c>
      <c r="G322" s="11" t="s">
        <v>9653</v>
      </c>
      <c r="H322" s="12" t="s">
        <v>9652</v>
      </c>
      <c r="I322" s="66">
        <v>1</v>
      </c>
      <c r="J322" s="68" t="s">
        <v>48</v>
      </c>
      <c r="K322" s="167">
        <v>69300</v>
      </c>
      <c r="L322" s="167">
        <v>0</v>
      </c>
      <c r="M322" s="167">
        <v>69300</v>
      </c>
      <c r="N322" s="167">
        <v>12593</v>
      </c>
      <c r="O322" s="167">
        <v>0</v>
      </c>
      <c r="P322" s="167">
        <v>12593</v>
      </c>
      <c r="Q322" s="167">
        <v>81893</v>
      </c>
      <c r="R322" s="167">
        <v>0</v>
      </c>
      <c r="S322" s="167">
        <v>81893</v>
      </c>
      <c r="T322" s="159">
        <v>42736</v>
      </c>
      <c r="U322" s="47"/>
    </row>
    <row r="323" spans="1:21" s="267" customFormat="1" ht="15" customHeight="1" x14ac:dyDescent="0.2">
      <c r="A323" s="15">
        <v>2017</v>
      </c>
      <c r="B323" s="15" t="s">
        <v>3439</v>
      </c>
      <c r="C323" s="15">
        <v>8</v>
      </c>
      <c r="D323" s="67" t="s">
        <v>43</v>
      </c>
      <c r="E323" s="60" t="s">
        <v>11</v>
      </c>
      <c r="F323" s="11" t="s">
        <v>11585</v>
      </c>
      <c r="G323" s="11" t="s">
        <v>9651</v>
      </c>
      <c r="H323" s="12" t="s">
        <v>9650</v>
      </c>
      <c r="I323" s="66">
        <v>1</v>
      </c>
      <c r="J323" s="68" t="s">
        <v>48</v>
      </c>
      <c r="K323" s="167">
        <v>62855.985000000001</v>
      </c>
      <c r="L323" s="167">
        <v>0</v>
      </c>
      <c r="M323" s="167">
        <v>62855.985000000001</v>
      </c>
      <c r="N323" s="167">
        <v>5787</v>
      </c>
      <c r="O323" s="167">
        <v>0</v>
      </c>
      <c r="P323" s="167">
        <v>5787</v>
      </c>
      <c r="Q323" s="167">
        <v>68642.985000000001</v>
      </c>
      <c r="R323" s="167">
        <v>0</v>
      </c>
      <c r="S323" s="167">
        <v>68642.985000000001</v>
      </c>
      <c r="T323" s="159">
        <v>42736</v>
      </c>
      <c r="U323" s="47"/>
    </row>
    <row r="324" spans="1:21" s="267" customFormat="1" ht="15" customHeight="1" x14ac:dyDescent="0.2">
      <c r="A324" s="15">
        <v>2017</v>
      </c>
      <c r="B324" s="15" t="s">
        <v>3439</v>
      </c>
      <c r="C324" s="15">
        <v>8</v>
      </c>
      <c r="D324" s="39" t="s">
        <v>43</v>
      </c>
      <c r="E324" s="60" t="s">
        <v>11</v>
      </c>
      <c r="F324" s="11" t="s">
        <v>11586</v>
      </c>
      <c r="G324" s="11" t="s">
        <v>9649</v>
      </c>
      <c r="H324" s="12" t="s">
        <v>9648</v>
      </c>
      <c r="I324" s="66">
        <v>1</v>
      </c>
      <c r="J324" s="68" t="s">
        <v>48</v>
      </c>
      <c r="K324" s="167">
        <v>67869.414999999994</v>
      </c>
      <c r="L324" s="167">
        <v>0</v>
      </c>
      <c r="M324" s="167">
        <v>67869.414999999994</v>
      </c>
      <c r="N324" s="167">
        <v>7999.4149999999936</v>
      </c>
      <c r="O324" s="167">
        <v>0</v>
      </c>
      <c r="P324" s="167">
        <v>7999.4149999999936</v>
      </c>
      <c r="Q324" s="167">
        <v>75868.829999999987</v>
      </c>
      <c r="R324" s="167">
        <v>0</v>
      </c>
      <c r="S324" s="167">
        <v>75868.829999999987</v>
      </c>
      <c r="T324" s="161">
        <v>42736</v>
      </c>
      <c r="U324" s="47"/>
    </row>
    <row r="325" spans="1:21" s="268" customFormat="1" ht="15" customHeight="1" x14ac:dyDescent="0.2">
      <c r="A325" s="15">
        <v>2017</v>
      </c>
      <c r="B325" s="15" t="s">
        <v>3439</v>
      </c>
      <c r="C325" s="15">
        <v>8</v>
      </c>
      <c r="D325" s="39" t="s">
        <v>43</v>
      </c>
      <c r="E325" s="60" t="s">
        <v>11</v>
      </c>
      <c r="F325" s="11" t="s">
        <v>11587</v>
      </c>
      <c r="G325" s="11" t="s">
        <v>975</v>
      </c>
      <c r="H325" s="12" t="s">
        <v>9647</v>
      </c>
      <c r="I325" s="66">
        <v>1</v>
      </c>
      <c r="J325" s="68" t="s">
        <v>48</v>
      </c>
      <c r="K325" s="167">
        <v>252762</v>
      </c>
      <c r="L325" s="167">
        <v>0</v>
      </c>
      <c r="M325" s="167">
        <v>252762</v>
      </c>
      <c r="N325" s="167">
        <v>25490</v>
      </c>
      <c r="O325" s="167">
        <v>0</v>
      </c>
      <c r="P325" s="167">
        <v>25490</v>
      </c>
      <c r="Q325" s="167">
        <v>278252</v>
      </c>
      <c r="R325" s="167">
        <v>0</v>
      </c>
      <c r="S325" s="167">
        <v>278252</v>
      </c>
      <c r="T325" s="161">
        <v>42736</v>
      </c>
      <c r="U325" s="47"/>
    </row>
    <row r="326" spans="1:21" s="267" customFormat="1" ht="15" customHeight="1" x14ac:dyDescent="0.2">
      <c r="A326" s="15">
        <v>2017</v>
      </c>
      <c r="B326" s="15" t="s">
        <v>3439</v>
      </c>
      <c r="C326" s="15">
        <v>8</v>
      </c>
      <c r="D326" s="39" t="s">
        <v>43</v>
      </c>
      <c r="E326" s="60" t="s">
        <v>11</v>
      </c>
      <c r="F326" s="11" t="s">
        <v>11588</v>
      </c>
      <c r="G326" s="11" t="s">
        <v>9646</v>
      </c>
      <c r="H326" s="12" t="s">
        <v>9645</v>
      </c>
      <c r="I326" s="66">
        <v>1</v>
      </c>
      <c r="J326" s="68" t="s">
        <v>48</v>
      </c>
      <c r="K326" s="167">
        <v>87163.315000000002</v>
      </c>
      <c r="L326" s="167">
        <v>0</v>
      </c>
      <c r="M326" s="167">
        <v>87163.315000000002</v>
      </c>
      <c r="N326" s="167">
        <v>10761.315000000002</v>
      </c>
      <c r="O326" s="167">
        <v>0</v>
      </c>
      <c r="P326" s="167">
        <v>10761.315000000002</v>
      </c>
      <c r="Q326" s="167">
        <v>97924.63</v>
      </c>
      <c r="R326" s="167">
        <v>0</v>
      </c>
      <c r="S326" s="167">
        <v>97924.63</v>
      </c>
      <c r="T326" s="161">
        <v>42736</v>
      </c>
      <c r="U326" s="47"/>
    </row>
    <row r="327" spans="1:21" s="267" customFormat="1" ht="15" customHeight="1" x14ac:dyDescent="0.2">
      <c r="A327" s="15">
        <v>2017</v>
      </c>
      <c r="B327" s="15" t="s">
        <v>3439</v>
      </c>
      <c r="C327" s="15">
        <v>8</v>
      </c>
      <c r="D327" s="39">
        <v>12</v>
      </c>
      <c r="E327" s="60" t="s">
        <v>23</v>
      </c>
      <c r="F327" s="11" t="s">
        <v>11589</v>
      </c>
      <c r="G327" s="11" t="s">
        <v>3479</v>
      </c>
      <c r="H327" s="12" t="s">
        <v>9644</v>
      </c>
      <c r="I327" s="66">
        <v>1</v>
      </c>
      <c r="J327" s="68" t="s">
        <v>48</v>
      </c>
      <c r="K327" s="167">
        <v>67771.863480150001</v>
      </c>
      <c r="L327" s="167">
        <v>235988.00151984999</v>
      </c>
      <c r="M327" s="167">
        <v>303759.86499999999</v>
      </c>
      <c r="N327" s="167">
        <v>-12773.398285349998</v>
      </c>
      <c r="O327" s="167">
        <v>38089.493285349978</v>
      </c>
      <c r="P327" s="167">
        <v>25316.094999999979</v>
      </c>
      <c r="Q327" s="167">
        <v>54998.465194800003</v>
      </c>
      <c r="R327" s="167">
        <v>274077.49480519997</v>
      </c>
      <c r="S327" s="167">
        <v>329075.95999999996</v>
      </c>
      <c r="T327" s="161">
        <v>42736</v>
      </c>
      <c r="U327" s="47"/>
    </row>
    <row r="328" spans="1:21" s="267" customFormat="1" ht="15" customHeight="1" x14ac:dyDescent="0.2">
      <c r="A328" s="15">
        <v>2017</v>
      </c>
      <c r="B328" s="72" t="s">
        <v>3439</v>
      </c>
      <c r="C328" s="15">
        <v>8</v>
      </c>
      <c r="D328" s="67">
        <v>12</v>
      </c>
      <c r="E328" s="60" t="s">
        <v>23</v>
      </c>
      <c r="F328" s="11" t="s">
        <v>11590</v>
      </c>
      <c r="G328" s="11" t="s">
        <v>3448</v>
      </c>
      <c r="H328" s="75" t="s">
        <v>9643</v>
      </c>
      <c r="I328" s="66">
        <v>1</v>
      </c>
      <c r="J328" s="68" t="s">
        <v>48</v>
      </c>
      <c r="K328" s="167">
        <v>85894.709708000009</v>
      </c>
      <c r="L328" s="167">
        <v>186700.37029200001</v>
      </c>
      <c r="M328" s="167">
        <v>272595.08</v>
      </c>
      <c r="N328" s="167">
        <v>-10798.56167760001</v>
      </c>
      <c r="O328" s="167">
        <v>10903.561677599995</v>
      </c>
      <c r="P328" s="167">
        <v>104.99999999998545</v>
      </c>
      <c r="Q328" s="167">
        <v>75096.1480304</v>
      </c>
      <c r="R328" s="167">
        <v>197603.9319696</v>
      </c>
      <c r="S328" s="167">
        <v>272700.08</v>
      </c>
      <c r="T328" s="159">
        <v>42736</v>
      </c>
      <c r="U328" s="47"/>
    </row>
    <row r="329" spans="1:21" s="267" customFormat="1" ht="15" customHeight="1" x14ac:dyDescent="0.2">
      <c r="A329" s="15">
        <v>2017</v>
      </c>
      <c r="B329" s="15" t="s">
        <v>3439</v>
      </c>
      <c r="C329" s="15">
        <v>8</v>
      </c>
      <c r="D329" s="39">
        <v>12</v>
      </c>
      <c r="E329" s="60" t="s">
        <v>23</v>
      </c>
      <c r="F329" s="11" t="s">
        <v>11591</v>
      </c>
      <c r="G329" s="11" t="s">
        <v>3479</v>
      </c>
      <c r="H329" s="12" t="s">
        <v>9642</v>
      </c>
      <c r="I329" s="66">
        <v>1</v>
      </c>
      <c r="J329" s="68" t="s">
        <v>48</v>
      </c>
      <c r="K329" s="167">
        <v>330890.70445739996</v>
      </c>
      <c r="L329" s="167">
        <v>44115.760542600001</v>
      </c>
      <c r="M329" s="167">
        <v>375006.46499999997</v>
      </c>
      <c r="N329" s="167">
        <v>-26534.649976200017</v>
      </c>
      <c r="O329" s="167">
        <v>34901.2649762</v>
      </c>
      <c r="P329" s="167">
        <v>8366.6149999999834</v>
      </c>
      <c r="Q329" s="167">
        <v>304356.05448119994</v>
      </c>
      <c r="R329" s="167">
        <v>79017.025518800001</v>
      </c>
      <c r="S329" s="167">
        <v>383373.07999999996</v>
      </c>
      <c r="T329" s="161">
        <v>42736</v>
      </c>
      <c r="U329" s="47"/>
    </row>
    <row r="330" spans="1:21" s="267" customFormat="1" ht="15" customHeight="1" x14ac:dyDescent="0.2">
      <c r="A330" s="15">
        <v>2017</v>
      </c>
      <c r="B330" s="15" t="s">
        <v>3439</v>
      </c>
      <c r="C330" s="15">
        <v>8</v>
      </c>
      <c r="D330" s="39">
        <v>12</v>
      </c>
      <c r="E330" s="60" t="s">
        <v>23</v>
      </c>
      <c r="F330" s="11" t="s">
        <v>11592</v>
      </c>
      <c r="G330" s="11" t="s">
        <v>3448</v>
      </c>
      <c r="H330" s="12" t="s">
        <v>9641</v>
      </c>
      <c r="I330" s="66">
        <v>1</v>
      </c>
      <c r="J330" s="68" t="s">
        <v>48</v>
      </c>
      <c r="K330" s="167">
        <v>180328.08971500001</v>
      </c>
      <c r="L330" s="167">
        <v>132475.41028499999</v>
      </c>
      <c r="M330" s="167">
        <v>312803.5</v>
      </c>
      <c r="N330" s="167">
        <v>-572.05442500000936</v>
      </c>
      <c r="O330" s="167">
        <v>4765.0544250000094</v>
      </c>
      <c r="P330" s="167">
        <v>4193</v>
      </c>
      <c r="Q330" s="167">
        <v>179756.03529</v>
      </c>
      <c r="R330" s="167">
        <v>137240.46471</v>
      </c>
      <c r="S330" s="167">
        <v>316996.5</v>
      </c>
      <c r="T330" s="161">
        <v>42736</v>
      </c>
      <c r="U330" s="47"/>
    </row>
    <row r="331" spans="1:21" s="267" customFormat="1" ht="15" customHeight="1" x14ac:dyDescent="0.2">
      <c r="A331" s="15">
        <v>2017</v>
      </c>
      <c r="B331" s="15" t="s">
        <v>3439</v>
      </c>
      <c r="C331" s="15">
        <v>8</v>
      </c>
      <c r="D331" s="39">
        <v>12</v>
      </c>
      <c r="E331" s="60" t="s">
        <v>23</v>
      </c>
      <c r="F331" s="11" t="s">
        <v>11593</v>
      </c>
      <c r="G331" s="11" t="s">
        <v>3479</v>
      </c>
      <c r="H331" s="12" t="s">
        <v>9640</v>
      </c>
      <c r="I331" s="66">
        <v>1</v>
      </c>
      <c r="J331" s="68" t="s">
        <v>48</v>
      </c>
      <c r="K331" s="167">
        <v>365154.61146079999</v>
      </c>
      <c r="L331" s="167">
        <v>49567.5985392</v>
      </c>
      <c r="M331" s="167">
        <v>414722.21</v>
      </c>
      <c r="N331" s="167">
        <v>-541.2476024000207</v>
      </c>
      <c r="O331" s="167">
        <v>18348.117602400001</v>
      </c>
      <c r="P331" s="167">
        <v>17806.869999999981</v>
      </c>
      <c r="Q331" s="167">
        <v>364613.36385839997</v>
      </c>
      <c r="R331" s="167">
        <v>67915.716141600002</v>
      </c>
      <c r="S331" s="167">
        <v>432529.08</v>
      </c>
      <c r="T331" s="161">
        <v>42736</v>
      </c>
      <c r="U331" s="47"/>
    </row>
    <row r="332" spans="1:21" s="267" customFormat="1" ht="15" customHeight="1" x14ac:dyDescent="0.2">
      <c r="A332" s="15">
        <v>2017</v>
      </c>
      <c r="B332" s="15" t="s">
        <v>3439</v>
      </c>
      <c r="C332" s="15">
        <v>8</v>
      </c>
      <c r="D332" s="39">
        <v>12</v>
      </c>
      <c r="E332" s="60" t="s">
        <v>23</v>
      </c>
      <c r="F332" s="11" t="s">
        <v>11594</v>
      </c>
      <c r="G332" s="11" t="s">
        <v>419</v>
      </c>
      <c r="H332" s="12" t="s">
        <v>9639</v>
      </c>
      <c r="I332" s="66">
        <v>1</v>
      </c>
      <c r="J332" s="68" t="s">
        <v>48</v>
      </c>
      <c r="K332" s="167">
        <v>11934.415344000001</v>
      </c>
      <c r="L332" s="167">
        <v>198511.98465600002</v>
      </c>
      <c r="M332" s="167">
        <v>210446.40000000002</v>
      </c>
      <c r="N332" s="167">
        <v>68895.861735999992</v>
      </c>
      <c r="O332" s="167">
        <v>-61799.261735999986</v>
      </c>
      <c r="P332" s="167">
        <v>7096.6000000000058</v>
      </c>
      <c r="Q332" s="167">
        <v>80830.27708</v>
      </c>
      <c r="R332" s="167">
        <v>136712.72292000003</v>
      </c>
      <c r="S332" s="167">
        <v>217543.00000000003</v>
      </c>
      <c r="T332" s="161">
        <v>42583</v>
      </c>
      <c r="U332" s="47"/>
    </row>
    <row r="333" spans="1:21" s="267" customFormat="1" ht="15" customHeight="1" x14ac:dyDescent="0.2">
      <c r="A333" s="15">
        <v>2017</v>
      </c>
      <c r="B333" s="15" t="s">
        <v>3439</v>
      </c>
      <c r="C333" s="15">
        <v>8</v>
      </c>
      <c r="D333" s="39">
        <v>12</v>
      </c>
      <c r="E333" s="60" t="s">
        <v>23</v>
      </c>
      <c r="F333" s="11" t="s">
        <v>11595</v>
      </c>
      <c r="G333" s="11" t="s">
        <v>3448</v>
      </c>
      <c r="H333" s="12" t="s">
        <v>9638</v>
      </c>
      <c r="I333" s="66">
        <v>1</v>
      </c>
      <c r="J333" s="68" t="s">
        <v>48</v>
      </c>
      <c r="K333" s="167">
        <v>0</v>
      </c>
      <c r="L333" s="167">
        <v>545181.549</v>
      </c>
      <c r="M333" s="167">
        <v>545181.549</v>
      </c>
      <c r="N333" s="167">
        <v>0</v>
      </c>
      <c r="O333" s="167">
        <v>11862.451000000001</v>
      </c>
      <c r="P333" s="167">
        <v>11862.451000000001</v>
      </c>
      <c r="Q333" s="167">
        <v>0</v>
      </c>
      <c r="R333" s="167">
        <v>557044</v>
      </c>
      <c r="S333" s="167">
        <v>557044.00049999997</v>
      </c>
      <c r="T333" s="161">
        <v>42736</v>
      </c>
      <c r="U333" s="47"/>
    </row>
    <row r="334" spans="1:21" s="267" customFormat="1" ht="15" customHeight="1" x14ac:dyDescent="0.2">
      <c r="A334" s="15">
        <v>2017</v>
      </c>
      <c r="B334" s="15" t="s">
        <v>3439</v>
      </c>
      <c r="C334" s="15">
        <v>8</v>
      </c>
      <c r="D334" s="39">
        <v>12</v>
      </c>
      <c r="E334" s="60" t="s">
        <v>23</v>
      </c>
      <c r="F334" s="11" t="s">
        <v>11596</v>
      </c>
      <c r="G334" s="11" t="s">
        <v>3479</v>
      </c>
      <c r="H334" s="12" t="s">
        <v>9637</v>
      </c>
      <c r="I334" s="66">
        <v>1</v>
      </c>
      <c r="J334" s="68" t="s">
        <v>48</v>
      </c>
      <c r="K334" s="167">
        <v>0</v>
      </c>
      <c r="L334" s="167">
        <v>549408.36</v>
      </c>
      <c r="M334" s="167">
        <v>549408.36</v>
      </c>
      <c r="N334" s="167">
        <v>0</v>
      </c>
      <c r="O334" s="167">
        <v>6195.640000000014</v>
      </c>
      <c r="P334" s="167">
        <v>6195.640000000014</v>
      </c>
      <c r="Q334" s="167">
        <v>0</v>
      </c>
      <c r="R334" s="167">
        <v>555604</v>
      </c>
      <c r="S334" s="167">
        <v>555604</v>
      </c>
      <c r="T334" s="161">
        <v>42736</v>
      </c>
      <c r="U334" s="47"/>
    </row>
    <row r="335" spans="1:21" s="268" customFormat="1" ht="15" customHeight="1" x14ac:dyDescent="0.2">
      <c r="A335" s="15">
        <v>2017</v>
      </c>
      <c r="B335" s="15" t="s">
        <v>3439</v>
      </c>
      <c r="C335" s="15">
        <v>8</v>
      </c>
      <c r="D335" s="39">
        <v>12</v>
      </c>
      <c r="E335" s="60" t="s">
        <v>23</v>
      </c>
      <c r="F335" s="11" t="s">
        <v>11407</v>
      </c>
      <c r="G335" s="11" t="s">
        <v>3448</v>
      </c>
      <c r="H335" s="12" t="s">
        <v>9636</v>
      </c>
      <c r="I335" s="66">
        <v>1</v>
      </c>
      <c r="J335" s="68" t="s">
        <v>48</v>
      </c>
      <c r="K335" s="167">
        <v>62745.852204000003</v>
      </c>
      <c r="L335" s="167">
        <v>60866.937795999998</v>
      </c>
      <c r="M335" s="167">
        <v>123612.79000000001</v>
      </c>
      <c r="N335" s="167">
        <v>-37988.699434000002</v>
      </c>
      <c r="O335" s="167">
        <v>47988.909434000001</v>
      </c>
      <c r="P335" s="167">
        <v>10000.209999999999</v>
      </c>
      <c r="Q335" s="167">
        <v>24757.152770000001</v>
      </c>
      <c r="R335" s="167">
        <v>108855.84723</v>
      </c>
      <c r="S335" s="167">
        <v>133613</v>
      </c>
      <c r="T335" s="161">
        <v>42736</v>
      </c>
      <c r="U335" s="47"/>
    </row>
    <row r="336" spans="1:21" s="267" customFormat="1" ht="15" customHeight="1" x14ac:dyDescent="0.2">
      <c r="A336" s="15">
        <v>2017</v>
      </c>
      <c r="B336" s="15" t="s">
        <v>3439</v>
      </c>
      <c r="C336" s="15">
        <v>8</v>
      </c>
      <c r="D336" s="39">
        <v>12</v>
      </c>
      <c r="E336" s="60" t="s">
        <v>23</v>
      </c>
      <c r="F336" s="11" t="s">
        <v>11597</v>
      </c>
      <c r="G336" s="11" t="s">
        <v>419</v>
      </c>
      <c r="H336" s="12" t="s">
        <v>9635</v>
      </c>
      <c r="I336" s="66">
        <v>1</v>
      </c>
      <c r="J336" s="68" t="s">
        <v>48</v>
      </c>
      <c r="K336" s="167">
        <v>163415</v>
      </c>
      <c r="L336" s="167">
        <v>0</v>
      </c>
      <c r="M336" s="167">
        <v>163415</v>
      </c>
      <c r="N336" s="167">
        <v>-92415.08</v>
      </c>
      <c r="O336" s="167">
        <v>115000.08</v>
      </c>
      <c r="P336" s="167">
        <v>22585</v>
      </c>
      <c r="Q336" s="167">
        <v>70999.92</v>
      </c>
      <c r="R336" s="167">
        <v>115000.08</v>
      </c>
      <c r="S336" s="167">
        <v>186000</v>
      </c>
      <c r="T336" s="161">
        <v>42736</v>
      </c>
      <c r="U336" s="47"/>
    </row>
    <row r="337" spans="1:155" s="267" customFormat="1" ht="15" customHeight="1" x14ac:dyDescent="0.2">
      <c r="A337" s="15">
        <v>2017</v>
      </c>
      <c r="B337" s="72" t="s">
        <v>3439</v>
      </c>
      <c r="C337" s="15">
        <v>8</v>
      </c>
      <c r="D337" s="67">
        <v>12</v>
      </c>
      <c r="E337" s="60" t="s">
        <v>23</v>
      </c>
      <c r="F337" s="11" t="s">
        <v>11598</v>
      </c>
      <c r="G337" s="11" t="s">
        <v>3442</v>
      </c>
      <c r="H337" s="75" t="s">
        <v>9634</v>
      </c>
      <c r="I337" s="66">
        <v>1</v>
      </c>
      <c r="J337" s="68" t="s">
        <v>48</v>
      </c>
      <c r="K337" s="167">
        <v>112000</v>
      </c>
      <c r="L337" s="167">
        <v>0</v>
      </c>
      <c r="M337" s="167">
        <v>112000</v>
      </c>
      <c r="N337" s="167">
        <v>3000</v>
      </c>
      <c r="O337" s="167">
        <v>0</v>
      </c>
      <c r="P337" s="167">
        <v>3000</v>
      </c>
      <c r="Q337" s="167">
        <v>115000</v>
      </c>
      <c r="R337" s="167">
        <v>0</v>
      </c>
      <c r="S337" s="167">
        <v>115000</v>
      </c>
      <c r="T337" s="159">
        <v>42614</v>
      </c>
      <c r="U337" s="47"/>
    </row>
    <row r="338" spans="1:155" s="267" customFormat="1" ht="15" customHeight="1" x14ac:dyDescent="0.2">
      <c r="A338" s="15">
        <v>2017</v>
      </c>
      <c r="B338" s="15" t="s">
        <v>3439</v>
      </c>
      <c r="C338" s="15">
        <v>8</v>
      </c>
      <c r="D338" s="39">
        <v>12</v>
      </c>
      <c r="E338" s="60" t="s">
        <v>23</v>
      </c>
      <c r="F338" s="11" t="s">
        <v>11599</v>
      </c>
      <c r="G338" s="11" t="s">
        <v>419</v>
      </c>
      <c r="H338" s="12" t="s">
        <v>9633</v>
      </c>
      <c r="I338" s="66">
        <v>1</v>
      </c>
      <c r="J338" s="68" t="s">
        <v>48</v>
      </c>
      <c r="K338" s="167">
        <v>0</v>
      </c>
      <c r="L338" s="167">
        <v>401349.09</v>
      </c>
      <c r="M338" s="167">
        <v>401349.09</v>
      </c>
      <c r="N338" s="167">
        <v>0</v>
      </c>
      <c r="O338" s="167">
        <v>17253.909999999974</v>
      </c>
      <c r="P338" s="167">
        <v>17253.909999999974</v>
      </c>
      <c r="Q338" s="167">
        <v>0</v>
      </c>
      <c r="R338" s="167">
        <v>418603</v>
      </c>
      <c r="S338" s="167">
        <v>418603</v>
      </c>
      <c r="T338" s="161">
        <v>42736</v>
      </c>
      <c r="U338" s="47"/>
    </row>
    <row r="339" spans="1:155" s="267" customFormat="1" ht="15" customHeight="1" x14ac:dyDescent="0.2">
      <c r="A339" s="15">
        <v>2017</v>
      </c>
      <c r="B339" s="15" t="s">
        <v>3439</v>
      </c>
      <c r="C339" s="15">
        <v>8</v>
      </c>
      <c r="D339" s="39">
        <v>12</v>
      </c>
      <c r="E339" s="60" t="s">
        <v>13</v>
      </c>
      <c r="F339" s="11" t="s">
        <v>11600</v>
      </c>
      <c r="G339" s="11" t="s">
        <v>9565</v>
      </c>
      <c r="H339" s="12" t="s">
        <v>9632</v>
      </c>
      <c r="I339" s="66">
        <v>1</v>
      </c>
      <c r="J339" s="68" t="s">
        <v>48</v>
      </c>
      <c r="K339" s="167">
        <v>42659.38</v>
      </c>
      <c r="L339" s="167">
        <v>0</v>
      </c>
      <c r="M339" s="167">
        <v>42659.38</v>
      </c>
      <c r="N339" s="167">
        <v>119</v>
      </c>
      <c r="O339" s="167">
        <v>0</v>
      </c>
      <c r="P339" s="167">
        <v>119</v>
      </c>
      <c r="Q339" s="167">
        <v>42778.38</v>
      </c>
      <c r="R339" s="167">
        <v>0</v>
      </c>
      <c r="S339" s="167">
        <v>42778.38</v>
      </c>
      <c r="T339" s="161">
        <v>42675</v>
      </c>
      <c r="U339" s="47"/>
    </row>
    <row r="340" spans="1:155" s="267" customFormat="1" ht="15" customHeight="1" x14ac:dyDescent="0.2">
      <c r="A340" s="15">
        <v>2017</v>
      </c>
      <c r="B340" s="15" t="s">
        <v>3439</v>
      </c>
      <c r="C340" s="15">
        <v>8</v>
      </c>
      <c r="D340" s="39">
        <v>12</v>
      </c>
      <c r="E340" s="60" t="s">
        <v>13</v>
      </c>
      <c r="F340" s="11" t="s">
        <v>11601</v>
      </c>
      <c r="G340" s="11" t="s">
        <v>9565</v>
      </c>
      <c r="H340" s="12" t="s">
        <v>9631</v>
      </c>
      <c r="I340" s="66">
        <v>1</v>
      </c>
      <c r="J340" s="68" t="s">
        <v>48</v>
      </c>
      <c r="K340" s="167">
        <v>37266</v>
      </c>
      <c r="L340" s="167">
        <v>0</v>
      </c>
      <c r="M340" s="167">
        <v>37266</v>
      </c>
      <c r="N340" s="167">
        <v>1259</v>
      </c>
      <c r="O340" s="167">
        <v>0</v>
      </c>
      <c r="P340" s="167">
        <v>1259</v>
      </c>
      <c r="Q340" s="167">
        <v>38525</v>
      </c>
      <c r="R340" s="167">
        <v>0</v>
      </c>
      <c r="S340" s="167">
        <v>38525</v>
      </c>
      <c r="T340" s="161">
        <v>42675</v>
      </c>
      <c r="U340" s="47"/>
    </row>
    <row r="341" spans="1:155" s="267" customFormat="1" ht="15" customHeight="1" x14ac:dyDescent="0.2">
      <c r="A341" s="15">
        <v>2017</v>
      </c>
      <c r="B341" s="15" t="s">
        <v>3439</v>
      </c>
      <c r="C341" s="15">
        <v>8</v>
      </c>
      <c r="D341" s="67">
        <v>12</v>
      </c>
      <c r="E341" s="60" t="s">
        <v>14</v>
      </c>
      <c r="F341" s="11" t="s">
        <v>11602</v>
      </c>
      <c r="G341" s="11" t="s">
        <v>419</v>
      </c>
      <c r="H341" s="12" t="s">
        <v>9630</v>
      </c>
      <c r="I341" s="66">
        <v>1</v>
      </c>
      <c r="J341" s="68" t="s">
        <v>48</v>
      </c>
      <c r="K341" s="167">
        <v>81612.69</v>
      </c>
      <c r="L341" s="167">
        <v>0</v>
      </c>
      <c r="M341" s="167">
        <v>81612.69</v>
      </c>
      <c r="N341" s="167">
        <v>163.30999999999767</v>
      </c>
      <c r="O341" s="167">
        <v>0</v>
      </c>
      <c r="P341" s="167">
        <v>163.30999999999767</v>
      </c>
      <c r="Q341" s="167">
        <v>81776</v>
      </c>
      <c r="R341" s="167">
        <v>0</v>
      </c>
      <c r="S341" s="167">
        <v>81939.31</v>
      </c>
      <c r="T341" s="159">
        <v>42795</v>
      </c>
      <c r="U341" s="47"/>
    </row>
    <row r="342" spans="1:155" s="267" customFormat="1" ht="15" customHeight="1" x14ac:dyDescent="0.2">
      <c r="A342" s="15">
        <v>2017</v>
      </c>
      <c r="B342" s="15" t="s">
        <v>3439</v>
      </c>
      <c r="C342" s="15">
        <v>8</v>
      </c>
      <c r="D342" s="39">
        <v>12</v>
      </c>
      <c r="E342" s="60" t="s">
        <v>15</v>
      </c>
      <c r="F342" s="11" t="s">
        <v>11603</v>
      </c>
      <c r="G342" s="11" t="s">
        <v>3442</v>
      </c>
      <c r="H342" s="12" t="s">
        <v>9629</v>
      </c>
      <c r="I342" s="66">
        <v>1</v>
      </c>
      <c r="J342" s="68" t="s">
        <v>48</v>
      </c>
      <c r="K342" s="167">
        <v>56900</v>
      </c>
      <c r="L342" s="167">
        <v>0</v>
      </c>
      <c r="M342" s="167">
        <v>56900</v>
      </c>
      <c r="N342" s="167">
        <v>1000</v>
      </c>
      <c r="O342" s="167">
        <v>0</v>
      </c>
      <c r="P342" s="167">
        <v>1000</v>
      </c>
      <c r="Q342" s="167">
        <v>57900</v>
      </c>
      <c r="R342" s="167">
        <v>0</v>
      </c>
      <c r="S342" s="167">
        <v>57900</v>
      </c>
      <c r="T342" s="161">
        <v>42736</v>
      </c>
      <c r="U342" s="47"/>
    </row>
    <row r="343" spans="1:155" s="267" customFormat="1" ht="15" customHeight="1" x14ac:dyDescent="0.2">
      <c r="A343" s="15">
        <v>2017</v>
      </c>
      <c r="B343" s="15" t="s">
        <v>3439</v>
      </c>
      <c r="C343" s="15">
        <v>8</v>
      </c>
      <c r="D343" s="39">
        <v>12</v>
      </c>
      <c r="E343" s="60" t="s">
        <v>15</v>
      </c>
      <c r="F343" s="11" t="s">
        <v>11604</v>
      </c>
      <c r="G343" s="11" t="s">
        <v>419</v>
      </c>
      <c r="H343" s="12" t="s">
        <v>9628</v>
      </c>
      <c r="I343" s="66">
        <v>1</v>
      </c>
      <c r="J343" s="68" t="s">
        <v>48</v>
      </c>
      <c r="K343" s="167">
        <v>71833</v>
      </c>
      <c r="L343" s="167">
        <v>0</v>
      </c>
      <c r="M343" s="167">
        <v>71833</v>
      </c>
      <c r="N343" s="167">
        <v>3000</v>
      </c>
      <c r="O343" s="167">
        <v>0</v>
      </c>
      <c r="P343" s="167">
        <v>3000</v>
      </c>
      <c r="Q343" s="167">
        <v>74833</v>
      </c>
      <c r="R343" s="167">
        <v>0</v>
      </c>
      <c r="S343" s="167">
        <v>74833</v>
      </c>
      <c r="T343" s="161">
        <v>42736</v>
      </c>
      <c r="U343" s="47"/>
    </row>
    <row r="344" spans="1:155" s="267" customFormat="1" ht="15" customHeight="1" x14ac:dyDescent="0.2">
      <c r="A344" s="15">
        <v>2017</v>
      </c>
      <c r="B344" s="15" t="s">
        <v>3439</v>
      </c>
      <c r="C344" s="15">
        <v>8</v>
      </c>
      <c r="D344" s="39">
        <v>12</v>
      </c>
      <c r="E344" s="60" t="s">
        <v>15</v>
      </c>
      <c r="F344" s="11" t="s">
        <v>11605</v>
      </c>
      <c r="G344" s="11" t="s">
        <v>71</v>
      </c>
      <c r="H344" s="12" t="s">
        <v>9627</v>
      </c>
      <c r="I344" s="66">
        <v>1</v>
      </c>
      <c r="J344" s="68" t="s">
        <v>48</v>
      </c>
      <c r="K344" s="167">
        <v>69606</v>
      </c>
      <c r="L344" s="167">
        <v>0</v>
      </c>
      <c r="M344" s="167">
        <v>69606</v>
      </c>
      <c r="N344" s="167">
        <v>6891</v>
      </c>
      <c r="O344" s="167">
        <v>0</v>
      </c>
      <c r="P344" s="167">
        <v>6891</v>
      </c>
      <c r="Q344" s="167">
        <v>76497</v>
      </c>
      <c r="R344" s="167">
        <v>0</v>
      </c>
      <c r="S344" s="167">
        <v>76497</v>
      </c>
      <c r="T344" s="161">
        <v>42736</v>
      </c>
      <c r="U344" s="47"/>
    </row>
    <row r="345" spans="1:155" s="267" customFormat="1" ht="15" customHeight="1" x14ac:dyDescent="0.2">
      <c r="A345" s="15">
        <v>2017</v>
      </c>
      <c r="B345" s="72" t="s">
        <v>3439</v>
      </c>
      <c r="C345" s="15">
        <v>8</v>
      </c>
      <c r="D345" s="67">
        <v>12</v>
      </c>
      <c r="E345" s="60" t="s">
        <v>17</v>
      </c>
      <c r="F345" s="11" t="s">
        <v>11606</v>
      </c>
      <c r="G345" s="11" t="s">
        <v>3442</v>
      </c>
      <c r="H345" s="75" t="s">
        <v>9626</v>
      </c>
      <c r="I345" s="66">
        <v>1</v>
      </c>
      <c r="J345" s="68" t="s">
        <v>48</v>
      </c>
      <c r="K345" s="167">
        <v>84245</v>
      </c>
      <c r="L345" s="167">
        <v>0</v>
      </c>
      <c r="M345" s="167">
        <v>84245</v>
      </c>
      <c r="N345" s="167">
        <v>14743</v>
      </c>
      <c r="O345" s="167">
        <v>0</v>
      </c>
      <c r="P345" s="167">
        <v>14743</v>
      </c>
      <c r="Q345" s="167">
        <v>98988</v>
      </c>
      <c r="R345" s="167">
        <v>0</v>
      </c>
      <c r="S345" s="167">
        <v>98988</v>
      </c>
      <c r="T345" s="159">
        <v>42736</v>
      </c>
      <c r="U345" s="47"/>
    </row>
    <row r="346" spans="1:155" s="267" customFormat="1" ht="15" customHeight="1" x14ac:dyDescent="0.2">
      <c r="A346" s="15">
        <v>2017</v>
      </c>
      <c r="B346" s="15" t="s">
        <v>3439</v>
      </c>
      <c r="C346" s="15">
        <v>8</v>
      </c>
      <c r="D346" s="39">
        <v>12</v>
      </c>
      <c r="E346" s="60" t="s">
        <v>17</v>
      </c>
      <c r="F346" s="11" t="s">
        <v>11607</v>
      </c>
      <c r="G346" s="11" t="s">
        <v>3442</v>
      </c>
      <c r="H346" s="12" t="s">
        <v>9625</v>
      </c>
      <c r="I346" s="66">
        <v>1</v>
      </c>
      <c r="J346" s="68" t="s">
        <v>48</v>
      </c>
      <c r="K346" s="167">
        <v>59459</v>
      </c>
      <c r="L346" s="167">
        <v>0</v>
      </c>
      <c r="M346" s="167">
        <v>59459</v>
      </c>
      <c r="N346" s="167">
        <v>10000</v>
      </c>
      <c r="O346" s="167">
        <v>0</v>
      </c>
      <c r="P346" s="167">
        <v>10000</v>
      </c>
      <c r="Q346" s="167">
        <v>69459</v>
      </c>
      <c r="R346" s="167">
        <v>0</v>
      </c>
      <c r="S346" s="167">
        <v>69459</v>
      </c>
      <c r="T346" s="161">
        <v>42675</v>
      </c>
      <c r="U346" s="47"/>
    </row>
    <row r="347" spans="1:155" ht="15" customHeight="1" thickBot="1" x14ac:dyDescent="0.25">
      <c r="A347" s="196">
        <v>2017</v>
      </c>
      <c r="B347" s="196" t="s">
        <v>75</v>
      </c>
      <c r="C347" s="196">
        <v>8</v>
      </c>
      <c r="D347" s="197">
        <v>12</v>
      </c>
      <c r="E347" s="198" t="s">
        <v>9</v>
      </c>
      <c r="F347" s="199" t="s">
        <v>11608</v>
      </c>
      <c r="G347" s="199" t="s">
        <v>419</v>
      </c>
      <c r="H347" s="200" t="s">
        <v>5941</v>
      </c>
      <c r="I347" s="225">
        <v>1</v>
      </c>
      <c r="J347" s="202" t="s">
        <v>48</v>
      </c>
      <c r="K347" s="203">
        <v>107374</v>
      </c>
      <c r="L347" s="203">
        <v>10000</v>
      </c>
      <c r="M347" s="203">
        <v>117374</v>
      </c>
      <c r="N347" s="203">
        <v>7858</v>
      </c>
      <c r="O347" s="203">
        <v>732</v>
      </c>
      <c r="P347" s="203">
        <v>8590</v>
      </c>
      <c r="Q347" s="203">
        <v>115232</v>
      </c>
      <c r="R347" s="203">
        <v>10732</v>
      </c>
      <c r="S347" s="203">
        <v>125964</v>
      </c>
      <c r="T347" s="260">
        <v>42916</v>
      </c>
    </row>
    <row r="348" spans="1:155" s="243" customFormat="1" ht="20.100000000000001" customHeight="1" thickTop="1" x14ac:dyDescent="0.3">
      <c r="A348" s="157" t="s">
        <v>9460</v>
      </c>
      <c r="B348" s="215"/>
      <c r="C348" s="215"/>
      <c r="D348" s="226"/>
      <c r="E348" s="218"/>
      <c r="F348" s="218"/>
      <c r="G348" s="218"/>
      <c r="H348" s="219"/>
      <c r="I348" s="227">
        <v>182.75</v>
      </c>
      <c r="J348" s="218"/>
      <c r="K348" s="222">
        <v>15959675.191369351</v>
      </c>
      <c r="L348" s="222">
        <v>5546276.7726306506</v>
      </c>
      <c r="M348" s="222">
        <v>21505951.963999994</v>
      </c>
      <c r="N348" s="222">
        <v>950835.28533544997</v>
      </c>
      <c r="O348" s="222">
        <v>850173.4906645501</v>
      </c>
      <c r="P348" s="222">
        <v>1801008.7759999998</v>
      </c>
      <c r="Q348" s="222">
        <v>16910510.476704802</v>
      </c>
      <c r="R348" s="222">
        <v>6396450.2632952007</v>
      </c>
      <c r="S348" s="222">
        <v>23306324.050499991</v>
      </c>
      <c r="T348" s="219"/>
      <c r="U348" s="239"/>
      <c r="V348" s="239"/>
      <c r="W348" s="239"/>
      <c r="X348" s="239"/>
      <c r="Y348" s="239"/>
      <c r="Z348" s="239"/>
      <c r="AA348" s="239"/>
      <c r="AB348" s="239"/>
      <c r="AC348" s="239"/>
      <c r="AD348" s="239"/>
      <c r="AE348" s="239"/>
      <c r="AF348" s="239"/>
      <c r="AG348" s="239"/>
      <c r="AH348" s="239"/>
      <c r="AI348" s="239"/>
      <c r="AJ348" s="239"/>
      <c r="AK348" s="239"/>
      <c r="AL348" s="239"/>
      <c r="AM348" s="239"/>
      <c r="AN348" s="239"/>
      <c r="AO348" s="239"/>
      <c r="AP348" s="239"/>
      <c r="AQ348" s="239"/>
      <c r="AR348" s="239"/>
      <c r="AS348" s="239"/>
      <c r="AT348" s="239"/>
      <c r="AU348" s="239"/>
      <c r="AV348" s="239"/>
      <c r="AW348" s="239"/>
      <c r="AX348" s="239"/>
      <c r="AY348" s="239"/>
      <c r="AZ348" s="239"/>
      <c r="BA348" s="239"/>
      <c r="BB348" s="239"/>
      <c r="BC348" s="239"/>
      <c r="BD348" s="239"/>
      <c r="BE348" s="239"/>
      <c r="BF348" s="239"/>
      <c r="BG348" s="239"/>
      <c r="BH348" s="239"/>
      <c r="BI348" s="239"/>
      <c r="BJ348" s="239"/>
      <c r="BK348" s="239"/>
      <c r="BL348" s="239"/>
      <c r="BM348" s="239"/>
      <c r="BN348" s="239"/>
      <c r="BO348" s="239"/>
      <c r="BP348" s="239"/>
      <c r="BQ348" s="239"/>
      <c r="BR348" s="239"/>
      <c r="BS348" s="239"/>
      <c r="BT348" s="239"/>
      <c r="BU348" s="239"/>
      <c r="BV348" s="239"/>
      <c r="BW348" s="239"/>
      <c r="BX348" s="239"/>
      <c r="BY348" s="239"/>
      <c r="BZ348" s="239"/>
      <c r="CA348" s="239"/>
      <c r="CB348" s="239"/>
      <c r="CC348" s="239"/>
      <c r="CD348" s="239"/>
      <c r="CE348" s="239"/>
      <c r="CF348" s="239"/>
      <c r="CG348" s="239"/>
      <c r="CH348" s="239"/>
      <c r="CI348" s="239"/>
      <c r="CJ348" s="239"/>
      <c r="CK348" s="239"/>
      <c r="CL348" s="239"/>
      <c r="CM348" s="239"/>
      <c r="CN348" s="239"/>
      <c r="CO348" s="239"/>
      <c r="CP348" s="239"/>
      <c r="CQ348" s="239"/>
      <c r="CR348" s="239"/>
      <c r="CS348" s="239"/>
      <c r="CT348" s="239"/>
      <c r="CU348" s="239"/>
      <c r="CV348" s="239"/>
      <c r="CW348" s="239"/>
      <c r="CX348" s="239"/>
      <c r="CY348" s="239"/>
      <c r="CZ348" s="239"/>
      <c r="DA348" s="239"/>
      <c r="DB348" s="239"/>
      <c r="DC348" s="239"/>
      <c r="DD348" s="239"/>
      <c r="DE348" s="239"/>
      <c r="DF348" s="239"/>
      <c r="DG348" s="239"/>
      <c r="DH348" s="239"/>
      <c r="DI348" s="239"/>
      <c r="DJ348" s="239"/>
      <c r="DK348" s="239"/>
      <c r="DL348" s="239"/>
      <c r="DM348" s="239"/>
      <c r="DN348" s="239"/>
      <c r="DO348" s="239"/>
      <c r="DP348" s="239"/>
      <c r="DQ348" s="239"/>
      <c r="DR348" s="239"/>
      <c r="DS348" s="239"/>
      <c r="DT348" s="239"/>
      <c r="DU348" s="239"/>
      <c r="DV348" s="239"/>
      <c r="DW348" s="239"/>
      <c r="DX348" s="239"/>
      <c r="DY348" s="239"/>
      <c r="DZ348" s="239"/>
      <c r="EA348" s="239"/>
      <c r="EB348" s="239"/>
      <c r="EC348" s="239"/>
      <c r="ED348" s="239"/>
      <c r="EE348" s="239"/>
      <c r="EF348" s="239"/>
      <c r="EG348" s="239"/>
      <c r="EH348" s="239"/>
      <c r="EI348" s="239"/>
      <c r="EJ348" s="239"/>
      <c r="EK348" s="239"/>
      <c r="EL348" s="239"/>
      <c r="EM348" s="239"/>
      <c r="EN348" s="239"/>
      <c r="EO348" s="239"/>
      <c r="EP348" s="239"/>
      <c r="EQ348" s="239"/>
      <c r="ER348" s="239"/>
      <c r="ES348" s="239"/>
      <c r="ET348" s="239"/>
      <c r="EU348" s="239"/>
      <c r="EV348" s="239"/>
      <c r="EW348" s="239"/>
      <c r="EX348" s="239"/>
      <c r="EY348" s="257"/>
    </row>
    <row r="349" spans="1:155" s="47" customFormat="1" ht="15" customHeight="1" x14ac:dyDescent="0.2">
      <c r="A349" s="103"/>
      <c r="B349" s="103"/>
      <c r="C349" s="103"/>
      <c r="D349" s="250"/>
      <c r="H349" s="106"/>
      <c r="I349" s="251"/>
      <c r="T349" s="106"/>
    </row>
    <row r="350" spans="1:155" s="47" customFormat="1" ht="15" customHeight="1" x14ac:dyDescent="0.2">
      <c r="A350" s="103"/>
      <c r="B350" s="103"/>
      <c r="C350" s="103"/>
      <c r="D350" s="250"/>
      <c r="H350" s="106"/>
      <c r="I350" s="251"/>
      <c r="T350" s="106"/>
    </row>
    <row r="351" spans="1:155" s="47" customFormat="1" ht="15" customHeight="1" x14ac:dyDescent="0.2">
      <c r="A351" s="103"/>
      <c r="B351" s="103"/>
      <c r="C351" s="103"/>
      <c r="D351" s="250"/>
      <c r="H351" s="106"/>
      <c r="I351" s="251"/>
      <c r="T351" s="106"/>
    </row>
    <row r="352" spans="1:155" s="47" customFormat="1" ht="15" customHeight="1" x14ac:dyDescent="0.2">
      <c r="A352" s="103"/>
      <c r="B352" s="103"/>
      <c r="C352" s="103"/>
      <c r="D352" s="250"/>
      <c r="H352" s="106"/>
      <c r="I352" s="251"/>
      <c r="T352" s="106"/>
    </row>
    <row r="353" spans="1:20" s="47" customFormat="1" ht="15" customHeight="1" x14ac:dyDescent="0.2">
      <c r="A353" s="103"/>
      <c r="B353" s="103"/>
      <c r="C353" s="103"/>
      <c r="D353" s="250"/>
      <c r="H353" s="106"/>
      <c r="I353" s="251"/>
      <c r="T353" s="106"/>
    </row>
    <row r="354" spans="1:20" s="47" customFormat="1" ht="15" customHeight="1" x14ac:dyDescent="0.2">
      <c r="A354" s="103"/>
      <c r="B354" s="103"/>
      <c r="C354" s="103"/>
      <c r="D354" s="250"/>
      <c r="H354" s="106"/>
      <c r="I354" s="251"/>
      <c r="T354" s="106"/>
    </row>
    <row r="355" spans="1:20" s="47" customFormat="1" ht="15" customHeight="1" x14ac:dyDescent="0.2">
      <c r="A355" s="103"/>
      <c r="B355" s="103"/>
      <c r="C355" s="103"/>
      <c r="D355" s="250"/>
      <c r="H355" s="106"/>
      <c r="I355" s="251"/>
      <c r="T355" s="106"/>
    </row>
    <row r="356" spans="1:20" s="47" customFormat="1" ht="15" customHeight="1" x14ac:dyDescent="0.2">
      <c r="A356" s="103"/>
      <c r="B356" s="103"/>
      <c r="C356" s="103"/>
      <c r="D356" s="250"/>
      <c r="H356" s="106"/>
      <c r="I356" s="251"/>
      <c r="T356" s="106"/>
    </row>
    <row r="357" spans="1:20" s="47" customFormat="1" ht="15" customHeight="1" x14ac:dyDescent="0.2">
      <c r="A357" s="103"/>
      <c r="B357" s="103"/>
      <c r="C357" s="103"/>
      <c r="D357" s="250"/>
      <c r="H357" s="106"/>
      <c r="I357" s="251"/>
      <c r="T357" s="106"/>
    </row>
    <row r="358" spans="1:20" s="47" customFormat="1" ht="15" customHeight="1" x14ac:dyDescent="0.2">
      <c r="A358" s="103"/>
      <c r="B358" s="103"/>
      <c r="C358" s="103"/>
      <c r="D358" s="250"/>
      <c r="H358" s="106"/>
      <c r="I358" s="251"/>
      <c r="T358" s="106"/>
    </row>
    <row r="359" spans="1:20" s="47" customFormat="1" ht="15" customHeight="1" x14ac:dyDescent="0.2">
      <c r="A359" s="103"/>
      <c r="B359" s="103"/>
      <c r="C359" s="103"/>
      <c r="D359" s="250"/>
      <c r="H359" s="106"/>
      <c r="I359" s="251"/>
      <c r="T359" s="106"/>
    </row>
    <row r="360" spans="1:20" s="47" customFormat="1" ht="15" customHeight="1" x14ac:dyDescent="0.2">
      <c r="A360" s="103"/>
      <c r="B360" s="103"/>
      <c r="C360" s="103"/>
      <c r="D360" s="250"/>
      <c r="H360" s="106"/>
      <c r="I360" s="251"/>
      <c r="T360" s="106"/>
    </row>
    <row r="361" spans="1:20" s="47" customFormat="1" ht="15" customHeight="1" x14ac:dyDescent="0.2">
      <c r="A361" s="103"/>
      <c r="B361" s="103"/>
      <c r="C361" s="103"/>
      <c r="D361" s="250"/>
      <c r="H361" s="106"/>
      <c r="I361" s="251"/>
      <c r="T361" s="106"/>
    </row>
    <row r="362" spans="1:20" s="47" customFormat="1" ht="15" customHeight="1" x14ac:dyDescent="0.2">
      <c r="A362" s="103"/>
      <c r="B362" s="103"/>
      <c r="C362" s="103"/>
      <c r="D362" s="250"/>
      <c r="H362" s="106"/>
      <c r="I362" s="251"/>
      <c r="T362" s="106"/>
    </row>
    <row r="363" spans="1:20" s="47" customFormat="1" ht="15" customHeight="1" x14ac:dyDescent="0.2">
      <c r="A363" s="103"/>
      <c r="B363" s="103"/>
      <c r="C363" s="103"/>
      <c r="D363" s="250"/>
      <c r="H363" s="106"/>
      <c r="I363" s="251"/>
      <c r="T363" s="106"/>
    </row>
    <row r="364" spans="1:20" s="47" customFormat="1" ht="15" customHeight="1" x14ac:dyDescent="0.2">
      <c r="A364" s="103"/>
      <c r="B364" s="103"/>
      <c r="C364" s="103"/>
      <c r="D364" s="250"/>
      <c r="H364" s="106"/>
      <c r="I364" s="251"/>
      <c r="T364" s="106"/>
    </row>
    <row r="365" spans="1:20" s="47" customFormat="1" ht="15" customHeight="1" x14ac:dyDescent="0.2">
      <c r="A365" s="103"/>
      <c r="B365" s="103"/>
      <c r="C365" s="103"/>
      <c r="D365" s="250"/>
      <c r="H365" s="106"/>
      <c r="I365" s="251"/>
      <c r="T365" s="106"/>
    </row>
    <row r="366" spans="1:20" s="47" customFormat="1" ht="15" customHeight="1" x14ac:dyDescent="0.2">
      <c r="A366" s="103"/>
      <c r="B366" s="103"/>
      <c r="C366" s="103"/>
      <c r="D366" s="250"/>
      <c r="H366" s="106"/>
      <c r="I366" s="251"/>
      <c r="T366" s="106"/>
    </row>
    <row r="367" spans="1:20" s="47" customFormat="1" ht="15" customHeight="1" x14ac:dyDescent="0.2">
      <c r="A367" s="103"/>
      <c r="B367" s="103"/>
      <c r="C367" s="103"/>
      <c r="D367" s="250"/>
      <c r="H367" s="106"/>
      <c r="I367" s="251"/>
      <c r="T367" s="106"/>
    </row>
    <row r="368" spans="1:20" s="47" customFormat="1" ht="15" customHeight="1" x14ac:dyDescent="0.2">
      <c r="A368" s="103"/>
      <c r="B368" s="103"/>
      <c r="C368" s="103"/>
      <c r="D368" s="250"/>
      <c r="H368" s="106"/>
      <c r="I368" s="251"/>
      <c r="T368" s="106"/>
    </row>
    <row r="369" spans="1:20" s="47" customFormat="1" ht="15" customHeight="1" x14ac:dyDescent="0.2">
      <c r="A369" s="103"/>
      <c r="B369" s="103"/>
      <c r="C369" s="103"/>
      <c r="D369" s="250"/>
      <c r="H369" s="106"/>
      <c r="I369" s="251"/>
      <c r="T369" s="106"/>
    </row>
    <row r="370" spans="1:20" s="47" customFormat="1" ht="15" customHeight="1" x14ac:dyDescent="0.2">
      <c r="A370" s="103"/>
      <c r="B370" s="103"/>
      <c r="C370" s="103"/>
      <c r="D370" s="250"/>
      <c r="H370" s="106"/>
      <c r="I370" s="251"/>
      <c r="T370" s="106"/>
    </row>
    <row r="371" spans="1:20" s="47" customFormat="1" ht="15" customHeight="1" x14ac:dyDescent="0.2">
      <c r="A371" s="103"/>
      <c r="B371" s="103"/>
      <c r="C371" s="103"/>
      <c r="D371" s="250"/>
      <c r="H371" s="106"/>
      <c r="I371" s="251"/>
      <c r="T371" s="106"/>
    </row>
    <row r="372" spans="1:20" s="47" customFormat="1" ht="15" customHeight="1" x14ac:dyDescent="0.2">
      <c r="A372" s="103"/>
      <c r="B372" s="103"/>
      <c r="C372" s="103"/>
      <c r="D372" s="250"/>
      <c r="H372" s="106"/>
      <c r="I372" s="251"/>
      <c r="T372" s="106"/>
    </row>
    <row r="373" spans="1:20" s="47" customFormat="1" ht="15" customHeight="1" x14ac:dyDescent="0.2">
      <c r="A373" s="103"/>
      <c r="B373" s="103"/>
      <c r="C373" s="103"/>
      <c r="D373" s="250"/>
      <c r="H373" s="106"/>
      <c r="I373" s="251"/>
      <c r="T373" s="106"/>
    </row>
    <row r="374" spans="1:20" s="47" customFormat="1" ht="15" customHeight="1" x14ac:dyDescent="0.2">
      <c r="A374" s="103"/>
      <c r="B374" s="103"/>
      <c r="C374" s="103"/>
      <c r="D374" s="250"/>
      <c r="H374" s="106"/>
      <c r="I374" s="251"/>
      <c r="T374" s="106"/>
    </row>
    <row r="375" spans="1:20" s="47" customFormat="1" ht="15" customHeight="1" x14ac:dyDescent="0.2">
      <c r="A375" s="103"/>
      <c r="B375" s="103"/>
      <c r="C375" s="103"/>
      <c r="D375" s="250"/>
      <c r="H375" s="106"/>
      <c r="I375" s="251"/>
      <c r="T375" s="106"/>
    </row>
    <row r="376" spans="1:20" s="47" customFormat="1" ht="15" customHeight="1" x14ac:dyDescent="0.2">
      <c r="A376" s="103"/>
      <c r="B376" s="103"/>
      <c r="C376" s="103"/>
      <c r="D376" s="250"/>
      <c r="H376" s="106"/>
      <c r="I376" s="251"/>
      <c r="T376" s="106"/>
    </row>
    <row r="377" spans="1:20" s="47" customFormat="1" ht="15" customHeight="1" x14ac:dyDescent="0.2">
      <c r="A377" s="103"/>
      <c r="B377" s="103"/>
      <c r="C377" s="103"/>
      <c r="D377" s="250"/>
      <c r="H377" s="106"/>
      <c r="I377" s="251"/>
      <c r="T377" s="106"/>
    </row>
    <row r="378" spans="1:20" s="47" customFormat="1" ht="15" customHeight="1" x14ac:dyDescent="0.2">
      <c r="A378" s="103"/>
      <c r="B378" s="103"/>
      <c r="C378" s="103"/>
      <c r="D378" s="250"/>
      <c r="H378" s="106"/>
      <c r="I378" s="251"/>
      <c r="T378" s="106"/>
    </row>
    <row r="379" spans="1:20" s="47" customFormat="1" ht="15" customHeight="1" x14ac:dyDescent="0.2">
      <c r="A379" s="103"/>
      <c r="B379" s="103"/>
      <c r="C379" s="103"/>
      <c r="D379" s="250"/>
      <c r="H379" s="106"/>
      <c r="I379" s="251"/>
      <c r="T379" s="106"/>
    </row>
    <row r="380" spans="1:20" s="47" customFormat="1" ht="15" customHeight="1" x14ac:dyDescent="0.2">
      <c r="A380" s="103"/>
      <c r="B380" s="103"/>
      <c r="C380" s="103"/>
      <c r="D380" s="250"/>
      <c r="H380" s="106"/>
      <c r="I380" s="251"/>
      <c r="T380" s="106"/>
    </row>
    <row r="381" spans="1:20" s="47" customFormat="1" ht="15" customHeight="1" x14ac:dyDescent="0.2">
      <c r="A381" s="103"/>
      <c r="B381" s="103"/>
      <c r="C381" s="103"/>
      <c r="D381" s="250"/>
      <c r="H381" s="106"/>
      <c r="I381" s="251"/>
      <c r="T381" s="106"/>
    </row>
    <row r="382" spans="1:20" s="47" customFormat="1" ht="15" customHeight="1" x14ac:dyDescent="0.2">
      <c r="A382" s="103"/>
      <c r="B382" s="103"/>
      <c r="C382" s="103"/>
      <c r="D382" s="250"/>
      <c r="H382" s="106"/>
      <c r="I382" s="251"/>
      <c r="T382" s="106"/>
    </row>
    <row r="383" spans="1:20" s="47" customFormat="1" ht="15" customHeight="1" x14ac:dyDescent="0.2">
      <c r="A383" s="103"/>
      <c r="B383" s="103"/>
      <c r="C383" s="103"/>
      <c r="D383" s="250"/>
      <c r="H383" s="106"/>
      <c r="I383" s="251"/>
      <c r="T383" s="106"/>
    </row>
    <row r="384" spans="1:20" s="47" customFormat="1" ht="15" customHeight="1" x14ac:dyDescent="0.2">
      <c r="A384" s="103"/>
      <c r="B384" s="103"/>
      <c r="C384" s="103"/>
      <c r="D384" s="250"/>
      <c r="H384" s="106"/>
      <c r="I384" s="251"/>
      <c r="T384" s="106"/>
    </row>
    <row r="385" spans="1:20" s="47" customFormat="1" ht="15" customHeight="1" x14ac:dyDescent="0.2">
      <c r="A385" s="103"/>
      <c r="B385" s="103"/>
      <c r="C385" s="103"/>
      <c r="D385" s="250"/>
      <c r="H385" s="106"/>
      <c r="I385" s="251"/>
      <c r="T385" s="106"/>
    </row>
    <row r="386" spans="1:20" s="47" customFormat="1" ht="15" customHeight="1" x14ac:dyDescent="0.2">
      <c r="A386" s="103"/>
      <c r="B386" s="103"/>
      <c r="C386" s="103"/>
      <c r="D386" s="250"/>
      <c r="H386" s="106"/>
      <c r="I386" s="251"/>
      <c r="T386" s="106"/>
    </row>
    <row r="387" spans="1:20" s="47" customFormat="1" ht="15" customHeight="1" x14ac:dyDescent="0.2">
      <c r="A387" s="103"/>
      <c r="B387" s="103"/>
      <c r="C387" s="103"/>
      <c r="D387" s="250"/>
      <c r="H387" s="106"/>
      <c r="I387" s="251"/>
      <c r="T387" s="106"/>
    </row>
    <row r="388" spans="1:20" s="47" customFormat="1" ht="15" customHeight="1" x14ac:dyDescent="0.2">
      <c r="A388" s="103"/>
      <c r="B388" s="103"/>
      <c r="C388" s="103"/>
      <c r="D388" s="250"/>
      <c r="H388" s="106"/>
      <c r="I388" s="251"/>
      <c r="T388" s="106"/>
    </row>
    <row r="389" spans="1:20" s="47" customFormat="1" ht="15" customHeight="1" x14ac:dyDescent="0.2">
      <c r="A389" s="103"/>
      <c r="B389" s="103"/>
      <c r="C389" s="103"/>
      <c r="D389" s="250"/>
      <c r="H389" s="106"/>
      <c r="I389" s="251"/>
      <c r="T389" s="106"/>
    </row>
    <row r="390" spans="1:20" s="47" customFormat="1" ht="15" customHeight="1" x14ac:dyDescent="0.2">
      <c r="A390" s="103"/>
      <c r="B390" s="103"/>
      <c r="C390" s="103"/>
      <c r="D390" s="250"/>
      <c r="H390" s="106"/>
      <c r="I390" s="251"/>
      <c r="T390" s="106"/>
    </row>
    <row r="391" spans="1:20" s="47" customFormat="1" ht="15" customHeight="1" x14ac:dyDescent="0.2">
      <c r="A391" s="103"/>
      <c r="B391" s="103"/>
      <c r="C391" s="103"/>
      <c r="D391" s="250"/>
      <c r="H391" s="106"/>
      <c r="I391" s="251"/>
      <c r="T391" s="106"/>
    </row>
    <row r="392" spans="1:20" s="47" customFormat="1" ht="15" customHeight="1" x14ac:dyDescent="0.2">
      <c r="A392" s="103"/>
      <c r="B392" s="103"/>
      <c r="C392" s="103"/>
      <c r="D392" s="250"/>
      <c r="H392" s="106"/>
      <c r="I392" s="251"/>
      <c r="T392" s="106"/>
    </row>
    <row r="393" spans="1:20" s="47" customFormat="1" ht="15" customHeight="1" x14ac:dyDescent="0.2">
      <c r="A393" s="103"/>
      <c r="B393" s="103"/>
      <c r="C393" s="103"/>
      <c r="D393" s="250"/>
      <c r="H393" s="106"/>
      <c r="I393" s="251"/>
      <c r="T393" s="106"/>
    </row>
    <row r="394" spans="1:20" s="47" customFormat="1" ht="15" customHeight="1" x14ac:dyDescent="0.2">
      <c r="A394" s="103"/>
      <c r="B394" s="103"/>
      <c r="C394" s="103"/>
      <c r="D394" s="250"/>
      <c r="H394" s="106"/>
      <c r="I394" s="251"/>
      <c r="T394" s="106"/>
    </row>
    <row r="395" spans="1:20" s="47" customFormat="1" ht="15" customHeight="1" x14ac:dyDescent="0.2">
      <c r="A395" s="103"/>
      <c r="B395" s="103"/>
      <c r="C395" s="103"/>
      <c r="D395" s="250"/>
      <c r="H395" s="106"/>
      <c r="I395" s="251"/>
      <c r="T395" s="106"/>
    </row>
    <row r="396" spans="1:20" s="47" customFormat="1" ht="15" customHeight="1" x14ac:dyDescent="0.2">
      <c r="A396" s="103"/>
      <c r="B396" s="103"/>
      <c r="C396" s="103"/>
      <c r="D396" s="250"/>
      <c r="H396" s="106"/>
      <c r="I396" s="251"/>
      <c r="T396" s="106"/>
    </row>
    <row r="397" spans="1:20" s="47" customFormat="1" ht="15" customHeight="1" x14ac:dyDescent="0.2">
      <c r="A397" s="103"/>
      <c r="B397" s="103"/>
      <c r="C397" s="103"/>
      <c r="D397" s="250"/>
      <c r="H397" s="106"/>
      <c r="I397" s="251"/>
      <c r="T397" s="106"/>
    </row>
    <row r="398" spans="1:20" s="47" customFormat="1" ht="15" customHeight="1" x14ac:dyDescent="0.2">
      <c r="A398" s="103"/>
      <c r="B398" s="103"/>
      <c r="C398" s="103"/>
      <c r="D398" s="250"/>
      <c r="H398" s="106"/>
      <c r="I398" s="251"/>
      <c r="T398" s="106"/>
    </row>
    <row r="399" spans="1:20" s="47" customFormat="1" ht="15" customHeight="1" x14ac:dyDescent="0.2">
      <c r="A399" s="103"/>
      <c r="B399" s="103"/>
      <c r="C399" s="103"/>
      <c r="D399" s="250"/>
      <c r="H399" s="106"/>
      <c r="I399" s="251"/>
      <c r="T399" s="106"/>
    </row>
    <row r="400" spans="1:20" s="47" customFormat="1" ht="15" customHeight="1" x14ac:dyDescent="0.2">
      <c r="A400" s="103"/>
      <c r="B400" s="103"/>
      <c r="C400" s="103"/>
      <c r="D400" s="250"/>
      <c r="H400" s="106"/>
      <c r="I400" s="251"/>
      <c r="T400" s="106"/>
    </row>
    <row r="401" spans="1:20" s="47" customFormat="1" ht="15" customHeight="1" x14ac:dyDescent="0.2">
      <c r="A401" s="103"/>
      <c r="B401" s="103"/>
      <c r="C401" s="103"/>
      <c r="D401" s="250"/>
      <c r="H401" s="106"/>
      <c r="I401" s="251"/>
      <c r="T401" s="106"/>
    </row>
    <row r="402" spans="1:20" s="47" customFormat="1" ht="15" customHeight="1" x14ac:dyDescent="0.2">
      <c r="A402" s="103"/>
      <c r="B402" s="103"/>
      <c r="C402" s="103"/>
      <c r="D402" s="250"/>
      <c r="H402" s="106"/>
      <c r="I402" s="251"/>
      <c r="T402" s="106"/>
    </row>
    <row r="403" spans="1:20" s="47" customFormat="1" ht="15" customHeight="1" x14ac:dyDescent="0.2">
      <c r="A403" s="103"/>
      <c r="B403" s="103"/>
      <c r="C403" s="103"/>
      <c r="D403" s="250"/>
      <c r="H403" s="106"/>
      <c r="I403" s="251"/>
      <c r="T403" s="106"/>
    </row>
    <row r="404" spans="1:20" s="47" customFormat="1" ht="15" customHeight="1" x14ac:dyDescent="0.2">
      <c r="A404" s="103"/>
      <c r="B404" s="103"/>
      <c r="C404" s="103"/>
      <c r="D404" s="250"/>
      <c r="H404" s="106"/>
      <c r="I404" s="251"/>
      <c r="T404" s="106"/>
    </row>
    <row r="405" spans="1:20" s="47" customFormat="1" ht="15" customHeight="1" x14ac:dyDescent="0.2">
      <c r="A405" s="103"/>
      <c r="B405" s="103"/>
      <c r="C405" s="103"/>
      <c r="D405" s="250"/>
      <c r="H405" s="106"/>
      <c r="I405" s="251"/>
      <c r="T405" s="106"/>
    </row>
    <row r="406" spans="1:20" s="47" customFormat="1" ht="15" customHeight="1" x14ac:dyDescent="0.2">
      <c r="A406" s="103"/>
      <c r="B406" s="103"/>
      <c r="C406" s="103"/>
      <c r="D406" s="250"/>
      <c r="H406" s="106"/>
      <c r="I406" s="251"/>
      <c r="T406" s="106"/>
    </row>
    <row r="407" spans="1:20" s="47" customFormat="1" ht="15" customHeight="1" x14ac:dyDescent="0.2">
      <c r="A407" s="103"/>
      <c r="B407" s="103"/>
      <c r="C407" s="103"/>
      <c r="D407" s="250"/>
      <c r="H407" s="106"/>
      <c r="I407" s="251"/>
      <c r="T407" s="106"/>
    </row>
    <row r="408" spans="1:20" s="47" customFormat="1" ht="15" customHeight="1" x14ac:dyDescent="0.2">
      <c r="A408" s="103"/>
      <c r="B408" s="103"/>
      <c r="C408" s="103"/>
      <c r="D408" s="250"/>
      <c r="H408" s="106"/>
      <c r="I408" s="251"/>
      <c r="T408" s="106"/>
    </row>
    <row r="409" spans="1:20" s="47" customFormat="1" ht="15" customHeight="1" x14ac:dyDescent="0.2">
      <c r="A409" s="103"/>
      <c r="B409" s="103"/>
      <c r="C409" s="103"/>
      <c r="D409" s="250"/>
      <c r="H409" s="106"/>
      <c r="I409" s="251"/>
      <c r="T409" s="106"/>
    </row>
    <row r="410" spans="1:20" s="47" customFormat="1" ht="15" customHeight="1" x14ac:dyDescent="0.2">
      <c r="A410" s="103"/>
      <c r="B410" s="103"/>
      <c r="C410" s="103"/>
      <c r="D410" s="250"/>
      <c r="H410" s="106"/>
      <c r="I410" s="251"/>
      <c r="T410" s="106"/>
    </row>
    <row r="411" spans="1:20" s="47" customFormat="1" ht="15" customHeight="1" x14ac:dyDescent="0.2">
      <c r="A411" s="103"/>
      <c r="B411" s="103"/>
      <c r="C411" s="103"/>
      <c r="D411" s="250"/>
      <c r="H411" s="106"/>
      <c r="I411" s="251"/>
      <c r="T411" s="106"/>
    </row>
    <row r="412" spans="1:20" s="47" customFormat="1" ht="15" customHeight="1" x14ac:dyDescent="0.2">
      <c r="A412" s="103"/>
      <c r="B412" s="103"/>
      <c r="C412" s="103"/>
      <c r="D412" s="250"/>
      <c r="H412" s="106"/>
      <c r="I412" s="251"/>
      <c r="T412" s="106"/>
    </row>
    <row r="413" spans="1:20" s="47" customFormat="1" ht="15" customHeight="1" x14ac:dyDescent="0.2">
      <c r="A413" s="103"/>
      <c r="B413" s="103"/>
      <c r="C413" s="103"/>
      <c r="D413" s="250"/>
      <c r="H413" s="106"/>
      <c r="I413" s="251"/>
      <c r="T413" s="106"/>
    </row>
    <row r="414" spans="1:20" s="47" customFormat="1" ht="15" customHeight="1" x14ac:dyDescent="0.2">
      <c r="A414" s="103"/>
      <c r="B414" s="103"/>
      <c r="C414" s="103"/>
      <c r="D414" s="250"/>
      <c r="H414" s="106"/>
      <c r="I414" s="251"/>
      <c r="T414" s="106"/>
    </row>
    <row r="415" spans="1:20" s="47" customFormat="1" ht="15" customHeight="1" x14ac:dyDescent="0.2">
      <c r="A415" s="103"/>
      <c r="B415" s="103"/>
      <c r="C415" s="103"/>
      <c r="D415" s="250"/>
      <c r="H415" s="106"/>
      <c r="I415" s="251"/>
      <c r="T415" s="106"/>
    </row>
    <row r="416" spans="1:20" s="47" customFormat="1" ht="15" customHeight="1" x14ac:dyDescent="0.2">
      <c r="A416" s="103"/>
      <c r="B416" s="103"/>
      <c r="C416" s="103"/>
      <c r="D416" s="250"/>
      <c r="H416" s="106"/>
      <c r="I416" s="251"/>
      <c r="T416" s="106"/>
    </row>
    <row r="417" spans="1:20" s="47" customFormat="1" ht="15" customHeight="1" x14ac:dyDescent="0.2">
      <c r="A417" s="103"/>
      <c r="B417" s="103"/>
      <c r="C417" s="103"/>
      <c r="D417" s="250"/>
      <c r="H417" s="106"/>
      <c r="I417" s="251"/>
      <c r="T417" s="106"/>
    </row>
    <row r="418" spans="1:20" s="47" customFormat="1" ht="15" customHeight="1" x14ac:dyDescent="0.2">
      <c r="A418" s="103"/>
      <c r="B418" s="103"/>
      <c r="C418" s="103"/>
      <c r="D418" s="250"/>
      <c r="H418" s="106"/>
      <c r="I418" s="251"/>
      <c r="T418" s="106"/>
    </row>
    <row r="419" spans="1:20" s="47" customFormat="1" ht="15" customHeight="1" x14ac:dyDescent="0.2">
      <c r="A419" s="103"/>
      <c r="B419" s="103"/>
      <c r="C419" s="103"/>
      <c r="D419" s="250"/>
      <c r="H419" s="106"/>
      <c r="I419" s="251"/>
      <c r="T419" s="106"/>
    </row>
    <row r="420" spans="1:20" s="47" customFormat="1" ht="15" customHeight="1" x14ac:dyDescent="0.2">
      <c r="A420" s="103"/>
      <c r="B420" s="103"/>
      <c r="C420" s="103"/>
      <c r="D420" s="250"/>
      <c r="H420" s="106"/>
      <c r="I420" s="251"/>
      <c r="T420" s="106"/>
    </row>
    <row r="421" spans="1:20" s="47" customFormat="1" ht="15" customHeight="1" x14ac:dyDescent="0.2">
      <c r="A421" s="103"/>
      <c r="B421" s="103"/>
      <c r="C421" s="103"/>
      <c r="D421" s="250"/>
      <c r="H421" s="106"/>
      <c r="I421" s="251"/>
      <c r="T421" s="106"/>
    </row>
    <row r="422" spans="1:20" s="47" customFormat="1" ht="15" customHeight="1" x14ac:dyDescent="0.2">
      <c r="A422" s="103"/>
      <c r="B422" s="103"/>
      <c r="C422" s="103"/>
      <c r="D422" s="250"/>
      <c r="H422" s="106"/>
      <c r="I422" s="251"/>
      <c r="T422" s="106"/>
    </row>
    <row r="423" spans="1:20" s="47" customFormat="1" ht="15" customHeight="1" x14ac:dyDescent="0.2">
      <c r="A423" s="103"/>
      <c r="B423" s="103"/>
      <c r="C423" s="103"/>
      <c r="D423" s="250"/>
      <c r="H423" s="106"/>
      <c r="I423" s="251"/>
      <c r="T423" s="106"/>
    </row>
    <row r="424" spans="1:20" s="47" customFormat="1" ht="15" customHeight="1" x14ac:dyDescent="0.2">
      <c r="A424" s="103"/>
      <c r="B424" s="103"/>
      <c r="C424" s="103"/>
      <c r="D424" s="250"/>
      <c r="H424" s="106"/>
      <c r="I424" s="251"/>
      <c r="T424" s="106"/>
    </row>
    <row r="425" spans="1:20" s="47" customFormat="1" ht="15" customHeight="1" x14ac:dyDescent="0.2">
      <c r="A425" s="103"/>
      <c r="B425" s="103"/>
      <c r="C425" s="103"/>
      <c r="D425" s="250"/>
      <c r="H425" s="106"/>
      <c r="I425" s="251"/>
      <c r="T425" s="106"/>
    </row>
    <row r="426" spans="1:20" s="47" customFormat="1" ht="15" customHeight="1" x14ac:dyDescent="0.2">
      <c r="A426" s="103"/>
      <c r="B426" s="103"/>
      <c r="C426" s="103"/>
      <c r="D426" s="250"/>
      <c r="H426" s="106"/>
      <c r="I426" s="251"/>
      <c r="T426" s="106"/>
    </row>
    <row r="427" spans="1:20" s="47" customFormat="1" ht="15" customHeight="1" x14ac:dyDescent="0.2">
      <c r="A427" s="103"/>
      <c r="B427" s="103"/>
      <c r="C427" s="103"/>
      <c r="D427" s="250"/>
      <c r="H427" s="106"/>
      <c r="I427" s="251"/>
      <c r="T427" s="106"/>
    </row>
    <row r="428" spans="1:20" s="47" customFormat="1" ht="15" customHeight="1" x14ac:dyDescent="0.2">
      <c r="A428" s="103"/>
      <c r="B428" s="103"/>
      <c r="C428" s="103"/>
      <c r="D428" s="250"/>
      <c r="H428" s="106"/>
      <c r="I428" s="251"/>
      <c r="T428" s="106"/>
    </row>
    <row r="429" spans="1:20" s="47" customFormat="1" ht="15" customHeight="1" x14ac:dyDescent="0.2">
      <c r="A429" s="103"/>
      <c r="B429" s="103"/>
      <c r="C429" s="103"/>
      <c r="D429" s="250"/>
      <c r="H429" s="106"/>
      <c r="I429" s="251"/>
      <c r="T429" s="106"/>
    </row>
    <row r="430" spans="1:20" s="47" customFormat="1" ht="15" customHeight="1" x14ac:dyDescent="0.2">
      <c r="A430" s="103"/>
      <c r="B430" s="103"/>
      <c r="C430" s="103"/>
      <c r="D430" s="250"/>
      <c r="H430" s="106"/>
      <c r="I430" s="251"/>
      <c r="T430" s="106"/>
    </row>
    <row r="431" spans="1:20" s="47" customFormat="1" ht="15" customHeight="1" x14ac:dyDescent="0.2">
      <c r="A431" s="103"/>
      <c r="B431" s="103"/>
      <c r="C431" s="103"/>
      <c r="D431" s="250"/>
      <c r="H431" s="106"/>
      <c r="I431" s="251"/>
      <c r="T431" s="106"/>
    </row>
    <row r="432" spans="1:20" s="47" customFormat="1" ht="15" customHeight="1" x14ac:dyDescent="0.2">
      <c r="A432" s="103"/>
      <c r="B432" s="103"/>
      <c r="C432" s="103"/>
      <c r="D432" s="250"/>
      <c r="H432" s="106"/>
      <c r="I432" s="251"/>
      <c r="T432" s="106"/>
    </row>
    <row r="433" spans="1:20" s="47" customFormat="1" ht="15" customHeight="1" x14ac:dyDescent="0.2">
      <c r="A433" s="103"/>
      <c r="B433" s="103"/>
      <c r="C433" s="103"/>
      <c r="D433" s="250"/>
      <c r="H433" s="106"/>
      <c r="I433" s="251"/>
      <c r="T433" s="106"/>
    </row>
    <row r="434" spans="1:20" s="47" customFormat="1" ht="15" customHeight="1" x14ac:dyDescent="0.2">
      <c r="A434" s="103"/>
      <c r="B434" s="103"/>
      <c r="C434" s="103"/>
      <c r="D434" s="250"/>
      <c r="H434" s="106"/>
      <c r="I434" s="251"/>
      <c r="T434" s="106"/>
    </row>
    <row r="435" spans="1:20" s="47" customFormat="1" ht="15" customHeight="1" x14ac:dyDescent="0.2">
      <c r="A435" s="103"/>
      <c r="B435" s="103"/>
      <c r="C435" s="103"/>
      <c r="D435" s="250"/>
      <c r="H435" s="106"/>
      <c r="I435" s="251"/>
      <c r="T435" s="106"/>
    </row>
    <row r="436" spans="1:20" s="47" customFormat="1" ht="15" customHeight="1" x14ac:dyDescent="0.2">
      <c r="A436" s="103"/>
      <c r="B436" s="103"/>
      <c r="C436" s="103"/>
      <c r="D436" s="250"/>
      <c r="H436" s="106"/>
      <c r="I436" s="251"/>
      <c r="T436" s="106"/>
    </row>
    <row r="437" spans="1:20" s="47" customFormat="1" ht="15" customHeight="1" x14ac:dyDescent="0.2">
      <c r="A437" s="103"/>
      <c r="B437" s="103"/>
      <c r="C437" s="103"/>
      <c r="D437" s="250"/>
      <c r="H437" s="106"/>
      <c r="I437" s="251"/>
      <c r="T437" s="106"/>
    </row>
    <row r="438" spans="1:20" s="47" customFormat="1" ht="15" customHeight="1" x14ac:dyDescent="0.2">
      <c r="A438" s="103"/>
      <c r="B438" s="103"/>
      <c r="C438" s="103"/>
      <c r="D438" s="250"/>
      <c r="H438" s="106"/>
      <c r="I438" s="251"/>
      <c r="T438" s="106"/>
    </row>
    <row r="439" spans="1:20" s="47" customFormat="1" ht="15" customHeight="1" x14ac:dyDescent="0.2">
      <c r="A439" s="103"/>
      <c r="B439" s="103"/>
      <c r="C439" s="103"/>
      <c r="D439" s="250"/>
      <c r="H439" s="106"/>
      <c r="I439" s="251"/>
      <c r="T439" s="106"/>
    </row>
    <row r="440" spans="1:20" s="47" customFormat="1" ht="15" customHeight="1" x14ac:dyDescent="0.2">
      <c r="A440" s="103"/>
      <c r="B440" s="103"/>
      <c r="C440" s="103"/>
      <c r="D440" s="250"/>
      <c r="H440" s="106"/>
      <c r="I440" s="251"/>
      <c r="T440" s="106"/>
    </row>
    <row r="441" spans="1:20" s="47" customFormat="1" ht="15" customHeight="1" x14ac:dyDescent="0.2">
      <c r="A441" s="103"/>
      <c r="B441" s="103"/>
      <c r="C441" s="103"/>
      <c r="D441" s="250"/>
      <c r="H441" s="106"/>
      <c r="I441" s="251"/>
      <c r="T441" s="106"/>
    </row>
    <row r="442" spans="1:20" s="47" customFormat="1" ht="15" customHeight="1" x14ac:dyDescent="0.2">
      <c r="A442" s="103"/>
      <c r="B442" s="103"/>
      <c r="C442" s="103"/>
      <c r="D442" s="250"/>
      <c r="H442" s="106"/>
      <c r="I442" s="251"/>
      <c r="T442" s="106"/>
    </row>
    <row r="443" spans="1:20" s="47" customFormat="1" ht="15" customHeight="1" x14ac:dyDescent="0.2">
      <c r="A443" s="103"/>
      <c r="B443" s="103"/>
      <c r="C443" s="103"/>
      <c r="D443" s="250"/>
      <c r="H443" s="106"/>
      <c r="I443" s="251"/>
      <c r="T443" s="106"/>
    </row>
    <row r="444" spans="1:20" s="47" customFormat="1" ht="15" customHeight="1" x14ac:dyDescent="0.2">
      <c r="A444" s="103"/>
      <c r="B444" s="103"/>
      <c r="C444" s="103"/>
      <c r="D444" s="250"/>
      <c r="H444" s="106"/>
      <c r="I444" s="251"/>
      <c r="T444" s="106"/>
    </row>
    <row r="445" spans="1:20" s="47" customFormat="1" ht="15" customHeight="1" x14ac:dyDescent="0.2">
      <c r="A445" s="103"/>
      <c r="B445" s="103"/>
      <c r="C445" s="103"/>
      <c r="D445" s="250"/>
      <c r="H445" s="106"/>
      <c r="I445" s="251"/>
      <c r="T445" s="106"/>
    </row>
    <row r="446" spans="1:20" s="47" customFormat="1" ht="15" customHeight="1" x14ac:dyDescent="0.2">
      <c r="A446" s="103"/>
      <c r="B446" s="103"/>
      <c r="C446" s="103"/>
      <c r="D446" s="250"/>
      <c r="H446" s="106"/>
      <c r="I446" s="251"/>
      <c r="T446" s="106"/>
    </row>
    <row r="447" spans="1:20" s="47" customFormat="1" ht="15" customHeight="1" x14ac:dyDescent="0.2">
      <c r="A447" s="103"/>
      <c r="B447" s="103"/>
      <c r="C447" s="103"/>
      <c r="D447" s="250"/>
      <c r="H447" s="106"/>
      <c r="I447" s="251"/>
      <c r="T447" s="106"/>
    </row>
    <row r="448" spans="1:20" s="47" customFormat="1" ht="15" customHeight="1" x14ac:dyDescent="0.2">
      <c r="A448" s="103"/>
      <c r="B448" s="103"/>
      <c r="C448" s="103"/>
      <c r="D448" s="250"/>
      <c r="H448" s="106"/>
      <c r="I448" s="251"/>
      <c r="T448" s="106"/>
    </row>
    <row r="449" spans="1:20" s="47" customFormat="1" ht="15" customHeight="1" x14ac:dyDescent="0.2">
      <c r="A449" s="103"/>
      <c r="B449" s="103"/>
      <c r="C449" s="103"/>
      <c r="D449" s="250"/>
      <c r="H449" s="106"/>
      <c r="I449" s="251"/>
      <c r="T449" s="106"/>
    </row>
    <row r="450" spans="1:20" s="47" customFormat="1" ht="15" customHeight="1" x14ac:dyDescent="0.2">
      <c r="A450" s="103"/>
      <c r="B450" s="103"/>
      <c r="C450" s="103"/>
      <c r="D450" s="250"/>
      <c r="H450" s="106"/>
      <c r="I450" s="251"/>
      <c r="T450" s="106"/>
    </row>
    <row r="451" spans="1:20" s="47" customFormat="1" ht="15" customHeight="1" x14ac:dyDescent="0.2">
      <c r="A451" s="103"/>
      <c r="B451" s="103"/>
      <c r="C451" s="103"/>
      <c r="D451" s="250"/>
      <c r="H451" s="106"/>
      <c r="I451" s="251"/>
      <c r="T451" s="106"/>
    </row>
    <row r="452" spans="1:20" s="47" customFormat="1" ht="15" customHeight="1" x14ac:dyDescent="0.2">
      <c r="A452" s="103"/>
      <c r="B452" s="103"/>
      <c r="C452" s="103"/>
      <c r="D452" s="250"/>
      <c r="H452" s="106"/>
      <c r="I452" s="251"/>
      <c r="T452" s="106"/>
    </row>
    <row r="453" spans="1:20" s="47" customFormat="1" ht="15" customHeight="1" x14ac:dyDescent="0.2">
      <c r="A453" s="103"/>
      <c r="B453" s="103"/>
      <c r="C453" s="103"/>
      <c r="D453" s="250"/>
      <c r="H453" s="106"/>
      <c r="I453" s="251"/>
      <c r="T453" s="106"/>
    </row>
    <row r="454" spans="1:20" s="47" customFormat="1" ht="15" customHeight="1" x14ac:dyDescent="0.2">
      <c r="A454" s="103"/>
      <c r="B454" s="103"/>
      <c r="C454" s="103"/>
      <c r="D454" s="250"/>
      <c r="H454" s="106"/>
      <c r="I454" s="251"/>
      <c r="T454" s="106"/>
    </row>
    <row r="455" spans="1:20" s="47" customFormat="1" ht="15" customHeight="1" x14ac:dyDescent="0.2">
      <c r="A455" s="103"/>
      <c r="B455" s="103"/>
      <c r="C455" s="103"/>
      <c r="D455" s="250"/>
      <c r="H455" s="106"/>
      <c r="I455" s="251"/>
      <c r="T455" s="106"/>
    </row>
    <row r="456" spans="1:20" s="47" customFormat="1" ht="15" customHeight="1" x14ac:dyDescent="0.2">
      <c r="A456" s="103"/>
      <c r="B456" s="103"/>
      <c r="C456" s="103"/>
      <c r="D456" s="250"/>
      <c r="H456" s="106"/>
      <c r="I456" s="251"/>
      <c r="T456" s="106"/>
    </row>
    <row r="457" spans="1:20" s="47" customFormat="1" ht="15" customHeight="1" x14ac:dyDescent="0.2">
      <c r="A457" s="103"/>
      <c r="B457" s="103"/>
      <c r="C457" s="103"/>
      <c r="D457" s="250"/>
      <c r="H457" s="106"/>
      <c r="I457" s="251"/>
      <c r="T457" s="106"/>
    </row>
    <row r="458" spans="1:20" s="47" customFormat="1" ht="15" customHeight="1" x14ac:dyDescent="0.2">
      <c r="A458" s="103"/>
      <c r="B458" s="103"/>
      <c r="C458" s="103"/>
      <c r="D458" s="250"/>
      <c r="H458" s="106"/>
      <c r="I458" s="251"/>
      <c r="T458" s="106"/>
    </row>
    <row r="459" spans="1:20" s="47" customFormat="1" ht="15" customHeight="1" x14ac:dyDescent="0.2">
      <c r="A459" s="103"/>
      <c r="B459" s="103"/>
      <c r="C459" s="103"/>
      <c r="D459" s="250"/>
      <c r="H459" s="106"/>
      <c r="I459" s="251"/>
      <c r="T459" s="106"/>
    </row>
    <row r="460" spans="1:20" s="47" customFormat="1" ht="15" customHeight="1" x14ac:dyDescent="0.2">
      <c r="A460" s="103"/>
      <c r="B460" s="103"/>
      <c r="C460" s="103"/>
      <c r="D460" s="250"/>
      <c r="H460" s="106"/>
      <c r="I460" s="251"/>
      <c r="T460" s="106"/>
    </row>
    <row r="461" spans="1:20" s="47" customFormat="1" ht="15" customHeight="1" x14ac:dyDescent="0.2">
      <c r="A461" s="103"/>
      <c r="B461" s="103"/>
      <c r="C461" s="103"/>
      <c r="D461" s="250"/>
      <c r="H461" s="106"/>
      <c r="I461" s="251"/>
      <c r="T461" s="106"/>
    </row>
    <row r="462" spans="1:20" s="47" customFormat="1" ht="15" customHeight="1" x14ac:dyDescent="0.2">
      <c r="A462" s="103"/>
      <c r="B462" s="103"/>
      <c r="C462" s="103"/>
      <c r="D462" s="250"/>
      <c r="H462" s="106"/>
      <c r="I462" s="251"/>
      <c r="T462" s="106"/>
    </row>
    <row r="463" spans="1:20" s="47" customFormat="1" ht="15" customHeight="1" x14ac:dyDescent="0.2">
      <c r="A463" s="103"/>
      <c r="B463" s="103"/>
      <c r="C463" s="103"/>
      <c r="D463" s="250"/>
      <c r="H463" s="106"/>
      <c r="I463" s="251"/>
      <c r="T463" s="106"/>
    </row>
    <row r="464" spans="1:20" s="47" customFormat="1" ht="15" customHeight="1" x14ac:dyDescent="0.2">
      <c r="A464" s="103"/>
      <c r="B464" s="103"/>
      <c r="C464" s="103"/>
      <c r="D464" s="250"/>
      <c r="H464" s="106"/>
      <c r="I464" s="251"/>
      <c r="T464" s="106"/>
    </row>
    <row r="465" spans="1:20" s="47" customFormat="1" ht="15" customHeight="1" x14ac:dyDescent="0.2">
      <c r="A465" s="103"/>
      <c r="B465" s="103"/>
      <c r="C465" s="103"/>
      <c r="D465" s="250"/>
      <c r="H465" s="106"/>
      <c r="I465" s="251"/>
      <c r="T465" s="106"/>
    </row>
    <row r="466" spans="1:20" s="47" customFormat="1" ht="15" customHeight="1" x14ac:dyDescent="0.2">
      <c r="A466" s="103"/>
      <c r="B466" s="103"/>
      <c r="C466" s="103"/>
      <c r="D466" s="250"/>
      <c r="H466" s="106"/>
      <c r="I466" s="251"/>
      <c r="T466" s="106"/>
    </row>
    <row r="467" spans="1:20" s="47" customFormat="1" ht="15" customHeight="1" x14ac:dyDescent="0.2">
      <c r="A467" s="103"/>
      <c r="B467" s="103"/>
      <c r="C467" s="103"/>
      <c r="D467" s="250"/>
      <c r="H467" s="106"/>
      <c r="I467" s="251"/>
      <c r="T467" s="106"/>
    </row>
    <row r="468" spans="1:20" s="47" customFormat="1" ht="15" customHeight="1" x14ac:dyDescent="0.2">
      <c r="A468" s="103"/>
      <c r="B468" s="103"/>
      <c r="C468" s="103"/>
      <c r="D468" s="250"/>
      <c r="H468" s="106"/>
      <c r="I468" s="251"/>
      <c r="T468" s="106"/>
    </row>
    <row r="469" spans="1:20" s="47" customFormat="1" ht="15" customHeight="1" x14ac:dyDescent="0.2">
      <c r="A469" s="103"/>
      <c r="B469" s="103"/>
      <c r="C469" s="103"/>
      <c r="D469" s="250"/>
      <c r="H469" s="106"/>
      <c r="I469" s="251"/>
      <c r="T469" s="106"/>
    </row>
    <row r="470" spans="1:20" s="47" customFormat="1" ht="15" customHeight="1" x14ac:dyDescent="0.2">
      <c r="A470" s="103"/>
      <c r="B470" s="103"/>
      <c r="C470" s="103"/>
      <c r="D470" s="250"/>
      <c r="H470" s="106"/>
      <c r="I470" s="251"/>
      <c r="T470" s="106"/>
    </row>
    <row r="471" spans="1:20" s="47" customFormat="1" ht="15" customHeight="1" x14ac:dyDescent="0.2">
      <c r="A471" s="103"/>
      <c r="B471" s="103"/>
      <c r="C471" s="103"/>
      <c r="D471" s="250"/>
      <c r="H471" s="106"/>
      <c r="I471" s="251"/>
      <c r="T471" s="106"/>
    </row>
    <row r="472" spans="1:20" s="47" customFormat="1" ht="15" customHeight="1" x14ac:dyDescent="0.2">
      <c r="A472" s="103"/>
      <c r="B472" s="103"/>
      <c r="C472" s="103"/>
      <c r="D472" s="250"/>
      <c r="H472" s="106"/>
      <c r="I472" s="251"/>
      <c r="T472" s="106"/>
    </row>
    <row r="473" spans="1:20" s="47" customFormat="1" ht="15" customHeight="1" x14ac:dyDescent="0.2">
      <c r="A473" s="103"/>
      <c r="B473" s="103"/>
      <c r="C473" s="103"/>
      <c r="D473" s="250"/>
      <c r="H473" s="106"/>
      <c r="I473" s="251"/>
      <c r="T473" s="106"/>
    </row>
    <row r="474" spans="1:20" s="47" customFormat="1" ht="15" customHeight="1" x14ac:dyDescent="0.2">
      <c r="A474" s="103"/>
      <c r="B474" s="103"/>
      <c r="C474" s="103"/>
      <c r="D474" s="250"/>
      <c r="H474" s="106"/>
      <c r="I474" s="251"/>
      <c r="T474" s="106"/>
    </row>
    <row r="475" spans="1:20" s="47" customFormat="1" ht="15" customHeight="1" x14ac:dyDescent="0.2">
      <c r="A475" s="103"/>
      <c r="B475" s="103"/>
      <c r="C475" s="103"/>
      <c r="D475" s="250"/>
      <c r="H475" s="106"/>
      <c r="I475" s="251"/>
      <c r="T475" s="106"/>
    </row>
    <row r="476" spans="1:20" s="47" customFormat="1" ht="15" customHeight="1" x14ac:dyDescent="0.2">
      <c r="A476" s="103"/>
      <c r="B476" s="103"/>
      <c r="C476" s="103"/>
      <c r="D476" s="250"/>
      <c r="H476" s="106"/>
      <c r="I476" s="251"/>
      <c r="T476" s="106"/>
    </row>
    <row r="477" spans="1:20" s="47" customFormat="1" ht="15" customHeight="1" x14ac:dyDescent="0.2">
      <c r="A477" s="103"/>
      <c r="B477" s="103"/>
      <c r="C477" s="103"/>
      <c r="D477" s="250"/>
      <c r="H477" s="106"/>
      <c r="I477" s="251"/>
      <c r="T477" s="106"/>
    </row>
    <row r="478" spans="1:20" s="47" customFormat="1" ht="15" customHeight="1" x14ac:dyDescent="0.2">
      <c r="A478" s="103"/>
      <c r="B478" s="103"/>
      <c r="C478" s="103"/>
      <c r="D478" s="250"/>
      <c r="H478" s="106"/>
      <c r="I478" s="251"/>
      <c r="T478" s="106"/>
    </row>
    <row r="479" spans="1:20" s="47" customFormat="1" ht="15" customHeight="1" x14ac:dyDescent="0.2">
      <c r="A479" s="103"/>
      <c r="B479" s="103"/>
      <c r="C479" s="103"/>
      <c r="D479" s="250"/>
      <c r="H479" s="106"/>
      <c r="I479" s="251"/>
      <c r="T479" s="106"/>
    </row>
    <row r="480" spans="1:20" s="47" customFormat="1" ht="15" customHeight="1" x14ac:dyDescent="0.2">
      <c r="A480" s="103"/>
      <c r="B480" s="103"/>
      <c r="C480" s="103"/>
      <c r="D480" s="250"/>
      <c r="H480" s="106"/>
      <c r="I480" s="251"/>
      <c r="T480" s="106"/>
    </row>
    <row r="481" spans="1:20" s="47" customFormat="1" ht="15" customHeight="1" x14ac:dyDescent="0.2">
      <c r="A481" s="103"/>
      <c r="B481" s="103"/>
      <c r="C481" s="103"/>
      <c r="D481" s="250"/>
      <c r="H481" s="106"/>
      <c r="I481" s="251"/>
      <c r="T481" s="106"/>
    </row>
    <row r="482" spans="1:20" s="47" customFormat="1" ht="15" customHeight="1" x14ac:dyDescent="0.2">
      <c r="A482" s="103"/>
      <c r="B482" s="103"/>
      <c r="C482" s="103"/>
      <c r="D482" s="250"/>
      <c r="H482" s="106"/>
      <c r="I482" s="251"/>
      <c r="T482" s="106"/>
    </row>
    <row r="483" spans="1:20" s="47" customFormat="1" ht="15" customHeight="1" x14ac:dyDescent="0.2">
      <c r="A483" s="103"/>
      <c r="B483" s="103"/>
      <c r="C483" s="103"/>
      <c r="D483" s="250"/>
      <c r="H483" s="106"/>
      <c r="I483" s="251"/>
      <c r="T483" s="106"/>
    </row>
    <row r="484" spans="1:20" s="47" customFormat="1" ht="15" customHeight="1" x14ac:dyDescent="0.2">
      <c r="A484" s="103"/>
      <c r="B484" s="103"/>
      <c r="C484" s="103"/>
      <c r="D484" s="250"/>
      <c r="H484" s="106"/>
      <c r="I484" s="251"/>
      <c r="T484" s="106"/>
    </row>
    <row r="485" spans="1:20" s="47" customFormat="1" ht="15" customHeight="1" x14ac:dyDescent="0.2">
      <c r="A485" s="103"/>
      <c r="B485" s="103"/>
      <c r="C485" s="103"/>
      <c r="D485" s="250"/>
      <c r="H485" s="106"/>
      <c r="I485" s="251"/>
      <c r="T485" s="106"/>
    </row>
    <row r="486" spans="1:20" s="47" customFormat="1" ht="15" customHeight="1" x14ac:dyDescent="0.2">
      <c r="A486" s="103"/>
      <c r="B486" s="103"/>
      <c r="C486" s="103"/>
      <c r="D486" s="250"/>
      <c r="H486" s="106"/>
      <c r="I486" s="251"/>
      <c r="T486" s="106"/>
    </row>
    <row r="487" spans="1:20" s="47" customFormat="1" ht="15" customHeight="1" x14ac:dyDescent="0.2">
      <c r="A487" s="103"/>
      <c r="B487" s="103"/>
      <c r="C487" s="103"/>
      <c r="D487" s="250"/>
      <c r="H487" s="106"/>
      <c r="I487" s="251"/>
      <c r="T487" s="106"/>
    </row>
    <row r="488" spans="1:20" s="47" customFormat="1" ht="15" customHeight="1" x14ac:dyDescent="0.2">
      <c r="A488" s="103"/>
      <c r="B488" s="103"/>
      <c r="C488" s="103"/>
      <c r="D488" s="250"/>
      <c r="H488" s="106"/>
      <c r="I488" s="251"/>
      <c r="T488" s="106"/>
    </row>
    <row r="489" spans="1:20" s="47" customFormat="1" ht="15" customHeight="1" x14ac:dyDescent="0.2">
      <c r="A489" s="103"/>
      <c r="B489" s="103"/>
      <c r="C489" s="103"/>
      <c r="D489" s="250"/>
      <c r="H489" s="106"/>
      <c r="I489" s="251"/>
      <c r="T489" s="106"/>
    </row>
    <row r="490" spans="1:20" s="47" customFormat="1" ht="15" customHeight="1" x14ac:dyDescent="0.2">
      <c r="A490" s="103"/>
      <c r="B490" s="103"/>
      <c r="C490" s="103"/>
      <c r="D490" s="250"/>
      <c r="H490" s="106"/>
      <c r="I490" s="251"/>
      <c r="T490" s="106"/>
    </row>
    <row r="491" spans="1:20" s="47" customFormat="1" ht="15" customHeight="1" x14ac:dyDescent="0.2">
      <c r="A491" s="103"/>
      <c r="B491" s="103"/>
      <c r="C491" s="103"/>
      <c r="D491" s="250"/>
      <c r="H491" s="106"/>
      <c r="I491" s="251"/>
      <c r="T491" s="106"/>
    </row>
    <row r="492" spans="1:20" s="47" customFormat="1" ht="15" customHeight="1" x14ac:dyDescent="0.2">
      <c r="A492" s="103"/>
      <c r="B492" s="103"/>
      <c r="C492" s="103"/>
      <c r="D492" s="250"/>
      <c r="H492" s="106"/>
      <c r="I492" s="251"/>
      <c r="T492" s="106"/>
    </row>
    <row r="493" spans="1:20" s="47" customFormat="1" ht="15" customHeight="1" x14ac:dyDescent="0.2">
      <c r="A493" s="103"/>
      <c r="B493" s="103"/>
      <c r="C493" s="103"/>
      <c r="D493" s="250"/>
      <c r="H493" s="106"/>
      <c r="I493" s="251"/>
      <c r="T493" s="106"/>
    </row>
    <row r="494" spans="1:20" s="47" customFormat="1" ht="15" customHeight="1" x14ac:dyDescent="0.2">
      <c r="A494" s="103"/>
      <c r="B494" s="103"/>
      <c r="C494" s="103"/>
      <c r="D494" s="250"/>
      <c r="H494" s="106"/>
      <c r="I494" s="251"/>
      <c r="T494" s="106"/>
    </row>
    <row r="495" spans="1:20" s="47" customFormat="1" ht="15" customHeight="1" x14ac:dyDescent="0.2">
      <c r="A495" s="103"/>
      <c r="B495" s="103"/>
      <c r="C495" s="103"/>
      <c r="D495" s="250"/>
      <c r="H495" s="106"/>
      <c r="I495" s="251"/>
      <c r="T495" s="106"/>
    </row>
    <row r="496" spans="1:20" s="47" customFormat="1" ht="15" customHeight="1" x14ac:dyDescent="0.2">
      <c r="A496" s="103"/>
      <c r="B496" s="103"/>
      <c r="C496" s="103"/>
      <c r="D496" s="250"/>
      <c r="H496" s="106"/>
      <c r="I496" s="251"/>
      <c r="T496" s="106"/>
    </row>
    <row r="497" spans="1:20" s="47" customFormat="1" ht="15" customHeight="1" x14ac:dyDescent="0.2">
      <c r="A497" s="103"/>
      <c r="B497" s="103"/>
      <c r="C497" s="103"/>
      <c r="D497" s="250"/>
      <c r="H497" s="106"/>
      <c r="I497" s="251"/>
      <c r="T497" s="106"/>
    </row>
    <row r="498" spans="1:20" s="47" customFormat="1" ht="15" customHeight="1" x14ac:dyDescent="0.2">
      <c r="A498" s="103"/>
      <c r="B498" s="103"/>
      <c r="C498" s="103"/>
      <c r="D498" s="250"/>
      <c r="H498" s="106"/>
      <c r="I498" s="251"/>
      <c r="T498" s="106"/>
    </row>
    <row r="499" spans="1:20" s="47" customFormat="1" ht="15" customHeight="1" x14ac:dyDescent="0.2">
      <c r="A499" s="103"/>
      <c r="B499" s="103"/>
      <c r="C499" s="103"/>
      <c r="D499" s="250"/>
      <c r="H499" s="106"/>
      <c r="I499" s="251"/>
      <c r="T499" s="106"/>
    </row>
    <row r="500" spans="1:20" s="47" customFormat="1" ht="15" customHeight="1" x14ac:dyDescent="0.2">
      <c r="A500" s="103"/>
      <c r="B500" s="103"/>
      <c r="C500" s="103"/>
      <c r="D500" s="250"/>
      <c r="H500" s="106"/>
      <c r="I500" s="251"/>
      <c r="T500" s="106"/>
    </row>
    <row r="501" spans="1:20" s="47" customFormat="1" ht="15" customHeight="1" x14ac:dyDescent="0.2">
      <c r="A501" s="103"/>
      <c r="B501" s="103"/>
      <c r="C501" s="103"/>
      <c r="D501" s="250"/>
      <c r="H501" s="106"/>
      <c r="I501" s="251"/>
      <c r="T501" s="106"/>
    </row>
    <row r="502" spans="1:20" s="47" customFormat="1" ht="15" customHeight="1" x14ac:dyDescent="0.2">
      <c r="A502" s="103"/>
      <c r="B502" s="103"/>
      <c r="C502" s="103"/>
      <c r="D502" s="250"/>
      <c r="H502" s="106"/>
      <c r="I502" s="251"/>
      <c r="T502" s="106"/>
    </row>
    <row r="503" spans="1:20" s="47" customFormat="1" ht="15" customHeight="1" x14ac:dyDescent="0.2">
      <c r="A503" s="103"/>
      <c r="B503" s="103"/>
      <c r="C503" s="103"/>
      <c r="D503" s="250"/>
      <c r="H503" s="106"/>
      <c r="I503" s="251"/>
      <c r="T503" s="106"/>
    </row>
    <row r="504" spans="1:20" s="47" customFormat="1" ht="15" customHeight="1" x14ac:dyDescent="0.2">
      <c r="A504" s="103"/>
      <c r="B504" s="103"/>
      <c r="C504" s="103"/>
      <c r="D504" s="250"/>
      <c r="H504" s="106"/>
      <c r="I504" s="251"/>
      <c r="T504" s="106"/>
    </row>
    <row r="505" spans="1:20" s="47" customFormat="1" ht="15" customHeight="1" x14ac:dyDescent="0.2">
      <c r="A505" s="103"/>
      <c r="B505" s="103"/>
      <c r="C505" s="103"/>
      <c r="D505" s="250"/>
      <c r="H505" s="106"/>
      <c r="I505" s="251"/>
      <c r="T505" s="106"/>
    </row>
    <row r="506" spans="1:20" s="47" customFormat="1" ht="15" customHeight="1" x14ac:dyDescent="0.2">
      <c r="A506" s="103"/>
      <c r="B506" s="103"/>
      <c r="C506" s="103"/>
      <c r="D506" s="250"/>
      <c r="H506" s="106"/>
      <c r="I506" s="251"/>
      <c r="T506" s="106"/>
    </row>
    <row r="507" spans="1:20" s="47" customFormat="1" ht="15" customHeight="1" x14ac:dyDescent="0.2">
      <c r="A507" s="103"/>
      <c r="B507" s="103"/>
      <c r="C507" s="103"/>
      <c r="D507" s="250"/>
      <c r="H507" s="106"/>
      <c r="I507" s="251"/>
      <c r="T507" s="106"/>
    </row>
    <row r="508" spans="1:20" s="47" customFormat="1" ht="15" customHeight="1" x14ac:dyDescent="0.2">
      <c r="A508" s="103"/>
      <c r="B508" s="103"/>
      <c r="C508" s="103"/>
      <c r="D508" s="250"/>
      <c r="H508" s="106"/>
      <c r="I508" s="251"/>
      <c r="T508" s="106"/>
    </row>
    <row r="509" spans="1:20" s="47" customFormat="1" ht="15" customHeight="1" x14ac:dyDescent="0.2">
      <c r="A509" s="103"/>
      <c r="B509" s="103"/>
      <c r="C509" s="103"/>
      <c r="D509" s="250"/>
      <c r="H509" s="106"/>
      <c r="I509" s="251"/>
      <c r="T509" s="106"/>
    </row>
    <row r="510" spans="1:20" s="47" customFormat="1" ht="15" customHeight="1" x14ac:dyDescent="0.2">
      <c r="A510" s="103"/>
      <c r="B510" s="103"/>
      <c r="C510" s="103"/>
      <c r="D510" s="250"/>
      <c r="H510" s="106"/>
      <c r="I510" s="251"/>
      <c r="T510" s="106"/>
    </row>
    <row r="511" spans="1:20" s="47" customFormat="1" ht="15" customHeight="1" x14ac:dyDescent="0.2">
      <c r="A511" s="103"/>
      <c r="B511" s="103"/>
      <c r="C511" s="103"/>
      <c r="D511" s="250"/>
      <c r="H511" s="106"/>
      <c r="I511" s="251"/>
      <c r="T511" s="106"/>
    </row>
    <row r="512" spans="1:20" s="47" customFormat="1" ht="15" customHeight="1" x14ac:dyDescent="0.2">
      <c r="A512" s="103"/>
      <c r="B512" s="103"/>
      <c r="C512" s="103"/>
      <c r="D512" s="250"/>
      <c r="H512" s="106"/>
      <c r="I512" s="251"/>
      <c r="T512" s="106"/>
    </row>
    <row r="513" spans="1:20" s="47" customFormat="1" ht="15" customHeight="1" x14ac:dyDescent="0.2">
      <c r="A513" s="103"/>
      <c r="B513" s="103"/>
      <c r="C513" s="103"/>
      <c r="D513" s="250"/>
      <c r="H513" s="106"/>
      <c r="I513" s="251"/>
      <c r="T513" s="106"/>
    </row>
    <row r="514" spans="1:20" s="47" customFormat="1" ht="15" customHeight="1" x14ac:dyDescent="0.2">
      <c r="A514" s="103"/>
      <c r="B514" s="103"/>
      <c r="C514" s="103"/>
      <c r="D514" s="250"/>
      <c r="H514" s="106"/>
      <c r="I514" s="251"/>
      <c r="T514" s="106"/>
    </row>
    <row r="515" spans="1:20" s="47" customFormat="1" ht="15" customHeight="1" x14ac:dyDescent="0.2">
      <c r="A515" s="103"/>
      <c r="B515" s="103"/>
      <c r="C515" s="103"/>
      <c r="D515" s="250"/>
      <c r="H515" s="106"/>
      <c r="I515" s="251"/>
      <c r="T515" s="106"/>
    </row>
    <row r="516" spans="1:20" s="47" customFormat="1" ht="15" customHeight="1" x14ac:dyDescent="0.2">
      <c r="A516" s="103"/>
      <c r="B516" s="103"/>
      <c r="C516" s="103"/>
      <c r="D516" s="250"/>
      <c r="H516" s="106"/>
      <c r="I516" s="251"/>
      <c r="T516" s="106"/>
    </row>
    <row r="517" spans="1:20" s="47" customFormat="1" ht="15" customHeight="1" x14ac:dyDescent="0.2">
      <c r="A517" s="103"/>
      <c r="B517" s="103"/>
      <c r="C517" s="103"/>
      <c r="D517" s="250"/>
      <c r="H517" s="106"/>
      <c r="I517" s="251"/>
      <c r="T517" s="106"/>
    </row>
    <row r="518" spans="1:20" s="47" customFormat="1" ht="15" customHeight="1" x14ac:dyDescent="0.2">
      <c r="A518" s="103"/>
      <c r="B518" s="103"/>
      <c r="C518" s="103"/>
      <c r="D518" s="250"/>
      <c r="H518" s="106"/>
      <c r="I518" s="251"/>
      <c r="T518" s="106"/>
    </row>
    <row r="519" spans="1:20" s="47" customFormat="1" ht="15" customHeight="1" x14ac:dyDescent="0.2">
      <c r="A519" s="103"/>
      <c r="B519" s="103"/>
      <c r="C519" s="103"/>
      <c r="D519" s="250"/>
      <c r="H519" s="106"/>
      <c r="I519" s="251"/>
      <c r="T519" s="106"/>
    </row>
    <row r="520" spans="1:20" s="47" customFormat="1" ht="15" customHeight="1" x14ac:dyDescent="0.2">
      <c r="A520" s="103"/>
      <c r="B520" s="103"/>
      <c r="C520" s="103"/>
      <c r="D520" s="250"/>
      <c r="H520" s="106"/>
      <c r="I520" s="251"/>
      <c r="T520" s="106"/>
    </row>
    <row r="521" spans="1:20" s="47" customFormat="1" ht="15" customHeight="1" x14ac:dyDescent="0.2">
      <c r="A521" s="103"/>
      <c r="B521" s="103"/>
      <c r="C521" s="103"/>
      <c r="D521" s="250"/>
      <c r="H521" s="106"/>
      <c r="I521" s="251"/>
      <c r="T521" s="106"/>
    </row>
    <row r="522" spans="1:20" s="47" customFormat="1" ht="15" customHeight="1" x14ac:dyDescent="0.2">
      <c r="A522" s="103"/>
      <c r="B522" s="103"/>
      <c r="C522" s="103"/>
      <c r="D522" s="250"/>
      <c r="H522" s="106"/>
      <c r="I522" s="251"/>
      <c r="T522" s="106"/>
    </row>
    <row r="523" spans="1:20" s="47" customFormat="1" ht="15" customHeight="1" x14ac:dyDescent="0.2">
      <c r="A523" s="103"/>
      <c r="B523" s="103"/>
      <c r="C523" s="103"/>
      <c r="D523" s="250"/>
      <c r="H523" s="106"/>
      <c r="I523" s="251"/>
      <c r="T523" s="106"/>
    </row>
    <row r="524" spans="1:20" s="47" customFormat="1" ht="15" customHeight="1" x14ac:dyDescent="0.2">
      <c r="A524" s="103"/>
      <c r="B524" s="103"/>
      <c r="C524" s="103"/>
      <c r="D524" s="250"/>
      <c r="H524" s="106"/>
      <c r="I524" s="251"/>
      <c r="T524" s="106"/>
    </row>
    <row r="525" spans="1:20" s="47" customFormat="1" ht="15" customHeight="1" x14ac:dyDescent="0.2">
      <c r="A525" s="103"/>
      <c r="B525" s="103"/>
      <c r="C525" s="103"/>
      <c r="D525" s="250"/>
      <c r="H525" s="106"/>
      <c r="I525" s="251"/>
      <c r="T525" s="106"/>
    </row>
    <row r="526" spans="1:20" s="47" customFormat="1" ht="15" customHeight="1" x14ac:dyDescent="0.2">
      <c r="A526" s="103"/>
      <c r="B526" s="103"/>
      <c r="C526" s="103"/>
      <c r="D526" s="250"/>
      <c r="H526" s="106"/>
      <c r="I526" s="251"/>
      <c r="T526" s="106"/>
    </row>
    <row r="527" spans="1:20" s="47" customFormat="1" ht="15" customHeight="1" x14ac:dyDescent="0.2">
      <c r="A527" s="103"/>
      <c r="B527" s="103"/>
      <c r="C527" s="103"/>
      <c r="D527" s="250"/>
      <c r="H527" s="106"/>
      <c r="I527" s="251"/>
      <c r="T527" s="106"/>
    </row>
    <row r="528" spans="1:20" s="47" customFormat="1" ht="15" customHeight="1" x14ac:dyDescent="0.2">
      <c r="A528" s="103"/>
      <c r="B528" s="103"/>
      <c r="C528" s="103"/>
      <c r="D528" s="250"/>
      <c r="H528" s="106"/>
      <c r="I528" s="251"/>
      <c r="T528" s="106"/>
    </row>
    <row r="529" spans="1:20" s="47" customFormat="1" ht="15" customHeight="1" x14ac:dyDescent="0.2">
      <c r="A529" s="103"/>
      <c r="B529" s="103"/>
      <c r="C529" s="103"/>
      <c r="D529" s="250"/>
      <c r="H529" s="106"/>
      <c r="I529" s="251"/>
      <c r="T529" s="106"/>
    </row>
    <row r="530" spans="1:20" s="47" customFormat="1" ht="15" customHeight="1" x14ac:dyDescent="0.2">
      <c r="A530" s="103"/>
      <c r="B530" s="103"/>
      <c r="C530" s="103"/>
      <c r="D530" s="250"/>
      <c r="H530" s="106"/>
      <c r="I530" s="251"/>
      <c r="T530" s="106"/>
    </row>
    <row r="531" spans="1:20" s="47" customFormat="1" ht="15" customHeight="1" x14ac:dyDescent="0.2">
      <c r="A531" s="103"/>
      <c r="B531" s="103"/>
      <c r="C531" s="103"/>
      <c r="D531" s="250"/>
      <c r="H531" s="106"/>
      <c r="I531" s="251"/>
      <c r="T531" s="106"/>
    </row>
    <row r="532" spans="1:20" s="47" customFormat="1" ht="15" customHeight="1" x14ac:dyDescent="0.2">
      <c r="A532" s="103"/>
      <c r="B532" s="103"/>
      <c r="C532" s="103"/>
      <c r="D532" s="250"/>
      <c r="H532" s="106"/>
      <c r="I532" s="251"/>
      <c r="T532" s="106"/>
    </row>
    <row r="533" spans="1:20" s="47" customFormat="1" ht="15" customHeight="1" x14ac:dyDescent="0.2">
      <c r="A533" s="103"/>
      <c r="B533" s="103"/>
      <c r="C533" s="103"/>
      <c r="D533" s="250"/>
      <c r="H533" s="106"/>
      <c r="I533" s="251"/>
      <c r="T533" s="106"/>
    </row>
    <row r="534" spans="1:20" s="47" customFormat="1" ht="15" customHeight="1" x14ac:dyDescent="0.2">
      <c r="A534" s="103"/>
      <c r="B534" s="103"/>
      <c r="C534" s="103"/>
      <c r="D534" s="250"/>
      <c r="H534" s="106"/>
      <c r="I534" s="251"/>
      <c r="T534" s="106"/>
    </row>
    <row r="535" spans="1:20" s="47" customFormat="1" ht="15" customHeight="1" x14ac:dyDescent="0.2">
      <c r="A535" s="103"/>
      <c r="B535" s="103"/>
      <c r="C535" s="103"/>
      <c r="D535" s="250"/>
      <c r="H535" s="106"/>
      <c r="I535" s="251"/>
      <c r="T535" s="106"/>
    </row>
    <row r="536" spans="1:20" s="47" customFormat="1" ht="15" customHeight="1" x14ac:dyDescent="0.2">
      <c r="A536" s="103"/>
      <c r="B536" s="103"/>
      <c r="C536" s="103"/>
      <c r="D536" s="250"/>
      <c r="H536" s="106"/>
      <c r="I536" s="251"/>
      <c r="T536" s="106"/>
    </row>
    <row r="537" spans="1:20" s="47" customFormat="1" ht="15" customHeight="1" x14ac:dyDescent="0.2">
      <c r="A537" s="103"/>
      <c r="B537" s="103"/>
      <c r="C537" s="103"/>
      <c r="D537" s="250"/>
      <c r="H537" s="106"/>
      <c r="I537" s="251"/>
      <c r="T537" s="106"/>
    </row>
    <row r="538" spans="1:20" s="47" customFormat="1" ht="15" customHeight="1" x14ac:dyDescent="0.2">
      <c r="A538" s="103"/>
      <c r="B538" s="103"/>
      <c r="C538" s="103"/>
      <c r="D538" s="250"/>
      <c r="H538" s="106"/>
      <c r="I538" s="251"/>
      <c r="T538" s="106"/>
    </row>
    <row r="539" spans="1:20" s="47" customFormat="1" ht="15" customHeight="1" x14ac:dyDescent="0.2">
      <c r="A539" s="103"/>
      <c r="B539" s="103"/>
      <c r="C539" s="103"/>
      <c r="D539" s="250"/>
      <c r="H539" s="106"/>
      <c r="I539" s="251"/>
      <c r="T539" s="106"/>
    </row>
    <row r="540" spans="1:20" s="47" customFormat="1" ht="15" customHeight="1" x14ac:dyDescent="0.2">
      <c r="A540" s="103"/>
      <c r="B540" s="103"/>
      <c r="C540" s="103"/>
      <c r="D540" s="250"/>
      <c r="H540" s="106"/>
      <c r="I540" s="251"/>
      <c r="T540" s="106"/>
    </row>
    <row r="541" spans="1:20" s="47" customFormat="1" ht="15" customHeight="1" x14ac:dyDescent="0.2">
      <c r="A541" s="103"/>
      <c r="B541" s="103"/>
      <c r="C541" s="103"/>
      <c r="D541" s="250"/>
      <c r="H541" s="106"/>
      <c r="I541" s="251"/>
      <c r="T541" s="106"/>
    </row>
    <row r="542" spans="1:20" s="47" customFormat="1" ht="15" customHeight="1" x14ac:dyDescent="0.2">
      <c r="A542" s="103"/>
      <c r="B542" s="103"/>
      <c r="C542" s="103"/>
      <c r="D542" s="250"/>
      <c r="H542" s="106"/>
      <c r="I542" s="251"/>
      <c r="T542" s="106"/>
    </row>
    <row r="543" spans="1:20" s="47" customFormat="1" ht="15" customHeight="1" x14ac:dyDescent="0.2">
      <c r="A543" s="103"/>
      <c r="B543" s="103"/>
      <c r="C543" s="103"/>
      <c r="D543" s="250"/>
      <c r="H543" s="106"/>
      <c r="I543" s="251"/>
      <c r="T543" s="106"/>
    </row>
    <row r="544" spans="1:20" s="47" customFormat="1" ht="15" customHeight="1" x14ac:dyDescent="0.2">
      <c r="A544" s="103"/>
      <c r="B544" s="103"/>
      <c r="C544" s="103"/>
      <c r="D544" s="250"/>
      <c r="H544" s="106"/>
      <c r="I544" s="251"/>
      <c r="T544" s="106"/>
    </row>
    <row r="545" spans="1:20" s="47" customFormat="1" ht="15" customHeight="1" x14ac:dyDescent="0.2">
      <c r="A545" s="103"/>
      <c r="B545" s="103"/>
      <c r="C545" s="103"/>
      <c r="D545" s="250"/>
      <c r="H545" s="106"/>
      <c r="I545" s="251"/>
      <c r="T545" s="106"/>
    </row>
    <row r="546" spans="1:20" s="47" customFormat="1" ht="15" customHeight="1" x14ac:dyDescent="0.2">
      <c r="A546" s="103"/>
      <c r="B546" s="103"/>
      <c r="C546" s="103"/>
      <c r="D546" s="250"/>
      <c r="H546" s="106"/>
      <c r="I546" s="251"/>
      <c r="T546" s="106"/>
    </row>
    <row r="547" spans="1:20" s="47" customFormat="1" ht="15" customHeight="1" x14ac:dyDescent="0.2">
      <c r="A547" s="103"/>
      <c r="B547" s="103"/>
      <c r="C547" s="103"/>
      <c r="D547" s="250"/>
      <c r="H547" s="106"/>
      <c r="I547" s="251"/>
      <c r="T547" s="106"/>
    </row>
    <row r="548" spans="1:20" s="47" customFormat="1" ht="15" customHeight="1" x14ac:dyDescent="0.2">
      <c r="A548" s="103"/>
      <c r="B548" s="103"/>
      <c r="C548" s="103"/>
      <c r="D548" s="250"/>
      <c r="H548" s="106"/>
      <c r="I548" s="251"/>
      <c r="T548" s="106"/>
    </row>
    <row r="549" spans="1:20" s="47" customFormat="1" ht="15" customHeight="1" x14ac:dyDescent="0.2">
      <c r="A549" s="103"/>
      <c r="B549" s="103"/>
      <c r="C549" s="103"/>
      <c r="D549" s="250"/>
      <c r="H549" s="106"/>
      <c r="I549" s="251"/>
      <c r="T549" s="106"/>
    </row>
    <row r="550" spans="1:20" s="47" customFormat="1" ht="15" customHeight="1" x14ac:dyDescent="0.2">
      <c r="A550" s="103"/>
      <c r="B550" s="103"/>
      <c r="C550" s="103"/>
      <c r="D550" s="250"/>
      <c r="H550" s="106"/>
      <c r="I550" s="251"/>
      <c r="T550" s="106"/>
    </row>
    <row r="551" spans="1:20" s="47" customFormat="1" ht="15" customHeight="1" x14ac:dyDescent="0.2">
      <c r="A551" s="103"/>
      <c r="B551" s="103"/>
      <c r="C551" s="103"/>
      <c r="D551" s="250"/>
      <c r="H551" s="106"/>
      <c r="I551" s="251"/>
      <c r="T551" s="106"/>
    </row>
    <row r="552" spans="1:20" s="47" customFormat="1" ht="15" customHeight="1" x14ac:dyDescent="0.2">
      <c r="A552" s="103"/>
      <c r="B552" s="103"/>
      <c r="C552" s="103"/>
      <c r="D552" s="250"/>
      <c r="H552" s="106"/>
      <c r="I552" s="251"/>
      <c r="T552" s="106"/>
    </row>
    <row r="553" spans="1:20" s="47" customFormat="1" ht="15" customHeight="1" x14ac:dyDescent="0.2">
      <c r="A553" s="103"/>
      <c r="B553" s="103"/>
      <c r="C553" s="103"/>
      <c r="D553" s="250"/>
      <c r="H553" s="106"/>
      <c r="I553" s="251"/>
      <c r="T553" s="106"/>
    </row>
    <row r="554" spans="1:20" s="47" customFormat="1" ht="15" customHeight="1" x14ac:dyDescent="0.2">
      <c r="A554" s="103"/>
      <c r="B554" s="103"/>
      <c r="C554" s="103"/>
      <c r="D554" s="250"/>
      <c r="H554" s="106"/>
      <c r="I554" s="251"/>
      <c r="T554" s="106"/>
    </row>
    <row r="555" spans="1:20" s="47" customFormat="1" ht="15" customHeight="1" x14ac:dyDescent="0.2">
      <c r="A555" s="103"/>
      <c r="B555" s="103"/>
      <c r="C555" s="103"/>
      <c r="D555" s="250"/>
      <c r="H555" s="106"/>
      <c r="I555" s="251"/>
      <c r="T555" s="106"/>
    </row>
    <row r="556" spans="1:20" s="47" customFormat="1" ht="15" customHeight="1" x14ac:dyDescent="0.2">
      <c r="A556" s="103"/>
      <c r="B556" s="103"/>
      <c r="C556" s="103"/>
      <c r="D556" s="250"/>
      <c r="H556" s="106"/>
      <c r="I556" s="251"/>
      <c r="T556" s="106"/>
    </row>
    <row r="557" spans="1:20" s="47" customFormat="1" ht="15" customHeight="1" x14ac:dyDescent="0.2">
      <c r="A557" s="103"/>
      <c r="B557" s="103"/>
      <c r="C557" s="103"/>
      <c r="D557" s="250"/>
      <c r="H557" s="106"/>
      <c r="I557" s="251"/>
      <c r="T557" s="106"/>
    </row>
    <row r="558" spans="1:20" s="47" customFormat="1" ht="15" customHeight="1" x14ac:dyDescent="0.2">
      <c r="A558" s="103"/>
      <c r="B558" s="103"/>
      <c r="C558" s="103"/>
      <c r="D558" s="250"/>
      <c r="H558" s="106"/>
      <c r="I558" s="251"/>
      <c r="T558" s="106"/>
    </row>
    <row r="559" spans="1:20" s="47" customFormat="1" ht="15" customHeight="1" x14ac:dyDescent="0.2">
      <c r="A559" s="103"/>
      <c r="B559" s="103"/>
      <c r="C559" s="103"/>
      <c r="D559" s="250"/>
      <c r="H559" s="106"/>
      <c r="I559" s="251"/>
      <c r="T559" s="106"/>
    </row>
    <row r="560" spans="1:20" s="47" customFormat="1" ht="15" customHeight="1" x14ac:dyDescent="0.2">
      <c r="A560" s="103"/>
      <c r="B560" s="103"/>
      <c r="C560" s="103"/>
      <c r="D560" s="250"/>
      <c r="H560" s="106"/>
      <c r="I560" s="251"/>
      <c r="T560" s="106"/>
    </row>
    <row r="561" spans="1:20" s="47" customFormat="1" ht="15" customHeight="1" x14ac:dyDescent="0.2">
      <c r="A561" s="103"/>
      <c r="B561" s="103"/>
      <c r="C561" s="103"/>
      <c r="D561" s="250"/>
      <c r="H561" s="106"/>
      <c r="I561" s="251"/>
      <c r="T561" s="106"/>
    </row>
    <row r="562" spans="1:20" s="47" customFormat="1" ht="15" customHeight="1" x14ac:dyDescent="0.2">
      <c r="A562" s="103"/>
      <c r="B562" s="103"/>
      <c r="C562" s="103"/>
      <c r="D562" s="250"/>
      <c r="H562" s="106"/>
      <c r="I562" s="251"/>
      <c r="T562" s="106"/>
    </row>
    <row r="563" spans="1:20" s="47" customFormat="1" ht="15" customHeight="1" x14ac:dyDescent="0.2">
      <c r="A563" s="103"/>
      <c r="B563" s="103"/>
      <c r="C563" s="103"/>
      <c r="D563" s="250"/>
      <c r="H563" s="106"/>
      <c r="I563" s="251"/>
      <c r="T563" s="106"/>
    </row>
    <row r="564" spans="1:20" s="47" customFormat="1" ht="15" customHeight="1" x14ac:dyDescent="0.2">
      <c r="A564" s="103"/>
      <c r="B564" s="103"/>
      <c r="C564" s="103"/>
      <c r="D564" s="250"/>
      <c r="H564" s="106"/>
      <c r="I564" s="251"/>
      <c r="T564" s="106"/>
    </row>
    <row r="565" spans="1:20" s="47" customFormat="1" ht="15" customHeight="1" x14ac:dyDescent="0.2">
      <c r="A565" s="103"/>
      <c r="B565" s="103"/>
      <c r="C565" s="103"/>
      <c r="D565" s="250"/>
      <c r="H565" s="106"/>
      <c r="I565" s="251"/>
      <c r="T565" s="106"/>
    </row>
    <row r="566" spans="1:20" s="47" customFormat="1" ht="15" customHeight="1" x14ac:dyDescent="0.2">
      <c r="A566" s="103"/>
      <c r="B566" s="103"/>
      <c r="C566" s="103"/>
      <c r="D566" s="250"/>
      <c r="H566" s="106"/>
      <c r="I566" s="251"/>
      <c r="T566" s="106"/>
    </row>
    <row r="567" spans="1:20" s="47" customFormat="1" ht="15" customHeight="1" x14ac:dyDescent="0.2">
      <c r="A567" s="103"/>
      <c r="B567" s="103"/>
      <c r="C567" s="103"/>
      <c r="D567" s="250"/>
      <c r="H567" s="106"/>
      <c r="I567" s="251"/>
      <c r="T567" s="106"/>
    </row>
    <row r="568" spans="1:20" s="47" customFormat="1" ht="15" customHeight="1" x14ac:dyDescent="0.2">
      <c r="A568" s="103"/>
      <c r="B568" s="103"/>
      <c r="C568" s="103"/>
      <c r="D568" s="250"/>
      <c r="H568" s="106"/>
      <c r="I568" s="251"/>
      <c r="T568" s="106"/>
    </row>
    <row r="569" spans="1:20" s="47" customFormat="1" ht="15" customHeight="1" x14ac:dyDescent="0.2">
      <c r="A569" s="103"/>
      <c r="B569" s="103"/>
      <c r="C569" s="103"/>
      <c r="D569" s="250"/>
      <c r="H569" s="106"/>
      <c r="I569" s="251"/>
      <c r="T569" s="106"/>
    </row>
    <row r="570" spans="1:20" s="47" customFormat="1" ht="15" customHeight="1" x14ac:dyDescent="0.2">
      <c r="A570" s="103"/>
      <c r="B570" s="103"/>
      <c r="C570" s="103"/>
      <c r="D570" s="250"/>
      <c r="H570" s="106"/>
      <c r="I570" s="251"/>
      <c r="T570" s="106"/>
    </row>
    <row r="571" spans="1:20" s="47" customFormat="1" ht="15" customHeight="1" x14ac:dyDescent="0.2">
      <c r="A571" s="103"/>
      <c r="B571" s="103"/>
      <c r="C571" s="103"/>
      <c r="D571" s="250"/>
      <c r="H571" s="106"/>
      <c r="I571" s="251"/>
      <c r="T571" s="106"/>
    </row>
    <row r="572" spans="1:20" s="47" customFormat="1" ht="15" customHeight="1" x14ac:dyDescent="0.2">
      <c r="A572" s="103"/>
      <c r="B572" s="103"/>
      <c r="C572" s="103"/>
      <c r="D572" s="250"/>
      <c r="H572" s="106"/>
      <c r="I572" s="251"/>
      <c r="T572" s="106"/>
    </row>
    <row r="573" spans="1:20" s="47" customFormat="1" ht="15" customHeight="1" x14ac:dyDescent="0.2">
      <c r="A573" s="103"/>
      <c r="B573" s="103"/>
      <c r="C573" s="103"/>
      <c r="D573" s="250"/>
      <c r="H573" s="106"/>
      <c r="I573" s="251"/>
      <c r="T573" s="106"/>
    </row>
    <row r="574" spans="1:20" s="47" customFormat="1" ht="15" customHeight="1" x14ac:dyDescent="0.2">
      <c r="A574" s="103"/>
      <c r="B574" s="103"/>
      <c r="C574" s="103"/>
      <c r="D574" s="250"/>
      <c r="H574" s="106"/>
      <c r="I574" s="251"/>
      <c r="T574" s="106"/>
    </row>
    <row r="575" spans="1:20" s="47" customFormat="1" ht="15" customHeight="1" x14ac:dyDescent="0.2">
      <c r="A575" s="103"/>
      <c r="B575" s="103"/>
      <c r="C575" s="103"/>
      <c r="D575" s="250"/>
      <c r="H575" s="106"/>
      <c r="I575" s="251"/>
      <c r="T575" s="106"/>
    </row>
    <row r="576" spans="1:20" s="47" customFormat="1" ht="15" customHeight="1" x14ac:dyDescent="0.2">
      <c r="A576" s="103"/>
      <c r="B576" s="103"/>
      <c r="C576" s="103"/>
      <c r="D576" s="250"/>
      <c r="H576" s="106"/>
      <c r="I576" s="251"/>
      <c r="T576" s="106"/>
    </row>
    <row r="577" spans="1:20" s="47" customFormat="1" ht="15" customHeight="1" x14ac:dyDescent="0.2">
      <c r="A577" s="103"/>
      <c r="B577" s="103"/>
      <c r="C577" s="103"/>
      <c r="D577" s="250"/>
      <c r="H577" s="106"/>
      <c r="I577" s="251"/>
      <c r="T577" s="106"/>
    </row>
    <row r="578" spans="1:20" s="47" customFormat="1" ht="15" customHeight="1" x14ac:dyDescent="0.2">
      <c r="A578" s="103"/>
      <c r="B578" s="103"/>
      <c r="C578" s="103"/>
      <c r="D578" s="250"/>
      <c r="H578" s="106"/>
      <c r="I578" s="251"/>
      <c r="T578" s="106"/>
    </row>
    <row r="579" spans="1:20" s="47" customFormat="1" ht="15" customHeight="1" x14ac:dyDescent="0.2">
      <c r="A579" s="103"/>
      <c r="B579" s="103"/>
      <c r="C579" s="103"/>
      <c r="D579" s="250"/>
      <c r="H579" s="106"/>
      <c r="I579" s="251"/>
      <c r="T579" s="106"/>
    </row>
    <row r="580" spans="1:20" s="47" customFormat="1" ht="15" customHeight="1" x14ac:dyDescent="0.2">
      <c r="A580" s="103"/>
      <c r="B580" s="103"/>
      <c r="C580" s="103"/>
      <c r="D580" s="250"/>
      <c r="H580" s="106"/>
      <c r="I580" s="251"/>
      <c r="T580" s="106"/>
    </row>
    <row r="581" spans="1:20" s="47" customFormat="1" ht="15" customHeight="1" x14ac:dyDescent="0.2">
      <c r="A581" s="103"/>
      <c r="B581" s="103"/>
      <c r="C581" s="103"/>
      <c r="D581" s="250"/>
      <c r="H581" s="106"/>
      <c r="I581" s="251"/>
      <c r="T581" s="106"/>
    </row>
    <row r="582" spans="1:20" s="47" customFormat="1" ht="15" customHeight="1" x14ac:dyDescent="0.2">
      <c r="A582" s="103"/>
      <c r="B582" s="103"/>
      <c r="C582" s="103"/>
      <c r="D582" s="250"/>
      <c r="H582" s="106"/>
      <c r="I582" s="251"/>
      <c r="T582" s="106"/>
    </row>
    <row r="583" spans="1:20" s="47" customFormat="1" ht="15" customHeight="1" x14ac:dyDescent="0.2">
      <c r="A583" s="103"/>
      <c r="B583" s="103"/>
      <c r="C583" s="103"/>
      <c r="D583" s="250"/>
      <c r="H583" s="106"/>
      <c r="I583" s="251"/>
      <c r="T583" s="106"/>
    </row>
    <row r="584" spans="1:20" s="47" customFormat="1" ht="15" customHeight="1" x14ac:dyDescent="0.2">
      <c r="A584" s="103"/>
      <c r="B584" s="103"/>
      <c r="C584" s="103"/>
      <c r="D584" s="250"/>
      <c r="H584" s="106"/>
      <c r="I584" s="251"/>
      <c r="T584" s="106"/>
    </row>
    <row r="585" spans="1:20" s="47" customFormat="1" ht="15" customHeight="1" x14ac:dyDescent="0.2">
      <c r="A585" s="103"/>
      <c r="B585" s="103"/>
      <c r="C585" s="103"/>
      <c r="D585" s="250"/>
      <c r="H585" s="106"/>
      <c r="I585" s="251"/>
      <c r="T585" s="106"/>
    </row>
    <row r="586" spans="1:20" s="47" customFormat="1" ht="15" customHeight="1" x14ac:dyDescent="0.2">
      <c r="A586" s="103"/>
      <c r="B586" s="103"/>
      <c r="C586" s="103"/>
      <c r="D586" s="250"/>
      <c r="H586" s="106"/>
      <c r="I586" s="251"/>
      <c r="T586" s="106"/>
    </row>
    <row r="587" spans="1:20" s="47" customFormat="1" ht="15" customHeight="1" x14ac:dyDescent="0.2">
      <c r="A587" s="103"/>
      <c r="B587" s="103"/>
      <c r="C587" s="103"/>
      <c r="D587" s="250"/>
      <c r="H587" s="106"/>
      <c r="I587" s="251"/>
      <c r="T587" s="106"/>
    </row>
    <row r="588" spans="1:20" s="47" customFormat="1" ht="15" customHeight="1" x14ac:dyDescent="0.2">
      <c r="A588" s="103"/>
      <c r="B588" s="103"/>
      <c r="C588" s="103"/>
      <c r="D588" s="250"/>
      <c r="H588" s="106"/>
      <c r="I588" s="251"/>
      <c r="T588" s="106"/>
    </row>
    <row r="589" spans="1:20" s="47" customFormat="1" ht="15" customHeight="1" x14ac:dyDescent="0.2">
      <c r="A589" s="103"/>
      <c r="B589" s="103"/>
      <c r="C589" s="103"/>
      <c r="D589" s="250"/>
      <c r="H589" s="106"/>
      <c r="I589" s="251"/>
      <c r="T589" s="106"/>
    </row>
    <row r="590" spans="1:20" s="47" customFormat="1" ht="15" customHeight="1" x14ac:dyDescent="0.2">
      <c r="A590" s="103"/>
      <c r="B590" s="103"/>
      <c r="C590" s="103"/>
      <c r="D590" s="250"/>
      <c r="H590" s="106"/>
      <c r="I590" s="251"/>
      <c r="T590" s="106"/>
    </row>
    <row r="591" spans="1:20" s="47" customFormat="1" ht="15" customHeight="1" x14ac:dyDescent="0.2">
      <c r="A591" s="103"/>
      <c r="B591" s="103"/>
      <c r="C591" s="103"/>
      <c r="D591" s="250"/>
      <c r="H591" s="106"/>
      <c r="I591" s="251"/>
      <c r="T591" s="106"/>
    </row>
    <row r="592" spans="1:20" s="47" customFormat="1" ht="15" customHeight="1" x14ac:dyDescent="0.2">
      <c r="A592" s="103"/>
      <c r="B592" s="103"/>
      <c r="C592" s="103"/>
      <c r="D592" s="250"/>
      <c r="H592" s="106"/>
      <c r="I592" s="251"/>
      <c r="T592" s="106"/>
    </row>
    <row r="593" spans="1:20" s="47" customFormat="1" ht="15" customHeight="1" x14ac:dyDescent="0.2">
      <c r="A593" s="103"/>
      <c r="B593" s="103"/>
      <c r="C593" s="103"/>
      <c r="D593" s="250"/>
      <c r="H593" s="106"/>
      <c r="I593" s="251"/>
      <c r="T593" s="106"/>
    </row>
    <row r="594" spans="1:20" s="47" customFormat="1" ht="15" customHeight="1" x14ac:dyDescent="0.2">
      <c r="A594" s="103"/>
      <c r="B594" s="103"/>
      <c r="C594" s="103"/>
      <c r="D594" s="250"/>
      <c r="H594" s="106"/>
      <c r="I594" s="251"/>
      <c r="T594" s="106"/>
    </row>
    <row r="595" spans="1:20" s="47" customFormat="1" ht="15" customHeight="1" x14ac:dyDescent="0.2">
      <c r="A595" s="103"/>
      <c r="B595" s="103"/>
      <c r="C595" s="103"/>
      <c r="D595" s="250"/>
      <c r="H595" s="106"/>
      <c r="I595" s="251"/>
      <c r="T595" s="106"/>
    </row>
    <row r="596" spans="1:20" s="47" customFormat="1" ht="15" customHeight="1" x14ac:dyDescent="0.2">
      <c r="A596" s="103"/>
      <c r="B596" s="103"/>
      <c r="C596" s="103"/>
      <c r="D596" s="250"/>
      <c r="H596" s="106"/>
      <c r="I596" s="251"/>
      <c r="T596" s="106"/>
    </row>
    <row r="597" spans="1:20" s="47" customFormat="1" ht="15" customHeight="1" x14ac:dyDescent="0.2">
      <c r="A597" s="103"/>
      <c r="B597" s="103"/>
      <c r="C597" s="103"/>
      <c r="D597" s="250"/>
      <c r="H597" s="106"/>
      <c r="I597" s="251"/>
      <c r="T597" s="106"/>
    </row>
    <row r="598" spans="1:20" s="47" customFormat="1" ht="15" customHeight="1" x14ac:dyDescent="0.2">
      <c r="A598" s="103"/>
      <c r="B598" s="103"/>
      <c r="C598" s="103"/>
      <c r="D598" s="250"/>
      <c r="H598" s="106"/>
      <c r="I598" s="251"/>
      <c r="T598" s="106"/>
    </row>
    <row r="599" spans="1:20" s="47" customFormat="1" ht="15" customHeight="1" x14ac:dyDescent="0.2">
      <c r="A599" s="103"/>
      <c r="B599" s="103"/>
      <c r="C599" s="103"/>
      <c r="D599" s="250"/>
      <c r="H599" s="106"/>
      <c r="I599" s="251"/>
      <c r="T599" s="106"/>
    </row>
    <row r="600" spans="1:20" s="47" customFormat="1" ht="15" customHeight="1" x14ac:dyDescent="0.2">
      <c r="A600" s="103"/>
      <c r="B600" s="103"/>
      <c r="C600" s="103"/>
      <c r="D600" s="250"/>
      <c r="H600" s="106"/>
      <c r="I600" s="251"/>
      <c r="T600" s="106"/>
    </row>
    <row r="601" spans="1:20" s="47" customFormat="1" ht="15" customHeight="1" x14ac:dyDescent="0.2">
      <c r="A601" s="103"/>
      <c r="B601" s="103"/>
      <c r="C601" s="103"/>
      <c r="D601" s="250"/>
      <c r="H601" s="106"/>
      <c r="I601" s="251"/>
      <c r="T601" s="106"/>
    </row>
    <row r="602" spans="1:20" s="47" customFormat="1" ht="15" customHeight="1" x14ac:dyDescent="0.2">
      <c r="A602" s="103"/>
      <c r="B602" s="103"/>
      <c r="C602" s="103"/>
      <c r="D602" s="250"/>
      <c r="H602" s="106"/>
      <c r="I602" s="251"/>
      <c r="T602" s="106"/>
    </row>
    <row r="603" spans="1:20" s="47" customFormat="1" ht="15" customHeight="1" x14ac:dyDescent="0.2">
      <c r="A603" s="103"/>
      <c r="B603" s="103"/>
      <c r="C603" s="103"/>
      <c r="D603" s="250"/>
      <c r="H603" s="106"/>
      <c r="I603" s="251"/>
      <c r="T603" s="106"/>
    </row>
    <row r="604" spans="1:20" s="47" customFormat="1" ht="15" customHeight="1" x14ac:dyDescent="0.2">
      <c r="A604" s="103"/>
      <c r="B604" s="103"/>
      <c r="C604" s="103"/>
      <c r="D604" s="250"/>
      <c r="H604" s="106"/>
      <c r="I604" s="251"/>
      <c r="T604" s="106"/>
    </row>
    <row r="605" spans="1:20" s="47" customFormat="1" ht="15" customHeight="1" x14ac:dyDescent="0.2">
      <c r="A605" s="103"/>
      <c r="B605" s="103"/>
      <c r="C605" s="103"/>
      <c r="D605" s="250"/>
      <c r="H605" s="106"/>
      <c r="I605" s="251"/>
      <c r="T605" s="106"/>
    </row>
    <row r="606" spans="1:20" s="47" customFormat="1" ht="15" customHeight="1" x14ac:dyDescent="0.2">
      <c r="A606" s="103"/>
      <c r="B606" s="103"/>
      <c r="C606" s="103"/>
      <c r="D606" s="250"/>
      <c r="H606" s="106"/>
      <c r="I606" s="251"/>
      <c r="T606" s="106"/>
    </row>
    <row r="607" spans="1:20" s="47" customFormat="1" ht="15" customHeight="1" x14ac:dyDescent="0.2">
      <c r="A607" s="103"/>
      <c r="B607" s="103"/>
      <c r="C607" s="103"/>
      <c r="D607" s="250"/>
      <c r="H607" s="106"/>
      <c r="I607" s="251"/>
      <c r="T607" s="106"/>
    </row>
    <row r="608" spans="1:20" s="47" customFormat="1" ht="15" customHeight="1" x14ac:dyDescent="0.2">
      <c r="A608" s="103"/>
      <c r="B608" s="103"/>
      <c r="C608" s="103"/>
      <c r="D608" s="250"/>
      <c r="H608" s="106"/>
      <c r="I608" s="251"/>
      <c r="T608" s="106"/>
    </row>
    <row r="609" spans="1:20" s="47" customFormat="1" ht="15" customHeight="1" x14ac:dyDescent="0.2">
      <c r="A609" s="103"/>
      <c r="B609" s="103"/>
      <c r="C609" s="103"/>
      <c r="D609" s="250"/>
      <c r="H609" s="106"/>
      <c r="I609" s="251"/>
      <c r="T609" s="106"/>
    </row>
    <row r="610" spans="1:20" s="47" customFormat="1" ht="15" customHeight="1" x14ac:dyDescent="0.2">
      <c r="A610" s="103"/>
      <c r="B610" s="103"/>
      <c r="C610" s="103"/>
      <c r="D610" s="250"/>
      <c r="H610" s="106"/>
      <c r="I610" s="251"/>
      <c r="T610" s="106"/>
    </row>
    <row r="611" spans="1:20" s="47" customFormat="1" ht="15" customHeight="1" x14ac:dyDescent="0.2">
      <c r="A611" s="103"/>
      <c r="B611" s="103"/>
      <c r="C611" s="103"/>
      <c r="D611" s="250"/>
      <c r="H611" s="106"/>
      <c r="I611" s="251"/>
      <c r="T611" s="106"/>
    </row>
    <row r="612" spans="1:20" s="47" customFormat="1" ht="15" customHeight="1" x14ac:dyDescent="0.2">
      <c r="A612" s="103"/>
      <c r="B612" s="103"/>
      <c r="C612" s="103"/>
      <c r="D612" s="250"/>
      <c r="H612" s="106"/>
      <c r="I612" s="251"/>
      <c r="T612" s="106"/>
    </row>
    <row r="613" spans="1:20" s="47" customFormat="1" ht="15" customHeight="1" x14ac:dyDescent="0.2">
      <c r="A613" s="103"/>
      <c r="B613" s="103"/>
      <c r="C613" s="103"/>
      <c r="D613" s="250"/>
      <c r="H613" s="106"/>
      <c r="I613" s="251"/>
      <c r="T613" s="106"/>
    </row>
    <row r="614" spans="1:20" s="47" customFormat="1" ht="15" customHeight="1" x14ac:dyDescent="0.2">
      <c r="A614" s="103"/>
      <c r="B614" s="103"/>
      <c r="C614" s="103"/>
      <c r="D614" s="250"/>
      <c r="H614" s="106"/>
      <c r="I614" s="251"/>
      <c r="T614" s="106"/>
    </row>
    <row r="615" spans="1:20" s="47" customFormat="1" ht="15" customHeight="1" x14ac:dyDescent="0.2">
      <c r="A615" s="103"/>
      <c r="B615" s="103"/>
      <c r="C615" s="103"/>
      <c r="D615" s="250"/>
      <c r="H615" s="106"/>
      <c r="I615" s="251"/>
      <c r="T615" s="106"/>
    </row>
    <row r="616" spans="1:20" s="47" customFormat="1" ht="15" customHeight="1" x14ac:dyDescent="0.2">
      <c r="A616" s="103"/>
      <c r="B616" s="103"/>
      <c r="C616" s="103"/>
      <c r="D616" s="250"/>
      <c r="H616" s="106"/>
      <c r="I616" s="251"/>
      <c r="T616" s="106"/>
    </row>
    <row r="617" spans="1:20" s="47" customFormat="1" ht="15" customHeight="1" x14ac:dyDescent="0.2">
      <c r="A617" s="103"/>
      <c r="B617" s="103"/>
      <c r="C617" s="103"/>
      <c r="D617" s="250"/>
      <c r="H617" s="106"/>
      <c r="I617" s="251"/>
      <c r="T617" s="106"/>
    </row>
    <row r="618" spans="1:20" s="47" customFormat="1" ht="15" customHeight="1" x14ac:dyDescent="0.2">
      <c r="A618" s="103"/>
      <c r="B618" s="103"/>
      <c r="C618" s="103"/>
      <c r="D618" s="250"/>
      <c r="H618" s="106"/>
      <c r="I618" s="251"/>
      <c r="T618" s="106"/>
    </row>
    <row r="619" spans="1:20" s="47" customFormat="1" ht="15" customHeight="1" x14ac:dyDescent="0.2">
      <c r="A619" s="103"/>
      <c r="B619" s="103"/>
      <c r="C619" s="103"/>
      <c r="D619" s="250"/>
      <c r="H619" s="106"/>
      <c r="I619" s="251"/>
      <c r="T619" s="106"/>
    </row>
    <row r="620" spans="1:20" s="47" customFormat="1" ht="15" customHeight="1" x14ac:dyDescent="0.2">
      <c r="A620" s="103"/>
      <c r="B620" s="103"/>
      <c r="C620" s="103"/>
      <c r="D620" s="250"/>
      <c r="H620" s="106"/>
      <c r="I620" s="251"/>
      <c r="T620" s="106"/>
    </row>
    <row r="621" spans="1:20" s="47" customFormat="1" ht="15" customHeight="1" x14ac:dyDescent="0.2">
      <c r="A621" s="103"/>
      <c r="B621" s="103"/>
      <c r="C621" s="103"/>
      <c r="D621" s="250"/>
      <c r="H621" s="106"/>
      <c r="I621" s="251"/>
      <c r="T621" s="106"/>
    </row>
    <row r="622" spans="1:20" s="47" customFormat="1" ht="15" customHeight="1" x14ac:dyDescent="0.2">
      <c r="A622" s="103"/>
      <c r="B622" s="103"/>
      <c r="C622" s="103"/>
      <c r="D622" s="250"/>
      <c r="H622" s="106"/>
      <c r="I622" s="251"/>
      <c r="T622" s="106"/>
    </row>
    <row r="623" spans="1:20" s="47" customFormat="1" ht="15" customHeight="1" x14ac:dyDescent="0.2">
      <c r="A623" s="103"/>
      <c r="B623" s="103"/>
      <c r="C623" s="103"/>
      <c r="D623" s="250"/>
      <c r="H623" s="106"/>
      <c r="I623" s="251"/>
      <c r="T623" s="106"/>
    </row>
    <row r="624" spans="1:20" s="47" customFormat="1" ht="15" customHeight="1" x14ac:dyDescent="0.2">
      <c r="A624" s="103"/>
      <c r="B624" s="103"/>
      <c r="C624" s="103"/>
      <c r="D624" s="250"/>
      <c r="H624" s="106"/>
      <c r="I624" s="251"/>
      <c r="T624" s="106"/>
    </row>
    <row r="625" spans="1:20" s="47" customFormat="1" ht="15" customHeight="1" x14ac:dyDescent="0.2">
      <c r="A625" s="103"/>
      <c r="B625" s="103"/>
      <c r="C625" s="103"/>
      <c r="D625" s="250"/>
      <c r="H625" s="106"/>
      <c r="I625" s="251"/>
      <c r="T625" s="106"/>
    </row>
    <row r="626" spans="1:20" s="47" customFormat="1" ht="15" customHeight="1" x14ac:dyDescent="0.2">
      <c r="A626" s="103"/>
      <c r="B626" s="103"/>
      <c r="C626" s="103"/>
      <c r="D626" s="250"/>
      <c r="H626" s="106"/>
      <c r="I626" s="251"/>
      <c r="T626" s="106"/>
    </row>
    <row r="627" spans="1:20" s="47" customFormat="1" ht="15" customHeight="1" x14ac:dyDescent="0.2">
      <c r="A627" s="103"/>
      <c r="B627" s="103"/>
      <c r="C627" s="103"/>
      <c r="D627" s="250"/>
      <c r="H627" s="106"/>
      <c r="I627" s="251"/>
      <c r="T627" s="106"/>
    </row>
    <row r="628" spans="1:20" s="47" customFormat="1" ht="15" customHeight="1" x14ac:dyDescent="0.2">
      <c r="A628" s="103"/>
      <c r="B628" s="103"/>
      <c r="C628" s="103"/>
      <c r="D628" s="250"/>
      <c r="H628" s="106"/>
      <c r="I628" s="251"/>
      <c r="T628" s="106"/>
    </row>
    <row r="629" spans="1:20" s="47" customFormat="1" ht="15" customHeight="1" x14ac:dyDescent="0.2">
      <c r="A629" s="103"/>
      <c r="B629" s="103"/>
      <c r="C629" s="103"/>
      <c r="D629" s="250"/>
      <c r="H629" s="106"/>
      <c r="I629" s="251"/>
      <c r="T629" s="106"/>
    </row>
    <row r="630" spans="1:20" s="47" customFormat="1" ht="15" customHeight="1" x14ac:dyDescent="0.2">
      <c r="A630" s="103"/>
      <c r="B630" s="103"/>
      <c r="C630" s="103"/>
      <c r="D630" s="250"/>
      <c r="H630" s="106"/>
      <c r="I630" s="251"/>
      <c r="T630" s="106"/>
    </row>
    <row r="631" spans="1:20" s="47" customFormat="1" ht="15" customHeight="1" x14ac:dyDescent="0.2">
      <c r="A631" s="103"/>
      <c r="B631" s="103"/>
      <c r="C631" s="103"/>
      <c r="D631" s="250"/>
      <c r="H631" s="106"/>
      <c r="I631" s="251"/>
      <c r="T631" s="106"/>
    </row>
    <row r="632" spans="1:20" s="47" customFormat="1" ht="15" customHeight="1" x14ac:dyDescent="0.2">
      <c r="A632" s="103"/>
      <c r="B632" s="103"/>
      <c r="C632" s="103"/>
      <c r="D632" s="250"/>
      <c r="H632" s="106"/>
      <c r="I632" s="251"/>
      <c r="T632" s="106"/>
    </row>
    <row r="633" spans="1:20" s="47" customFormat="1" ht="15" customHeight="1" x14ac:dyDescent="0.2">
      <c r="A633" s="103"/>
      <c r="B633" s="103"/>
      <c r="C633" s="103"/>
      <c r="D633" s="250"/>
      <c r="H633" s="106"/>
      <c r="I633" s="251"/>
      <c r="T633" s="106"/>
    </row>
    <row r="634" spans="1:20" s="47" customFormat="1" ht="15" customHeight="1" x14ac:dyDescent="0.2">
      <c r="A634" s="103"/>
      <c r="B634" s="103"/>
      <c r="C634" s="103"/>
      <c r="D634" s="250"/>
      <c r="H634" s="106"/>
      <c r="I634" s="251"/>
      <c r="T634" s="106"/>
    </row>
    <row r="635" spans="1:20" s="47" customFormat="1" ht="15" customHeight="1" x14ac:dyDescent="0.2">
      <c r="A635" s="103"/>
      <c r="B635" s="103"/>
      <c r="C635" s="103"/>
      <c r="D635" s="250"/>
      <c r="H635" s="106"/>
      <c r="I635" s="251"/>
      <c r="T635" s="106"/>
    </row>
    <row r="636" spans="1:20" s="47" customFormat="1" ht="15" customHeight="1" x14ac:dyDescent="0.2">
      <c r="A636" s="103"/>
      <c r="B636" s="103"/>
      <c r="C636" s="103"/>
      <c r="D636" s="250"/>
      <c r="H636" s="106"/>
      <c r="I636" s="251"/>
      <c r="T636" s="106"/>
    </row>
    <row r="637" spans="1:20" s="47" customFormat="1" ht="15" customHeight="1" x14ac:dyDescent="0.2">
      <c r="A637" s="103"/>
      <c r="B637" s="103"/>
      <c r="C637" s="103"/>
      <c r="D637" s="250"/>
      <c r="H637" s="106"/>
      <c r="I637" s="251"/>
      <c r="T637" s="106"/>
    </row>
    <row r="638" spans="1:20" s="47" customFormat="1" ht="15" customHeight="1" x14ac:dyDescent="0.2">
      <c r="A638" s="103"/>
      <c r="B638" s="103"/>
      <c r="C638" s="103"/>
      <c r="D638" s="250"/>
      <c r="H638" s="106"/>
      <c r="I638" s="251"/>
      <c r="T638" s="106"/>
    </row>
    <row r="639" spans="1:20" s="47" customFormat="1" ht="15" customHeight="1" x14ac:dyDescent="0.2">
      <c r="A639" s="103"/>
      <c r="B639" s="103"/>
      <c r="C639" s="103"/>
      <c r="D639" s="250"/>
      <c r="H639" s="106"/>
      <c r="I639" s="251"/>
      <c r="T639" s="106"/>
    </row>
    <row r="640" spans="1:20" s="47" customFormat="1" ht="15" customHeight="1" x14ac:dyDescent="0.2">
      <c r="A640" s="103"/>
      <c r="B640" s="103"/>
      <c r="C640" s="103"/>
      <c r="D640" s="250"/>
      <c r="H640" s="106"/>
      <c r="I640" s="251"/>
      <c r="T640" s="106"/>
    </row>
    <row r="641" spans="1:20" s="47" customFormat="1" ht="15" customHeight="1" x14ac:dyDescent="0.2">
      <c r="A641" s="103"/>
      <c r="B641" s="103"/>
      <c r="C641" s="103"/>
      <c r="D641" s="250"/>
      <c r="H641" s="106"/>
      <c r="I641" s="251"/>
      <c r="T641" s="106"/>
    </row>
    <row r="642" spans="1:20" s="47" customFormat="1" ht="15" customHeight="1" x14ac:dyDescent="0.2">
      <c r="A642" s="103"/>
      <c r="B642" s="103"/>
      <c r="C642" s="103"/>
      <c r="D642" s="250"/>
      <c r="H642" s="106"/>
      <c r="I642" s="251"/>
      <c r="T642" s="106"/>
    </row>
    <row r="643" spans="1:20" s="47" customFormat="1" ht="15" customHeight="1" x14ac:dyDescent="0.2">
      <c r="A643" s="103"/>
      <c r="B643" s="103"/>
      <c r="C643" s="103"/>
      <c r="D643" s="250"/>
      <c r="H643" s="106"/>
      <c r="I643" s="251"/>
      <c r="T643" s="106"/>
    </row>
    <row r="644" spans="1:20" s="47" customFormat="1" ht="15" customHeight="1" x14ac:dyDescent="0.2">
      <c r="A644" s="103"/>
      <c r="B644" s="103"/>
      <c r="C644" s="103"/>
      <c r="D644" s="250"/>
      <c r="H644" s="106"/>
      <c r="I644" s="251"/>
      <c r="T644" s="106"/>
    </row>
    <row r="645" spans="1:20" s="47" customFormat="1" ht="15" customHeight="1" x14ac:dyDescent="0.2">
      <c r="A645" s="103"/>
      <c r="B645" s="103"/>
      <c r="C645" s="103"/>
      <c r="D645" s="250"/>
      <c r="H645" s="106"/>
      <c r="I645" s="251"/>
      <c r="T645" s="106"/>
    </row>
    <row r="646" spans="1:20" s="47" customFormat="1" ht="15" customHeight="1" x14ac:dyDescent="0.2">
      <c r="A646" s="103"/>
      <c r="B646" s="103"/>
      <c r="C646" s="103"/>
      <c r="D646" s="250"/>
      <c r="H646" s="106"/>
      <c r="I646" s="251"/>
      <c r="T646" s="106"/>
    </row>
    <row r="647" spans="1:20" s="47" customFormat="1" ht="15" customHeight="1" x14ac:dyDescent="0.2">
      <c r="A647" s="103"/>
      <c r="B647" s="103"/>
      <c r="C647" s="103"/>
      <c r="D647" s="250"/>
      <c r="H647" s="106"/>
      <c r="I647" s="251"/>
      <c r="T647" s="106"/>
    </row>
    <row r="648" spans="1:20" s="47" customFormat="1" ht="15" customHeight="1" x14ac:dyDescent="0.2">
      <c r="A648" s="103"/>
      <c r="B648" s="103"/>
      <c r="C648" s="103"/>
      <c r="D648" s="250"/>
      <c r="H648" s="106"/>
      <c r="I648" s="251"/>
      <c r="T648" s="106"/>
    </row>
    <row r="649" spans="1:20" s="47" customFormat="1" ht="15" customHeight="1" x14ac:dyDescent="0.2">
      <c r="A649" s="103"/>
      <c r="B649" s="103"/>
      <c r="C649" s="103"/>
      <c r="D649" s="250"/>
      <c r="H649" s="106"/>
      <c r="I649" s="251"/>
      <c r="T649" s="106"/>
    </row>
    <row r="650" spans="1:20" s="47" customFormat="1" ht="15" customHeight="1" x14ac:dyDescent="0.2">
      <c r="A650" s="103"/>
      <c r="B650" s="103"/>
      <c r="C650" s="103"/>
      <c r="D650" s="250"/>
      <c r="H650" s="106"/>
      <c r="I650" s="251"/>
      <c r="T650" s="106"/>
    </row>
    <row r="651" spans="1:20" s="47" customFormat="1" ht="15" customHeight="1" x14ac:dyDescent="0.2">
      <c r="A651" s="103"/>
      <c r="B651" s="103"/>
      <c r="C651" s="103"/>
      <c r="D651" s="250"/>
      <c r="H651" s="106"/>
      <c r="I651" s="251"/>
      <c r="T651" s="106"/>
    </row>
    <row r="652" spans="1:20" s="47" customFormat="1" ht="15" customHeight="1" x14ac:dyDescent="0.2">
      <c r="A652" s="103"/>
      <c r="B652" s="103"/>
      <c r="C652" s="103"/>
      <c r="D652" s="250"/>
      <c r="H652" s="106"/>
      <c r="I652" s="251"/>
      <c r="T652" s="106"/>
    </row>
    <row r="653" spans="1:20" s="47" customFormat="1" ht="15" customHeight="1" x14ac:dyDescent="0.2">
      <c r="A653" s="103"/>
      <c r="B653" s="103"/>
      <c r="C653" s="103"/>
      <c r="D653" s="250"/>
      <c r="H653" s="106"/>
      <c r="I653" s="251"/>
      <c r="T653" s="106"/>
    </row>
    <row r="654" spans="1:20" s="47" customFormat="1" ht="15" customHeight="1" x14ac:dyDescent="0.2">
      <c r="A654" s="103"/>
      <c r="B654" s="103"/>
      <c r="C654" s="103"/>
      <c r="D654" s="250"/>
      <c r="H654" s="106"/>
      <c r="I654" s="251"/>
      <c r="T654" s="106"/>
    </row>
    <row r="655" spans="1:20" s="47" customFormat="1" ht="15" customHeight="1" x14ac:dyDescent="0.2">
      <c r="A655" s="103"/>
      <c r="B655" s="103"/>
      <c r="C655" s="103"/>
      <c r="D655" s="250"/>
      <c r="H655" s="106"/>
      <c r="I655" s="251"/>
      <c r="T655" s="106"/>
    </row>
    <row r="656" spans="1:20" s="47" customFormat="1" ht="15" customHeight="1" x14ac:dyDescent="0.2">
      <c r="A656" s="103"/>
      <c r="B656" s="103"/>
      <c r="C656" s="103"/>
      <c r="D656" s="250"/>
      <c r="H656" s="106"/>
      <c r="I656" s="251"/>
      <c r="T656" s="106"/>
    </row>
    <row r="657" spans="1:20" s="47" customFormat="1" ht="15" customHeight="1" x14ac:dyDescent="0.2">
      <c r="A657" s="103"/>
      <c r="B657" s="103"/>
      <c r="C657" s="103"/>
      <c r="D657" s="250"/>
      <c r="H657" s="106"/>
      <c r="I657" s="251"/>
      <c r="T657" s="106"/>
    </row>
    <row r="658" spans="1:20" s="47" customFormat="1" ht="15" customHeight="1" x14ac:dyDescent="0.2">
      <c r="A658" s="103"/>
      <c r="B658" s="103"/>
      <c r="C658" s="103"/>
      <c r="D658" s="250"/>
      <c r="H658" s="106"/>
      <c r="I658" s="251"/>
      <c r="T658" s="106"/>
    </row>
    <row r="659" spans="1:20" s="47" customFormat="1" ht="15" customHeight="1" x14ac:dyDescent="0.2">
      <c r="A659" s="103"/>
      <c r="B659" s="103"/>
      <c r="C659" s="103"/>
      <c r="D659" s="250"/>
      <c r="H659" s="106"/>
      <c r="I659" s="251"/>
      <c r="T659" s="106"/>
    </row>
    <row r="660" spans="1:20" s="47" customFormat="1" ht="15" customHeight="1" x14ac:dyDescent="0.2">
      <c r="A660" s="103"/>
      <c r="B660" s="103"/>
      <c r="C660" s="103"/>
      <c r="D660" s="250"/>
      <c r="H660" s="106"/>
      <c r="I660" s="251"/>
      <c r="T660" s="106"/>
    </row>
    <row r="661" spans="1:20" s="47" customFormat="1" ht="15" customHeight="1" x14ac:dyDescent="0.2">
      <c r="A661" s="103"/>
      <c r="B661" s="103"/>
      <c r="C661" s="103"/>
      <c r="D661" s="250"/>
      <c r="H661" s="106"/>
      <c r="I661" s="251"/>
      <c r="T661" s="106"/>
    </row>
    <row r="662" spans="1:20" s="47" customFormat="1" ht="15" customHeight="1" x14ac:dyDescent="0.2">
      <c r="A662" s="103"/>
      <c r="B662" s="103"/>
      <c r="C662" s="103"/>
      <c r="D662" s="250"/>
      <c r="H662" s="106"/>
      <c r="I662" s="251"/>
      <c r="T662" s="106"/>
    </row>
    <row r="663" spans="1:20" s="47" customFormat="1" ht="15" customHeight="1" x14ac:dyDescent="0.2">
      <c r="A663" s="103"/>
      <c r="B663" s="103"/>
      <c r="C663" s="103"/>
      <c r="D663" s="250"/>
      <c r="H663" s="106"/>
      <c r="I663" s="251"/>
      <c r="T663" s="106"/>
    </row>
    <row r="664" spans="1:20" s="47" customFormat="1" ht="15" customHeight="1" x14ac:dyDescent="0.2">
      <c r="A664" s="103"/>
      <c r="B664" s="103"/>
      <c r="C664" s="103"/>
      <c r="D664" s="250"/>
      <c r="H664" s="106"/>
      <c r="I664" s="251"/>
      <c r="T664" s="106"/>
    </row>
    <row r="665" spans="1:20" s="47" customFormat="1" ht="15" customHeight="1" x14ac:dyDescent="0.2">
      <c r="A665" s="103"/>
      <c r="B665" s="103"/>
      <c r="C665" s="103"/>
      <c r="D665" s="250"/>
      <c r="H665" s="106"/>
      <c r="I665" s="251"/>
      <c r="T665" s="106"/>
    </row>
    <row r="666" spans="1:20" s="47" customFormat="1" ht="15" customHeight="1" x14ac:dyDescent="0.2">
      <c r="A666" s="103"/>
      <c r="B666" s="103"/>
      <c r="C666" s="103"/>
      <c r="D666" s="250"/>
      <c r="H666" s="106"/>
      <c r="I666" s="251"/>
      <c r="T666" s="106"/>
    </row>
    <row r="667" spans="1:20" s="47" customFormat="1" ht="15" customHeight="1" x14ac:dyDescent="0.2">
      <c r="A667" s="103"/>
      <c r="B667" s="103"/>
      <c r="C667" s="103"/>
      <c r="D667" s="250"/>
      <c r="H667" s="106"/>
      <c r="I667" s="251"/>
      <c r="T667" s="106"/>
    </row>
    <row r="668" spans="1:20" s="47" customFormat="1" ht="15" customHeight="1" x14ac:dyDescent="0.2">
      <c r="A668" s="103"/>
      <c r="B668" s="103"/>
      <c r="C668" s="103"/>
      <c r="D668" s="250"/>
      <c r="H668" s="106"/>
      <c r="I668" s="251"/>
      <c r="T668" s="106"/>
    </row>
    <row r="669" spans="1:20" s="47" customFormat="1" ht="15" customHeight="1" x14ac:dyDescent="0.2">
      <c r="A669" s="103"/>
      <c r="B669" s="103"/>
      <c r="C669" s="103"/>
      <c r="D669" s="250"/>
      <c r="H669" s="106"/>
      <c r="I669" s="251"/>
      <c r="T669" s="106"/>
    </row>
    <row r="670" spans="1:20" s="47" customFormat="1" ht="15" customHeight="1" x14ac:dyDescent="0.2">
      <c r="A670" s="103"/>
      <c r="B670" s="103"/>
      <c r="C670" s="103"/>
      <c r="D670" s="250"/>
      <c r="H670" s="106"/>
      <c r="I670" s="251"/>
      <c r="T670" s="106"/>
    </row>
    <row r="671" spans="1:20" s="47" customFormat="1" ht="15" customHeight="1" x14ac:dyDescent="0.2">
      <c r="A671" s="103"/>
      <c r="B671" s="103"/>
      <c r="C671" s="103"/>
      <c r="D671" s="250"/>
      <c r="H671" s="106"/>
      <c r="I671" s="251"/>
      <c r="T671" s="106"/>
    </row>
    <row r="672" spans="1:20" s="47" customFormat="1" ht="15" customHeight="1" x14ac:dyDescent="0.2">
      <c r="A672" s="103"/>
      <c r="B672" s="103"/>
      <c r="C672" s="103"/>
      <c r="D672" s="250"/>
      <c r="H672" s="106"/>
      <c r="I672" s="251"/>
      <c r="T672" s="106"/>
    </row>
    <row r="673" spans="1:20" s="47" customFormat="1" ht="15" customHeight="1" x14ac:dyDescent="0.2">
      <c r="A673" s="103"/>
      <c r="B673" s="103"/>
      <c r="C673" s="103"/>
      <c r="D673" s="250"/>
      <c r="H673" s="106"/>
      <c r="I673" s="251"/>
      <c r="T673" s="106"/>
    </row>
    <row r="674" spans="1:20" s="47" customFormat="1" ht="15" customHeight="1" x14ac:dyDescent="0.2">
      <c r="A674" s="103"/>
      <c r="B674" s="103"/>
      <c r="C674" s="103"/>
      <c r="D674" s="250"/>
      <c r="H674" s="106"/>
      <c r="I674" s="251"/>
      <c r="T674" s="106"/>
    </row>
    <row r="675" spans="1:20" s="47" customFormat="1" ht="15" customHeight="1" x14ac:dyDescent="0.2">
      <c r="A675" s="103"/>
      <c r="B675" s="103"/>
      <c r="C675" s="103"/>
      <c r="D675" s="250"/>
      <c r="H675" s="106"/>
      <c r="I675" s="251"/>
      <c r="T675" s="106"/>
    </row>
    <row r="676" spans="1:20" s="47" customFormat="1" ht="15" customHeight="1" x14ac:dyDescent="0.2">
      <c r="A676" s="103"/>
      <c r="B676" s="103"/>
      <c r="C676" s="103"/>
      <c r="D676" s="250"/>
      <c r="H676" s="106"/>
      <c r="I676" s="251"/>
      <c r="T676" s="106"/>
    </row>
    <row r="677" spans="1:20" s="47" customFormat="1" ht="15" customHeight="1" x14ac:dyDescent="0.2">
      <c r="A677" s="103"/>
      <c r="B677" s="103"/>
      <c r="C677" s="103"/>
      <c r="D677" s="250"/>
      <c r="H677" s="106"/>
      <c r="I677" s="251"/>
      <c r="T677" s="106"/>
    </row>
    <row r="678" spans="1:20" s="47" customFormat="1" ht="15" customHeight="1" x14ac:dyDescent="0.2">
      <c r="A678" s="103"/>
      <c r="B678" s="103"/>
      <c r="C678" s="103"/>
      <c r="D678" s="250"/>
      <c r="H678" s="106"/>
      <c r="I678" s="251"/>
      <c r="T678" s="106"/>
    </row>
    <row r="679" spans="1:20" s="47" customFormat="1" ht="15" customHeight="1" x14ac:dyDescent="0.2">
      <c r="A679" s="103"/>
      <c r="B679" s="103"/>
      <c r="C679" s="103"/>
      <c r="D679" s="250"/>
      <c r="H679" s="106"/>
      <c r="I679" s="251"/>
      <c r="T679" s="106"/>
    </row>
    <row r="680" spans="1:20" s="47" customFormat="1" ht="15" customHeight="1" x14ac:dyDescent="0.2">
      <c r="A680" s="103"/>
      <c r="B680" s="103"/>
      <c r="C680" s="103"/>
      <c r="D680" s="250"/>
      <c r="H680" s="106"/>
      <c r="I680" s="251"/>
      <c r="T680" s="106"/>
    </row>
    <row r="681" spans="1:20" s="47" customFormat="1" ht="15" customHeight="1" x14ac:dyDescent="0.2">
      <c r="A681" s="103"/>
      <c r="B681" s="103"/>
      <c r="C681" s="103"/>
      <c r="D681" s="250"/>
      <c r="H681" s="106"/>
      <c r="I681" s="251"/>
      <c r="T681" s="106"/>
    </row>
    <row r="682" spans="1:20" s="47" customFormat="1" ht="15" customHeight="1" x14ac:dyDescent="0.2">
      <c r="A682" s="103"/>
      <c r="B682" s="103"/>
      <c r="C682" s="103"/>
      <c r="D682" s="250"/>
      <c r="H682" s="106"/>
      <c r="I682" s="251"/>
      <c r="T682" s="106"/>
    </row>
    <row r="683" spans="1:20" s="47" customFormat="1" ht="15" customHeight="1" x14ac:dyDescent="0.2">
      <c r="A683" s="103"/>
      <c r="B683" s="103"/>
      <c r="C683" s="103"/>
      <c r="D683" s="250"/>
      <c r="H683" s="106"/>
      <c r="I683" s="251"/>
      <c r="T683" s="106"/>
    </row>
    <row r="684" spans="1:20" s="47" customFormat="1" ht="15" customHeight="1" x14ac:dyDescent="0.2">
      <c r="A684" s="103"/>
      <c r="B684" s="103"/>
      <c r="C684" s="103"/>
      <c r="D684" s="250"/>
      <c r="H684" s="106"/>
      <c r="I684" s="251"/>
      <c r="T684" s="106"/>
    </row>
    <row r="685" spans="1:20" s="47" customFormat="1" ht="15" customHeight="1" x14ac:dyDescent="0.2">
      <c r="A685" s="103"/>
      <c r="B685" s="103"/>
      <c r="C685" s="103"/>
      <c r="D685" s="250"/>
      <c r="H685" s="106"/>
      <c r="I685" s="251"/>
      <c r="T685" s="106"/>
    </row>
    <row r="686" spans="1:20" s="47" customFormat="1" ht="15" customHeight="1" x14ac:dyDescent="0.2">
      <c r="A686" s="103"/>
      <c r="B686" s="103"/>
      <c r="C686" s="103"/>
      <c r="D686" s="250"/>
      <c r="H686" s="106"/>
      <c r="I686" s="251"/>
      <c r="T686" s="106"/>
    </row>
    <row r="687" spans="1:20" s="47" customFormat="1" ht="15" customHeight="1" x14ac:dyDescent="0.2">
      <c r="A687" s="103"/>
      <c r="B687" s="103"/>
      <c r="C687" s="103"/>
      <c r="D687" s="250"/>
      <c r="H687" s="106"/>
      <c r="I687" s="251"/>
      <c r="T687" s="106"/>
    </row>
    <row r="688" spans="1:20" s="47" customFormat="1" ht="15" customHeight="1" x14ac:dyDescent="0.2">
      <c r="A688" s="103"/>
      <c r="B688" s="103"/>
      <c r="C688" s="103"/>
      <c r="D688" s="250"/>
      <c r="H688" s="106"/>
      <c r="I688" s="251"/>
      <c r="T688" s="106"/>
    </row>
    <row r="689" spans="1:20" s="47" customFormat="1" ht="15" customHeight="1" x14ac:dyDescent="0.2">
      <c r="A689" s="103"/>
      <c r="B689" s="103"/>
      <c r="C689" s="103"/>
      <c r="D689" s="250"/>
      <c r="H689" s="106"/>
      <c r="I689" s="251"/>
      <c r="T689" s="106"/>
    </row>
    <row r="690" spans="1:20" s="47" customFormat="1" ht="15" customHeight="1" x14ac:dyDescent="0.2">
      <c r="A690" s="103"/>
      <c r="B690" s="103"/>
      <c r="C690" s="103"/>
      <c r="D690" s="250"/>
      <c r="H690" s="106"/>
      <c r="I690" s="251"/>
      <c r="T690" s="106"/>
    </row>
    <row r="691" spans="1:20" s="47" customFormat="1" ht="15" customHeight="1" x14ac:dyDescent="0.2">
      <c r="A691" s="103"/>
      <c r="B691" s="103"/>
      <c r="C691" s="103"/>
      <c r="D691" s="250"/>
      <c r="H691" s="106"/>
      <c r="I691" s="251"/>
      <c r="T691" s="106"/>
    </row>
    <row r="692" spans="1:20" s="47" customFormat="1" ht="15" customHeight="1" x14ac:dyDescent="0.2">
      <c r="A692" s="103"/>
      <c r="B692" s="103"/>
      <c r="C692" s="103"/>
      <c r="D692" s="250"/>
      <c r="H692" s="106"/>
      <c r="I692" s="251"/>
      <c r="T692" s="106"/>
    </row>
    <row r="693" spans="1:20" s="47" customFormat="1" ht="15" customHeight="1" x14ac:dyDescent="0.2">
      <c r="A693" s="103"/>
      <c r="B693" s="103"/>
      <c r="C693" s="103"/>
      <c r="D693" s="250"/>
      <c r="H693" s="106"/>
      <c r="I693" s="251"/>
      <c r="T693" s="106"/>
    </row>
    <row r="694" spans="1:20" s="47" customFormat="1" ht="15" customHeight="1" x14ac:dyDescent="0.2">
      <c r="A694" s="103"/>
      <c r="B694" s="103"/>
      <c r="C694" s="103"/>
      <c r="D694" s="250"/>
      <c r="H694" s="106"/>
      <c r="I694" s="251"/>
      <c r="T694" s="106"/>
    </row>
    <row r="695" spans="1:20" s="47" customFormat="1" ht="15" customHeight="1" x14ac:dyDescent="0.2">
      <c r="A695" s="103"/>
      <c r="B695" s="103"/>
      <c r="C695" s="103"/>
      <c r="D695" s="250"/>
      <c r="H695" s="106"/>
      <c r="I695" s="251"/>
      <c r="T695" s="106"/>
    </row>
    <row r="696" spans="1:20" s="47" customFormat="1" ht="15" customHeight="1" x14ac:dyDescent="0.2">
      <c r="A696" s="103"/>
      <c r="B696" s="103"/>
      <c r="C696" s="103"/>
      <c r="D696" s="250"/>
      <c r="H696" s="106"/>
      <c r="I696" s="251"/>
      <c r="T696" s="106"/>
    </row>
    <row r="697" spans="1:20" s="47" customFormat="1" ht="15" customHeight="1" x14ac:dyDescent="0.2">
      <c r="A697" s="103"/>
      <c r="B697" s="103"/>
      <c r="C697" s="103"/>
      <c r="D697" s="250"/>
      <c r="H697" s="106"/>
      <c r="I697" s="251"/>
      <c r="T697" s="106"/>
    </row>
    <row r="698" spans="1:20" s="47" customFormat="1" ht="15" customHeight="1" x14ac:dyDescent="0.2">
      <c r="A698" s="103"/>
      <c r="B698" s="103"/>
      <c r="C698" s="103"/>
      <c r="D698" s="250"/>
      <c r="H698" s="106"/>
      <c r="I698" s="251"/>
      <c r="T698" s="106"/>
    </row>
    <row r="699" spans="1:20" s="47" customFormat="1" ht="15" customHeight="1" x14ac:dyDescent="0.2">
      <c r="A699" s="103"/>
      <c r="B699" s="103"/>
      <c r="C699" s="103"/>
      <c r="D699" s="250"/>
      <c r="H699" s="106"/>
      <c r="I699" s="251"/>
      <c r="T699" s="106"/>
    </row>
    <row r="700" spans="1:20" s="47" customFormat="1" ht="15" customHeight="1" x14ac:dyDescent="0.2">
      <c r="A700" s="103"/>
      <c r="B700" s="103"/>
      <c r="C700" s="103"/>
      <c r="D700" s="250"/>
      <c r="H700" s="106"/>
      <c r="I700" s="251"/>
      <c r="T700" s="106"/>
    </row>
    <row r="701" spans="1:20" s="47" customFormat="1" ht="15" customHeight="1" x14ac:dyDescent="0.2">
      <c r="A701" s="103"/>
      <c r="B701" s="103"/>
      <c r="C701" s="103"/>
      <c r="D701" s="250"/>
      <c r="H701" s="106"/>
      <c r="I701" s="251"/>
      <c r="T701" s="106"/>
    </row>
    <row r="702" spans="1:20" s="47" customFormat="1" ht="15" customHeight="1" x14ac:dyDescent="0.2">
      <c r="A702" s="103"/>
      <c r="B702" s="103"/>
      <c r="C702" s="103"/>
      <c r="D702" s="250"/>
      <c r="H702" s="106"/>
      <c r="I702" s="251"/>
      <c r="T702" s="106"/>
    </row>
    <row r="703" spans="1:20" s="47" customFormat="1" ht="15" customHeight="1" x14ac:dyDescent="0.2">
      <c r="A703" s="103"/>
      <c r="B703" s="103"/>
      <c r="C703" s="103"/>
      <c r="D703" s="250"/>
      <c r="H703" s="106"/>
      <c r="I703" s="251"/>
      <c r="T703" s="106"/>
    </row>
    <row r="704" spans="1:20" s="47" customFormat="1" ht="15" customHeight="1" x14ac:dyDescent="0.2">
      <c r="A704" s="103"/>
      <c r="B704" s="103"/>
      <c r="C704" s="103"/>
      <c r="D704" s="250"/>
      <c r="H704" s="106"/>
      <c r="I704" s="251"/>
      <c r="T704" s="106"/>
    </row>
    <row r="705" spans="1:20" s="47" customFormat="1" ht="15" customHeight="1" x14ac:dyDescent="0.2">
      <c r="A705" s="103"/>
      <c r="B705" s="103"/>
      <c r="C705" s="103"/>
      <c r="D705" s="250"/>
      <c r="H705" s="106"/>
      <c r="I705" s="251"/>
      <c r="T705" s="106"/>
    </row>
    <row r="706" spans="1:20" s="47" customFormat="1" ht="15" customHeight="1" x14ac:dyDescent="0.2">
      <c r="A706" s="103"/>
      <c r="B706" s="103"/>
      <c r="C706" s="103"/>
      <c r="D706" s="250"/>
      <c r="H706" s="106"/>
      <c r="I706" s="251"/>
      <c r="T706" s="106"/>
    </row>
    <row r="707" spans="1:20" s="47" customFormat="1" ht="15" customHeight="1" x14ac:dyDescent="0.2">
      <c r="A707" s="103"/>
      <c r="B707" s="103"/>
      <c r="C707" s="103"/>
      <c r="D707" s="250"/>
      <c r="H707" s="106"/>
      <c r="I707" s="251"/>
      <c r="T707" s="106"/>
    </row>
    <row r="708" spans="1:20" s="47" customFormat="1" ht="15" customHeight="1" x14ac:dyDescent="0.2">
      <c r="A708" s="103"/>
      <c r="B708" s="103"/>
      <c r="C708" s="103"/>
      <c r="D708" s="250"/>
      <c r="H708" s="106"/>
      <c r="I708" s="251"/>
      <c r="T708" s="106"/>
    </row>
    <row r="709" spans="1:20" s="47" customFormat="1" ht="15" customHeight="1" x14ac:dyDescent="0.2">
      <c r="A709" s="103"/>
      <c r="B709" s="103"/>
      <c r="C709" s="103"/>
      <c r="D709" s="250"/>
      <c r="H709" s="106"/>
      <c r="I709" s="251"/>
      <c r="T709" s="106"/>
    </row>
    <row r="710" spans="1:20" s="47" customFormat="1" ht="15" customHeight="1" x14ac:dyDescent="0.2">
      <c r="A710" s="103"/>
      <c r="B710" s="103"/>
      <c r="C710" s="103"/>
      <c r="D710" s="250"/>
      <c r="H710" s="106"/>
      <c r="I710" s="251"/>
      <c r="T710" s="106"/>
    </row>
    <row r="711" spans="1:20" s="47" customFormat="1" ht="15" customHeight="1" x14ac:dyDescent="0.2">
      <c r="A711" s="103"/>
      <c r="B711" s="103"/>
      <c r="C711" s="103"/>
      <c r="D711" s="250"/>
      <c r="H711" s="106"/>
      <c r="I711" s="251"/>
      <c r="T711" s="106"/>
    </row>
    <row r="712" spans="1:20" s="47" customFormat="1" ht="15" customHeight="1" x14ac:dyDescent="0.2">
      <c r="A712" s="103"/>
      <c r="B712" s="103"/>
      <c r="C712" s="103"/>
      <c r="D712" s="250"/>
      <c r="H712" s="106"/>
      <c r="I712" s="251"/>
      <c r="T712" s="106"/>
    </row>
    <row r="713" spans="1:20" s="47" customFormat="1" ht="15" customHeight="1" x14ac:dyDescent="0.2">
      <c r="A713" s="103"/>
      <c r="B713" s="103"/>
      <c r="C713" s="103"/>
      <c r="D713" s="250"/>
      <c r="H713" s="106"/>
      <c r="I713" s="251"/>
      <c r="T713" s="106"/>
    </row>
    <row r="714" spans="1:20" s="47" customFormat="1" ht="15" customHeight="1" x14ac:dyDescent="0.2">
      <c r="A714" s="103"/>
      <c r="B714" s="103"/>
      <c r="C714" s="103"/>
      <c r="D714" s="250"/>
      <c r="H714" s="106"/>
      <c r="I714" s="251"/>
      <c r="T714" s="106"/>
    </row>
    <row r="715" spans="1:20" s="47" customFormat="1" ht="15" customHeight="1" x14ac:dyDescent="0.2">
      <c r="A715" s="103"/>
      <c r="B715" s="103"/>
      <c r="C715" s="103"/>
      <c r="D715" s="250"/>
      <c r="H715" s="106"/>
      <c r="I715" s="251"/>
      <c r="T715" s="106"/>
    </row>
    <row r="716" spans="1:20" s="47" customFormat="1" ht="15" customHeight="1" x14ac:dyDescent="0.2">
      <c r="A716" s="103"/>
      <c r="B716" s="103"/>
      <c r="C716" s="103"/>
      <c r="D716" s="250"/>
      <c r="H716" s="106"/>
      <c r="I716" s="251"/>
      <c r="T716" s="106"/>
    </row>
    <row r="717" spans="1:20" s="47" customFormat="1" ht="15" customHeight="1" x14ac:dyDescent="0.2">
      <c r="A717" s="103"/>
      <c r="B717" s="103"/>
      <c r="C717" s="103"/>
      <c r="D717" s="250"/>
      <c r="H717" s="106"/>
      <c r="I717" s="251"/>
      <c r="T717" s="106"/>
    </row>
    <row r="718" spans="1:20" s="47" customFormat="1" ht="15" customHeight="1" x14ac:dyDescent="0.2">
      <c r="A718" s="103"/>
      <c r="B718" s="103"/>
      <c r="C718" s="103"/>
      <c r="D718" s="250"/>
      <c r="H718" s="106"/>
      <c r="I718" s="251"/>
      <c r="T718" s="106"/>
    </row>
    <row r="719" spans="1:20" s="47" customFormat="1" ht="15" customHeight="1" x14ac:dyDescent="0.2">
      <c r="A719" s="103"/>
      <c r="B719" s="103"/>
      <c r="C719" s="103"/>
      <c r="D719" s="250"/>
      <c r="H719" s="106"/>
      <c r="I719" s="251"/>
      <c r="T719" s="106"/>
    </row>
    <row r="720" spans="1:20" s="47" customFormat="1" ht="15" customHeight="1" x14ac:dyDescent="0.2">
      <c r="A720" s="103"/>
      <c r="B720" s="103"/>
      <c r="C720" s="103"/>
      <c r="D720" s="250"/>
      <c r="H720" s="106"/>
      <c r="I720" s="251"/>
      <c r="T720" s="106"/>
    </row>
    <row r="721" spans="1:20" s="47" customFormat="1" ht="15" customHeight="1" x14ac:dyDescent="0.2">
      <c r="A721" s="103"/>
      <c r="B721" s="103"/>
      <c r="C721" s="103"/>
      <c r="D721" s="250"/>
      <c r="H721" s="106"/>
      <c r="I721" s="251"/>
      <c r="T721" s="106"/>
    </row>
    <row r="722" spans="1:20" s="47" customFormat="1" ht="15" customHeight="1" x14ac:dyDescent="0.2">
      <c r="A722" s="103"/>
      <c r="B722" s="103"/>
      <c r="C722" s="103"/>
      <c r="D722" s="250"/>
      <c r="H722" s="106"/>
      <c r="I722" s="251"/>
      <c r="T722" s="106"/>
    </row>
    <row r="723" spans="1:20" s="47" customFormat="1" ht="15" customHeight="1" x14ac:dyDescent="0.2">
      <c r="A723" s="103"/>
      <c r="B723" s="103"/>
      <c r="C723" s="103"/>
      <c r="D723" s="250"/>
      <c r="H723" s="106"/>
      <c r="I723" s="251"/>
      <c r="T723" s="106"/>
    </row>
    <row r="724" spans="1:20" s="47" customFormat="1" ht="15" customHeight="1" x14ac:dyDescent="0.2">
      <c r="A724" s="103"/>
      <c r="B724" s="103"/>
      <c r="C724" s="103"/>
      <c r="D724" s="250"/>
      <c r="H724" s="106"/>
      <c r="I724" s="251"/>
      <c r="T724" s="106"/>
    </row>
    <row r="725" spans="1:20" s="47" customFormat="1" ht="15" customHeight="1" x14ac:dyDescent="0.2">
      <c r="A725" s="103"/>
      <c r="B725" s="103"/>
      <c r="C725" s="103"/>
      <c r="D725" s="250"/>
      <c r="H725" s="106"/>
      <c r="I725" s="251"/>
      <c r="T725" s="106"/>
    </row>
    <row r="726" spans="1:20" s="47" customFormat="1" ht="15" customHeight="1" x14ac:dyDescent="0.2">
      <c r="A726" s="103"/>
      <c r="B726" s="103"/>
      <c r="C726" s="103"/>
      <c r="D726" s="250"/>
      <c r="H726" s="106"/>
      <c r="I726" s="251"/>
      <c r="T726" s="106"/>
    </row>
    <row r="727" spans="1:20" s="47" customFormat="1" ht="15" customHeight="1" x14ac:dyDescent="0.2">
      <c r="A727" s="103"/>
      <c r="B727" s="103"/>
      <c r="C727" s="103"/>
      <c r="D727" s="250"/>
      <c r="H727" s="106"/>
      <c r="I727" s="251"/>
      <c r="T727" s="106"/>
    </row>
    <row r="728" spans="1:20" s="47" customFormat="1" ht="15" customHeight="1" x14ac:dyDescent="0.2">
      <c r="A728" s="103"/>
      <c r="B728" s="103"/>
      <c r="C728" s="103"/>
      <c r="D728" s="250"/>
      <c r="H728" s="106"/>
      <c r="I728" s="251"/>
      <c r="T728" s="106"/>
    </row>
    <row r="729" spans="1:20" s="47" customFormat="1" ht="15" customHeight="1" x14ac:dyDescent="0.2">
      <c r="A729" s="103"/>
      <c r="B729" s="103"/>
      <c r="C729" s="103"/>
      <c r="D729" s="250"/>
      <c r="H729" s="106"/>
      <c r="I729" s="251"/>
      <c r="T729" s="106"/>
    </row>
    <row r="730" spans="1:20" s="47" customFormat="1" ht="15" customHeight="1" x14ac:dyDescent="0.2">
      <c r="A730" s="103"/>
      <c r="B730" s="103"/>
      <c r="C730" s="103"/>
      <c r="D730" s="250"/>
      <c r="H730" s="106"/>
      <c r="I730" s="251"/>
      <c r="T730" s="106"/>
    </row>
    <row r="731" spans="1:20" s="47" customFormat="1" ht="15" customHeight="1" x14ac:dyDescent="0.2">
      <c r="A731" s="103"/>
      <c r="B731" s="103"/>
      <c r="C731" s="103"/>
      <c r="D731" s="250"/>
      <c r="H731" s="106"/>
      <c r="I731" s="251"/>
      <c r="T731" s="106"/>
    </row>
    <row r="732" spans="1:20" s="47" customFormat="1" ht="15" customHeight="1" x14ac:dyDescent="0.2">
      <c r="A732" s="103"/>
      <c r="B732" s="103"/>
      <c r="C732" s="103"/>
      <c r="D732" s="250"/>
      <c r="H732" s="106"/>
      <c r="I732" s="251"/>
      <c r="T732" s="106"/>
    </row>
    <row r="733" spans="1:20" s="47" customFormat="1" ht="15" customHeight="1" x14ac:dyDescent="0.2">
      <c r="A733" s="103"/>
      <c r="B733" s="103"/>
      <c r="C733" s="103"/>
      <c r="D733" s="250"/>
      <c r="H733" s="106"/>
      <c r="I733" s="251"/>
      <c r="T733" s="106"/>
    </row>
    <row r="734" spans="1:20" s="47" customFormat="1" ht="15" customHeight="1" x14ac:dyDescent="0.2">
      <c r="A734" s="103"/>
      <c r="B734" s="103"/>
      <c r="C734" s="103"/>
      <c r="D734" s="250"/>
      <c r="H734" s="106"/>
      <c r="I734" s="251"/>
      <c r="T734" s="106"/>
    </row>
    <row r="735" spans="1:20" s="47" customFormat="1" ht="15" customHeight="1" x14ac:dyDescent="0.2">
      <c r="A735" s="103"/>
      <c r="B735" s="103"/>
      <c r="C735" s="103"/>
      <c r="D735" s="250"/>
      <c r="H735" s="106"/>
      <c r="I735" s="251"/>
      <c r="T735" s="106"/>
    </row>
    <row r="736" spans="1:20" s="47" customFormat="1" ht="15" customHeight="1" x14ac:dyDescent="0.2">
      <c r="A736" s="103"/>
      <c r="B736" s="103"/>
      <c r="C736" s="103"/>
      <c r="D736" s="250"/>
      <c r="H736" s="106"/>
      <c r="I736" s="251"/>
      <c r="T736" s="106"/>
    </row>
    <row r="737" spans="1:20" s="47" customFormat="1" ht="15" customHeight="1" x14ac:dyDescent="0.2">
      <c r="A737" s="103"/>
      <c r="B737" s="103"/>
      <c r="C737" s="103"/>
      <c r="D737" s="250"/>
      <c r="H737" s="106"/>
      <c r="I737" s="251"/>
      <c r="T737" s="106"/>
    </row>
    <row r="738" spans="1:20" s="47" customFormat="1" ht="15" customHeight="1" x14ac:dyDescent="0.2">
      <c r="A738" s="103"/>
      <c r="B738" s="103"/>
      <c r="C738" s="103"/>
      <c r="D738" s="250"/>
      <c r="H738" s="106"/>
      <c r="I738" s="251"/>
      <c r="T738" s="106"/>
    </row>
    <row r="739" spans="1:20" s="47" customFormat="1" ht="15" customHeight="1" x14ac:dyDescent="0.2">
      <c r="A739" s="103"/>
      <c r="B739" s="103"/>
      <c r="C739" s="103"/>
      <c r="D739" s="250"/>
      <c r="H739" s="106"/>
      <c r="I739" s="251"/>
      <c r="T739" s="106"/>
    </row>
    <row r="740" spans="1:20" s="47" customFormat="1" ht="15" customHeight="1" x14ac:dyDescent="0.2">
      <c r="A740" s="103"/>
      <c r="B740" s="103"/>
      <c r="C740" s="103"/>
      <c r="D740" s="250"/>
      <c r="H740" s="106"/>
      <c r="I740" s="251"/>
      <c r="T740" s="106"/>
    </row>
    <row r="741" spans="1:20" s="47" customFormat="1" ht="15" customHeight="1" x14ac:dyDescent="0.2">
      <c r="A741" s="103"/>
      <c r="B741" s="103"/>
      <c r="C741" s="103"/>
      <c r="D741" s="250"/>
      <c r="H741" s="106"/>
      <c r="I741" s="251"/>
      <c r="T741" s="106"/>
    </row>
    <row r="742" spans="1:20" s="47" customFormat="1" ht="15" customHeight="1" x14ac:dyDescent="0.2">
      <c r="A742" s="103"/>
      <c r="B742" s="103"/>
      <c r="C742" s="103"/>
      <c r="D742" s="250"/>
      <c r="H742" s="106"/>
      <c r="I742" s="251"/>
      <c r="T742" s="106"/>
    </row>
    <row r="743" spans="1:20" s="47" customFormat="1" ht="15" customHeight="1" x14ac:dyDescent="0.2">
      <c r="A743" s="103"/>
      <c r="B743" s="103"/>
      <c r="C743" s="103"/>
      <c r="D743" s="250"/>
      <c r="H743" s="106"/>
      <c r="I743" s="251"/>
      <c r="T743" s="106"/>
    </row>
    <row r="744" spans="1:20" s="47" customFormat="1" ht="15" customHeight="1" x14ac:dyDescent="0.2">
      <c r="A744" s="103"/>
      <c r="B744" s="103"/>
      <c r="C744" s="103"/>
      <c r="D744" s="250"/>
      <c r="H744" s="106"/>
      <c r="I744" s="251"/>
      <c r="T744" s="106"/>
    </row>
    <row r="745" spans="1:20" s="47" customFormat="1" ht="15" customHeight="1" x14ac:dyDescent="0.2">
      <c r="A745" s="103"/>
      <c r="B745" s="103"/>
      <c r="C745" s="103"/>
      <c r="D745" s="250"/>
      <c r="H745" s="106"/>
      <c r="I745" s="251"/>
      <c r="T745" s="106"/>
    </row>
    <row r="746" spans="1:20" s="47" customFormat="1" ht="15" customHeight="1" x14ac:dyDescent="0.2">
      <c r="A746" s="103"/>
      <c r="B746" s="103"/>
      <c r="C746" s="103"/>
      <c r="D746" s="250"/>
      <c r="H746" s="106"/>
      <c r="I746" s="251"/>
      <c r="T746" s="106"/>
    </row>
    <row r="747" spans="1:20" s="47" customFormat="1" ht="15" customHeight="1" x14ac:dyDescent="0.2">
      <c r="A747" s="103"/>
      <c r="B747" s="103"/>
      <c r="C747" s="103"/>
      <c r="D747" s="250"/>
      <c r="H747" s="106"/>
      <c r="I747" s="251"/>
      <c r="T747" s="106"/>
    </row>
    <row r="748" spans="1:20" s="47" customFormat="1" ht="15" customHeight="1" x14ac:dyDescent="0.2">
      <c r="A748" s="103"/>
      <c r="B748" s="103"/>
      <c r="C748" s="103"/>
      <c r="D748" s="250"/>
      <c r="H748" s="106"/>
      <c r="I748" s="251"/>
      <c r="T748" s="106"/>
    </row>
    <row r="749" spans="1:20" s="47" customFormat="1" ht="15" customHeight="1" x14ac:dyDescent="0.2">
      <c r="A749" s="103"/>
      <c r="B749" s="103"/>
      <c r="C749" s="103"/>
      <c r="D749" s="250"/>
      <c r="H749" s="106"/>
      <c r="I749" s="251"/>
      <c r="T749" s="106"/>
    </row>
    <row r="750" spans="1:20" s="47" customFormat="1" ht="15" customHeight="1" x14ac:dyDescent="0.2">
      <c r="A750" s="103"/>
      <c r="B750" s="103"/>
      <c r="C750" s="103"/>
      <c r="D750" s="250"/>
      <c r="H750" s="106"/>
      <c r="I750" s="251"/>
      <c r="T750" s="106"/>
    </row>
    <row r="751" spans="1:20" s="47" customFormat="1" ht="15" customHeight="1" x14ac:dyDescent="0.2">
      <c r="A751" s="103"/>
      <c r="B751" s="103"/>
      <c r="C751" s="103"/>
      <c r="D751" s="250"/>
      <c r="H751" s="106"/>
      <c r="I751" s="251"/>
      <c r="T751" s="106"/>
    </row>
    <row r="752" spans="1:20" s="47" customFormat="1" ht="15" customHeight="1" x14ac:dyDescent="0.2">
      <c r="A752" s="103"/>
      <c r="B752" s="103"/>
      <c r="C752" s="103"/>
      <c r="D752" s="250"/>
      <c r="H752" s="106"/>
      <c r="I752" s="251"/>
      <c r="T752" s="106"/>
    </row>
    <row r="753" spans="1:20" s="47" customFormat="1" ht="15" customHeight="1" x14ac:dyDescent="0.2">
      <c r="A753" s="103"/>
      <c r="B753" s="103"/>
      <c r="C753" s="103"/>
      <c r="D753" s="250"/>
      <c r="H753" s="106"/>
      <c r="I753" s="251"/>
      <c r="T753" s="106"/>
    </row>
    <row r="754" spans="1:20" s="47" customFormat="1" ht="15" customHeight="1" x14ac:dyDescent="0.2">
      <c r="A754" s="103"/>
      <c r="B754" s="103"/>
      <c r="C754" s="103"/>
      <c r="D754" s="250"/>
      <c r="H754" s="106"/>
      <c r="I754" s="251"/>
      <c r="T754" s="106"/>
    </row>
    <row r="755" spans="1:20" s="47" customFormat="1" ht="15" customHeight="1" x14ac:dyDescent="0.2">
      <c r="A755" s="103"/>
      <c r="B755" s="103"/>
      <c r="C755" s="103"/>
      <c r="D755" s="250"/>
      <c r="H755" s="106"/>
      <c r="I755" s="251"/>
      <c r="T755" s="106"/>
    </row>
    <row r="756" spans="1:20" s="47" customFormat="1" ht="15" customHeight="1" x14ac:dyDescent="0.2">
      <c r="A756" s="103"/>
      <c r="B756" s="103"/>
      <c r="C756" s="103"/>
      <c r="D756" s="250"/>
      <c r="H756" s="106"/>
      <c r="I756" s="251"/>
      <c r="T756" s="106"/>
    </row>
    <row r="757" spans="1:20" s="47" customFormat="1" ht="15" customHeight="1" x14ac:dyDescent="0.2">
      <c r="A757" s="103"/>
      <c r="B757" s="103"/>
      <c r="C757" s="103"/>
      <c r="D757" s="250"/>
      <c r="H757" s="106"/>
      <c r="I757" s="251"/>
      <c r="T757" s="106"/>
    </row>
    <row r="758" spans="1:20" s="47" customFormat="1" ht="15" customHeight="1" x14ac:dyDescent="0.2">
      <c r="A758" s="103"/>
      <c r="B758" s="103"/>
      <c r="C758" s="103"/>
      <c r="D758" s="250"/>
      <c r="H758" s="106"/>
      <c r="I758" s="251"/>
      <c r="T758" s="106"/>
    </row>
    <row r="759" spans="1:20" s="47" customFormat="1" ht="15" customHeight="1" x14ac:dyDescent="0.2">
      <c r="A759" s="103"/>
      <c r="B759" s="103"/>
      <c r="C759" s="103"/>
      <c r="D759" s="250"/>
      <c r="H759" s="106"/>
      <c r="I759" s="251"/>
      <c r="T759" s="106"/>
    </row>
    <row r="760" spans="1:20" s="47" customFormat="1" ht="15" customHeight="1" x14ac:dyDescent="0.2">
      <c r="A760" s="103"/>
      <c r="B760" s="103"/>
      <c r="C760" s="103"/>
      <c r="D760" s="250"/>
      <c r="H760" s="106"/>
      <c r="I760" s="251"/>
      <c r="T760" s="106"/>
    </row>
    <row r="761" spans="1:20" s="47" customFormat="1" ht="15" customHeight="1" x14ac:dyDescent="0.2">
      <c r="A761" s="103"/>
      <c r="B761" s="103"/>
      <c r="C761" s="103"/>
      <c r="D761" s="250"/>
      <c r="H761" s="106"/>
      <c r="I761" s="251"/>
      <c r="T761" s="106"/>
    </row>
    <row r="762" spans="1:20" s="47" customFormat="1" ht="15" customHeight="1" x14ac:dyDescent="0.2">
      <c r="A762" s="103"/>
      <c r="B762" s="103"/>
      <c r="C762" s="103"/>
      <c r="D762" s="250"/>
      <c r="H762" s="106"/>
      <c r="I762" s="251"/>
      <c r="T762" s="106"/>
    </row>
    <row r="763" spans="1:20" s="47" customFormat="1" ht="15" customHeight="1" x14ac:dyDescent="0.2">
      <c r="A763" s="103"/>
      <c r="B763" s="103"/>
      <c r="C763" s="103"/>
      <c r="D763" s="250"/>
      <c r="H763" s="106"/>
      <c r="I763" s="251"/>
      <c r="T763" s="106"/>
    </row>
    <row r="764" spans="1:20" s="47" customFormat="1" ht="15" customHeight="1" x14ac:dyDescent="0.2">
      <c r="A764" s="103"/>
      <c r="B764" s="103"/>
      <c r="C764" s="103"/>
      <c r="D764" s="250"/>
      <c r="H764" s="106"/>
      <c r="I764" s="251"/>
      <c r="T764" s="106"/>
    </row>
    <row r="765" spans="1:20" s="47" customFormat="1" ht="15" customHeight="1" x14ac:dyDescent="0.2">
      <c r="A765" s="103"/>
      <c r="B765" s="103"/>
      <c r="C765" s="103"/>
      <c r="D765" s="250"/>
      <c r="H765" s="106"/>
      <c r="I765" s="251"/>
      <c r="T765" s="106"/>
    </row>
    <row r="766" spans="1:20" s="47" customFormat="1" ht="15" customHeight="1" x14ac:dyDescent="0.2">
      <c r="A766" s="103"/>
      <c r="B766" s="103"/>
      <c r="C766" s="103"/>
      <c r="D766" s="250"/>
      <c r="H766" s="106"/>
      <c r="I766" s="251"/>
      <c r="T766" s="106"/>
    </row>
    <row r="767" spans="1:20" s="47" customFormat="1" ht="15" customHeight="1" x14ac:dyDescent="0.2">
      <c r="A767" s="103"/>
      <c r="B767" s="103"/>
      <c r="C767" s="103"/>
      <c r="D767" s="250"/>
      <c r="H767" s="106"/>
      <c r="I767" s="251"/>
      <c r="T767" s="106"/>
    </row>
    <row r="768" spans="1:20" s="47" customFormat="1" ht="15" customHeight="1" x14ac:dyDescent="0.2">
      <c r="A768" s="103"/>
      <c r="B768" s="103"/>
      <c r="C768" s="103"/>
      <c r="D768" s="250"/>
      <c r="H768" s="106"/>
      <c r="I768" s="251"/>
      <c r="T768" s="106"/>
    </row>
    <row r="769" spans="1:20" s="47" customFormat="1" ht="15" customHeight="1" x14ac:dyDescent="0.2">
      <c r="A769" s="103"/>
      <c r="B769" s="103"/>
      <c r="C769" s="103"/>
      <c r="D769" s="250"/>
      <c r="H769" s="106"/>
      <c r="I769" s="251"/>
      <c r="T769" s="106"/>
    </row>
    <row r="770" spans="1:20" s="47" customFormat="1" ht="15" customHeight="1" x14ac:dyDescent="0.2">
      <c r="A770" s="103"/>
      <c r="B770" s="103"/>
      <c r="C770" s="103"/>
      <c r="D770" s="250"/>
      <c r="H770" s="106"/>
      <c r="I770" s="251"/>
      <c r="T770" s="106"/>
    </row>
    <row r="771" spans="1:20" s="47" customFormat="1" ht="15" customHeight="1" x14ac:dyDescent="0.2">
      <c r="A771" s="103"/>
      <c r="B771" s="103"/>
      <c r="C771" s="103"/>
      <c r="D771" s="250"/>
      <c r="H771" s="106"/>
      <c r="I771" s="251"/>
      <c r="T771" s="106"/>
    </row>
    <row r="772" spans="1:20" s="47" customFormat="1" ht="15" customHeight="1" x14ac:dyDescent="0.2">
      <c r="A772" s="103"/>
      <c r="B772" s="103"/>
      <c r="C772" s="103"/>
      <c r="D772" s="250"/>
      <c r="H772" s="106"/>
      <c r="I772" s="251"/>
      <c r="T772" s="106"/>
    </row>
    <row r="773" spans="1:20" s="47" customFormat="1" ht="15" customHeight="1" x14ac:dyDescent="0.2">
      <c r="A773" s="103"/>
      <c r="B773" s="103"/>
      <c r="C773" s="103"/>
      <c r="D773" s="250"/>
      <c r="H773" s="106"/>
      <c r="I773" s="251"/>
      <c r="T773" s="106"/>
    </row>
    <row r="774" spans="1:20" s="47" customFormat="1" ht="15" customHeight="1" x14ac:dyDescent="0.2">
      <c r="A774" s="103"/>
      <c r="B774" s="103"/>
      <c r="C774" s="103"/>
      <c r="D774" s="250"/>
      <c r="H774" s="106"/>
      <c r="I774" s="251"/>
      <c r="T774" s="106"/>
    </row>
    <row r="775" spans="1:20" s="47" customFormat="1" ht="15" customHeight="1" x14ac:dyDescent="0.2">
      <c r="A775" s="103"/>
      <c r="B775" s="103"/>
      <c r="C775" s="103"/>
      <c r="D775" s="250"/>
      <c r="H775" s="106"/>
      <c r="I775" s="251"/>
      <c r="T775" s="106"/>
    </row>
    <row r="776" spans="1:20" s="47" customFormat="1" ht="15" customHeight="1" x14ac:dyDescent="0.2">
      <c r="A776" s="103"/>
      <c r="B776" s="103"/>
      <c r="C776" s="103"/>
      <c r="D776" s="250"/>
      <c r="H776" s="106"/>
      <c r="I776" s="251"/>
      <c r="T776" s="106"/>
    </row>
    <row r="777" spans="1:20" s="47" customFormat="1" ht="15" customHeight="1" x14ac:dyDescent="0.2">
      <c r="A777" s="103"/>
      <c r="B777" s="103"/>
      <c r="C777" s="103"/>
      <c r="D777" s="250"/>
      <c r="H777" s="106"/>
      <c r="I777" s="251"/>
      <c r="T777" s="106"/>
    </row>
    <row r="778" spans="1:20" s="47" customFormat="1" ht="15" customHeight="1" x14ac:dyDescent="0.2">
      <c r="A778" s="103"/>
      <c r="B778" s="103"/>
      <c r="C778" s="103"/>
      <c r="D778" s="250"/>
      <c r="H778" s="106"/>
      <c r="I778" s="251"/>
      <c r="T778" s="106"/>
    </row>
    <row r="779" spans="1:20" s="47" customFormat="1" ht="15" customHeight="1" x14ac:dyDescent="0.2">
      <c r="A779" s="103"/>
      <c r="B779" s="103"/>
      <c r="C779" s="103"/>
      <c r="D779" s="250"/>
      <c r="H779" s="106"/>
      <c r="I779" s="251"/>
      <c r="T779" s="106"/>
    </row>
    <row r="780" spans="1:20" s="47" customFormat="1" ht="15" customHeight="1" x14ac:dyDescent="0.2">
      <c r="A780" s="103"/>
      <c r="B780" s="103"/>
      <c r="C780" s="103"/>
      <c r="D780" s="250"/>
      <c r="H780" s="106"/>
      <c r="I780" s="251"/>
      <c r="T780" s="106"/>
    </row>
    <row r="781" spans="1:20" s="47" customFormat="1" ht="15" customHeight="1" x14ac:dyDescent="0.2">
      <c r="A781" s="103"/>
      <c r="B781" s="103"/>
      <c r="C781" s="103"/>
      <c r="D781" s="250"/>
      <c r="H781" s="106"/>
      <c r="I781" s="251"/>
      <c r="T781" s="106"/>
    </row>
    <row r="782" spans="1:20" s="47" customFormat="1" ht="15" customHeight="1" x14ac:dyDescent="0.2">
      <c r="A782" s="103"/>
      <c r="B782" s="103"/>
      <c r="C782" s="103"/>
      <c r="D782" s="250"/>
      <c r="H782" s="106"/>
      <c r="I782" s="251"/>
      <c r="T782" s="106"/>
    </row>
    <row r="783" spans="1:20" s="47" customFormat="1" ht="15" customHeight="1" x14ac:dyDescent="0.2">
      <c r="A783" s="103"/>
      <c r="B783" s="103"/>
      <c r="C783" s="103"/>
      <c r="D783" s="250"/>
      <c r="H783" s="106"/>
      <c r="I783" s="251"/>
      <c r="T783" s="106"/>
    </row>
    <row r="784" spans="1:20" s="47" customFormat="1" ht="15" customHeight="1" x14ac:dyDescent="0.2">
      <c r="A784" s="103"/>
      <c r="B784" s="103"/>
      <c r="C784" s="103"/>
      <c r="D784" s="250"/>
      <c r="H784" s="106"/>
      <c r="I784" s="251"/>
      <c r="T784" s="106"/>
    </row>
    <row r="785" spans="1:20" s="47" customFormat="1" ht="15" customHeight="1" x14ac:dyDescent="0.2">
      <c r="A785" s="103"/>
      <c r="B785" s="103"/>
      <c r="C785" s="103"/>
      <c r="D785" s="250"/>
      <c r="H785" s="106"/>
      <c r="I785" s="251"/>
      <c r="T785" s="106"/>
    </row>
    <row r="786" spans="1:20" s="47" customFormat="1" ht="15" customHeight="1" x14ac:dyDescent="0.2">
      <c r="A786" s="103"/>
      <c r="B786" s="103"/>
      <c r="C786" s="103"/>
      <c r="D786" s="250"/>
      <c r="H786" s="106"/>
      <c r="I786" s="251"/>
      <c r="T786" s="106"/>
    </row>
    <row r="787" spans="1:20" s="47" customFormat="1" ht="15" customHeight="1" x14ac:dyDescent="0.2">
      <c r="A787" s="103"/>
      <c r="B787" s="103"/>
      <c r="C787" s="103"/>
      <c r="D787" s="250"/>
      <c r="H787" s="106"/>
      <c r="I787" s="251"/>
      <c r="T787" s="106"/>
    </row>
    <row r="788" spans="1:20" s="47" customFormat="1" ht="15" customHeight="1" x14ac:dyDescent="0.2">
      <c r="A788" s="103"/>
      <c r="B788" s="103"/>
      <c r="C788" s="103"/>
      <c r="D788" s="250"/>
      <c r="H788" s="106"/>
      <c r="I788" s="251"/>
      <c r="T788" s="106"/>
    </row>
    <row r="789" spans="1:20" s="47" customFormat="1" ht="15" customHeight="1" x14ac:dyDescent="0.2">
      <c r="A789" s="103"/>
      <c r="B789" s="103"/>
      <c r="C789" s="103"/>
      <c r="D789" s="250"/>
      <c r="H789" s="106"/>
      <c r="I789" s="251"/>
      <c r="T789" s="106"/>
    </row>
    <row r="790" spans="1:20" s="47" customFormat="1" ht="15" customHeight="1" x14ac:dyDescent="0.2">
      <c r="A790" s="103"/>
      <c r="B790" s="103"/>
      <c r="C790" s="103"/>
      <c r="D790" s="250"/>
      <c r="H790" s="106"/>
      <c r="I790" s="251"/>
      <c r="T790" s="106"/>
    </row>
    <row r="791" spans="1:20" s="47" customFormat="1" ht="15" customHeight="1" x14ac:dyDescent="0.2">
      <c r="A791" s="103"/>
      <c r="B791" s="103"/>
      <c r="C791" s="103"/>
      <c r="D791" s="250"/>
      <c r="H791" s="106"/>
      <c r="I791" s="251"/>
      <c r="T791" s="106"/>
    </row>
    <row r="792" spans="1:20" s="47" customFormat="1" ht="15" customHeight="1" x14ac:dyDescent="0.2">
      <c r="A792" s="103"/>
      <c r="B792" s="103"/>
      <c r="C792" s="103"/>
      <c r="D792" s="250"/>
      <c r="H792" s="106"/>
      <c r="I792" s="251"/>
      <c r="T792" s="106"/>
    </row>
    <row r="793" spans="1:20" s="47" customFormat="1" ht="15" customHeight="1" x14ac:dyDescent="0.2">
      <c r="A793" s="103"/>
      <c r="B793" s="103"/>
      <c r="C793" s="103"/>
      <c r="D793" s="250"/>
      <c r="H793" s="106"/>
      <c r="I793" s="251"/>
      <c r="T793" s="106"/>
    </row>
    <row r="794" spans="1:20" s="47" customFormat="1" ht="15" customHeight="1" x14ac:dyDescent="0.2">
      <c r="A794" s="103"/>
      <c r="B794" s="103"/>
      <c r="C794" s="103"/>
      <c r="D794" s="250"/>
      <c r="H794" s="106"/>
      <c r="I794" s="251"/>
      <c r="T794" s="106"/>
    </row>
    <row r="795" spans="1:20" s="47" customFormat="1" ht="15" customHeight="1" x14ac:dyDescent="0.2">
      <c r="A795" s="103"/>
      <c r="B795" s="103"/>
      <c r="C795" s="103"/>
      <c r="D795" s="250"/>
      <c r="H795" s="106"/>
      <c r="I795" s="251"/>
      <c r="T795" s="106"/>
    </row>
    <row r="796" spans="1:20" s="47" customFormat="1" ht="15" customHeight="1" x14ac:dyDescent="0.2">
      <c r="A796" s="103"/>
      <c r="B796" s="103"/>
      <c r="C796" s="103"/>
      <c r="D796" s="250"/>
      <c r="H796" s="106"/>
      <c r="I796" s="251"/>
      <c r="T796" s="106"/>
    </row>
    <row r="797" spans="1:20" s="47" customFormat="1" ht="15" customHeight="1" x14ac:dyDescent="0.2">
      <c r="A797" s="103"/>
      <c r="B797" s="103"/>
      <c r="C797" s="103"/>
      <c r="D797" s="250"/>
      <c r="H797" s="106"/>
      <c r="I797" s="251"/>
      <c r="T797" s="106"/>
    </row>
    <row r="798" spans="1:20" s="47" customFormat="1" ht="15" customHeight="1" x14ac:dyDescent="0.2">
      <c r="A798" s="103"/>
      <c r="B798" s="103"/>
      <c r="C798" s="103"/>
      <c r="D798" s="250"/>
      <c r="H798" s="106"/>
      <c r="I798" s="251"/>
      <c r="T798" s="106"/>
    </row>
    <row r="799" spans="1:20" s="47" customFormat="1" ht="15" customHeight="1" x14ac:dyDescent="0.2">
      <c r="A799" s="103"/>
      <c r="B799" s="103"/>
      <c r="C799" s="103"/>
      <c r="D799" s="250"/>
      <c r="H799" s="106"/>
      <c r="I799" s="251"/>
      <c r="T799" s="106"/>
    </row>
    <row r="800" spans="1:20" s="47" customFormat="1" ht="15" customHeight="1" x14ac:dyDescent="0.2">
      <c r="A800" s="103"/>
      <c r="B800" s="103"/>
      <c r="C800" s="103"/>
      <c r="D800" s="250"/>
      <c r="H800" s="106"/>
      <c r="I800" s="251"/>
      <c r="T800" s="106"/>
    </row>
    <row r="801" spans="1:20" s="47" customFormat="1" ht="15" customHeight="1" x14ac:dyDescent="0.2">
      <c r="A801" s="103"/>
      <c r="B801" s="103"/>
      <c r="C801" s="103"/>
      <c r="D801" s="250"/>
      <c r="H801" s="106"/>
      <c r="I801" s="251"/>
      <c r="T801" s="106"/>
    </row>
    <row r="802" spans="1:20" s="47" customFormat="1" ht="15" customHeight="1" x14ac:dyDescent="0.2">
      <c r="A802" s="103"/>
      <c r="B802" s="103"/>
      <c r="C802" s="103"/>
      <c r="D802" s="250"/>
      <c r="H802" s="106"/>
      <c r="I802" s="251"/>
      <c r="T802" s="106"/>
    </row>
    <row r="803" spans="1:20" s="47" customFormat="1" ht="15" customHeight="1" x14ac:dyDescent="0.2">
      <c r="A803" s="103"/>
      <c r="B803" s="103"/>
      <c r="C803" s="103"/>
      <c r="D803" s="250"/>
      <c r="H803" s="106"/>
      <c r="I803" s="251"/>
      <c r="T803" s="106"/>
    </row>
    <row r="804" spans="1:20" s="47" customFormat="1" ht="15" customHeight="1" x14ac:dyDescent="0.2">
      <c r="A804" s="103"/>
      <c r="B804" s="103"/>
      <c r="C804" s="103"/>
      <c r="D804" s="250"/>
      <c r="H804" s="106"/>
      <c r="I804" s="251"/>
      <c r="T804" s="106"/>
    </row>
    <row r="805" spans="1:20" s="47" customFormat="1" ht="15" customHeight="1" x14ac:dyDescent="0.2">
      <c r="A805" s="103"/>
      <c r="B805" s="103"/>
      <c r="C805" s="103"/>
      <c r="D805" s="250"/>
      <c r="H805" s="106"/>
      <c r="I805" s="251"/>
      <c r="T805" s="106"/>
    </row>
    <row r="806" spans="1:20" s="47" customFormat="1" ht="15" customHeight="1" x14ac:dyDescent="0.2">
      <c r="A806" s="103"/>
      <c r="B806" s="103"/>
      <c r="C806" s="103"/>
      <c r="D806" s="250"/>
      <c r="H806" s="106"/>
      <c r="I806" s="251"/>
      <c r="T806" s="106"/>
    </row>
    <row r="807" spans="1:20" s="47" customFormat="1" ht="15" customHeight="1" x14ac:dyDescent="0.2">
      <c r="A807" s="103"/>
      <c r="B807" s="103"/>
      <c r="C807" s="103"/>
      <c r="D807" s="250"/>
      <c r="H807" s="106"/>
      <c r="I807" s="251"/>
      <c r="T807" s="106"/>
    </row>
    <row r="808" spans="1:20" s="47" customFormat="1" ht="15" customHeight="1" x14ac:dyDescent="0.2">
      <c r="A808" s="103"/>
      <c r="B808" s="103"/>
      <c r="C808" s="103"/>
      <c r="D808" s="250"/>
      <c r="H808" s="106"/>
      <c r="I808" s="251"/>
      <c r="T808" s="106"/>
    </row>
    <row r="809" spans="1:20" s="47" customFormat="1" ht="15" customHeight="1" x14ac:dyDescent="0.2">
      <c r="A809" s="103"/>
      <c r="B809" s="103"/>
      <c r="C809" s="103"/>
      <c r="D809" s="250"/>
      <c r="H809" s="106"/>
      <c r="I809" s="251"/>
      <c r="T809" s="106"/>
    </row>
    <row r="810" spans="1:20" s="47" customFormat="1" ht="15" customHeight="1" x14ac:dyDescent="0.2">
      <c r="A810" s="103"/>
      <c r="B810" s="103"/>
      <c r="C810" s="103"/>
      <c r="D810" s="250"/>
      <c r="H810" s="106"/>
      <c r="I810" s="251"/>
      <c r="T810" s="106"/>
    </row>
    <row r="811" spans="1:20" s="47" customFormat="1" ht="15" customHeight="1" x14ac:dyDescent="0.2">
      <c r="A811" s="103"/>
      <c r="B811" s="103"/>
      <c r="C811" s="103"/>
      <c r="D811" s="250"/>
      <c r="H811" s="106"/>
      <c r="I811" s="251"/>
      <c r="T811" s="106"/>
    </row>
    <row r="812" spans="1:20" s="47" customFormat="1" ht="15" customHeight="1" x14ac:dyDescent="0.2">
      <c r="A812" s="103"/>
      <c r="B812" s="103"/>
      <c r="C812" s="103"/>
      <c r="D812" s="250"/>
      <c r="H812" s="106"/>
      <c r="I812" s="251"/>
      <c r="T812" s="106"/>
    </row>
    <row r="813" spans="1:20" s="47" customFormat="1" ht="15" customHeight="1" x14ac:dyDescent="0.2">
      <c r="A813" s="103"/>
      <c r="B813" s="103"/>
      <c r="C813" s="103"/>
      <c r="D813" s="250"/>
      <c r="H813" s="106"/>
      <c r="I813" s="251"/>
      <c r="T813" s="106"/>
    </row>
    <row r="814" spans="1:20" s="47" customFormat="1" ht="15" customHeight="1" x14ac:dyDescent="0.2">
      <c r="A814" s="103"/>
      <c r="B814" s="103"/>
      <c r="C814" s="103"/>
      <c r="D814" s="250"/>
      <c r="H814" s="106"/>
      <c r="I814" s="251"/>
      <c r="T814" s="106"/>
    </row>
    <row r="815" spans="1:20" s="47" customFormat="1" ht="15" customHeight="1" x14ac:dyDescent="0.2">
      <c r="A815" s="103"/>
      <c r="B815" s="103"/>
      <c r="C815" s="103"/>
      <c r="D815" s="250"/>
      <c r="H815" s="106"/>
      <c r="I815" s="251"/>
      <c r="T815" s="106"/>
    </row>
    <row r="816" spans="1:20" s="47" customFormat="1" ht="15" customHeight="1" x14ac:dyDescent="0.2">
      <c r="A816" s="103"/>
      <c r="B816" s="103"/>
      <c r="C816" s="103"/>
      <c r="D816" s="250"/>
      <c r="H816" s="106"/>
      <c r="I816" s="251"/>
      <c r="T816" s="106"/>
    </row>
    <row r="817" spans="1:20" s="47" customFormat="1" ht="15" customHeight="1" x14ac:dyDescent="0.2">
      <c r="A817" s="103"/>
      <c r="B817" s="103"/>
      <c r="C817" s="103"/>
      <c r="D817" s="250"/>
      <c r="H817" s="106"/>
      <c r="I817" s="251"/>
      <c r="T817" s="106"/>
    </row>
    <row r="818" spans="1:20" s="47" customFormat="1" ht="15" customHeight="1" x14ac:dyDescent="0.2">
      <c r="A818" s="103"/>
      <c r="B818" s="103"/>
      <c r="C818" s="103"/>
      <c r="D818" s="250"/>
      <c r="H818" s="106"/>
      <c r="I818" s="251"/>
      <c r="T818" s="106"/>
    </row>
    <row r="819" spans="1:20" s="47" customFormat="1" ht="15" customHeight="1" x14ac:dyDescent="0.2">
      <c r="A819" s="103"/>
      <c r="B819" s="103"/>
      <c r="C819" s="103"/>
      <c r="D819" s="250"/>
      <c r="H819" s="106"/>
      <c r="I819" s="251"/>
      <c r="T819" s="106"/>
    </row>
    <row r="820" spans="1:20" s="47" customFormat="1" ht="15" customHeight="1" x14ac:dyDescent="0.2">
      <c r="A820" s="103"/>
      <c r="B820" s="103"/>
      <c r="C820" s="103"/>
      <c r="D820" s="250"/>
      <c r="H820" s="106"/>
      <c r="I820" s="251"/>
      <c r="T820" s="106"/>
    </row>
    <row r="821" spans="1:20" s="47" customFormat="1" ht="15" customHeight="1" x14ac:dyDescent="0.2">
      <c r="A821" s="103"/>
      <c r="B821" s="103"/>
      <c r="C821" s="103"/>
      <c r="D821" s="250"/>
      <c r="H821" s="106"/>
      <c r="I821" s="251"/>
      <c r="T821" s="106"/>
    </row>
    <row r="822" spans="1:20" s="47" customFormat="1" ht="15" customHeight="1" x14ac:dyDescent="0.2">
      <c r="A822" s="103"/>
      <c r="B822" s="103"/>
      <c r="C822" s="103"/>
      <c r="D822" s="250"/>
      <c r="H822" s="106"/>
      <c r="I822" s="251"/>
      <c r="T822" s="106"/>
    </row>
    <row r="823" spans="1:20" s="47" customFormat="1" ht="15" customHeight="1" x14ac:dyDescent="0.2">
      <c r="A823" s="103"/>
      <c r="B823" s="103"/>
      <c r="C823" s="103"/>
      <c r="D823" s="250"/>
      <c r="H823" s="106"/>
      <c r="I823" s="251"/>
      <c r="T823" s="106"/>
    </row>
    <row r="824" spans="1:20" s="47" customFormat="1" ht="15" customHeight="1" x14ac:dyDescent="0.2">
      <c r="A824" s="103"/>
      <c r="B824" s="103"/>
      <c r="C824" s="103"/>
      <c r="D824" s="250"/>
      <c r="H824" s="106"/>
      <c r="I824" s="251"/>
      <c r="T824" s="106"/>
    </row>
    <row r="825" spans="1:20" s="47" customFormat="1" ht="15" customHeight="1" x14ac:dyDescent="0.2">
      <c r="A825" s="103"/>
      <c r="B825" s="103"/>
      <c r="C825" s="103"/>
      <c r="D825" s="250"/>
      <c r="H825" s="106"/>
      <c r="I825" s="251"/>
      <c r="T825" s="106"/>
    </row>
    <row r="826" spans="1:20" s="47" customFormat="1" ht="15" customHeight="1" x14ac:dyDescent="0.2">
      <c r="A826" s="103"/>
      <c r="B826" s="103"/>
      <c r="C826" s="103"/>
      <c r="D826" s="250"/>
      <c r="H826" s="106"/>
      <c r="I826" s="251"/>
      <c r="T826" s="106"/>
    </row>
    <row r="827" spans="1:20" s="47" customFormat="1" ht="15" customHeight="1" x14ac:dyDescent="0.2">
      <c r="A827" s="103"/>
      <c r="B827" s="103"/>
      <c r="C827" s="103"/>
      <c r="D827" s="250"/>
      <c r="H827" s="106"/>
      <c r="I827" s="251"/>
      <c r="T827" s="106"/>
    </row>
    <row r="828" spans="1:20" s="47" customFormat="1" ht="15" customHeight="1" x14ac:dyDescent="0.2">
      <c r="A828" s="103"/>
      <c r="B828" s="103"/>
      <c r="C828" s="103"/>
      <c r="D828" s="250"/>
      <c r="H828" s="106"/>
      <c r="I828" s="251"/>
      <c r="T828" s="106"/>
    </row>
    <row r="829" spans="1:20" s="47" customFormat="1" ht="15" customHeight="1" x14ac:dyDescent="0.2">
      <c r="A829" s="103"/>
      <c r="B829" s="103"/>
      <c r="C829" s="103"/>
      <c r="D829" s="250"/>
      <c r="H829" s="106"/>
      <c r="I829" s="251"/>
      <c r="T829" s="106"/>
    </row>
    <row r="830" spans="1:20" s="47" customFormat="1" ht="15" customHeight="1" x14ac:dyDescent="0.2">
      <c r="A830" s="103"/>
      <c r="B830" s="103"/>
      <c r="C830" s="103"/>
      <c r="D830" s="250"/>
      <c r="H830" s="106"/>
      <c r="I830" s="251"/>
      <c r="T830" s="106"/>
    </row>
    <row r="831" spans="1:20" s="47" customFormat="1" ht="15" customHeight="1" x14ac:dyDescent="0.2">
      <c r="A831" s="103"/>
      <c r="B831" s="103"/>
      <c r="C831" s="103"/>
      <c r="D831" s="250"/>
      <c r="H831" s="106"/>
      <c r="I831" s="251"/>
      <c r="T831" s="106"/>
    </row>
    <row r="832" spans="1:20" s="47" customFormat="1" ht="15" customHeight="1" x14ac:dyDescent="0.2">
      <c r="A832" s="103"/>
      <c r="B832" s="103"/>
      <c r="C832" s="103"/>
      <c r="D832" s="250"/>
      <c r="H832" s="106"/>
      <c r="I832" s="251"/>
      <c r="T832" s="106"/>
    </row>
    <row r="833" spans="1:20" s="47" customFormat="1" ht="15" customHeight="1" x14ac:dyDescent="0.2">
      <c r="A833" s="103"/>
      <c r="B833" s="103"/>
      <c r="C833" s="103"/>
      <c r="D833" s="250"/>
      <c r="H833" s="106"/>
      <c r="I833" s="251"/>
      <c r="T833" s="106"/>
    </row>
    <row r="834" spans="1:20" s="47" customFormat="1" ht="15" customHeight="1" x14ac:dyDescent="0.2">
      <c r="A834" s="103"/>
      <c r="B834" s="103"/>
      <c r="C834" s="103"/>
      <c r="D834" s="250"/>
      <c r="H834" s="106"/>
      <c r="I834" s="251"/>
      <c r="T834" s="106"/>
    </row>
    <row r="835" spans="1:20" s="47" customFormat="1" ht="15" customHeight="1" x14ac:dyDescent="0.2">
      <c r="A835" s="103"/>
      <c r="B835" s="103"/>
      <c r="C835" s="103"/>
      <c r="D835" s="250"/>
      <c r="H835" s="106"/>
      <c r="I835" s="251"/>
      <c r="T835" s="106"/>
    </row>
    <row r="836" spans="1:20" s="47" customFormat="1" ht="15" customHeight="1" x14ac:dyDescent="0.2">
      <c r="A836" s="103"/>
      <c r="B836" s="103"/>
      <c r="C836" s="103"/>
      <c r="D836" s="250"/>
      <c r="H836" s="106"/>
      <c r="I836" s="251"/>
      <c r="T836" s="106"/>
    </row>
    <row r="837" spans="1:20" s="47" customFormat="1" ht="15" customHeight="1" x14ac:dyDescent="0.2">
      <c r="A837" s="103"/>
      <c r="B837" s="103"/>
      <c r="C837" s="103"/>
      <c r="D837" s="250"/>
      <c r="H837" s="106"/>
      <c r="I837" s="251"/>
      <c r="T837" s="106"/>
    </row>
    <row r="838" spans="1:20" s="47" customFormat="1" ht="15" customHeight="1" x14ac:dyDescent="0.2">
      <c r="A838" s="103"/>
      <c r="B838" s="103"/>
      <c r="C838" s="103"/>
      <c r="D838" s="250"/>
      <c r="H838" s="106"/>
      <c r="I838" s="251"/>
      <c r="T838" s="106"/>
    </row>
    <row r="839" spans="1:20" s="47" customFormat="1" ht="15" customHeight="1" x14ac:dyDescent="0.2">
      <c r="A839" s="103"/>
      <c r="B839" s="103"/>
      <c r="C839" s="103"/>
      <c r="D839" s="250"/>
      <c r="H839" s="106"/>
      <c r="I839" s="251"/>
      <c r="T839" s="106"/>
    </row>
    <row r="840" spans="1:20" s="47" customFormat="1" ht="15" customHeight="1" x14ac:dyDescent="0.2">
      <c r="A840" s="103"/>
      <c r="B840" s="103"/>
      <c r="C840" s="103"/>
      <c r="D840" s="250"/>
      <c r="H840" s="106"/>
      <c r="I840" s="251"/>
      <c r="T840" s="106"/>
    </row>
    <row r="841" spans="1:20" s="47" customFormat="1" ht="15" customHeight="1" x14ac:dyDescent="0.2">
      <c r="A841" s="103"/>
      <c r="B841" s="103"/>
      <c r="C841" s="103"/>
      <c r="D841" s="250"/>
      <c r="H841" s="106"/>
      <c r="I841" s="251"/>
      <c r="T841" s="106"/>
    </row>
    <row r="842" spans="1:20" s="47" customFormat="1" ht="15" customHeight="1" x14ac:dyDescent="0.2">
      <c r="A842" s="103"/>
      <c r="B842" s="103"/>
      <c r="C842" s="103"/>
      <c r="D842" s="250"/>
      <c r="H842" s="106"/>
      <c r="I842" s="251"/>
      <c r="T842" s="106"/>
    </row>
    <row r="843" spans="1:20" s="47" customFormat="1" ht="15" customHeight="1" x14ac:dyDescent="0.2">
      <c r="A843" s="103"/>
      <c r="B843" s="103"/>
      <c r="C843" s="103"/>
      <c r="D843" s="250"/>
      <c r="H843" s="106"/>
      <c r="I843" s="251"/>
      <c r="T843" s="106"/>
    </row>
    <row r="844" spans="1:20" s="47" customFormat="1" ht="15" customHeight="1" x14ac:dyDescent="0.2">
      <c r="A844" s="103"/>
      <c r="B844" s="103"/>
      <c r="C844" s="103"/>
      <c r="D844" s="250"/>
      <c r="H844" s="106"/>
      <c r="I844" s="251"/>
      <c r="T844" s="106"/>
    </row>
    <row r="845" spans="1:20" s="47" customFormat="1" ht="15" customHeight="1" x14ac:dyDescent="0.2">
      <c r="A845" s="103"/>
      <c r="B845" s="103"/>
      <c r="C845" s="103"/>
      <c r="D845" s="250"/>
      <c r="H845" s="106"/>
      <c r="I845" s="251"/>
      <c r="T845" s="106"/>
    </row>
    <row r="846" spans="1:20" s="47" customFormat="1" ht="15" customHeight="1" x14ac:dyDescent="0.2">
      <c r="A846" s="103"/>
      <c r="B846" s="103"/>
      <c r="C846" s="103"/>
      <c r="D846" s="250"/>
      <c r="H846" s="106"/>
      <c r="I846" s="251"/>
      <c r="T846" s="106"/>
    </row>
    <row r="847" spans="1:20" s="47" customFormat="1" ht="15" customHeight="1" x14ac:dyDescent="0.2">
      <c r="A847" s="103"/>
      <c r="B847" s="103"/>
      <c r="C847" s="103"/>
      <c r="D847" s="250"/>
      <c r="H847" s="106"/>
      <c r="I847" s="251"/>
      <c r="T847" s="106"/>
    </row>
    <row r="848" spans="1:20" s="47" customFormat="1" ht="15" customHeight="1" x14ac:dyDescent="0.2">
      <c r="A848" s="103"/>
      <c r="B848" s="103"/>
      <c r="C848" s="103"/>
      <c r="D848" s="250"/>
      <c r="H848" s="106"/>
      <c r="I848" s="251"/>
      <c r="T848" s="106"/>
    </row>
    <row r="849" spans="1:20" s="47" customFormat="1" ht="15" customHeight="1" x14ac:dyDescent="0.2">
      <c r="A849" s="103"/>
      <c r="B849" s="103"/>
      <c r="C849" s="103"/>
      <c r="D849" s="250"/>
      <c r="H849" s="106"/>
      <c r="I849" s="251"/>
      <c r="T849" s="106"/>
    </row>
    <row r="850" spans="1:20" s="47" customFormat="1" ht="15" customHeight="1" x14ac:dyDescent="0.2">
      <c r="A850" s="103"/>
      <c r="B850" s="103"/>
      <c r="C850" s="103"/>
      <c r="D850" s="250"/>
      <c r="H850" s="106"/>
      <c r="I850" s="251"/>
      <c r="T850" s="106"/>
    </row>
    <row r="851" spans="1:20" s="47" customFormat="1" ht="15" customHeight="1" x14ac:dyDescent="0.2">
      <c r="A851" s="103"/>
      <c r="B851" s="103"/>
      <c r="C851" s="103"/>
      <c r="D851" s="250"/>
      <c r="H851" s="106"/>
      <c r="I851" s="251"/>
      <c r="T851" s="106"/>
    </row>
    <row r="852" spans="1:20" s="47" customFormat="1" ht="15" customHeight="1" x14ac:dyDescent="0.2">
      <c r="A852" s="103"/>
      <c r="B852" s="103"/>
      <c r="C852" s="103"/>
      <c r="D852" s="250"/>
      <c r="H852" s="106"/>
      <c r="I852" s="251"/>
      <c r="T852" s="106"/>
    </row>
    <row r="853" spans="1:20" s="47" customFormat="1" ht="15" customHeight="1" x14ac:dyDescent="0.2">
      <c r="A853" s="103"/>
      <c r="B853" s="103"/>
      <c r="C853" s="103"/>
      <c r="D853" s="250"/>
      <c r="H853" s="106"/>
      <c r="I853" s="251"/>
      <c r="T853" s="106"/>
    </row>
    <row r="854" spans="1:20" s="47" customFormat="1" ht="15" customHeight="1" x14ac:dyDescent="0.2">
      <c r="A854" s="103"/>
      <c r="B854" s="103"/>
      <c r="C854" s="103"/>
      <c r="D854" s="250"/>
      <c r="H854" s="106"/>
      <c r="I854" s="251"/>
      <c r="T854" s="106"/>
    </row>
    <row r="855" spans="1:20" s="47" customFormat="1" ht="15" customHeight="1" x14ac:dyDescent="0.2">
      <c r="A855" s="103"/>
      <c r="B855" s="103"/>
      <c r="C855" s="103"/>
      <c r="D855" s="250"/>
      <c r="H855" s="106"/>
      <c r="I855" s="251"/>
      <c r="T855" s="106"/>
    </row>
    <row r="856" spans="1:20" s="47" customFormat="1" ht="15" customHeight="1" x14ac:dyDescent="0.2">
      <c r="A856" s="103"/>
      <c r="B856" s="103"/>
      <c r="C856" s="103"/>
      <c r="D856" s="250"/>
      <c r="H856" s="106"/>
      <c r="I856" s="251"/>
      <c r="T856" s="106"/>
    </row>
    <row r="857" spans="1:20" s="47" customFormat="1" ht="15" customHeight="1" x14ac:dyDescent="0.2">
      <c r="A857" s="103"/>
      <c r="B857" s="103"/>
      <c r="C857" s="103"/>
      <c r="D857" s="250"/>
      <c r="H857" s="106"/>
      <c r="I857" s="251"/>
      <c r="T857" s="106"/>
    </row>
    <row r="858" spans="1:20" s="47" customFormat="1" ht="15" customHeight="1" x14ac:dyDescent="0.2">
      <c r="A858" s="103"/>
      <c r="B858" s="103"/>
      <c r="C858" s="103"/>
      <c r="D858" s="250"/>
      <c r="H858" s="106"/>
      <c r="I858" s="251"/>
      <c r="T858" s="106"/>
    </row>
    <row r="859" spans="1:20" s="47" customFormat="1" ht="15" customHeight="1" x14ac:dyDescent="0.2">
      <c r="A859" s="103"/>
      <c r="B859" s="103"/>
      <c r="C859" s="103"/>
      <c r="D859" s="250"/>
      <c r="H859" s="106"/>
      <c r="I859" s="251"/>
      <c r="T859" s="106"/>
    </row>
    <row r="860" spans="1:20" s="47" customFormat="1" ht="15" customHeight="1" x14ac:dyDescent="0.2">
      <c r="A860" s="103"/>
      <c r="B860" s="103"/>
      <c r="C860" s="103"/>
      <c r="D860" s="250"/>
      <c r="H860" s="106"/>
      <c r="I860" s="251"/>
      <c r="T860" s="106"/>
    </row>
    <row r="861" spans="1:20" s="47" customFormat="1" ht="15" customHeight="1" x14ac:dyDescent="0.2">
      <c r="A861" s="103"/>
      <c r="B861" s="103"/>
      <c r="C861" s="103"/>
      <c r="D861" s="250"/>
      <c r="H861" s="106"/>
      <c r="I861" s="251"/>
      <c r="T861" s="106"/>
    </row>
    <row r="862" spans="1:20" s="47" customFormat="1" ht="15" customHeight="1" x14ac:dyDescent="0.2">
      <c r="A862" s="103"/>
      <c r="B862" s="103"/>
      <c r="C862" s="103"/>
      <c r="D862" s="250"/>
      <c r="H862" s="106"/>
      <c r="I862" s="251"/>
      <c r="T862" s="106"/>
    </row>
    <row r="863" spans="1:20" s="47" customFormat="1" ht="15" customHeight="1" x14ac:dyDescent="0.2">
      <c r="A863" s="103"/>
      <c r="B863" s="103"/>
      <c r="C863" s="103"/>
      <c r="D863" s="250"/>
      <c r="H863" s="106"/>
      <c r="I863" s="251"/>
      <c r="T863" s="106"/>
    </row>
    <row r="864" spans="1:20" s="47" customFormat="1" ht="15" customHeight="1" x14ac:dyDescent="0.2">
      <c r="A864" s="103"/>
      <c r="B864" s="103"/>
      <c r="C864" s="103"/>
      <c r="D864" s="250"/>
      <c r="H864" s="106"/>
      <c r="I864" s="251"/>
      <c r="T864" s="106"/>
    </row>
    <row r="865" spans="1:20" s="47" customFormat="1" ht="15" customHeight="1" x14ac:dyDescent="0.2">
      <c r="A865" s="103"/>
      <c r="B865" s="103"/>
      <c r="C865" s="103"/>
      <c r="D865" s="250"/>
      <c r="H865" s="106"/>
      <c r="I865" s="251"/>
      <c r="T865" s="106"/>
    </row>
    <row r="866" spans="1:20" s="47" customFormat="1" ht="15" customHeight="1" x14ac:dyDescent="0.2">
      <c r="A866" s="103"/>
      <c r="B866" s="103"/>
      <c r="C866" s="103"/>
      <c r="D866" s="250"/>
      <c r="H866" s="106"/>
      <c r="I866" s="251"/>
      <c r="T866" s="106"/>
    </row>
    <row r="867" spans="1:20" s="47" customFormat="1" ht="15" customHeight="1" x14ac:dyDescent="0.2">
      <c r="A867" s="103"/>
      <c r="B867" s="103"/>
      <c r="C867" s="103"/>
      <c r="D867" s="250"/>
      <c r="H867" s="106"/>
      <c r="I867" s="251"/>
      <c r="T867" s="106"/>
    </row>
    <row r="868" spans="1:20" s="47" customFormat="1" ht="15" customHeight="1" x14ac:dyDescent="0.2">
      <c r="A868" s="103"/>
      <c r="B868" s="103"/>
      <c r="C868" s="103"/>
      <c r="D868" s="250"/>
      <c r="H868" s="106"/>
      <c r="I868" s="251"/>
      <c r="T868" s="106"/>
    </row>
    <row r="869" spans="1:20" s="47" customFormat="1" ht="15" customHeight="1" x14ac:dyDescent="0.2">
      <c r="A869" s="103"/>
      <c r="B869" s="103"/>
      <c r="C869" s="103"/>
      <c r="D869" s="250"/>
      <c r="H869" s="106"/>
      <c r="I869" s="251"/>
      <c r="T869" s="106"/>
    </row>
    <row r="870" spans="1:20" s="47" customFormat="1" ht="15" customHeight="1" x14ac:dyDescent="0.2">
      <c r="A870" s="103"/>
      <c r="B870" s="103"/>
      <c r="C870" s="103"/>
      <c r="D870" s="250"/>
      <c r="H870" s="106"/>
      <c r="I870" s="251"/>
      <c r="T870" s="106"/>
    </row>
    <row r="871" spans="1:20" s="47" customFormat="1" ht="15" customHeight="1" x14ac:dyDescent="0.2">
      <c r="A871" s="103"/>
      <c r="B871" s="103"/>
      <c r="C871" s="103"/>
      <c r="D871" s="250"/>
      <c r="H871" s="106"/>
      <c r="I871" s="251"/>
      <c r="T871" s="106"/>
    </row>
    <row r="872" spans="1:20" s="47" customFormat="1" ht="15" customHeight="1" x14ac:dyDescent="0.2">
      <c r="A872" s="103"/>
      <c r="B872" s="103"/>
      <c r="C872" s="103"/>
      <c r="D872" s="250"/>
      <c r="H872" s="106"/>
      <c r="I872" s="251"/>
      <c r="T872" s="106"/>
    </row>
    <row r="873" spans="1:20" s="47" customFormat="1" ht="15" customHeight="1" x14ac:dyDescent="0.2">
      <c r="A873" s="103"/>
      <c r="B873" s="103"/>
      <c r="C873" s="103"/>
      <c r="D873" s="250"/>
      <c r="H873" s="106"/>
      <c r="I873" s="251"/>
      <c r="T873" s="106"/>
    </row>
    <row r="874" spans="1:20" s="47" customFormat="1" ht="15" customHeight="1" x14ac:dyDescent="0.2">
      <c r="A874" s="103"/>
      <c r="B874" s="103"/>
      <c r="C874" s="103"/>
      <c r="D874" s="250"/>
      <c r="H874" s="106"/>
      <c r="I874" s="251"/>
      <c r="T874" s="106"/>
    </row>
    <row r="875" spans="1:20" s="47" customFormat="1" ht="15" customHeight="1" x14ac:dyDescent="0.2">
      <c r="A875" s="103"/>
      <c r="B875" s="103"/>
      <c r="C875" s="103"/>
      <c r="D875" s="250"/>
      <c r="H875" s="106"/>
      <c r="I875" s="251"/>
      <c r="T875" s="106"/>
    </row>
    <row r="876" spans="1:20" s="47" customFormat="1" ht="15" customHeight="1" x14ac:dyDescent="0.2">
      <c r="A876" s="103"/>
      <c r="B876" s="103"/>
      <c r="C876" s="103"/>
      <c r="D876" s="250"/>
      <c r="H876" s="106"/>
      <c r="I876" s="251"/>
      <c r="T876" s="106"/>
    </row>
    <row r="877" spans="1:20" s="47" customFormat="1" ht="15" customHeight="1" x14ac:dyDescent="0.2">
      <c r="A877" s="103"/>
      <c r="B877" s="103"/>
      <c r="C877" s="103"/>
      <c r="D877" s="250"/>
      <c r="H877" s="106"/>
      <c r="I877" s="251"/>
      <c r="T877" s="106"/>
    </row>
    <row r="878" spans="1:20" s="47" customFormat="1" ht="15" customHeight="1" x14ac:dyDescent="0.2">
      <c r="A878" s="103"/>
      <c r="B878" s="103"/>
      <c r="C878" s="103"/>
      <c r="D878" s="250"/>
      <c r="H878" s="106"/>
      <c r="I878" s="251"/>
      <c r="T878" s="106"/>
    </row>
    <row r="879" spans="1:20" s="47" customFormat="1" ht="15" customHeight="1" x14ac:dyDescent="0.2">
      <c r="A879" s="103"/>
      <c r="B879" s="103"/>
      <c r="C879" s="103"/>
      <c r="D879" s="250"/>
      <c r="H879" s="106"/>
      <c r="I879" s="251"/>
      <c r="T879" s="106"/>
    </row>
    <row r="880" spans="1:20" s="47" customFormat="1" ht="15" customHeight="1" x14ac:dyDescent="0.2">
      <c r="A880" s="103"/>
      <c r="B880" s="103"/>
      <c r="C880" s="103"/>
      <c r="D880" s="250"/>
      <c r="H880" s="106"/>
      <c r="I880" s="251"/>
      <c r="T880" s="106"/>
    </row>
    <row r="881" spans="1:20" s="47" customFormat="1" ht="15" customHeight="1" x14ac:dyDescent="0.2">
      <c r="A881" s="103"/>
      <c r="B881" s="103"/>
      <c r="C881" s="103"/>
      <c r="D881" s="250"/>
      <c r="H881" s="106"/>
      <c r="I881" s="251"/>
      <c r="T881" s="106"/>
    </row>
    <row r="882" spans="1:20" s="47" customFormat="1" ht="15" customHeight="1" x14ac:dyDescent="0.2">
      <c r="A882" s="103"/>
      <c r="B882" s="103"/>
      <c r="C882" s="103"/>
      <c r="D882" s="250"/>
      <c r="H882" s="106"/>
      <c r="I882" s="251"/>
      <c r="T882" s="106"/>
    </row>
    <row r="883" spans="1:20" s="47" customFormat="1" ht="15" customHeight="1" x14ac:dyDescent="0.2">
      <c r="A883" s="103"/>
      <c r="B883" s="103"/>
      <c r="C883" s="103"/>
      <c r="D883" s="250"/>
      <c r="H883" s="106"/>
      <c r="I883" s="251"/>
      <c r="T883" s="106"/>
    </row>
    <row r="884" spans="1:20" s="47" customFormat="1" ht="15" customHeight="1" x14ac:dyDescent="0.2">
      <c r="A884" s="103"/>
      <c r="B884" s="103"/>
      <c r="C884" s="103"/>
      <c r="D884" s="250"/>
      <c r="H884" s="106"/>
      <c r="I884" s="251"/>
      <c r="T884" s="106"/>
    </row>
    <row r="885" spans="1:20" s="47" customFormat="1" ht="15" customHeight="1" x14ac:dyDescent="0.2">
      <c r="A885" s="103"/>
      <c r="B885" s="103"/>
      <c r="C885" s="103"/>
      <c r="D885" s="250"/>
      <c r="H885" s="106"/>
      <c r="I885" s="251"/>
      <c r="T885" s="106"/>
    </row>
    <row r="886" spans="1:20" s="47" customFormat="1" ht="15" customHeight="1" x14ac:dyDescent="0.2">
      <c r="A886" s="103"/>
      <c r="B886" s="103"/>
      <c r="C886" s="103"/>
      <c r="D886" s="250"/>
      <c r="H886" s="106"/>
      <c r="I886" s="251"/>
      <c r="T886" s="106"/>
    </row>
    <row r="887" spans="1:20" s="47" customFormat="1" ht="15" customHeight="1" x14ac:dyDescent="0.2">
      <c r="A887" s="103"/>
      <c r="B887" s="103"/>
      <c r="C887" s="103"/>
      <c r="D887" s="250"/>
      <c r="H887" s="106"/>
      <c r="I887" s="251"/>
      <c r="T887" s="106"/>
    </row>
    <row r="888" spans="1:20" s="47" customFormat="1" ht="15" customHeight="1" x14ac:dyDescent="0.2">
      <c r="A888" s="103"/>
      <c r="B888" s="103"/>
      <c r="C888" s="103"/>
      <c r="D888" s="250"/>
      <c r="H888" s="106"/>
      <c r="I888" s="251"/>
      <c r="T888" s="106"/>
    </row>
    <row r="889" spans="1:20" s="47" customFormat="1" ht="15" customHeight="1" x14ac:dyDescent="0.2">
      <c r="A889" s="103"/>
      <c r="B889" s="103"/>
      <c r="C889" s="103"/>
      <c r="D889" s="250"/>
      <c r="H889" s="106"/>
      <c r="I889" s="251"/>
      <c r="T889" s="106"/>
    </row>
    <row r="890" spans="1:20" s="47" customFormat="1" ht="15" customHeight="1" x14ac:dyDescent="0.2">
      <c r="A890" s="103"/>
      <c r="B890" s="103"/>
      <c r="C890" s="103"/>
      <c r="D890" s="250"/>
      <c r="H890" s="106"/>
      <c r="I890" s="251"/>
      <c r="T890" s="106"/>
    </row>
    <row r="891" spans="1:20" s="47" customFormat="1" ht="15" customHeight="1" x14ac:dyDescent="0.2">
      <c r="A891" s="103"/>
      <c r="B891" s="103"/>
      <c r="C891" s="103"/>
      <c r="D891" s="250"/>
      <c r="H891" s="106"/>
      <c r="I891" s="251"/>
      <c r="T891" s="106"/>
    </row>
    <row r="892" spans="1:20" s="47" customFormat="1" ht="15" customHeight="1" x14ac:dyDescent="0.2">
      <c r="A892" s="103"/>
      <c r="B892" s="103"/>
      <c r="C892" s="103"/>
      <c r="D892" s="250"/>
      <c r="H892" s="106"/>
      <c r="I892" s="251"/>
      <c r="T892" s="106"/>
    </row>
    <row r="893" spans="1:20" s="47" customFormat="1" ht="15" customHeight="1" x14ac:dyDescent="0.2">
      <c r="A893" s="103"/>
      <c r="B893" s="103"/>
      <c r="C893" s="103"/>
      <c r="D893" s="250"/>
      <c r="H893" s="106"/>
      <c r="I893" s="251"/>
      <c r="T893" s="106"/>
    </row>
    <row r="894" spans="1:20" s="47" customFormat="1" ht="15" customHeight="1" x14ac:dyDescent="0.2">
      <c r="A894" s="103"/>
      <c r="B894" s="103"/>
      <c r="C894" s="103"/>
      <c r="D894" s="250"/>
      <c r="H894" s="106"/>
      <c r="I894" s="251"/>
      <c r="T894" s="106"/>
    </row>
    <row r="895" spans="1:20" s="47" customFormat="1" ht="15" customHeight="1" x14ac:dyDescent="0.2">
      <c r="A895" s="103"/>
      <c r="B895" s="103"/>
      <c r="C895" s="103"/>
      <c r="D895" s="250"/>
      <c r="H895" s="106"/>
      <c r="I895" s="251"/>
      <c r="T895" s="106"/>
    </row>
    <row r="896" spans="1:20" s="47" customFormat="1" ht="15" customHeight="1" x14ac:dyDescent="0.2">
      <c r="A896" s="103"/>
      <c r="B896" s="103"/>
      <c r="C896" s="103"/>
      <c r="D896" s="250"/>
      <c r="H896" s="106"/>
      <c r="I896" s="251"/>
      <c r="T896" s="106"/>
    </row>
    <row r="897" spans="1:20" s="47" customFormat="1" ht="15" customHeight="1" x14ac:dyDescent="0.2">
      <c r="A897" s="103"/>
      <c r="B897" s="103"/>
      <c r="C897" s="103"/>
      <c r="D897" s="250"/>
      <c r="H897" s="106"/>
      <c r="I897" s="251"/>
      <c r="T897" s="106"/>
    </row>
    <row r="898" spans="1:20" s="47" customFormat="1" ht="15" customHeight="1" x14ac:dyDescent="0.2">
      <c r="A898" s="103"/>
      <c r="B898" s="103"/>
      <c r="C898" s="103"/>
      <c r="D898" s="250"/>
      <c r="H898" s="106"/>
      <c r="I898" s="251"/>
      <c r="T898" s="106"/>
    </row>
    <row r="899" spans="1:20" s="47" customFormat="1" ht="15" customHeight="1" x14ac:dyDescent="0.2">
      <c r="A899" s="103"/>
      <c r="B899" s="103"/>
      <c r="C899" s="103"/>
      <c r="D899" s="250"/>
      <c r="H899" s="106"/>
      <c r="I899" s="251"/>
      <c r="T899" s="106"/>
    </row>
    <row r="900" spans="1:20" s="47" customFormat="1" ht="15" customHeight="1" x14ac:dyDescent="0.2">
      <c r="A900" s="103"/>
      <c r="B900" s="103"/>
      <c r="C900" s="103"/>
      <c r="D900" s="250"/>
      <c r="H900" s="106"/>
      <c r="I900" s="251"/>
      <c r="T900" s="106"/>
    </row>
    <row r="901" spans="1:20" s="47" customFormat="1" ht="15" customHeight="1" x14ac:dyDescent="0.2">
      <c r="A901" s="103"/>
      <c r="B901" s="103"/>
      <c r="C901" s="103"/>
      <c r="D901" s="250"/>
      <c r="H901" s="106"/>
      <c r="I901" s="251"/>
      <c r="T901" s="106"/>
    </row>
    <row r="902" spans="1:20" s="47" customFormat="1" ht="15" customHeight="1" x14ac:dyDescent="0.2">
      <c r="A902" s="103"/>
      <c r="B902" s="103"/>
      <c r="C902" s="103"/>
      <c r="D902" s="250"/>
      <c r="H902" s="106"/>
      <c r="I902" s="251"/>
      <c r="T902" s="106"/>
    </row>
    <row r="903" spans="1:20" s="47" customFormat="1" ht="15" customHeight="1" x14ac:dyDescent="0.2">
      <c r="A903" s="103"/>
      <c r="B903" s="103"/>
      <c r="C903" s="103"/>
      <c r="D903" s="250"/>
      <c r="H903" s="106"/>
      <c r="I903" s="251"/>
      <c r="T903" s="106"/>
    </row>
    <row r="904" spans="1:20" s="47" customFormat="1" ht="15" customHeight="1" x14ac:dyDescent="0.2">
      <c r="A904" s="103"/>
      <c r="B904" s="103"/>
      <c r="C904" s="103"/>
      <c r="D904" s="250"/>
      <c r="H904" s="106"/>
      <c r="I904" s="251"/>
      <c r="T904" s="106"/>
    </row>
    <row r="905" spans="1:20" s="47" customFormat="1" ht="15" customHeight="1" x14ac:dyDescent="0.2">
      <c r="A905" s="103"/>
      <c r="B905" s="103"/>
      <c r="C905" s="103"/>
      <c r="D905" s="250"/>
      <c r="H905" s="106"/>
      <c r="I905" s="251"/>
      <c r="T905" s="106"/>
    </row>
    <row r="906" spans="1:20" s="47" customFormat="1" ht="15" customHeight="1" x14ac:dyDescent="0.2">
      <c r="A906" s="103"/>
      <c r="B906" s="103"/>
      <c r="C906" s="103"/>
      <c r="D906" s="250"/>
      <c r="H906" s="106"/>
      <c r="I906" s="251"/>
      <c r="T906" s="106"/>
    </row>
    <row r="907" spans="1:20" s="47" customFormat="1" ht="15" customHeight="1" x14ac:dyDescent="0.2">
      <c r="A907" s="103"/>
      <c r="B907" s="103"/>
      <c r="C907" s="103"/>
      <c r="D907" s="250"/>
      <c r="H907" s="106"/>
      <c r="I907" s="251"/>
      <c r="T907" s="106"/>
    </row>
    <row r="908" spans="1:20" s="47" customFormat="1" ht="15" customHeight="1" x14ac:dyDescent="0.2">
      <c r="A908" s="103"/>
      <c r="B908" s="103"/>
      <c r="C908" s="103"/>
      <c r="D908" s="250"/>
      <c r="H908" s="106"/>
      <c r="I908" s="251"/>
      <c r="T908" s="106"/>
    </row>
    <row r="909" spans="1:20" s="47" customFormat="1" ht="15" customHeight="1" x14ac:dyDescent="0.2">
      <c r="A909" s="103"/>
      <c r="B909" s="103"/>
      <c r="C909" s="103"/>
      <c r="D909" s="250"/>
      <c r="H909" s="106"/>
      <c r="I909" s="251"/>
      <c r="T909" s="106"/>
    </row>
    <row r="910" spans="1:20" s="47" customFormat="1" ht="15" customHeight="1" x14ac:dyDescent="0.2">
      <c r="A910" s="103"/>
      <c r="B910" s="103"/>
      <c r="C910" s="103"/>
      <c r="D910" s="250"/>
      <c r="H910" s="106"/>
      <c r="I910" s="251"/>
      <c r="T910" s="106"/>
    </row>
    <row r="911" spans="1:20" s="47" customFormat="1" ht="15" customHeight="1" x14ac:dyDescent="0.2">
      <c r="A911" s="103"/>
      <c r="B911" s="103"/>
      <c r="C911" s="103"/>
      <c r="D911" s="250"/>
      <c r="H911" s="106"/>
      <c r="I911" s="251"/>
      <c r="T911" s="106"/>
    </row>
    <row r="912" spans="1:20" s="47" customFormat="1" ht="15" customHeight="1" x14ac:dyDescent="0.2">
      <c r="A912" s="103"/>
      <c r="B912" s="103"/>
      <c r="C912" s="103"/>
      <c r="D912" s="250"/>
      <c r="H912" s="106"/>
      <c r="I912" s="251"/>
      <c r="T912" s="106"/>
    </row>
    <row r="913" spans="1:20" s="47" customFormat="1" ht="15" customHeight="1" x14ac:dyDescent="0.2">
      <c r="A913" s="103"/>
      <c r="B913" s="103"/>
      <c r="C913" s="103"/>
      <c r="D913" s="250"/>
      <c r="H913" s="106"/>
      <c r="I913" s="251"/>
      <c r="T913" s="106"/>
    </row>
    <row r="914" spans="1:20" s="47" customFormat="1" ht="15" customHeight="1" x14ac:dyDescent="0.2">
      <c r="A914" s="103"/>
      <c r="B914" s="103"/>
      <c r="C914" s="103"/>
      <c r="D914" s="250"/>
      <c r="H914" s="106"/>
      <c r="I914" s="251"/>
      <c r="T914" s="106"/>
    </row>
    <row r="915" spans="1:20" s="47" customFormat="1" ht="15" customHeight="1" x14ac:dyDescent="0.2">
      <c r="A915" s="103"/>
      <c r="B915" s="103"/>
      <c r="C915" s="103"/>
      <c r="D915" s="250"/>
      <c r="H915" s="106"/>
      <c r="I915" s="251"/>
      <c r="T915" s="106"/>
    </row>
    <row r="916" spans="1:20" s="47" customFormat="1" ht="15" customHeight="1" x14ac:dyDescent="0.2">
      <c r="A916" s="103"/>
      <c r="B916" s="103"/>
      <c r="C916" s="103"/>
      <c r="D916" s="250"/>
      <c r="H916" s="106"/>
      <c r="I916" s="251"/>
      <c r="T916" s="106"/>
    </row>
    <row r="917" spans="1:20" s="47" customFormat="1" ht="15" customHeight="1" x14ac:dyDescent="0.2">
      <c r="A917" s="103"/>
      <c r="B917" s="103"/>
      <c r="C917" s="103"/>
      <c r="D917" s="250"/>
      <c r="H917" s="106"/>
      <c r="I917" s="251"/>
      <c r="T917" s="106"/>
    </row>
    <row r="918" spans="1:20" s="47" customFormat="1" ht="15" customHeight="1" x14ac:dyDescent="0.2">
      <c r="A918" s="103"/>
      <c r="B918" s="103"/>
      <c r="C918" s="103"/>
      <c r="D918" s="250"/>
      <c r="H918" s="106"/>
      <c r="I918" s="251"/>
      <c r="T918" s="106"/>
    </row>
    <row r="919" spans="1:20" s="47" customFormat="1" ht="15" customHeight="1" x14ac:dyDescent="0.2">
      <c r="A919" s="103"/>
      <c r="B919" s="103"/>
      <c r="C919" s="103"/>
      <c r="D919" s="250"/>
      <c r="H919" s="106"/>
      <c r="I919" s="251"/>
      <c r="T919" s="106"/>
    </row>
    <row r="920" spans="1:20" s="47" customFormat="1" ht="15" customHeight="1" x14ac:dyDescent="0.2">
      <c r="A920" s="103"/>
      <c r="B920" s="103"/>
      <c r="C920" s="103"/>
      <c r="D920" s="250"/>
      <c r="H920" s="106"/>
      <c r="I920" s="251"/>
      <c r="T920" s="106"/>
    </row>
    <row r="921" spans="1:20" s="47" customFormat="1" ht="15" customHeight="1" x14ac:dyDescent="0.2">
      <c r="A921" s="103"/>
      <c r="B921" s="103"/>
      <c r="C921" s="103"/>
      <c r="D921" s="250"/>
      <c r="H921" s="106"/>
      <c r="I921" s="251"/>
      <c r="T921" s="106"/>
    </row>
    <row r="922" spans="1:20" s="47" customFormat="1" ht="15" customHeight="1" x14ac:dyDescent="0.2">
      <c r="A922" s="103"/>
      <c r="B922" s="103"/>
      <c r="C922" s="103"/>
      <c r="D922" s="250"/>
      <c r="H922" s="106"/>
      <c r="I922" s="251"/>
      <c r="T922" s="106"/>
    </row>
    <row r="923" spans="1:20" s="47" customFormat="1" ht="15" customHeight="1" x14ac:dyDescent="0.2">
      <c r="A923" s="103"/>
      <c r="B923" s="103"/>
      <c r="C923" s="103"/>
      <c r="D923" s="250"/>
      <c r="H923" s="106"/>
      <c r="I923" s="251"/>
      <c r="T923" s="106"/>
    </row>
    <row r="924" spans="1:20" s="47" customFormat="1" ht="15" customHeight="1" x14ac:dyDescent="0.2">
      <c r="A924" s="103"/>
      <c r="B924" s="103"/>
      <c r="C924" s="103"/>
      <c r="D924" s="250"/>
      <c r="H924" s="106"/>
      <c r="I924" s="251"/>
      <c r="T924" s="106"/>
    </row>
    <row r="925" spans="1:20" s="47" customFormat="1" ht="15" customHeight="1" x14ac:dyDescent="0.2">
      <c r="A925" s="103"/>
      <c r="B925" s="103"/>
      <c r="C925" s="103"/>
      <c r="D925" s="250"/>
      <c r="H925" s="106"/>
      <c r="I925" s="251"/>
      <c r="T925" s="106"/>
    </row>
    <row r="926" spans="1:20" s="47" customFormat="1" ht="15" customHeight="1" x14ac:dyDescent="0.2">
      <c r="A926" s="103"/>
      <c r="B926" s="103"/>
      <c r="C926" s="103"/>
      <c r="D926" s="250"/>
      <c r="H926" s="106"/>
      <c r="I926" s="251"/>
      <c r="T926" s="106"/>
    </row>
    <row r="927" spans="1:20" s="47" customFormat="1" ht="15" customHeight="1" x14ac:dyDescent="0.2">
      <c r="A927" s="103"/>
      <c r="B927" s="103"/>
      <c r="C927" s="103"/>
      <c r="D927" s="250"/>
      <c r="H927" s="106"/>
      <c r="I927" s="251"/>
      <c r="T927" s="106"/>
    </row>
    <row r="928" spans="1:20" s="47" customFormat="1" ht="15" customHeight="1" x14ac:dyDescent="0.2">
      <c r="A928" s="103"/>
      <c r="B928" s="103"/>
      <c r="C928" s="103"/>
      <c r="D928" s="250"/>
      <c r="H928" s="106"/>
      <c r="I928" s="251"/>
      <c r="T928" s="106"/>
    </row>
    <row r="929" spans="1:20" s="47" customFormat="1" ht="15" customHeight="1" x14ac:dyDescent="0.2">
      <c r="A929" s="103"/>
      <c r="B929" s="103"/>
      <c r="C929" s="103"/>
      <c r="D929" s="250"/>
      <c r="H929" s="106"/>
      <c r="I929" s="251"/>
      <c r="T929" s="106"/>
    </row>
    <row r="930" spans="1:20" s="47" customFormat="1" ht="15" customHeight="1" x14ac:dyDescent="0.2">
      <c r="A930" s="103"/>
      <c r="B930" s="103"/>
      <c r="C930" s="103"/>
      <c r="D930" s="250"/>
      <c r="H930" s="106"/>
      <c r="I930" s="251"/>
      <c r="T930" s="106"/>
    </row>
    <row r="931" spans="1:20" s="47" customFormat="1" ht="15" customHeight="1" x14ac:dyDescent="0.2">
      <c r="A931" s="103"/>
      <c r="B931" s="103"/>
      <c r="C931" s="103"/>
      <c r="D931" s="250"/>
      <c r="H931" s="106"/>
      <c r="I931" s="251"/>
      <c r="T931" s="106"/>
    </row>
    <row r="932" spans="1:20" s="47" customFormat="1" ht="15" customHeight="1" x14ac:dyDescent="0.2">
      <c r="A932" s="103"/>
      <c r="B932" s="103"/>
      <c r="C932" s="103"/>
      <c r="D932" s="250"/>
      <c r="H932" s="106"/>
      <c r="I932" s="251"/>
      <c r="T932" s="106"/>
    </row>
    <row r="933" spans="1:20" s="47" customFormat="1" ht="15" customHeight="1" x14ac:dyDescent="0.2">
      <c r="A933" s="103"/>
      <c r="B933" s="103"/>
      <c r="C933" s="103"/>
      <c r="D933" s="250"/>
      <c r="H933" s="106"/>
      <c r="I933" s="251"/>
      <c r="T933" s="106"/>
    </row>
    <row r="934" spans="1:20" s="47" customFormat="1" ht="15" customHeight="1" x14ac:dyDescent="0.2">
      <c r="A934" s="103"/>
      <c r="B934" s="103"/>
      <c r="C934" s="103"/>
      <c r="D934" s="250"/>
      <c r="H934" s="106"/>
      <c r="I934" s="251"/>
      <c r="T934" s="106"/>
    </row>
    <row r="935" spans="1:20" s="47" customFormat="1" ht="15" customHeight="1" x14ac:dyDescent="0.2">
      <c r="A935" s="103"/>
      <c r="B935" s="103"/>
      <c r="C935" s="103"/>
      <c r="D935" s="250"/>
      <c r="H935" s="106"/>
      <c r="I935" s="251"/>
      <c r="T935" s="106"/>
    </row>
    <row r="936" spans="1:20" s="47" customFormat="1" ht="15" customHeight="1" x14ac:dyDescent="0.2">
      <c r="A936" s="103"/>
      <c r="B936" s="103"/>
      <c r="C936" s="103"/>
      <c r="D936" s="250"/>
      <c r="H936" s="106"/>
      <c r="I936" s="251"/>
      <c r="T936" s="106"/>
    </row>
    <row r="937" spans="1:20" s="47" customFormat="1" ht="15" customHeight="1" x14ac:dyDescent="0.2">
      <c r="A937" s="103"/>
      <c r="B937" s="103"/>
      <c r="C937" s="103"/>
      <c r="D937" s="250"/>
      <c r="H937" s="106"/>
      <c r="I937" s="251"/>
      <c r="T937" s="106"/>
    </row>
    <row r="938" spans="1:20" s="47" customFormat="1" ht="15" customHeight="1" x14ac:dyDescent="0.2">
      <c r="A938" s="103"/>
      <c r="B938" s="103"/>
      <c r="C938" s="103"/>
      <c r="D938" s="250"/>
      <c r="H938" s="106"/>
      <c r="I938" s="251"/>
      <c r="T938" s="106"/>
    </row>
    <row r="939" spans="1:20" s="47" customFormat="1" ht="15" customHeight="1" x14ac:dyDescent="0.2">
      <c r="A939" s="103"/>
      <c r="B939" s="103"/>
      <c r="C939" s="103"/>
      <c r="D939" s="250"/>
      <c r="H939" s="106"/>
      <c r="I939" s="251"/>
      <c r="T939" s="106"/>
    </row>
    <row r="940" spans="1:20" s="47" customFormat="1" ht="15" customHeight="1" x14ac:dyDescent="0.2">
      <c r="A940" s="103"/>
      <c r="B940" s="103"/>
      <c r="C940" s="103"/>
      <c r="D940" s="250"/>
      <c r="H940" s="106"/>
      <c r="I940" s="251"/>
      <c r="T940" s="106"/>
    </row>
    <row r="941" spans="1:20" s="47" customFormat="1" ht="15" customHeight="1" x14ac:dyDescent="0.2">
      <c r="A941" s="103"/>
      <c r="B941" s="103"/>
      <c r="C941" s="103"/>
      <c r="D941" s="250"/>
      <c r="H941" s="106"/>
      <c r="I941" s="251"/>
      <c r="T941" s="106"/>
    </row>
    <row r="942" spans="1:20" s="47" customFormat="1" ht="15" customHeight="1" x14ac:dyDescent="0.2">
      <c r="A942" s="103"/>
      <c r="B942" s="103"/>
      <c r="C942" s="103"/>
      <c r="D942" s="250"/>
      <c r="H942" s="106"/>
      <c r="I942" s="251"/>
      <c r="T942" s="106"/>
    </row>
    <row r="943" spans="1:20" s="47" customFormat="1" ht="15" customHeight="1" x14ac:dyDescent="0.2">
      <c r="A943" s="103"/>
      <c r="B943" s="103"/>
      <c r="C943" s="103"/>
      <c r="D943" s="250"/>
      <c r="H943" s="106"/>
      <c r="I943" s="251"/>
      <c r="T943" s="106"/>
    </row>
    <row r="944" spans="1:20" s="47" customFormat="1" ht="15" customHeight="1" x14ac:dyDescent="0.2">
      <c r="A944" s="103"/>
      <c r="B944" s="103"/>
      <c r="C944" s="103"/>
      <c r="D944" s="250"/>
      <c r="H944" s="106"/>
      <c r="I944" s="251"/>
      <c r="T944" s="106"/>
    </row>
    <row r="945" spans="1:20" s="47" customFormat="1" ht="15" customHeight="1" x14ac:dyDescent="0.2">
      <c r="A945" s="103"/>
      <c r="B945" s="103"/>
      <c r="C945" s="103"/>
      <c r="D945" s="250"/>
      <c r="H945" s="106"/>
      <c r="I945" s="251"/>
      <c r="T945" s="106"/>
    </row>
    <row r="946" spans="1:20" s="47" customFormat="1" ht="15" customHeight="1" x14ac:dyDescent="0.2">
      <c r="A946" s="103"/>
      <c r="B946" s="103"/>
      <c r="C946" s="103"/>
      <c r="D946" s="250"/>
      <c r="H946" s="106"/>
      <c r="I946" s="251"/>
      <c r="T946" s="106"/>
    </row>
    <row r="947" spans="1:20" s="47" customFormat="1" ht="15" customHeight="1" x14ac:dyDescent="0.2">
      <c r="A947" s="103"/>
      <c r="B947" s="103"/>
      <c r="C947" s="103"/>
      <c r="D947" s="250"/>
      <c r="H947" s="106"/>
      <c r="I947" s="251"/>
      <c r="T947" s="106"/>
    </row>
    <row r="948" spans="1:20" s="47" customFormat="1" ht="15" customHeight="1" x14ac:dyDescent="0.2">
      <c r="A948" s="103"/>
      <c r="B948" s="103"/>
      <c r="C948" s="103"/>
      <c r="D948" s="250"/>
      <c r="H948" s="106"/>
      <c r="I948" s="251"/>
      <c r="T948" s="106"/>
    </row>
    <row r="949" spans="1:20" s="47" customFormat="1" ht="15" customHeight="1" x14ac:dyDescent="0.2">
      <c r="A949" s="103"/>
      <c r="B949" s="103"/>
      <c r="C949" s="103"/>
      <c r="D949" s="250"/>
      <c r="H949" s="106"/>
      <c r="I949" s="251"/>
      <c r="T949" s="106"/>
    </row>
    <row r="950" spans="1:20" s="47" customFormat="1" ht="15" customHeight="1" x14ac:dyDescent="0.2">
      <c r="A950" s="103"/>
      <c r="B950" s="103"/>
      <c r="C950" s="103"/>
      <c r="D950" s="250"/>
      <c r="H950" s="106"/>
      <c r="I950" s="251"/>
      <c r="T950" s="106"/>
    </row>
    <row r="951" spans="1:20" s="47" customFormat="1" ht="15" customHeight="1" x14ac:dyDescent="0.2">
      <c r="A951" s="103"/>
      <c r="B951" s="103"/>
      <c r="C951" s="103"/>
      <c r="D951" s="250"/>
      <c r="H951" s="106"/>
      <c r="I951" s="251"/>
      <c r="T951" s="106"/>
    </row>
    <row r="952" spans="1:20" s="47" customFormat="1" ht="15" customHeight="1" x14ac:dyDescent="0.2">
      <c r="A952" s="103"/>
      <c r="B952" s="103"/>
      <c r="C952" s="103"/>
      <c r="D952" s="250"/>
      <c r="H952" s="106"/>
      <c r="I952" s="251"/>
      <c r="T952" s="106"/>
    </row>
    <row r="953" spans="1:20" s="47" customFormat="1" ht="15" customHeight="1" x14ac:dyDescent="0.2">
      <c r="A953" s="103"/>
      <c r="B953" s="103"/>
      <c r="C953" s="103"/>
      <c r="D953" s="250"/>
      <c r="H953" s="106"/>
      <c r="I953" s="251"/>
      <c r="T953" s="106"/>
    </row>
    <row r="954" spans="1:20" s="47" customFormat="1" ht="15" customHeight="1" x14ac:dyDescent="0.2">
      <c r="A954" s="103"/>
      <c r="B954" s="103"/>
      <c r="C954" s="103"/>
      <c r="D954" s="250"/>
      <c r="H954" s="106"/>
      <c r="I954" s="251"/>
      <c r="T954" s="106"/>
    </row>
    <row r="955" spans="1:20" s="47" customFormat="1" ht="15" customHeight="1" x14ac:dyDescent="0.2">
      <c r="A955" s="103"/>
      <c r="B955" s="103"/>
      <c r="C955" s="103"/>
      <c r="D955" s="250"/>
      <c r="H955" s="106"/>
      <c r="I955" s="251"/>
      <c r="T955" s="106"/>
    </row>
    <row r="956" spans="1:20" s="47" customFormat="1" ht="15" customHeight="1" x14ac:dyDescent="0.2">
      <c r="A956" s="103"/>
      <c r="B956" s="103"/>
      <c r="C956" s="103"/>
      <c r="D956" s="250"/>
      <c r="H956" s="106"/>
      <c r="I956" s="251"/>
      <c r="T956" s="106"/>
    </row>
    <row r="957" spans="1:20" s="47" customFormat="1" ht="15" customHeight="1" x14ac:dyDescent="0.2">
      <c r="A957" s="103"/>
      <c r="B957" s="103"/>
      <c r="C957" s="103"/>
      <c r="D957" s="250"/>
      <c r="H957" s="106"/>
      <c r="I957" s="251"/>
      <c r="T957" s="106"/>
    </row>
    <row r="958" spans="1:20" s="47" customFormat="1" ht="15" customHeight="1" x14ac:dyDescent="0.2">
      <c r="A958" s="103"/>
      <c r="B958" s="103"/>
      <c r="C958" s="103"/>
      <c r="D958" s="250"/>
      <c r="H958" s="106"/>
      <c r="I958" s="251"/>
      <c r="T958" s="106"/>
    </row>
    <row r="959" spans="1:20" s="47" customFormat="1" ht="15" customHeight="1" x14ac:dyDescent="0.2">
      <c r="A959" s="103"/>
      <c r="B959" s="103"/>
      <c r="C959" s="103"/>
      <c r="D959" s="250"/>
      <c r="H959" s="106"/>
      <c r="I959" s="251"/>
      <c r="T959" s="106"/>
    </row>
    <row r="960" spans="1:20" s="47" customFormat="1" ht="15" customHeight="1" x14ac:dyDescent="0.2">
      <c r="A960" s="103"/>
      <c r="B960" s="103"/>
      <c r="C960" s="103"/>
      <c r="D960" s="250"/>
      <c r="H960" s="106"/>
      <c r="I960" s="251"/>
      <c r="T960" s="106"/>
    </row>
    <row r="961" spans="1:20" s="47" customFormat="1" ht="15" customHeight="1" x14ac:dyDescent="0.2">
      <c r="A961" s="103"/>
      <c r="B961" s="103"/>
      <c r="C961" s="103"/>
      <c r="D961" s="250"/>
      <c r="H961" s="106"/>
      <c r="I961" s="251"/>
      <c r="T961" s="106"/>
    </row>
    <row r="962" spans="1:20" s="47" customFormat="1" ht="15" customHeight="1" x14ac:dyDescent="0.2">
      <c r="A962" s="103"/>
      <c r="B962" s="103"/>
      <c r="C962" s="103"/>
      <c r="D962" s="250"/>
      <c r="H962" s="106"/>
      <c r="I962" s="251"/>
      <c r="T962" s="106"/>
    </row>
    <row r="963" spans="1:20" s="47" customFormat="1" ht="15" customHeight="1" x14ac:dyDescent="0.2">
      <c r="A963" s="103"/>
      <c r="B963" s="103"/>
      <c r="C963" s="103"/>
      <c r="D963" s="250"/>
      <c r="H963" s="106"/>
      <c r="I963" s="251"/>
      <c r="T963" s="106"/>
    </row>
    <row r="964" spans="1:20" s="47" customFormat="1" ht="15" customHeight="1" x14ac:dyDescent="0.2">
      <c r="A964" s="103"/>
      <c r="B964" s="103"/>
      <c r="C964" s="103"/>
      <c r="D964" s="250"/>
      <c r="H964" s="106"/>
      <c r="I964" s="251"/>
      <c r="T964" s="106"/>
    </row>
    <row r="965" spans="1:20" s="47" customFormat="1" ht="15" customHeight="1" x14ac:dyDescent="0.2">
      <c r="A965" s="103"/>
      <c r="B965" s="103"/>
      <c r="C965" s="103"/>
      <c r="D965" s="250"/>
      <c r="H965" s="106"/>
      <c r="I965" s="251"/>
      <c r="T965" s="106"/>
    </row>
    <row r="966" spans="1:20" s="47" customFormat="1" ht="15" customHeight="1" x14ac:dyDescent="0.2">
      <c r="A966" s="103"/>
      <c r="B966" s="103"/>
      <c r="C966" s="103"/>
      <c r="D966" s="250"/>
      <c r="H966" s="106"/>
      <c r="I966" s="251"/>
      <c r="T966" s="106"/>
    </row>
    <row r="967" spans="1:20" s="47" customFormat="1" ht="15" customHeight="1" x14ac:dyDescent="0.2">
      <c r="A967" s="103"/>
      <c r="B967" s="103"/>
      <c r="C967" s="103"/>
      <c r="D967" s="250"/>
      <c r="H967" s="106"/>
      <c r="I967" s="251"/>
      <c r="T967" s="106"/>
    </row>
    <row r="968" spans="1:20" s="47" customFormat="1" ht="15" customHeight="1" x14ac:dyDescent="0.2">
      <c r="A968" s="103"/>
      <c r="B968" s="103"/>
      <c r="C968" s="103"/>
      <c r="D968" s="250"/>
      <c r="H968" s="106"/>
      <c r="I968" s="251"/>
      <c r="T968" s="106"/>
    </row>
    <row r="969" spans="1:20" s="47" customFormat="1" ht="15" customHeight="1" x14ac:dyDescent="0.2">
      <c r="A969" s="103"/>
      <c r="B969" s="103"/>
      <c r="C969" s="103"/>
      <c r="D969" s="250"/>
      <c r="H969" s="106"/>
      <c r="I969" s="251"/>
      <c r="T969" s="106"/>
    </row>
    <row r="970" spans="1:20" s="47" customFormat="1" ht="15" customHeight="1" x14ac:dyDescent="0.2">
      <c r="A970" s="103"/>
      <c r="B970" s="103"/>
      <c r="C970" s="103"/>
      <c r="D970" s="250"/>
      <c r="H970" s="106"/>
      <c r="I970" s="251"/>
      <c r="T970" s="106"/>
    </row>
    <row r="971" spans="1:20" s="47" customFormat="1" ht="15" customHeight="1" x14ac:dyDescent="0.2">
      <c r="A971" s="103"/>
      <c r="B971" s="103"/>
      <c r="C971" s="103"/>
      <c r="D971" s="250"/>
      <c r="H971" s="106"/>
      <c r="I971" s="251"/>
      <c r="T971" s="106"/>
    </row>
    <row r="972" spans="1:20" s="47" customFormat="1" ht="15" customHeight="1" x14ac:dyDescent="0.2">
      <c r="A972" s="103"/>
      <c r="B972" s="103"/>
      <c r="C972" s="103"/>
      <c r="D972" s="250"/>
      <c r="H972" s="106"/>
      <c r="I972" s="251"/>
      <c r="T972" s="106"/>
    </row>
    <row r="973" spans="1:20" s="47" customFormat="1" ht="15" customHeight="1" x14ac:dyDescent="0.2">
      <c r="A973" s="103"/>
      <c r="B973" s="103"/>
      <c r="C973" s="103"/>
      <c r="D973" s="250"/>
      <c r="H973" s="106"/>
      <c r="I973" s="251"/>
      <c r="T973" s="106"/>
    </row>
    <row r="974" spans="1:20" s="47" customFormat="1" ht="15" customHeight="1" x14ac:dyDescent="0.2">
      <c r="A974" s="103"/>
      <c r="B974" s="103"/>
      <c r="C974" s="103"/>
      <c r="D974" s="250"/>
      <c r="H974" s="106"/>
      <c r="I974" s="251"/>
      <c r="T974" s="106"/>
    </row>
    <row r="975" spans="1:20" s="47" customFormat="1" ht="15" customHeight="1" x14ac:dyDescent="0.2">
      <c r="A975" s="103"/>
      <c r="B975" s="103"/>
      <c r="C975" s="103"/>
      <c r="D975" s="250"/>
      <c r="H975" s="106"/>
      <c r="I975" s="251"/>
      <c r="T975" s="106"/>
    </row>
    <row r="976" spans="1:20" s="47" customFormat="1" ht="15" customHeight="1" x14ac:dyDescent="0.2">
      <c r="A976" s="103"/>
      <c r="B976" s="103"/>
      <c r="C976" s="103"/>
      <c r="D976" s="250"/>
      <c r="H976" s="106"/>
      <c r="I976" s="251"/>
      <c r="T976" s="106"/>
    </row>
    <row r="977" spans="1:20" s="47" customFormat="1" ht="15" customHeight="1" x14ac:dyDescent="0.2">
      <c r="A977" s="103"/>
      <c r="B977" s="103"/>
      <c r="C977" s="103"/>
      <c r="D977" s="250"/>
      <c r="H977" s="106"/>
      <c r="I977" s="251"/>
      <c r="T977" s="106"/>
    </row>
    <row r="978" spans="1:20" s="47" customFormat="1" ht="15" customHeight="1" x14ac:dyDescent="0.2">
      <c r="A978" s="103"/>
      <c r="B978" s="103"/>
      <c r="C978" s="103"/>
      <c r="D978" s="250"/>
      <c r="H978" s="106"/>
      <c r="I978" s="251"/>
      <c r="T978" s="106"/>
    </row>
    <row r="979" spans="1:20" s="47" customFormat="1" ht="15" customHeight="1" x14ac:dyDescent="0.2">
      <c r="A979" s="103"/>
      <c r="B979" s="103"/>
      <c r="C979" s="103"/>
      <c r="D979" s="250"/>
      <c r="H979" s="106"/>
      <c r="I979" s="251"/>
      <c r="T979" s="106"/>
    </row>
    <row r="980" spans="1:20" s="47" customFormat="1" ht="15" customHeight="1" x14ac:dyDescent="0.2">
      <c r="A980" s="103"/>
      <c r="B980" s="103"/>
      <c r="C980" s="103"/>
      <c r="D980" s="250"/>
      <c r="H980" s="106"/>
      <c r="I980" s="251"/>
      <c r="T980" s="106"/>
    </row>
    <row r="981" spans="1:20" s="47" customFormat="1" ht="15" customHeight="1" x14ac:dyDescent="0.2">
      <c r="A981" s="103"/>
      <c r="B981" s="103"/>
      <c r="C981" s="103"/>
      <c r="D981" s="250"/>
      <c r="H981" s="106"/>
      <c r="I981" s="251"/>
      <c r="T981" s="106"/>
    </row>
    <row r="982" spans="1:20" s="47" customFormat="1" ht="15" customHeight="1" x14ac:dyDescent="0.2">
      <c r="A982" s="103"/>
      <c r="B982" s="103"/>
      <c r="C982" s="103"/>
      <c r="D982" s="250"/>
      <c r="H982" s="106"/>
      <c r="I982" s="251"/>
      <c r="T982" s="106"/>
    </row>
    <row r="983" spans="1:20" s="47" customFormat="1" ht="15" customHeight="1" x14ac:dyDescent="0.2">
      <c r="A983" s="103"/>
      <c r="B983" s="103"/>
      <c r="C983" s="103"/>
      <c r="D983" s="250"/>
      <c r="H983" s="106"/>
      <c r="I983" s="251"/>
      <c r="T983" s="106"/>
    </row>
    <row r="984" spans="1:20" s="47" customFormat="1" ht="15" customHeight="1" x14ac:dyDescent="0.2">
      <c r="A984" s="103"/>
      <c r="B984" s="103"/>
      <c r="C984" s="103"/>
      <c r="D984" s="250"/>
      <c r="H984" s="106"/>
      <c r="I984" s="251"/>
      <c r="T984" s="106"/>
    </row>
    <row r="985" spans="1:20" s="47" customFormat="1" ht="15" customHeight="1" x14ac:dyDescent="0.2">
      <c r="A985" s="103"/>
      <c r="B985" s="103"/>
      <c r="C985" s="103"/>
      <c r="D985" s="250"/>
      <c r="H985" s="106"/>
      <c r="I985" s="251"/>
      <c r="T985" s="106"/>
    </row>
    <row r="986" spans="1:20" s="47" customFormat="1" ht="15" customHeight="1" x14ac:dyDescent="0.2">
      <c r="A986" s="103"/>
      <c r="B986" s="103"/>
      <c r="C986" s="103"/>
      <c r="D986" s="250"/>
      <c r="H986" s="106"/>
      <c r="I986" s="251"/>
      <c r="T986" s="106"/>
    </row>
    <row r="987" spans="1:20" s="47" customFormat="1" ht="15" customHeight="1" x14ac:dyDescent="0.2">
      <c r="A987" s="103"/>
      <c r="B987" s="103"/>
      <c r="C987" s="103"/>
      <c r="D987" s="250"/>
      <c r="H987" s="106"/>
      <c r="I987" s="251"/>
      <c r="T987" s="106"/>
    </row>
    <row r="988" spans="1:20" s="47" customFormat="1" ht="15" customHeight="1" x14ac:dyDescent="0.2">
      <c r="A988" s="103"/>
      <c r="B988" s="103"/>
      <c r="C988" s="103"/>
      <c r="D988" s="250"/>
      <c r="H988" s="106"/>
      <c r="I988" s="251"/>
      <c r="T988" s="106"/>
    </row>
    <row r="989" spans="1:20" s="47" customFormat="1" ht="15" customHeight="1" x14ac:dyDescent="0.2">
      <c r="A989" s="103"/>
      <c r="B989" s="103"/>
      <c r="C989" s="103"/>
      <c r="D989" s="250"/>
      <c r="H989" s="106"/>
      <c r="I989" s="251"/>
      <c r="T989" s="106"/>
    </row>
    <row r="990" spans="1:20" s="47" customFormat="1" ht="15" customHeight="1" x14ac:dyDescent="0.2">
      <c r="A990" s="103"/>
      <c r="B990" s="103"/>
      <c r="C990" s="103"/>
      <c r="D990" s="250"/>
      <c r="H990" s="106"/>
      <c r="I990" s="251"/>
      <c r="T990" s="106"/>
    </row>
    <row r="991" spans="1:20" s="47" customFormat="1" ht="15" customHeight="1" x14ac:dyDescent="0.2">
      <c r="A991" s="103"/>
      <c r="B991" s="103"/>
      <c r="C991" s="103"/>
      <c r="D991" s="250"/>
      <c r="H991" s="106"/>
      <c r="I991" s="251"/>
      <c r="T991" s="106"/>
    </row>
    <row r="992" spans="1:20" s="47" customFormat="1" ht="15" customHeight="1" x14ac:dyDescent="0.2">
      <c r="A992" s="103"/>
      <c r="B992" s="103"/>
      <c r="C992" s="103"/>
      <c r="D992" s="250"/>
      <c r="H992" s="106"/>
      <c r="I992" s="251"/>
      <c r="T992" s="106"/>
    </row>
    <row r="993" spans="1:20" s="47" customFormat="1" ht="15" customHeight="1" x14ac:dyDescent="0.2">
      <c r="A993" s="103"/>
      <c r="B993" s="103"/>
      <c r="C993" s="103"/>
      <c r="D993" s="250"/>
      <c r="H993" s="106"/>
      <c r="I993" s="251"/>
      <c r="T993" s="106"/>
    </row>
    <row r="994" spans="1:20" s="47" customFormat="1" ht="15" customHeight="1" x14ac:dyDescent="0.2">
      <c r="A994" s="103"/>
      <c r="B994" s="103"/>
      <c r="C994" s="103"/>
      <c r="D994" s="250"/>
      <c r="H994" s="106"/>
      <c r="I994" s="251"/>
      <c r="T994" s="106"/>
    </row>
    <row r="995" spans="1:20" s="47" customFormat="1" ht="15" customHeight="1" x14ac:dyDescent="0.2">
      <c r="A995" s="103"/>
      <c r="B995" s="103"/>
      <c r="C995" s="103"/>
      <c r="D995" s="250"/>
      <c r="H995" s="106"/>
      <c r="I995" s="251"/>
      <c r="T995" s="106"/>
    </row>
    <row r="996" spans="1:20" s="47" customFormat="1" ht="15" customHeight="1" x14ac:dyDescent="0.2">
      <c r="A996" s="103"/>
      <c r="B996" s="103"/>
      <c r="C996" s="103"/>
      <c r="D996" s="250"/>
      <c r="H996" s="106"/>
      <c r="I996" s="251"/>
      <c r="T996" s="106"/>
    </row>
    <row r="997" spans="1:20" s="47" customFormat="1" ht="15" customHeight="1" x14ac:dyDescent="0.2">
      <c r="A997" s="103"/>
      <c r="B997" s="103"/>
      <c r="C997" s="103"/>
      <c r="D997" s="250"/>
      <c r="H997" s="106"/>
      <c r="I997" s="251"/>
      <c r="T997" s="106"/>
    </row>
    <row r="998" spans="1:20" s="47" customFormat="1" ht="15" customHeight="1" x14ac:dyDescent="0.2">
      <c r="A998" s="103"/>
      <c r="B998" s="103"/>
      <c r="C998" s="103"/>
      <c r="D998" s="250"/>
      <c r="H998" s="106"/>
      <c r="I998" s="251"/>
      <c r="T998" s="106"/>
    </row>
    <row r="999" spans="1:20" s="47" customFormat="1" ht="15" customHeight="1" x14ac:dyDescent="0.2">
      <c r="A999" s="103"/>
      <c r="B999" s="103"/>
      <c r="C999" s="103"/>
      <c r="D999" s="250"/>
      <c r="H999" s="106"/>
      <c r="I999" s="251"/>
      <c r="T999" s="106"/>
    </row>
    <row r="1000" spans="1:20" s="47" customFormat="1" ht="15" customHeight="1" x14ac:dyDescent="0.2">
      <c r="A1000" s="103"/>
      <c r="B1000" s="103"/>
      <c r="C1000" s="103"/>
      <c r="D1000" s="250"/>
      <c r="H1000" s="106"/>
      <c r="I1000" s="251"/>
      <c r="T1000" s="106"/>
    </row>
    <row r="1001" spans="1:20" s="47" customFormat="1" ht="15" customHeight="1" x14ac:dyDescent="0.2">
      <c r="A1001" s="103"/>
      <c r="B1001" s="103"/>
      <c r="C1001" s="103"/>
      <c r="D1001" s="250"/>
      <c r="H1001" s="106"/>
      <c r="I1001" s="251"/>
      <c r="T1001" s="106"/>
    </row>
    <row r="1002" spans="1:20" s="47" customFormat="1" ht="15" customHeight="1" x14ac:dyDescent="0.2">
      <c r="A1002" s="103"/>
      <c r="B1002" s="103"/>
      <c r="C1002" s="103"/>
      <c r="D1002" s="250"/>
      <c r="H1002" s="106"/>
      <c r="I1002" s="251"/>
      <c r="T1002" s="106"/>
    </row>
    <row r="1003" spans="1:20" s="47" customFormat="1" ht="15" customHeight="1" x14ac:dyDescent="0.2">
      <c r="A1003" s="103"/>
      <c r="B1003" s="103"/>
      <c r="C1003" s="103"/>
      <c r="D1003" s="250"/>
      <c r="H1003" s="106"/>
      <c r="I1003" s="251"/>
      <c r="T1003" s="106"/>
    </row>
    <row r="1004" spans="1:20" s="47" customFormat="1" ht="15" customHeight="1" x14ac:dyDescent="0.2">
      <c r="A1004" s="103"/>
      <c r="B1004" s="103"/>
      <c r="C1004" s="103"/>
      <c r="D1004" s="250"/>
      <c r="H1004" s="106"/>
      <c r="I1004" s="251"/>
      <c r="T1004" s="106"/>
    </row>
    <row r="1005" spans="1:20" s="47" customFormat="1" ht="15" customHeight="1" x14ac:dyDescent="0.2">
      <c r="A1005" s="103"/>
      <c r="B1005" s="103"/>
      <c r="C1005" s="103"/>
      <c r="D1005" s="250"/>
      <c r="H1005" s="106"/>
      <c r="I1005" s="251"/>
      <c r="T1005" s="106"/>
    </row>
    <row r="1006" spans="1:20" s="47" customFormat="1" ht="15" customHeight="1" x14ac:dyDescent="0.2">
      <c r="A1006" s="103"/>
      <c r="B1006" s="103"/>
      <c r="C1006" s="103"/>
      <c r="D1006" s="250"/>
      <c r="H1006" s="106"/>
      <c r="I1006" s="251"/>
      <c r="T1006" s="106"/>
    </row>
    <row r="1007" spans="1:20" s="47" customFormat="1" ht="15" customHeight="1" x14ac:dyDescent="0.2">
      <c r="A1007" s="103"/>
      <c r="B1007" s="103"/>
      <c r="C1007" s="103"/>
      <c r="D1007" s="250"/>
      <c r="H1007" s="106"/>
      <c r="I1007" s="251"/>
      <c r="T1007" s="106"/>
    </row>
    <row r="1008" spans="1:20" s="47" customFormat="1" ht="15" customHeight="1" x14ac:dyDescent="0.2">
      <c r="A1008" s="103"/>
      <c r="B1008" s="103"/>
      <c r="C1008" s="103"/>
      <c r="D1008" s="250"/>
      <c r="H1008" s="106"/>
      <c r="I1008" s="251"/>
      <c r="T1008" s="106"/>
    </row>
    <row r="1009" spans="1:20" s="47" customFormat="1" ht="15" customHeight="1" x14ac:dyDescent="0.2">
      <c r="A1009" s="103"/>
      <c r="B1009" s="103"/>
      <c r="C1009" s="103"/>
      <c r="D1009" s="250"/>
      <c r="H1009" s="106"/>
      <c r="I1009" s="251"/>
      <c r="T1009" s="106"/>
    </row>
    <row r="1010" spans="1:20" s="47" customFormat="1" ht="15" customHeight="1" x14ac:dyDescent="0.2">
      <c r="A1010" s="103"/>
      <c r="B1010" s="103"/>
      <c r="C1010" s="103"/>
      <c r="D1010" s="250"/>
      <c r="H1010" s="106"/>
      <c r="I1010" s="251"/>
      <c r="T1010" s="106"/>
    </row>
    <row r="1011" spans="1:20" s="47" customFormat="1" ht="15" customHeight="1" x14ac:dyDescent="0.2">
      <c r="A1011" s="103"/>
      <c r="B1011" s="103"/>
      <c r="C1011" s="103"/>
      <c r="D1011" s="250"/>
      <c r="H1011" s="106"/>
      <c r="I1011" s="251"/>
      <c r="T1011" s="106"/>
    </row>
    <row r="1012" spans="1:20" s="47" customFormat="1" ht="15" customHeight="1" x14ac:dyDescent="0.2">
      <c r="A1012" s="103"/>
      <c r="B1012" s="103"/>
      <c r="C1012" s="103"/>
      <c r="D1012" s="250"/>
      <c r="H1012" s="106"/>
      <c r="I1012" s="251"/>
      <c r="T1012" s="106"/>
    </row>
    <row r="1013" spans="1:20" s="47" customFormat="1" ht="15" customHeight="1" x14ac:dyDescent="0.2">
      <c r="A1013" s="103"/>
      <c r="B1013" s="103"/>
      <c r="C1013" s="103"/>
      <c r="D1013" s="250"/>
      <c r="H1013" s="106"/>
      <c r="I1013" s="251"/>
      <c r="T1013" s="106"/>
    </row>
    <row r="1014" spans="1:20" s="47" customFormat="1" ht="15" customHeight="1" x14ac:dyDescent="0.2">
      <c r="A1014" s="103"/>
      <c r="B1014" s="103"/>
      <c r="C1014" s="103"/>
      <c r="D1014" s="250"/>
      <c r="H1014" s="106"/>
      <c r="I1014" s="251"/>
      <c r="T1014" s="106"/>
    </row>
    <row r="1015" spans="1:20" s="47" customFormat="1" ht="15" customHeight="1" x14ac:dyDescent="0.2">
      <c r="A1015" s="103"/>
      <c r="B1015" s="103"/>
      <c r="C1015" s="103"/>
      <c r="D1015" s="250"/>
      <c r="H1015" s="106"/>
      <c r="I1015" s="251"/>
      <c r="T1015" s="106"/>
    </row>
    <row r="1016" spans="1:20" s="47" customFormat="1" ht="15" customHeight="1" x14ac:dyDescent="0.2">
      <c r="A1016" s="103"/>
      <c r="B1016" s="103"/>
      <c r="C1016" s="103"/>
      <c r="D1016" s="250"/>
      <c r="H1016" s="106"/>
      <c r="I1016" s="251"/>
      <c r="T1016" s="106"/>
    </row>
    <row r="1017" spans="1:20" s="47" customFormat="1" ht="15" customHeight="1" x14ac:dyDescent="0.2">
      <c r="A1017" s="103"/>
      <c r="B1017" s="103"/>
      <c r="C1017" s="103"/>
      <c r="D1017" s="250"/>
      <c r="H1017" s="106"/>
      <c r="I1017" s="251"/>
      <c r="T1017" s="106"/>
    </row>
    <row r="1018" spans="1:20" s="47" customFormat="1" ht="15" customHeight="1" x14ac:dyDescent="0.2">
      <c r="A1018" s="103"/>
      <c r="B1018" s="103"/>
      <c r="C1018" s="103"/>
      <c r="D1018" s="250"/>
      <c r="H1018" s="106"/>
      <c r="I1018" s="251"/>
      <c r="T1018" s="106"/>
    </row>
    <row r="1019" spans="1:20" s="47" customFormat="1" ht="15" customHeight="1" x14ac:dyDescent="0.2">
      <c r="A1019" s="103"/>
      <c r="B1019" s="103"/>
      <c r="C1019" s="103"/>
      <c r="D1019" s="250"/>
      <c r="H1019" s="106"/>
      <c r="I1019" s="251"/>
      <c r="T1019" s="106"/>
    </row>
    <row r="1020" spans="1:20" s="47" customFormat="1" ht="15" customHeight="1" x14ac:dyDescent="0.2">
      <c r="A1020" s="103"/>
      <c r="B1020" s="103"/>
      <c r="C1020" s="103"/>
      <c r="D1020" s="250"/>
      <c r="H1020" s="106"/>
      <c r="I1020" s="251"/>
      <c r="T1020" s="106"/>
    </row>
    <row r="1021" spans="1:20" s="47" customFormat="1" ht="15" customHeight="1" x14ac:dyDescent="0.2">
      <c r="A1021" s="103"/>
      <c r="B1021" s="103"/>
      <c r="C1021" s="103"/>
      <c r="D1021" s="250"/>
      <c r="H1021" s="106"/>
      <c r="I1021" s="251"/>
      <c r="T1021" s="106"/>
    </row>
    <row r="1022" spans="1:20" s="47" customFormat="1" ht="15" customHeight="1" x14ac:dyDescent="0.2">
      <c r="A1022" s="103"/>
      <c r="B1022" s="103"/>
      <c r="C1022" s="103"/>
      <c r="D1022" s="250"/>
      <c r="H1022" s="106"/>
      <c r="I1022" s="251"/>
      <c r="T1022" s="106"/>
    </row>
    <row r="1023" spans="1:20" s="47" customFormat="1" ht="15" customHeight="1" x14ac:dyDescent="0.2">
      <c r="A1023" s="103"/>
      <c r="B1023" s="103"/>
      <c r="C1023" s="103"/>
      <c r="D1023" s="250"/>
      <c r="H1023" s="106"/>
      <c r="I1023" s="251"/>
      <c r="T1023" s="106"/>
    </row>
    <row r="1024" spans="1:20" s="47" customFormat="1" ht="15" customHeight="1" x14ac:dyDescent="0.2">
      <c r="A1024" s="103"/>
      <c r="B1024" s="103"/>
      <c r="C1024" s="103"/>
      <c r="D1024" s="250"/>
      <c r="H1024" s="106"/>
      <c r="I1024" s="251"/>
      <c r="T1024" s="106"/>
    </row>
    <row r="1025" spans="1:20" s="47" customFormat="1" ht="15" customHeight="1" x14ac:dyDescent="0.2">
      <c r="A1025" s="103"/>
      <c r="B1025" s="103"/>
      <c r="C1025" s="103"/>
      <c r="D1025" s="250"/>
      <c r="H1025" s="106"/>
      <c r="I1025" s="251"/>
      <c r="T1025" s="106"/>
    </row>
    <row r="1026" spans="1:20" s="47" customFormat="1" ht="15" customHeight="1" x14ac:dyDescent="0.2">
      <c r="A1026" s="103"/>
      <c r="B1026" s="103"/>
      <c r="C1026" s="103"/>
      <c r="D1026" s="250"/>
      <c r="H1026" s="106"/>
      <c r="I1026" s="251"/>
      <c r="T1026" s="106"/>
    </row>
    <row r="1027" spans="1:20" s="47" customFormat="1" ht="15" customHeight="1" x14ac:dyDescent="0.2">
      <c r="A1027" s="103"/>
      <c r="B1027" s="103"/>
      <c r="C1027" s="103"/>
      <c r="D1027" s="250"/>
      <c r="H1027" s="106"/>
      <c r="I1027" s="251"/>
      <c r="T1027" s="106"/>
    </row>
    <row r="1028" spans="1:20" s="47" customFormat="1" ht="15" customHeight="1" x14ac:dyDescent="0.2">
      <c r="A1028" s="103"/>
      <c r="B1028" s="103"/>
      <c r="C1028" s="103"/>
      <c r="D1028" s="250"/>
      <c r="H1028" s="106"/>
      <c r="I1028" s="251"/>
      <c r="T1028" s="106"/>
    </row>
    <row r="1029" spans="1:20" s="47" customFormat="1" ht="15" customHeight="1" x14ac:dyDescent="0.2">
      <c r="A1029" s="103"/>
      <c r="B1029" s="103"/>
      <c r="C1029" s="103"/>
      <c r="D1029" s="250"/>
      <c r="H1029" s="106"/>
      <c r="I1029" s="251"/>
      <c r="T1029" s="106"/>
    </row>
    <row r="1030" spans="1:20" s="47" customFormat="1" ht="15" customHeight="1" x14ac:dyDescent="0.2">
      <c r="A1030" s="103"/>
      <c r="B1030" s="103"/>
      <c r="C1030" s="103"/>
      <c r="D1030" s="250"/>
      <c r="H1030" s="106"/>
      <c r="I1030" s="251"/>
      <c r="T1030" s="106"/>
    </row>
    <row r="1031" spans="1:20" s="47" customFormat="1" ht="15" customHeight="1" x14ac:dyDescent="0.2">
      <c r="A1031" s="103"/>
      <c r="B1031" s="103"/>
      <c r="C1031" s="103"/>
      <c r="D1031" s="250"/>
      <c r="H1031" s="106"/>
      <c r="I1031" s="251"/>
      <c r="T1031" s="106"/>
    </row>
    <row r="1032" spans="1:20" s="47" customFormat="1" ht="15" customHeight="1" x14ac:dyDescent="0.2">
      <c r="A1032" s="103"/>
      <c r="B1032" s="103"/>
      <c r="C1032" s="103"/>
      <c r="D1032" s="250"/>
      <c r="H1032" s="106"/>
      <c r="I1032" s="251"/>
      <c r="T1032" s="106"/>
    </row>
    <row r="1033" spans="1:20" s="47" customFormat="1" ht="15" customHeight="1" x14ac:dyDescent="0.2">
      <c r="A1033" s="103"/>
      <c r="B1033" s="103"/>
      <c r="C1033" s="103"/>
      <c r="D1033" s="250"/>
      <c r="H1033" s="106"/>
      <c r="I1033" s="251"/>
      <c r="T1033" s="106"/>
    </row>
    <row r="1034" spans="1:20" s="47" customFormat="1" ht="15" customHeight="1" x14ac:dyDescent="0.2">
      <c r="A1034" s="103"/>
      <c r="B1034" s="103"/>
      <c r="C1034" s="103"/>
      <c r="D1034" s="250"/>
      <c r="H1034" s="106"/>
      <c r="I1034" s="251"/>
      <c r="T1034" s="106"/>
    </row>
    <row r="1035" spans="1:20" s="47" customFormat="1" ht="15" customHeight="1" x14ac:dyDescent="0.2">
      <c r="A1035" s="103"/>
      <c r="B1035" s="103"/>
      <c r="C1035" s="103"/>
      <c r="D1035" s="250"/>
      <c r="H1035" s="106"/>
      <c r="I1035" s="251"/>
      <c r="T1035" s="106"/>
    </row>
    <row r="1036" spans="1:20" s="47" customFormat="1" ht="15" customHeight="1" x14ac:dyDescent="0.2">
      <c r="A1036" s="103"/>
      <c r="B1036" s="103"/>
      <c r="C1036" s="103"/>
      <c r="D1036" s="250"/>
      <c r="H1036" s="106"/>
      <c r="I1036" s="251"/>
      <c r="T1036" s="106"/>
    </row>
    <row r="1037" spans="1:20" s="47" customFormat="1" ht="15" customHeight="1" x14ac:dyDescent="0.2">
      <c r="A1037" s="103"/>
      <c r="B1037" s="103"/>
      <c r="C1037" s="103"/>
      <c r="D1037" s="250"/>
      <c r="H1037" s="106"/>
      <c r="I1037" s="251"/>
      <c r="T1037" s="106"/>
    </row>
    <row r="1038" spans="1:20" s="47" customFormat="1" ht="15" customHeight="1" x14ac:dyDescent="0.2">
      <c r="A1038" s="103"/>
      <c r="B1038" s="103"/>
      <c r="C1038" s="103"/>
      <c r="D1038" s="250"/>
      <c r="H1038" s="106"/>
      <c r="I1038" s="251"/>
      <c r="T1038" s="106"/>
    </row>
    <row r="1039" spans="1:20" s="47" customFormat="1" ht="15" customHeight="1" x14ac:dyDescent="0.2">
      <c r="A1039" s="103"/>
      <c r="B1039" s="103"/>
      <c r="C1039" s="103"/>
      <c r="D1039" s="250"/>
      <c r="H1039" s="106"/>
      <c r="I1039" s="251"/>
      <c r="T1039" s="106"/>
    </row>
    <row r="1040" spans="1:20" s="47" customFormat="1" ht="15" customHeight="1" x14ac:dyDescent="0.2">
      <c r="A1040" s="103"/>
      <c r="B1040" s="103"/>
      <c r="C1040" s="103"/>
      <c r="D1040" s="250"/>
      <c r="H1040" s="106"/>
      <c r="I1040" s="251"/>
      <c r="T1040" s="106"/>
    </row>
    <row r="1041" spans="1:20" s="47" customFormat="1" ht="15" customHeight="1" x14ac:dyDescent="0.2">
      <c r="A1041" s="103"/>
      <c r="B1041" s="103"/>
      <c r="C1041" s="103"/>
      <c r="D1041" s="250"/>
      <c r="H1041" s="106"/>
      <c r="I1041" s="251"/>
      <c r="T1041" s="106"/>
    </row>
    <row r="1042" spans="1:20" s="47" customFormat="1" ht="15" customHeight="1" x14ac:dyDescent="0.2">
      <c r="A1042" s="103"/>
      <c r="B1042" s="103"/>
      <c r="C1042" s="103"/>
      <c r="D1042" s="250"/>
      <c r="H1042" s="106"/>
      <c r="I1042" s="251"/>
      <c r="T1042" s="106"/>
    </row>
    <row r="1043" spans="1:20" s="47" customFormat="1" ht="15" customHeight="1" x14ac:dyDescent="0.2">
      <c r="A1043" s="103"/>
      <c r="B1043" s="103"/>
      <c r="C1043" s="103"/>
      <c r="D1043" s="250"/>
      <c r="H1043" s="106"/>
      <c r="I1043" s="251"/>
      <c r="T1043" s="106"/>
    </row>
    <row r="1044" spans="1:20" s="47" customFormat="1" ht="15" customHeight="1" x14ac:dyDescent="0.2">
      <c r="A1044" s="103"/>
      <c r="B1044" s="103"/>
      <c r="C1044" s="103"/>
      <c r="D1044" s="250"/>
      <c r="H1044" s="106"/>
      <c r="I1044" s="251"/>
      <c r="T1044" s="106"/>
    </row>
    <row r="1045" spans="1:20" s="47" customFormat="1" ht="15" customHeight="1" x14ac:dyDescent="0.2">
      <c r="A1045" s="103"/>
      <c r="B1045" s="103"/>
      <c r="C1045" s="103"/>
      <c r="D1045" s="250"/>
      <c r="H1045" s="106"/>
      <c r="I1045" s="251"/>
      <c r="T1045" s="106"/>
    </row>
    <row r="1046" spans="1:20" s="47" customFormat="1" ht="15" customHeight="1" x14ac:dyDescent="0.2">
      <c r="A1046" s="103"/>
      <c r="B1046" s="103"/>
      <c r="C1046" s="103"/>
      <c r="D1046" s="250"/>
      <c r="H1046" s="106"/>
      <c r="I1046" s="251"/>
      <c r="T1046" s="106"/>
    </row>
    <row r="1047" spans="1:20" s="47" customFormat="1" ht="15" customHeight="1" x14ac:dyDescent="0.2">
      <c r="A1047" s="103"/>
      <c r="B1047" s="103"/>
      <c r="C1047" s="103"/>
      <c r="D1047" s="250"/>
      <c r="H1047" s="106"/>
      <c r="I1047" s="251"/>
      <c r="T1047" s="106"/>
    </row>
    <row r="1048" spans="1:20" s="47" customFormat="1" ht="15" customHeight="1" x14ac:dyDescent="0.2">
      <c r="A1048" s="103"/>
      <c r="B1048" s="103"/>
      <c r="C1048" s="103"/>
      <c r="D1048" s="250"/>
      <c r="H1048" s="106"/>
      <c r="I1048" s="251"/>
      <c r="T1048" s="106"/>
    </row>
    <row r="1049" spans="1:20" s="47" customFormat="1" ht="15" customHeight="1" x14ac:dyDescent="0.2">
      <c r="A1049" s="103"/>
      <c r="B1049" s="103"/>
      <c r="C1049" s="103"/>
      <c r="D1049" s="250"/>
      <c r="H1049" s="106"/>
      <c r="I1049" s="251"/>
      <c r="T1049" s="106"/>
    </row>
    <row r="1050" spans="1:20" s="47" customFormat="1" ht="15" customHeight="1" x14ac:dyDescent="0.2">
      <c r="A1050" s="103"/>
      <c r="B1050" s="103"/>
      <c r="C1050" s="103"/>
      <c r="D1050" s="250"/>
      <c r="H1050" s="106"/>
      <c r="I1050" s="251"/>
      <c r="T1050" s="106"/>
    </row>
    <row r="1051" spans="1:20" s="47" customFormat="1" ht="15" customHeight="1" x14ac:dyDescent="0.2">
      <c r="A1051" s="103"/>
      <c r="B1051" s="103"/>
      <c r="C1051" s="103"/>
      <c r="D1051" s="250"/>
      <c r="H1051" s="106"/>
      <c r="I1051" s="251"/>
      <c r="T1051" s="106"/>
    </row>
    <row r="1052" spans="1:20" s="47" customFormat="1" ht="15" customHeight="1" x14ac:dyDescent="0.2">
      <c r="A1052" s="103"/>
      <c r="B1052" s="103"/>
      <c r="C1052" s="103"/>
      <c r="D1052" s="250"/>
      <c r="H1052" s="106"/>
      <c r="I1052" s="251"/>
      <c r="T1052" s="106"/>
    </row>
    <row r="1053" spans="1:20" s="47" customFormat="1" ht="15" customHeight="1" x14ac:dyDescent="0.2">
      <c r="A1053" s="103"/>
      <c r="B1053" s="103"/>
      <c r="C1053" s="103"/>
      <c r="D1053" s="250"/>
      <c r="H1053" s="106"/>
      <c r="I1053" s="251"/>
      <c r="T1053" s="106"/>
    </row>
    <row r="1054" spans="1:20" s="47" customFormat="1" ht="15" customHeight="1" x14ac:dyDescent="0.2">
      <c r="A1054" s="103"/>
      <c r="B1054" s="103"/>
      <c r="C1054" s="103"/>
      <c r="D1054" s="250"/>
      <c r="H1054" s="106"/>
      <c r="I1054" s="251"/>
      <c r="T1054" s="106"/>
    </row>
    <row r="1055" spans="1:20" s="47" customFormat="1" ht="15" customHeight="1" x14ac:dyDescent="0.2">
      <c r="A1055" s="103"/>
      <c r="B1055" s="103"/>
      <c r="C1055" s="103"/>
      <c r="D1055" s="250"/>
      <c r="H1055" s="106"/>
      <c r="I1055" s="251"/>
      <c r="T1055" s="106"/>
    </row>
    <row r="1056" spans="1:20" s="47" customFormat="1" ht="15" customHeight="1" x14ac:dyDescent="0.2">
      <c r="A1056" s="103"/>
      <c r="B1056" s="103"/>
      <c r="C1056" s="103"/>
      <c r="D1056" s="250"/>
      <c r="H1056" s="106"/>
      <c r="I1056" s="251"/>
      <c r="T1056" s="106"/>
    </row>
    <row r="1057" spans="1:20" s="47" customFormat="1" ht="15" customHeight="1" x14ac:dyDescent="0.2">
      <c r="A1057" s="103"/>
      <c r="B1057" s="103"/>
      <c r="C1057" s="103"/>
      <c r="D1057" s="250"/>
      <c r="H1057" s="106"/>
      <c r="I1057" s="251"/>
      <c r="T1057" s="106"/>
    </row>
    <row r="1058" spans="1:20" s="47" customFormat="1" ht="15" customHeight="1" x14ac:dyDescent="0.2">
      <c r="A1058" s="103"/>
      <c r="B1058" s="103"/>
      <c r="C1058" s="103"/>
      <c r="D1058" s="250"/>
      <c r="H1058" s="106"/>
      <c r="I1058" s="251"/>
      <c r="T1058" s="106"/>
    </row>
    <row r="1059" spans="1:20" s="47" customFormat="1" ht="15" customHeight="1" x14ac:dyDescent="0.2">
      <c r="A1059" s="103"/>
      <c r="B1059" s="103"/>
      <c r="C1059" s="103"/>
      <c r="D1059" s="250"/>
      <c r="H1059" s="106"/>
      <c r="I1059" s="251"/>
      <c r="T1059" s="106"/>
    </row>
    <row r="1060" spans="1:20" s="47" customFormat="1" ht="15" customHeight="1" x14ac:dyDescent="0.2">
      <c r="A1060" s="103"/>
      <c r="B1060" s="103"/>
      <c r="C1060" s="103"/>
      <c r="D1060" s="250"/>
      <c r="H1060" s="106"/>
      <c r="I1060" s="251"/>
      <c r="T1060" s="106"/>
    </row>
    <row r="1061" spans="1:20" s="47" customFormat="1" ht="15" customHeight="1" x14ac:dyDescent="0.2">
      <c r="A1061" s="103"/>
      <c r="B1061" s="103"/>
      <c r="C1061" s="103"/>
      <c r="D1061" s="250"/>
      <c r="H1061" s="106"/>
      <c r="I1061" s="251"/>
      <c r="T1061" s="106"/>
    </row>
    <row r="1062" spans="1:20" s="47" customFormat="1" ht="15" customHeight="1" x14ac:dyDescent="0.2">
      <c r="A1062" s="103"/>
      <c r="B1062" s="103"/>
      <c r="C1062" s="103"/>
      <c r="D1062" s="250"/>
      <c r="H1062" s="106"/>
      <c r="I1062" s="251"/>
      <c r="T1062" s="106"/>
    </row>
    <row r="1063" spans="1:20" s="47" customFormat="1" ht="15" customHeight="1" x14ac:dyDescent="0.2">
      <c r="A1063" s="103"/>
      <c r="B1063" s="103"/>
      <c r="C1063" s="103"/>
      <c r="D1063" s="250"/>
      <c r="H1063" s="106"/>
      <c r="I1063" s="251"/>
      <c r="T1063" s="106"/>
    </row>
    <row r="1064" spans="1:20" s="47" customFormat="1" ht="15" customHeight="1" x14ac:dyDescent="0.2">
      <c r="A1064" s="103"/>
      <c r="B1064" s="103"/>
      <c r="C1064" s="103"/>
      <c r="D1064" s="250"/>
      <c r="H1064" s="106"/>
      <c r="I1064" s="251"/>
      <c r="T1064" s="106"/>
    </row>
    <row r="1065" spans="1:20" s="47" customFormat="1" ht="15" customHeight="1" x14ac:dyDescent="0.2">
      <c r="A1065" s="103"/>
      <c r="B1065" s="103"/>
      <c r="C1065" s="103"/>
      <c r="D1065" s="250"/>
      <c r="H1065" s="106"/>
      <c r="I1065" s="251"/>
      <c r="T1065" s="106"/>
    </row>
    <row r="1066" spans="1:20" s="47" customFormat="1" ht="15" customHeight="1" x14ac:dyDescent="0.2">
      <c r="A1066" s="103"/>
      <c r="B1066" s="103"/>
      <c r="C1066" s="103"/>
      <c r="D1066" s="250"/>
      <c r="H1066" s="106"/>
      <c r="I1066" s="251"/>
      <c r="T1066" s="106"/>
    </row>
    <row r="1067" spans="1:20" s="47" customFormat="1" ht="15" customHeight="1" x14ac:dyDescent="0.2">
      <c r="A1067" s="103"/>
      <c r="B1067" s="103"/>
      <c r="C1067" s="103"/>
      <c r="D1067" s="250"/>
      <c r="H1067" s="106"/>
      <c r="I1067" s="251"/>
      <c r="T1067" s="106"/>
    </row>
    <row r="1068" spans="1:20" s="47" customFormat="1" ht="15" customHeight="1" x14ac:dyDescent="0.2">
      <c r="A1068" s="103"/>
      <c r="B1068" s="103"/>
      <c r="C1068" s="103"/>
      <c r="D1068" s="250"/>
      <c r="H1068" s="106"/>
      <c r="I1068" s="251"/>
      <c r="T1068" s="106"/>
    </row>
    <row r="1069" spans="1:20" s="47" customFormat="1" ht="15" customHeight="1" x14ac:dyDescent="0.2">
      <c r="A1069" s="103"/>
      <c r="B1069" s="103"/>
      <c r="C1069" s="103"/>
      <c r="D1069" s="250"/>
      <c r="H1069" s="106"/>
      <c r="I1069" s="251"/>
      <c r="T1069" s="106"/>
    </row>
    <row r="1070" spans="1:20" s="47" customFormat="1" ht="15" customHeight="1" x14ac:dyDescent="0.2">
      <c r="A1070" s="103"/>
      <c r="B1070" s="103"/>
      <c r="C1070" s="103"/>
      <c r="D1070" s="250"/>
      <c r="H1070" s="106"/>
      <c r="I1070" s="251"/>
      <c r="T1070" s="106"/>
    </row>
    <row r="1071" spans="1:20" s="47" customFormat="1" ht="15" customHeight="1" x14ac:dyDescent="0.2">
      <c r="A1071" s="103"/>
      <c r="B1071" s="103"/>
      <c r="C1071" s="103"/>
      <c r="D1071" s="250"/>
      <c r="H1071" s="106"/>
      <c r="I1071" s="251"/>
      <c r="T1071" s="106"/>
    </row>
    <row r="1072" spans="1:20" s="47" customFormat="1" ht="15" customHeight="1" x14ac:dyDescent="0.2">
      <c r="A1072" s="103"/>
      <c r="B1072" s="103"/>
      <c r="C1072" s="103"/>
      <c r="D1072" s="250"/>
      <c r="H1072" s="106"/>
      <c r="I1072" s="251"/>
      <c r="T1072" s="106"/>
    </row>
    <row r="1073" spans="1:20" s="47" customFormat="1" ht="15" customHeight="1" x14ac:dyDescent="0.2">
      <c r="A1073" s="103"/>
      <c r="B1073" s="103"/>
      <c r="C1073" s="103"/>
      <c r="D1073" s="250"/>
      <c r="H1073" s="106"/>
      <c r="I1073" s="251"/>
      <c r="T1073" s="106"/>
    </row>
    <row r="1074" spans="1:20" s="47" customFormat="1" ht="15" customHeight="1" x14ac:dyDescent="0.2">
      <c r="A1074" s="103"/>
      <c r="B1074" s="103"/>
      <c r="C1074" s="103"/>
      <c r="D1074" s="250"/>
      <c r="H1074" s="106"/>
      <c r="I1074" s="251"/>
      <c r="T1074" s="106"/>
    </row>
    <row r="1075" spans="1:20" s="47" customFormat="1" ht="15" customHeight="1" x14ac:dyDescent="0.2">
      <c r="A1075" s="103"/>
      <c r="B1075" s="103"/>
      <c r="C1075" s="103"/>
      <c r="D1075" s="250"/>
      <c r="H1075" s="106"/>
      <c r="I1075" s="251"/>
      <c r="T1075" s="106"/>
    </row>
    <row r="1076" spans="1:20" s="47" customFormat="1" ht="15" customHeight="1" x14ac:dyDescent="0.2">
      <c r="A1076" s="103"/>
      <c r="B1076" s="103"/>
      <c r="C1076" s="103"/>
      <c r="D1076" s="250"/>
      <c r="H1076" s="106"/>
      <c r="I1076" s="251"/>
      <c r="T1076" s="106"/>
    </row>
    <row r="1077" spans="1:20" s="47" customFormat="1" ht="15" customHeight="1" x14ac:dyDescent="0.2">
      <c r="A1077" s="103"/>
      <c r="B1077" s="103"/>
      <c r="C1077" s="103"/>
      <c r="D1077" s="250"/>
      <c r="H1077" s="106"/>
      <c r="I1077" s="251"/>
      <c r="T1077" s="106"/>
    </row>
    <row r="1078" spans="1:20" s="47" customFormat="1" ht="15" customHeight="1" x14ac:dyDescent="0.2">
      <c r="A1078" s="103"/>
      <c r="B1078" s="103"/>
      <c r="C1078" s="103"/>
      <c r="D1078" s="250"/>
      <c r="H1078" s="106"/>
      <c r="I1078" s="251"/>
      <c r="T1078" s="106"/>
    </row>
    <row r="1079" spans="1:20" s="47" customFormat="1" ht="15" customHeight="1" x14ac:dyDescent="0.2">
      <c r="A1079" s="103"/>
      <c r="B1079" s="103"/>
      <c r="C1079" s="103"/>
      <c r="D1079" s="250"/>
      <c r="H1079" s="106"/>
      <c r="I1079" s="251"/>
      <c r="T1079" s="106"/>
    </row>
    <row r="1080" spans="1:20" s="47" customFormat="1" ht="15" customHeight="1" x14ac:dyDescent="0.2">
      <c r="A1080" s="103"/>
      <c r="B1080" s="103"/>
      <c r="C1080" s="103"/>
      <c r="D1080" s="250"/>
      <c r="H1080" s="106"/>
      <c r="I1080" s="251"/>
      <c r="T1080" s="106"/>
    </row>
    <row r="1081" spans="1:20" s="47" customFormat="1" ht="15" customHeight="1" x14ac:dyDescent="0.2">
      <c r="A1081" s="103"/>
      <c r="B1081" s="103"/>
      <c r="C1081" s="103"/>
      <c r="D1081" s="250"/>
      <c r="H1081" s="106"/>
      <c r="I1081" s="251"/>
      <c r="T1081" s="106"/>
    </row>
    <row r="1082" spans="1:20" s="47" customFormat="1" ht="15" customHeight="1" x14ac:dyDescent="0.2">
      <c r="A1082" s="103"/>
      <c r="B1082" s="103"/>
      <c r="C1082" s="103"/>
      <c r="D1082" s="250"/>
      <c r="H1082" s="106"/>
      <c r="I1082" s="251"/>
      <c r="T1082" s="106"/>
    </row>
    <row r="1083" spans="1:20" s="47" customFormat="1" ht="15" customHeight="1" x14ac:dyDescent="0.2">
      <c r="A1083" s="103"/>
      <c r="B1083" s="103"/>
      <c r="C1083" s="103"/>
      <c r="D1083" s="250"/>
      <c r="H1083" s="106"/>
      <c r="I1083" s="251"/>
      <c r="T1083" s="106"/>
    </row>
    <row r="1084" spans="1:20" s="47" customFormat="1" ht="15" customHeight="1" x14ac:dyDescent="0.2">
      <c r="A1084" s="103"/>
      <c r="B1084" s="103"/>
      <c r="C1084" s="103"/>
      <c r="D1084" s="250"/>
      <c r="H1084" s="106"/>
      <c r="I1084" s="251"/>
      <c r="T1084" s="106"/>
    </row>
    <row r="1085" spans="1:20" s="47" customFormat="1" ht="15" customHeight="1" x14ac:dyDescent="0.2">
      <c r="A1085" s="103"/>
      <c r="B1085" s="103"/>
      <c r="C1085" s="103"/>
      <c r="D1085" s="250"/>
      <c r="H1085" s="106"/>
      <c r="I1085" s="251"/>
      <c r="T1085" s="106"/>
    </row>
    <row r="1086" spans="1:20" s="47" customFormat="1" ht="15" customHeight="1" x14ac:dyDescent="0.2">
      <c r="A1086" s="103"/>
      <c r="B1086" s="103"/>
      <c r="C1086" s="103"/>
      <c r="D1086" s="250"/>
      <c r="H1086" s="106"/>
      <c r="I1086" s="251"/>
      <c r="T1086" s="106"/>
    </row>
    <row r="1087" spans="1:20" s="47" customFormat="1" ht="15" customHeight="1" x14ac:dyDescent="0.2">
      <c r="A1087" s="103"/>
      <c r="B1087" s="103"/>
      <c r="C1087" s="103"/>
      <c r="D1087" s="250"/>
      <c r="H1087" s="106"/>
      <c r="I1087" s="251"/>
      <c r="T1087" s="106"/>
    </row>
    <row r="1088" spans="1:20" s="47" customFormat="1" ht="15" customHeight="1" x14ac:dyDescent="0.2">
      <c r="A1088" s="103"/>
      <c r="B1088" s="103"/>
      <c r="C1088" s="103"/>
      <c r="D1088" s="250"/>
      <c r="H1088" s="106"/>
      <c r="I1088" s="251"/>
      <c r="T1088" s="106"/>
    </row>
    <row r="1089" spans="1:20" s="47" customFormat="1" ht="15" customHeight="1" x14ac:dyDescent="0.2">
      <c r="A1089" s="103"/>
      <c r="B1089" s="103"/>
      <c r="C1089" s="103"/>
      <c r="D1089" s="250"/>
      <c r="H1089" s="106"/>
      <c r="I1089" s="251"/>
      <c r="T1089" s="106"/>
    </row>
    <row r="1090" spans="1:20" s="47" customFormat="1" ht="15" customHeight="1" x14ac:dyDescent="0.2">
      <c r="A1090" s="103"/>
      <c r="B1090" s="103"/>
      <c r="C1090" s="103"/>
      <c r="D1090" s="250"/>
      <c r="H1090" s="106"/>
      <c r="I1090" s="251"/>
      <c r="T1090" s="106"/>
    </row>
    <row r="1091" spans="1:20" s="47" customFormat="1" ht="15" customHeight="1" x14ac:dyDescent="0.2">
      <c r="A1091" s="103"/>
      <c r="B1091" s="103"/>
      <c r="C1091" s="103"/>
      <c r="D1091" s="250"/>
      <c r="H1091" s="106"/>
      <c r="I1091" s="251"/>
      <c r="T1091" s="106"/>
    </row>
    <row r="1092" spans="1:20" s="47" customFormat="1" ht="15" customHeight="1" x14ac:dyDescent="0.2">
      <c r="A1092" s="103"/>
      <c r="B1092" s="103"/>
      <c r="C1092" s="103"/>
      <c r="D1092" s="250"/>
      <c r="H1092" s="106"/>
      <c r="I1092" s="251"/>
      <c r="T1092" s="106"/>
    </row>
    <row r="1093" spans="1:20" s="47" customFormat="1" ht="15" customHeight="1" x14ac:dyDescent="0.2">
      <c r="A1093" s="103"/>
      <c r="B1093" s="103"/>
      <c r="C1093" s="103"/>
      <c r="D1093" s="250"/>
      <c r="H1093" s="106"/>
      <c r="I1093" s="251"/>
      <c r="T1093" s="106"/>
    </row>
    <row r="1094" spans="1:20" s="47" customFormat="1" ht="15" customHeight="1" x14ac:dyDescent="0.2">
      <c r="A1094" s="103"/>
      <c r="B1094" s="103"/>
      <c r="C1094" s="103"/>
      <c r="D1094" s="250"/>
      <c r="H1094" s="106"/>
      <c r="I1094" s="251"/>
      <c r="T1094" s="106"/>
    </row>
    <row r="1095" spans="1:20" s="47" customFormat="1" ht="15" customHeight="1" x14ac:dyDescent="0.2">
      <c r="A1095" s="103"/>
      <c r="B1095" s="103"/>
      <c r="C1095" s="103"/>
      <c r="D1095" s="250"/>
      <c r="H1095" s="106"/>
      <c r="I1095" s="251"/>
      <c r="T1095" s="106"/>
    </row>
    <row r="1096" spans="1:20" s="47" customFormat="1" ht="15" customHeight="1" x14ac:dyDescent="0.2">
      <c r="A1096" s="103"/>
      <c r="B1096" s="103"/>
      <c r="C1096" s="103"/>
      <c r="D1096" s="250"/>
      <c r="H1096" s="106"/>
      <c r="I1096" s="251"/>
      <c r="T1096" s="106"/>
    </row>
    <row r="1097" spans="1:20" s="47" customFormat="1" ht="15" customHeight="1" x14ac:dyDescent="0.2">
      <c r="A1097" s="103"/>
      <c r="B1097" s="103"/>
      <c r="C1097" s="103"/>
      <c r="D1097" s="250"/>
      <c r="H1097" s="106"/>
      <c r="I1097" s="251"/>
      <c r="T1097" s="106"/>
    </row>
    <row r="1098" spans="1:20" s="47" customFormat="1" ht="15" customHeight="1" x14ac:dyDescent="0.2">
      <c r="A1098" s="103"/>
      <c r="B1098" s="103"/>
      <c r="C1098" s="103"/>
      <c r="D1098" s="250"/>
      <c r="H1098" s="106"/>
      <c r="I1098" s="251"/>
      <c r="T1098" s="106"/>
    </row>
    <row r="1099" spans="1:20" s="47" customFormat="1" ht="15" customHeight="1" x14ac:dyDescent="0.2">
      <c r="A1099" s="103"/>
      <c r="B1099" s="103"/>
      <c r="C1099" s="103"/>
      <c r="D1099" s="250"/>
      <c r="H1099" s="106"/>
      <c r="I1099" s="251"/>
      <c r="T1099" s="106"/>
    </row>
    <row r="1100" spans="1:20" s="47" customFormat="1" ht="15" customHeight="1" x14ac:dyDescent="0.2">
      <c r="A1100" s="103"/>
      <c r="B1100" s="103"/>
      <c r="C1100" s="103"/>
      <c r="D1100" s="250"/>
      <c r="H1100" s="106"/>
      <c r="I1100" s="251"/>
      <c r="T1100" s="106"/>
    </row>
    <row r="1101" spans="1:20" s="47" customFormat="1" ht="15" customHeight="1" x14ac:dyDescent="0.2">
      <c r="A1101" s="103"/>
      <c r="B1101" s="103"/>
      <c r="C1101" s="103"/>
      <c r="D1101" s="250"/>
      <c r="H1101" s="106"/>
      <c r="I1101" s="251"/>
      <c r="T1101" s="106"/>
    </row>
    <row r="1102" spans="1:20" s="47" customFormat="1" ht="15" customHeight="1" x14ac:dyDescent="0.2">
      <c r="A1102" s="103"/>
      <c r="B1102" s="103"/>
      <c r="C1102" s="103"/>
      <c r="D1102" s="250"/>
      <c r="H1102" s="106"/>
      <c r="I1102" s="251"/>
      <c r="T1102" s="106"/>
    </row>
    <row r="1103" spans="1:20" s="47" customFormat="1" ht="15" customHeight="1" x14ac:dyDescent="0.2">
      <c r="A1103" s="103"/>
      <c r="B1103" s="103"/>
      <c r="C1103" s="103"/>
      <c r="D1103" s="250"/>
      <c r="H1103" s="106"/>
      <c r="I1103" s="251"/>
      <c r="T1103" s="106"/>
    </row>
    <row r="1104" spans="1:20" s="47" customFormat="1" ht="15" customHeight="1" x14ac:dyDescent="0.2">
      <c r="A1104" s="103"/>
      <c r="B1104" s="103"/>
      <c r="C1104" s="103"/>
      <c r="D1104" s="250"/>
      <c r="H1104" s="106"/>
      <c r="I1104" s="251"/>
      <c r="T1104" s="106"/>
    </row>
    <row r="1105" spans="1:20" s="47" customFormat="1" ht="15" customHeight="1" x14ac:dyDescent="0.2">
      <c r="A1105" s="103"/>
      <c r="B1105" s="103"/>
      <c r="C1105" s="103"/>
      <c r="D1105" s="250"/>
      <c r="H1105" s="106"/>
      <c r="I1105" s="251"/>
      <c r="T1105" s="106"/>
    </row>
    <row r="1106" spans="1:20" s="47" customFormat="1" ht="15" customHeight="1" x14ac:dyDescent="0.2">
      <c r="A1106" s="103"/>
      <c r="B1106" s="103"/>
      <c r="C1106" s="103"/>
      <c r="D1106" s="250"/>
      <c r="H1106" s="106"/>
      <c r="I1106" s="251"/>
      <c r="T1106" s="106"/>
    </row>
    <row r="1107" spans="1:20" s="47" customFormat="1" ht="15" customHeight="1" x14ac:dyDescent="0.2">
      <c r="A1107" s="103"/>
      <c r="B1107" s="103"/>
      <c r="C1107" s="103"/>
      <c r="D1107" s="250"/>
      <c r="H1107" s="106"/>
      <c r="I1107" s="251"/>
      <c r="T1107" s="106"/>
    </row>
    <row r="1108" spans="1:20" s="47" customFormat="1" ht="15" customHeight="1" x14ac:dyDescent="0.2">
      <c r="A1108" s="103"/>
      <c r="B1108" s="103"/>
      <c r="C1108" s="103"/>
      <c r="D1108" s="250"/>
      <c r="H1108" s="106"/>
      <c r="I1108" s="251"/>
      <c r="T1108" s="106"/>
    </row>
    <row r="1109" spans="1:20" s="47" customFormat="1" ht="15" customHeight="1" x14ac:dyDescent="0.2">
      <c r="A1109" s="103"/>
      <c r="B1109" s="103"/>
      <c r="C1109" s="103"/>
      <c r="D1109" s="250"/>
      <c r="H1109" s="106"/>
      <c r="I1109" s="251"/>
      <c r="T1109" s="106"/>
    </row>
    <row r="1110" spans="1:20" s="47" customFormat="1" ht="15" customHeight="1" x14ac:dyDescent="0.2">
      <c r="A1110" s="103"/>
      <c r="B1110" s="103"/>
      <c r="C1110" s="103"/>
      <c r="D1110" s="250"/>
      <c r="H1110" s="106"/>
      <c r="I1110" s="251"/>
      <c r="T1110" s="106"/>
    </row>
    <row r="1111" spans="1:20" s="47" customFormat="1" ht="15" customHeight="1" x14ac:dyDescent="0.2">
      <c r="A1111" s="103"/>
      <c r="B1111" s="103"/>
      <c r="C1111" s="103"/>
      <c r="D1111" s="250"/>
      <c r="H1111" s="106"/>
      <c r="I1111" s="251"/>
      <c r="T1111" s="106"/>
    </row>
    <row r="1112" spans="1:20" s="47" customFormat="1" ht="15" customHeight="1" x14ac:dyDescent="0.2">
      <c r="A1112" s="103"/>
      <c r="B1112" s="103"/>
      <c r="C1112" s="103"/>
      <c r="D1112" s="250"/>
      <c r="H1112" s="106"/>
      <c r="I1112" s="251"/>
      <c r="T1112" s="106"/>
    </row>
    <row r="1113" spans="1:20" s="47" customFormat="1" ht="15" customHeight="1" x14ac:dyDescent="0.2">
      <c r="A1113" s="103"/>
      <c r="B1113" s="103"/>
      <c r="C1113" s="103"/>
      <c r="D1113" s="250"/>
      <c r="H1113" s="106"/>
      <c r="I1113" s="251"/>
      <c r="T1113" s="106"/>
    </row>
    <row r="1114" spans="1:20" s="47" customFormat="1" ht="15" customHeight="1" x14ac:dyDescent="0.2">
      <c r="A1114" s="103"/>
      <c r="B1114" s="103"/>
      <c r="C1114" s="103"/>
      <c r="D1114" s="250"/>
      <c r="H1114" s="106"/>
      <c r="I1114" s="251"/>
      <c r="T1114" s="106"/>
    </row>
    <row r="1115" spans="1:20" s="47" customFormat="1" ht="15" customHeight="1" x14ac:dyDescent="0.2">
      <c r="A1115" s="103"/>
      <c r="B1115" s="103"/>
      <c r="C1115" s="103"/>
      <c r="D1115" s="250"/>
      <c r="H1115" s="106"/>
      <c r="I1115" s="251"/>
      <c r="T1115" s="106"/>
    </row>
    <row r="1116" spans="1:20" s="47" customFormat="1" ht="15" customHeight="1" x14ac:dyDescent="0.2">
      <c r="A1116" s="103"/>
      <c r="B1116" s="103"/>
      <c r="C1116" s="103"/>
      <c r="D1116" s="250"/>
      <c r="H1116" s="106"/>
      <c r="I1116" s="251"/>
      <c r="T1116" s="106"/>
    </row>
    <row r="1117" spans="1:20" s="47" customFormat="1" ht="15" customHeight="1" x14ac:dyDescent="0.2">
      <c r="A1117" s="103"/>
      <c r="B1117" s="103"/>
      <c r="C1117" s="103"/>
      <c r="D1117" s="250"/>
      <c r="H1117" s="106"/>
      <c r="I1117" s="251"/>
      <c r="T1117" s="106"/>
    </row>
    <row r="1118" spans="1:20" s="47" customFormat="1" ht="15" customHeight="1" x14ac:dyDescent="0.2">
      <c r="A1118" s="103"/>
      <c r="B1118" s="103"/>
      <c r="C1118" s="103"/>
      <c r="D1118" s="250"/>
      <c r="H1118" s="106"/>
      <c r="I1118" s="251"/>
      <c r="T1118" s="106"/>
    </row>
    <row r="1119" spans="1:20" s="47" customFormat="1" ht="15" customHeight="1" x14ac:dyDescent="0.2">
      <c r="A1119" s="103"/>
      <c r="B1119" s="103"/>
      <c r="C1119" s="103"/>
      <c r="D1119" s="250"/>
      <c r="H1119" s="106"/>
      <c r="I1119" s="251"/>
      <c r="T1119" s="106"/>
    </row>
    <row r="1120" spans="1:20" s="47" customFormat="1" ht="15" customHeight="1" x14ac:dyDescent="0.2">
      <c r="A1120" s="103"/>
      <c r="B1120" s="103"/>
      <c r="C1120" s="103"/>
      <c r="D1120" s="250"/>
      <c r="H1120" s="106"/>
      <c r="I1120" s="251"/>
      <c r="T1120" s="106"/>
    </row>
    <row r="1121" spans="1:20" s="47" customFormat="1" ht="15" customHeight="1" x14ac:dyDescent="0.2">
      <c r="A1121" s="103"/>
      <c r="B1121" s="103"/>
      <c r="C1121" s="103"/>
      <c r="D1121" s="250"/>
      <c r="H1121" s="106"/>
      <c r="I1121" s="251"/>
      <c r="T1121" s="106"/>
    </row>
    <row r="1122" spans="1:20" s="47" customFormat="1" ht="15" customHeight="1" x14ac:dyDescent="0.2">
      <c r="A1122" s="103"/>
      <c r="B1122" s="103"/>
      <c r="C1122" s="103"/>
      <c r="D1122" s="250"/>
      <c r="H1122" s="106"/>
      <c r="I1122" s="251"/>
      <c r="T1122" s="106"/>
    </row>
    <row r="1123" spans="1:20" s="47" customFormat="1" ht="15" customHeight="1" x14ac:dyDescent="0.2">
      <c r="A1123" s="103"/>
      <c r="B1123" s="103"/>
      <c r="C1123" s="103"/>
      <c r="D1123" s="250"/>
      <c r="H1123" s="106"/>
      <c r="I1123" s="251"/>
      <c r="T1123" s="106"/>
    </row>
    <row r="1124" spans="1:20" s="47" customFormat="1" ht="15" customHeight="1" x14ac:dyDescent="0.2">
      <c r="A1124" s="103"/>
      <c r="B1124" s="103"/>
      <c r="C1124" s="103"/>
      <c r="D1124" s="250"/>
      <c r="H1124" s="106"/>
      <c r="I1124" s="251"/>
      <c r="T1124" s="106"/>
    </row>
    <row r="1125" spans="1:20" s="47" customFormat="1" ht="15" customHeight="1" x14ac:dyDescent="0.2">
      <c r="A1125" s="103"/>
      <c r="B1125" s="103"/>
      <c r="C1125" s="103"/>
      <c r="D1125" s="250"/>
      <c r="H1125" s="106"/>
      <c r="I1125" s="251"/>
      <c r="T1125" s="106"/>
    </row>
    <row r="1126" spans="1:20" s="47" customFormat="1" ht="15" customHeight="1" x14ac:dyDescent="0.2">
      <c r="A1126" s="103"/>
      <c r="B1126" s="103"/>
      <c r="C1126" s="103"/>
      <c r="D1126" s="250"/>
      <c r="H1126" s="106"/>
      <c r="I1126" s="251"/>
      <c r="T1126" s="106"/>
    </row>
    <row r="1127" spans="1:20" s="47" customFormat="1" ht="15" customHeight="1" x14ac:dyDescent="0.2">
      <c r="A1127" s="103"/>
      <c r="B1127" s="103"/>
      <c r="C1127" s="103"/>
      <c r="D1127" s="250"/>
      <c r="H1127" s="106"/>
      <c r="I1127" s="251"/>
      <c r="T1127" s="106"/>
    </row>
    <row r="1128" spans="1:20" s="47" customFormat="1" ht="15" customHeight="1" x14ac:dyDescent="0.2">
      <c r="A1128" s="103"/>
      <c r="B1128" s="103"/>
      <c r="C1128" s="103"/>
      <c r="D1128" s="250"/>
      <c r="H1128" s="106"/>
      <c r="I1128" s="251"/>
      <c r="T1128" s="106"/>
    </row>
    <row r="1129" spans="1:20" s="47" customFormat="1" ht="15" customHeight="1" x14ac:dyDescent="0.2">
      <c r="A1129" s="103"/>
      <c r="B1129" s="103"/>
      <c r="C1129" s="103"/>
      <c r="D1129" s="250"/>
      <c r="H1129" s="106"/>
      <c r="I1129" s="251"/>
      <c r="T1129" s="106"/>
    </row>
    <row r="1130" spans="1:20" s="47" customFormat="1" ht="15" customHeight="1" x14ac:dyDescent="0.2">
      <c r="A1130" s="103"/>
      <c r="B1130" s="103"/>
      <c r="C1130" s="103"/>
      <c r="D1130" s="250"/>
      <c r="H1130" s="106"/>
      <c r="I1130" s="251"/>
      <c r="T1130" s="106"/>
    </row>
    <row r="1131" spans="1:20" s="47" customFormat="1" ht="15" customHeight="1" x14ac:dyDescent="0.2">
      <c r="A1131" s="103"/>
      <c r="B1131" s="103"/>
      <c r="C1131" s="103"/>
      <c r="D1131" s="250"/>
      <c r="H1131" s="106"/>
      <c r="I1131" s="251"/>
      <c r="T1131" s="106"/>
    </row>
    <row r="1132" spans="1:20" s="47" customFormat="1" ht="15" customHeight="1" x14ac:dyDescent="0.2">
      <c r="A1132" s="103"/>
      <c r="B1132" s="103"/>
      <c r="C1132" s="103"/>
      <c r="D1132" s="250"/>
      <c r="H1132" s="106"/>
      <c r="I1132" s="251"/>
      <c r="T1132" s="106"/>
    </row>
    <row r="1133" spans="1:20" s="47" customFormat="1" ht="15" customHeight="1" x14ac:dyDescent="0.2">
      <c r="A1133" s="103"/>
      <c r="B1133" s="103"/>
      <c r="C1133" s="103"/>
      <c r="D1133" s="250"/>
      <c r="H1133" s="106"/>
      <c r="I1133" s="251"/>
      <c r="T1133" s="106"/>
    </row>
    <row r="1134" spans="1:20" s="47" customFormat="1" ht="15" customHeight="1" x14ac:dyDescent="0.2">
      <c r="A1134" s="103"/>
      <c r="B1134" s="103"/>
      <c r="C1134" s="103"/>
      <c r="D1134" s="250"/>
      <c r="H1134" s="106"/>
      <c r="I1134" s="251"/>
      <c r="T1134" s="106"/>
    </row>
    <row r="1135" spans="1:20" s="47" customFormat="1" ht="15" customHeight="1" x14ac:dyDescent="0.2">
      <c r="A1135" s="103"/>
      <c r="B1135" s="103"/>
      <c r="C1135" s="103"/>
      <c r="D1135" s="250"/>
      <c r="H1135" s="106"/>
      <c r="I1135" s="251"/>
      <c r="T1135" s="106"/>
    </row>
    <row r="1136" spans="1:20" s="47" customFormat="1" ht="15" customHeight="1" x14ac:dyDescent="0.2">
      <c r="A1136" s="103"/>
      <c r="B1136" s="103"/>
      <c r="C1136" s="103"/>
      <c r="D1136" s="250"/>
      <c r="H1136" s="106"/>
      <c r="I1136" s="251"/>
      <c r="T1136" s="106"/>
    </row>
    <row r="1137" spans="1:20" s="47" customFormat="1" ht="15" customHeight="1" x14ac:dyDescent="0.2">
      <c r="A1137" s="103"/>
      <c r="B1137" s="103"/>
      <c r="C1137" s="103"/>
      <c r="D1137" s="250"/>
      <c r="H1137" s="106"/>
      <c r="I1137" s="251"/>
      <c r="T1137" s="106"/>
    </row>
    <row r="1138" spans="1:20" s="47" customFormat="1" ht="15" customHeight="1" x14ac:dyDescent="0.2">
      <c r="A1138" s="103"/>
      <c r="B1138" s="103"/>
      <c r="C1138" s="103"/>
      <c r="D1138" s="250"/>
      <c r="H1138" s="106"/>
      <c r="I1138" s="251"/>
      <c r="T1138" s="106"/>
    </row>
    <row r="1139" spans="1:20" s="47" customFormat="1" ht="15" customHeight="1" x14ac:dyDescent="0.2">
      <c r="A1139" s="103"/>
      <c r="B1139" s="103"/>
      <c r="C1139" s="103"/>
      <c r="D1139" s="250"/>
      <c r="H1139" s="106"/>
      <c r="I1139" s="251"/>
      <c r="T1139" s="106"/>
    </row>
    <row r="1140" spans="1:20" s="47" customFormat="1" ht="15" customHeight="1" x14ac:dyDescent="0.2">
      <c r="A1140" s="103"/>
      <c r="B1140" s="103"/>
      <c r="C1140" s="103"/>
      <c r="D1140" s="250"/>
      <c r="H1140" s="106"/>
      <c r="I1140" s="251"/>
      <c r="T1140" s="106"/>
    </row>
    <row r="1141" spans="1:20" s="47" customFormat="1" ht="15" customHeight="1" x14ac:dyDescent="0.2">
      <c r="A1141" s="103"/>
      <c r="B1141" s="103"/>
      <c r="C1141" s="103"/>
      <c r="D1141" s="250"/>
      <c r="H1141" s="106"/>
      <c r="I1141" s="251"/>
      <c r="T1141" s="106"/>
    </row>
    <row r="1142" spans="1:20" s="47" customFormat="1" ht="15" customHeight="1" x14ac:dyDescent="0.2">
      <c r="A1142" s="103"/>
      <c r="B1142" s="103"/>
      <c r="C1142" s="103"/>
      <c r="D1142" s="250"/>
      <c r="H1142" s="106"/>
      <c r="I1142" s="251"/>
      <c r="T1142" s="106"/>
    </row>
    <row r="1143" spans="1:20" s="47" customFormat="1" ht="15" customHeight="1" x14ac:dyDescent="0.2">
      <c r="A1143" s="103"/>
      <c r="B1143" s="103"/>
      <c r="C1143" s="103"/>
      <c r="D1143" s="250"/>
      <c r="H1143" s="106"/>
      <c r="I1143" s="251"/>
      <c r="T1143" s="106"/>
    </row>
    <row r="1144" spans="1:20" s="47" customFormat="1" ht="15" customHeight="1" x14ac:dyDescent="0.2">
      <c r="A1144" s="103"/>
      <c r="B1144" s="103"/>
      <c r="C1144" s="103"/>
      <c r="D1144" s="250"/>
      <c r="H1144" s="106"/>
      <c r="I1144" s="251"/>
      <c r="T1144" s="106"/>
    </row>
    <row r="1145" spans="1:20" s="47" customFormat="1" ht="15" customHeight="1" x14ac:dyDescent="0.2">
      <c r="A1145" s="103"/>
      <c r="B1145" s="103"/>
      <c r="C1145" s="103"/>
      <c r="D1145" s="250"/>
      <c r="H1145" s="106"/>
      <c r="I1145" s="251"/>
      <c r="T1145" s="106"/>
    </row>
    <row r="1146" spans="1:20" s="47" customFormat="1" ht="15" customHeight="1" x14ac:dyDescent="0.2">
      <c r="A1146" s="103"/>
      <c r="B1146" s="103"/>
      <c r="C1146" s="103"/>
      <c r="D1146" s="250"/>
      <c r="H1146" s="106"/>
      <c r="I1146" s="251"/>
      <c r="T1146" s="106"/>
    </row>
    <row r="1147" spans="1:20" s="47" customFormat="1" ht="15" customHeight="1" x14ac:dyDescent="0.2">
      <c r="A1147" s="103"/>
      <c r="B1147" s="103"/>
      <c r="C1147" s="103"/>
      <c r="D1147" s="250"/>
      <c r="H1147" s="106"/>
      <c r="I1147" s="251"/>
      <c r="T1147" s="106"/>
    </row>
    <row r="1148" spans="1:20" s="47" customFormat="1" ht="15" customHeight="1" x14ac:dyDescent="0.2">
      <c r="A1148" s="103"/>
      <c r="B1148" s="103"/>
      <c r="C1148" s="103"/>
      <c r="D1148" s="250"/>
      <c r="H1148" s="106"/>
      <c r="I1148" s="251"/>
      <c r="T1148" s="106"/>
    </row>
    <row r="1149" spans="1:20" s="47" customFormat="1" ht="15" customHeight="1" x14ac:dyDescent="0.2">
      <c r="A1149" s="103"/>
      <c r="B1149" s="103"/>
      <c r="C1149" s="103"/>
      <c r="D1149" s="250"/>
      <c r="H1149" s="106"/>
      <c r="I1149" s="251"/>
      <c r="T1149" s="106"/>
    </row>
    <row r="1150" spans="1:20" s="47" customFormat="1" ht="15" customHeight="1" x14ac:dyDescent="0.2">
      <c r="A1150" s="103"/>
      <c r="B1150" s="103"/>
      <c r="C1150" s="103"/>
      <c r="D1150" s="250"/>
      <c r="H1150" s="106"/>
      <c r="I1150" s="251"/>
      <c r="T1150" s="106"/>
    </row>
    <row r="1151" spans="1:20" s="47" customFormat="1" ht="15" customHeight="1" x14ac:dyDescent="0.2">
      <c r="A1151" s="103"/>
      <c r="B1151" s="103"/>
      <c r="C1151" s="103"/>
      <c r="D1151" s="250"/>
      <c r="H1151" s="106"/>
      <c r="I1151" s="251"/>
      <c r="T1151" s="106"/>
    </row>
    <row r="1152" spans="1:20" s="47" customFormat="1" ht="15" customHeight="1" x14ac:dyDescent="0.2">
      <c r="A1152" s="103"/>
      <c r="B1152" s="103"/>
      <c r="C1152" s="103"/>
      <c r="D1152" s="250"/>
      <c r="H1152" s="106"/>
      <c r="I1152" s="251"/>
      <c r="T1152" s="106"/>
    </row>
    <row r="1153" spans="1:20" s="47" customFormat="1" ht="15" customHeight="1" x14ac:dyDescent="0.2">
      <c r="A1153" s="103"/>
      <c r="B1153" s="103"/>
      <c r="C1153" s="103"/>
      <c r="D1153" s="250"/>
      <c r="H1153" s="106"/>
      <c r="I1153" s="251"/>
      <c r="T1153" s="106"/>
    </row>
    <row r="1154" spans="1:20" s="47" customFormat="1" ht="15" customHeight="1" x14ac:dyDescent="0.2">
      <c r="A1154" s="103"/>
      <c r="B1154" s="103"/>
      <c r="C1154" s="103"/>
      <c r="D1154" s="250"/>
      <c r="H1154" s="106"/>
      <c r="I1154" s="251"/>
      <c r="T1154" s="106"/>
    </row>
    <row r="1155" spans="1:20" s="47" customFormat="1" ht="15" customHeight="1" x14ac:dyDescent="0.2">
      <c r="A1155" s="103"/>
      <c r="B1155" s="103"/>
      <c r="C1155" s="103"/>
      <c r="D1155" s="250"/>
      <c r="H1155" s="106"/>
      <c r="I1155" s="251"/>
      <c r="T1155" s="106"/>
    </row>
    <row r="1156" spans="1:20" s="47" customFormat="1" ht="15" customHeight="1" x14ac:dyDescent="0.2">
      <c r="A1156" s="103"/>
      <c r="B1156" s="103"/>
      <c r="C1156" s="103"/>
      <c r="D1156" s="250"/>
      <c r="H1156" s="106"/>
      <c r="I1156" s="251"/>
      <c r="T1156" s="106"/>
    </row>
    <row r="1157" spans="1:20" s="47" customFormat="1" ht="15" customHeight="1" x14ac:dyDescent="0.2">
      <c r="A1157" s="103"/>
      <c r="B1157" s="103"/>
      <c r="C1157" s="103"/>
      <c r="D1157" s="250"/>
      <c r="H1157" s="106"/>
      <c r="I1157" s="251"/>
      <c r="T1157" s="106"/>
    </row>
    <row r="1158" spans="1:20" s="47" customFormat="1" ht="15" customHeight="1" x14ac:dyDescent="0.2">
      <c r="A1158" s="103"/>
      <c r="B1158" s="103"/>
      <c r="C1158" s="103"/>
      <c r="D1158" s="250"/>
      <c r="H1158" s="106"/>
      <c r="I1158" s="251"/>
      <c r="T1158" s="106"/>
    </row>
    <row r="1159" spans="1:20" s="47" customFormat="1" ht="15" customHeight="1" x14ac:dyDescent="0.2">
      <c r="A1159" s="103"/>
      <c r="B1159" s="103"/>
      <c r="C1159" s="103"/>
      <c r="D1159" s="250"/>
      <c r="H1159" s="106"/>
      <c r="I1159" s="251"/>
      <c r="T1159" s="106"/>
    </row>
    <row r="1160" spans="1:20" s="47" customFormat="1" ht="15" customHeight="1" x14ac:dyDescent="0.2">
      <c r="A1160" s="103"/>
      <c r="B1160" s="103"/>
      <c r="C1160" s="103"/>
      <c r="D1160" s="250"/>
      <c r="H1160" s="106"/>
      <c r="I1160" s="251"/>
      <c r="T1160" s="106"/>
    </row>
    <row r="1161" spans="1:20" s="47" customFormat="1" ht="15" customHeight="1" x14ac:dyDescent="0.2">
      <c r="A1161" s="103"/>
      <c r="B1161" s="103"/>
      <c r="C1161" s="103"/>
      <c r="D1161" s="250"/>
      <c r="H1161" s="106"/>
      <c r="I1161" s="251"/>
      <c r="T1161" s="106"/>
    </row>
    <row r="1162" spans="1:20" s="47" customFormat="1" ht="15" customHeight="1" x14ac:dyDescent="0.2">
      <c r="A1162" s="103"/>
      <c r="B1162" s="103"/>
      <c r="C1162" s="103"/>
      <c r="D1162" s="250"/>
      <c r="H1162" s="106"/>
      <c r="I1162" s="251"/>
      <c r="T1162" s="106"/>
    </row>
    <row r="1163" spans="1:20" s="47" customFormat="1" ht="15" customHeight="1" x14ac:dyDescent="0.2">
      <c r="A1163" s="103"/>
      <c r="B1163" s="103"/>
      <c r="C1163" s="103"/>
      <c r="D1163" s="250"/>
      <c r="H1163" s="106"/>
      <c r="I1163" s="251"/>
      <c r="T1163" s="106"/>
    </row>
    <row r="1164" spans="1:20" s="47" customFormat="1" ht="15" customHeight="1" x14ac:dyDescent="0.2">
      <c r="A1164" s="103"/>
      <c r="B1164" s="103"/>
      <c r="C1164" s="103"/>
      <c r="D1164" s="250"/>
      <c r="H1164" s="106"/>
      <c r="I1164" s="251"/>
      <c r="T1164" s="106"/>
    </row>
    <row r="1165" spans="1:20" s="47" customFormat="1" ht="15" customHeight="1" x14ac:dyDescent="0.2">
      <c r="A1165" s="103"/>
      <c r="B1165" s="103"/>
      <c r="C1165" s="103"/>
      <c r="D1165" s="250"/>
      <c r="H1165" s="106"/>
      <c r="I1165" s="251"/>
      <c r="T1165" s="106"/>
    </row>
    <row r="1166" spans="1:20" s="47" customFormat="1" ht="15" customHeight="1" x14ac:dyDescent="0.2">
      <c r="A1166" s="103"/>
      <c r="B1166" s="103"/>
      <c r="C1166" s="103"/>
      <c r="D1166" s="250"/>
      <c r="H1166" s="106"/>
      <c r="I1166" s="251"/>
      <c r="T1166" s="106"/>
    </row>
    <row r="1167" spans="1:20" s="47" customFormat="1" ht="15" customHeight="1" x14ac:dyDescent="0.2">
      <c r="A1167" s="103"/>
      <c r="B1167" s="103"/>
      <c r="C1167" s="103"/>
      <c r="D1167" s="250"/>
      <c r="H1167" s="106"/>
      <c r="I1167" s="251"/>
      <c r="T1167" s="106"/>
    </row>
    <row r="1168" spans="1:20" s="47" customFormat="1" ht="15" customHeight="1" x14ac:dyDescent="0.2">
      <c r="A1168" s="103"/>
      <c r="B1168" s="103"/>
      <c r="C1168" s="103"/>
      <c r="D1168" s="250"/>
      <c r="H1168" s="106"/>
      <c r="I1168" s="251"/>
      <c r="T1168" s="106"/>
    </row>
    <row r="1169" spans="1:20" s="47" customFormat="1" ht="15" customHeight="1" x14ac:dyDescent="0.2">
      <c r="A1169" s="103"/>
      <c r="B1169" s="103"/>
      <c r="C1169" s="103"/>
      <c r="D1169" s="250"/>
      <c r="H1169" s="106"/>
      <c r="I1169" s="251"/>
      <c r="T1169" s="106"/>
    </row>
    <row r="1170" spans="1:20" s="47" customFormat="1" ht="15" customHeight="1" x14ac:dyDescent="0.2">
      <c r="A1170" s="103"/>
      <c r="B1170" s="103"/>
      <c r="C1170" s="103"/>
      <c r="D1170" s="250"/>
      <c r="H1170" s="106"/>
      <c r="I1170" s="251"/>
      <c r="T1170" s="106"/>
    </row>
    <row r="1171" spans="1:20" s="47" customFormat="1" ht="15" customHeight="1" x14ac:dyDescent="0.2">
      <c r="A1171" s="103"/>
      <c r="B1171" s="103"/>
      <c r="C1171" s="103"/>
      <c r="D1171" s="250"/>
      <c r="H1171" s="106"/>
      <c r="I1171" s="251"/>
      <c r="T1171" s="106"/>
    </row>
    <row r="1172" spans="1:20" s="47" customFormat="1" ht="15" customHeight="1" x14ac:dyDescent="0.2">
      <c r="A1172" s="103"/>
      <c r="B1172" s="103"/>
      <c r="C1172" s="103"/>
      <c r="D1172" s="250"/>
      <c r="H1172" s="106"/>
      <c r="I1172" s="251"/>
      <c r="T1172" s="106"/>
    </row>
    <row r="1173" spans="1:20" s="47" customFormat="1" ht="15" customHeight="1" x14ac:dyDescent="0.2">
      <c r="A1173" s="103"/>
      <c r="B1173" s="103"/>
      <c r="C1173" s="103"/>
      <c r="D1173" s="250"/>
      <c r="H1173" s="106"/>
      <c r="I1173" s="251"/>
      <c r="T1173" s="106"/>
    </row>
    <row r="1174" spans="1:20" s="47" customFormat="1" ht="15" customHeight="1" x14ac:dyDescent="0.2">
      <c r="A1174" s="103"/>
      <c r="B1174" s="103"/>
      <c r="C1174" s="103"/>
      <c r="D1174" s="250"/>
      <c r="H1174" s="106"/>
      <c r="I1174" s="251"/>
      <c r="T1174" s="106"/>
    </row>
    <row r="1175" spans="1:20" s="47" customFormat="1" ht="15" customHeight="1" x14ac:dyDescent="0.2">
      <c r="A1175" s="103"/>
      <c r="B1175" s="103"/>
      <c r="C1175" s="103"/>
      <c r="D1175" s="250"/>
      <c r="H1175" s="106"/>
      <c r="I1175" s="251"/>
      <c r="T1175" s="106"/>
    </row>
    <row r="1176" spans="1:20" s="47" customFormat="1" ht="15" customHeight="1" x14ac:dyDescent="0.2">
      <c r="A1176" s="103"/>
      <c r="B1176" s="103"/>
      <c r="C1176" s="103"/>
      <c r="D1176" s="250"/>
      <c r="H1176" s="106"/>
      <c r="I1176" s="251"/>
      <c r="T1176" s="106"/>
    </row>
    <row r="1177" spans="1:20" s="47" customFormat="1" ht="15" customHeight="1" x14ac:dyDescent="0.2">
      <c r="A1177" s="103"/>
      <c r="B1177" s="103"/>
      <c r="C1177" s="103"/>
      <c r="D1177" s="250"/>
      <c r="H1177" s="106"/>
      <c r="I1177" s="251"/>
      <c r="T1177" s="106"/>
    </row>
    <row r="1178" spans="1:20" s="47" customFormat="1" ht="15" customHeight="1" x14ac:dyDescent="0.2">
      <c r="A1178" s="103"/>
      <c r="B1178" s="103"/>
      <c r="C1178" s="103"/>
      <c r="D1178" s="250"/>
      <c r="H1178" s="106"/>
      <c r="I1178" s="251"/>
      <c r="T1178" s="106"/>
    </row>
    <row r="1179" spans="1:20" s="47" customFormat="1" ht="15" customHeight="1" x14ac:dyDescent="0.2">
      <c r="A1179" s="103"/>
      <c r="B1179" s="103"/>
      <c r="C1179" s="103"/>
      <c r="D1179" s="250"/>
      <c r="H1179" s="106"/>
      <c r="I1179" s="251"/>
      <c r="T1179" s="106"/>
    </row>
    <row r="1180" spans="1:20" s="47" customFormat="1" ht="15" customHeight="1" x14ac:dyDescent="0.2">
      <c r="A1180" s="103"/>
      <c r="B1180" s="103"/>
      <c r="C1180" s="103"/>
      <c r="D1180" s="250"/>
      <c r="H1180" s="106"/>
      <c r="I1180" s="251"/>
      <c r="T1180" s="106"/>
    </row>
    <row r="1181" spans="1:20" s="47" customFormat="1" ht="15" customHeight="1" x14ac:dyDescent="0.2">
      <c r="A1181" s="103"/>
      <c r="B1181" s="103"/>
      <c r="C1181" s="103"/>
      <c r="D1181" s="250"/>
      <c r="H1181" s="106"/>
      <c r="I1181" s="251"/>
      <c r="T1181" s="106"/>
    </row>
    <row r="1182" spans="1:20" s="47" customFormat="1" ht="15" customHeight="1" x14ac:dyDescent="0.2">
      <c r="A1182" s="103"/>
      <c r="B1182" s="103"/>
      <c r="C1182" s="103"/>
      <c r="D1182" s="250"/>
      <c r="H1182" s="106"/>
      <c r="I1182" s="251"/>
      <c r="T1182" s="106"/>
    </row>
    <row r="1183" spans="1:20" s="47" customFormat="1" ht="15" customHeight="1" x14ac:dyDescent="0.2">
      <c r="A1183" s="103"/>
      <c r="B1183" s="103"/>
      <c r="C1183" s="103"/>
      <c r="D1183" s="250"/>
      <c r="H1183" s="106"/>
      <c r="I1183" s="251"/>
      <c r="T1183" s="106"/>
    </row>
    <row r="1184" spans="1:20" s="47" customFormat="1" ht="15" customHeight="1" x14ac:dyDescent="0.2">
      <c r="A1184" s="103"/>
      <c r="B1184" s="103"/>
      <c r="C1184" s="103"/>
      <c r="D1184" s="250"/>
      <c r="H1184" s="106"/>
      <c r="I1184" s="251"/>
      <c r="T1184" s="106"/>
    </row>
    <row r="1185" spans="1:20" s="47" customFormat="1" ht="15" customHeight="1" x14ac:dyDescent="0.2">
      <c r="A1185" s="103"/>
      <c r="B1185" s="103"/>
      <c r="C1185" s="103"/>
      <c r="D1185" s="250"/>
      <c r="H1185" s="106"/>
      <c r="I1185" s="251"/>
      <c r="T1185" s="106"/>
    </row>
    <row r="1186" spans="1:20" s="47" customFormat="1" ht="15" customHeight="1" x14ac:dyDescent="0.2">
      <c r="A1186" s="103"/>
      <c r="B1186" s="103"/>
      <c r="C1186" s="103"/>
      <c r="D1186" s="250"/>
      <c r="H1186" s="106"/>
      <c r="I1186" s="251"/>
      <c r="T1186" s="106"/>
    </row>
    <row r="1187" spans="1:20" s="47" customFormat="1" ht="15" customHeight="1" x14ac:dyDescent="0.2">
      <c r="A1187" s="103"/>
      <c r="B1187" s="103"/>
      <c r="C1187" s="103"/>
      <c r="D1187" s="250"/>
      <c r="H1187" s="106"/>
      <c r="I1187" s="251"/>
      <c r="T1187" s="106"/>
    </row>
    <row r="1188" spans="1:20" s="47" customFormat="1" ht="15" customHeight="1" x14ac:dyDescent="0.2">
      <c r="A1188" s="103"/>
      <c r="B1188" s="103"/>
      <c r="C1188" s="103"/>
      <c r="D1188" s="250"/>
      <c r="H1188" s="106"/>
      <c r="I1188" s="251"/>
      <c r="T1188" s="106"/>
    </row>
    <row r="1189" spans="1:20" s="47" customFormat="1" ht="15" customHeight="1" x14ac:dyDescent="0.2">
      <c r="A1189" s="103"/>
      <c r="B1189" s="103"/>
      <c r="C1189" s="103"/>
      <c r="D1189" s="250"/>
      <c r="H1189" s="106"/>
      <c r="I1189" s="251"/>
      <c r="T1189" s="106"/>
    </row>
    <row r="1190" spans="1:20" s="47" customFormat="1" ht="15" customHeight="1" x14ac:dyDescent="0.2">
      <c r="A1190" s="103"/>
      <c r="B1190" s="103"/>
      <c r="C1190" s="103"/>
      <c r="D1190" s="250"/>
      <c r="H1190" s="106"/>
      <c r="I1190" s="251"/>
      <c r="T1190" s="106"/>
    </row>
    <row r="1191" spans="1:20" s="47" customFormat="1" ht="15" customHeight="1" x14ac:dyDescent="0.2">
      <c r="A1191" s="103"/>
      <c r="B1191" s="103"/>
      <c r="C1191" s="103"/>
      <c r="D1191" s="250"/>
      <c r="H1191" s="106"/>
      <c r="I1191" s="251"/>
      <c r="T1191" s="106"/>
    </row>
    <row r="1192" spans="1:20" s="47" customFormat="1" ht="15" customHeight="1" x14ac:dyDescent="0.2">
      <c r="A1192" s="103"/>
      <c r="B1192" s="103"/>
      <c r="C1192" s="103"/>
      <c r="D1192" s="250"/>
      <c r="H1192" s="106"/>
      <c r="I1192" s="251"/>
      <c r="T1192" s="106"/>
    </row>
    <row r="1193" spans="1:20" s="47" customFormat="1" ht="15" customHeight="1" x14ac:dyDescent="0.2">
      <c r="A1193" s="103"/>
      <c r="B1193" s="103"/>
      <c r="C1193" s="103"/>
      <c r="D1193" s="250"/>
      <c r="H1193" s="106"/>
      <c r="I1193" s="251"/>
      <c r="T1193" s="106"/>
    </row>
    <row r="1194" spans="1:20" s="47" customFormat="1" ht="15" customHeight="1" x14ac:dyDescent="0.2">
      <c r="A1194" s="103"/>
      <c r="B1194" s="103"/>
      <c r="C1194" s="103"/>
      <c r="D1194" s="250"/>
      <c r="H1194" s="106"/>
      <c r="I1194" s="251"/>
      <c r="T1194" s="106"/>
    </row>
    <row r="1195" spans="1:20" s="47" customFormat="1" ht="15" customHeight="1" x14ac:dyDescent="0.2">
      <c r="A1195" s="103"/>
      <c r="B1195" s="103"/>
      <c r="C1195" s="103"/>
      <c r="D1195" s="250"/>
      <c r="H1195" s="106"/>
      <c r="I1195" s="251"/>
      <c r="T1195" s="106"/>
    </row>
    <row r="1196" spans="1:20" s="47" customFormat="1" ht="15" customHeight="1" x14ac:dyDescent="0.2">
      <c r="A1196" s="103"/>
      <c r="B1196" s="103"/>
      <c r="C1196" s="103"/>
      <c r="D1196" s="250"/>
      <c r="H1196" s="106"/>
      <c r="I1196" s="251"/>
      <c r="T1196" s="106"/>
    </row>
    <row r="1197" spans="1:20" s="47" customFormat="1" ht="15" customHeight="1" x14ac:dyDescent="0.2">
      <c r="A1197" s="103"/>
      <c r="B1197" s="103"/>
      <c r="C1197" s="103"/>
      <c r="D1197" s="250"/>
      <c r="H1197" s="106"/>
      <c r="I1197" s="251"/>
      <c r="T1197" s="106"/>
    </row>
    <row r="1198" spans="1:20" s="47" customFormat="1" ht="15" customHeight="1" x14ac:dyDescent="0.2">
      <c r="A1198" s="103"/>
      <c r="B1198" s="103"/>
      <c r="C1198" s="103"/>
      <c r="D1198" s="250"/>
      <c r="H1198" s="106"/>
      <c r="I1198" s="251"/>
      <c r="T1198" s="106"/>
    </row>
    <row r="1199" spans="1:20" s="47" customFormat="1" ht="15" customHeight="1" x14ac:dyDescent="0.2">
      <c r="A1199" s="103"/>
      <c r="B1199" s="103"/>
      <c r="C1199" s="103"/>
      <c r="D1199" s="250"/>
      <c r="H1199" s="106"/>
      <c r="I1199" s="251"/>
      <c r="T1199" s="106"/>
    </row>
    <row r="1200" spans="1:20" s="47" customFormat="1" ht="15" customHeight="1" x14ac:dyDescent="0.2">
      <c r="A1200" s="103"/>
      <c r="B1200" s="103"/>
      <c r="C1200" s="103"/>
      <c r="D1200" s="250"/>
      <c r="H1200" s="106"/>
      <c r="I1200" s="251"/>
      <c r="T1200" s="106"/>
    </row>
    <row r="1201" spans="1:20" s="47" customFormat="1" ht="15" customHeight="1" x14ac:dyDescent="0.2">
      <c r="A1201" s="103"/>
      <c r="B1201" s="103"/>
      <c r="C1201" s="103"/>
      <c r="D1201" s="250"/>
      <c r="H1201" s="106"/>
      <c r="I1201" s="251"/>
      <c r="T1201" s="106"/>
    </row>
    <row r="1202" spans="1:20" s="47" customFormat="1" ht="15" customHeight="1" x14ac:dyDescent="0.2">
      <c r="A1202" s="103"/>
      <c r="B1202" s="103"/>
      <c r="C1202" s="103"/>
      <c r="D1202" s="250"/>
      <c r="H1202" s="106"/>
      <c r="I1202" s="251"/>
      <c r="T1202" s="106"/>
    </row>
    <row r="1203" spans="1:20" s="47" customFormat="1" ht="15" customHeight="1" x14ac:dyDescent="0.2">
      <c r="A1203" s="103"/>
      <c r="B1203" s="103"/>
      <c r="C1203" s="103"/>
      <c r="D1203" s="250"/>
      <c r="H1203" s="106"/>
      <c r="I1203" s="251"/>
      <c r="T1203" s="106"/>
    </row>
    <row r="1204" spans="1:20" s="47" customFormat="1" ht="15" customHeight="1" x14ac:dyDescent="0.2">
      <c r="A1204" s="103"/>
      <c r="B1204" s="103"/>
      <c r="C1204" s="103"/>
      <c r="D1204" s="250"/>
      <c r="H1204" s="106"/>
      <c r="I1204" s="251"/>
      <c r="T1204" s="106"/>
    </row>
    <row r="1205" spans="1:20" s="47" customFormat="1" ht="15" customHeight="1" x14ac:dyDescent="0.2">
      <c r="A1205" s="103"/>
      <c r="B1205" s="103"/>
      <c r="C1205" s="103"/>
      <c r="D1205" s="250"/>
      <c r="H1205" s="106"/>
      <c r="I1205" s="251"/>
      <c r="T1205" s="106"/>
    </row>
    <row r="1206" spans="1:20" s="47" customFormat="1" ht="15" customHeight="1" x14ac:dyDescent="0.2">
      <c r="A1206" s="103"/>
      <c r="B1206" s="103"/>
      <c r="C1206" s="103"/>
      <c r="D1206" s="250"/>
      <c r="H1206" s="106"/>
      <c r="I1206" s="251"/>
      <c r="T1206" s="106"/>
    </row>
    <row r="1207" spans="1:20" s="47" customFormat="1" ht="15" customHeight="1" x14ac:dyDescent="0.2">
      <c r="A1207" s="103"/>
      <c r="B1207" s="103"/>
      <c r="C1207" s="103"/>
      <c r="D1207" s="250"/>
      <c r="H1207" s="106"/>
      <c r="I1207" s="251"/>
      <c r="T1207" s="106"/>
    </row>
    <row r="1208" spans="1:20" s="47" customFormat="1" ht="15" customHeight="1" x14ac:dyDescent="0.2">
      <c r="A1208" s="103"/>
      <c r="B1208" s="103"/>
      <c r="C1208" s="103"/>
      <c r="D1208" s="250"/>
      <c r="H1208" s="106"/>
      <c r="I1208" s="251"/>
      <c r="T1208" s="106"/>
    </row>
    <row r="1209" spans="1:20" s="47" customFormat="1" ht="15" customHeight="1" x14ac:dyDescent="0.2">
      <c r="A1209" s="103"/>
      <c r="B1209" s="103"/>
      <c r="C1209" s="103"/>
      <c r="D1209" s="250"/>
      <c r="H1209" s="106"/>
      <c r="I1209" s="251"/>
      <c r="T1209" s="106"/>
    </row>
    <row r="1210" spans="1:20" s="47" customFormat="1" ht="15" customHeight="1" x14ac:dyDescent="0.2">
      <c r="A1210" s="103"/>
      <c r="B1210" s="103"/>
      <c r="C1210" s="103"/>
      <c r="D1210" s="250"/>
      <c r="H1210" s="106"/>
      <c r="I1210" s="251"/>
      <c r="T1210" s="106"/>
    </row>
    <row r="1211" spans="1:20" s="47" customFormat="1" ht="15" customHeight="1" x14ac:dyDescent="0.2">
      <c r="A1211" s="103"/>
      <c r="B1211" s="103"/>
      <c r="C1211" s="103"/>
      <c r="D1211" s="250"/>
      <c r="H1211" s="106"/>
      <c r="I1211" s="251"/>
      <c r="T1211" s="106"/>
    </row>
    <row r="1212" spans="1:20" s="47" customFormat="1" ht="15" customHeight="1" x14ac:dyDescent="0.2">
      <c r="A1212" s="103"/>
      <c r="B1212" s="103"/>
      <c r="C1212" s="103"/>
      <c r="D1212" s="250"/>
      <c r="H1212" s="106"/>
      <c r="I1212" s="251"/>
      <c r="T1212" s="106"/>
    </row>
    <row r="1213" spans="1:20" s="47" customFormat="1" ht="15" customHeight="1" x14ac:dyDescent="0.2">
      <c r="A1213" s="103"/>
      <c r="B1213" s="103"/>
      <c r="C1213" s="103"/>
      <c r="D1213" s="250"/>
      <c r="H1213" s="106"/>
      <c r="I1213" s="251"/>
      <c r="T1213" s="106"/>
    </row>
    <row r="1214" spans="1:20" s="47" customFormat="1" ht="15" customHeight="1" x14ac:dyDescent="0.2">
      <c r="A1214" s="103"/>
      <c r="B1214" s="103"/>
      <c r="C1214" s="103"/>
      <c r="D1214" s="250"/>
      <c r="H1214" s="106"/>
      <c r="I1214" s="251"/>
      <c r="T1214" s="106"/>
    </row>
    <row r="1215" spans="1:20" s="47" customFormat="1" ht="15" customHeight="1" x14ac:dyDescent="0.2">
      <c r="A1215" s="103"/>
      <c r="B1215" s="103"/>
      <c r="C1215" s="103"/>
      <c r="D1215" s="250"/>
      <c r="H1215" s="106"/>
      <c r="I1215" s="251"/>
      <c r="T1215" s="106"/>
    </row>
    <row r="1216" spans="1:20" s="47" customFormat="1" ht="15" customHeight="1" x14ac:dyDescent="0.2">
      <c r="A1216" s="103"/>
      <c r="B1216" s="103"/>
      <c r="C1216" s="103"/>
      <c r="D1216" s="250"/>
      <c r="H1216" s="106"/>
      <c r="I1216" s="251"/>
      <c r="T1216" s="106"/>
    </row>
    <row r="1217" spans="1:20" s="47" customFormat="1" ht="15" customHeight="1" x14ac:dyDescent="0.2">
      <c r="A1217" s="103"/>
      <c r="B1217" s="103"/>
      <c r="C1217" s="103"/>
      <c r="D1217" s="250"/>
      <c r="H1217" s="106"/>
      <c r="I1217" s="251"/>
      <c r="T1217" s="106"/>
    </row>
    <row r="1218" spans="1:20" s="47" customFormat="1" ht="15" customHeight="1" x14ac:dyDescent="0.2">
      <c r="A1218" s="103"/>
      <c r="B1218" s="103"/>
      <c r="C1218" s="103"/>
      <c r="D1218" s="250"/>
      <c r="H1218" s="106"/>
      <c r="I1218" s="251"/>
      <c r="T1218" s="106"/>
    </row>
    <row r="1219" spans="1:20" s="47" customFormat="1" ht="15" customHeight="1" x14ac:dyDescent="0.2">
      <c r="A1219" s="103"/>
      <c r="B1219" s="103"/>
      <c r="C1219" s="103"/>
      <c r="D1219" s="250"/>
      <c r="H1219" s="106"/>
      <c r="I1219" s="251"/>
      <c r="T1219" s="106"/>
    </row>
    <row r="1220" spans="1:20" s="47" customFormat="1" ht="15" customHeight="1" x14ac:dyDescent="0.2">
      <c r="A1220" s="103"/>
      <c r="B1220" s="103"/>
      <c r="C1220" s="103"/>
      <c r="D1220" s="250"/>
      <c r="H1220" s="106"/>
      <c r="I1220" s="251"/>
      <c r="T1220" s="106"/>
    </row>
    <row r="1221" spans="1:20" s="47" customFormat="1" ht="15" customHeight="1" x14ac:dyDescent="0.2">
      <c r="A1221" s="103"/>
      <c r="B1221" s="103"/>
      <c r="C1221" s="103"/>
      <c r="D1221" s="250"/>
      <c r="H1221" s="106"/>
      <c r="I1221" s="251"/>
      <c r="T1221" s="106"/>
    </row>
    <row r="1222" spans="1:20" s="47" customFormat="1" ht="15" customHeight="1" x14ac:dyDescent="0.2">
      <c r="A1222" s="103"/>
      <c r="B1222" s="103"/>
      <c r="C1222" s="103"/>
      <c r="D1222" s="250"/>
      <c r="H1222" s="106"/>
      <c r="I1222" s="251"/>
      <c r="T1222" s="106"/>
    </row>
    <row r="1223" spans="1:20" s="47" customFormat="1" ht="15" customHeight="1" x14ac:dyDescent="0.2">
      <c r="A1223" s="103"/>
      <c r="B1223" s="103"/>
      <c r="C1223" s="103"/>
      <c r="D1223" s="250"/>
      <c r="H1223" s="106"/>
      <c r="I1223" s="251"/>
      <c r="T1223" s="106"/>
    </row>
    <row r="1224" spans="1:20" s="47" customFormat="1" ht="15" customHeight="1" x14ac:dyDescent="0.2">
      <c r="A1224" s="103"/>
      <c r="B1224" s="103"/>
      <c r="C1224" s="103"/>
      <c r="D1224" s="250"/>
      <c r="H1224" s="106"/>
      <c r="I1224" s="251"/>
      <c r="T1224" s="106"/>
    </row>
    <row r="1225" spans="1:20" s="47" customFormat="1" ht="15" customHeight="1" x14ac:dyDescent="0.2">
      <c r="A1225" s="103"/>
      <c r="B1225" s="103"/>
      <c r="C1225" s="103"/>
      <c r="D1225" s="250"/>
      <c r="H1225" s="106"/>
      <c r="I1225" s="251"/>
      <c r="T1225" s="106"/>
    </row>
    <row r="1226" spans="1:20" s="47" customFormat="1" ht="15" customHeight="1" x14ac:dyDescent="0.2">
      <c r="A1226" s="103"/>
      <c r="B1226" s="103"/>
      <c r="C1226" s="103"/>
      <c r="D1226" s="250"/>
      <c r="H1226" s="106"/>
      <c r="I1226" s="251"/>
      <c r="T1226" s="106"/>
    </row>
    <row r="1227" spans="1:20" s="47" customFormat="1" ht="15" customHeight="1" x14ac:dyDescent="0.2">
      <c r="A1227" s="103"/>
      <c r="B1227" s="103"/>
      <c r="C1227" s="103"/>
      <c r="D1227" s="250"/>
      <c r="H1227" s="106"/>
      <c r="I1227" s="251"/>
      <c r="T1227" s="106"/>
    </row>
    <row r="1228" spans="1:20" s="47" customFormat="1" ht="15" customHeight="1" x14ac:dyDescent="0.2">
      <c r="A1228" s="103"/>
      <c r="B1228" s="103"/>
      <c r="C1228" s="103"/>
      <c r="D1228" s="250"/>
      <c r="H1228" s="106"/>
      <c r="I1228" s="251"/>
      <c r="T1228" s="106"/>
    </row>
    <row r="1229" spans="1:20" s="47" customFormat="1" ht="15" customHeight="1" x14ac:dyDescent="0.2">
      <c r="A1229" s="103"/>
      <c r="B1229" s="103"/>
      <c r="C1229" s="103"/>
      <c r="D1229" s="250"/>
      <c r="H1229" s="106"/>
      <c r="I1229" s="251"/>
      <c r="T1229" s="106"/>
    </row>
    <row r="1230" spans="1:20" s="47" customFormat="1" ht="15" customHeight="1" x14ac:dyDescent="0.2">
      <c r="A1230" s="103"/>
      <c r="B1230" s="103"/>
      <c r="C1230" s="103"/>
      <c r="D1230" s="250"/>
      <c r="H1230" s="106"/>
      <c r="I1230" s="251"/>
      <c r="T1230" s="106"/>
    </row>
    <row r="1231" spans="1:20" s="47" customFormat="1" ht="15" customHeight="1" x14ac:dyDescent="0.2">
      <c r="A1231" s="103"/>
      <c r="B1231" s="103"/>
      <c r="C1231" s="103"/>
      <c r="D1231" s="250"/>
      <c r="H1231" s="106"/>
      <c r="I1231" s="251"/>
      <c r="T1231" s="106"/>
    </row>
    <row r="1232" spans="1:20" s="47" customFormat="1" ht="15" customHeight="1" x14ac:dyDescent="0.2">
      <c r="A1232" s="103"/>
      <c r="B1232" s="103"/>
      <c r="C1232" s="103"/>
      <c r="D1232" s="250"/>
      <c r="H1232" s="106"/>
      <c r="I1232" s="251"/>
      <c r="T1232" s="106"/>
    </row>
    <row r="1233" spans="1:20" s="47" customFormat="1" ht="15" customHeight="1" x14ac:dyDescent="0.2">
      <c r="A1233" s="103"/>
      <c r="B1233" s="103"/>
      <c r="C1233" s="103"/>
      <c r="D1233" s="250"/>
      <c r="H1233" s="106"/>
      <c r="I1233" s="251"/>
      <c r="T1233" s="106"/>
    </row>
    <row r="1234" spans="1:20" s="47" customFormat="1" ht="15" customHeight="1" x14ac:dyDescent="0.2">
      <c r="A1234" s="103"/>
      <c r="B1234" s="103"/>
      <c r="C1234" s="103"/>
      <c r="D1234" s="250"/>
      <c r="H1234" s="106"/>
      <c r="I1234" s="251"/>
      <c r="T1234" s="106"/>
    </row>
    <row r="1235" spans="1:20" s="47" customFormat="1" ht="15" customHeight="1" x14ac:dyDescent="0.2">
      <c r="A1235" s="103"/>
      <c r="B1235" s="103"/>
      <c r="C1235" s="103"/>
      <c r="D1235" s="250"/>
      <c r="H1235" s="106"/>
      <c r="I1235" s="251"/>
      <c r="T1235" s="106"/>
    </row>
    <row r="1236" spans="1:20" s="47" customFormat="1" ht="15" customHeight="1" x14ac:dyDescent="0.2">
      <c r="A1236" s="103"/>
      <c r="B1236" s="103"/>
      <c r="C1236" s="103"/>
      <c r="D1236" s="250"/>
      <c r="H1236" s="106"/>
      <c r="I1236" s="251"/>
      <c r="T1236" s="106"/>
    </row>
    <row r="1237" spans="1:20" s="47" customFormat="1" ht="15" customHeight="1" x14ac:dyDescent="0.2">
      <c r="A1237" s="103"/>
      <c r="B1237" s="103"/>
      <c r="C1237" s="103"/>
      <c r="D1237" s="250"/>
      <c r="H1237" s="106"/>
      <c r="I1237" s="251"/>
      <c r="T1237" s="106"/>
    </row>
    <row r="1238" spans="1:20" s="47" customFormat="1" ht="15" customHeight="1" x14ac:dyDescent="0.2">
      <c r="A1238" s="103"/>
      <c r="B1238" s="103"/>
      <c r="C1238" s="103"/>
      <c r="D1238" s="250"/>
      <c r="H1238" s="106"/>
      <c r="I1238" s="251"/>
      <c r="T1238" s="106"/>
    </row>
    <row r="1239" spans="1:20" s="47" customFormat="1" ht="15" customHeight="1" x14ac:dyDescent="0.2">
      <c r="A1239" s="103"/>
      <c r="B1239" s="103"/>
      <c r="C1239" s="103"/>
      <c r="D1239" s="250"/>
      <c r="H1239" s="106"/>
      <c r="I1239" s="251"/>
      <c r="T1239" s="106"/>
    </row>
    <row r="1240" spans="1:20" s="47" customFormat="1" ht="15" customHeight="1" x14ac:dyDescent="0.2">
      <c r="A1240" s="103"/>
      <c r="B1240" s="103"/>
      <c r="C1240" s="103"/>
      <c r="D1240" s="250"/>
      <c r="H1240" s="106"/>
      <c r="I1240" s="251"/>
      <c r="T1240" s="106"/>
    </row>
    <row r="1241" spans="1:20" s="47" customFormat="1" ht="15" customHeight="1" x14ac:dyDescent="0.2">
      <c r="A1241" s="103"/>
      <c r="B1241" s="103"/>
      <c r="C1241" s="103"/>
      <c r="D1241" s="250"/>
      <c r="H1241" s="106"/>
      <c r="I1241" s="251"/>
      <c r="T1241" s="106"/>
    </row>
    <row r="1242" spans="1:20" s="47" customFormat="1" ht="15" customHeight="1" x14ac:dyDescent="0.2">
      <c r="A1242" s="103"/>
      <c r="B1242" s="103"/>
      <c r="C1242" s="103"/>
      <c r="D1242" s="250"/>
      <c r="H1242" s="106"/>
      <c r="I1242" s="251"/>
      <c r="T1242" s="106"/>
    </row>
    <row r="1243" spans="1:20" s="47" customFormat="1" ht="15" customHeight="1" x14ac:dyDescent="0.2">
      <c r="A1243" s="103"/>
      <c r="B1243" s="103"/>
      <c r="C1243" s="103"/>
      <c r="D1243" s="250"/>
      <c r="H1243" s="106"/>
      <c r="I1243" s="251"/>
      <c r="T1243" s="106"/>
    </row>
    <row r="1244" spans="1:20" s="47" customFormat="1" ht="15" customHeight="1" x14ac:dyDescent="0.2">
      <c r="A1244" s="103"/>
      <c r="B1244" s="103"/>
      <c r="C1244" s="103"/>
      <c r="D1244" s="250"/>
      <c r="H1244" s="106"/>
      <c r="I1244" s="251"/>
      <c r="T1244" s="106"/>
    </row>
    <row r="1245" spans="1:20" s="47" customFormat="1" ht="15" customHeight="1" x14ac:dyDescent="0.2">
      <c r="A1245" s="103"/>
      <c r="B1245" s="103"/>
      <c r="C1245" s="103"/>
      <c r="D1245" s="250"/>
      <c r="H1245" s="106"/>
      <c r="I1245" s="251"/>
      <c r="T1245" s="106"/>
    </row>
    <row r="1246" spans="1:20" s="47" customFormat="1" ht="15" customHeight="1" x14ac:dyDescent="0.2">
      <c r="A1246" s="103"/>
      <c r="B1246" s="103"/>
      <c r="C1246" s="103"/>
      <c r="D1246" s="250"/>
      <c r="H1246" s="106"/>
      <c r="I1246" s="251"/>
      <c r="T1246" s="106"/>
    </row>
    <row r="1247" spans="1:20" s="47" customFormat="1" ht="15" customHeight="1" x14ac:dyDescent="0.2">
      <c r="A1247" s="103"/>
      <c r="B1247" s="103"/>
      <c r="C1247" s="103"/>
      <c r="D1247" s="250"/>
      <c r="H1247" s="106"/>
      <c r="I1247" s="251"/>
      <c r="T1247" s="106"/>
    </row>
    <row r="1248" spans="1:20" s="47" customFormat="1" ht="15" customHeight="1" x14ac:dyDescent="0.2">
      <c r="A1248" s="103"/>
      <c r="B1248" s="103"/>
      <c r="C1248" s="103"/>
      <c r="D1248" s="250"/>
      <c r="H1248" s="106"/>
      <c r="I1248" s="251"/>
      <c r="T1248" s="106"/>
    </row>
    <row r="1249" spans="1:20" s="47" customFormat="1" ht="15" customHeight="1" x14ac:dyDescent="0.2">
      <c r="A1249" s="103"/>
      <c r="B1249" s="103"/>
      <c r="C1249" s="103"/>
      <c r="D1249" s="250"/>
      <c r="H1249" s="106"/>
      <c r="I1249" s="251"/>
      <c r="T1249" s="106"/>
    </row>
    <row r="1250" spans="1:20" s="47" customFormat="1" ht="15" customHeight="1" x14ac:dyDescent="0.2">
      <c r="A1250" s="103"/>
      <c r="B1250" s="103"/>
      <c r="C1250" s="103"/>
      <c r="D1250" s="250"/>
      <c r="H1250" s="106"/>
      <c r="I1250" s="251"/>
      <c r="T1250" s="106"/>
    </row>
    <row r="1251" spans="1:20" s="47" customFormat="1" ht="15" customHeight="1" x14ac:dyDescent="0.2">
      <c r="A1251" s="103"/>
      <c r="B1251" s="103"/>
      <c r="C1251" s="103"/>
      <c r="D1251" s="250"/>
      <c r="H1251" s="106"/>
      <c r="I1251" s="251"/>
      <c r="T1251" s="106"/>
    </row>
    <row r="1252" spans="1:20" s="47" customFormat="1" ht="15" customHeight="1" x14ac:dyDescent="0.2">
      <c r="A1252" s="103"/>
      <c r="B1252" s="103"/>
      <c r="C1252" s="103"/>
      <c r="D1252" s="250"/>
      <c r="H1252" s="106"/>
      <c r="I1252" s="251"/>
      <c r="T1252" s="106"/>
    </row>
    <row r="1253" spans="1:20" s="47" customFormat="1" ht="15" customHeight="1" x14ac:dyDescent="0.2">
      <c r="A1253" s="103"/>
      <c r="B1253" s="103"/>
      <c r="C1253" s="103"/>
      <c r="D1253" s="250"/>
      <c r="H1253" s="106"/>
      <c r="I1253" s="251"/>
      <c r="T1253" s="106"/>
    </row>
    <row r="1254" spans="1:20" s="47" customFormat="1" ht="15" customHeight="1" x14ac:dyDescent="0.2">
      <c r="A1254" s="103"/>
      <c r="B1254" s="103"/>
      <c r="C1254" s="103"/>
      <c r="D1254" s="250"/>
      <c r="H1254" s="106"/>
      <c r="I1254" s="251"/>
      <c r="T1254" s="106"/>
    </row>
    <row r="1255" spans="1:20" s="47" customFormat="1" ht="15" customHeight="1" x14ac:dyDescent="0.2">
      <c r="A1255" s="103"/>
      <c r="B1255" s="103"/>
      <c r="C1255" s="103"/>
      <c r="D1255" s="250"/>
      <c r="H1255" s="106"/>
      <c r="I1255" s="251"/>
      <c r="T1255" s="106"/>
    </row>
    <row r="1256" spans="1:20" s="47" customFormat="1" ht="15" customHeight="1" x14ac:dyDescent="0.2">
      <c r="A1256" s="103"/>
      <c r="B1256" s="103"/>
      <c r="C1256" s="103"/>
      <c r="D1256" s="250"/>
      <c r="H1256" s="106"/>
      <c r="I1256" s="251"/>
      <c r="T1256" s="106"/>
    </row>
    <row r="1257" spans="1:20" s="47" customFormat="1" ht="15" customHeight="1" x14ac:dyDescent="0.2">
      <c r="A1257" s="103"/>
      <c r="B1257" s="103"/>
      <c r="C1257" s="103"/>
      <c r="D1257" s="250"/>
      <c r="H1257" s="106"/>
      <c r="I1257" s="251"/>
      <c r="T1257" s="106"/>
    </row>
    <row r="1258" spans="1:20" s="47" customFormat="1" ht="15" customHeight="1" x14ac:dyDescent="0.2">
      <c r="A1258" s="103"/>
      <c r="B1258" s="103"/>
      <c r="C1258" s="103"/>
      <c r="D1258" s="250"/>
      <c r="H1258" s="106"/>
      <c r="I1258" s="251"/>
      <c r="T1258" s="106"/>
    </row>
    <row r="1259" spans="1:20" s="47" customFormat="1" ht="15" customHeight="1" x14ac:dyDescent="0.2">
      <c r="A1259" s="103"/>
      <c r="B1259" s="103"/>
      <c r="C1259" s="103"/>
      <c r="D1259" s="250"/>
      <c r="H1259" s="106"/>
      <c r="I1259" s="251"/>
      <c r="T1259" s="106"/>
    </row>
    <row r="1260" spans="1:20" s="47" customFormat="1" ht="15" customHeight="1" x14ac:dyDescent="0.2">
      <c r="A1260" s="103"/>
      <c r="B1260" s="103"/>
      <c r="C1260" s="103"/>
      <c r="D1260" s="250"/>
      <c r="H1260" s="106"/>
      <c r="I1260" s="251"/>
      <c r="T1260" s="106"/>
    </row>
    <row r="1261" spans="1:20" s="47" customFormat="1" ht="15" customHeight="1" x14ac:dyDescent="0.2">
      <c r="A1261" s="103"/>
      <c r="B1261" s="103"/>
      <c r="C1261" s="103"/>
      <c r="D1261" s="250"/>
      <c r="H1261" s="106"/>
      <c r="I1261" s="251"/>
      <c r="T1261" s="106"/>
    </row>
    <row r="1262" spans="1:20" s="47" customFormat="1" ht="15" customHeight="1" x14ac:dyDescent="0.2">
      <c r="A1262" s="103"/>
      <c r="B1262" s="103"/>
      <c r="C1262" s="103"/>
      <c r="D1262" s="250"/>
      <c r="H1262" s="106"/>
      <c r="I1262" s="251"/>
      <c r="T1262" s="106"/>
    </row>
    <row r="1263" spans="1:20" s="47" customFormat="1" ht="15" customHeight="1" x14ac:dyDescent="0.2">
      <c r="A1263" s="103"/>
      <c r="B1263" s="103"/>
      <c r="C1263" s="103"/>
      <c r="D1263" s="250"/>
      <c r="H1263" s="106"/>
      <c r="I1263" s="251"/>
      <c r="T1263" s="106"/>
    </row>
    <row r="1264" spans="1:20" s="47" customFormat="1" ht="15" customHeight="1" x14ac:dyDescent="0.2">
      <c r="A1264" s="103"/>
      <c r="B1264" s="103"/>
      <c r="C1264" s="103"/>
      <c r="D1264" s="250"/>
      <c r="H1264" s="106"/>
      <c r="I1264" s="251"/>
      <c r="T1264" s="106"/>
    </row>
    <row r="1265" spans="1:20" s="47" customFormat="1" ht="15" customHeight="1" x14ac:dyDescent="0.2">
      <c r="A1265" s="103"/>
      <c r="B1265" s="103"/>
      <c r="C1265" s="103"/>
      <c r="D1265" s="250"/>
      <c r="H1265" s="106"/>
      <c r="I1265" s="251"/>
      <c r="T1265" s="106"/>
    </row>
    <row r="1266" spans="1:20" s="47" customFormat="1" ht="15" customHeight="1" x14ac:dyDescent="0.2">
      <c r="A1266" s="103"/>
      <c r="B1266" s="103"/>
      <c r="C1266" s="103"/>
      <c r="D1266" s="250"/>
      <c r="H1266" s="106"/>
      <c r="I1266" s="251"/>
      <c r="T1266" s="106"/>
    </row>
    <row r="1267" spans="1:20" s="47" customFormat="1" ht="15" customHeight="1" x14ac:dyDescent="0.2">
      <c r="A1267" s="103"/>
      <c r="B1267" s="103"/>
      <c r="C1267" s="103"/>
      <c r="D1267" s="250"/>
      <c r="H1267" s="106"/>
      <c r="I1267" s="251"/>
      <c r="T1267" s="106"/>
    </row>
    <row r="1268" spans="1:20" s="47" customFormat="1" ht="15" customHeight="1" x14ac:dyDescent="0.2">
      <c r="A1268" s="103"/>
      <c r="B1268" s="103"/>
      <c r="C1268" s="103"/>
      <c r="D1268" s="250"/>
      <c r="H1268" s="106"/>
      <c r="I1268" s="251"/>
      <c r="T1268" s="106"/>
    </row>
    <row r="1269" spans="1:20" s="47" customFormat="1" ht="15" customHeight="1" x14ac:dyDescent="0.2">
      <c r="A1269" s="103"/>
      <c r="B1269" s="103"/>
      <c r="C1269" s="103"/>
      <c r="D1269" s="250"/>
      <c r="H1269" s="106"/>
      <c r="I1269" s="251"/>
      <c r="T1269" s="106"/>
    </row>
    <row r="1270" spans="1:20" s="47" customFormat="1" ht="15" customHeight="1" x14ac:dyDescent="0.2">
      <c r="A1270" s="103"/>
      <c r="B1270" s="103"/>
      <c r="C1270" s="103"/>
      <c r="D1270" s="250"/>
      <c r="H1270" s="106"/>
      <c r="I1270" s="251"/>
      <c r="T1270" s="106"/>
    </row>
    <row r="1271" spans="1:20" s="47" customFormat="1" ht="15" customHeight="1" x14ac:dyDescent="0.2">
      <c r="A1271" s="103"/>
      <c r="B1271" s="103"/>
      <c r="C1271" s="103"/>
      <c r="D1271" s="250"/>
      <c r="H1271" s="106"/>
      <c r="I1271" s="251"/>
      <c r="T1271" s="106"/>
    </row>
    <row r="1272" spans="1:20" s="47" customFormat="1" ht="15" customHeight="1" x14ac:dyDescent="0.2">
      <c r="A1272" s="103"/>
      <c r="B1272" s="103"/>
      <c r="C1272" s="103"/>
      <c r="D1272" s="250"/>
      <c r="H1272" s="106"/>
      <c r="I1272" s="251"/>
      <c r="T1272" s="106"/>
    </row>
    <row r="1273" spans="1:20" s="47" customFormat="1" ht="15" customHeight="1" x14ac:dyDescent="0.2">
      <c r="A1273" s="103"/>
      <c r="B1273" s="103"/>
      <c r="C1273" s="103"/>
      <c r="D1273" s="250"/>
      <c r="H1273" s="106"/>
      <c r="I1273" s="251"/>
      <c r="T1273" s="106"/>
    </row>
    <row r="1274" spans="1:20" s="47" customFormat="1" ht="15" customHeight="1" x14ac:dyDescent="0.2">
      <c r="A1274" s="103"/>
      <c r="B1274" s="103"/>
      <c r="C1274" s="103"/>
      <c r="D1274" s="250"/>
      <c r="H1274" s="106"/>
      <c r="I1274" s="251"/>
      <c r="T1274" s="106"/>
    </row>
    <row r="1275" spans="1:20" s="47" customFormat="1" ht="15" customHeight="1" x14ac:dyDescent="0.2">
      <c r="A1275" s="103"/>
      <c r="B1275" s="103"/>
      <c r="C1275" s="103"/>
      <c r="D1275" s="250"/>
      <c r="H1275" s="106"/>
      <c r="I1275" s="251"/>
      <c r="T1275" s="106"/>
    </row>
    <row r="1276" spans="1:20" s="47" customFormat="1" ht="15" customHeight="1" x14ac:dyDescent="0.2">
      <c r="A1276" s="103"/>
      <c r="B1276" s="103"/>
      <c r="C1276" s="103"/>
      <c r="D1276" s="250"/>
      <c r="H1276" s="106"/>
      <c r="I1276" s="251"/>
      <c r="T1276" s="106"/>
    </row>
    <row r="1277" spans="1:20" s="47" customFormat="1" ht="15" customHeight="1" x14ac:dyDescent="0.2">
      <c r="A1277" s="103"/>
      <c r="B1277" s="103"/>
      <c r="C1277" s="103"/>
      <c r="D1277" s="250"/>
      <c r="H1277" s="106"/>
      <c r="I1277" s="251"/>
      <c r="T1277" s="106"/>
    </row>
    <row r="1278" spans="1:20" s="47" customFormat="1" ht="15" customHeight="1" x14ac:dyDescent="0.2">
      <c r="A1278" s="103"/>
      <c r="B1278" s="103"/>
      <c r="C1278" s="103"/>
      <c r="D1278" s="250"/>
      <c r="H1278" s="106"/>
      <c r="I1278" s="251"/>
      <c r="T1278" s="106"/>
    </row>
    <row r="1279" spans="1:20" s="47" customFormat="1" ht="15" customHeight="1" x14ac:dyDescent="0.2">
      <c r="A1279" s="103"/>
      <c r="B1279" s="103"/>
      <c r="C1279" s="103"/>
      <c r="D1279" s="250"/>
      <c r="H1279" s="106"/>
      <c r="I1279" s="251"/>
      <c r="T1279" s="106"/>
    </row>
    <row r="1280" spans="1:20" s="47" customFormat="1" ht="15" customHeight="1" x14ac:dyDescent="0.2">
      <c r="A1280" s="103"/>
      <c r="B1280" s="103"/>
      <c r="C1280" s="103"/>
      <c r="D1280" s="250"/>
      <c r="H1280" s="106"/>
      <c r="I1280" s="251"/>
      <c r="T1280" s="106"/>
    </row>
    <row r="1281" spans="1:20" s="47" customFormat="1" ht="15" customHeight="1" x14ac:dyDescent="0.2">
      <c r="A1281" s="103"/>
      <c r="B1281" s="103"/>
      <c r="C1281" s="103"/>
      <c r="D1281" s="250"/>
      <c r="H1281" s="106"/>
      <c r="I1281" s="251"/>
      <c r="T1281" s="106"/>
    </row>
    <row r="1282" spans="1:20" s="47" customFormat="1" ht="15" customHeight="1" x14ac:dyDescent="0.2">
      <c r="A1282" s="103"/>
      <c r="B1282" s="103"/>
      <c r="C1282" s="103"/>
      <c r="D1282" s="250"/>
      <c r="H1282" s="106"/>
      <c r="I1282" s="251"/>
      <c r="T1282" s="106"/>
    </row>
    <row r="1283" spans="1:20" s="47" customFormat="1" ht="15" customHeight="1" x14ac:dyDescent="0.2">
      <c r="A1283" s="103"/>
      <c r="B1283" s="103"/>
      <c r="C1283" s="103"/>
      <c r="D1283" s="250"/>
      <c r="H1283" s="106"/>
      <c r="I1283" s="251"/>
      <c r="T1283" s="106"/>
    </row>
    <row r="1284" spans="1:20" s="47" customFormat="1" ht="15" customHeight="1" x14ac:dyDescent="0.2">
      <c r="A1284" s="103"/>
      <c r="B1284" s="103"/>
      <c r="C1284" s="103"/>
      <c r="D1284" s="250"/>
      <c r="H1284" s="106"/>
      <c r="I1284" s="251"/>
      <c r="T1284" s="106"/>
    </row>
    <row r="1285" spans="1:20" s="47" customFormat="1" ht="15" customHeight="1" x14ac:dyDescent="0.2">
      <c r="A1285" s="103"/>
      <c r="B1285" s="103"/>
      <c r="C1285" s="103"/>
      <c r="D1285" s="250"/>
      <c r="H1285" s="106"/>
      <c r="I1285" s="251"/>
      <c r="T1285" s="106"/>
    </row>
    <row r="1286" spans="1:20" s="47" customFormat="1" ht="15" customHeight="1" x14ac:dyDescent="0.2">
      <c r="A1286" s="103"/>
      <c r="B1286" s="103"/>
      <c r="C1286" s="103"/>
      <c r="D1286" s="250"/>
      <c r="H1286" s="106"/>
      <c r="I1286" s="251"/>
      <c r="T1286" s="106"/>
    </row>
    <row r="1287" spans="1:20" s="47" customFormat="1" ht="15" customHeight="1" x14ac:dyDescent="0.2">
      <c r="A1287" s="103"/>
      <c r="B1287" s="103"/>
      <c r="C1287" s="103"/>
      <c r="D1287" s="250"/>
      <c r="H1287" s="106"/>
      <c r="I1287" s="251"/>
      <c r="T1287" s="106"/>
    </row>
    <row r="1288" spans="1:20" s="47" customFormat="1" ht="15" customHeight="1" x14ac:dyDescent="0.2">
      <c r="A1288" s="103"/>
      <c r="B1288" s="103"/>
      <c r="C1288" s="103"/>
      <c r="D1288" s="250"/>
      <c r="H1288" s="106"/>
      <c r="I1288" s="251"/>
      <c r="T1288" s="106"/>
    </row>
    <row r="1289" spans="1:20" s="47" customFormat="1" ht="15" customHeight="1" x14ac:dyDescent="0.2">
      <c r="A1289" s="103"/>
      <c r="B1289" s="103"/>
      <c r="C1289" s="103"/>
      <c r="D1289" s="250"/>
      <c r="H1289" s="106"/>
      <c r="I1289" s="251"/>
      <c r="T1289" s="106"/>
    </row>
    <row r="1290" spans="1:20" s="47" customFormat="1" ht="15" customHeight="1" x14ac:dyDescent="0.2">
      <c r="A1290" s="103"/>
      <c r="B1290" s="103"/>
      <c r="C1290" s="103"/>
      <c r="D1290" s="250"/>
      <c r="H1290" s="106"/>
      <c r="I1290" s="251"/>
      <c r="T1290" s="106"/>
    </row>
    <row r="1291" spans="1:20" s="47" customFormat="1" ht="15" customHeight="1" x14ac:dyDescent="0.2">
      <c r="A1291" s="103"/>
      <c r="B1291" s="103"/>
      <c r="C1291" s="103"/>
      <c r="D1291" s="250"/>
      <c r="H1291" s="106"/>
      <c r="I1291" s="251"/>
      <c r="T1291" s="106"/>
    </row>
    <row r="1292" spans="1:20" s="47" customFormat="1" ht="15" customHeight="1" x14ac:dyDescent="0.2">
      <c r="A1292" s="103"/>
      <c r="B1292" s="103"/>
      <c r="C1292" s="103"/>
      <c r="D1292" s="250"/>
      <c r="H1292" s="106"/>
      <c r="I1292" s="251"/>
      <c r="T1292" s="106"/>
    </row>
    <row r="1293" spans="1:20" s="47" customFormat="1" ht="15" customHeight="1" x14ac:dyDescent="0.2">
      <c r="A1293" s="103"/>
      <c r="B1293" s="103"/>
      <c r="C1293" s="103"/>
      <c r="D1293" s="250"/>
      <c r="H1293" s="106"/>
      <c r="I1293" s="251"/>
      <c r="T1293" s="106"/>
    </row>
    <row r="1294" spans="1:20" s="47" customFormat="1" ht="15" customHeight="1" x14ac:dyDescent="0.2">
      <c r="A1294" s="103"/>
      <c r="B1294" s="103"/>
      <c r="C1294" s="103"/>
      <c r="D1294" s="250"/>
      <c r="H1294" s="106"/>
      <c r="I1294" s="251"/>
      <c r="T1294" s="106"/>
    </row>
    <row r="1295" spans="1:20" s="47" customFormat="1" ht="15" customHeight="1" x14ac:dyDescent="0.2">
      <c r="A1295" s="103"/>
      <c r="B1295" s="103"/>
      <c r="C1295" s="103"/>
      <c r="D1295" s="250"/>
      <c r="H1295" s="106"/>
      <c r="I1295" s="251"/>
      <c r="T1295" s="106"/>
    </row>
    <row r="1296" spans="1:20" s="47" customFormat="1" ht="15" customHeight="1" x14ac:dyDescent="0.2">
      <c r="A1296" s="103"/>
      <c r="B1296" s="103"/>
      <c r="C1296" s="103"/>
      <c r="D1296" s="250"/>
      <c r="H1296" s="106"/>
      <c r="I1296" s="251"/>
      <c r="T1296" s="106"/>
    </row>
    <row r="1297" spans="1:20" s="47" customFormat="1" ht="15" customHeight="1" x14ac:dyDescent="0.2">
      <c r="A1297" s="103"/>
      <c r="B1297" s="103"/>
      <c r="C1297" s="103"/>
      <c r="D1297" s="250"/>
      <c r="H1297" s="106"/>
      <c r="I1297" s="251"/>
      <c r="T1297" s="106"/>
    </row>
    <row r="1298" spans="1:20" s="47" customFormat="1" ht="15" customHeight="1" x14ac:dyDescent="0.2">
      <c r="A1298" s="103"/>
      <c r="B1298" s="103"/>
      <c r="C1298" s="103"/>
      <c r="D1298" s="250"/>
      <c r="H1298" s="106"/>
      <c r="I1298" s="251"/>
      <c r="T1298" s="106"/>
    </row>
    <row r="1299" spans="1:20" s="47" customFormat="1" ht="15" customHeight="1" x14ac:dyDescent="0.2">
      <c r="A1299" s="103"/>
      <c r="B1299" s="103"/>
      <c r="C1299" s="103"/>
      <c r="D1299" s="250"/>
      <c r="H1299" s="106"/>
      <c r="I1299" s="251"/>
      <c r="T1299" s="106"/>
    </row>
    <row r="1300" spans="1:20" s="47" customFormat="1" ht="15" customHeight="1" x14ac:dyDescent="0.2">
      <c r="A1300" s="103"/>
      <c r="B1300" s="103"/>
      <c r="C1300" s="103"/>
      <c r="D1300" s="250"/>
      <c r="H1300" s="106"/>
      <c r="I1300" s="251"/>
      <c r="T1300" s="106"/>
    </row>
    <row r="1301" spans="1:20" s="47" customFormat="1" ht="15" customHeight="1" x14ac:dyDescent="0.2">
      <c r="A1301" s="103"/>
      <c r="B1301" s="103"/>
      <c r="C1301" s="103"/>
      <c r="D1301" s="250"/>
      <c r="H1301" s="106"/>
      <c r="I1301" s="251"/>
      <c r="T1301" s="106"/>
    </row>
    <row r="1302" spans="1:20" s="47" customFormat="1" ht="15" customHeight="1" x14ac:dyDescent="0.2">
      <c r="A1302" s="103"/>
      <c r="B1302" s="103"/>
      <c r="C1302" s="103"/>
      <c r="D1302" s="250"/>
      <c r="H1302" s="106"/>
      <c r="I1302" s="251"/>
      <c r="T1302" s="106"/>
    </row>
    <row r="1303" spans="1:20" s="47" customFormat="1" ht="15" customHeight="1" x14ac:dyDescent="0.2">
      <c r="A1303" s="103"/>
      <c r="B1303" s="103"/>
      <c r="C1303" s="103"/>
      <c r="D1303" s="250"/>
      <c r="H1303" s="106"/>
      <c r="I1303" s="251"/>
      <c r="T1303" s="106"/>
    </row>
    <row r="1304" spans="1:20" s="47" customFormat="1" ht="15" customHeight="1" x14ac:dyDescent="0.2">
      <c r="A1304" s="103"/>
      <c r="B1304" s="103"/>
      <c r="C1304" s="103"/>
      <c r="D1304" s="250"/>
      <c r="H1304" s="106"/>
      <c r="I1304" s="251"/>
      <c r="T1304" s="106"/>
    </row>
    <row r="1305" spans="1:20" s="47" customFormat="1" ht="15" customHeight="1" x14ac:dyDescent="0.2">
      <c r="A1305" s="103"/>
      <c r="B1305" s="103"/>
      <c r="C1305" s="103"/>
      <c r="D1305" s="250"/>
      <c r="H1305" s="106"/>
      <c r="I1305" s="251"/>
      <c r="T1305" s="106"/>
    </row>
    <row r="1306" spans="1:20" s="47" customFormat="1" ht="15" customHeight="1" x14ac:dyDescent="0.2">
      <c r="A1306" s="103"/>
      <c r="B1306" s="103"/>
      <c r="C1306" s="103"/>
      <c r="D1306" s="250"/>
      <c r="H1306" s="106"/>
      <c r="I1306" s="251"/>
      <c r="T1306" s="106"/>
    </row>
    <row r="1307" spans="1:20" s="47" customFormat="1" ht="15" customHeight="1" x14ac:dyDescent="0.2">
      <c r="A1307" s="103"/>
      <c r="B1307" s="103"/>
      <c r="C1307" s="103"/>
      <c r="D1307" s="250"/>
      <c r="H1307" s="106"/>
      <c r="I1307" s="251"/>
      <c r="T1307" s="106"/>
    </row>
    <row r="1308" spans="1:20" s="47" customFormat="1" ht="15" customHeight="1" x14ac:dyDescent="0.2">
      <c r="A1308" s="103"/>
      <c r="B1308" s="103"/>
      <c r="C1308" s="103"/>
      <c r="D1308" s="250"/>
      <c r="H1308" s="106"/>
      <c r="I1308" s="251"/>
      <c r="T1308" s="106"/>
    </row>
    <row r="1309" spans="1:20" s="47" customFormat="1" ht="15" customHeight="1" x14ac:dyDescent="0.2">
      <c r="A1309" s="103"/>
      <c r="B1309" s="103"/>
      <c r="C1309" s="103"/>
      <c r="D1309" s="250"/>
      <c r="H1309" s="106"/>
      <c r="I1309" s="251"/>
      <c r="T1309" s="106"/>
    </row>
    <row r="1310" spans="1:20" s="47" customFormat="1" ht="15" customHeight="1" x14ac:dyDescent="0.2">
      <c r="A1310" s="103"/>
      <c r="B1310" s="103"/>
      <c r="C1310" s="103"/>
      <c r="D1310" s="250"/>
      <c r="H1310" s="106"/>
      <c r="I1310" s="251"/>
      <c r="T1310" s="106"/>
    </row>
    <row r="1311" spans="1:20" s="47" customFormat="1" ht="15" customHeight="1" x14ac:dyDescent="0.2">
      <c r="A1311" s="103"/>
      <c r="B1311" s="103"/>
      <c r="C1311" s="103"/>
      <c r="D1311" s="250"/>
      <c r="H1311" s="106"/>
      <c r="I1311" s="251"/>
      <c r="T1311" s="106"/>
    </row>
    <row r="1312" spans="1:20" s="47" customFormat="1" ht="15" customHeight="1" x14ac:dyDescent="0.2">
      <c r="A1312" s="103"/>
      <c r="B1312" s="103"/>
      <c r="C1312" s="103"/>
      <c r="D1312" s="250"/>
      <c r="H1312" s="106"/>
      <c r="I1312" s="251"/>
      <c r="T1312" s="106"/>
    </row>
    <row r="1313" spans="1:20" s="47" customFormat="1" ht="15" customHeight="1" x14ac:dyDescent="0.2">
      <c r="A1313" s="103"/>
      <c r="B1313" s="103"/>
      <c r="C1313" s="103"/>
      <c r="D1313" s="250"/>
      <c r="H1313" s="106"/>
      <c r="I1313" s="251"/>
      <c r="T1313" s="106"/>
    </row>
    <row r="1314" spans="1:20" s="47" customFormat="1" ht="15" customHeight="1" x14ac:dyDescent="0.2">
      <c r="A1314" s="103"/>
      <c r="B1314" s="103"/>
      <c r="C1314" s="103"/>
      <c r="D1314" s="250"/>
      <c r="H1314" s="106"/>
      <c r="I1314" s="251"/>
      <c r="T1314" s="106"/>
    </row>
    <row r="1315" spans="1:20" s="47" customFormat="1" ht="15" customHeight="1" x14ac:dyDescent="0.2">
      <c r="A1315" s="103"/>
      <c r="B1315" s="103"/>
      <c r="C1315" s="103"/>
      <c r="D1315" s="250"/>
      <c r="H1315" s="106"/>
      <c r="I1315" s="251"/>
      <c r="T1315" s="106"/>
    </row>
    <row r="1316" spans="1:20" s="47" customFormat="1" ht="15" customHeight="1" x14ac:dyDescent="0.2">
      <c r="A1316" s="103"/>
      <c r="B1316" s="103"/>
      <c r="C1316" s="103"/>
      <c r="D1316" s="250"/>
      <c r="H1316" s="106"/>
      <c r="I1316" s="251"/>
      <c r="T1316" s="106"/>
    </row>
    <row r="1317" spans="1:20" s="47" customFormat="1" ht="15" customHeight="1" x14ac:dyDescent="0.2">
      <c r="A1317" s="103"/>
      <c r="B1317" s="103"/>
      <c r="C1317" s="103"/>
      <c r="D1317" s="250"/>
      <c r="H1317" s="106"/>
      <c r="I1317" s="251"/>
      <c r="T1317" s="106"/>
    </row>
    <row r="1318" spans="1:20" s="47" customFormat="1" ht="15" customHeight="1" x14ac:dyDescent="0.2">
      <c r="A1318" s="103"/>
      <c r="B1318" s="103"/>
      <c r="C1318" s="103"/>
      <c r="D1318" s="250"/>
      <c r="H1318" s="106"/>
      <c r="I1318" s="251"/>
      <c r="T1318" s="106"/>
    </row>
    <row r="1319" spans="1:20" s="47" customFormat="1" ht="15" customHeight="1" x14ac:dyDescent="0.2">
      <c r="A1319" s="103"/>
      <c r="B1319" s="103"/>
      <c r="C1319" s="103"/>
      <c r="D1319" s="250"/>
      <c r="H1319" s="106"/>
      <c r="I1319" s="251"/>
      <c r="T1319" s="106"/>
    </row>
    <row r="1320" spans="1:20" s="47" customFormat="1" ht="15" customHeight="1" x14ac:dyDescent="0.2">
      <c r="A1320" s="103"/>
      <c r="B1320" s="103"/>
      <c r="C1320" s="103"/>
      <c r="D1320" s="250"/>
      <c r="H1320" s="106"/>
      <c r="I1320" s="251"/>
      <c r="T1320" s="106"/>
    </row>
    <row r="1321" spans="1:20" s="47" customFormat="1" ht="15" customHeight="1" x14ac:dyDescent="0.2">
      <c r="A1321" s="103"/>
      <c r="B1321" s="103"/>
      <c r="C1321" s="103"/>
      <c r="D1321" s="250"/>
      <c r="H1321" s="106"/>
      <c r="I1321" s="251"/>
      <c r="T1321" s="106"/>
    </row>
    <row r="1322" spans="1:20" s="47" customFormat="1" ht="15" customHeight="1" x14ac:dyDescent="0.2">
      <c r="A1322" s="103"/>
      <c r="B1322" s="103"/>
      <c r="C1322" s="103"/>
      <c r="D1322" s="250"/>
      <c r="H1322" s="106"/>
      <c r="I1322" s="251"/>
      <c r="T1322" s="106"/>
    </row>
    <row r="1323" spans="1:20" s="47" customFormat="1" ht="15" customHeight="1" x14ac:dyDescent="0.2">
      <c r="A1323" s="103"/>
      <c r="B1323" s="103"/>
      <c r="C1323" s="103"/>
      <c r="D1323" s="250"/>
      <c r="H1323" s="106"/>
      <c r="I1323" s="251"/>
      <c r="T1323" s="106"/>
    </row>
    <row r="1324" spans="1:20" s="47" customFormat="1" ht="15" customHeight="1" x14ac:dyDescent="0.2">
      <c r="A1324" s="103"/>
      <c r="B1324" s="103"/>
      <c r="C1324" s="103"/>
      <c r="D1324" s="250"/>
      <c r="H1324" s="106"/>
      <c r="I1324" s="251"/>
      <c r="T1324" s="106"/>
    </row>
    <row r="1325" spans="1:20" s="47" customFormat="1" ht="15" customHeight="1" x14ac:dyDescent="0.2">
      <c r="A1325" s="103"/>
      <c r="B1325" s="103"/>
      <c r="C1325" s="103"/>
      <c r="D1325" s="250"/>
      <c r="H1325" s="106"/>
      <c r="I1325" s="251"/>
      <c r="T1325" s="106"/>
    </row>
    <row r="1326" spans="1:20" s="47" customFormat="1" ht="15" customHeight="1" x14ac:dyDescent="0.2">
      <c r="A1326" s="103"/>
      <c r="B1326" s="103"/>
      <c r="C1326" s="103"/>
      <c r="D1326" s="250"/>
      <c r="H1326" s="106"/>
      <c r="I1326" s="251"/>
      <c r="T1326" s="106"/>
    </row>
    <row r="1327" spans="1:20" s="47" customFormat="1" ht="15" customHeight="1" x14ac:dyDescent="0.2">
      <c r="A1327" s="103"/>
      <c r="B1327" s="103"/>
      <c r="C1327" s="103"/>
      <c r="D1327" s="250"/>
      <c r="H1327" s="106"/>
      <c r="I1327" s="251"/>
      <c r="T1327" s="106"/>
    </row>
    <row r="1328" spans="1:20" s="47" customFormat="1" ht="15" customHeight="1" x14ac:dyDescent="0.2">
      <c r="A1328" s="103"/>
      <c r="B1328" s="103"/>
      <c r="C1328" s="103"/>
      <c r="D1328" s="250"/>
      <c r="H1328" s="106"/>
      <c r="I1328" s="251"/>
      <c r="T1328" s="106"/>
    </row>
    <row r="1329" spans="1:20" s="47" customFormat="1" ht="15" customHeight="1" x14ac:dyDescent="0.2">
      <c r="A1329" s="103"/>
      <c r="B1329" s="103"/>
      <c r="C1329" s="103"/>
      <c r="D1329" s="250"/>
      <c r="H1329" s="106"/>
      <c r="I1329" s="251"/>
      <c r="T1329" s="106"/>
    </row>
    <row r="1330" spans="1:20" s="47" customFormat="1" ht="15" customHeight="1" x14ac:dyDescent="0.2">
      <c r="A1330" s="103"/>
      <c r="B1330" s="103"/>
      <c r="C1330" s="103"/>
      <c r="D1330" s="250"/>
      <c r="H1330" s="106"/>
      <c r="I1330" s="251"/>
      <c r="T1330" s="106"/>
    </row>
    <row r="1331" spans="1:20" s="47" customFormat="1" ht="15" customHeight="1" x14ac:dyDescent="0.2">
      <c r="A1331" s="103"/>
      <c r="B1331" s="103"/>
      <c r="C1331" s="103"/>
      <c r="D1331" s="250"/>
      <c r="H1331" s="106"/>
      <c r="I1331" s="251"/>
      <c r="T1331" s="106"/>
    </row>
    <row r="1332" spans="1:20" s="47" customFormat="1" ht="15" customHeight="1" x14ac:dyDescent="0.2">
      <c r="A1332" s="103"/>
      <c r="B1332" s="103"/>
      <c r="C1332" s="103"/>
      <c r="D1332" s="250"/>
      <c r="H1332" s="106"/>
      <c r="I1332" s="251"/>
      <c r="T1332" s="106"/>
    </row>
    <row r="1333" spans="1:20" s="47" customFormat="1" ht="15" customHeight="1" x14ac:dyDescent="0.2">
      <c r="A1333" s="103"/>
      <c r="B1333" s="103"/>
      <c r="C1333" s="103"/>
      <c r="D1333" s="250"/>
      <c r="H1333" s="106"/>
      <c r="I1333" s="251"/>
      <c r="T1333" s="106"/>
    </row>
    <row r="1334" spans="1:20" s="47" customFormat="1" ht="15" customHeight="1" x14ac:dyDescent="0.2">
      <c r="A1334" s="103"/>
      <c r="B1334" s="103"/>
      <c r="C1334" s="103"/>
      <c r="D1334" s="250"/>
      <c r="H1334" s="106"/>
      <c r="I1334" s="251"/>
      <c r="T1334" s="106"/>
    </row>
    <row r="1335" spans="1:20" s="47" customFormat="1" ht="15" customHeight="1" x14ac:dyDescent="0.2">
      <c r="A1335" s="103"/>
      <c r="B1335" s="103"/>
      <c r="C1335" s="103"/>
      <c r="D1335" s="250"/>
      <c r="H1335" s="106"/>
      <c r="I1335" s="251"/>
      <c r="T1335" s="106"/>
    </row>
    <row r="1336" spans="1:20" s="47" customFormat="1" ht="15" customHeight="1" x14ac:dyDescent="0.2">
      <c r="A1336" s="103"/>
      <c r="B1336" s="103"/>
      <c r="C1336" s="103"/>
      <c r="D1336" s="250"/>
      <c r="H1336" s="106"/>
      <c r="I1336" s="251"/>
      <c r="T1336" s="106"/>
    </row>
    <row r="1337" spans="1:20" s="47" customFormat="1" ht="15" customHeight="1" x14ac:dyDescent="0.2">
      <c r="A1337" s="103"/>
      <c r="B1337" s="103"/>
      <c r="C1337" s="103"/>
      <c r="D1337" s="250"/>
      <c r="H1337" s="106"/>
      <c r="I1337" s="251"/>
      <c r="T1337" s="106"/>
    </row>
    <row r="1338" spans="1:20" s="47" customFormat="1" ht="15" customHeight="1" x14ac:dyDescent="0.2">
      <c r="A1338" s="103"/>
      <c r="B1338" s="103"/>
      <c r="C1338" s="103"/>
      <c r="D1338" s="250"/>
      <c r="H1338" s="106"/>
      <c r="I1338" s="251"/>
      <c r="T1338" s="106"/>
    </row>
    <row r="1339" spans="1:20" s="47" customFormat="1" ht="15" customHeight="1" x14ac:dyDescent="0.2">
      <c r="A1339" s="103"/>
      <c r="B1339" s="103"/>
      <c r="C1339" s="103"/>
      <c r="D1339" s="250"/>
      <c r="H1339" s="106"/>
      <c r="I1339" s="251"/>
      <c r="T1339" s="106"/>
    </row>
    <row r="1340" spans="1:20" s="47" customFormat="1" ht="15" customHeight="1" x14ac:dyDescent="0.2">
      <c r="A1340" s="103"/>
      <c r="B1340" s="103"/>
      <c r="C1340" s="103"/>
      <c r="D1340" s="250"/>
      <c r="H1340" s="106"/>
      <c r="I1340" s="251"/>
      <c r="T1340" s="106"/>
    </row>
    <row r="1341" spans="1:20" s="47" customFormat="1" ht="15" customHeight="1" x14ac:dyDescent="0.2">
      <c r="A1341" s="103"/>
      <c r="B1341" s="103"/>
      <c r="C1341" s="103"/>
      <c r="D1341" s="250"/>
      <c r="H1341" s="106"/>
      <c r="I1341" s="251"/>
      <c r="T1341" s="106"/>
    </row>
    <row r="1342" spans="1:20" s="47" customFormat="1" ht="15" customHeight="1" x14ac:dyDescent="0.2">
      <c r="A1342" s="103"/>
      <c r="B1342" s="103"/>
      <c r="C1342" s="103"/>
      <c r="D1342" s="250"/>
      <c r="H1342" s="106"/>
      <c r="I1342" s="251"/>
      <c r="T1342" s="106"/>
    </row>
    <row r="1343" spans="1:20" s="47" customFormat="1" ht="15" customHeight="1" x14ac:dyDescent="0.2">
      <c r="A1343" s="103"/>
      <c r="B1343" s="103"/>
      <c r="C1343" s="103"/>
      <c r="D1343" s="250"/>
      <c r="H1343" s="106"/>
      <c r="I1343" s="251"/>
      <c r="T1343" s="106"/>
    </row>
    <row r="1344" spans="1:20" s="47" customFormat="1" ht="15" customHeight="1" x14ac:dyDescent="0.2">
      <c r="A1344" s="103"/>
      <c r="B1344" s="103"/>
      <c r="C1344" s="103"/>
      <c r="D1344" s="250"/>
      <c r="H1344" s="106"/>
      <c r="I1344" s="251"/>
      <c r="T1344" s="106"/>
    </row>
    <row r="1345" spans="1:20" s="47" customFormat="1" ht="15" customHeight="1" x14ac:dyDescent="0.2">
      <c r="A1345" s="103"/>
      <c r="B1345" s="103"/>
      <c r="C1345" s="103"/>
      <c r="D1345" s="250"/>
      <c r="H1345" s="106"/>
      <c r="I1345" s="251"/>
      <c r="T1345" s="106"/>
    </row>
    <row r="1346" spans="1:20" s="47" customFormat="1" ht="15" customHeight="1" x14ac:dyDescent="0.2">
      <c r="A1346" s="103"/>
      <c r="B1346" s="103"/>
      <c r="C1346" s="103"/>
      <c r="D1346" s="250"/>
      <c r="H1346" s="106"/>
      <c r="I1346" s="251"/>
      <c r="T1346" s="106"/>
    </row>
    <row r="1347" spans="1:20" s="47" customFormat="1" ht="15" customHeight="1" x14ac:dyDescent="0.2">
      <c r="A1347" s="103"/>
      <c r="B1347" s="103"/>
      <c r="C1347" s="103"/>
      <c r="D1347" s="250"/>
      <c r="H1347" s="106"/>
      <c r="I1347" s="251"/>
      <c r="T1347" s="106"/>
    </row>
    <row r="1348" spans="1:20" s="47" customFormat="1" ht="15" customHeight="1" x14ac:dyDescent="0.2">
      <c r="A1348" s="103"/>
      <c r="B1348" s="103"/>
      <c r="C1348" s="103"/>
      <c r="D1348" s="250"/>
      <c r="H1348" s="106"/>
      <c r="I1348" s="251"/>
      <c r="T1348" s="106"/>
    </row>
    <row r="1349" spans="1:20" s="47" customFormat="1" ht="15" customHeight="1" x14ac:dyDescent="0.2">
      <c r="A1349" s="103"/>
      <c r="B1349" s="103"/>
      <c r="C1349" s="103"/>
      <c r="D1349" s="250"/>
      <c r="H1349" s="106"/>
      <c r="I1349" s="251"/>
      <c r="T1349" s="106"/>
    </row>
    <row r="1350" spans="1:20" s="47" customFormat="1" ht="15" customHeight="1" x14ac:dyDescent="0.2">
      <c r="A1350" s="103"/>
      <c r="B1350" s="103"/>
      <c r="C1350" s="103"/>
      <c r="D1350" s="250"/>
      <c r="H1350" s="106"/>
      <c r="I1350" s="251"/>
      <c r="T1350" s="106"/>
    </row>
    <row r="1351" spans="1:20" s="47" customFormat="1" ht="15" customHeight="1" x14ac:dyDescent="0.2">
      <c r="A1351" s="103"/>
      <c r="B1351" s="103"/>
      <c r="C1351" s="103"/>
      <c r="D1351" s="250"/>
      <c r="H1351" s="106"/>
      <c r="I1351" s="251"/>
      <c r="T1351" s="106"/>
    </row>
    <row r="1352" spans="1:20" s="47" customFormat="1" ht="15" customHeight="1" x14ac:dyDescent="0.2">
      <c r="A1352" s="103"/>
      <c r="B1352" s="103"/>
      <c r="C1352" s="103"/>
      <c r="D1352" s="250"/>
      <c r="H1352" s="106"/>
      <c r="I1352" s="251"/>
      <c r="T1352" s="106"/>
    </row>
    <row r="1353" spans="1:20" s="47" customFormat="1" ht="15" customHeight="1" x14ac:dyDescent="0.2">
      <c r="A1353" s="103"/>
      <c r="B1353" s="103"/>
      <c r="C1353" s="103"/>
      <c r="D1353" s="250"/>
      <c r="H1353" s="106"/>
      <c r="I1353" s="251"/>
      <c r="T1353" s="106"/>
    </row>
    <row r="1354" spans="1:20" s="47" customFormat="1" ht="15" customHeight="1" x14ac:dyDescent="0.2">
      <c r="A1354" s="103"/>
      <c r="B1354" s="103"/>
      <c r="C1354" s="103"/>
      <c r="D1354" s="250"/>
      <c r="H1354" s="106"/>
      <c r="I1354" s="251"/>
      <c r="T1354" s="106"/>
    </row>
    <row r="1355" spans="1:20" s="47" customFormat="1" ht="15" customHeight="1" x14ac:dyDescent="0.2">
      <c r="A1355" s="103"/>
      <c r="B1355" s="103"/>
      <c r="C1355" s="103"/>
      <c r="D1355" s="250"/>
      <c r="H1355" s="106"/>
      <c r="I1355" s="251"/>
      <c r="T1355" s="106"/>
    </row>
    <row r="1356" spans="1:20" s="47" customFormat="1" ht="15" customHeight="1" x14ac:dyDescent="0.2">
      <c r="A1356" s="103"/>
      <c r="B1356" s="103"/>
      <c r="C1356" s="103"/>
      <c r="D1356" s="250"/>
      <c r="H1356" s="106"/>
      <c r="I1356" s="251"/>
      <c r="T1356" s="106"/>
    </row>
    <row r="1357" spans="1:20" s="47" customFormat="1" ht="15" customHeight="1" x14ac:dyDescent="0.2">
      <c r="A1357" s="103"/>
      <c r="B1357" s="103"/>
      <c r="C1357" s="103"/>
      <c r="D1357" s="250"/>
      <c r="H1357" s="106"/>
      <c r="I1357" s="251"/>
      <c r="T1357" s="106"/>
    </row>
    <row r="1358" spans="1:20" s="47" customFormat="1" ht="15" customHeight="1" x14ac:dyDescent="0.2">
      <c r="A1358" s="103"/>
      <c r="B1358" s="103"/>
      <c r="C1358" s="103"/>
      <c r="D1358" s="250"/>
      <c r="H1358" s="106"/>
      <c r="I1358" s="251"/>
      <c r="T1358" s="106"/>
    </row>
    <row r="1359" spans="1:20" s="47" customFormat="1" ht="15" customHeight="1" x14ac:dyDescent="0.2">
      <c r="A1359" s="103"/>
      <c r="B1359" s="103"/>
      <c r="C1359" s="103"/>
      <c r="D1359" s="250"/>
      <c r="H1359" s="106"/>
      <c r="I1359" s="251"/>
      <c r="T1359" s="106"/>
    </row>
    <row r="1360" spans="1:20" s="47" customFormat="1" ht="15" customHeight="1" x14ac:dyDescent="0.2">
      <c r="A1360" s="103"/>
      <c r="B1360" s="103"/>
      <c r="C1360" s="103"/>
      <c r="D1360" s="250"/>
      <c r="H1360" s="106"/>
      <c r="I1360" s="251"/>
      <c r="T1360" s="106"/>
    </row>
    <row r="1361" spans="1:20" s="47" customFormat="1" ht="15" customHeight="1" x14ac:dyDescent="0.2">
      <c r="A1361" s="103"/>
      <c r="B1361" s="103"/>
      <c r="C1361" s="103"/>
      <c r="D1361" s="250"/>
      <c r="H1361" s="106"/>
      <c r="I1361" s="251"/>
      <c r="T1361" s="106"/>
    </row>
    <row r="1362" spans="1:20" s="47" customFormat="1" ht="15" customHeight="1" x14ac:dyDescent="0.2">
      <c r="A1362" s="103"/>
      <c r="B1362" s="103"/>
      <c r="C1362" s="103"/>
      <c r="D1362" s="250"/>
      <c r="H1362" s="106"/>
      <c r="I1362" s="251"/>
      <c r="T1362" s="106"/>
    </row>
    <row r="1363" spans="1:20" s="47" customFormat="1" ht="15" customHeight="1" x14ac:dyDescent="0.2">
      <c r="A1363" s="103"/>
      <c r="B1363" s="103"/>
      <c r="C1363" s="103"/>
      <c r="D1363" s="250"/>
      <c r="H1363" s="106"/>
      <c r="I1363" s="251"/>
      <c r="T1363" s="106"/>
    </row>
    <row r="1364" spans="1:20" s="47" customFormat="1" ht="15" customHeight="1" x14ac:dyDescent="0.2">
      <c r="A1364" s="103"/>
      <c r="B1364" s="103"/>
      <c r="C1364" s="103"/>
      <c r="D1364" s="250"/>
      <c r="H1364" s="106"/>
      <c r="I1364" s="251"/>
      <c r="T1364" s="106"/>
    </row>
    <row r="1365" spans="1:20" s="47" customFormat="1" ht="15" customHeight="1" x14ac:dyDescent="0.2">
      <c r="A1365" s="103"/>
      <c r="B1365" s="103"/>
      <c r="C1365" s="103"/>
      <c r="D1365" s="250"/>
      <c r="H1365" s="106"/>
      <c r="I1365" s="251"/>
      <c r="T1365" s="106"/>
    </row>
    <row r="1366" spans="1:20" s="47" customFormat="1" ht="15" customHeight="1" x14ac:dyDescent="0.2">
      <c r="A1366" s="103"/>
      <c r="B1366" s="103"/>
      <c r="C1366" s="103"/>
      <c r="D1366" s="250"/>
      <c r="H1366" s="106"/>
      <c r="I1366" s="251"/>
      <c r="T1366" s="106"/>
    </row>
    <row r="1367" spans="1:20" s="47" customFormat="1" ht="15" customHeight="1" x14ac:dyDescent="0.2">
      <c r="A1367" s="103"/>
      <c r="B1367" s="103"/>
      <c r="C1367" s="103"/>
      <c r="D1367" s="250"/>
      <c r="H1367" s="106"/>
      <c r="I1367" s="251"/>
      <c r="T1367" s="106"/>
    </row>
    <row r="1368" spans="1:20" s="47" customFormat="1" ht="15" customHeight="1" x14ac:dyDescent="0.2">
      <c r="A1368" s="103"/>
      <c r="B1368" s="103"/>
      <c r="C1368" s="103"/>
      <c r="D1368" s="250"/>
      <c r="H1368" s="106"/>
      <c r="I1368" s="251"/>
      <c r="T1368" s="106"/>
    </row>
    <row r="1369" spans="1:20" s="47" customFormat="1" ht="15" customHeight="1" x14ac:dyDescent="0.2">
      <c r="A1369" s="103"/>
      <c r="B1369" s="103"/>
      <c r="C1369" s="103"/>
      <c r="D1369" s="250"/>
      <c r="H1369" s="106"/>
      <c r="I1369" s="251"/>
      <c r="T1369" s="106"/>
    </row>
    <row r="1370" spans="1:20" s="47" customFormat="1" ht="15" customHeight="1" x14ac:dyDescent="0.2">
      <c r="A1370" s="103"/>
      <c r="B1370" s="103"/>
      <c r="C1370" s="103"/>
      <c r="D1370" s="250"/>
      <c r="H1370" s="106"/>
      <c r="I1370" s="251"/>
      <c r="T1370" s="106"/>
    </row>
    <row r="1371" spans="1:20" s="47" customFormat="1" ht="15" customHeight="1" x14ac:dyDescent="0.2">
      <c r="A1371" s="103"/>
      <c r="B1371" s="103"/>
      <c r="C1371" s="103"/>
      <c r="D1371" s="250"/>
      <c r="H1371" s="106"/>
      <c r="I1371" s="251"/>
      <c r="T1371" s="106"/>
    </row>
    <row r="1372" spans="1:20" s="47" customFormat="1" ht="15" customHeight="1" x14ac:dyDescent="0.2">
      <c r="A1372" s="103"/>
      <c r="B1372" s="103"/>
      <c r="C1372" s="103"/>
      <c r="D1372" s="250"/>
      <c r="H1372" s="106"/>
      <c r="I1372" s="251"/>
      <c r="T1372" s="106"/>
    </row>
    <row r="1373" spans="1:20" s="47" customFormat="1" ht="15" customHeight="1" x14ac:dyDescent="0.2">
      <c r="A1373" s="103"/>
      <c r="B1373" s="103"/>
      <c r="C1373" s="103"/>
      <c r="D1373" s="250"/>
      <c r="H1373" s="106"/>
      <c r="I1373" s="251"/>
      <c r="T1373" s="106"/>
    </row>
    <row r="1374" spans="1:20" s="47" customFormat="1" ht="15" customHeight="1" x14ac:dyDescent="0.2">
      <c r="A1374" s="103"/>
      <c r="B1374" s="103"/>
      <c r="C1374" s="103"/>
      <c r="D1374" s="250"/>
      <c r="H1374" s="106"/>
      <c r="I1374" s="251"/>
      <c r="T1374" s="106"/>
    </row>
    <row r="1375" spans="1:20" s="47" customFormat="1" ht="15" customHeight="1" x14ac:dyDescent="0.2">
      <c r="A1375" s="103"/>
      <c r="B1375" s="103"/>
      <c r="C1375" s="103"/>
      <c r="D1375" s="250"/>
      <c r="H1375" s="106"/>
      <c r="I1375" s="251"/>
      <c r="T1375" s="106"/>
    </row>
    <row r="1376" spans="1:20" s="47" customFormat="1" ht="15" customHeight="1" x14ac:dyDescent="0.2">
      <c r="A1376" s="103"/>
      <c r="B1376" s="103"/>
      <c r="C1376" s="103"/>
      <c r="D1376" s="250"/>
      <c r="H1376" s="106"/>
      <c r="I1376" s="251"/>
      <c r="T1376" s="106"/>
    </row>
    <row r="1377" spans="1:20" s="47" customFormat="1" ht="15" customHeight="1" x14ac:dyDescent="0.2">
      <c r="A1377" s="103"/>
      <c r="B1377" s="103"/>
      <c r="C1377" s="103"/>
      <c r="D1377" s="250"/>
      <c r="H1377" s="106"/>
      <c r="I1377" s="251"/>
      <c r="T1377" s="106"/>
    </row>
    <row r="1378" spans="1:20" s="47" customFormat="1" ht="15" customHeight="1" x14ac:dyDescent="0.2">
      <c r="A1378" s="103"/>
      <c r="B1378" s="103"/>
      <c r="C1378" s="103"/>
      <c r="D1378" s="250"/>
      <c r="H1378" s="106"/>
      <c r="I1378" s="251"/>
      <c r="T1378" s="106"/>
    </row>
    <row r="1379" spans="1:20" s="47" customFormat="1" ht="15" customHeight="1" x14ac:dyDescent="0.2">
      <c r="A1379" s="103"/>
      <c r="B1379" s="103"/>
      <c r="C1379" s="103"/>
      <c r="D1379" s="250"/>
      <c r="H1379" s="106"/>
      <c r="I1379" s="251"/>
      <c r="T1379" s="106"/>
    </row>
    <row r="1380" spans="1:20" s="47" customFormat="1" ht="15" customHeight="1" x14ac:dyDescent="0.2">
      <c r="A1380" s="103"/>
      <c r="B1380" s="103"/>
      <c r="C1380" s="103"/>
      <c r="D1380" s="250"/>
      <c r="H1380" s="106"/>
      <c r="I1380" s="251"/>
      <c r="T1380" s="106"/>
    </row>
    <row r="1381" spans="1:20" s="47" customFormat="1" ht="15" customHeight="1" x14ac:dyDescent="0.2">
      <c r="A1381" s="103"/>
      <c r="B1381" s="103"/>
      <c r="C1381" s="103"/>
      <c r="D1381" s="250"/>
      <c r="H1381" s="106"/>
      <c r="I1381" s="251"/>
      <c r="T1381" s="106"/>
    </row>
    <row r="1382" spans="1:20" s="47" customFormat="1" ht="15" customHeight="1" x14ac:dyDescent="0.2">
      <c r="A1382" s="103"/>
      <c r="B1382" s="103"/>
      <c r="C1382" s="103"/>
      <c r="D1382" s="250"/>
      <c r="H1382" s="106"/>
      <c r="I1382" s="251"/>
      <c r="T1382" s="106"/>
    </row>
    <row r="1383" spans="1:20" s="47" customFormat="1" ht="15" customHeight="1" x14ac:dyDescent="0.2">
      <c r="A1383" s="103"/>
      <c r="B1383" s="103"/>
      <c r="C1383" s="103"/>
      <c r="D1383" s="250"/>
      <c r="H1383" s="106"/>
      <c r="I1383" s="251"/>
      <c r="T1383" s="106"/>
    </row>
    <row r="1384" spans="1:20" s="47" customFormat="1" ht="15" customHeight="1" x14ac:dyDescent="0.2">
      <c r="A1384" s="103"/>
      <c r="B1384" s="103"/>
      <c r="C1384" s="103"/>
      <c r="D1384" s="250"/>
      <c r="H1384" s="106"/>
      <c r="I1384" s="251"/>
      <c r="T1384" s="106"/>
    </row>
    <row r="1385" spans="1:20" s="47" customFormat="1" ht="15" customHeight="1" x14ac:dyDescent="0.2">
      <c r="A1385" s="103"/>
      <c r="B1385" s="103"/>
      <c r="C1385" s="103"/>
      <c r="D1385" s="250"/>
      <c r="H1385" s="106"/>
      <c r="I1385" s="251"/>
      <c r="T1385" s="106"/>
    </row>
    <row r="1386" spans="1:20" s="47" customFormat="1" ht="15" customHeight="1" x14ac:dyDescent="0.2">
      <c r="A1386" s="103"/>
      <c r="B1386" s="103"/>
      <c r="C1386" s="103"/>
      <c r="D1386" s="250"/>
      <c r="H1386" s="106"/>
      <c r="I1386" s="251"/>
      <c r="T1386" s="106"/>
    </row>
    <row r="1387" spans="1:20" s="47" customFormat="1" ht="15" customHeight="1" x14ac:dyDescent="0.2">
      <c r="A1387" s="103"/>
      <c r="B1387" s="103"/>
      <c r="C1387" s="103"/>
      <c r="D1387" s="250"/>
      <c r="H1387" s="106"/>
      <c r="I1387" s="251"/>
      <c r="T1387" s="106"/>
    </row>
    <row r="1388" spans="1:20" s="47" customFormat="1" ht="15" customHeight="1" x14ac:dyDescent="0.2">
      <c r="A1388" s="103"/>
      <c r="B1388" s="103"/>
      <c r="C1388" s="103"/>
      <c r="D1388" s="250"/>
      <c r="H1388" s="106"/>
      <c r="I1388" s="251"/>
      <c r="T1388" s="106"/>
    </row>
    <row r="1389" spans="1:20" s="47" customFormat="1" ht="15" customHeight="1" x14ac:dyDescent="0.2">
      <c r="A1389" s="103"/>
      <c r="B1389" s="103"/>
      <c r="C1389" s="103"/>
      <c r="D1389" s="250"/>
      <c r="H1389" s="106"/>
      <c r="I1389" s="251"/>
      <c r="T1389" s="106"/>
    </row>
    <row r="1390" spans="1:20" s="47" customFormat="1" ht="15" customHeight="1" x14ac:dyDescent="0.2">
      <c r="A1390" s="103"/>
      <c r="B1390" s="103"/>
      <c r="C1390" s="103"/>
      <c r="D1390" s="250"/>
      <c r="H1390" s="106"/>
      <c r="I1390" s="251"/>
      <c r="T1390" s="106"/>
    </row>
    <row r="1391" spans="1:20" s="47" customFormat="1" ht="15" customHeight="1" x14ac:dyDescent="0.2">
      <c r="A1391" s="103"/>
      <c r="B1391" s="103"/>
      <c r="C1391" s="103"/>
      <c r="D1391" s="250"/>
      <c r="H1391" s="106"/>
      <c r="I1391" s="251"/>
      <c r="T1391" s="106"/>
    </row>
    <row r="1392" spans="1:20" s="47" customFormat="1" ht="15" customHeight="1" x14ac:dyDescent="0.2">
      <c r="A1392" s="103"/>
      <c r="B1392" s="103"/>
      <c r="C1392" s="103"/>
      <c r="D1392" s="250"/>
      <c r="H1392" s="106"/>
      <c r="I1392" s="251"/>
      <c r="T1392" s="106"/>
    </row>
    <row r="1393" spans="1:20" s="47" customFormat="1" ht="15" customHeight="1" x14ac:dyDescent="0.2">
      <c r="A1393" s="103"/>
      <c r="B1393" s="103"/>
      <c r="C1393" s="103"/>
      <c r="D1393" s="250"/>
      <c r="H1393" s="106"/>
      <c r="I1393" s="251"/>
      <c r="T1393" s="106"/>
    </row>
    <row r="1394" spans="1:20" s="47" customFormat="1" ht="15" customHeight="1" x14ac:dyDescent="0.2">
      <c r="A1394" s="103"/>
      <c r="B1394" s="103"/>
      <c r="C1394" s="103"/>
      <c r="D1394" s="250"/>
      <c r="H1394" s="106"/>
      <c r="I1394" s="251"/>
      <c r="T1394" s="106"/>
    </row>
    <row r="1395" spans="1:20" s="47" customFormat="1" ht="15" customHeight="1" x14ac:dyDescent="0.2">
      <c r="A1395" s="103"/>
      <c r="B1395" s="103"/>
      <c r="C1395" s="103"/>
      <c r="D1395" s="250"/>
      <c r="H1395" s="106"/>
      <c r="I1395" s="251"/>
      <c r="T1395" s="106"/>
    </row>
    <row r="1396" spans="1:20" s="47" customFormat="1" ht="15" customHeight="1" x14ac:dyDescent="0.2">
      <c r="A1396" s="103"/>
      <c r="B1396" s="103"/>
      <c r="C1396" s="103"/>
      <c r="D1396" s="250"/>
      <c r="H1396" s="106"/>
      <c r="I1396" s="251"/>
      <c r="T1396" s="106"/>
    </row>
    <row r="1397" spans="1:20" s="47" customFormat="1" ht="15" customHeight="1" x14ac:dyDescent="0.2">
      <c r="A1397" s="103"/>
      <c r="B1397" s="103"/>
      <c r="C1397" s="103"/>
      <c r="D1397" s="250"/>
      <c r="H1397" s="106"/>
      <c r="I1397" s="251"/>
      <c r="T1397" s="106"/>
    </row>
    <row r="1398" spans="1:20" s="47" customFormat="1" ht="15" customHeight="1" x14ac:dyDescent="0.2">
      <c r="A1398" s="103"/>
      <c r="B1398" s="103"/>
      <c r="C1398" s="103"/>
      <c r="D1398" s="250"/>
      <c r="H1398" s="106"/>
      <c r="I1398" s="251"/>
      <c r="T1398" s="106"/>
    </row>
    <row r="1399" spans="1:20" s="47" customFormat="1" ht="15" customHeight="1" x14ac:dyDescent="0.2">
      <c r="A1399" s="103"/>
      <c r="B1399" s="103"/>
      <c r="C1399" s="103"/>
      <c r="D1399" s="250"/>
      <c r="H1399" s="106"/>
      <c r="I1399" s="251"/>
      <c r="T1399" s="106"/>
    </row>
    <row r="1400" spans="1:20" s="47" customFormat="1" ht="15" customHeight="1" x14ac:dyDescent="0.2">
      <c r="A1400" s="103"/>
      <c r="B1400" s="103"/>
      <c r="C1400" s="103"/>
      <c r="D1400" s="250"/>
      <c r="H1400" s="106"/>
      <c r="I1400" s="251"/>
      <c r="T1400" s="106"/>
    </row>
    <row r="1401" spans="1:20" s="47" customFormat="1" ht="15" customHeight="1" x14ac:dyDescent="0.2">
      <c r="A1401" s="103"/>
      <c r="B1401" s="103"/>
      <c r="C1401" s="103"/>
      <c r="D1401" s="250"/>
      <c r="H1401" s="106"/>
      <c r="I1401" s="251"/>
      <c r="T1401" s="106"/>
    </row>
    <row r="1402" spans="1:20" s="47" customFormat="1" ht="15" customHeight="1" x14ac:dyDescent="0.2">
      <c r="A1402" s="103"/>
      <c r="B1402" s="103"/>
      <c r="C1402" s="103"/>
      <c r="D1402" s="250"/>
      <c r="H1402" s="106"/>
      <c r="I1402" s="251"/>
      <c r="T1402" s="106"/>
    </row>
    <row r="1403" spans="1:20" s="47" customFormat="1" ht="15" customHeight="1" x14ac:dyDescent="0.2">
      <c r="A1403" s="103"/>
      <c r="B1403" s="103"/>
      <c r="C1403" s="103"/>
      <c r="D1403" s="250"/>
      <c r="H1403" s="106"/>
      <c r="I1403" s="251"/>
      <c r="T1403" s="106"/>
    </row>
    <row r="1404" spans="1:20" s="47" customFormat="1" ht="15" customHeight="1" x14ac:dyDescent="0.2">
      <c r="A1404" s="103"/>
      <c r="B1404" s="103"/>
      <c r="C1404" s="103"/>
      <c r="D1404" s="250"/>
      <c r="H1404" s="106"/>
      <c r="I1404" s="251"/>
      <c r="T1404" s="106"/>
    </row>
    <row r="1405" spans="1:20" s="47" customFormat="1" ht="15" customHeight="1" x14ac:dyDescent="0.2">
      <c r="A1405" s="103"/>
      <c r="B1405" s="103"/>
      <c r="C1405" s="103"/>
      <c r="D1405" s="250"/>
      <c r="H1405" s="106"/>
      <c r="I1405" s="251"/>
      <c r="T1405" s="106"/>
    </row>
    <row r="1406" spans="1:20" s="47" customFormat="1" ht="15" customHeight="1" x14ac:dyDescent="0.2">
      <c r="A1406" s="103"/>
      <c r="B1406" s="103"/>
      <c r="C1406" s="103"/>
      <c r="D1406" s="250"/>
      <c r="H1406" s="106"/>
      <c r="I1406" s="251"/>
      <c r="T1406" s="106"/>
    </row>
    <row r="1407" spans="1:20" s="47" customFormat="1" ht="15" customHeight="1" x14ac:dyDescent="0.2">
      <c r="A1407" s="103"/>
      <c r="B1407" s="103"/>
      <c r="C1407" s="103"/>
      <c r="D1407" s="250"/>
      <c r="H1407" s="106"/>
      <c r="I1407" s="251"/>
      <c r="T1407" s="106"/>
    </row>
    <row r="1408" spans="1:20" s="47" customFormat="1" ht="15" customHeight="1" x14ac:dyDescent="0.2">
      <c r="A1408" s="103"/>
      <c r="B1408" s="103"/>
      <c r="C1408" s="103"/>
      <c r="D1408" s="250"/>
      <c r="H1408" s="106"/>
      <c r="I1408" s="251"/>
      <c r="T1408" s="106"/>
    </row>
    <row r="1409" spans="1:20" s="47" customFormat="1" ht="15" customHeight="1" x14ac:dyDescent="0.2">
      <c r="A1409" s="103"/>
      <c r="B1409" s="103"/>
      <c r="C1409" s="103"/>
      <c r="D1409" s="250"/>
      <c r="H1409" s="106"/>
      <c r="I1409" s="251"/>
      <c r="T1409" s="106"/>
    </row>
    <row r="1410" spans="1:20" s="47" customFormat="1" ht="15" customHeight="1" x14ac:dyDescent="0.2">
      <c r="A1410" s="103"/>
      <c r="B1410" s="103"/>
      <c r="C1410" s="103"/>
      <c r="D1410" s="250"/>
      <c r="H1410" s="106"/>
      <c r="I1410" s="251"/>
      <c r="T1410" s="106"/>
    </row>
    <row r="1411" spans="1:20" s="47" customFormat="1" ht="15" customHeight="1" x14ac:dyDescent="0.2">
      <c r="A1411" s="103"/>
      <c r="B1411" s="103"/>
      <c r="C1411" s="103"/>
      <c r="D1411" s="250"/>
      <c r="H1411" s="106"/>
      <c r="I1411" s="251"/>
      <c r="T1411" s="106"/>
    </row>
    <row r="1412" spans="1:20" s="47" customFormat="1" ht="15" customHeight="1" x14ac:dyDescent="0.2">
      <c r="A1412" s="103"/>
      <c r="B1412" s="103"/>
      <c r="C1412" s="103"/>
      <c r="D1412" s="250"/>
      <c r="H1412" s="106"/>
      <c r="I1412" s="251"/>
      <c r="T1412" s="106"/>
    </row>
    <row r="1413" spans="1:20" s="47" customFormat="1" ht="15" customHeight="1" x14ac:dyDescent="0.2">
      <c r="A1413" s="103"/>
      <c r="B1413" s="103"/>
      <c r="C1413" s="103"/>
      <c r="D1413" s="250"/>
      <c r="H1413" s="106"/>
      <c r="I1413" s="251"/>
      <c r="T1413" s="106"/>
    </row>
    <row r="1414" spans="1:20" s="47" customFormat="1" ht="15" customHeight="1" x14ac:dyDescent="0.2">
      <c r="A1414" s="103"/>
      <c r="B1414" s="103"/>
      <c r="C1414" s="103"/>
      <c r="D1414" s="250"/>
      <c r="H1414" s="106"/>
      <c r="I1414" s="251"/>
      <c r="T1414" s="106"/>
    </row>
    <row r="1415" spans="1:20" s="47" customFormat="1" ht="15" customHeight="1" x14ac:dyDescent="0.2">
      <c r="A1415" s="103"/>
      <c r="B1415" s="103"/>
      <c r="C1415" s="103"/>
      <c r="D1415" s="250"/>
      <c r="H1415" s="106"/>
      <c r="I1415" s="251"/>
      <c r="T1415" s="106"/>
    </row>
    <row r="1416" spans="1:20" s="47" customFormat="1" ht="15" customHeight="1" x14ac:dyDescent="0.2">
      <c r="A1416" s="103"/>
      <c r="B1416" s="103"/>
      <c r="C1416" s="103"/>
      <c r="D1416" s="250"/>
      <c r="H1416" s="106"/>
      <c r="I1416" s="251"/>
      <c r="T1416" s="106"/>
    </row>
    <row r="1417" spans="1:20" s="47" customFormat="1" ht="15" customHeight="1" x14ac:dyDescent="0.2">
      <c r="A1417" s="103"/>
      <c r="B1417" s="103"/>
      <c r="C1417" s="103"/>
      <c r="D1417" s="250"/>
      <c r="H1417" s="106"/>
      <c r="I1417" s="251"/>
      <c r="T1417" s="106"/>
    </row>
    <row r="1418" spans="1:20" s="47" customFormat="1" ht="15" customHeight="1" x14ac:dyDescent="0.2">
      <c r="A1418" s="103"/>
      <c r="B1418" s="103"/>
      <c r="C1418" s="103"/>
      <c r="D1418" s="250"/>
      <c r="H1418" s="106"/>
      <c r="I1418" s="251"/>
      <c r="T1418" s="106"/>
    </row>
    <row r="1419" spans="1:20" s="47" customFormat="1" ht="15" customHeight="1" x14ac:dyDescent="0.2">
      <c r="A1419" s="103"/>
      <c r="B1419" s="103"/>
      <c r="C1419" s="103"/>
      <c r="D1419" s="250"/>
      <c r="H1419" s="106"/>
      <c r="I1419" s="251"/>
      <c r="T1419" s="106"/>
    </row>
    <row r="1420" spans="1:20" s="47" customFormat="1" ht="15" customHeight="1" x14ac:dyDescent="0.2">
      <c r="A1420" s="103"/>
      <c r="B1420" s="103"/>
      <c r="C1420" s="103"/>
      <c r="D1420" s="250"/>
      <c r="H1420" s="106"/>
      <c r="I1420" s="251"/>
      <c r="T1420" s="106"/>
    </row>
    <row r="1421" spans="1:20" s="47" customFormat="1" ht="15" customHeight="1" x14ac:dyDescent="0.2">
      <c r="A1421" s="103"/>
      <c r="B1421" s="103"/>
      <c r="C1421" s="103"/>
      <c r="D1421" s="250"/>
      <c r="H1421" s="106"/>
      <c r="I1421" s="251"/>
      <c r="T1421" s="106"/>
    </row>
    <row r="1422" spans="1:20" s="47" customFormat="1" ht="15" customHeight="1" x14ac:dyDescent="0.2">
      <c r="A1422" s="103"/>
      <c r="B1422" s="103"/>
      <c r="C1422" s="103"/>
      <c r="D1422" s="250"/>
      <c r="H1422" s="106"/>
      <c r="I1422" s="251"/>
      <c r="T1422" s="106"/>
    </row>
    <row r="1423" spans="1:20" s="47" customFormat="1" ht="15" customHeight="1" x14ac:dyDescent="0.2">
      <c r="A1423" s="103"/>
      <c r="B1423" s="103"/>
      <c r="C1423" s="103"/>
      <c r="D1423" s="250"/>
      <c r="H1423" s="106"/>
      <c r="I1423" s="251"/>
      <c r="T1423" s="106"/>
    </row>
    <row r="1424" spans="1:20" s="47" customFormat="1" ht="15" customHeight="1" x14ac:dyDescent="0.2">
      <c r="A1424" s="103"/>
      <c r="B1424" s="103"/>
      <c r="C1424" s="103"/>
      <c r="D1424" s="250"/>
      <c r="H1424" s="106"/>
      <c r="I1424" s="251"/>
      <c r="T1424" s="106"/>
    </row>
    <row r="1425" spans="1:20" s="47" customFormat="1" ht="15" customHeight="1" x14ac:dyDescent="0.2">
      <c r="A1425" s="103"/>
      <c r="B1425" s="103"/>
      <c r="C1425" s="103"/>
      <c r="D1425" s="250"/>
      <c r="H1425" s="106"/>
      <c r="I1425" s="251"/>
      <c r="T1425" s="106"/>
    </row>
    <row r="1426" spans="1:20" s="47" customFormat="1" ht="15" customHeight="1" x14ac:dyDescent="0.2">
      <c r="A1426" s="103"/>
      <c r="B1426" s="103"/>
      <c r="C1426" s="103"/>
      <c r="D1426" s="250"/>
      <c r="H1426" s="106"/>
      <c r="I1426" s="251"/>
      <c r="T1426" s="106"/>
    </row>
    <row r="1427" spans="1:20" s="47" customFormat="1" ht="15" customHeight="1" x14ac:dyDescent="0.2">
      <c r="A1427" s="103"/>
      <c r="B1427" s="103"/>
      <c r="C1427" s="103"/>
      <c r="D1427" s="250"/>
      <c r="H1427" s="106"/>
      <c r="I1427" s="251"/>
      <c r="T1427" s="106"/>
    </row>
    <row r="1428" spans="1:20" s="47" customFormat="1" ht="15" customHeight="1" x14ac:dyDescent="0.2">
      <c r="A1428" s="103"/>
      <c r="B1428" s="103"/>
      <c r="C1428" s="103"/>
      <c r="D1428" s="250"/>
      <c r="H1428" s="106"/>
      <c r="I1428" s="251"/>
      <c r="T1428" s="106"/>
    </row>
    <row r="1429" spans="1:20" s="47" customFormat="1" ht="15" customHeight="1" x14ac:dyDescent="0.2">
      <c r="A1429" s="103"/>
      <c r="B1429" s="103"/>
      <c r="C1429" s="103"/>
      <c r="D1429" s="250"/>
      <c r="H1429" s="106"/>
      <c r="I1429" s="251"/>
      <c r="T1429" s="106"/>
    </row>
    <row r="1430" spans="1:20" s="47" customFormat="1" ht="15" customHeight="1" x14ac:dyDescent="0.2">
      <c r="A1430" s="103"/>
      <c r="B1430" s="103"/>
      <c r="C1430" s="103"/>
      <c r="D1430" s="250"/>
      <c r="H1430" s="106"/>
      <c r="I1430" s="251"/>
      <c r="T1430" s="106"/>
    </row>
    <row r="1431" spans="1:20" s="47" customFormat="1" ht="15" customHeight="1" x14ac:dyDescent="0.2">
      <c r="A1431" s="103"/>
      <c r="B1431" s="103"/>
      <c r="C1431" s="103"/>
      <c r="D1431" s="250"/>
      <c r="H1431" s="106"/>
      <c r="I1431" s="251"/>
      <c r="T1431" s="106"/>
    </row>
    <row r="1432" spans="1:20" s="47" customFormat="1" ht="15" customHeight="1" x14ac:dyDescent="0.2">
      <c r="A1432" s="103"/>
      <c r="B1432" s="103"/>
      <c r="C1432" s="103"/>
      <c r="D1432" s="250"/>
      <c r="H1432" s="106"/>
      <c r="I1432" s="251"/>
      <c r="T1432" s="106"/>
    </row>
    <row r="1433" spans="1:20" s="47" customFormat="1" ht="15" customHeight="1" x14ac:dyDescent="0.2">
      <c r="A1433" s="103"/>
      <c r="B1433" s="103"/>
      <c r="C1433" s="103"/>
      <c r="D1433" s="250"/>
      <c r="H1433" s="106"/>
      <c r="I1433" s="251"/>
      <c r="T1433" s="106"/>
    </row>
    <row r="1434" spans="1:20" s="47" customFormat="1" ht="15" customHeight="1" x14ac:dyDescent="0.2">
      <c r="A1434" s="103"/>
      <c r="B1434" s="103"/>
      <c r="C1434" s="103"/>
      <c r="D1434" s="250"/>
      <c r="H1434" s="106"/>
      <c r="I1434" s="251"/>
      <c r="T1434" s="106"/>
    </row>
    <row r="1435" spans="1:20" s="47" customFormat="1" ht="15" customHeight="1" x14ac:dyDescent="0.2">
      <c r="A1435" s="103"/>
      <c r="B1435" s="103"/>
      <c r="C1435" s="103"/>
      <c r="D1435" s="250"/>
      <c r="H1435" s="106"/>
      <c r="I1435" s="251"/>
      <c r="T1435" s="106"/>
    </row>
    <row r="1436" spans="1:20" s="47" customFormat="1" ht="15" customHeight="1" x14ac:dyDescent="0.2">
      <c r="A1436" s="103"/>
      <c r="B1436" s="103"/>
      <c r="C1436" s="103"/>
      <c r="D1436" s="250"/>
      <c r="H1436" s="106"/>
      <c r="I1436" s="251"/>
      <c r="T1436" s="106"/>
    </row>
    <row r="1437" spans="1:20" s="47" customFormat="1" ht="15" customHeight="1" x14ac:dyDescent="0.2">
      <c r="A1437" s="103"/>
      <c r="B1437" s="103"/>
      <c r="C1437" s="103"/>
      <c r="D1437" s="250"/>
      <c r="H1437" s="106"/>
      <c r="I1437" s="251"/>
      <c r="T1437" s="106"/>
    </row>
    <row r="1438" spans="1:20" s="47" customFormat="1" ht="15" customHeight="1" x14ac:dyDescent="0.2">
      <c r="A1438" s="103"/>
      <c r="B1438" s="103"/>
      <c r="C1438" s="103"/>
      <c r="D1438" s="250"/>
      <c r="H1438" s="106"/>
      <c r="I1438" s="251"/>
      <c r="T1438" s="106"/>
    </row>
    <row r="1439" spans="1:20" s="47" customFormat="1" ht="15" customHeight="1" x14ac:dyDescent="0.2">
      <c r="A1439" s="103"/>
      <c r="B1439" s="103"/>
      <c r="C1439" s="103"/>
      <c r="D1439" s="250"/>
      <c r="H1439" s="106"/>
      <c r="I1439" s="251"/>
      <c r="T1439" s="106"/>
    </row>
    <row r="1440" spans="1:20" s="47" customFormat="1" ht="15" customHeight="1" x14ac:dyDescent="0.2">
      <c r="A1440" s="103"/>
      <c r="B1440" s="103"/>
      <c r="C1440" s="103"/>
      <c r="D1440" s="250"/>
      <c r="H1440" s="106"/>
      <c r="I1440" s="251"/>
      <c r="T1440" s="106"/>
    </row>
    <row r="1441" spans="1:20" s="47" customFormat="1" ht="15" customHeight="1" x14ac:dyDescent="0.2">
      <c r="A1441" s="103"/>
      <c r="B1441" s="103"/>
      <c r="C1441" s="103"/>
      <c r="D1441" s="250"/>
      <c r="H1441" s="106"/>
      <c r="I1441" s="251"/>
      <c r="T1441" s="106"/>
    </row>
    <row r="1442" spans="1:20" s="47" customFormat="1" ht="15" customHeight="1" x14ac:dyDescent="0.2">
      <c r="A1442" s="103"/>
      <c r="B1442" s="103"/>
      <c r="C1442" s="103"/>
      <c r="D1442" s="250"/>
      <c r="H1442" s="106"/>
      <c r="I1442" s="251"/>
      <c r="T1442" s="106"/>
    </row>
    <row r="1443" spans="1:20" s="47" customFormat="1" ht="15" customHeight="1" x14ac:dyDescent="0.2">
      <c r="A1443" s="103"/>
      <c r="B1443" s="103"/>
      <c r="C1443" s="103"/>
      <c r="D1443" s="250"/>
      <c r="H1443" s="106"/>
      <c r="I1443" s="251"/>
      <c r="T1443" s="106"/>
    </row>
    <row r="1444" spans="1:20" s="47" customFormat="1" ht="15" customHeight="1" x14ac:dyDescent="0.2">
      <c r="A1444" s="103"/>
      <c r="B1444" s="103"/>
      <c r="C1444" s="103"/>
      <c r="D1444" s="250"/>
      <c r="H1444" s="106"/>
      <c r="I1444" s="251"/>
      <c r="T1444" s="106"/>
    </row>
    <row r="1445" spans="1:20" s="47" customFormat="1" ht="15" customHeight="1" x14ac:dyDescent="0.2">
      <c r="A1445" s="103"/>
      <c r="B1445" s="103"/>
      <c r="C1445" s="103"/>
      <c r="D1445" s="250"/>
      <c r="H1445" s="106"/>
      <c r="I1445" s="251"/>
      <c r="T1445" s="106"/>
    </row>
    <row r="1446" spans="1:20" s="47" customFormat="1" ht="15" customHeight="1" x14ac:dyDescent="0.2">
      <c r="A1446" s="103"/>
      <c r="B1446" s="103"/>
      <c r="C1446" s="103"/>
      <c r="D1446" s="250"/>
      <c r="H1446" s="106"/>
      <c r="I1446" s="251"/>
      <c r="T1446" s="106"/>
    </row>
    <row r="1447" spans="1:20" s="47" customFormat="1" ht="15" customHeight="1" x14ac:dyDescent="0.2">
      <c r="A1447" s="103"/>
      <c r="B1447" s="103"/>
      <c r="C1447" s="103"/>
      <c r="D1447" s="250"/>
      <c r="H1447" s="106"/>
      <c r="I1447" s="251"/>
      <c r="T1447" s="106"/>
    </row>
    <row r="1448" spans="1:20" s="47" customFormat="1" ht="15" customHeight="1" x14ac:dyDescent="0.2">
      <c r="A1448" s="103"/>
      <c r="B1448" s="103"/>
      <c r="C1448" s="103"/>
      <c r="D1448" s="250"/>
      <c r="H1448" s="106"/>
      <c r="I1448" s="251"/>
      <c r="T1448" s="106"/>
    </row>
    <row r="1449" spans="1:20" s="47" customFormat="1" ht="15" customHeight="1" x14ac:dyDescent="0.2">
      <c r="A1449" s="103"/>
      <c r="B1449" s="103"/>
      <c r="C1449" s="103"/>
      <c r="D1449" s="250"/>
      <c r="H1449" s="106"/>
      <c r="I1449" s="251"/>
      <c r="T1449" s="106"/>
    </row>
    <row r="1450" spans="1:20" s="47" customFormat="1" ht="15" customHeight="1" x14ac:dyDescent="0.2">
      <c r="A1450" s="103"/>
      <c r="B1450" s="103"/>
      <c r="C1450" s="103"/>
      <c r="D1450" s="250"/>
      <c r="H1450" s="106"/>
      <c r="I1450" s="251"/>
      <c r="T1450" s="106"/>
    </row>
    <row r="1451" spans="1:20" s="47" customFormat="1" ht="15" customHeight="1" x14ac:dyDescent="0.2">
      <c r="A1451" s="103"/>
      <c r="B1451" s="103"/>
      <c r="C1451" s="103"/>
      <c r="D1451" s="250"/>
      <c r="H1451" s="106"/>
      <c r="I1451" s="251"/>
      <c r="T1451" s="106"/>
    </row>
    <row r="1452" spans="1:20" s="47" customFormat="1" ht="15" customHeight="1" x14ac:dyDescent="0.2">
      <c r="A1452" s="103"/>
      <c r="B1452" s="103"/>
      <c r="C1452" s="103"/>
      <c r="D1452" s="250"/>
      <c r="H1452" s="106"/>
      <c r="I1452" s="251"/>
      <c r="T1452" s="106"/>
    </row>
    <row r="1453" spans="1:20" s="47" customFormat="1" ht="15" customHeight="1" x14ac:dyDescent="0.2">
      <c r="A1453" s="103"/>
      <c r="B1453" s="103"/>
      <c r="C1453" s="103"/>
      <c r="D1453" s="250"/>
      <c r="H1453" s="106"/>
      <c r="I1453" s="251"/>
      <c r="T1453" s="106"/>
    </row>
    <row r="1454" spans="1:20" s="47" customFormat="1" ht="15" customHeight="1" x14ac:dyDescent="0.2">
      <c r="A1454" s="103"/>
      <c r="B1454" s="103"/>
      <c r="C1454" s="103"/>
      <c r="D1454" s="250"/>
      <c r="H1454" s="106"/>
      <c r="I1454" s="251"/>
      <c r="T1454" s="106"/>
    </row>
    <row r="1455" spans="1:20" s="47" customFormat="1" ht="15" customHeight="1" x14ac:dyDescent="0.2">
      <c r="A1455" s="103"/>
      <c r="B1455" s="103"/>
      <c r="C1455" s="103"/>
      <c r="D1455" s="250"/>
      <c r="H1455" s="106"/>
      <c r="I1455" s="251"/>
      <c r="T1455" s="106"/>
    </row>
    <row r="1456" spans="1:20" s="47" customFormat="1" ht="15" customHeight="1" x14ac:dyDescent="0.2">
      <c r="A1456" s="103"/>
      <c r="B1456" s="103"/>
      <c r="C1456" s="103"/>
      <c r="D1456" s="250"/>
      <c r="H1456" s="106"/>
      <c r="I1456" s="251"/>
      <c r="T1456" s="106"/>
    </row>
    <row r="1457" spans="1:20" s="47" customFormat="1" ht="15" customHeight="1" x14ac:dyDescent="0.2">
      <c r="A1457" s="103"/>
      <c r="B1457" s="103"/>
      <c r="C1457" s="103"/>
      <c r="D1457" s="250"/>
      <c r="H1457" s="106"/>
      <c r="I1457" s="251"/>
      <c r="T1457" s="106"/>
    </row>
    <row r="1458" spans="1:20" s="47" customFormat="1" ht="15" customHeight="1" x14ac:dyDescent="0.2">
      <c r="A1458" s="103"/>
      <c r="B1458" s="103"/>
      <c r="C1458" s="103"/>
      <c r="D1458" s="250"/>
      <c r="H1458" s="106"/>
      <c r="I1458" s="251"/>
      <c r="T1458" s="106"/>
    </row>
    <row r="1459" spans="1:20" s="47" customFormat="1" ht="15" customHeight="1" x14ac:dyDescent="0.2">
      <c r="A1459" s="103"/>
      <c r="B1459" s="103"/>
      <c r="C1459" s="103"/>
      <c r="D1459" s="250"/>
      <c r="H1459" s="106"/>
      <c r="I1459" s="251"/>
      <c r="T1459" s="106"/>
    </row>
    <row r="1460" spans="1:20" s="47" customFormat="1" ht="15" customHeight="1" x14ac:dyDescent="0.2">
      <c r="A1460" s="103"/>
      <c r="B1460" s="103"/>
      <c r="C1460" s="103"/>
      <c r="D1460" s="250"/>
      <c r="H1460" s="106"/>
      <c r="I1460" s="251"/>
      <c r="T1460" s="106"/>
    </row>
    <row r="1461" spans="1:20" s="47" customFormat="1" ht="15" customHeight="1" x14ac:dyDescent="0.2">
      <c r="A1461" s="103"/>
      <c r="B1461" s="103"/>
      <c r="C1461" s="103"/>
      <c r="D1461" s="250"/>
      <c r="H1461" s="106"/>
      <c r="I1461" s="251"/>
      <c r="T1461" s="106"/>
    </row>
    <row r="1462" spans="1:20" s="47" customFormat="1" ht="15" customHeight="1" x14ac:dyDescent="0.2">
      <c r="A1462" s="103"/>
      <c r="B1462" s="103"/>
      <c r="C1462" s="103"/>
      <c r="D1462" s="250"/>
      <c r="H1462" s="106"/>
      <c r="I1462" s="251"/>
      <c r="T1462" s="106"/>
    </row>
    <row r="1463" spans="1:20" s="47" customFormat="1" ht="15" customHeight="1" x14ac:dyDescent="0.2">
      <c r="A1463" s="103"/>
      <c r="B1463" s="103"/>
      <c r="C1463" s="103"/>
      <c r="D1463" s="250"/>
      <c r="H1463" s="106"/>
      <c r="I1463" s="251"/>
      <c r="T1463" s="106"/>
    </row>
    <row r="1464" spans="1:20" s="47" customFormat="1" ht="15" customHeight="1" x14ac:dyDescent="0.2">
      <c r="A1464" s="103"/>
      <c r="B1464" s="103"/>
      <c r="C1464" s="103"/>
      <c r="D1464" s="250"/>
      <c r="H1464" s="106"/>
      <c r="I1464" s="251"/>
      <c r="T1464" s="106"/>
    </row>
    <row r="1465" spans="1:20" s="47" customFormat="1" ht="15" customHeight="1" x14ac:dyDescent="0.2">
      <c r="A1465" s="103"/>
      <c r="B1465" s="103"/>
      <c r="C1465" s="103"/>
      <c r="D1465" s="250"/>
      <c r="H1465" s="106"/>
      <c r="I1465" s="251"/>
      <c r="T1465" s="106"/>
    </row>
    <row r="1466" spans="1:20" s="47" customFormat="1" ht="15" customHeight="1" x14ac:dyDescent="0.2">
      <c r="A1466" s="103"/>
      <c r="B1466" s="103"/>
      <c r="C1466" s="103"/>
      <c r="D1466" s="250"/>
      <c r="H1466" s="106"/>
      <c r="I1466" s="251"/>
      <c r="T1466" s="106"/>
    </row>
    <row r="1467" spans="1:20" s="47" customFormat="1" ht="15" customHeight="1" x14ac:dyDescent="0.2">
      <c r="A1467" s="103"/>
      <c r="B1467" s="103"/>
      <c r="C1467" s="103"/>
      <c r="D1467" s="250"/>
      <c r="H1467" s="106"/>
      <c r="I1467" s="251"/>
      <c r="T1467" s="106"/>
    </row>
    <row r="1468" spans="1:20" s="47" customFormat="1" ht="15" customHeight="1" x14ac:dyDescent="0.2">
      <c r="A1468" s="103"/>
      <c r="B1468" s="103"/>
      <c r="C1468" s="103"/>
      <c r="D1468" s="250"/>
      <c r="H1468" s="106"/>
      <c r="I1468" s="251"/>
      <c r="T1468" s="106"/>
    </row>
    <row r="1469" spans="1:20" s="47" customFormat="1" ht="15" customHeight="1" x14ac:dyDescent="0.2">
      <c r="A1469" s="103"/>
      <c r="B1469" s="103"/>
      <c r="C1469" s="103"/>
      <c r="D1469" s="250"/>
      <c r="H1469" s="106"/>
      <c r="I1469" s="251"/>
      <c r="T1469" s="106"/>
    </row>
    <row r="1470" spans="1:20" s="47" customFormat="1" ht="15" customHeight="1" x14ac:dyDescent="0.2">
      <c r="A1470" s="103"/>
      <c r="B1470" s="103"/>
      <c r="C1470" s="103"/>
      <c r="D1470" s="250"/>
      <c r="H1470" s="106"/>
      <c r="I1470" s="251"/>
      <c r="T1470" s="106"/>
    </row>
    <row r="1471" spans="1:20" s="47" customFormat="1" ht="15" customHeight="1" x14ac:dyDescent="0.2">
      <c r="A1471" s="103"/>
      <c r="B1471" s="103"/>
      <c r="C1471" s="103"/>
      <c r="D1471" s="250"/>
      <c r="H1471" s="106"/>
      <c r="I1471" s="251"/>
      <c r="T1471" s="106"/>
    </row>
    <row r="1472" spans="1:20" s="47" customFormat="1" ht="15" customHeight="1" x14ac:dyDescent="0.2">
      <c r="A1472" s="103"/>
      <c r="B1472" s="103"/>
      <c r="C1472" s="103"/>
      <c r="D1472" s="250"/>
      <c r="H1472" s="106"/>
      <c r="I1472" s="251"/>
      <c r="T1472" s="106"/>
    </row>
    <row r="1473" spans="1:20" s="47" customFormat="1" ht="15" customHeight="1" x14ac:dyDescent="0.2">
      <c r="A1473" s="103"/>
      <c r="B1473" s="103"/>
      <c r="C1473" s="103"/>
      <c r="D1473" s="250"/>
      <c r="H1473" s="106"/>
      <c r="I1473" s="251"/>
      <c r="T1473" s="106"/>
    </row>
    <row r="1474" spans="1:20" s="47" customFormat="1" ht="15" customHeight="1" x14ac:dyDescent="0.2">
      <c r="A1474" s="103"/>
      <c r="B1474" s="103"/>
      <c r="C1474" s="103"/>
      <c r="D1474" s="250"/>
      <c r="H1474" s="106"/>
      <c r="I1474" s="251"/>
      <c r="T1474" s="106"/>
    </row>
    <row r="1475" spans="1:20" s="47" customFormat="1" ht="15" customHeight="1" x14ac:dyDescent="0.2">
      <c r="A1475" s="103"/>
      <c r="B1475" s="103"/>
      <c r="C1475" s="103"/>
      <c r="D1475" s="250"/>
      <c r="H1475" s="106"/>
      <c r="I1475" s="251"/>
      <c r="T1475" s="106"/>
    </row>
    <row r="1476" spans="1:20" s="47" customFormat="1" ht="15" customHeight="1" x14ac:dyDescent="0.2">
      <c r="A1476" s="103"/>
      <c r="B1476" s="103"/>
      <c r="C1476" s="103"/>
      <c r="D1476" s="250"/>
      <c r="H1476" s="106"/>
      <c r="I1476" s="251"/>
      <c r="T1476" s="106"/>
    </row>
    <row r="1477" spans="1:20" s="47" customFormat="1" ht="15" customHeight="1" x14ac:dyDescent="0.2">
      <c r="A1477" s="103"/>
      <c r="B1477" s="103"/>
      <c r="C1477" s="103"/>
      <c r="D1477" s="250"/>
      <c r="H1477" s="106"/>
      <c r="I1477" s="251"/>
      <c r="T1477" s="106"/>
    </row>
    <row r="1478" spans="1:20" s="47" customFormat="1" ht="15" customHeight="1" x14ac:dyDescent="0.2">
      <c r="A1478" s="103"/>
      <c r="B1478" s="103"/>
      <c r="C1478" s="103"/>
      <c r="D1478" s="250"/>
      <c r="H1478" s="106"/>
      <c r="I1478" s="251"/>
      <c r="T1478" s="106"/>
    </row>
    <row r="1479" spans="1:20" s="47" customFormat="1" ht="15" customHeight="1" x14ac:dyDescent="0.2">
      <c r="A1479" s="103"/>
      <c r="B1479" s="103"/>
      <c r="C1479" s="103"/>
      <c r="D1479" s="250"/>
      <c r="H1479" s="106"/>
      <c r="I1479" s="251"/>
      <c r="T1479" s="106"/>
    </row>
    <row r="1480" spans="1:20" s="47" customFormat="1" ht="15" customHeight="1" x14ac:dyDescent="0.2">
      <c r="A1480" s="103"/>
      <c r="B1480" s="103"/>
      <c r="C1480" s="103"/>
      <c r="D1480" s="250"/>
      <c r="H1480" s="106"/>
      <c r="I1480" s="251"/>
      <c r="T1480" s="106"/>
    </row>
    <row r="1481" spans="1:20" s="47" customFormat="1" ht="15" customHeight="1" x14ac:dyDescent="0.2">
      <c r="A1481" s="103"/>
      <c r="B1481" s="103"/>
      <c r="C1481" s="103"/>
      <c r="D1481" s="250"/>
      <c r="H1481" s="106"/>
      <c r="I1481" s="251"/>
      <c r="T1481" s="106"/>
    </row>
    <row r="1482" spans="1:20" s="47" customFormat="1" ht="15" customHeight="1" x14ac:dyDescent="0.2">
      <c r="A1482" s="103"/>
      <c r="B1482" s="103"/>
      <c r="C1482" s="103"/>
      <c r="D1482" s="250"/>
      <c r="H1482" s="106"/>
      <c r="I1482" s="251"/>
      <c r="T1482" s="106"/>
    </row>
    <row r="1483" spans="1:20" s="47" customFormat="1" ht="15" customHeight="1" x14ac:dyDescent="0.2">
      <c r="A1483" s="103"/>
      <c r="B1483" s="103"/>
      <c r="C1483" s="103"/>
      <c r="D1483" s="250"/>
      <c r="H1483" s="106"/>
      <c r="I1483" s="251"/>
      <c r="T1483" s="106"/>
    </row>
    <row r="1484" spans="1:20" s="47" customFormat="1" ht="15" customHeight="1" x14ac:dyDescent="0.2">
      <c r="A1484" s="103"/>
      <c r="B1484" s="103"/>
      <c r="C1484" s="103"/>
      <c r="D1484" s="250"/>
      <c r="H1484" s="106"/>
      <c r="I1484" s="251"/>
      <c r="T1484" s="106"/>
    </row>
    <row r="1485" spans="1:20" s="47" customFormat="1" ht="15" customHeight="1" x14ac:dyDescent="0.2">
      <c r="A1485" s="103"/>
      <c r="B1485" s="103"/>
      <c r="C1485" s="103"/>
      <c r="D1485" s="250"/>
      <c r="H1485" s="106"/>
      <c r="I1485" s="251"/>
      <c r="T1485" s="106"/>
    </row>
    <row r="1486" spans="1:20" s="47" customFormat="1" ht="15" customHeight="1" x14ac:dyDescent="0.2">
      <c r="A1486" s="103"/>
      <c r="B1486" s="103"/>
      <c r="C1486" s="103"/>
      <c r="D1486" s="250"/>
      <c r="H1486" s="106"/>
      <c r="I1486" s="251"/>
      <c r="T1486" s="106"/>
    </row>
    <row r="1487" spans="1:20" s="47" customFormat="1" ht="15" customHeight="1" x14ac:dyDescent="0.2">
      <c r="A1487" s="103"/>
      <c r="B1487" s="103"/>
      <c r="C1487" s="103"/>
      <c r="D1487" s="250"/>
      <c r="H1487" s="106"/>
      <c r="I1487" s="251"/>
      <c r="T1487" s="106"/>
    </row>
    <row r="1488" spans="1:20" s="47" customFormat="1" ht="15" customHeight="1" x14ac:dyDescent="0.2">
      <c r="A1488" s="103"/>
      <c r="B1488" s="103"/>
      <c r="C1488" s="103"/>
      <c r="D1488" s="250"/>
      <c r="H1488" s="106"/>
      <c r="I1488" s="251"/>
      <c r="T1488" s="106"/>
    </row>
    <row r="1489" spans="1:20" s="47" customFormat="1" ht="15" customHeight="1" x14ac:dyDescent="0.2">
      <c r="A1489" s="103"/>
      <c r="B1489" s="103"/>
      <c r="C1489" s="103"/>
      <c r="D1489" s="250"/>
      <c r="H1489" s="106"/>
      <c r="I1489" s="251"/>
      <c r="T1489" s="106"/>
    </row>
    <row r="1490" spans="1:20" s="47" customFormat="1" ht="15" customHeight="1" x14ac:dyDescent="0.2">
      <c r="A1490" s="103"/>
      <c r="B1490" s="103"/>
      <c r="C1490" s="103"/>
      <c r="D1490" s="250"/>
      <c r="H1490" s="106"/>
      <c r="I1490" s="251"/>
      <c r="T1490" s="106"/>
    </row>
    <row r="1491" spans="1:20" s="47" customFormat="1" ht="15" customHeight="1" x14ac:dyDescent="0.2">
      <c r="A1491" s="103"/>
      <c r="B1491" s="103"/>
      <c r="C1491" s="103"/>
      <c r="D1491" s="250"/>
      <c r="H1491" s="106"/>
      <c r="I1491" s="251"/>
      <c r="T1491" s="106"/>
    </row>
    <row r="1492" spans="1:20" s="47" customFormat="1" ht="15" customHeight="1" x14ac:dyDescent="0.2">
      <c r="A1492" s="103"/>
      <c r="B1492" s="103"/>
      <c r="C1492" s="103"/>
      <c r="D1492" s="250"/>
      <c r="H1492" s="106"/>
      <c r="I1492" s="251"/>
      <c r="T1492" s="106"/>
    </row>
    <row r="1493" spans="1:20" s="47" customFormat="1" ht="15" customHeight="1" x14ac:dyDescent="0.2">
      <c r="A1493" s="103"/>
      <c r="B1493" s="103"/>
      <c r="C1493" s="103"/>
      <c r="D1493" s="250"/>
      <c r="H1493" s="106"/>
      <c r="I1493" s="251"/>
      <c r="T1493" s="106"/>
    </row>
    <row r="1494" spans="1:20" s="47" customFormat="1" ht="15" customHeight="1" x14ac:dyDescent="0.2">
      <c r="A1494" s="103"/>
      <c r="B1494" s="103"/>
      <c r="C1494" s="103"/>
      <c r="D1494" s="250"/>
      <c r="H1494" s="106"/>
      <c r="I1494" s="251"/>
      <c r="T1494" s="106"/>
    </row>
    <row r="1495" spans="1:20" s="47" customFormat="1" ht="15" customHeight="1" x14ac:dyDescent="0.2">
      <c r="A1495" s="103"/>
      <c r="B1495" s="103"/>
      <c r="C1495" s="103"/>
      <c r="D1495" s="250"/>
      <c r="H1495" s="106"/>
      <c r="I1495" s="251"/>
      <c r="T1495" s="106"/>
    </row>
    <row r="1496" spans="1:20" s="47" customFormat="1" ht="15" customHeight="1" x14ac:dyDescent="0.2">
      <c r="A1496" s="103"/>
      <c r="B1496" s="103"/>
      <c r="C1496" s="103"/>
      <c r="D1496" s="250"/>
      <c r="H1496" s="106"/>
      <c r="I1496" s="251"/>
      <c r="T1496" s="106"/>
    </row>
    <row r="1497" spans="1:20" s="47" customFormat="1" ht="15" customHeight="1" x14ac:dyDescent="0.2">
      <c r="A1497" s="103"/>
      <c r="B1497" s="103"/>
      <c r="C1497" s="103"/>
      <c r="D1497" s="250"/>
      <c r="H1497" s="106"/>
      <c r="I1497" s="251"/>
      <c r="T1497" s="106"/>
    </row>
    <row r="1498" spans="1:20" s="47" customFormat="1" ht="15" customHeight="1" x14ac:dyDescent="0.2">
      <c r="A1498" s="103"/>
      <c r="B1498" s="103"/>
      <c r="C1498" s="103"/>
      <c r="D1498" s="250"/>
      <c r="H1498" s="106"/>
      <c r="I1498" s="251"/>
      <c r="T1498" s="106"/>
    </row>
    <row r="1499" spans="1:20" s="47" customFormat="1" ht="15" customHeight="1" x14ac:dyDescent="0.2">
      <c r="A1499" s="103"/>
      <c r="B1499" s="103"/>
      <c r="C1499" s="103"/>
      <c r="D1499" s="250"/>
      <c r="H1499" s="106"/>
      <c r="I1499" s="251"/>
      <c r="T1499" s="106"/>
    </row>
    <row r="1500" spans="1:20" s="47" customFormat="1" ht="15" customHeight="1" x14ac:dyDescent="0.2">
      <c r="A1500" s="103"/>
      <c r="B1500" s="103"/>
      <c r="C1500" s="103"/>
      <c r="D1500" s="250"/>
      <c r="H1500" s="106"/>
      <c r="I1500" s="251"/>
      <c r="T1500" s="106"/>
    </row>
    <row r="1501" spans="1:20" s="47" customFormat="1" ht="15" customHeight="1" x14ac:dyDescent="0.2">
      <c r="A1501" s="103"/>
      <c r="B1501" s="103"/>
      <c r="C1501" s="103"/>
      <c r="D1501" s="250"/>
      <c r="H1501" s="106"/>
      <c r="I1501" s="251"/>
      <c r="T1501" s="106"/>
    </row>
    <row r="1502" spans="1:20" s="47" customFormat="1" ht="15" customHeight="1" x14ac:dyDescent="0.2">
      <c r="A1502" s="103"/>
      <c r="B1502" s="103"/>
      <c r="C1502" s="103"/>
      <c r="D1502" s="250"/>
      <c r="H1502" s="106"/>
      <c r="I1502" s="251"/>
      <c r="T1502" s="106"/>
    </row>
    <row r="1503" spans="1:20" s="47" customFormat="1" ht="15" customHeight="1" x14ac:dyDescent="0.2">
      <c r="A1503" s="103"/>
      <c r="B1503" s="103"/>
      <c r="C1503" s="103"/>
      <c r="D1503" s="250"/>
      <c r="H1503" s="106"/>
      <c r="I1503" s="251"/>
      <c r="T1503" s="106"/>
    </row>
    <row r="1504" spans="1:20" s="47" customFormat="1" ht="15" customHeight="1" x14ac:dyDescent="0.2">
      <c r="A1504" s="103"/>
      <c r="B1504" s="103"/>
      <c r="C1504" s="103"/>
      <c r="D1504" s="250"/>
      <c r="H1504" s="106"/>
      <c r="I1504" s="251"/>
      <c r="T1504" s="106"/>
    </row>
    <row r="1505" spans="1:20" s="47" customFormat="1" ht="15" customHeight="1" x14ac:dyDescent="0.2">
      <c r="A1505" s="103"/>
      <c r="B1505" s="103"/>
      <c r="C1505" s="103"/>
      <c r="D1505" s="250"/>
      <c r="H1505" s="106"/>
      <c r="I1505" s="251"/>
      <c r="T1505" s="106"/>
    </row>
    <row r="1506" spans="1:20" s="47" customFormat="1" ht="15" customHeight="1" x14ac:dyDescent="0.2">
      <c r="A1506" s="103"/>
      <c r="B1506" s="103"/>
      <c r="C1506" s="103"/>
      <c r="D1506" s="250"/>
      <c r="H1506" s="106"/>
      <c r="I1506" s="251"/>
      <c r="T1506" s="106"/>
    </row>
    <row r="1507" spans="1:20" s="47" customFormat="1" ht="15" customHeight="1" x14ac:dyDescent="0.2">
      <c r="A1507" s="103"/>
      <c r="B1507" s="103"/>
      <c r="C1507" s="103"/>
      <c r="D1507" s="250"/>
      <c r="H1507" s="106"/>
      <c r="I1507" s="251"/>
      <c r="T1507" s="106"/>
    </row>
    <row r="1508" spans="1:20" s="47" customFormat="1" ht="15" customHeight="1" x14ac:dyDescent="0.2">
      <c r="A1508" s="103"/>
      <c r="B1508" s="103"/>
      <c r="C1508" s="103"/>
      <c r="D1508" s="250"/>
      <c r="H1508" s="106"/>
      <c r="I1508" s="251"/>
      <c r="T1508" s="106"/>
    </row>
    <row r="1509" spans="1:20" s="47" customFormat="1" ht="15" customHeight="1" x14ac:dyDescent="0.2">
      <c r="A1509" s="103"/>
      <c r="B1509" s="103"/>
      <c r="C1509" s="103"/>
      <c r="D1509" s="250"/>
      <c r="H1509" s="106"/>
      <c r="I1509" s="251"/>
      <c r="T1509" s="106"/>
    </row>
    <row r="1510" spans="1:20" s="47" customFormat="1" ht="15" customHeight="1" x14ac:dyDescent="0.2">
      <c r="A1510" s="103"/>
      <c r="B1510" s="103"/>
      <c r="C1510" s="103"/>
      <c r="D1510" s="250"/>
      <c r="H1510" s="106"/>
      <c r="I1510" s="251"/>
      <c r="T1510" s="106"/>
    </row>
    <row r="1511" spans="1:20" s="47" customFormat="1" ht="15" customHeight="1" x14ac:dyDescent="0.2">
      <c r="A1511" s="103"/>
      <c r="B1511" s="103"/>
      <c r="C1511" s="103"/>
      <c r="D1511" s="250"/>
      <c r="H1511" s="106"/>
      <c r="I1511" s="251"/>
      <c r="T1511" s="106"/>
    </row>
    <row r="1512" spans="1:20" s="47" customFormat="1" ht="15" customHeight="1" x14ac:dyDescent="0.2">
      <c r="A1512" s="103"/>
      <c r="B1512" s="103"/>
      <c r="C1512" s="103"/>
      <c r="D1512" s="250"/>
      <c r="H1512" s="106"/>
      <c r="I1512" s="251"/>
      <c r="T1512" s="106"/>
    </row>
    <row r="1513" spans="1:20" s="47" customFormat="1" ht="15" customHeight="1" x14ac:dyDescent="0.2">
      <c r="A1513" s="103"/>
      <c r="B1513" s="103"/>
      <c r="C1513" s="103"/>
      <c r="D1513" s="250"/>
      <c r="H1513" s="106"/>
      <c r="I1513" s="251"/>
      <c r="T1513" s="106"/>
    </row>
    <row r="1514" spans="1:20" s="47" customFormat="1" ht="15" customHeight="1" x14ac:dyDescent="0.2">
      <c r="A1514" s="103"/>
      <c r="B1514" s="103"/>
      <c r="C1514" s="103"/>
      <c r="D1514" s="250"/>
      <c r="H1514" s="106"/>
      <c r="I1514" s="251"/>
      <c r="T1514" s="106"/>
    </row>
    <row r="1515" spans="1:20" s="47" customFormat="1" ht="15" customHeight="1" x14ac:dyDescent="0.2">
      <c r="A1515" s="103"/>
      <c r="B1515" s="103"/>
      <c r="C1515" s="103"/>
      <c r="D1515" s="250"/>
      <c r="H1515" s="106"/>
      <c r="I1515" s="251"/>
      <c r="T1515" s="106"/>
    </row>
    <row r="1516" spans="1:20" s="47" customFormat="1" ht="15" customHeight="1" x14ac:dyDescent="0.2">
      <c r="A1516" s="103"/>
      <c r="B1516" s="103"/>
      <c r="C1516" s="103"/>
      <c r="D1516" s="250"/>
      <c r="H1516" s="106"/>
      <c r="I1516" s="251"/>
      <c r="T1516" s="106"/>
    </row>
    <row r="1517" spans="1:20" s="47" customFormat="1" ht="15" customHeight="1" x14ac:dyDescent="0.2">
      <c r="A1517" s="103"/>
      <c r="B1517" s="103"/>
      <c r="C1517" s="103"/>
      <c r="D1517" s="250"/>
      <c r="H1517" s="106"/>
      <c r="I1517" s="251"/>
      <c r="T1517" s="106"/>
    </row>
    <row r="1518" spans="1:20" s="47" customFormat="1" ht="15" customHeight="1" x14ac:dyDescent="0.2">
      <c r="A1518" s="103"/>
      <c r="B1518" s="103"/>
      <c r="C1518" s="103"/>
      <c r="D1518" s="250"/>
      <c r="H1518" s="106"/>
      <c r="I1518" s="251"/>
      <c r="T1518" s="106"/>
    </row>
    <row r="1519" spans="1:20" s="47" customFormat="1" ht="15" customHeight="1" x14ac:dyDescent="0.2">
      <c r="A1519" s="103"/>
      <c r="B1519" s="103"/>
      <c r="C1519" s="103"/>
      <c r="D1519" s="250"/>
      <c r="H1519" s="106"/>
      <c r="I1519" s="251"/>
      <c r="T1519" s="106"/>
    </row>
    <row r="1520" spans="1:20" s="47" customFormat="1" ht="15" customHeight="1" x14ac:dyDescent="0.2">
      <c r="A1520" s="103"/>
      <c r="B1520" s="103"/>
      <c r="C1520" s="103"/>
      <c r="D1520" s="250"/>
      <c r="H1520" s="106"/>
      <c r="I1520" s="251"/>
      <c r="T1520" s="106"/>
    </row>
    <row r="1521" spans="1:20" s="47" customFormat="1" ht="15" customHeight="1" x14ac:dyDescent="0.2">
      <c r="A1521" s="103"/>
      <c r="B1521" s="103"/>
      <c r="C1521" s="103"/>
      <c r="D1521" s="250"/>
      <c r="H1521" s="106"/>
      <c r="I1521" s="251"/>
      <c r="T1521" s="106"/>
    </row>
    <row r="1522" spans="1:20" s="47" customFormat="1" ht="15" customHeight="1" x14ac:dyDescent="0.2">
      <c r="A1522" s="103"/>
      <c r="B1522" s="103"/>
      <c r="C1522" s="103"/>
      <c r="D1522" s="250"/>
      <c r="H1522" s="106"/>
      <c r="I1522" s="251"/>
      <c r="T1522" s="106"/>
    </row>
    <row r="1523" spans="1:20" s="47" customFormat="1" ht="15" customHeight="1" x14ac:dyDescent="0.2">
      <c r="A1523" s="103"/>
      <c r="B1523" s="103"/>
      <c r="C1523" s="103"/>
      <c r="D1523" s="250"/>
      <c r="H1523" s="106"/>
      <c r="I1523" s="251"/>
      <c r="T1523" s="106"/>
    </row>
    <row r="1524" spans="1:20" s="47" customFormat="1" ht="15" customHeight="1" x14ac:dyDescent="0.2">
      <c r="A1524" s="103"/>
      <c r="B1524" s="103"/>
      <c r="C1524" s="103"/>
      <c r="D1524" s="250"/>
      <c r="H1524" s="106"/>
      <c r="I1524" s="251"/>
      <c r="T1524" s="106"/>
    </row>
    <row r="1525" spans="1:20" s="47" customFormat="1" ht="15" customHeight="1" x14ac:dyDescent="0.2">
      <c r="A1525" s="103"/>
      <c r="B1525" s="103"/>
      <c r="C1525" s="103"/>
      <c r="D1525" s="250"/>
      <c r="H1525" s="106"/>
      <c r="I1525" s="251"/>
      <c r="T1525" s="106"/>
    </row>
    <row r="1526" spans="1:20" s="47" customFormat="1" ht="15" customHeight="1" x14ac:dyDescent="0.2">
      <c r="A1526" s="103"/>
      <c r="B1526" s="103"/>
      <c r="C1526" s="103"/>
      <c r="D1526" s="250"/>
      <c r="H1526" s="106"/>
      <c r="I1526" s="251"/>
      <c r="T1526" s="106"/>
    </row>
    <row r="1527" spans="1:20" s="47" customFormat="1" ht="15" customHeight="1" x14ac:dyDescent="0.2">
      <c r="A1527" s="103"/>
      <c r="B1527" s="103"/>
      <c r="C1527" s="103"/>
      <c r="D1527" s="250"/>
      <c r="H1527" s="106"/>
      <c r="I1527" s="251"/>
      <c r="T1527" s="106"/>
    </row>
    <row r="1528" spans="1:20" s="47" customFormat="1" ht="15" customHeight="1" x14ac:dyDescent="0.2">
      <c r="A1528" s="103"/>
      <c r="B1528" s="103"/>
      <c r="C1528" s="103"/>
      <c r="D1528" s="250"/>
      <c r="H1528" s="106"/>
      <c r="I1528" s="251"/>
      <c r="T1528" s="106"/>
    </row>
    <row r="1529" spans="1:20" s="47" customFormat="1" ht="15" customHeight="1" x14ac:dyDescent="0.2">
      <c r="A1529" s="103"/>
      <c r="B1529" s="103"/>
      <c r="C1529" s="103"/>
      <c r="D1529" s="250"/>
      <c r="H1529" s="106"/>
      <c r="I1529" s="251"/>
      <c r="T1529" s="106"/>
    </row>
    <row r="1530" spans="1:20" s="47" customFormat="1" ht="15" customHeight="1" x14ac:dyDescent="0.2">
      <c r="A1530" s="103"/>
      <c r="B1530" s="103"/>
      <c r="C1530" s="103"/>
      <c r="D1530" s="250"/>
      <c r="H1530" s="106"/>
      <c r="I1530" s="251"/>
      <c r="T1530" s="106"/>
    </row>
    <row r="1531" spans="1:20" s="47" customFormat="1" ht="15" customHeight="1" x14ac:dyDescent="0.2">
      <c r="A1531" s="103"/>
      <c r="B1531" s="103"/>
      <c r="C1531" s="103"/>
      <c r="D1531" s="250"/>
      <c r="H1531" s="106"/>
      <c r="I1531" s="251"/>
      <c r="T1531" s="106"/>
    </row>
    <row r="1532" spans="1:20" s="47" customFormat="1" ht="15" customHeight="1" x14ac:dyDescent="0.2">
      <c r="A1532" s="103"/>
      <c r="B1532" s="103"/>
      <c r="C1532" s="103"/>
      <c r="D1532" s="250"/>
      <c r="H1532" s="106"/>
      <c r="I1532" s="251"/>
      <c r="T1532" s="106"/>
    </row>
    <row r="1533" spans="1:20" s="47" customFormat="1" ht="15" customHeight="1" x14ac:dyDescent="0.2">
      <c r="A1533" s="103"/>
      <c r="B1533" s="103"/>
      <c r="C1533" s="103"/>
      <c r="D1533" s="250"/>
      <c r="H1533" s="106"/>
      <c r="I1533" s="251"/>
      <c r="T1533" s="106"/>
    </row>
    <row r="1534" spans="1:20" s="47" customFormat="1" ht="15" customHeight="1" x14ac:dyDescent="0.2">
      <c r="A1534" s="103"/>
      <c r="B1534" s="103"/>
      <c r="C1534" s="103"/>
      <c r="D1534" s="250"/>
      <c r="H1534" s="106"/>
      <c r="I1534" s="251"/>
      <c r="T1534" s="106"/>
    </row>
    <row r="1535" spans="1:20" s="47" customFormat="1" ht="15" customHeight="1" x14ac:dyDescent="0.2">
      <c r="A1535" s="103"/>
      <c r="B1535" s="103"/>
      <c r="C1535" s="103"/>
      <c r="D1535" s="250"/>
      <c r="H1535" s="106"/>
      <c r="I1535" s="251"/>
      <c r="T1535" s="106"/>
    </row>
    <row r="1536" spans="1:20" s="47" customFormat="1" ht="15" customHeight="1" x14ac:dyDescent="0.2">
      <c r="A1536" s="103"/>
      <c r="B1536" s="103"/>
      <c r="C1536" s="103"/>
      <c r="D1536" s="250"/>
      <c r="H1536" s="106"/>
      <c r="I1536" s="251"/>
      <c r="T1536" s="106"/>
    </row>
    <row r="1537" spans="1:20" s="47" customFormat="1" ht="15" customHeight="1" x14ac:dyDescent="0.2">
      <c r="A1537" s="103"/>
      <c r="B1537" s="103"/>
      <c r="C1537" s="103"/>
      <c r="D1537" s="250"/>
      <c r="H1537" s="106"/>
      <c r="I1537" s="251"/>
      <c r="T1537" s="106"/>
    </row>
    <row r="1538" spans="1:20" s="47" customFormat="1" ht="15" customHeight="1" x14ac:dyDescent="0.2">
      <c r="A1538" s="103"/>
      <c r="B1538" s="103"/>
      <c r="C1538" s="103"/>
      <c r="D1538" s="250"/>
      <c r="H1538" s="106"/>
      <c r="I1538" s="251"/>
      <c r="T1538" s="106"/>
    </row>
    <row r="1539" spans="1:20" s="47" customFormat="1" ht="15" customHeight="1" x14ac:dyDescent="0.2">
      <c r="A1539" s="103"/>
      <c r="B1539" s="103"/>
      <c r="C1539" s="103"/>
      <c r="D1539" s="250"/>
      <c r="H1539" s="106"/>
      <c r="I1539" s="251"/>
      <c r="T1539" s="106"/>
    </row>
    <row r="1540" spans="1:20" s="47" customFormat="1" ht="15" customHeight="1" x14ac:dyDescent="0.2">
      <c r="A1540" s="103"/>
      <c r="B1540" s="103"/>
      <c r="C1540" s="103"/>
      <c r="D1540" s="250"/>
      <c r="H1540" s="106"/>
      <c r="I1540" s="251"/>
      <c r="T1540" s="106"/>
    </row>
    <row r="1541" spans="1:20" s="47" customFormat="1" ht="15" customHeight="1" x14ac:dyDescent="0.2">
      <c r="A1541" s="103"/>
      <c r="B1541" s="103"/>
      <c r="C1541" s="103"/>
      <c r="D1541" s="250"/>
      <c r="H1541" s="106"/>
      <c r="I1541" s="251"/>
      <c r="T1541" s="106"/>
    </row>
    <row r="1542" spans="1:20" s="47" customFormat="1" ht="15" customHeight="1" x14ac:dyDescent="0.2">
      <c r="A1542" s="103"/>
      <c r="B1542" s="103"/>
      <c r="C1542" s="103"/>
      <c r="D1542" s="250"/>
      <c r="H1542" s="106"/>
      <c r="I1542" s="251"/>
      <c r="T1542" s="106"/>
    </row>
    <row r="1543" spans="1:20" s="47" customFormat="1" ht="15" customHeight="1" x14ac:dyDescent="0.2">
      <c r="A1543" s="103"/>
      <c r="B1543" s="103"/>
      <c r="C1543" s="103"/>
      <c r="D1543" s="250"/>
      <c r="H1543" s="106"/>
      <c r="I1543" s="251"/>
      <c r="T1543" s="106"/>
    </row>
    <row r="1544" spans="1:20" s="47" customFormat="1" ht="15" customHeight="1" x14ac:dyDescent="0.2">
      <c r="A1544" s="103"/>
      <c r="B1544" s="103"/>
      <c r="C1544" s="103"/>
      <c r="D1544" s="250"/>
      <c r="H1544" s="106"/>
      <c r="I1544" s="251"/>
      <c r="T1544" s="106"/>
    </row>
    <row r="1545" spans="1:20" s="47" customFormat="1" ht="15" customHeight="1" x14ac:dyDescent="0.2">
      <c r="A1545" s="103"/>
      <c r="B1545" s="103"/>
      <c r="C1545" s="103"/>
      <c r="D1545" s="250"/>
      <c r="H1545" s="106"/>
      <c r="I1545" s="251"/>
      <c r="T1545" s="106"/>
    </row>
    <row r="1546" spans="1:20" s="47" customFormat="1" ht="15" customHeight="1" x14ac:dyDescent="0.2">
      <c r="A1546" s="103"/>
      <c r="B1546" s="103"/>
      <c r="C1546" s="103"/>
      <c r="D1546" s="250"/>
      <c r="H1546" s="106"/>
      <c r="I1546" s="251"/>
      <c r="T1546" s="106"/>
    </row>
    <row r="1547" spans="1:20" s="47" customFormat="1" ht="15" customHeight="1" x14ac:dyDescent="0.2">
      <c r="A1547" s="103"/>
      <c r="B1547" s="103"/>
      <c r="C1547" s="103"/>
      <c r="D1547" s="250"/>
      <c r="H1547" s="106"/>
      <c r="I1547" s="251"/>
      <c r="T1547" s="106"/>
    </row>
    <row r="1548" spans="1:20" s="47" customFormat="1" ht="15" customHeight="1" x14ac:dyDescent="0.2">
      <c r="A1548" s="103"/>
      <c r="B1548" s="103"/>
      <c r="C1548" s="103"/>
      <c r="D1548" s="250"/>
      <c r="H1548" s="106"/>
      <c r="I1548" s="251"/>
      <c r="T1548" s="106"/>
    </row>
    <row r="1549" spans="1:20" s="47" customFormat="1" ht="15" customHeight="1" x14ac:dyDescent="0.2">
      <c r="A1549" s="103"/>
      <c r="B1549" s="103"/>
      <c r="C1549" s="103"/>
      <c r="D1549" s="250"/>
      <c r="H1549" s="106"/>
      <c r="I1549" s="251"/>
      <c r="T1549" s="106"/>
    </row>
    <row r="1550" spans="1:20" s="47" customFormat="1" ht="15" customHeight="1" x14ac:dyDescent="0.2">
      <c r="A1550" s="103"/>
      <c r="B1550" s="103"/>
      <c r="C1550" s="103"/>
      <c r="D1550" s="250"/>
      <c r="H1550" s="106"/>
      <c r="I1550" s="251"/>
      <c r="T1550" s="106"/>
    </row>
    <row r="1551" spans="1:20" s="47" customFormat="1" ht="15" customHeight="1" x14ac:dyDescent="0.2">
      <c r="A1551" s="103"/>
      <c r="B1551" s="103"/>
      <c r="C1551" s="103"/>
      <c r="D1551" s="250"/>
      <c r="H1551" s="106"/>
      <c r="I1551" s="251"/>
      <c r="T1551" s="106"/>
    </row>
    <row r="1552" spans="1:20" s="47" customFormat="1" ht="15" customHeight="1" x14ac:dyDescent="0.2">
      <c r="A1552" s="103"/>
      <c r="B1552" s="103"/>
      <c r="C1552" s="103"/>
      <c r="D1552" s="250"/>
      <c r="H1552" s="106"/>
      <c r="I1552" s="251"/>
      <c r="T1552" s="106"/>
    </row>
    <row r="1553" spans="1:20" s="47" customFormat="1" ht="15" customHeight="1" x14ac:dyDescent="0.2">
      <c r="A1553" s="103"/>
      <c r="B1553" s="103"/>
      <c r="C1553" s="103"/>
      <c r="D1553" s="250"/>
      <c r="H1553" s="106"/>
      <c r="I1553" s="251"/>
      <c r="T1553" s="106"/>
    </row>
    <row r="1554" spans="1:20" s="47" customFormat="1" ht="15" customHeight="1" x14ac:dyDescent="0.2">
      <c r="A1554" s="103"/>
      <c r="B1554" s="103"/>
      <c r="C1554" s="103"/>
      <c r="D1554" s="250"/>
      <c r="H1554" s="106"/>
      <c r="I1554" s="251"/>
      <c r="T1554" s="106"/>
    </row>
    <row r="1555" spans="1:20" s="47" customFormat="1" ht="15" customHeight="1" x14ac:dyDescent="0.2">
      <c r="A1555" s="103"/>
      <c r="B1555" s="103"/>
      <c r="C1555" s="103"/>
      <c r="D1555" s="250"/>
      <c r="H1555" s="106"/>
      <c r="I1555" s="251"/>
      <c r="T1555" s="106"/>
    </row>
    <row r="1556" spans="1:20" s="47" customFormat="1" ht="15" customHeight="1" x14ac:dyDescent="0.2">
      <c r="A1556" s="103"/>
      <c r="B1556" s="103"/>
      <c r="C1556" s="103"/>
      <c r="D1556" s="250"/>
      <c r="H1556" s="106"/>
      <c r="I1556" s="251"/>
      <c r="T1556" s="106"/>
    </row>
    <row r="1557" spans="1:20" s="47" customFormat="1" ht="15" customHeight="1" x14ac:dyDescent="0.2">
      <c r="A1557" s="103"/>
      <c r="B1557" s="103"/>
      <c r="C1557" s="103"/>
      <c r="D1557" s="250"/>
      <c r="H1557" s="106"/>
      <c r="I1557" s="251"/>
      <c r="T1557" s="106"/>
    </row>
    <row r="1558" spans="1:20" s="47" customFormat="1" ht="15" customHeight="1" x14ac:dyDescent="0.2">
      <c r="A1558" s="103"/>
      <c r="B1558" s="103"/>
      <c r="C1558" s="103"/>
      <c r="D1558" s="250"/>
      <c r="H1558" s="106"/>
      <c r="I1558" s="251"/>
      <c r="T1558" s="106"/>
    </row>
    <row r="1559" spans="1:20" s="47" customFormat="1" ht="15" customHeight="1" x14ac:dyDescent="0.2">
      <c r="A1559" s="103"/>
      <c r="B1559" s="103"/>
      <c r="C1559" s="103"/>
      <c r="D1559" s="250"/>
      <c r="H1559" s="106"/>
      <c r="I1559" s="251"/>
      <c r="T1559" s="106"/>
    </row>
    <row r="1560" spans="1:20" s="47" customFormat="1" ht="15" customHeight="1" x14ac:dyDescent="0.2">
      <c r="A1560" s="103"/>
      <c r="B1560" s="103"/>
      <c r="C1560" s="103"/>
      <c r="D1560" s="250"/>
      <c r="H1560" s="106"/>
      <c r="I1560" s="251"/>
      <c r="T1560" s="106"/>
    </row>
    <row r="1561" spans="1:20" s="47" customFormat="1" ht="15" customHeight="1" x14ac:dyDescent="0.2">
      <c r="A1561" s="103"/>
      <c r="B1561" s="103"/>
      <c r="C1561" s="103"/>
      <c r="D1561" s="250"/>
      <c r="H1561" s="106"/>
      <c r="I1561" s="251"/>
      <c r="T1561" s="106"/>
    </row>
    <row r="1562" spans="1:20" s="47" customFormat="1" ht="15" customHeight="1" x14ac:dyDescent="0.2">
      <c r="A1562" s="103"/>
      <c r="B1562" s="103"/>
      <c r="C1562" s="103"/>
      <c r="D1562" s="250"/>
      <c r="H1562" s="106"/>
      <c r="I1562" s="251"/>
      <c r="T1562" s="106"/>
    </row>
    <row r="1563" spans="1:20" s="47" customFormat="1" ht="15" customHeight="1" x14ac:dyDescent="0.2">
      <c r="A1563" s="103"/>
      <c r="B1563" s="103"/>
      <c r="C1563" s="103"/>
      <c r="D1563" s="250"/>
      <c r="H1563" s="106"/>
      <c r="I1563" s="251"/>
      <c r="T1563" s="106"/>
    </row>
    <row r="1564" spans="1:20" s="47" customFormat="1" ht="15" customHeight="1" x14ac:dyDescent="0.2">
      <c r="A1564" s="103"/>
      <c r="B1564" s="103"/>
      <c r="C1564" s="103"/>
      <c r="D1564" s="250"/>
      <c r="H1564" s="106"/>
      <c r="I1564" s="251"/>
      <c r="T1564" s="106"/>
    </row>
    <row r="1565" spans="1:20" s="47" customFormat="1" ht="15" customHeight="1" x14ac:dyDescent="0.2">
      <c r="A1565" s="103"/>
      <c r="B1565" s="103"/>
      <c r="C1565" s="103"/>
      <c r="D1565" s="250"/>
      <c r="H1565" s="106"/>
      <c r="I1565" s="251"/>
      <c r="T1565" s="106"/>
    </row>
    <row r="1566" spans="1:20" s="47" customFormat="1" ht="15" customHeight="1" x14ac:dyDescent="0.2">
      <c r="A1566" s="103"/>
      <c r="B1566" s="103"/>
      <c r="C1566" s="103"/>
      <c r="D1566" s="250"/>
      <c r="H1566" s="106"/>
      <c r="I1566" s="251"/>
      <c r="T1566" s="106"/>
    </row>
    <row r="1567" spans="1:20" s="47" customFormat="1" ht="15" customHeight="1" x14ac:dyDescent="0.2">
      <c r="A1567" s="103"/>
      <c r="B1567" s="103"/>
      <c r="C1567" s="103"/>
      <c r="D1567" s="250"/>
      <c r="H1567" s="106"/>
      <c r="I1567" s="251"/>
      <c r="T1567" s="106"/>
    </row>
    <row r="1568" spans="1:20" s="47" customFormat="1" ht="15" customHeight="1" x14ac:dyDescent="0.2">
      <c r="A1568" s="103"/>
      <c r="B1568" s="103"/>
      <c r="C1568" s="103"/>
      <c r="D1568" s="250"/>
      <c r="H1568" s="106"/>
      <c r="I1568" s="251"/>
      <c r="T1568" s="106"/>
    </row>
    <row r="1569" spans="1:20" s="47" customFormat="1" ht="15" customHeight="1" x14ac:dyDescent="0.2">
      <c r="A1569" s="103"/>
      <c r="B1569" s="103"/>
      <c r="C1569" s="103"/>
      <c r="D1569" s="250"/>
      <c r="H1569" s="106"/>
      <c r="I1569" s="251"/>
      <c r="T1569" s="106"/>
    </row>
    <row r="1570" spans="1:20" s="47" customFormat="1" ht="15" customHeight="1" x14ac:dyDescent="0.2">
      <c r="A1570" s="103"/>
      <c r="B1570" s="103"/>
      <c r="C1570" s="103"/>
      <c r="D1570" s="250"/>
      <c r="H1570" s="106"/>
      <c r="I1570" s="251"/>
      <c r="T1570" s="106"/>
    </row>
    <row r="1571" spans="1:20" s="47" customFormat="1" ht="15" customHeight="1" x14ac:dyDescent="0.2">
      <c r="A1571" s="103"/>
      <c r="B1571" s="103"/>
      <c r="C1571" s="103"/>
      <c r="D1571" s="250"/>
      <c r="H1571" s="106"/>
      <c r="I1571" s="251"/>
      <c r="T1571" s="106"/>
    </row>
    <row r="1572" spans="1:20" s="47" customFormat="1" ht="15" customHeight="1" x14ac:dyDescent="0.2">
      <c r="A1572" s="103"/>
      <c r="B1572" s="103"/>
      <c r="C1572" s="103"/>
      <c r="D1572" s="250"/>
      <c r="H1572" s="106"/>
      <c r="I1572" s="251"/>
      <c r="T1572" s="106"/>
    </row>
    <row r="1573" spans="1:20" s="47" customFormat="1" ht="15" customHeight="1" x14ac:dyDescent="0.2">
      <c r="A1573" s="103"/>
      <c r="B1573" s="103"/>
      <c r="C1573" s="103"/>
      <c r="D1573" s="250"/>
      <c r="H1573" s="106"/>
      <c r="I1573" s="251"/>
      <c r="T1573" s="106"/>
    </row>
    <row r="1574" spans="1:20" s="47" customFormat="1" ht="15" customHeight="1" x14ac:dyDescent="0.2">
      <c r="A1574" s="103"/>
      <c r="B1574" s="103"/>
      <c r="C1574" s="103"/>
      <c r="D1574" s="250"/>
      <c r="H1574" s="106"/>
      <c r="I1574" s="251"/>
      <c r="T1574" s="106"/>
    </row>
    <row r="1575" spans="1:20" s="47" customFormat="1" ht="15" customHeight="1" x14ac:dyDescent="0.2">
      <c r="A1575" s="103"/>
      <c r="B1575" s="103"/>
      <c r="C1575" s="103"/>
      <c r="D1575" s="250"/>
      <c r="H1575" s="106"/>
      <c r="I1575" s="251"/>
      <c r="T1575" s="106"/>
    </row>
    <row r="1576" spans="1:20" s="47" customFormat="1" ht="15" customHeight="1" x14ac:dyDescent="0.2">
      <c r="A1576" s="103"/>
      <c r="B1576" s="103"/>
      <c r="C1576" s="103"/>
      <c r="D1576" s="250"/>
      <c r="H1576" s="106"/>
      <c r="I1576" s="251"/>
      <c r="T1576" s="106"/>
    </row>
    <row r="1577" spans="1:20" s="47" customFormat="1" ht="15" customHeight="1" x14ac:dyDescent="0.2">
      <c r="A1577" s="103"/>
      <c r="B1577" s="103"/>
      <c r="C1577" s="103"/>
      <c r="D1577" s="250"/>
      <c r="H1577" s="106"/>
      <c r="I1577" s="251"/>
      <c r="T1577" s="106"/>
    </row>
    <row r="1578" spans="1:20" s="47" customFormat="1" ht="15" customHeight="1" x14ac:dyDescent="0.2">
      <c r="A1578" s="103"/>
      <c r="B1578" s="103"/>
      <c r="C1578" s="103"/>
      <c r="D1578" s="250"/>
      <c r="H1578" s="106"/>
      <c r="I1578" s="251"/>
      <c r="T1578" s="106"/>
    </row>
    <row r="1579" spans="1:20" s="47" customFormat="1" ht="15" customHeight="1" x14ac:dyDescent="0.2">
      <c r="A1579" s="103"/>
      <c r="B1579" s="103"/>
      <c r="C1579" s="103"/>
      <c r="D1579" s="250"/>
      <c r="H1579" s="106"/>
      <c r="I1579" s="251"/>
      <c r="T1579" s="106"/>
    </row>
    <row r="1580" spans="1:20" s="47" customFormat="1" ht="15" customHeight="1" x14ac:dyDescent="0.2">
      <c r="A1580" s="103"/>
      <c r="B1580" s="103"/>
      <c r="C1580" s="103"/>
      <c r="D1580" s="250"/>
      <c r="H1580" s="106"/>
      <c r="I1580" s="251"/>
      <c r="T1580" s="106"/>
    </row>
    <row r="1581" spans="1:20" s="47" customFormat="1" ht="15" customHeight="1" x14ac:dyDescent="0.2">
      <c r="A1581" s="103"/>
      <c r="B1581" s="103"/>
      <c r="C1581" s="103"/>
      <c r="D1581" s="250"/>
      <c r="H1581" s="106"/>
      <c r="I1581" s="251"/>
      <c r="T1581" s="106"/>
    </row>
    <row r="1582" spans="1:20" s="47" customFormat="1" ht="15" customHeight="1" x14ac:dyDescent="0.2">
      <c r="A1582" s="103"/>
      <c r="B1582" s="103"/>
      <c r="C1582" s="103"/>
      <c r="D1582" s="250"/>
      <c r="H1582" s="106"/>
      <c r="I1582" s="251"/>
      <c r="T1582" s="106"/>
    </row>
    <row r="1583" spans="1:20" s="47" customFormat="1" ht="15" customHeight="1" x14ac:dyDescent="0.2">
      <c r="A1583" s="103"/>
      <c r="B1583" s="103"/>
      <c r="C1583" s="103"/>
      <c r="D1583" s="250"/>
      <c r="H1583" s="106"/>
      <c r="I1583" s="251"/>
      <c r="T1583" s="106"/>
    </row>
    <row r="1584" spans="1:20" s="47" customFormat="1" ht="15" customHeight="1" x14ac:dyDescent="0.2">
      <c r="A1584" s="103"/>
      <c r="B1584" s="103"/>
      <c r="C1584" s="103"/>
      <c r="D1584" s="250"/>
      <c r="H1584" s="106"/>
      <c r="I1584" s="251"/>
      <c r="T1584" s="106"/>
    </row>
    <row r="1585" spans="1:20" s="47" customFormat="1" ht="15" customHeight="1" x14ac:dyDescent="0.2">
      <c r="A1585" s="103"/>
      <c r="B1585" s="103"/>
      <c r="C1585" s="103"/>
      <c r="D1585" s="250"/>
      <c r="H1585" s="106"/>
      <c r="I1585" s="251"/>
      <c r="T1585" s="106"/>
    </row>
    <row r="1586" spans="1:20" s="47" customFormat="1" ht="15" customHeight="1" x14ac:dyDescent="0.2">
      <c r="A1586" s="103"/>
      <c r="B1586" s="103"/>
      <c r="C1586" s="103"/>
      <c r="D1586" s="250"/>
      <c r="H1586" s="106"/>
      <c r="I1586" s="251"/>
      <c r="T1586" s="106"/>
    </row>
    <row r="1587" spans="1:20" s="47" customFormat="1" ht="15" customHeight="1" x14ac:dyDescent="0.2">
      <c r="A1587" s="103"/>
      <c r="B1587" s="103"/>
      <c r="C1587" s="103"/>
      <c r="D1587" s="250"/>
      <c r="H1587" s="106"/>
      <c r="I1587" s="251"/>
      <c r="T1587" s="106"/>
    </row>
    <row r="1588" spans="1:20" s="47" customFormat="1" ht="15" customHeight="1" x14ac:dyDescent="0.2">
      <c r="A1588" s="103"/>
      <c r="B1588" s="103"/>
      <c r="C1588" s="103"/>
      <c r="D1588" s="250"/>
      <c r="H1588" s="106"/>
      <c r="I1588" s="251"/>
      <c r="T1588" s="106"/>
    </row>
    <row r="1589" spans="1:20" s="47" customFormat="1" ht="15" customHeight="1" x14ac:dyDescent="0.2">
      <c r="A1589" s="103"/>
      <c r="B1589" s="103"/>
      <c r="C1589" s="103"/>
      <c r="D1589" s="250"/>
      <c r="H1589" s="106"/>
      <c r="I1589" s="251"/>
      <c r="T1589" s="106"/>
    </row>
    <row r="1590" spans="1:20" s="47" customFormat="1" ht="15" customHeight="1" x14ac:dyDescent="0.2">
      <c r="A1590" s="103"/>
      <c r="B1590" s="103"/>
      <c r="C1590" s="103"/>
      <c r="D1590" s="250"/>
      <c r="H1590" s="106"/>
      <c r="I1590" s="251"/>
      <c r="T1590" s="106"/>
    </row>
    <row r="1591" spans="1:20" s="47" customFormat="1" ht="15" customHeight="1" x14ac:dyDescent="0.2">
      <c r="A1591" s="103"/>
      <c r="B1591" s="103"/>
      <c r="C1591" s="103"/>
      <c r="D1591" s="250"/>
      <c r="H1591" s="106"/>
      <c r="I1591" s="251"/>
      <c r="T1591" s="106"/>
    </row>
    <row r="1592" spans="1:20" s="47" customFormat="1" ht="15" customHeight="1" x14ac:dyDescent="0.2">
      <c r="A1592" s="103"/>
      <c r="B1592" s="103"/>
      <c r="C1592" s="103"/>
      <c r="D1592" s="250"/>
      <c r="H1592" s="106"/>
      <c r="I1592" s="251"/>
      <c r="T1592" s="106"/>
    </row>
    <row r="1593" spans="1:20" s="47" customFormat="1" ht="15" customHeight="1" x14ac:dyDescent="0.2">
      <c r="A1593" s="103"/>
      <c r="B1593" s="103"/>
      <c r="C1593" s="103"/>
      <c r="D1593" s="250"/>
      <c r="H1593" s="106"/>
      <c r="I1593" s="251"/>
      <c r="T1593" s="106"/>
    </row>
    <row r="1594" spans="1:20" s="47" customFormat="1" ht="15" customHeight="1" x14ac:dyDescent="0.2">
      <c r="A1594" s="103"/>
      <c r="B1594" s="103"/>
      <c r="C1594" s="103"/>
      <c r="D1594" s="250"/>
      <c r="H1594" s="106"/>
      <c r="I1594" s="251"/>
      <c r="T1594" s="106"/>
    </row>
    <row r="1595" spans="1:20" s="47" customFormat="1" ht="15" customHeight="1" x14ac:dyDescent="0.2">
      <c r="A1595" s="103"/>
      <c r="B1595" s="103"/>
      <c r="C1595" s="103"/>
      <c r="D1595" s="250"/>
      <c r="H1595" s="106"/>
      <c r="I1595" s="251"/>
      <c r="T1595" s="106"/>
    </row>
    <row r="1596" spans="1:20" s="47" customFormat="1" ht="15" customHeight="1" x14ac:dyDescent="0.2">
      <c r="A1596" s="103"/>
      <c r="B1596" s="103"/>
      <c r="C1596" s="103"/>
      <c r="D1596" s="250"/>
      <c r="H1596" s="106"/>
      <c r="I1596" s="251"/>
      <c r="T1596" s="106"/>
    </row>
    <row r="1597" spans="1:20" s="47" customFormat="1" ht="15" customHeight="1" x14ac:dyDescent="0.2">
      <c r="A1597" s="103"/>
      <c r="B1597" s="103"/>
      <c r="C1597" s="103"/>
      <c r="D1597" s="250"/>
      <c r="H1597" s="106"/>
      <c r="I1597" s="251"/>
      <c r="T1597" s="106"/>
    </row>
    <row r="1598" spans="1:20" s="47" customFormat="1" ht="15" customHeight="1" x14ac:dyDescent="0.2">
      <c r="A1598" s="103"/>
      <c r="B1598" s="103"/>
      <c r="C1598" s="103"/>
      <c r="D1598" s="250"/>
      <c r="H1598" s="106"/>
      <c r="I1598" s="251"/>
      <c r="T1598" s="106"/>
    </row>
    <row r="1599" spans="1:20" s="47" customFormat="1" ht="15" customHeight="1" x14ac:dyDescent="0.2">
      <c r="A1599" s="103"/>
      <c r="B1599" s="103"/>
      <c r="C1599" s="103"/>
      <c r="D1599" s="250"/>
      <c r="H1599" s="106"/>
      <c r="I1599" s="251"/>
      <c r="T1599" s="106"/>
    </row>
    <row r="1600" spans="1:20" s="47" customFormat="1" ht="15" customHeight="1" x14ac:dyDescent="0.2">
      <c r="A1600" s="103"/>
      <c r="B1600" s="103"/>
      <c r="C1600" s="103"/>
      <c r="D1600" s="250"/>
      <c r="H1600" s="106"/>
      <c r="I1600" s="251"/>
      <c r="T1600" s="106"/>
    </row>
    <row r="1601" spans="1:20" s="47" customFormat="1" ht="15" customHeight="1" x14ac:dyDescent="0.2">
      <c r="A1601" s="103"/>
      <c r="B1601" s="103"/>
      <c r="C1601" s="103"/>
      <c r="D1601" s="250"/>
      <c r="H1601" s="106"/>
      <c r="I1601" s="251"/>
      <c r="T1601" s="106"/>
    </row>
    <row r="1602" spans="1:20" s="47" customFormat="1" ht="15" customHeight="1" x14ac:dyDescent="0.2">
      <c r="A1602" s="103"/>
      <c r="B1602" s="103"/>
      <c r="C1602" s="103"/>
      <c r="D1602" s="250"/>
      <c r="H1602" s="106"/>
      <c r="I1602" s="251"/>
      <c r="T1602" s="106"/>
    </row>
    <row r="1603" spans="1:20" s="47" customFormat="1" ht="15" customHeight="1" x14ac:dyDescent="0.2">
      <c r="A1603" s="103"/>
      <c r="B1603" s="103"/>
      <c r="C1603" s="103"/>
      <c r="D1603" s="250"/>
      <c r="H1603" s="106"/>
      <c r="I1603" s="251"/>
      <c r="T1603" s="106"/>
    </row>
    <row r="1604" spans="1:20" s="47" customFormat="1" ht="15" customHeight="1" x14ac:dyDescent="0.2">
      <c r="A1604" s="103"/>
      <c r="B1604" s="103"/>
      <c r="C1604" s="103"/>
      <c r="D1604" s="250"/>
      <c r="H1604" s="106"/>
      <c r="I1604" s="251"/>
      <c r="T1604" s="106"/>
    </row>
    <row r="1605" spans="1:20" s="47" customFormat="1" ht="15" customHeight="1" x14ac:dyDescent="0.2">
      <c r="A1605" s="103"/>
      <c r="B1605" s="103"/>
      <c r="C1605" s="103"/>
      <c r="D1605" s="250"/>
      <c r="H1605" s="106"/>
      <c r="I1605" s="251"/>
      <c r="T1605" s="106"/>
    </row>
    <row r="1606" spans="1:20" s="47" customFormat="1" ht="15" customHeight="1" x14ac:dyDescent="0.2">
      <c r="A1606" s="103"/>
      <c r="B1606" s="103"/>
      <c r="C1606" s="103"/>
      <c r="D1606" s="250"/>
      <c r="H1606" s="106"/>
      <c r="I1606" s="251"/>
      <c r="T1606" s="106"/>
    </row>
    <row r="1607" spans="1:20" s="47" customFormat="1" ht="15" customHeight="1" x14ac:dyDescent="0.2">
      <c r="A1607" s="103"/>
      <c r="B1607" s="103"/>
      <c r="C1607" s="103"/>
      <c r="D1607" s="250"/>
      <c r="H1607" s="106"/>
      <c r="I1607" s="251"/>
      <c r="T1607" s="106"/>
    </row>
    <row r="1608" spans="1:20" s="47" customFormat="1" ht="15" customHeight="1" x14ac:dyDescent="0.2">
      <c r="A1608" s="103"/>
      <c r="B1608" s="103"/>
      <c r="C1608" s="103"/>
      <c r="D1608" s="250"/>
      <c r="H1608" s="106"/>
      <c r="I1608" s="251"/>
      <c r="T1608" s="106"/>
    </row>
    <row r="1609" spans="1:20" s="47" customFormat="1" ht="15" customHeight="1" x14ac:dyDescent="0.2">
      <c r="A1609" s="103"/>
      <c r="B1609" s="103"/>
      <c r="C1609" s="103"/>
      <c r="D1609" s="250"/>
      <c r="H1609" s="106"/>
      <c r="I1609" s="251"/>
      <c r="T1609" s="106"/>
    </row>
    <row r="1610" spans="1:20" s="47" customFormat="1" ht="15" customHeight="1" x14ac:dyDescent="0.2">
      <c r="A1610" s="103"/>
      <c r="B1610" s="103"/>
      <c r="C1610" s="103"/>
      <c r="D1610" s="250"/>
      <c r="H1610" s="106"/>
      <c r="I1610" s="251"/>
      <c r="T1610" s="106"/>
    </row>
    <row r="1611" spans="1:20" s="47" customFormat="1" ht="15" customHeight="1" x14ac:dyDescent="0.2">
      <c r="A1611" s="103"/>
      <c r="B1611" s="103"/>
      <c r="C1611" s="103"/>
      <c r="D1611" s="250"/>
      <c r="H1611" s="106"/>
      <c r="I1611" s="251"/>
      <c r="T1611" s="106"/>
    </row>
    <row r="1612" spans="1:20" s="47" customFormat="1" ht="15" customHeight="1" x14ac:dyDescent="0.2">
      <c r="A1612" s="103"/>
      <c r="B1612" s="103"/>
      <c r="C1612" s="103"/>
      <c r="D1612" s="250"/>
      <c r="H1612" s="106"/>
      <c r="I1612" s="251"/>
      <c r="T1612" s="106"/>
    </row>
    <row r="1613" spans="1:20" s="47" customFormat="1" ht="15" customHeight="1" x14ac:dyDescent="0.2">
      <c r="A1613" s="103"/>
      <c r="B1613" s="103"/>
      <c r="C1613" s="103"/>
      <c r="D1613" s="250"/>
      <c r="H1613" s="106"/>
      <c r="I1613" s="251"/>
      <c r="T1613" s="106"/>
    </row>
    <row r="1614" spans="1:20" s="47" customFormat="1" ht="15" customHeight="1" x14ac:dyDescent="0.2">
      <c r="A1614" s="103"/>
      <c r="B1614" s="103"/>
      <c r="C1614" s="103"/>
      <c r="D1614" s="250"/>
      <c r="H1614" s="106"/>
      <c r="I1614" s="251"/>
      <c r="T1614" s="106"/>
    </row>
    <row r="1615" spans="1:20" s="47" customFormat="1" ht="15" customHeight="1" x14ac:dyDescent="0.2">
      <c r="A1615" s="103"/>
      <c r="B1615" s="103"/>
      <c r="C1615" s="103"/>
      <c r="D1615" s="250"/>
      <c r="H1615" s="106"/>
      <c r="I1615" s="251"/>
      <c r="T1615" s="106"/>
    </row>
    <row r="1616" spans="1:20" s="47" customFormat="1" ht="15" customHeight="1" x14ac:dyDescent="0.2">
      <c r="A1616" s="103"/>
      <c r="B1616" s="103"/>
      <c r="C1616" s="103"/>
      <c r="D1616" s="250"/>
      <c r="H1616" s="106"/>
      <c r="I1616" s="251"/>
      <c r="T1616" s="106"/>
    </row>
    <row r="1617" spans="1:20" s="47" customFormat="1" ht="15" customHeight="1" x14ac:dyDescent="0.2">
      <c r="A1617" s="103"/>
      <c r="B1617" s="103"/>
      <c r="C1617" s="103"/>
      <c r="D1617" s="250"/>
      <c r="H1617" s="106"/>
      <c r="I1617" s="251"/>
      <c r="T1617" s="106"/>
    </row>
    <row r="1618" spans="1:20" s="47" customFormat="1" ht="15" customHeight="1" x14ac:dyDescent="0.2">
      <c r="A1618" s="103"/>
      <c r="B1618" s="103"/>
      <c r="C1618" s="103"/>
      <c r="D1618" s="250"/>
      <c r="H1618" s="106"/>
      <c r="I1618" s="251"/>
      <c r="T1618" s="106"/>
    </row>
    <row r="1619" spans="1:20" s="47" customFormat="1" ht="15" customHeight="1" x14ac:dyDescent="0.2">
      <c r="A1619" s="103"/>
      <c r="B1619" s="103"/>
      <c r="C1619" s="103"/>
      <c r="D1619" s="250"/>
      <c r="H1619" s="106"/>
      <c r="I1619" s="251"/>
      <c r="T1619" s="106"/>
    </row>
    <row r="1620" spans="1:20" s="47" customFormat="1" ht="15" customHeight="1" x14ac:dyDescent="0.2">
      <c r="A1620" s="103"/>
      <c r="B1620" s="103"/>
      <c r="C1620" s="103"/>
      <c r="D1620" s="250"/>
      <c r="H1620" s="106"/>
      <c r="I1620" s="251"/>
      <c r="T1620" s="106"/>
    </row>
    <row r="1621" spans="1:20" s="47" customFormat="1" ht="15" customHeight="1" x14ac:dyDescent="0.2">
      <c r="A1621" s="103"/>
      <c r="B1621" s="103"/>
      <c r="C1621" s="103"/>
      <c r="D1621" s="250"/>
      <c r="H1621" s="106"/>
      <c r="I1621" s="251"/>
      <c r="T1621" s="106"/>
    </row>
    <row r="1622" spans="1:20" s="47" customFormat="1" ht="15" customHeight="1" x14ac:dyDescent="0.2">
      <c r="A1622" s="103"/>
      <c r="B1622" s="103"/>
      <c r="C1622" s="103"/>
      <c r="D1622" s="250"/>
      <c r="H1622" s="106"/>
      <c r="I1622" s="251"/>
      <c r="T1622" s="106"/>
    </row>
    <row r="1623" spans="1:20" s="47" customFormat="1" ht="15" customHeight="1" x14ac:dyDescent="0.2">
      <c r="A1623" s="103"/>
      <c r="B1623" s="103"/>
      <c r="C1623" s="103"/>
      <c r="D1623" s="250"/>
      <c r="H1623" s="106"/>
      <c r="I1623" s="251"/>
      <c r="T1623" s="106"/>
    </row>
    <row r="1624" spans="1:20" s="47" customFormat="1" ht="15" customHeight="1" x14ac:dyDescent="0.2">
      <c r="A1624" s="103"/>
      <c r="B1624" s="103"/>
      <c r="C1624" s="103"/>
      <c r="D1624" s="250"/>
      <c r="H1624" s="106"/>
      <c r="I1624" s="251"/>
      <c r="T1624" s="106"/>
    </row>
    <row r="1625" spans="1:20" s="47" customFormat="1" ht="15" customHeight="1" x14ac:dyDescent="0.2">
      <c r="A1625" s="103"/>
      <c r="B1625" s="103"/>
      <c r="C1625" s="103"/>
      <c r="D1625" s="250"/>
      <c r="H1625" s="106"/>
      <c r="I1625" s="251"/>
      <c r="T1625" s="106"/>
    </row>
    <row r="1626" spans="1:20" s="47" customFormat="1" ht="15" customHeight="1" x14ac:dyDescent="0.2">
      <c r="A1626" s="103"/>
      <c r="B1626" s="103"/>
      <c r="C1626" s="103"/>
      <c r="D1626" s="250"/>
      <c r="H1626" s="106"/>
      <c r="I1626" s="251"/>
      <c r="T1626" s="106"/>
    </row>
    <row r="1627" spans="1:20" s="47" customFormat="1" ht="15" customHeight="1" x14ac:dyDescent="0.2">
      <c r="A1627" s="103"/>
      <c r="B1627" s="103"/>
      <c r="C1627" s="103"/>
      <c r="D1627" s="250"/>
      <c r="H1627" s="106"/>
      <c r="I1627" s="251"/>
      <c r="T1627" s="106"/>
    </row>
    <row r="1628" spans="1:20" s="47" customFormat="1" ht="15" customHeight="1" x14ac:dyDescent="0.2">
      <c r="A1628" s="103"/>
      <c r="B1628" s="103"/>
      <c r="C1628" s="103"/>
      <c r="D1628" s="250"/>
      <c r="H1628" s="106"/>
      <c r="I1628" s="251"/>
      <c r="T1628" s="106"/>
    </row>
    <row r="1629" spans="1:20" s="47" customFormat="1" ht="15" customHeight="1" x14ac:dyDescent="0.2">
      <c r="A1629" s="103"/>
      <c r="B1629" s="103"/>
      <c r="C1629" s="103"/>
      <c r="D1629" s="250"/>
      <c r="H1629" s="106"/>
      <c r="I1629" s="251"/>
      <c r="T1629" s="106"/>
    </row>
    <row r="1630" spans="1:20" s="47" customFormat="1" ht="15" customHeight="1" x14ac:dyDescent="0.2">
      <c r="A1630" s="103"/>
      <c r="B1630" s="103"/>
      <c r="C1630" s="103"/>
      <c r="D1630" s="250"/>
      <c r="H1630" s="106"/>
      <c r="I1630" s="251"/>
      <c r="T1630" s="106"/>
    </row>
    <row r="1631" spans="1:20" s="47" customFormat="1" ht="15" customHeight="1" x14ac:dyDescent="0.2">
      <c r="A1631" s="103"/>
      <c r="B1631" s="103"/>
      <c r="C1631" s="103"/>
      <c r="D1631" s="250"/>
      <c r="H1631" s="106"/>
      <c r="I1631" s="251"/>
      <c r="T1631" s="106"/>
    </row>
    <row r="1632" spans="1:20" s="47" customFormat="1" ht="15" customHeight="1" x14ac:dyDescent="0.2">
      <c r="A1632" s="103"/>
      <c r="B1632" s="103"/>
      <c r="C1632" s="103"/>
      <c r="D1632" s="250"/>
      <c r="H1632" s="106"/>
      <c r="I1632" s="251"/>
      <c r="T1632" s="106"/>
    </row>
    <row r="1633" spans="1:20" s="47" customFormat="1" ht="15" customHeight="1" x14ac:dyDescent="0.2">
      <c r="A1633" s="103"/>
      <c r="B1633" s="103"/>
      <c r="C1633" s="103"/>
      <c r="D1633" s="250"/>
      <c r="H1633" s="106"/>
      <c r="I1633" s="251"/>
      <c r="T1633" s="106"/>
    </row>
    <row r="1634" spans="1:20" s="47" customFormat="1" ht="15" customHeight="1" x14ac:dyDescent="0.2">
      <c r="A1634" s="103"/>
      <c r="B1634" s="103"/>
      <c r="C1634" s="103"/>
      <c r="D1634" s="250"/>
      <c r="H1634" s="106"/>
      <c r="I1634" s="251"/>
      <c r="T1634" s="106"/>
    </row>
    <row r="1635" spans="1:20" s="47" customFormat="1" ht="15" customHeight="1" x14ac:dyDescent="0.2">
      <c r="A1635" s="103"/>
      <c r="B1635" s="103"/>
      <c r="C1635" s="103"/>
      <c r="D1635" s="250"/>
      <c r="H1635" s="106"/>
      <c r="I1635" s="251"/>
      <c r="T1635" s="106"/>
    </row>
    <row r="1636" spans="1:20" s="47" customFormat="1" ht="15" customHeight="1" x14ac:dyDescent="0.2">
      <c r="A1636" s="103"/>
      <c r="B1636" s="103"/>
      <c r="C1636" s="103"/>
      <c r="D1636" s="250"/>
      <c r="H1636" s="106"/>
      <c r="I1636" s="251"/>
      <c r="T1636" s="106"/>
    </row>
    <row r="1637" spans="1:20" s="47" customFormat="1" ht="15" customHeight="1" x14ac:dyDescent="0.2">
      <c r="A1637" s="103"/>
      <c r="B1637" s="103"/>
      <c r="C1637" s="103"/>
      <c r="D1637" s="250"/>
      <c r="H1637" s="106"/>
      <c r="I1637" s="251"/>
      <c r="T1637" s="106"/>
    </row>
    <row r="1638" spans="1:20" s="47" customFormat="1" ht="15" customHeight="1" x14ac:dyDescent="0.2">
      <c r="A1638" s="103"/>
      <c r="B1638" s="103"/>
      <c r="C1638" s="103"/>
      <c r="D1638" s="250"/>
      <c r="H1638" s="106"/>
      <c r="I1638" s="251"/>
      <c r="T1638" s="106"/>
    </row>
    <row r="1639" spans="1:20" s="47" customFormat="1" ht="15" customHeight="1" x14ac:dyDescent="0.2">
      <c r="A1639" s="103"/>
      <c r="B1639" s="103"/>
      <c r="C1639" s="103"/>
      <c r="D1639" s="250"/>
      <c r="H1639" s="106"/>
      <c r="I1639" s="251"/>
      <c r="T1639" s="106"/>
    </row>
    <row r="1640" spans="1:20" s="47" customFormat="1" ht="15" customHeight="1" x14ac:dyDescent="0.2">
      <c r="A1640" s="103"/>
      <c r="B1640" s="103"/>
      <c r="C1640" s="103"/>
      <c r="D1640" s="250"/>
      <c r="H1640" s="106"/>
      <c r="I1640" s="251"/>
      <c r="T1640" s="106"/>
    </row>
    <row r="1641" spans="1:20" s="47" customFormat="1" ht="15" customHeight="1" x14ac:dyDescent="0.2">
      <c r="A1641" s="103"/>
      <c r="B1641" s="103"/>
      <c r="C1641" s="103"/>
      <c r="D1641" s="250"/>
      <c r="H1641" s="106"/>
      <c r="I1641" s="251"/>
      <c r="T1641" s="106"/>
    </row>
    <row r="1642" spans="1:20" s="47" customFormat="1" ht="15" customHeight="1" x14ac:dyDescent="0.2">
      <c r="A1642" s="103"/>
      <c r="B1642" s="103"/>
      <c r="C1642" s="103"/>
      <c r="D1642" s="250"/>
      <c r="H1642" s="106"/>
      <c r="I1642" s="251"/>
      <c r="T1642" s="106"/>
    </row>
    <row r="1643" spans="1:20" s="47" customFormat="1" ht="15" customHeight="1" x14ac:dyDescent="0.2">
      <c r="A1643" s="103"/>
      <c r="B1643" s="103"/>
      <c r="C1643" s="103"/>
      <c r="D1643" s="250"/>
      <c r="H1643" s="106"/>
      <c r="I1643" s="251"/>
      <c r="T1643" s="106"/>
    </row>
    <row r="1644" spans="1:20" s="47" customFormat="1" ht="15" customHeight="1" x14ac:dyDescent="0.2">
      <c r="A1644" s="103"/>
      <c r="B1644" s="103"/>
      <c r="C1644" s="103"/>
      <c r="D1644" s="250"/>
      <c r="H1644" s="106"/>
      <c r="I1644" s="251"/>
      <c r="T1644" s="106"/>
    </row>
    <row r="1645" spans="1:20" s="47" customFormat="1" ht="15" customHeight="1" x14ac:dyDescent="0.2">
      <c r="A1645" s="103"/>
      <c r="B1645" s="103"/>
      <c r="C1645" s="103"/>
      <c r="D1645" s="250"/>
      <c r="H1645" s="106"/>
      <c r="I1645" s="251"/>
      <c r="T1645" s="106"/>
    </row>
    <row r="1646" spans="1:20" s="47" customFormat="1" ht="15" customHeight="1" x14ac:dyDescent="0.2">
      <c r="A1646" s="103"/>
      <c r="B1646" s="103"/>
      <c r="C1646" s="103"/>
      <c r="D1646" s="250"/>
      <c r="H1646" s="106"/>
      <c r="I1646" s="251"/>
      <c r="T1646" s="106"/>
    </row>
    <row r="1647" spans="1:20" s="47" customFormat="1" ht="15" customHeight="1" x14ac:dyDescent="0.2">
      <c r="A1647" s="103"/>
      <c r="B1647" s="103"/>
      <c r="C1647" s="103"/>
      <c r="D1647" s="250"/>
      <c r="H1647" s="106"/>
      <c r="I1647" s="251"/>
      <c r="T1647" s="106"/>
    </row>
    <row r="1648" spans="1:20" s="47" customFormat="1" ht="15" customHeight="1" x14ac:dyDescent="0.2">
      <c r="A1648" s="103"/>
      <c r="B1648" s="103"/>
      <c r="C1648" s="103"/>
      <c r="D1648" s="250"/>
      <c r="H1648" s="106"/>
      <c r="I1648" s="251"/>
      <c r="T1648" s="106"/>
    </row>
    <row r="1649" spans="1:20" s="47" customFormat="1" ht="15" customHeight="1" x14ac:dyDescent="0.2">
      <c r="A1649" s="103"/>
      <c r="B1649" s="103"/>
      <c r="C1649" s="103"/>
      <c r="D1649" s="250"/>
      <c r="H1649" s="106"/>
      <c r="I1649" s="251"/>
      <c r="T1649" s="106"/>
    </row>
    <row r="1650" spans="1:20" s="47" customFormat="1" ht="15" customHeight="1" x14ac:dyDescent="0.2">
      <c r="A1650" s="103"/>
      <c r="B1650" s="103"/>
      <c r="C1650" s="103"/>
      <c r="D1650" s="250"/>
      <c r="H1650" s="106"/>
      <c r="I1650" s="251"/>
      <c r="T1650" s="106"/>
    </row>
    <row r="1651" spans="1:20" s="47" customFormat="1" ht="15" customHeight="1" x14ac:dyDescent="0.2">
      <c r="A1651" s="103"/>
      <c r="B1651" s="103"/>
      <c r="C1651" s="103"/>
      <c r="D1651" s="250"/>
      <c r="H1651" s="106"/>
      <c r="I1651" s="251"/>
      <c r="T1651" s="106"/>
    </row>
    <row r="1652" spans="1:20" s="47" customFormat="1" ht="15" customHeight="1" x14ac:dyDescent="0.2">
      <c r="A1652" s="103"/>
      <c r="B1652" s="103"/>
      <c r="C1652" s="103"/>
      <c r="D1652" s="250"/>
      <c r="H1652" s="106"/>
      <c r="I1652" s="251"/>
      <c r="T1652" s="106"/>
    </row>
    <row r="1653" spans="1:20" s="47" customFormat="1" ht="15" customHeight="1" x14ac:dyDescent="0.2">
      <c r="A1653" s="103"/>
      <c r="B1653" s="103"/>
      <c r="C1653" s="103"/>
      <c r="D1653" s="250"/>
      <c r="H1653" s="106"/>
      <c r="I1653" s="251"/>
      <c r="T1653" s="106"/>
    </row>
    <row r="1654" spans="1:20" s="47" customFormat="1" ht="15" customHeight="1" x14ac:dyDescent="0.2">
      <c r="A1654" s="103"/>
      <c r="B1654" s="103"/>
      <c r="C1654" s="103"/>
      <c r="D1654" s="250"/>
      <c r="H1654" s="106"/>
      <c r="I1654" s="251"/>
      <c r="T1654" s="106"/>
    </row>
    <row r="1655" spans="1:20" s="47" customFormat="1" ht="15" customHeight="1" x14ac:dyDescent="0.2">
      <c r="A1655" s="103"/>
      <c r="B1655" s="103"/>
      <c r="C1655" s="103"/>
      <c r="D1655" s="250"/>
      <c r="H1655" s="106"/>
      <c r="I1655" s="251"/>
      <c r="T1655" s="106"/>
    </row>
    <row r="1656" spans="1:20" s="47" customFormat="1" ht="15" customHeight="1" x14ac:dyDescent="0.2">
      <c r="A1656" s="103"/>
      <c r="B1656" s="103"/>
      <c r="C1656" s="103"/>
      <c r="D1656" s="250"/>
      <c r="H1656" s="106"/>
      <c r="I1656" s="251"/>
      <c r="T1656" s="106"/>
    </row>
    <row r="1657" spans="1:20" s="47" customFormat="1" ht="15" customHeight="1" x14ac:dyDescent="0.2">
      <c r="A1657" s="103"/>
      <c r="B1657" s="103"/>
      <c r="C1657" s="103"/>
      <c r="D1657" s="250"/>
      <c r="H1657" s="106"/>
      <c r="I1657" s="251"/>
      <c r="T1657" s="106"/>
    </row>
    <row r="1658" spans="1:20" s="47" customFormat="1" ht="15" customHeight="1" x14ac:dyDescent="0.2">
      <c r="A1658" s="103"/>
      <c r="B1658" s="103"/>
      <c r="C1658" s="103"/>
      <c r="D1658" s="250"/>
      <c r="H1658" s="106"/>
      <c r="I1658" s="251"/>
      <c r="T1658" s="106"/>
    </row>
    <row r="1659" spans="1:20" s="47" customFormat="1" ht="15" customHeight="1" x14ac:dyDescent="0.2">
      <c r="A1659" s="103"/>
      <c r="B1659" s="103"/>
      <c r="C1659" s="103"/>
      <c r="D1659" s="250"/>
      <c r="H1659" s="106"/>
      <c r="I1659" s="251"/>
      <c r="T1659" s="106"/>
    </row>
    <row r="1660" spans="1:20" s="47" customFormat="1" ht="15" customHeight="1" x14ac:dyDescent="0.2">
      <c r="A1660" s="103"/>
      <c r="B1660" s="103"/>
      <c r="C1660" s="103"/>
      <c r="D1660" s="250"/>
      <c r="H1660" s="106"/>
      <c r="I1660" s="251"/>
      <c r="T1660" s="106"/>
    </row>
    <row r="1661" spans="1:20" s="47" customFormat="1" ht="15" customHeight="1" x14ac:dyDescent="0.2">
      <c r="A1661" s="103"/>
      <c r="B1661" s="103"/>
      <c r="C1661" s="103"/>
      <c r="D1661" s="250"/>
      <c r="H1661" s="106"/>
      <c r="I1661" s="251"/>
      <c r="T1661" s="106"/>
    </row>
    <row r="1662" spans="1:20" s="47" customFormat="1" ht="15" customHeight="1" x14ac:dyDescent="0.2">
      <c r="A1662" s="103"/>
      <c r="B1662" s="103"/>
      <c r="C1662" s="103"/>
      <c r="D1662" s="250"/>
      <c r="H1662" s="106"/>
      <c r="I1662" s="251"/>
      <c r="T1662" s="106"/>
    </row>
    <row r="1663" spans="1:20" s="47" customFormat="1" ht="15" customHeight="1" x14ac:dyDescent="0.2">
      <c r="A1663" s="103"/>
      <c r="B1663" s="103"/>
      <c r="C1663" s="103"/>
      <c r="D1663" s="250"/>
      <c r="H1663" s="106"/>
      <c r="I1663" s="251"/>
      <c r="T1663" s="106"/>
    </row>
    <row r="1664" spans="1:20" s="47" customFormat="1" ht="15" customHeight="1" x14ac:dyDescent="0.2">
      <c r="A1664" s="103"/>
      <c r="B1664" s="103"/>
      <c r="C1664" s="103"/>
      <c r="D1664" s="250"/>
      <c r="H1664" s="106"/>
      <c r="I1664" s="251"/>
      <c r="T1664" s="106"/>
    </row>
    <row r="1665" spans="1:20" s="47" customFormat="1" ht="15" customHeight="1" x14ac:dyDescent="0.2">
      <c r="A1665" s="103"/>
      <c r="B1665" s="103"/>
      <c r="C1665" s="103"/>
      <c r="D1665" s="250"/>
      <c r="H1665" s="106"/>
      <c r="I1665" s="251"/>
      <c r="T1665" s="106"/>
    </row>
    <row r="1666" spans="1:20" s="47" customFormat="1" ht="15" customHeight="1" x14ac:dyDescent="0.2">
      <c r="A1666" s="103"/>
      <c r="B1666" s="103"/>
      <c r="C1666" s="103"/>
      <c r="D1666" s="250"/>
      <c r="H1666" s="106"/>
      <c r="I1666" s="251"/>
      <c r="T1666" s="106"/>
    </row>
    <row r="1667" spans="1:20" s="47" customFormat="1" ht="15" customHeight="1" x14ac:dyDescent="0.2">
      <c r="A1667" s="103"/>
      <c r="B1667" s="103"/>
      <c r="C1667" s="103"/>
      <c r="D1667" s="250"/>
      <c r="H1667" s="106"/>
      <c r="I1667" s="251"/>
      <c r="T1667" s="106"/>
    </row>
    <row r="1668" spans="1:20" s="47" customFormat="1" ht="15" customHeight="1" x14ac:dyDescent="0.2">
      <c r="A1668" s="103"/>
      <c r="B1668" s="103"/>
      <c r="C1668" s="103"/>
      <c r="D1668" s="250"/>
      <c r="H1668" s="106"/>
      <c r="I1668" s="251"/>
      <c r="T1668" s="106"/>
    </row>
    <row r="1669" spans="1:20" s="47" customFormat="1" ht="15" customHeight="1" x14ac:dyDescent="0.2">
      <c r="A1669" s="103"/>
      <c r="B1669" s="103"/>
      <c r="C1669" s="103"/>
      <c r="D1669" s="250"/>
      <c r="H1669" s="106"/>
      <c r="I1669" s="251"/>
      <c r="T1669" s="106"/>
    </row>
    <row r="1670" spans="1:20" s="47" customFormat="1" ht="15" customHeight="1" x14ac:dyDescent="0.2">
      <c r="A1670" s="103"/>
      <c r="B1670" s="103"/>
      <c r="C1670" s="103"/>
      <c r="D1670" s="250"/>
      <c r="H1670" s="106"/>
      <c r="I1670" s="251"/>
      <c r="T1670" s="106"/>
    </row>
    <row r="1671" spans="1:20" s="47" customFormat="1" ht="15" customHeight="1" x14ac:dyDescent="0.2">
      <c r="A1671" s="103"/>
      <c r="B1671" s="103"/>
      <c r="C1671" s="103"/>
      <c r="D1671" s="250"/>
      <c r="H1671" s="106"/>
      <c r="I1671" s="251"/>
      <c r="T1671" s="106"/>
    </row>
    <row r="1672" spans="1:20" s="47" customFormat="1" ht="15" customHeight="1" x14ac:dyDescent="0.2">
      <c r="A1672" s="103"/>
      <c r="B1672" s="103"/>
      <c r="C1672" s="103"/>
      <c r="D1672" s="250"/>
      <c r="H1672" s="106"/>
      <c r="I1672" s="251"/>
      <c r="T1672" s="106"/>
    </row>
    <row r="1673" spans="1:20" s="47" customFormat="1" ht="15" customHeight="1" x14ac:dyDescent="0.2">
      <c r="A1673" s="103"/>
      <c r="B1673" s="103"/>
      <c r="C1673" s="103"/>
      <c r="D1673" s="250"/>
      <c r="H1673" s="106"/>
      <c r="I1673" s="251"/>
      <c r="T1673" s="106"/>
    </row>
    <row r="1674" spans="1:20" s="47" customFormat="1" ht="15" customHeight="1" x14ac:dyDescent="0.2">
      <c r="A1674" s="103"/>
      <c r="B1674" s="103"/>
      <c r="C1674" s="103"/>
      <c r="D1674" s="250"/>
      <c r="H1674" s="106"/>
      <c r="I1674" s="251"/>
      <c r="T1674" s="106"/>
    </row>
    <row r="1675" spans="1:20" s="47" customFormat="1" ht="15" customHeight="1" x14ac:dyDescent="0.2">
      <c r="A1675" s="103"/>
      <c r="B1675" s="103"/>
      <c r="C1675" s="103"/>
      <c r="D1675" s="250"/>
      <c r="H1675" s="106"/>
      <c r="I1675" s="251"/>
      <c r="T1675" s="106"/>
    </row>
    <row r="1676" spans="1:20" s="47" customFormat="1" ht="15" customHeight="1" x14ac:dyDescent="0.2">
      <c r="A1676" s="103"/>
      <c r="B1676" s="103"/>
      <c r="C1676" s="103"/>
      <c r="D1676" s="250"/>
      <c r="H1676" s="106"/>
      <c r="I1676" s="251"/>
      <c r="T1676" s="106"/>
    </row>
    <row r="1677" spans="1:20" s="47" customFormat="1" ht="15" customHeight="1" x14ac:dyDescent="0.2">
      <c r="A1677" s="103"/>
      <c r="B1677" s="103"/>
      <c r="C1677" s="103"/>
      <c r="D1677" s="250"/>
      <c r="H1677" s="106"/>
      <c r="I1677" s="251"/>
      <c r="T1677" s="106"/>
    </row>
    <row r="1678" spans="1:20" s="47" customFormat="1" ht="15" customHeight="1" x14ac:dyDescent="0.2">
      <c r="A1678" s="103"/>
      <c r="B1678" s="103"/>
      <c r="C1678" s="103"/>
      <c r="D1678" s="250"/>
      <c r="H1678" s="106"/>
      <c r="I1678" s="251"/>
      <c r="T1678" s="106"/>
    </row>
    <row r="1679" spans="1:20" s="47" customFormat="1" ht="15" customHeight="1" x14ac:dyDescent="0.2">
      <c r="A1679" s="103"/>
      <c r="B1679" s="103"/>
      <c r="C1679" s="103"/>
      <c r="D1679" s="250"/>
      <c r="H1679" s="106"/>
      <c r="I1679" s="251"/>
      <c r="T1679" s="106"/>
    </row>
    <row r="1680" spans="1:20" s="47" customFormat="1" ht="15" customHeight="1" x14ac:dyDescent="0.2">
      <c r="A1680" s="103"/>
      <c r="B1680" s="103"/>
      <c r="C1680" s="103"/>
      <c r="D1680" s="250"/>
      <c r="H1680" s="106"/>
      <c r="I1680" s="251"/>
      <c r="T1680" s="106"/>
    </row>
    <row r="1681" spans="1:20" s="47" customFormat="1" ht="15" customHeight="1" x14ac:dyDescent="0.2">
      <c r="A1681" s="103"/>
      <c r="B1681" s="103"/>
      <c r="C1681" s="103"/>
      <c r="D1681" s="250"/>
      <c r="H1681" s="106"/>
      <c r="I1681" s="251"/>
      <c r="T1681" s="106"/>
    </row>
    <row r="1682" spans="1:20" s="47" customFormat="1" ht="15" customHeight="1" x14ac:dyDescent="0.2">
      <c r="A1682" s="103"/>
      <c r="B1682" s="103"/>
      <c r="C1682" s="103"/>
      <c r="D1682" s="250"/>
      <c r="H1682" s="106"/>
      <c r="I1682" s="251"/>
      <c r="T1682" s="106"/>
    </row>
    <row r="1683" spans="1:20" s="47" customFormat="1" ht="15" customHeight="1" x14ac:dyDescent="0.2">
      <c r="A1683" s="103"/>
      <c r="B1683" s="103"/>
      <c r="C1683" s="103"/>
      <c r="D1683" s="250"/>
      <c r="H1683" s="106"/>
      <c r="I1683" s="251"/>
      <c r="T1683" s="106"/>
    </row>
    <row r="1684" spans="1:20" s="47" customFormat="1" ht="15" customHeight="1" x14ac:dyDescent="0.2">
      <c r="A1684" s="103"/>
      <c r="B1684" s="103"/>
      <c r="C1684" s="103"/>
      <c r="D1684" s="250"/>
      <c r="H1684" s="106"/>
      <c r="I1684" s="251"/>
      <c r="T1684" s="106"/>
    </row>
    <row r="1685" spans="1:20" s="47" customFormat="1" ht="15" customHeight="1" x14ac:dyDescent="0.2">
      <c r="A1685" s="103"/>
      <c r="B1685" s="103"/>
      <c r="C1685" s="103"/>
      <c r="D1685" s="250"/>
      <c r="H1685" s="106"/>
      <c r="I1685" s="251"/>
      <c r="T1685" s="106"/>
    </row>
    <row r="1686" spans="1:20" s="47" customFormat="1" ht="15" customHeight="1" x14ac:dyDescent="0.2">
      <c r="A1686" s="103"/>
      <c r="B1686" s="103"/>
      <c r="C1686" s="103"/>
      <c r="D1686" s="250"/>
      <c r="H1686" s="106"/>
      <c r="I1686" s="251"/>
      <c r="T1686" s="106"/>
    </row>
    <row r="1687" spans="1:20" s="47" customFormat="1" ht="15" customHeight="1" x14ac:dyDescent="0.2">
      <c r="A1687" s="103"/>
      <c r="B1687" s="103"/>
      <c r="C1687" s="103"/>
      <c r="D1687" s="250"/>
      <c r="H1687" s="106"/>
      <c r="I1687" s="251"/>
      <c r="T1687" s="106"/>
    </row>
    <row r="1688" spans="1:20" s="47" customFormat="1" ht="15" customHeight="1" x14ac:dyDescent="0.2">
      <c r="A1688" s="103"/>
      <c r="B1688" s="103"/>
      <c r="C1688" s="103"/>
      <c r="D1688" s="250"/>
      <c r="H1688" s="106"/>
      <c r="I1688" s="251"/>
      <c r="T1688" s="106"/>
    </row>
    <row r="1689" spans="1:20" s="47" customFormat="1" ht="15" customHeight="1" x14ac:dyDescent="0.2">
      <c r="A1689" s="103"/>
      <c r="B1689" s="103"/>
      <c r="C1689" s="103"/>
      <c r="D1689" s="250"/>
      <c r="H1689" s="106"/>
      <c r="I1689" s="251"/>
      <c r="T1689" s="106"/>
    </row>
    <row r="1690" spans="1:20" s="47" customFormat="1" ht="15" customHeight="1" x14ac:dyDescent="0.2">
      <c r="A1690" s="103"/>
      <c r="B1690" s="103"/>
      <c r="C1690" s="103"/>
      <c r="D1690" s="250"/>
      <c r="H1690" s="106"/>
      <c r="I1690" s="251"/>
      <c r="T1690" s="106"/>
    </row>
    <row r="1691" spans="1:20" s="47" customFormat="1" ht="15" customHeight="1" x14ac:dyDescent="0.2">
      <c r="A1691" s="103"/>
      <c r="B1691" s="103"/>
      <c r="C1691" s="103"/>
      <c r="D1691" s="250"/>
      <c r="H1691" s="106"/>
      <c r="I1691" s="251"/>
      <c r="T1691" s="106"/>
    </row>
    <row r="1692" spans="1:20" s="47" customFormat="1" ht="15" customHeight="1" x14ac:dyDescent="0.2">
      <c r="A1692" s="103"/>
      <c r="B1692" s="103"/>
      <c r="C1692" s="103"/>
      <c r="D1692" s="250"/>
      <c r="H1692" s="106"/>
      <c r="I1692" s="251"/>
      <c r="T1692" s="106"/>
    </row>
    <row r="1693" spans="1:20" s="47" customFormat="1" ht="15" customHeight="1" x14ac:dyDescent="0.2">
      <c r="A1693" s="103"/>
      <c r="B1693" s="103"/>
      <c r="C1693" s="103"/>
      <c r="D1693" s="250"/>
      <c r="H1693" s="106"/>
      <c r="I1693" s="251"/>
      <c r="T1693" s="106"/>
    </row>
    <row r="1694" spans="1:20" s="47" customFormat="1" ht="15" customHeight="1" x14ac:dyDescent="0.2">
      <c r="A1694" s="103"/>
      <c r="B1694" s="103"/>
      <c r="C1694" s="103"/>
      <c r="D1694" s="250"/>
      <c r="H1694" s="106"/>
      <c r="I1694" s="251"/>
      <c r="T1694" s="106"/>
    </row>
    <row r="1695" spans="1:20" s="47" customFormat="1" ht="15" customHeight="1" x14ac:dyDescent="0.2">
      <c r="A1695" s="103"/>
      <c r="B1695" s="103"/>
      <c r="C1695" s="103"/>
      <c r="D1695" s="250"/>
      <c r="H1695" s="106"/>
      <c r="I1695" s="251"/>
      <c r="T1695" s="106"/>
    </row>
    <row r="1696" spans="1:20" s="47" customFormat="1" ht="15" customHeight="1" x14ac:dyDescent="0.2">
      <c r="A1696" s="103"/>
      <c r="B1696" s="103"/>
      <c r="C1696" s="103"/>
      <c r="D1696" s="250"/>
      <c r="H1696" s="106"/>
      <c r="I1696" s="251"/>
      <c r="T1696" s="106"/>
    </row>
    <row r="1697" spans="1:20" s="47" customFormat="1" ht="15" customHeight="1" x14ac:dyDescent="0.2">
      <c r="A1697" s="103"/>
      <c r="B1697" s="103"/>
      <c r="C1697" s="103"/>
      <c r="D1697" s="250"/>
      <c r="H1697" s="106"/>
      <c r="I1697" s="251"/>
      <c r="T1697" s="106"/>
    </row>
    <row r="1698" spans="1:20" s="47" customFormat="1" ht="15" customHeight="1" x14ac:dyDescent="0.2">
      <c r="A1698" s="103"/>
      <c r="B1698" s="103"/>
      <c r="C1698" s="103"/>
      <c r="D1698" s="250"/>
      <c r="H1698" s="106"/>
      <c r="I1698" s="251"/>
      <c r="T1698" s="106"/>
    </row>
    <row r="1699" spans="1:20" s="47" customFormat="1" ht="15" customHeight="1" x14ac:dyDescent="0.2">
      <c r="A1699" s="103"/>
      <c r="B1699" s="103"/>
      <c r="C1699" s="103"/>
      <c r="D1699" s="250"/>
      <c r="H1699" s="106"/>
      <c r="I1699" s="251"/>
      <c r="T1699" s="106"/>
    </row>
    <row r="1700" spans="1:20" s="47" customFormat="1" ht="15" customHeight="1" x14ac:dyDescent="0.2">
      <c r="A1700" s="103"/>
      <c r="B1700" s="103"/>
      <c r="C1700" s="103"/>
      <c r="D1700" s="250"/>
      <c r="H1700" s="106"/>
      <c r="I1700" s="251"/>
      <c r="T1700" s="106"/>
    </row>
    <row r="1701" spans="1:20" s="47" customFormat="1" ht="15" customHeight="1" x14ac:dyDescent="0.2">
      <c r="A1701" s="103"/>
      <c r="B1701" s="103"/>
      <c r="C1701" s="103"/>
      <c r="D1701" s="250"/>
      <c r="H1701" s="106"/>
      <c r="I1701" s="251"/>
      <c r="T1701" s="106"/>
    </row>
    <row r="1702" spans="1:20" s="47" customFormat="1" ht="15" customHeight="1" x14ac:dyDescent="0.2">
      <c r="A1702" s="103"/>
      <c r="B1702" s="103"/>
      <c r="C1702" s="103"/>
      <c r="D1702" s="250"/>
      <c r="H1702" s="106"/>
      <c r="I1702" s="251"/>
      <c r="T1702" s="106"/>
    </row>
    <row r="1703" spans="1:20" s="47" customFormat="1" ht="15" customHeight="1" x14ac:dyDescent="0.2">
      <c r="A1703" s="103"/>
      <c r="B1703" s="103"/>
      <c r="C1703" s="103"/>
      <c r="D1703" s="250"/>
      <c r="H1703" s="106"/>
      <c r="I1703" s="251"/>
      <c r="T1703" s="106"/>
    </row>
    <row r="1704" spans="1:20" s="47" customFormat="1" ht="15" customHeight="1" x14ac:dyDescent="0.2">
      <c r="A1704" s="103"/>
      <c r="B1704" s="103"/>
      <c r="C1704" s="103"/>
      <c r="D1704" s="250"/>
      <c r="H1704" s="106"/>
      <c r="I1704" s="251"/>
      <c r="T1704" s="106"/>
    </row>
    <row r="1705" spans="1:20" s="47" customFormat="1" ht="15" customHeight="1" x14ac:dyDescent="0.2">
      <c r="A1705" s="103"/>
      <c r="B1705" s="103"/>
      <c r="C1705" s="103"/>
      <c r="D1705" s="250"/>
      <c r="H1705" s="106"/>
      <c r="I1705" s="251"/>
      <c r="T1705" s="106"/>
    </row>
    <row r="1706" spans="1:20" s="47" customFormat="1" ht="15" customHeight="1" x14ac:dyDescent="0.2">
      <c r="A1706" s="103"/>
      <c r="B1706" s="103"/>
      <c r="C1706" s="103"/>
      <c r="D1706" s="250"/>
      <c r="H1706" s="106"/>
      <c r="I1706" s="251"/>
      <c r="T1706" s="106"/>
    </row>
    <row r="1707" spans="1:20" s="47" customFormat="1" ht="15" customHeight="1" x14ac:dyDescent="0.2">
      <c r="A1707" s="103"/>
      <c r="B1707" s="103"/>
      <c r="C1707" s="103"/>
      <c r="D1707" s="250"/>
      <c r="H1707" s="106"/>
      <c r="I1707" s="251"/>
      <c r="T1707" s="106"/>
    </row>
    <row r="1708" spans="1:20" s="47" customFormat="1" ht="15" customHeight="1" x14ac:dyDescent="0.2">
      <c r="A1708" s="103"/>
      <c r="B1708" s="103"/>
      <c r="C1708" s="103"/>
      <c r="D1708" s="250"/>
      <c r="H1708" s="106"/>
      <c r="I1708" s="251"/>
      <c r="T1708" s="106"/>
    </row>
    <row r="1709" spans="1:20" s="47" customFormat="1" ht="15" customHeight="1" x14ac:dyDescent="0.2">
      <c r="A1709" s="103"/>
      <c r="B1709" s="103"/>
      <c r="C1709" s="103"/>
      <c r="D1709" s="250"/>
      <c r="H1709" s="106"/>
      <c r="I1709" s="251"/>
      <c r="T1709" s="106"/>
    </row>
    <row r="1710" spans="1:20" s="47" customFormat="1" ht="15" customHeight="1" x14ac:dyDescent="0.2">
      <c r="A1710" s="103"/>
      <c r="B1710" s="103"/>
      <c r="C1710" s="103"/>
      <c r="D1710" s="250"/>
      <c r="H1710" s="106"/>
      <c r="I1710" s="251"/>
      <c r="T1710" s="106"/>
    </row>
    <row r="1711" spans="1:20" s="47" customFormat="1" ht="15" customHeight="1" x14ac:dyDescent="0.2">
      <c r="A1711" s="103"/>
      <c r="B1711" s="103"/>
      <c r="C1711" s="103"/>
      <c r="D1711" s="250"/>
      <c r="H1711" s="106"/>
      <c r="I1711" s="251"/>
      <c r="T1711" s="106"/>
    </row>
    <row r="1712" spans="1:20" s="47" customFormat="1" ht="15" customHeight="1" x14ac:dyDescent="0.2">
      <c r="A1712" s="103"/>
      <c r="B1712" s="103"/>
      <c r="C1712" s="103"/>
      <c r="D1712" s="250"/>
      <c r="H1712" s="106"/>
      <c r="I1712" s="251"/>
      <c r="T1712" s="106"/>
    </row>
    <row r="1713" spans="1:20" s="47" customFormat="1" ht="15" customHeight="1" x14ac:dyDescent="0.2">
      <c r="A1713" s="103"/>
      <c r="B1713" s="103"/>
      <c r="C1713" s="103"/>
      <c r="D1713" s="250"/>
      <c r="H1713" s="106"/>
      <c r="I1713" s="251"/>
      <c r="T1713" s="106"/>
    </row>
    <row r="1714" spans="1:20" s="47" customFormat="1" ht="15" customHeight="1" x14ac:dyDescent="0.2">
      <c r="A1714" s="103"/>
      <c r="B1714" s="103"/>
      <c r="C1714" s="103"/>
      <c r="D1714" s="250"/>
      <c r="H1714" s="106"/>
      <c r="I1714" s="251"/>
      <c r="T1714" s="106"/>
    </row>
    <row r="1715" spans="1:20" s="47" customFormat="1" ht="15" customHeight="1" x14ac:dyDescent="0.2">
      <c r="A1715" s="103"/>
      <c r="B1715" s="103"/>
      <c r="C1715" s="103"/>
      <c r="D1715" s="250"/>
      <c r="H1715" s="106"/>
      <c r="I1715" s="251"/>
      <c r="T1715" s="106"/>
    </row>
    <row r="1716" spans="1:20" s="47" customFormat="1" ht="15" customHeight="1" x14ac:dyDescent="0.2">
      <c r="A1716" s="103"/>
      <c r="B1716" s="103"/>
      <c r="C1716" s="103"/>
      <c r="D1716" s="250"/>
      <c r="H1716" s="106"/>
      <c r="I1716" s="251"/>
      <c r="T1716" s="106"/>
    </row>
    <row r="1717" spans="1:20" s="47" customFormat="1" ht="15" customHeight="1" x14ac:dyDescent="0.2">
      <c r="A1717" s="103"/>
      <c r="B1717" s="103"/>
      <c r="C1717" s="103"/>
      <c r="D1717" s="250"/>
      <c r="H1717" s="106"/>
      <c r="I1717" s="251"/>
      <c r="T1717" s="106"/>
    </row>
    <row r="1718" spans="1:20" s="47" customFormat="1" ht="15" customHeight="1" x14ac:dyDescent="0.2">
      <c r="A1718" s="103"/>
      <c r="B1718" s="103"/>
      <c r="C1718" s="103"/>
      <c r="D1718" s="250"/>
      <c r="H1718" s="106"/>
      <c r="I1718" s="251"/>
      <c r="T1718" s="106"/>
    </row>
    <row r="1719" spans="1:20" s="47" customFormat="1" ht="15" customHeight="1" x14ac:dyDescent="0.2">
      <c r="A1719" s="103"/>
      <c r="B1719" s="103"/>
      <c r="C1719" s="103"/>
      <c r="D1719" s="250"/>
      <c r="H1719" s="106"/>
      <c r="I1719" s="251"/>
      <c r="T1719" s="106"/>
    </row>
    <row r="1720" spans="1:20" s="47" customFormat="1" ht="15" customHeight="1" x14ac:dyDescent="0.2">
      <c r="A1720" s="103"/>
      <c r="B1720" s="103"/>
      <c r="C1720" s="103"/>
      <c r="D1720" s="250"/>
      <c r="H1720" s="106"/>
      <c r="I1720" s="251"/>
      <c r="T1720" s="106"/>
    </row>
    <row r="1721" spans="1:20" s="47" customFormat="1" ht="15" customHeight="1" x14ac:dyDescent="0.2">
      <c r="A1721" s="103"/>
      <c r="B1721" s="103"/>
      <c r="C1721" s="103"/>
      <c r="D1721" s="250"/>
      <c r="H1721" s="106"/>
      <c r="I1721" s="251"/>
      <c r="T1721" s="106"/>
    </row>
    <row r="1722" spans="1:20" s="47" customFormat="1" ht="15" customHeight="1" x14ac:dyDescent="0.2">
      <c r="A1722" s="103"/>
      <c r="B1722" s="103"/>
      <c r="C1722" s="103"/>
      <c r="D1722" s="250"/>
      <c r="H1722" s="106"/>
      <c r="I1722" s="251"/>
      <c r="T1722" s="106"/>
    </row>
    <row r="1723" spans="1:20" s="47" customFormat="1" ht="15" customHeight="1" x14ac:dyDescent="0.2">
      <c r="A1723" s="103"/>
      <c r="B1723" s="103"/>
      <c r="C1723" s="103"/>
      <c r="D1723" s="250"/>
      <c r="H1723" s="106"/>
      <c r="I1723" s="251"/>
      <c r="T1723" s="106"/>
    </row>
    <row r="1724" spans="1:20" s="47" customFormat="1" ht="15" customHeight="1" x14ac:dyDescent="0.2">
      <c r="A1724" s="103"/>
      <c r="B1724" s="103"/>
      <c r="C1724" s="103"/>
      <c r="D1724" s="250"/>
      <c r="H1724" s="106"/>
      <c r="I1724" s="251"/>
      <c r="T1724" s="106"/>
    </row>
    <row r="1725" spans="1:20" s="47" customFormat="1" ht="15" customHeight="1" x14ac:dyDescent="0.2">
      <c r="A1725" s="103"/>
      <c r="B1725" s="103"/>
      <c r="C1725" s="103"/>
      <c r="D1725" s="250"/>
      <c r="H1725" s="106"/>
      <c r="I1725" s="251"/>
      <c r="T1725" s="106"/>
    </row>
    <row r="1726" spans="1:20" s="47" customFormat="1" ht="15" customHeight="1" x14ac:dyDescent="0.2">
      <c r="A1726" s="103"/>
      <c r="B1726" s="103"/>
      <c r="C1726" s="103"/>
      <c r="D1726" s="250"/>
      <c r="H1726" s="106"/>
      <c r="I1726" s="251"/>
      <c r="T1726" s="106"/>
    </row>
    <row r="1727" spans="1:20" s="47" customFormat="1" ht="15" customHeight="1" x14ac:dyDescent="0.2">
      <c r="A1727" s="103"/>
      <c r="B1727" s="103"/>
      <c r="C1727" s="103"/>
      <c r="D1727" s="250"/>
      <c r="H1727" s="106"/>
      <c r="I1727" s="251"/>
      <c r="T1727" s="106"/>
    </row>
    <row r="1728" spans="1:20" s="47" customFormat="1" ht="15" customHeight="1" x14ac:dyDescent="0.2">
      <c r="A1728" s="103"/>
      <c r="B1728" s="103"/>
      <c r="C1728" s="103"/>
      <c r="D1728" s="250"/>
      <c r="H1728" s="106"/>
      <c r="I1728" s="251"/>
      <c r="T1728" s="106"/>
    </row>
    <row r="1729" spans="1:20" s="47" customFormat="1" ht="15" customHeight="1" x14ac:dyDescent="0.2">
      <c r="A1729" s="103"/>
      <c r="B1729" s="103"/>
      <c r="C1729" s="103"/>
      <c r="D1729" s="250"/>
      <c r="H1729" s="106"/>
      <c r="I1729" s="251"/>
      <c r="T1729" s="106"/>
    </row>
    <row r="1730" spans="1:20" s="47" customFormat="1" ht="15" customHeight="1" x14ac:dyDescent="0.2">
      <c r="A1730" s="103"/>
      <c r="B1730" s="103"/>
      <c r="C1730" s="103"/>
      <c r="D1730" s="250"/>
      <c r="H1730" s="106"/>
      <c r="I1730" s="251"/>
      <c r="T1730" s="106"/>
    </row>
    <row r="1731" spans="1:20" s="47" customFormat="1" ht="15" customHeight="1" x14ac:dyDescent="0.2">
      <c r="A1731" s="103"/>
      <c r="B1731" s="103"/>
      <c r="C1731" s="103"/>
      <c r="D1731" s="250"/>
      <c r="H1731" s="106"/>
      <c r="I1731" s="251"/>
      <c r="T1731" s="106"/>
    </row>
    <row r="1732" spans="1:20" s="47" customFormat="1" ht="15" customHeight="1" x14ac:dyDescent="0.2">
      <c r="A1732" s="103"/>
      <c r="B1732" s="103"/>
      <c r="C1732" s="103"/>
      <c r="D1732" s="250"/>
      <c r="H1732" s="106"/>
      <c r="I1732" s="251"/>
      <c r="T1732" s="106"/>
    </row>
    <row r="1733" spans="1:20" s="47" customFormat="1" ht="15" customHeight="1" x14ac:dyDescent="0.2">
      <c r="A1733" s="103"/>
      <c r="B1733" s="103"/>
      <c r="C1733" s="103"/>
      <c r="D1733" s="250"/>
      <c r="H1733" s="106"/>
      <c r="I1733" s="251"/>
      <c r="T1733" s="106"/>
    </row>
    <row r="1734" spans="1:20" s="47" customFormat="1" ht="15" customHeight="1" x14ac:dyDescent="0.2">
      <c r="A1734" s="103"/>
      <c r="B1734" s="103"/>
      <c r="C1734" s="103"/>
      <c r="D1734" s="250"/>
      <c r="H1734" s="106"/>
      <c r="I1734" s="251"/>
      <c r="T1734" s="106"/>
    </row>
    <row r="1735" spans="1:20" s="47" customFormat="1" ht="15" customHeight="1" x14ac:dyDescent="0.2">
      <c r="A1735" s="103"/>
      <c r="B1735" s="103"/>
      <c r="C1735" s="103"/>
      <c r="D1735" s="250"/>
      <c r="H1735" s="106"/>
      <c r="I1735" s="251"/>
      <c r="T1735" s="106"/>
    </row>
    <row r="1736" spans="1:20" s="47" customFormat="1" ht="15" customHeight="1" x14ac:dyDescent="0.2">
      <c r="A1736" s="103"/>
      <c r="B1736" s="103"/>
      <c r="C1736" s="103"/>
      <c r="D1736" s="250"/>
      <c r="H1736" s="106"/>
      <c r="I1736" s="251"/>
      <c r="T1736" s="106"/>
    </row>
    <row r="1737" spans="1:20" s="47" customFormat="1" ht="15" customHeight="1" x14ac:dyDescent="0.2">
      <c r="A1737" s="103"/>
      <c r="B1737" s="103"/>
      <c r="C1737" s="103"/>
      <c r="D1737" s="250"/>
      <c r="H1737" s="106"/>
      <c r="I1737" s="251"/>
      <c r="T1737" s="106"/>
    </row>
    <row r="1738" spans="1:20" s="47" customFormat="1" ht="15" customHeight="1" x14ac:dyDescent="0.2">
      <c r="A1738" s="103"/>
      <c r="B1738" s="103"/>
      <c r="C1738" s="103"/>
      <c r="D1738" s="250"/>
      <c r="H1738" s="106"/>
      <c r="I1738" s="251"/>
      <c r="T1738" s="106"/>
    </row>
    <row r="1739" spans="1:20" s="47" customFormat="1" ht="15" customHeight="1" x14ac:dyDescent="0.2">
      <c r="A1739" s="103"/>
      <c r="B1739" s="103"/>
      <c r="C1739" s="103"/>
      <c r="D1739" s="250"/>
      <c r="H1739" s="106"/>
      <c r="I1739" s="251"/>
      <c r="T1739" s="106"/>
    </row>
    <row r="1740" spans="1:20" s="47" customFormat="1" ht="15" customHeight="1" x14ac:dyDescent="0.2">
      <c r="A1740" s="103"/>
      <c r="B1740" s="103"/>
      <c r="C1740" s="103"/>
      <c r="D1740" s="250"/>
      <c r="H1740" s="106"/>
      <c r="I1740" s="251"/>
      <c r="T1740" s="106"/>
    </row>
    <row r="1741" spans="1:20" s="47" customFormat="1" ht="15" customHeight="1" x14ac:dyDescent="0.2">
      <c r="A1741" s="103"/>
      <c r="B1741" s="103"/>
      <c r="C1741" s="103"/>
      <c r="D1741" s="250"/>
      <c r="H1741" s="106"/>
      <c r="I1741" s="251"/>
      <c r="T1741" s="106"/>
    </row>
    <row r="1742" spans="1:20" s="47" customFormat="1" ht="15" customHeight="1" x14ac:dyDescent="0.2">
      <c r="A1742" s="103"/>
      <c r="B1742" s="103"/>
      <c r="C1742" s="103"/>
      <c r="D1742" s="250"/>
      <c r="H1742" s="106"/>
      <c r="I1742" s="251"/>
      <c r="T1742" s="106"/>
    </row>
    <row r="1743" spans="1:20" s="47" customFormat="1" ht="15" customHeight="1" x14ac:dyDescent="0.2">
      <c r="A1743" s="103"/>
      <c r="B1743" s="103"/>
      <c r="C1743" s="103"/>
      <c r="D1743" s="250"/>
      <c r="H1743" s="106"/>
      <c r="I1743" s="251"/>
      <c r="T1743" s="106"/>
    </row>
    <row r="1744" spans="1:20" s="47" customFormat="1" ht="15" customHeight="1" x14ac:dyDescent="0.2">
      <c r="A1744" s="103"/>
      <c r="B1744" s="103"/>
      <c r="C1744" s="103"/>
      <c r="D1744" s="250"/>
      <c r="H1744" s="106"/>
      <c r="I1744" s="251"/>
      <c r="T1744" s="106"/>
    </row>
    <row r="1745" spans="1:20" s="47" customFormat="1" ht="15" customHeight="1" x14ac:dyDescent="0.2">
      <c r="A1745" s="103"/>
      <c r="B1745" s="103"/>
      <c r="C1745" s="103"/>
      <c r="D1745" s="250"/>
      <c r="H1745" s="106"/>
      <c r="I1745" s="251"/>
      <c r="T1745" s="106"/>
    </row>
    <row r="1746" spans="1:20" s="47" customFormat="1" ht="15" customHeight="1" x14ac:dyDescent="0.2">
      <c r="A1746" s="103"/>
      <c r="B1746" s="103"/>
      <c r="C1746" s="103"/>
      <c r="D1746" s="250"/>
      <c r="H1746" s="106"/>
      <c r="I1746" s="251"/>
      <c r="T1746" s="106"/>
    </row>
    <row r="1747" spans="1:20" s="47" customFormat="1" ht="15" customHeight="1" x14ac:dyDescent="0.2">
      <c r="A1747" s="103"/>
      <c r="B1747" s="103"/>
      <c r="C1747" s="103"/>
      <c r="D1747" s="250"/>
      <c r="H1747" s="106"/>
      <c r="I1747" s="251"/>
      <c r="T1747" s="106"/>
    </row>
    <row r="1748" spans="1:20" s="47" customFormat="1" ht="15" customHeight="1" x14ac:dyDescent="0.2">
      <c r="A1748" s="103"/>
      <c r="B1748" s="103"/>
      <c r="C1748" s="103"/>
      <c r="D1748" s="250"/>
      <c r="H1748" s="106"/>
      <c r="I1748" s="251"/>
      <c r="T1748" s="106"/>
    </row>
    <row r="1749" spans="1:20" s="47" customFormat="1" ht="15" customHeight="1" x14ac:dyDescent="0.2">
      <c r="A1749" s="103"/>
      <c r="B1749" s="103"/>
      <c r="C1749" s="103"/>
      <c r="D1749" s="250"/>
      <c r="H1749" s="106"/>
      <c r="I1749" s="251"/>
      <c r="T1749" s="106"/>
    </row>
    <row r="1750" spans="1:20" s="47" customFormat="1" ht="15" customHeight="1" x14ac:dyDescent="0.2">
      <c r="A1750" s="103"/>
      <c r="B1750" s="103"/>
      <c r="C1750" s="103"/>
      <c r="D1750" s="250"/>
      <c r="H1750" s="106"/>
      <c r="I1750" s="251"/>
      <c r="T1750" s="106"/>
    </row>
    <row r="1751" spans="1:20" s="47" customFormat="1" ht="15" customHeight="1" x14ac:dyDescent="0.2">
      <c r="A1751" s="103"/>
      <c r="B1751" s="103"/>
      <c r="C1751" s="103"/>
      <c r="D1751" s="250"/>
      <c r="H1751" s="106"/>
      <c r="I1751" s="251"/>
      <c r="T1751" s="106"/>
    </row>
    <row r="1752" spans="1:20" s="47" customFormat="1" ht="15" customHeight="1" x14ac:dyDescent="0.2">
      <c r="A1752" s="103"/>
      <c r="B1752" s="103"/>
      <c r="C1752" s="103"/>
      <c r="D1752" s="250"/>
      <c r="H1752" s="106"/>
      <c r="I1752" s="251"/>
      <c r="T1752" s="106"/>
    </row>
    <row r="1753" spans="1:20" s="47" customFormat="1" ht="15" customHeight="1" x14ac:dyDescent="0.2">
      <c r="A1753" s="103"/>
      <c r="B1753" s="103"/>
      <c r="C1753" s="103"/>
      <c r="D1753" s="250"/>
      <c r="H1753" s="106"/>
      <c r="I1753" s="251"/>
      <c r="T1753" s="106"/>
    </row>
    <row r="1754" spans="1:20" s="47" customFormat="1" ht="15" customHeight="1" x14ac:dyDescent="0.2">
      <c r="A1754" s="103"/>
      <c r="B1754" s="103"/>
      <c r="C1754" s="103"/>
      <c r="D1754" s="250"/>
      <c r="H1754" s="106"/>
      <c r="I1754" s="251"/>
      <c r="T1754" s="106"/>
    </row>
    <row r="1755" spans="1:20" s="47" customFormat="1" ht="15" customHeight="1" x14ac:dyDescent="0.2">
      <c r="A1755" s="103"/>
      <c r="B1755" s="103"/>
      <c r="C1755" s="103"/>
      <c r="D1755" s="250"/>
      <c r="H1755" s="106"/>
      <c r="I1755" s="251"/>
      <c r="T1755" s="106"/>
    </row>
    <row r="1756" spans="1:20" s="47" customFormat="1" ht="15" customHeight="1" x14ac:dyDescent="0.2">
      <c r="A1756" s="103"/>
      <c r="B1756" s="103"/>
      <c r="C1756" s="103"/>
      <c r="D1756" s="250"/>
      <c r="H1756" s="106"/>
      <c r="I1756" s="251"/>
      <c r="T1756" s="106"/>
    </row>
    <row r="1757" spans="1:20" s="47" customFormat="1" ht="15" customHeight="1" x14ac:dyDescent="0.2">
      <c r="A1757" s="103"/>
      <c r="B1757" s="103"/>
      <c r="C1757" s="103"/>
      <c r="D1757" s="250"/>
      <c r="H1757" s="106"/>
      <c r="I1757" s="251"/>
      <c r="T1757" s="106"/>
    </row>
    <row r="1758" spans="1:20" s="47" customFormat="1" ht="15" customHeight="1" x14ac:dyDescent="0.2">
      <c r="A1758" s="103"/>
      <c r="B1758" s="103"/>
      <c r="C1758" s="103"/>
      <c r="D1758" s="250"/>
      <c r="H1758" s="106"/>
      <c r="I1758" s="251"/>
      <c r="T1758" s="106"/>
    </row>
    <row r="1759" spans="1:20" s="47" customFormat="1" ht="15" customHeight="1" x14ac:dyDescent="0.2">
      <c r="A1759" s="103"/>
      <c r="B1759" s="103"/>
      <c r="C1759" s="103"/>
      <c r="D1759" s="250"/>
      <c r="H1759" s="106"/>
      <c r="I1759" s="251"/>
      <c r="T1759" s="106"/>
    </row>
    <row r="1760" spans="1:20" s="47" customFormat="1" ht="15" customHeight="1" x14ac:dyDescent="0.2">
      <c r="A1760" s="103"/>
      <c r="B1760" s="103"/>
      <c r="C1760" s="103"/>
      <c r="D1760" s="250"/>
      <c r="H1760" s="106"/>
      <c r="I1760" s="251"/>
      <c r="T1760" s="106"/>
    </row>
    <row r="1761" spans="1:20" s="47" customFormat="1" ht="15" customHeight="1" x14ac:dyDescent="0.2">
      <c r="A1761" s="103"/>
      <c r="B1761" s="103"/>
      <c r="C1761" s="103"/>
      <c r="D1761" s="250"/>
      <c r="H1761" s="106"/>
      <c r="I1761" s="251"/>
      <c r="T1761" s="106"/>
    </row>
    <row r="1762" spans="1:20" s="47" customFormat="1" ht="15" customHeight="1" x14ac:dyDescent="0.2">
      <c r="A1762" s="103"/>
      <c r="B1762" s="103"/>
      <c r="C1762" s="103"/>
      <c r="D1762" s="250"/>
      <c r="H1762" s="106"/>
      <c r="I1762" s="251"/>
      <c r="T1762" s="106"/>
    </row>
    <row r="1763" spans="1:20" s="47" customFormat="1" ht="15" customHeight="1" x14ac:dyDescent="0.2">
      <c r="A1763" s="103"/>
      <c r="B1763" s="103"/>
      <c r="C1763" s="103"/>
      <c r="D1763" s="250"/>
      <c r="H1763" s="106"/>
      <c r="I1763" s="251"/>
      <c r="T1763" s="106"/>
    </row>
    <row r="1764" spans="1:20" s="47" customFormat="1" ht="15" customHeight="1" x14ac:dyDescent="0.2">
      <c r="A1764" s="103"/>
      <c r="B1764" s="103"/>
      <c r="C1764" s="103"/>
      <c r="D1764" s="250"/>
      <c r="H1764" s="106"/>
      <c r="I1764" s="251"/>
      <c r="T1764" s="106"/>
    </row>
    <row r="1765" spans="1:20" s="47" customFormat="1" ht="15" customHeight="1" x14ac:dyDescent="0.2">
      <c r="A1765" s="103"/>
      <c r="B1765" s="103"/>
      <c r="C1765" s="103"/>
      <c r="D1765" s="250"/>
      <c r="H1765" s="106"/>
      <c r="I1765" s="251"/>
      <c r="T1765" s="106"/>
    </row>
    <row r="1766" spans="1:20" s="47" customFormat="1" ht="15" customHeight="1" x14ac:dyDescent="0.2">
      <c r="A1766" s="103"/>
      <c r="B1766" s="103"/>
      <c r="C1766" s="103"/>
      <c r="D1766" s="250"/>
      <c r="H1766" s="106"/>
      <c r="I1766" s="251"/>
      <c r="T1766" s="106"/>
    </row>
    <row r="1767" spans="1:20" s="47" customFormat="1" ht="15" customHeight="1" x14ac:dyDescent="0.2">
      <c r="A1767" s="103"/>
      <c r="B1767" s="103"/>
      <c r="C1767" s="103"/>
      <c r="D1767" s="250"/>
      <c r="H1767" s="106"/>
      <c r="I1767" s="251"/>
      <c r="T1767" s="106"/>
    </row>
    <row r="1768" spans="1:20" s="47" customFormat="1" ht="15" customHeight="1" x14ac:dyDescent="0.2">
      <c r="A1768" s="103"/>
      <c r="B1768" s="103"/>
      <c r="C1768" s="103"/>
      <c r="D1768" s="250"/>
      <c r="H1768" s="106"/>
      <c r="I1768" s="251"/>
      <c r="T1768" s="106"/>
    </row>
    <row r="1769" spans="1:20" s="47" customFormat="1" ht="15" customHeight="1" x14ac:dyDescent="0.2">
      <c r="A1769" s="103"/>
      <c r="B1769" s="103"/>
      <c r="C1769" s="103"/>
      <c r="D1769" s="250"/>
      <c r="H1769" s="106"/>
      <c r="I1769" s="251"/>
      <c r="T1769" s="106"/>
    </row>
    <row r="1770" spans="1:20" s="47" customFormat="1" ht="15" customHeight="1" x14ac:dyDescent="0.2">
      <c r="A1770" s="103"/>
      <c r="B1770" s="103"/>
      <c r="C1770" s="103"/>
      <c r="D1770" s="250"/>
      <c r="H1770" s="106"/>
      <c r="I1770" s="251"/>
      <c r="T1770" s="106"/>
    </row>
    <row r="1771" spans="1:20" s="47" customFormat="1" ht="15" customHeight="1" x14ac:dyDescent="0.2">
      <c r="A1771" s="103"/>
      <c r="B1771" s="103"/>
      <c r="C1771" s="103"/>
      <c r="D1771" s="250"/>
      <c r="H1771" s="106"/>
      <c r="I1771" s="251"/>
      <c r="T1771" s="106"/>
    </row>
    <row r="1772" spans="1:20" s="47" customFormat="1" ht="15" customHeight="1" x14ac:dyDescent="0.2">
      <c r="A1772" s="103"/>
      <c r="B1772" s="103"/>
      <c r="C1772" s="103"/>
      <c r="D1772" s="250"/>
      <c r="H1772" s="106"/>
      <c r="I1772" s="251"/>
      <c r="T1772" s="106"/>
    </row>
    <row r="1773" spans="1:20" s="47" customFormat="1" ht="15" customHeight="1" x14ac:dyDescent="0.2">
      <c r="A1773" s="103"/>
      <c r="B1773" s="103"/>
      <c r="C1773" s="103"/>
      <c r="D1773" s="250"/>
      <c r="H1773" s="106"/>
      <c r="I1773" s="251"/>
      <c r="T1773" s="106"/>
    </row>
    <row r="1774" spans="1:20" s="47" customFormat="1" ht="15" customHeight="1" x14ac:dyDescent="0.2">
      <c r="A1774" s="103"/>
      <c r="B1774" s="103"/>
      <c r="C1774" s="103"/>
      <c r="D1774" s="250"/>
      <c r="H1774" s="106"/>
      <c r="I1774" s="251"/>
      <c r="T1774" s="106"/>
    </row>
    <row r="1775" spans="1:20" s="47" customFormat="1" ht="15" customHeight="1" x14ac:dyDescent="0.2">
      <c r="A1775" s="103"/>
      <c r="B1775" s="103"/>
      <c r="C1775" s="103"/>
      <c r="D1775" s="250"/>
      <c r="H1775" s="106"/>
      <c r="I1775" s="251"/>
      <c r="T1775" s="106"/>
    </row>
    <row r="1776" spans="1:20" s="47" customFormat="1" ht="15" customHeight="1" x14ac:dyDescent="0.2">
      <c r="A1776" s="103"/>
      <c r="B1776" s="103"/>
      <c r="C1776" s="103"/>
      <c r="D1776" s="250"/>
      <c r="H1776" s="106"/>
      <c r="I1776" s="251"/>
      <c r="T1776" s="106"/>
    </row>
    <row r="1777" spans="1:20" s="47" customFormat="1" ht="15" customHeight="1" x14ac:dyDescent="0.2">
      <c r="A1777" s="103"/>
      <c r="B1777" s="103"/>
      <c r="C1777" s="103"/>
      <c r="D1777" s="250"/>
      <c r="H1777" s="106"/>
      <c r="I1777" s="251"/>
      <c r="T1777" s="106"/>
    </row>
    <row r="1778" spans="1:20" s="47" customFormat="1" ht="15" customHeight="1" x14ac:dyDescent="0.2">
      <c r="A1778" s="103"/>
      <c r="B1778" s="103"/>
      <c r="C1778" s="103"/>
      <c r="D1778" s="250"/>
      <c r="H1778" s="106"/>
      <c r="I1778" s="251"/>
      <c r="T1778" s="106"/>
    </row>
    <row r="1779" spans="1:20" s="47" customFormat="1" ht="15" customHeight="1" x14ac:dyDescent="0.2">
      <c r="A1779" s="103"/>
      <c r="B1779" s="103"/>
      <c r="C1779" s="103"/>
      <c r="D1779" s="250"/>
      <c r="H1779" s="106"/>
      <c r="I1779" s="251"/>
      <c r="T1779" s="106"/>
    </row>
    <row r="1780" spans="1:20" s="47" customFormat="1" ht="15" customHeight="1" x14ac:dyDescent="0.2">
      <c r="A1780" s="103"/>
      <c r="B1780" s="103"/>
      <c r="C1780" s="103"/>
      <c r="D1780" s="250"/>
      <c r="H1780" s="106"/>
      <c r="I1780" s="251"/>
      <c r="T1780" s="106"/>
    </row>
    <row r="1781" spans="1:20" s="47" customFormat="1" ht="15" customHeight="1" x14ac:dyDescent="0.2">
      <c r="A1781" s="103"/>
      <c r="B1781" s="103"/>
      <c r="C1781" s="103"/>
      <c r="D1781" s="250"/>
      <c r="H1781" s="106"/>
      <c r="I1781" s="251"/>
      <c r="T1781" s="106"/>
    </row>
    <row r="1782" spans="1:20" s="47" customFormat="1" ht="15" customHeight="1" x14ac:dyDescent="0.2">
      <c r="A1782" s="103"/>
      <c r="B1782" s="103"/>
      <c r="C1782" s="103"/>
      <c r="D1782" s="250"/>
      <c r="H1782" s="106"/>
      <c r="I1782" s="251"/>
      <c r="T1782" s="106"/>
    </row>
    <row r="1783" spans="1:20" s="47" customFormat="1" ht="15" customHeight="1" x14ac:dyDescent="0.2">
      <c r="A1783" s="103"/>
      <c r="B1783" s="103"/>
      <c r="C1783" s="103"/>
      <c r="D1783" s="250"/>
      <c r="H1783" s="106"/>
      <c r="I1783" s="251"/>
      <c r="T1783" s="106"/>
    </row>
    <row r="1784" spans="1:20" s="47" customFormat="1" ht="15" customHeight="1" x14ac:dyDescent="0.2">
      <c r="A1784" s="103"/>
      <c r="B1784" s="103"/>
      <c r="C1784" s="103"/>
      <c r="D1784" s="250"/>
      <c r="H1784" s="106"/>
      <c r="I1784" s="251"/>
      <c r="T1784" s="106"/>
    </row>
    <row r="1785" spans="1:20" s="47" customFormat="1" ht="15" customHeight="1" x14ac:dyDescent="0.2">
      <c r="A1785" s="103"/>
      <c r="B1785" s="103"/>
      <c r="C1785" s="103"/>
      <c r="D1785" s="250"/>
      <c r="H1785" s="106"/>
      <c r="I1785" s="251"/>
      <c r="T1785" s="106"/>
    </row>
    <row r="1786" spans="1:20" s="47" customFormat="1" ht="15" customHeight="1" x14ac:dyDescent="0.2">
      <c r="A1786" s="103"/>
      <c r="B1786" s="103"/>
      <c r="C1786" s="103"/>
      <c r="D1786" s="250"/>
      <c r="H1786" s="106"/>
      <c r="I1786" s="251"/>
      <c r="T1786" s="106"/>
    </row>
    <row r="1787" spans="1:20" s="47" customFormat="1" ht="15" customHeight="1" x14ac:dyDescent="0.2">
      <c r="A1787" s="103"/>
      <c r="B1787" s="103"/>
      <c r="C1787" s="103"/>
      <c r="D1787" s="250"/>
      <c r="H1787" s="106"/>
      <c r="I1787" s="251"/>
      <c r="T1787" s="106"/>
    </row>
    <row r="1788" spans="1:20" s="47" customFormat="1" ht="15" customHeight="1" x14ac:dyDescent="0.2">
      <c r="A1788" s="103"/>
      <c r="B1788" s="103"/>
      <c r="C1788" s="103"/>
      <c r="D1788" s="250"/>
      <c r="H1788" s="106"/>
      <c r="I1788" s="251"/>
      <c r="T1788" s="106"/>
    </row>
    <row r="1789" spans="1:20" s="47" customFormat="1" ht="15" customHeight="1" x14ac:dyDescent="0.2">
      <c r="A1789" s="103"/>
      <c r="B1789" s="103"/>
      <c r="C1789" s="103"/>
      <c r="D1789" s="250"/>
      <c r="H1789" s="106"/>
      <c r="I1789" s="251"/>
      <c r="T1789" s="106"/>
    </row>
    <row r="1790" spans="1:20" s="47" customFormat="1" ht="15" customHeight="1" x14ac:dyDescent="0.2">
      <c r="A1790" s="103"/>
      <c r="B1790" s="103"/>
      <c r="C1790" s="103"/>
      <c r="D1790" s="250"/>
      <c r="H1790" s="106"/>
      <c r="I1790" s="251"/>
      <c r="T1790" s="106"/>
    </row>
    <row r="1791" spans="1:20" s="47" customFormat="1" ht="15" customHeight="1" x14ac:dyDescent="0.2">
      <c r="A1791" s="103"/>
      <c r="B1791" s="103"/>
      <c r="C1791" s="103"/>
      <c r="D1791" s="250"/>
      <c r="H1791" s="106"/>
      <c r="I1791" s="251"/>
      <c r="T1791" s="106"/>
    </row>
    <row r="1792" spans="1:20" s="47" customFormat="1" ht="15" customHeight="1" x14ac:dyDescent="0.2">
      <c r="A1792" s="103"/>
      <c r="B1792" s="103"/>
      <c r="C1792" s="103"/>
      <c r="D1792" s="250"/>
      <c r="H1792" s="106"/>
      <c r="I1792" s="251"/>
      <c r="T1792" s="106"/>
    </row>
    <row r="1793" spans="1:20" s="47" customFormat="1" ht="15" customHeight="1" x14ac:dyDescent="0.2">
      <c r="A1793" s="103"/>
      <c r="B1793" s="103"/>
      <c r="C1793" s="103"/>
      <c r="D1793" s="250"/>
      <c r="H1793" s="106"/>
      <c r="I1793" s="251"/>
      <c r="T1793" s="106"/>
    </row>
    <row r="1794" spans="1:20" s="47" customFormat="1" ht="15" customHeight="1" x14ac:dyDescent="0.2">
      <c r="A1794" s="103"/>
      <c r="B1794" s="103"/>
      <c r="C1794" s="103"/>
      <c r="D1794" s="250"/>
      <c r="H1794" s="106"/>
      <c r="I1794" s="251"/>
      <c r="T1794" s="106"/>
    </row>
    <row r="1795" spans="1:20" s="47" customFormat="1" ht="15" customHeight="1" x14ac:dyDescent="0.2">
      <c r="A1795" s="103"/>
      <c r="B1795" s="103"/>
      <c r="C1795" s="103"/>
      <c r="D1795" s="250"/>
      <c r="H1795" s="106"/>
      <c r="I1795" s="251"/>
      <c r="T1795" s="106"/>
    </row>
    <row r="1796" spans="1:20" s="47" customFormat="1" ht="15" customHeight="1" x14ac:dyDescent="0.2">
      <c r="A1796" s="103"/>
      <c r="B1796" s="103"/>
      <c r="C1796" s="103"/>
      <c r="D1796" s="250"/>
      <c r="H1796" s="106"/>
      <c r="I1796" s="251"/>
      <c r="T1796" s="106"/>
    </row>
    <row r="1797" spans="1:20" s="47" customFormat="1" ht="15" customHeight="1" x14ac:dyDescent="0.2">
      <c r="A1797" s="103"/>
      <c r="B1797" s="103"/>
      <c r="C1797" s="103"/>
      <c r="D1797" s="250"/>
      <c r="H1797" s="106"/>
      <c r="I1797" s="251"/>
      <c r="T1797" s="106"/>
    </row>
    <row r="1798" spans="1:20" s="47" customFormat="1" ht="15" customHeight="1" x14ac:dyDescent="0.2">
      <c r="A1798" s="103"/>
      <c r="B1798" s="103"/>
      <c r="C1798" s="103"/>
      <c r="D1798" s="250"/>
      <c r="H1798" s="106"/>
      <c r="I1798" s="251"/>
      <c r="T1798" s="106"/>
    </row>
    <row r="1799" spans="1:20" s="47" customFormat="1" ht="15" customHeight="1" x14ac:dyDescent="0.2">
      <c r="A1799" s="103"/>
      <c r="B1799" s="103"/>
      <c r="C1799" s="103"/>
      <c r="D1799" s="250"/>
      <c r="H1799" s="106"/>
      <c r="I1799" s="251"/>
      <c r="T1799" s="106"/>
    </row>
    <row r="1800" spans="1:20" s="47" customFormat="1" ht="15" customHeight="1" x14ac:dyDescent="0.2">
      <c r="A1800" s="103"/>
      <c r="B1800" s="103"/>
      <c r="C1800" s="103"/>
      <c r="D1800" s="250"/>
      <c r="H1800" s="106"/>
      <c r="I1800" s="251"/>
      <c r="T1800" s="106"/>
    </row>
    <row r="1801" spans="1:20" s="47" customFormat="1" ht="15" customHeight="1" x14ac:dyDescent="0.2">
      <c r="A1801" s="103"/>
      <c r="B1801" s="103"/>
      <c r="C1801" s="103"/>
      <c r="D1801" s="250"/>
      <c r="H1801" s="106"/>
      <c r="I1801" s="251"/>
      <c r="T1801" s="106"/>
    </row>
    <row r="1802" spans="1:20" s="47" customFormat="1" ht="15" customHeight="1" x14ac:dyDescent="0.2">
      <c r="A1802" s="103"/>
      <c r="B1802" s="103"/>
      <c r="C1802" s="103"/>
      <c r="D1802" s="250"/>
      <c r="H1802" s="106"/>
      <c r="I1802" s="251"/>
      <c r="T1802" s="106"/>
    </row>
    <row r="1803" spans="1:20" s="47" customFormat="1" ht="15" customHeight="1" x14ac:dyDescent="0.2">
      <c r="A1803" s="103"/>
      <c r="B1803" s="103"/>
      <c r="C1803" s="103"/>
      <c r="D1803" s="250"/>
      <c r="H1803" s="106"/>
      <c r="I1803" s="251"/>
      <c r="T1803" s="106"/>
    </row>
    <row r="1804" spans="1:20" s="47" customFormat="1" ht="15" customHeight="1" x14ac:dyDescent="0.2">
      <c r="A1804" s="103"/>
      <c r="B1804" s="103"/>
      <c r="C1804" s="103"/>
      <c r="D1804" s="250"/>
      <c r="H1804" s="106"/>
      <c r="I1804" s="251"/>
      <c r="T1804" s="106"/>
    </row>
    <row r="1805" spans="1:20" s="47" customFormat="1" ht="15" customHeight="1" x14ac:dyDescent="0.2">
      <c r="A1805" s="103"/>
      <c r="B1805" s="103"/>
      <c r="C1805" s="103"/>
      <c r="D1805" s="250"/>
      <c r="H1805" s="106"/>
      <c r="I1805" s="251"/>
      <c r="T1805" s="106"/>
    </row>
    <row r="1806" spans="1:20" s="47" customFormat="1" ht="15" customHeight="1" x14ac:dyDescent="0.2">
      <c r="A1806" s="103"/>
      <c r="B1806" s="103"/>
      <c r="C1806" s="103"/>
      <c r="D1806" s="250"/>
      <c r="H1806" s="106"/>
      <c r="I1806" s="251"/>
      <c r="T1806" s="106"/>
    </row>
    <row r="1807" spans="1:20" s="47" customFormat="1" ht="15" customHeight="1" x14ac:dyDescent="0.2">
      <c r="A1807" s="103"/>
      <c r="B1807" s="103"/>
      <c r="C1807" s="103"/>
      <c r="D1807" s="250"/>
      <c r="H1807" s="106"/>
      <c r="I1807" s="251"/>
      <c r="T1807" s="106"/>
    </row>
    <row r="1808" spans="1:20" s="47" customFormat="1" ht="15" customHeight="1" x14ac:dyDescent="0.2">
      <c r="A1808" s="103"/>
      <c r="B1808" s="103"/>
      <c r="C1808" s="103"/>
      <c r="D1808" s="250"/>
      <c r="H1808" s="106"/>
      <c r="I1808" s="251"/>
      <c r="T1808" s="106"/>
    </row>
    <row r="1809" spans="1:20" s="47" customFormat="1" ht="15" customHeight="1" x14ac:dyDescent="0.2">
      <c r="A1809" s="103"/>
      <c r="B1809" s="103"/>
      <c r="C1809" s="103"/>
      <c r="D1809" s="250"/>
      <c r="H1809" s="106"/>
      <c r="I1809" s="251"/>
      <c r="T1809" s="106"/>
    </row>
    <row r="1810" spans="1:20" s="47" customFormat="1" ht="15" customHeight="1" x14ac:dyDescent="0.2">
      <c r="A1810" s="103"/>
      <c r="B1810" s="103"/>
      <c r="C1810" s="103"/>
      <c r="D1810" s="250"/>
      <c r="H1810" s="106"/>
      <c r="I1810" s="251"/>
      <c r="T1810" s="106"/>
    </row>
    <row r="1811" spans="1:20" s="47" customFormat="1" ht="15" customHeight="1" x14ac:dyDescent="0.2">
      <c r="A1811" s="103"/>
      <c r="B1811" s="103"/>
      <c r="C1811" s="103"/>
      <c r="D1811" s="250"/>
      <c r="H1811" s="106"/>
      <c r="I1811" s="251"/>
      <c r="T1811" s="106"/>
    </row>
    <row r="1812" spans="1:20" s="47" customFormat="1" ht="15" customHeight="1" x14ac:dyDescent="0.2">
      <c r="A1812" s="103"/>
      <c r="B1812" s="103"/>
      <c r="C1812" s="103"/>
      <c r="D1812" s="250"/>
      <c r="H1812" s="106"/>
      <c r="I1812" s="251"/>
      <c r="T1812" s="106"/>
    </row>
    <row r="1813" spans="1:20" s="47" customFormat="1" ht="15" customHeight="1" x14ac:dyDescent="0.2">
      <c r="A1813" s="103"/>
      <c r="B1813" s="103"/>
      <c r="C1813" s="103"/>
      <c r="D1813" s="250"/>
      <c r="H1813" s="106"/>
      <c r="I1813" s="251"/>
      <c r="T1813" s="106"/>
    </row>
    <row r="1814" spans="1:20" s="47" customFormat="1" ht="15" customHeight="1" x14ac:dyDescent="0.2">
      <c r="A1814" s="103"/>
      <c r="B1814" s="103"/>
      <c r="C1814" s="103"/>
      <c r="D1814" s="250"/>
      <c r="H1814" s="106"/>
      <c r="I1814" s="251"/>
      <c r="T1814" s="106"/>
    </row>
    <row r="1815" spans="1:20" s="47" customFormat="1" ht="15" customHeight="1" x14ac:dyDescent="0.2">
      <c r="A1815" s="103"/>
      <c r="B1815" s="103"/>
      <c r="C1815" s="103"/>
      <c r="D1815" s="250"/>
      <c r="H1815" s="106"/>
      <c r="I1815" s="251"/>
      <c r="T1815" s="106"/>
    </row>
    <row r="1816" spans="1:20" s="47" customFormat="1" ht="15" customHeight="1" x14ac:dyDescent="0.2">
      <c r="A1816" s="103"/>
      <c r="B1816" s="103"/>
      <c r="C1816" s="103"/>
      <c r="D1816" s="250"/>
      <c r="H1816" s="106"/>
      <c r="I1816" s="251"/>
      <c r="T1816" s="106"/>
    </row>
    <row r="1817" spans="1:20" s="47" customFormat="1" ht="15" customHeight="1" x14ac:dyDescent="0.2">
      <c r="A1817" s="103"/>
      <c r="B1817" s="103"/>
      <c r="C1817" s="103"/>
      <c r="D1817" s="250"/>
      <c r="H1817" s="106"/>
      <c r="I1817" s="251"/>
      <c r="T1817" s="106"/>
    </row>
    <row r="1818" spans="1:20" s="47" customFormat="1" ht="15" customHeight="1" x14ac:dyDescent="0.2">
      <c r="A1818" s="103"/>
      <c r="B1818" s="103"/>
      <c r="C1818" s="103"/>
      <c r="D1818" s="250"/>
      <c r="H1818" s="106"/>
      <c r="I1818" s="251"/>
      <c r="T1818" s="106"/>
    </row>
    <row r="1819" spans="1:20" s="47" customFormat="1" ht="15" customHeight="1" x14ac:dyDescent="0.2">
      <c r="A1819" s="103"/>
      <c r="B1819" s="103"/>
      <c r="C1819" s="103"/>
      <c r="D1819" s="250"/>
      <c r="H1819" s="106"/>
      <c r="I1819" s="251"/>
      <c r="T1819" s="106"/>
    </row>
    <row r="1820" spans="1:20" s="47" customFormat="1" ht="15" customHeight="1" x14ac:dyDescent="0.2">
      <c r="A1820" s="103"/>
      <c r="B1820" s="103"/>
      <c r="C1820" s="103"/>
      <c r="D1820" s="250"/>
      <c r="H1820" s="106"/>
      <c r="I1820" s="251"/>
      <c r="T1820" s="106"/>
    </row>
    <row r="1821" spans="1:20" s="47" customFormat="1" ht="15" customHeight="1" x14ac:dyDescent="0.2">
      <c r="A1821" s="103"/>
      <c r="B1821" s="103"/>
      <c r="C1821" s="103"/>
      <c r="D1821" s="250"/>
      <c r="H1821" s="106"/>
      <c r="I1821" s="251"/>
      <c r="T1821" s="106"/>
    </row>
    <row r="1822" spans="1:20" s="47" customFormat="1" ht="15" customHeight="1" x14ac:dyDescent="0.2">
      <c r="A1822" s="103"/>
      <c r="B1822" s="103"/>
      <c r="C1822" s="103"/>
      <c r="D1822" s="250"/>
      <c r="H1822" s="106"/>
      <c r="I1822" s="251"/>
      <c r="T1822" s="106"/>
    </row>
    <row r="1823" spans="1:20" s="47" customFormat="1" ht="15" customHeight="1" x14ac:dyDescent="0.2">
      <c r="A1823" s="103"/>
      <c r="B1823" s="103"/>
      <c r="C1823" s="103"/>
      <c r="D1823" s="250"/>
      <c r="H1823" s="106"/>
      <c r="I1823" s="251"/>
      <c r="T1823" s="106"/>
    </row>
    <row r="1824" spans="1:20" s="47" customFormat="1" ht="15" customHeight="1" x14ac:dyDescent="0.2">
      <c r="A1824" s="103"/>
      <c r="B1824" s="103"/>
      <c r="C1824" s="103"/>
      <c r="D1824" s="250"/>
      <c r="H1824" s="106"/>
      <c r="I1824" s="251"/>
      <c r="T1824" s="106"/>
    </row>
    <row r="1825" spans="1:20" s="47" customFormat="1" ht="15" customHeight="1" x14ac:dyDescent="0.2">
      <c r="A1825" s="103"/>
      <c r="B1825" s="103"/>
      <c r="C1825" s="103"/>
      <c r="D1825" s="250"/>
      <c r="H1825" s="106"/>
      <c r="I1825" s="251"/>
      <c r="T1825" s="106"/>
    </row>
    <row r="1826" spans="1:20" s="47" customFormat="1" ht="15" customHeight="1" x14ac:dyDescent="0.2">
      <c r="A1826" s="103"/>
      <c r="B1826" s="103"/>
      <c r="C1826" s="103"/>
      <c r="D1826" s="250"/>
      <c r="H1826" s="106"/>
      <c r="I1826" s="251"/>
      <c r="T1826" s="106"/>
    </row>
    <row r="1827" spans="1:20" s="47" customFormat="1" ht="15" customHeight="1" x14ac:dyDescent="0.2">
      <c r="A1827" s="103"/>
      <c r="B1827" s="103"/>
      <c r="C1827" s="103"/>
      <c r="D1827" s="250"/>
      <c r="H1827" s="106"/>
      <c r="I1827" s="251"/>
      <c r="T1827" s="106"/>
    </row>
    <row r="1828" spans="1:20" s="47" customFormat="1" ht="15" customHeight="1" x14ac:dyDescent="0.2">
      <c r="A1828" s="103"/>
      <c r="B1828" s="103"/>
      <c r="C1828" s="103"/>
      <c r="D1828" s="250"/>
      <c r="H1828" s="106"/>
      <c r="I1828" s="251"/>
      <c r="T1828" s="106"/>
    </row>
    <row r="1829" spans="1:20" s="47" customFormat="1" ht="15" customHeight="1" x14ac:dyDescent="0.2">
      <c r="A1829" s="103"/>
      <c r="B1829" s="103"/>
      <c r="C1829" s="103"/>
      <c r="D1829" s="250"/>
      <c r="H1829" s="106"/>
      <c r="I1829" s="251"/>
      <c r="T1829" s="106"/>
    </row>
    <row r="1830" spans="1:20" s="47" customFormat="1" ht="15" customHeight="1" x14ac:dyDescent="0.2">
      <c r="A1830" s="103"/>
      <c r="B1830" s="103"/>
      <c r="C1830" s="103"/>
      <c r="D1830" s="250"/>
      <c r="H1830" s="106"/>
      <c r="I1830" s="251"/>
      <c r="T1830" s="106"/>
    </row>
    <row r="1831" spans="1:20" s="47" customFormat="1" ht="15" customHeight="1" x14ac:dyDescent="0.2">
      <c r="A1831" s="103"/>
      <c r="B1831" s="103"/>
      <c r="C1831" s="103"/>
      <c r="D1831" s="250"/>
      <c r="H1831" s="106"/>
      <c r="I1831" s="251"/>
      <c r="T1831" s="106"/>
    </row>
    <row r="1832" spans="1:20" s="47" customFormat="1" ht="15" customHeight="1" x14ac:dyDescent="0.2">
      <c r="A1832" s="103"/>
      <c r="B1832" s="103"/>
      <c r="C1832" s="103"/>
      <c r="D1832" s="250"/>
      <c r="H1832" s="106"/>
      <c r="I1832" s="251"/>
      <c r="T1832" s="106"/>
    </row>
    <row r="1833" spans="1:20" s="47" customFormat="1" ht="15" customHeight="1" x14ac:dyDescent="0.2">
      <c r="A1833" s="103"/>
      <c r="B1833" s="103"/>
      <c r="C1833" s="103"/>
      <c r="D1833" s="250"/>
      <c r="H1833" s="106"/>
      <c r="I1833" s="251"/>
      <c r="T1833" s="106"/>
    </row>
    <row r="1834" spans="1:20" s="47" customFormat="1" ht="15" customHeight="1" x14ac:dyDescent="0.2">
      <c r="A1834" s="103"/>
      <c r="B1834" s="103"/>
      <c r="C1834" s="103"/>
      <c r="D1834" s="250"/>
      <c r="H1834" s="106"/>
      <c r="I1834" s="251"/>
      <c r="T1834" s="106"/>
    </row>
    <row r="1835" spans="1:20" s="47" customFormat="1" ht="15" customHeight="1" x14ac:dyDescent="0.2">
      <c r="A1835" s="103"/>
      <c r="B1835" s="103"/>
      <c r="C1835" s="103"/>
      <c r="D1835" s="250"/>
      <c r="H1835" s="106"/>
      <c r="I1835" s="251"/>
      <c r="T1835" s="106"/>
    </row>
    <row r="1836" spans="1:20" s="47" customFormat="1" ht="15" customHeight="1" x14ac:dyDescent="0.2">
      <c r="A1836" s="103"/>
      <c r="B1836" s="103"/>
      <c r="C1836" s="103"/>
      <c r="D1836" s="250"/>
      <c r="H1836" s="106"/>
      <c r="I1836" s="251"/>
      <c r="T1836" s="106"/>
    </row>
    <row r="1837" spans="1:20" s="47" customFormat="1" ht="15" customHeight="1" x14ac:dyDescent="0.2">
      <c r="A1837" s="103"/>
      <c r="B1837" s="103"/>
      <c r="C1837" s="103"/>
      <c r="D1837" s="250"/>
      <c r="H1837" s="106"/>
      <c r="I1837" s="251"/>
      <c r="T1837" s="106"/>
    </row>
    <row r="1838" spans="1:20" s="47" customFormat="1" ht="15" customHeight="1" x14ac:dyDescent="0.2">
      <c r="A1838" s="103"/>
      <c r="B1838" s="103"/>
      <c r="C1838" s="103"/>
      <c r="D1838" s="250"/>
      <c r="H1838" s="106"/>
      <c r="I1838" s="251"/>
      <c r="T1838" s="106"/>
    </row>
    <row r="1839" spans="1:20" s="47" customFormat="1" ht="15" customHeight="1" x14ac:dyDescent="0.2">
      <c r="A1839" s="103"/>
      <c r="B1839" s="103"/>
      <c r="C1839" s="103"/>
      <c r="D1839" s="250"/>
      <c r="H1839" s="106"/>
      <c r="I1839" s="251"/>
      <c r="T1839" s="106"/>
    </row>
    <row r="1840" spans="1:20" s="47" customFormat="1" ht="15" customHeight="1" x14ac:dyDescent="0.2">
      <c r="A1840" s="103"/>
      <c r="B1840" s="103"/>
      <c r="C1840" s="103"/>
      <c r="D1840" s="250"/>
      <c r="H1840" s="106"/>
      <c r="I1840" s="251"/>
      <c r="T1840" s="106"/>
    </row>
    <row r="1841" spans="1:20" s="47" customFormat="1" ht="15" customHeight="1" x14ac:dyDescent="0.2">
      <c r="A1841" s="103"/>
      <c r="B1841" s="103"/>
      <c r="C1841" s="103"/>
      <c r="D1841" s="250"/>
      <c r="H1841" s="106"/>
      <c r="I1841" s="251"/>
      <c r="T1841" s="106"/>
    </row>
    <row r="1842" spans="1:20" s="47" customFormat="1" ht="15" customHeight="1" x14ac:dyDescent="0.2">
      <c r="A1842" s="103"/>
      <c r="B1842" s="103"/>
      <c r="C1842" s="103"/>
      <c r="D1842" s="250"/>
      <c r="H1842" s="106"/>
      <c r="I1842" s="251"/>
      <c r="T1842" s="106"/>
    </row>
    <row r="1843" spans="1:20" s="47" customFormat="1" ht="15" customHeight="1" x14ac:dyDescent="0.2">
      <c r="A1843" s="103"/>
      <c r="B1843" s="103"/>
      <c r="C1843" s="103"/>
      <c r="D1843" s="250"/>
      <c r="H1843" s="106"/>
      <c r="I1843" s="251"/>
      <c r="T1843" s="106"/>
    </row>
    <row r="1844" spans="1:20" s="47" customFormat="1" ht="15" customHeight="1" x14ac:dyDescent="0.2">
      <c r="A1844" s="103"/>
      <c r="B1844" s="103"/>
      <c r="C1844" s="103"/>
      <c r="D1844" s="250"/>
      <c r="H1844" s="106"/>
      <c r="I1844" s="251"/>
      <c r="T1844" s="106"/>
    </row>
    <row r="1845" spans="1:20" s="47" customFormat="1" ht="15" customHeight="1" x14ac:dyDescent="0.2">
      <c r="A1845" s="103"/>
      <c r="B1845" s="103"/>
      <c r="C1845" s="103"/>
      <c r="D1845" s="250"/>
      <c r="H1845" s="106"/>
      <c r="I1845" s="251"/>
      <c r="T1845" s="106"/>
    </row>
    <row r="1846" spans="1:20" s="47" customFormat="1" ht="15" customHeight="1" x14ac:dyDescent="0.2">
      <c r="A1846" s="103"/>
      <c r="B1846" s="103"/>
      <c r="C1846" s="103"/>
      <c r="D1846" s="250"/>
      <c r="H1846" s="106"/>
      <c r="I1846" s="251"/>
      <c r="T1846" s="106"/>
    </row>
    <row r="1847" spans="1:20" s="47" customFormat="1" ht="15" customHeight="1" x14ac:dyDescent="0.2">
      <c r="A1847" s="103"/>
      <c r="B1847" s="103"/>
      <c r="C1847" s="103"/>
      <c r="D1847" s="250"/>
      <c r="H1847" s="106"/>
      <c r="I1847" s="251"/>
      <c r="T1847" s="106"/>
    </row>
    <row r="1848" spans="1:20" s="47" customFormat="1" ht="15" customHeight="1" x14ac:dyDescent="0.2">
      <c r="A1848" s="103"/>
      <c r="B1848" s="103"/>
      <c r="C1848" s="103"/>
      <c r="D1848" s="250"/>
      <c r="H1848" s="106"/>
      <c r="I1848" s="251"/>
      <c r="T1848" s="106"/>
    </row>
    <row r="1849" spans="1:20" s="47" customFormat="1" ht="15" customHeight="1" x14ac:dyDescent="0.2">
      <c r="A1849" s="103"/>
      <c r="B1849" s="103"/>
      <c r="C1849" s="103"/>
      <c r="D1849" s="250"/>
      <c r="H1849" s="106"/>
      <c r="I1849" s="251"/>
      <c r="T1849" s="106"/>
    </row>
    <row r="1850" spans="1:20" s="47" customFormat="1" ht="15" customHeight="1" x14ac:dyDescent="0.2">
      <c r="A1850" s="103"/>
      <c r="B1850" s="103"/>
      <c r="C1850" s="103"/>
      <c r="D1850" s="250"/>
      <c r="H1850" s="106"/>
      <c r="I1850" s="251"/>
      <c r="T1850" s="106"/>
    </row>
    <row r="1851" spans="1:20" s="47" customFormat="1" ht="15" customHeight="1" x14ac:dyDescent="0.2">
      <c r="A1851" s="103"/>
      <c r="B1851" s="103"/>
      <c r="C1851" s="103"/>
      <c r="D1851" s="250"/>
      <c r="H1851" s="106"/>
      <c r="I1851" s="251"/>
      <c r="T1851" s="106"/>
    </row>
    <row r="1852" spans="1:20" s="47" customFormat="1" ht="15" customHeight="1" x14ac:dyDescent="0.2">
      <c r="A1852" s="103"/>
      <c r="B1852" s="103"/>
      <c r="C1852" s="103"/>
      <c r="D1852" s="250"/>
      <c r="H1852" s="106"/>
      <c r="I1852" s="251"/>
      <c r="T1852" s="106"/>
    </row>
    <row r="1853" spans="1:20" s="47" customFormat="1" ht="15" customHeight="1" x14ac:dyDescent="0.2">
      <c r="A1853" s="103"/>
      <c r="B1853" s="103"/>
      <c r="C1853" s="103"/>
      <c r="D1853" s="250"/>
      <c r="H1853" s="106"/>
      <c r="I1853" s="251"/>
      <c r="T1853" s="106"/>
    </row>
    <row r="1854" spans="1:20" s="47" customFormat="1" ht="15" customHeight="1" x14ac:dyDescent="0.2">
      <c r="A1854" s="103"/>
      <c r="B1854" s="103"/>
      <c r="C1854" s="103"/>
      <c r="D1854" s="250"/>
      <c r="H1854" s="106"/>
      <c r="I1854" s="251"/>
      <c r="T1854" s="106"/>
    </row>
    <row r="1855" spans="1:20" s="47" customFormat="1" ht="15" customHeight="1" x14ac:dyDescent="0.2">
      <c r="A1855" s="103"/>
      <c r="B1855" s="103"/>
      <c r="C1855" s="103"/>
      <c r="D1855" s="250"/>
      <c r="H1855" s="106"/>
      <c r="I1855" s="251"/>
      <c r="T1855" s="106"/>
    </row>
    <row r="1856" spans="1:20" s="47" customFormat="1" ht="15" customHeight="1" x14ac:dyDescent="0.2">
      <c r="A1856" s="103"/>
      <c r="B1856" s="103"/>
      <c r="C1856" s="103"/>
      <c r="D1856" s="250"/>
      <c r="H1856" s="106"/>
      <c r="I1856" s="251"/>
      <c r="T1856" s="106"/>
    </row>
    <row r="1857" spans="1:20" s="47" customFormat="1" ht="15" customHeight="1" x14ac:dyDescent="0.2">
      <c r="A1857" s="103"/>
      <c r="B1857" s="103"/>
      <c r="C1857" s="103"/>
      <c r="D1857" s="250"/>
      <c r="H1857" s="106"/>
      <c r="I1857" s="251"/>
      <c r="T1857" s="106"/>
    </row>
    <row r="1858" spans="1:20" s="47" customFormat="1" ht="15" customHeight="1" x14ac:dyDescent="0.2">
      <c r="A1858" s="103"/>
      <c r="B1858" s="103"/>
      <c r="C1858" s="103"/>
      <c r="D1858" s="250"/>
      <c r="H1858" s="106"/>
      <c r="I1858" s="251"/>
      <c r="T1858" s="106"/>
    </row>
    <row r="1859" spans="1:20" s="47" customFormat="1" ht="15" customHeight="1" x14ac:dyDescent="0.2">
      <c r="A1859" s="103"/>
      <c r="B1859" s="103"/>
      <c r="C1859" s="103"/>
      <c r="D1859" s="250"/>
      <c r="H1859" s="106"/>
      <c r="I1859" s="251"/>
      <c r="T1859" s="106"/>
    </row>
    <row r="1860" spans="1:20" s="47" customFormat="1" ht="15" customHeight="1" x14ac:dyDescent="0.2">
      <c r="A1860" s="103"/>
      <c r="B1860" s="103"/>
      <c r="C1860" s="103"/>
      <c r="D1860" s="250"/>
      <c r="H1860" s="106"/>
      <c r="I1860" s="251"/>
      <c r="T1860" s="106"/>
    </row>
    <row r="1861" spans="1:20" s="47" customFormat="1" ht="15" customHeight="1" x14ac:dyDescent="0.2">
      <c r="A1861" s="103"/>
      <c r="B1861" s="103"/>
      <c r="C1861" s="103"/>
      <c r="D1861" s="250"/>
      <c r="H1861" s="106"/>
      <c r="I1861" s="251"/>
      <c r="T1861" s="106"/>
    </row>
    <row r="1862" spans="1:20" s="47" customFormat="1" ht="15" customHeight="1" x14ac:dyDescent="0.2">
      <c r="A1862" s="103"/>
      <c r="B1862" s="103"/>
      <c r="C1862" s="103"/>
      <c r="D1862" s="250"/>
      <c r="H1862" s="106"/>
      <c r="I1862" s="251"/>
      <c r="T1862" s="106"/>
    </row>
    <row r="1863" spans="1:20" s="47" customFormat="1" ht="15" customHeight="1" x14ac:dyDescent="0.2">
      <c r="A1863" s="103"/>
      <c r="B1863" s="103"/>
      <c r="C1863" s="103"/>
      <c r="D1863" s="250"/>
      <c r="H1863" s="106"/>
      <c r="I1863" s="251"/>
      <c r="T1863" s="106"/>
    </row>
    <row r="1864" spans="1:20" s="47" customFormat="1" ht="15" customHeight="1" x14ac:dyDescent="0.2">
      <c r="A1864" s="103"/>
      <c r="B1864" s="103"/>
      <c r="C1864" s="103"/>
      <c r="D1864" s="250"/>
      <c r="H1864" s="106"/>
      <c r="I1864" s="251"/>
      <c r="T1864" s="106"/>
    </row>
    <row r="1865" spans="1:20" s="47" customFormat="1" ht="15" customHeight="1" x14ac:dyDescent="0.2">
      <c r="A1865" s="103"/>
      <c r="B1865" s="103"/>
      <c r="C1865" s="103"/>
      <c r="D1865" s="250"/>
      <c r="H1865" s="106"/>
      <c r="I1865" s="251"/>
      <c r="T1865" s="106"/>
    </row>
    <row r="1866" spans="1:20" s="47" customFormat="1" ht="15" customHeight="1" x14ac:dyDescent="0.2">
      <c r="A1866" s="103"/>
      <c r="B1866" s="103"/>
      <c r="C1866" s="103"/>
      <c r="D1866" s="250"/>
      <c r="H1866" s="106"/>
      <c r="I1866" s="251"/>
      <c r="T1866" s="106"/>
    </row>
    <row r="1867" spans="1:20" s="47" customFormat="1" ht="15" customHeight="1" x14ac:dyDescent="0.2">
      <c r="A1867" s="103"/>
      <c r="B1867" s="103"/>
      <c r="C1867" s="103"/>
      <c r="D1867" s="250"/>
      <c r="H1867" s="106"/>
      <c r="I1867" s="251"/>
      <c r="T1867" s="106"/>
    </row>
    <row r="1868" spans="1:20" s="47" customFormat="1" ht="15" customHeight="1" x14ac:dyDescent="0.2">
      <c r="A1868" s="103"/>
      <c r="B1868" s="103"/>
      <c r="C1868" s="103"/>
      <c r="D1868" s="250"/>
      <c r="H1868" s="106"/>
      <c r="I1868" s="251"/>
      <c r="T1868" s="106"/>
    </row>
    <row r="1869" spans="1:20" s="47" customFormat="1" ht="15" customHeight="1" x14ac:dyDescent="0.2">
      <c r="A1869" s="103"/>
      <c r="B1869" s="103"/>
      <c r="C1869" s="103"/>
      <c r="D1869" s="250"/>
      <c r="H1869" s="106"/>
      <c r="I1869" s="251"/>
      <c r="T1869" s="106"/>
    </row>
    <row r="1870" spans="1:20" s="47" customFormat="1" ht="15" customHeight="1" x14ac:dyDescent="0.2">
      <c r="A1870" s="103"/>
      <c r="B1870" s="103"/>
      <c r="C1870" s="103"/>
      <c r="D1870" s="250"/>
      <c r="H1870" s="106"/>
      <c r="I1870" s="251"/>
      <c r="T1870" s="106"/>
    </row>
    <row r="1871" spans="1:20" s="47" customFormat="1" ht="15" customHeight="1" x14ac:dyDescent="0.2">
      <c r="A1871" s="103"/>
      <c r="B1871" s="103"/>
      <c r="C1871" s="103"/>
      <c r="D1871" s="250"/>
      <c r="H1871" s="106"/>
      <c r="I1871" s="251"/>
      <c r="T1871" s="106"/>
    </row>
    <row r="1872" spans="1:20" s="47" customFormat="1" ht="15" customHeight="1" x14ac:dyDescent="0.2">
      <c r="A1872" s="103"/>
      <c r="B1872" s="103"/>
      <c r="C1872" s="103"/>
      <c r="D1872" s="250"/>
      <c r="H1872" s="106"/>
      <c r="I1872" s="251"/>
      <c r="T1872" s="106"/>
    </row>
    <row r="1873" spans="1:20" s="47" customFormat="1" ht="15" customHeight="1" x14ac:dyDescent="0.2">
      <c r="A1873" s="103"/>
      <c r="B1873" s="103"/>
      <c r="C1873" s="103"/>
      <c r="D1873" s="250"/>
      <c r="H1873" s="106"/>
      <c r="I1873" s="251"/>
      <c r="T1873" s="106"/>
    </row>
    <row r="1874" spans="1:20" s="47" customFormat="1" ht="15" customHeight="1" x14ac:dyDescent="0.2">
      <c r="A1874" s="103"/>
      <c r="B1874" s="103"/>
      <c r="C1874" s="103"/>
      <c r="D1874" s="250"/>
      <c r="H1874" s="106"/>
      <c r="I1874" s="251"/>
      <c r="T1874" s="106"/>
    </row>
    <row r="1875" spans="1:20" s="47" customFormat="1" ht="15" customHeight="1" x14ac:dyDescent="0.2">
      <c r="A1875" s="103"/>
      <c r="B1875" s="103"/>
      <c r="C1875" s="103"/>
      <c r="D1875" s="250"/>
      <c r="H1875" s="106"/>
      <c r="I1875" s="251"/>
      <c r="T1875" s="106"/>
    </row>
    <row r="1876" spans="1:20" s="47" customFormat="1" ht="15" customHeight="1" x14ac:dyDescent="0.2">
      <c r="A1876" s="103"/>
      <c r="B1876" s="103"/>
      <c r="C1876" s="103"/>
      <c r="D1876" s="250"/>
      <c r="H1876" s="106"/>
      <c r="I1876" s="251"/>
      <c r="T1876" s="106"/>
    </row>
    <row r="1877" spans="1:20" s="47" customFormat="1" ht="15" customHeight="1" x14ac:dyDescent="0.2">
      <c r="A1877" s="103"/>
      <c r="B1877" s="103"/>
      <c r="C1877" s="103"/>
      <c r="D1877" s="250"/>
      <c r="H1877" s="106"/>
      <c r="I1877" s="251"/>
      <c r="T1877" s="106"/>
    </row>
    <row r="1878" spans="1:20" s="47" customFormat="1" ht="15" customHeight="1" x14ac:dyDescent="0.2">
      <c r="A1878" s="103"/>
      <c r="B1878" s="103"/>
      <c r="C1878" s="103"/>
      <c r="D1878" s="250"/>
      <c r="H1878" s="106"/>
      <c r="I1878" s="251"/>
      <c r="T1878" s="106"/>
    </row>
    <row r="1879" spans="1:20" s="47" customFormat="1" ht="15" customHeight="1" x14ac:dyDescent="0.2">
      <c r="A1879" s="103"/>
      <c r="B1879" s="103"/>
      <c r="C1879" s="103"/>
      <c r="D1879" s="250"/>
      <c r="H1879" s="106"/>
      <c r="I1879" s="251"/>
      <c r="T1879" s="106"/>
    </row>
    <row r="1880" spans="1:20" s="47" customFormat="1" ht="15" customHeight="1" x14ac:dyDescent="0.2">
      <c r="A1880" s="103"/>
      <c r="B1880" s="103"/>
      <c r="C1880" s="103"/>
      <c r="D1880" s="250"/>
      <c r="H1880" s="106"/>
      <c r="I1880" s="251"/>
      <c r="T1880" s="106"/>
    </row>
    <row r="1881" spans="1:20" s="47" customFormat="1" ht="15" customHeight="1" x14ac:dyDescent="0.2">
      <c r="A1881" s="103"/>
      <c r="B1881" s="103"/>
      <c r="C1881" s="103"/>
      <c r="D1881" s="250"/>
      <c r="H1881" s="106"/>
      <c r="I1881" s="251"/>
      <c r="T1881" s="106"/>
    </row>
    <row r="1882" spans="1:20" s="47" customFormat="1" ht="15" customHeight="1" x14ac:dyDescent="0.2">
      <c r="A1882" s="103"/>
      <c r="B1882" s="103"/>
      <c r="C1882" s="103"/>
      <c r="D1882" s="250"/>
      <c r="H1882" s="106"/>
      <c r="I1882" s="251"/>
      <c r="T1882" s="106"/>
    </row>
    <row r="1883" spans="1:20" s="47" customFormat="1" ht="15" customHeight="1" x14ac:dyDescent="0.2">
      <c r="A1883" s="103"/>
      <c r="B1883" s="103"/>
      <c r="C1883" s="103"/>
      <c r="D1883" s="250"/>
      <c r="H1883" s="106"/>
      <c r="I1883" s="251"/>
      <c r="T1883" s="106"/>
    </row>
    <row r="1884" spans="1:20" s="47" customFormat="1" ht="15" customHeight="1" x14ac:dyDescent="0.2">
      <c r="A1884" s="103"/>
      <c r="B1884" s="103"/>
      <c r="C1884" s="103"/>
      <c r="D1884" s="250"/>
      <c r="H1884" s="106"/>
      <c r="I1884" s="251"/>
      <c r="T1884" s="106"/>
    </row>
    <row r="1885" spans="1:20" s="47" customFormat="1" ht="15" customHeight="1" x14ac:dyDescent="0.2">
      <c r="A1885" s="103"/>
      <c r="B1885" s="103"/>
      <c r="C1885" s="103"/>
      <c r="D1885" s="250"/>
      <c r="H1885" s="106"/>
      <c r="I1885" s="251"/>
      <c r="T1885" s="106"/>
    </row>
    <row r="1886" spans="1:20" s="47" customFormat="1" ht="15" customHeight="1" x14ac:dyDescent="0.2">
      <c r="A1886" s="103"/>
      <c r="B1886" s="103"/>
      <c r="C1886" s="103"/>
      <c r="D1886" s="250"/>
      <c r="H1886" s="106"/>
      <c r="I1886" s="251"/>
      <c r="T1886" s="106"/>
    </row>
    <row r="1887" spans="1:20" s="47" customFormat="1" ht="15" customHeight="1" x14ac:dyDescent="0.2">
      <c r="A1887" s="103"/>
      <c r="B1887" s="103"/>
      <c r="C1887" s="103"/>
      <c r="D1887" s="250"/>
      <c r="H1887" s="106"/>
      <c r="I1887" s="251"/>
      <c r="T1887" s="106"/>
    </row>
    <row r="1888" spans="1:20" s="47" customFormat="1" ht="15" customHeight="1" x14ac:dyDescent="0.2">
      <c r="A1888" s="103"/>
      <c r="B1888" s="103"/>
      <c r="C1888" s="103"/>
      <c r="D1888" s="250"/>
      <c r="H1888" s="106"/>
      <c r="I1888" s="251"/>
      <c r="T1888" s="106"/>
    </row>
    <row r="1889" spans="1:20" s="47" customFormat="1" ht="15" customHeight="1" x14ac:dyDescent="0.2">
      <c r="A1889" s="103"/>
      <c r="B1889" s="103"/>
      <c r="C1889" s="103"/>
      <c r="D1889" s="250"/>
      <c r="H1889" s="106"/>
      <c r="I1889" s="251"/>
      <c r="T1889" s="106"/>
    </row>
    <row r="1890" spans="1:20" s="47" customFormat="1" ht="15" customHeight="1" x14ac:dyDescent="0.2">
      <c r="A1890" s="103"/>
      <c r="B1890" s="103"/>
      <c r="C1890" s="103"/>
      <c r="D1890" s="250"/>
      <c r="H1890" s="106"/>
      <c r="I1890" s="251"/>
      <c r="T1890" s="106"/>
    </row>
    <row r="1891" spans="1:20" s="47" customFormat="1" ht="15" customHeight="1" x14ac:dyDescent="0.2">
      <c r="A1891" s="103"/>
      <c r="B1891" s="103"/>
      <c r="C1891" s="103"/>
      <c r="D1891" s="250"/>
      <c r="H1891" s="106"/>
      <c r="I1891" s="251"/>
      <c r="T1891" s="106"/>
    </row>
    <row r="1892" spans="1:20" s="47" customFormat="1" ht="15" customHeight="1" x14ac:dyDescent="0.2">
      <c r="A1892" s="103"/>
      <c r="B1892" s="103"/>
      <c r="C1892" s="103"/>
      <c r="D1892" s="250"/>
      <c r="H1892" s="106"/>
      <c r="I1892" s="251"/>
      <c r="T1892" s="106"/>
    </row>
    <row r="1893" spans="1:20" s="47" customFormat="1" ht="15" customHeight="1" x14ac:dyDescent="0.2">
      <c r="A1893" s="103"/>
      <c r="B1893" s="103"/>
      <c r="C1893" s="103"/>
      <c r="D1893" s="250"/>
      <c r="H1893" s="106"/>
      <c r="I1893" s="251"/>
      <c r="T1893" s="106"/>
    </row>
    <row r="1894" spans="1:20" s="47" customFormat="1" ht="15" customHeight="1" x14ac:dyDescent="0.2">
      <c r="A1894" s="103"/>
      <c r="B1894" s="103"/>
      <c r="C1894" s="103"/>
      <c r="D1894" s="250"/>
      <c r="H1894" s="106"/>
      <c r="I1894" s="251"/>
      <c r="T1894" s="106"/>
    </row>
    <row r="1895" spans="1:20" s="47" customFormat="1" ht="15" customHeight="1" x14ac:dyDescent="0.2">
      <c r="A1895" s="103"/>
      <c r="B1895" s="103"/>
      <c r="C1895" s="103"/>
      <c r="D1895" s="250"/>
      <c r="H1895" s="106"/>
      <c r="I1895" s="251"/>
      <c r="T1895" s="106"/>
    </row>
    <row r="1896" spans="1:20" s="47" customFormat="1" ht="15" customHeight="1" x14ac:dyDescent="0.2">
      <c r="A1896" s="103"/>
      <c r="B1896" s="103"/>
      <c r="C1896" s="103"/>
      <c r="D1896" s="250"/>
      <c r="H1896" s="106"/>
      <c r="I1896" s="251"/>
      <c r="T1896" s="106"/>
    </row>
    <row r="1897" spans="1:20" s="47" customFormat="1" ht="15" customHeight="1" x14ac:dyDescent="0.2">
      <c r="A1897" s="103"/>
      <c r="B1897" s="103"/>
      <c r="C1897" s="103"/>
      <c r="D1897" s="250"/>
      <c r="H1897" s="106"/>
      <c r="I1897" s="251"/>
      <c r="T1897" s="106"/>
    </row>
    <row r="1898" spans="1:20" s="47" customFormat="1" ht="15" customHeight="1" x14ac:dyDescent="0.2">
      <c r="A1898" s="103"/>
      <c r="B1898" s="103"/>
      <c r="C1898" s="103"/>
      <c r="D1898" s="250"/>
      <c r="H1898" s="106"/>
      <c r="I1898" s="251"/>
      <c r="T1898" s="106"/>
    </row>
    <row r="1899" spans="1:20" s="47" customFormat="1" ht="15" customHeight="1" x14ac:dyDescent="0.2">
      <c r="A1899" s="103"/>
      <c r="B1899" s="103"/>
      <c r="C1899" s="103"/>
      <c r="D1899" s="250"/>
      <c r="H1899" s="106"/>
      <c r="I1899" s="251"/>
      <c r="T1899" s="106"/>
    </row>
    <row r="1900" spans="1:20" s="47" customFormat="1" ht="15" customHeight="1" x14ac:dyDescent="0.2">
      <c r="A1900" s="103"/>
      <c r="B1900" s="103"/>
      <c r="C1900" s="103"/>
      <c r="D1900" s="250"/>
      <c r="H1900" s="106"/>
      <c r="I1900" s="251"/>
      <c r="T1900" s="106"/>
    </row>
    <row r="1901" spans="1:20" s="47" customFormat="1" ht="15" customHeight="1" x14ac:dyDescent="0.2">
      <c r="A1901" s="103"/>
      <c r="B1901" s="103"/>
      <c r="C1901" s="103"/>
      <c r="D1901" s="250"/>
      <c r="H1901" s="106"/>
      <c r="I1901" s="251"/>
      <c r="T1901" s="106"/>
    </row>
    <row r="1902" spans="1:20" s="47" customFormat="1" ht="15" customHeight="1" x14ac:dyDescent="0.2">
      <c r="A1902" s="103"/>
      <c r="B1902" s="103"/>
      <c r="C1902" s="103"/>
      <c r="D1902" s="250"/>
      <c r="H1902" s="106"/>
      <c r="I1902" s="251"/>
      <c r="T1902" s="106"/>
    </row>
    <row r="1903" spans="1:20" s="47" customFormat="1" ht="15" customHeight="1" x14ac:dyDescent="0.2">
      <c r="A1903" s="103"/>
      <c r="B1903" s="103"/>
      <c r="C1903" s="103"/>
      <c r="D1903" s="250"/>
      <c r="H1903" s="106"/>
      <c r="I1903" s="251"/>
      <c r="T1903" s="106"/>
    </row>
    <row r="1904" spans="1:20" s="47" customFormat="1" ht="15" customHeight="1" x14ac:dyDescent="0.2">
      <c r="A1904" s="103"/>
      <c r="B1904" s="103"/>
      <c r="C1904" s="103"/>
      <c r="D1904" s="250"/>
      <c r="H1904" s="106"/>
      <c r="I1904" s="251"/>
      <c r="T1904" s="106"/>
    </row>
    <row r="1905" spans="1:20" s="47" customFormat="1" ht="15" customHeight="1" x14ac:dyDescent="0.2">
      <c r="A1905" s="103"/>
      <c r="B1905" s="103"/>
      <c r="C1905" s="103"/>
      <c r="D1905" s="250"/>
      <c r="H1905" s="106"/>
      <c r="I1905" s="251"/>
      <c r="T1905" s="106"/>
    </row>
    <row r="1906" spans="1:20" s="47" customFormat="1" ht="15" customHeight="1" x14ac:dyDescent="0.2">
      <c r="A1906" s="103"/>
      <c r="B1906" s="103"/>
      <c r="C1906" s="103"/>
      <c r="D1906" s="250"/>
      <c r="H1906" s="106"/>
      <c r="I1906" s="251"/>
      <c r="T1906" s="106"/>
    </row>
    <row r="1907" spans="1:20" s="47" customFormat="1" ht="15" customHeight="1" x14ac:dyDescent="0.2">
      <c r="A1907" s="103"/>
      <c r="B1907" s="103"/>
      <c r="C1907" s="103"/>
      <c r="D1907" s="250"/>
      <c r="H1907" s="106"/>
      <c r="I1907" s="251"/>
      <c r="T1907" s="106"/>
    </row>
    <row r="1908" spans="1:20" s="47" customFormat="1" ht="15" customHeight="1" x14ac:dyDescent="0.2">
      <c r="A1908" s="103"/>
      <c r="B1908" s="103"/>
      <c r="C1908" s="103"/>
      <c r="D1908" s="250"/>
      <c r="H1908" s="106"/>
      <c r="I1908" s="251"/>
      <c r="T1908" s="106"/>
    </row>
    <row r="1909" spans="1:20" s="47" customFormat="1" ht="15" customHeight="1" x14ac:dyDescent="0.2">
      <c r="A1909" s="103"/>
      <c r="B1909" s="103"/>
      <c r="C1909" s="103"/>
      <c r="D1909" s="250"/>
      <c r="H1909" s="106"/>
      <c r="I1909" s="251"/>
      <c r="T1909" s="106"/>
    </row>
    <row r="1910" spans="1:20" s="47" customFormat="1" ht="15" customHeight="1" x14ac:dyDescent="0.2">
      <c r="A1910" s="103"/>
      <c r="B1910" s="103"/>
      <c r="C1910" s="103"/>
      <c r="D1910" s="250"/>
      <c r="H1910" s="106"/>
      <c r="I1910" s="251"/>
      <c r="T1910" s="106"/>
    </row>
    <row r="1911" spans="1:20" s="47" customFormat="1" ht="15" customHeight="1" x14ac:dyDescent="0.2">
      <c r="A1911" s="103"/>
      <c r="B1911" s="103"/>
      <c r="C1911" s="103"/>
      <c r="D1911" s="250"/>
      <c r="H1911" s="106"/>
      <c r="I1911" s="251"/>
      <c r="T1911" s="106"/>
    </row>
    <row r="1912" spans="1:20" s="47" customFormat="1" ht="15" customHeight="1" x14ac:dyDescent="0.2">
      <c r="A1912" s="103"/>
      <c r="B1912" s="103"/>
      <c r="C1912" s="103"/>
      <c r="D1912" s="250"/>
      <c r="H1912" s="106"/>
      <c r="I1912" s="251"/>
      <c r="T1912" s="106"/>
    </row>
    <row r="1913" spans="1:20" s="47" customFormat="1" ht="15" customHeight="1" x14ac:dyDescent="0.2">
      <c r="A1913" s="103"/>
      <c r="B1913" s="103"/>
      <c r="C1913" s="103"/>
      <c r="D1913" s="250"/>
      <c r="H1913" s="106"/>
      <c r="I1913" s="251"/>
      <c r="T1913" s="106"/>
    </row>
    <row r="1914" spans="1:20" s="47" customFormat="1" ht="15" customHeight="1" x14ac:dyDescent="0.2">
      <c r="A1914" s="103"/>
      <c r="B1914" s="103"/>
      <c r="C1914" s="103"/>
      <c r="D1914" s="250"/>
      <c r="H1914" s="106"/>
      <c r="I1914" s="251"/>
      <c r="T1914" s="106"/>
    </row>
    <row r="1915" spans="1:20" s="47" customFormat="1" ht="15" customHeight="1" x14ac:dyDescent="0.2">
      <c r="A1915" s="103"/>
      <c r="B1915" s="103"/>
      <c r="C1915" s="103"/>
      <c r="D1915" s="250"/>
      <c r="H1915" s="106"/>
      <c r="I1915" s="251"/>
      <c r="T1915" s="106"/>
    </row>
    <row r="1916" spans="1:20" s="47" customFormat="1" ht="15" customHeight="1" x14ac:dyDescent="0.2">
      <c r="A1916" s="103"/>
      <c r="B1916" s="103"/>
      <c r="C1916" s="103"/>
      <c r="D1916" s="250"/>
      <c r="H1916" s="106"/>
      <c r="I1916" s="251"/>
      <c r="T1916" s="106"/>
    </row>
    <row r="1917" spans="1:20" s="47" customFormat="1" ht="15" customHeight="1" x14ac:dyDescent="0.2">
      <c r="A1917" s="103"/>
      <c r="B1917" s="103"/>
      <c r="C1917" s="103"/>
      <c r="D1917" s="250"/>
      <c r="H1917" s="106"/>
      <c r="I1917" s="251"/>
      <c r="T1917" s="106"/>
    </row>
    <row r="1918" spans="1:20" s="47" customFormat="1" ht="15" customHeight="1" x14ac:dyDescent="0.2">
      <c r="A1918" s="103"/>
      <c r="B1918" s="103"/>
      <c r="C1918" s="103"/>
      <c r="D1918" s="250"/>
      <c r="H1918" s="106"/>
      <c r="I1918" s="251"/>
      <c r="T1918" s="106"/>
    </row>
    <row r="1919" spans="1:20" s="47" customFormat="1" ht="15" customHeight="1" x14ac:dyDescent="0.2">
      <c r="A1919" s="103"/>
      <c r="B1919" s="103"/>
      <c r="C1919" s="103"/>
      <c r="D1919" s="250"/>
      <c r="H1919" s="106"/>
      <c r="I1919" s="251"/>
      <c r="T1919" s="106"/>
    </row>
    <row r="1920" spans="1:20" s="47" customFormat="1" ht="15" customHeight="1" x14ac:dyDescent="0.2">
      <c r="A1920" s="103"/>
      <c r="B1920" s="103"/>
      <c r="C1920" s="103"/>
      <c r="D1920" s="250"/>
      <c r="H1920" s="106"/>
      <c r="I1920" s="251"/>
      <c r="T1920" s="106"/>
    </row>
    <row r="1921" spans="1:20" s="47" customFormat="1" ht="15" customHeight="1" x14ac:dyDescent="0.2">
      <c r="A1921" s="103"/>
      <c r="B1921" s="103"/>
      <c r="C1921" s="103"/>
      <c r="D1921" s="250"/>
      <c r="H1921" s="106"/>
      <c r="I1921" s="251"/>
      <c r="T1921" s="106"/>
    </row>
    <row r="1922" spans="1:20" s="47" customFormat="1" ht="15" customHeight="1" x14ac:dyDescent="0.2">
      <c r="A1922" s="103"/>
      <c r="B1922" s="103"/>
      <c r="C1922" s="103"/>
      <c r="D1922" s="250"/>
      <c r="H1922" s="106"/>
      <c r="I1922" s="251"/>
      <c r="T1922" s="106"/>
    </row>
    <row r="1923" spans="1:20" s="47" customFormat="1" ht="15" customHeight="1" x14ac:dyDescent="0.2">
      <c r="A1923" s="103"/>
      <c r="B1923" s="103"/>
      <c r="C1923" s="103"/>
      <c r="D1923" s="250"/>
      <c r="H1923" s="106"/>
      <c r="I1923" s="251"/>
      <c r="T1923" s="106"/>
    </row>
    <row r="1924" spans="1:20" s="47" customFormat="1" ht="15" customHeight="1" x14ac:dyDescent="0.2">
      <c r="A1924" s="103"/>
      <c r="B1924" s="103"/>
      <c r="C1924" s="103"/>
      <c r="D1924" s="250"/>
      <c r="H1924" s="106"/>
      <c r="I1924" s="251"/>
      <c r="T1924" s="106"/>
    </row>
    <row r="1925" spans="1:20" s="47" customFormat="1" ht="15" customHeight="1" x14ac:dyDescent="0.2">
      <c r="A1925" s="103"/>
      <c r="B1925" s="103"/>
      <c r="C1925" s="103"/>
      <c r="D1925" s="250"/>
      <c r="H1925" s="106"/>
      <c r="I1925" s="251"/>
      <c r="T1925" s="106"/>
    </row>
    <row r="1926" spans="1:20" s="47" customFormat="1" ht="15" customHeight="1" x14ac:dyDescent="0.2">
      <c r="A1926" s="103"/>
      <c r="B1926" s="103"/>
      <c r="C1926" s="103"/>
      <c r="D1926" s="250"/>
      <c r="H1926" s="106"/>
      <c r="I1926" s="251"/>
      <c r="T1926" s="106"/>
    </row>
    <row r="1927" spans="1:20" s="47" customFormat="1" ht="15" customHeight="1" x14ac:dyDescent="0.2">
      <c r="A1927" s="103"/>
      <c r="B1927" s="103"/>
      <c r="C1927" s="103"/>
      <c r="D1927" s="250"/>
      <c r="H1927" s="106"/>
      <c r="I1927" s="251"/>
      <c r="T1927" s="106"/>
    </row>
    <row r="1928" spans="1:20" s="47" customFormat="1" ht="15" customHeight="1" x14ac:dyDescent="0.2">
      <c r="A1928" s="103"/>
      <c r="B1928" s="103"/>
      <c r="C1928" s="103"/>
      <c r="D1928" s="250"/>
      <c r="H1928" s="106"/>
      <c r="I1928" s="251"/>
      <c r="T1928" s="106"/>
    </row>
    <row r="1929" spans="1:20" s="47" customFormat="1" ht="15" customHeight="1" x14ac:dyDescent="0.2">
      <c r="A1929" s="103"/>
      <c r="B1929" s="103"/>
      <c r="C1929" s="103"/>
      <c r="D1929" s="250"/>
      <c r="H1929" s="106"/>
      <c r="I1929" s="251"/>
      <c r="T1929" s="106"/>
    </row>
    <row r="1930" spans="1:20" s="47" customFormat="1" ht="15" customHeight="1" x14ac:dyDescent="0.2">
      <c r="A1930" s="103"/>
      <c r="B1930" s="103"/>
      <c r="C1930" s="103"/>
      <c r="D1930" s="250"/>
      <c r="H1930" s="106"/>
      <c r="I1930" s="251"/>
      <c r="T1930" s="106"/>
    </row>
    <row r="1931" spans="1:20" s="47" customFormat="1" ht="15" customHeight="1" x14ac:dyDescent="0.2">
      <c r="A1931" s="103"/>
      <c r="B1931" s="103"/>
      <c r="C1931" s="103"/>
      <c r="D1931" s="250"/>
      <c r="H1931" s="106"/>
      <c r="I1931" s="251"/>
      <c r="T1931" s="106"/>
    </row>
    <row r="1932" spans="1:20" s="47" customFormat="1" ht="15" customHeight="1" x14ac:dyDescent="0.2">
      <c r="A1932" s="103"/>
      <c r="B1932" s="103"/>
      <c r="C1932" s="103"/>
      <c r="D1932" s="250"/>
      <c r="H1932" s="106"/>
      <c r="I1932" s="251"/>
      <c r="T1932" s="106"/>
    </row>
    <row r="1933" spans="1:20" s="47" customFormat="1" ht="15" customHeight="1" x14ac:dyDescent="0.2">
      <c r="A1933" s="103"/>
      <c r="B1933" s="103"/>
      <c r="C1933" s="103"/>
      <c r="D1933" s="250"/>
      <c r="H1933" s="106"/>
      <c r="I1933" s="251"/>
      <c r="T1933" s="106"/>
    </row>
    <row r="1934" spans="1:20" s="47" customFormat="1" ht="15" customHeight="1" x14ac:dyDescent="0.2">
      <c r="A1934" s="103"/>
      <c r="B1934" s="103"/>
      <c r="C1934" s="103"/>
      <c r="D1934" s="250"/>
      <c r="H1934" s="106"/>
      <c r="I1934" s="251"/>
      <c r="T1934" s="106"/>
    </row>
    <row r="1935" spans="1:20" s="47" customFormat="1" ht="15" customHeight="1" x14ac:dyDescent="0.2">
      <c r="A1935" s="103"/>
      <c r="B1935" s="103"/>
      <c r="C1935" s="103"/>
      <c r="D1935" s="250"/>
      <c r="H1935" s="106"/>
      <c r="I1935" s="251"/>
      <c r="T1935" s="106"/>
    </row>
    <row r="1936" spans="1:20" s="47" customFormat="1" ht="15" customHeight="1" x14ac:dyDescent="0.2">
      <c r="A1936" s="103"/>
      <c r="B1936" s="103"/>
      <c r="C1936" s="103"/>
      <c r="D1936" s="250"/>
      <c r="H1936" s="106"/>
      <c r="I1936" s="251"/>
      <c r="T1936" s="106"/>
    </row>
    <row r="1937" spans="1:20" s="47" customFormat="1" ht="15" customHeight="1" x14ac:dyDescent="0.2">
      <c r="A1937" s="103"/>
      <c r="B1937" s="103"/>
      <c r="C1937" s="103"/>
      <c r="D1937" s="250"/>
      <c r="H1937" s="106"/>
      <c r="I1937" s="251"/>
      <c r="T1937" s="106"/>
    </row>
    <row r="1938" spans="1:20" s="47" customFormat="1" ht="15" customHeight="1" x14ac:dyDescent="0.2">
      <c r="A1938" s="103"/>
      <c r="B1938" s="103"/>
      <c r="C1938" s="103"/>
      <c r="D1938" s="250"/>
      <c r="H1938" s="106"/>
      <c r="I1938" s="251"/>
      <c r="T1938" s="106"/>
    </row>
    <row r="1939" spans="1:20" s="47" customFormat="1" ht="15" customHeight="1" x14ac:dyDescent="0.2">
      <c r="A1939" s="103"/>
      <c r="B1939" s="103"/>
      <c r="C1939" s="103"/>
      <c r="D1939" s="250"/>
      <c r="H1939" s="106"/>
      <c r="I1939" s="251"/>
      <c r="T1939" s="106"/>
    </row>
    <row r="1940" spans="1:20" s="47" customFormat="1" ht="15" customHeight="1" x14ac:dyDescent="0.2">
      <c r="A1940" s="103"/>
      <c r="B1940" s="103"/>
      <c r="C1940" s="103"/>
      <c r="D1940" s="250"/>
      <c r="H1940" s="106"/>
      <c r="I1940" s="251"/>
      <c r="T1940" s="106"/>
    </row>
    <row r="1941" spans="1:20" s="47" customFormat="1" ht="15" customHeight="1" x14ac:dyDescent="0.2">
      <c r="A1941" s="103"/>
      <c r="B1941" s="103"/>
      <c r="C1941" s="103"/>
      <c r="D1941" s="250"/>
      <c r="H1941" s="106"/>
      <c r="I1941" s="251"/>
      <c r="T1941" s="106"/>
    </row>
    <row r="1942" spans="1:20" s="47" customFormat="1" ht="15" customHeight="1" x14ac:dyDescent="0.2">
      <c r="A1942" s="103"/>
      <c r="B1942" s="103"/>
      <c r="C1942" s="103"/>
      <c r="D1942" s="250"/>
      <c r="H1942" s="106"/>
      <c r="I1942" s="251"/>
      <c r="T1942" s="106"/>
    </row>
    <row r="1943" spans="1:20" s="47" customFormat="1" ht="15" customHeight="1" x14ac:dyDescent="0.2">
      <c r="A1943" s="103"/>
      <c r="B1943" s="103"/>
      <c r="C1943" s="103"/>
      <c r="D1943" s="250"/>
      <c r="H1943" s="106"/>
      <c r="I1943" s="251"/>
      <c r="T1943" s="106"/>
    </row>
    <row r="1944" spans="1:20" s="47" customFormat="1" ht="15" customHeight="1" x14ac:dyDescent="0.2">
      <c r="A1944" s="103"/>
      <c r="B1944" s="103"/>
      <c r="C1944" s="103"/>
      <c r="D1944" s="250"/>
      <c r="H1944" s="106"/>
      <c r="I1944" s="251"/>
      <c r="T1944" s="106"/>
    </row>
    <row r="1945" spans="1:20" s="47" customFormat="1" ht="15" customHeight="1" x14ac:dyDescent="0.2">
      <c r="A1945" s="103"/>
      <c r="B1945" s="103"/>
      <c r="C1945" s="103"/>
      <c r="D1945" s="250"/>
      <c r="H1945" s="106"/>
      <c r="I1945" s="251"/>
      <c r="T1945" s="106"/>
    </row>
    <row r="1946" spans="1:20" s="47" customFormat="1" ht="15" customHeight="1" x14ac:dyDescent="0.2">
      <c r="A1946" s="103"/>
      <c r="B1946" s="103"/>
      <c r="C1946" s="103"/>
      <c r="D1946" s="250"/>
      <c r="H1946" s="106"/>
      <c r="I1946" s="251"/>
      <c r="T1946" s="106"/>
    </row>
    <row r="1947" spans="1:20" s="47" customFormat="1" ht="15" customHeight="1" x14ac:dyDescent="0.2">
      <c r="A1947" s="103"/>
      <c r="B1947" s="103"/>
      <c r="C1947" s="103"/>
      <c r="D1947" s="250"/>
      <c r="H1947" s="106"/>
      <c r="I1947" s="251"/>
      <c r="T1947" s="106"/>
    </row>
    <row r="1948" spans="1:20" s="47" customFormat="1" ht="15" customHeight="1" x14ac:dyDescent="0.2">
      <c r="A1948" s="103"/>
      <c r="B1948" s="103"/>
      <c r="C1948" s="103"/>
      <c r="D1948" s="250"/>
      <c r="H1948" s="106"/>
      <c r="I1948" s="251"/>
      <c r="T1948" s="106"/>
    </row>
    <row r="1949" spans="1:20" s="47" customFormat="1" ht="15" customHeight="1" x14ac:dyDescent="0.2">
      <c r="A1949" s="103"/>
      <c r="B1949" s="103"/>
      <c r="C1949" s="103"/>
      <c r="D1949" s="250"/>
      <c r="H1949" s="106"/>
      <c r="I1949" s="251"/>
      <c r="T1949" s="106"/>
    </row>
    <row r="1950" spans="1:20" s="47" customFormat="1" ht="15" customHeight="1" x14ac:dyDescent="0.2">
      <c r="A1950" s="103"/>
      <c r="B1950" s="103"/>
      <c r="C1950" s="103"/>
      <c r="D1950" s="250"/>
      <c r="H1950" s="106"/>
      <c r="I1950" s="251"/>
      <c r="T1950" s="106"/>
    </row>
    <row r="1951" spans="1:20" s="47" customFormat="1" ht="15" customHeight="1" x14ac:dyDescent="0.2">
      <c r="A1951" s="103"/>
      <c r="B1951" s="103"/>
      <c r="C1951" s="103"/>
      <c r="D1951" s="250"/>
      <c r="H1951" s="106"/>
      <c r="I1951" s="251"/>
      <c r="T1951" s="106"/>
    </row>
    <row r="1952" spans="1:20" s="47" customFormat="1" ht="15" customHeight="1" x14ac:dyDescent="0.2">
      <c r="A1952" s="103"/>
      <c r="B1952" s="103"/>
      <c r="C1952" s="103"/>
      <c r="D1952" s="250"/>
      <c r="H1952" s="106"/>
      <c r="I1952" s="251"/>
      <c r="T1952" s="106"/>
    </row>
    <row r="1953" spans="1:20" s="47" customFormat="1" ht="15" customHeight="1" x14ac:dyDescent="0.2">
      <c r="A1953" s="103"/>
      <c r="B1953" s="103"/>
      <c r="C1953" s="103"/>
      <c r="D1953" s="250"/>
      <c r="H1953" s="106"/>
      <c r="I1953" s="251"/>
      <c r="T1953" s="106"/>
    </row>
    <row r="1954" spans="1:20" s="47" customFormat="1" ht="15" customHeight="1" x14ac:dyDescent="0.2">
      <c r="A1954" s="103"/>
      <c r="B1954" s="103"/>
      <c r="C1954" s="103"/>
      <c r="D1954" s="250"/>
      <c r="H1954" s="106"/>
      <c r="I1954" s="251"/>
      <c r="T1954" s="106"/>
    </row>
    <row r="1955" spans="1:20" s="47" customFormat="1" ht="15" customHeight="1" x14ac:dyDescent="0.2">
      <c r="A1955" s="103"/>
      <c r="B1955" s="103"/>
      <c r="C1955" s="103"/>
      <c r="D1955" s="250"/>
      <c r="H1955" s="106"/>
      <c r="I1955" s="251"/>
      <c r="T1955" s="106"/>
    </row>
    <row r="1956" spans="1:20" s="47" customFormat="1" ht="15" customHeight="1" x14ac:dyDescent="0.2">
      <c r="A1956" s="103"/>
      <c r="B1956" s="103"/>
      <c r="C1956" s="103"/>
      <c r="D1956" s="250"/>
      <c r="H1956" s="106"/>
      <c r="I1956" s="251"/>
      <c r="T1956" s="106"/>
    </row>
    <row r="1957" spans="1:20" s="47" customFormat="1" ht="15" customHeight="1" x14ac:dyDescent="0.2">
      <c r="A1957" s="103"/>
      <c r="B1957" s="103"/>
      <c r="C1957" s="103"/>
      <c r="D1957" s="250"/>
      <c r="H1957" s="106"/>
      <c r="I1957" s="251"/>
      <c r="T1957" s="106"/>
    </row>
    <row r="1958" spans="1:20" s="47" customFormat="1" ht="15" customHeight="1" x14ac:dyDescent="0.2">
      <c r="A1958" s="103"/>
      <c r="B1958" s="103"/>
      <c r="C1958" s="103"/>
      <c r="D1958" s="250"/>
      <c r="H1958" s="106"/>
      <c r="I1958" s="251"/>
      <c r="T1958" s="106"/>
    </row>
    <row r="1959" spans="1:20" s="47" customFormat="1" ht="15" customHeight="1" x14ac:dyDescent="0.2">
      <c r="A1959" s="103"/>
      <c r="B1959" s="103"/>
      <c r="C1959" s="103"/>
      <c r="D1959" s="250"/>
      <c r="H1959" s="106"/>
      <c r="I1959" s="251"/>
      <c r="T1959" s="106"/>
    </row>
    <row r="1960" spans="1:20" s="47" customFormat="1" ht="15" customHeight="1" x14ac:dyDescent="0.2">
      <c r="A1960" s="103"/>
      <c r="B1960" s="103"/>
      <c r="C1960" s="103"/>
      <c r="D1960" s="250"/>
      <c r="H1960" s="106"/>
      <c r="I1960" s="251"/>
      <c r="T1960" s="106"/>
    </row>
    <row r="1961" spans="1:20" s="47" customFormat="1" ht="15" customHeight="1" x14ac:dyDescent="0.2">
      <c r="A1961" s="103"/>
      <c r="B1961" s="103"/>
      <c r="C1961" s="103"/>
      <c r="D1961" s="250"/>
      <c r="H1961" s="106"/>
      <c r="I1961" s="251"/>
      <c r="T1961" s="106"/>
    </row>
    <row r="1962" spans="1:20" s="47" customFormat="1" ht="15" customHeight="1" x14ac:dyDescent="0.2">
      <c r="A1962" s="103"/>
      <c r="B1962" s="103"/>
      <c r="C1962" s="103"/>
      <c r="D1962" s="250"/>
      <c r="H1962" s="106"/>
      <c r="I1962" s="251"/>
      <c r="T1962" s="106"/>
    </row>
    <row r="1963" spans="1:20" s="47" customFormat="1" ht="15" customHeight="1" x14ac:dyDescent="0.2">
      <c r="A1963" s="103"/>
      <c r="B1963" s="103"/>
      <c r="C1963" s="103"/>
      <c r="D1963" s="250"/>
      <c r="H1963" s="106"/>
      <c r="I1963" s="251"/>
      <c r="T1963" s="106"/>
    </row>
    <row r="1964" spans="1:20" s="47" customFormat="1" ht="15" customHeight="1" x14ac:dyDescent="0.2">
      <c r="A1964" s="103"/>
      <c r="B1964" s="103"/>
      <c r="C1964" s="103"/>
      <c r="D1964" s="250"/>
      <c r="H1964" s="106"/>
      <c r="I1964" s="251"/>
      <c r="T1964" s="106"/>
    </row>
    <row r="1965" spans="1:20" s="47" customFormat="1" ht="15" customHeight="1" x14ac:dyDescent="0.2">
      <c r="A1965" s="103"/>
      <c r="B1965" s="103"/>
      <c r="C1965" s="103"/>
      <c r="D1965" s="250"/>
      <c r="H1965" s="106"/>
      <c r="I1965" s="251"/>
      <c r="T1965" s="106"/>
    </row>
    <row r="1966" spans="1:20" s="47" customFormat="1" ht="15" customHeight="1" x14ac:dyDescent="0.2">
      <c r="A1966" s="103"/>
      <c r="B1966" s="103"/>
      <c r="C1966" s="103"/>
      <c r="D1966" s="250"/>
      <c r="H1966" s="106"/>
      <c r="I1966" s="251"/>
      <c r="T1966" s="106"/>
    </row>
    <row r="1967" spans="1:20" s="47" customFormat="1" ht="15" customHeight="1" x14ac:dyDescent="0.2">
      <c r="A1967" s="103"/>
      <c r="B1967" s="103"/>
      <c r="C1967" s="103"/>
      <c r="D1967" s="250"/>
      <c r="H1967" s="106"/>
      <c r="I1967" s="251"/>
      <c r="T1967" s="106"/>
    </row>
    <row r="1968" spans="1:20" s="47" customFormat="1" ht="15" customHeight="1" x14ac:dyDescent="0.2">
      <c r="A1968" s="103"/>
      <c r="B1968" s="103"/>
      <c r="C1968" s="103"/>
      <c r="D1968" s="250"/>
      <c r="H1968" s="106"/>
      <c r="I1968" s="251"/>
      <c r="T1968" s="106"/>
    </row>
    <row r="1969" spans="1:20" s="47" customFormat="1" ht="15" customHeight="1" x14ac:dyDescent="0.2">
      <c r="A1969" s="103"/>
      <c r="B1969" s="103"/>
      <c r="C1969" s="103"/>
      <c r="D1969" s="250"/>
      <c r="H1969" s="106"/>
      <c r="I1969" s="251"/>
      <c r="T1969" s="106"/>
    </row>
    <row r="1970" spans="1:20" s="47" customFormat="1" ht="15" customHeight="1" x14ac:dyDescent="0.2">
      <c r="A1970" s="103"/>
      <c r="B1970" s="103"/>
      <c r="C1970" s="103"/>
      <c r="D1970" s="250"/>
      <c r="H1970" s="106"/>
      <c r="I1970" s="251"/>
      <c r="T1970" s="106"/>
    </row>
    <row r="1971" spans="1:20" s="47" customFormat="1" ht="15" customHeight="1" x14ac:dyDescent="0.2">
      <c r="A1971" s="103"/>
      <c r="B1971" s="103"/>
      <c r="C1971" s="103"/>
      <c r="D1971" s="250"/>
      <c r="H1971" s="106"/>
      <c r="I1971" s="251"/>
      <c r="T1971" s="106"/>
    </row>
    <row r="1972" spans="1:20" s="47" customFormat="1" ht="15" customHeight="1" x14ac:dyDescent="0.2">
      <c r="A1972" s="103"/>
      <c r="B1972" s="103"/>
      <c r="C1972" s="103"/>
      <c r="D1972" s="250"/>
      <c r="H1972" s="106"/>
      <c r="I1972" s="251"/>
      <c r="T1972" s="106"/>
    </row>
    <row r="1973" spans="1:20" s="47" customFormat="1" ht="15" customHeight="1" x14ac:dyDescent="0.2">
      <c r="A1973" s="103"/>
      <c r="B1973" s="103"/>
      <c r="C1973" s="103"/>
      <c r="D1973" s="250"/>
      <c r="H1973" s="106"/>
      <c r="I1973" s="251"/>
      <c r="T1973" s="106"/>
    </row>
    <row r="1974" spans="1:20" s="47" customFormat="1" ht="15" customHeight="1" x14ac:dyDescent="0.2">
      <c r="A1974" s="103"/>
      <c r="B1974" s="103"/>
      <c r="C1974" s="103"/>
      <c r="D1974" s="250"/>
      <c r="H1974" s="106"/>
      <c r="I1974" s="251"/>
      <c r="T1974" s="106"/>
    </row>
    <row r="1975" spans="1:20" s="47" customFormat="1" ht="15" customHeight="1" x14ac:dyDescent="0.2">
      <c r="A1975" s="103"/>
      <c r="B1975" s="103"/>
      <c r="C1975" s="103"/>
      <c r="D1975" s="250"/>
      <c r="H1975" s="106"/>
      <c r="I1975" s="251"/>
      <c r="T1975" s="106"/>
    </row>
    <row r="1976" spans="1:20" s="47" customFormat="1" ht="15" customHeight="1" x14ac:dyDescent="0.2">
      <c r="A1976" s="103"/>
      <c r="B1976" s="103"/>
      <c r="C1976" s="103"/>
      <c r="D1976" s="250"/>
      <c r="H1976" s="106"/>
      <c r="I1976" s="251"/>
      <c r="T1976" s="106"/>
    </row>
    <row r="1977" spans="1:20" s="47" customFormat="1" ht="15" customHeight="1" x14ac:dyDescent="0.2">
      <c r="A1977" s="103"/>
      <c r="B1977" s="103"/>
      <c r="C1977" s="103"/>
      <c r="D1977" s="250"/>
      <c r="H1977" s="106"/>
      <c r="I1977" s="251"/>
      <c r="T1977" s="106"/>
    </row>
    <row r="1978" spans="1:20" s="47" customFormat="1" ht="15" customHeight="1" x14ac:dyDescent="0.2">
      <c r="A1978" s="103"/>
      <c r="B1978" s="103"/>
      <c r="C1978" s="103"/>
      <c r="D1978" s="250"/>
      <c r="H1978" s="106"/>
      <c r="I1978" s="251"/>
      <c r="T1978" s="106"/>
    </row>
    <row r="1979" spans="1:20" s="47" customFormat="1" ht="15" customHeight="1" x14ac:dyDescent="0.2">
      <c r="A1979" s="103"/>
      <c r="B1979" s="103"/>
      <c r="C1979" s="103"/>
      <c r="D1979" s="250"/>
      <c r="H1979" s="106"/>
      <c r="I1979" s="251"/>
      <c r="T1979" s="106"/>
    </row>
    <row r="1980" spans="1:20" s="47" customFormat="1" ht="15" customHeight="1" x14ac:dyDescent="0.2">
      <c r="A1980" s="103"/>
      <c r="B1980" s="103"/>
      <c r="C1980" s="103"/>
      <c r="D1980" s="250"/>
      <c r="H1980" s="106"/>
      <c r="I1980" s="251"/>
      <c r="T1980" s="106"/>
    </row>
    <row r="1981" spans="1:20" s="47" customFormat="1" ht="15" customHeight="1" x14ac:dyDescent="0.2">
      <c r="A1981" s="103"/>
      <c r="B1981" s="103"/>
      <c r="C1981" s="103"/>
      <c r="D1981" s="250"/>
      <c r="H1981" s="106"/>
      <c r="I1981" s="251"/>
      <c r="T1981" s="106"/>
    </row>
    <row r="1982" spans="1:20" s="47" customFormat="1" ht="15" customHeight="1" x14ac:dyDescent="0.2">
      <c r="A1982" s="103"/>
      <c r="B1982" s="103"/>
      <c r="C1982" s="103"/>
      <c r="D1982" s="250"/>
      <c r="H1982" s="106"/>
      <c r="I1982" s="251"/>
      <c r="T1982" s="106"/>
    </row>
    <row r="1983" spans="1:20" s="47" customFormat="1" ht="15" customHeight="1" x14ac:dyDescent="0.2">
      <c r="A1983" s="103"/>
      <c r="B1983" s="103"/>
      <c r="C1983" s="103"/>
      <c r="D1983" s="250"/>
      <c r="H1983" s="106"/>
      <c r="I1983" s="251"/>
      <c r="T1983" s="106"/>
    </row>
    <row r="1984" spans="1:20" s="47" customFormat="1" ht="15" customHeight="1" x14ac:dyDescent="0.2">
      <c r="A1984" s="103"/>
      <c r="B1984" s="103"/>
      <c r="C1984" s="103"/>
      <c r="D1984" s="250"/>
      <c r="H1984" s="106"/>
      <c r="I1984" s="251"/>
      <c r="T1984" s="106"/>
    </row>
    <row r="1985" spans="1:20" s="47" customFormat="1" ht="15" customHeight="1" x14ac:dyDescent="0.2">
      <c r="A1985" s="103"/>
      <c r="B1985" s="103"/>
      <c r="C1985" s="103"/>
      <c r="D1985" s="250"/>
      <c r="H1985" s="106"/>
      <c r="I1985" s="251"/>
      <c r="T1985" s="106"/>
    </row>
    <row r="1986" spans="1:20" s="47" customFormat="1" ht="15" customHeight="1" x14ac:dyDescent="0.2">
      <c r="A1986" s="103"/>
      <c r="B1986" s="103"/>
      <c r="C1986" s="103"/>
      <c r="D1986" s="250"/>
      <c r="H1986" s="106"/>
      <c r="I1986" s="251"/>
      <c r="T1986" s="106"/>
    </row>
    <row r="1987" spans="1:20" s="47" customFormat="1" ht="15" customHeight="1" x14ac:dyDescent="0.2">
      <c r="A1987" s="103"/>
      <c r="B1987" s="103"/>
      <c r="C1987" s="103"/>
      <c r="D1987" s="250"/>
      <c r="H1987" s="106"/>
      <c r="I1987" s="251"/>
      <c r="T1987" s="106"/>
    </row>
    <row r="1988" spans="1:20" s="47" customFormat="1" ht="15" customHeight="1" x14ac:dyDescent="0.2">
      <c r="A1988" s="103"/>
      <c r="B1988" s="103"/>
      <c r="C1988" s="103"/>
      <c r="D1988" s="250"/>
      <c r="H1988" s="106"/>
      <c r="I1988" s="251"/>
      <c r="T1988" s="106"/>
    </row>
    <row r="1989" spans="1:20" s="47" customFormat="1" ht="15" customHeight="1" x14ac:dyDescent="0.2">
      <c r="A1989" s="103"/>
      <c r="B1989" s="103"/>
      <c r="C1989" s="103"/>
      <c r="D1989" s="250"/>
      <c r="H1989" s="106"/>
      <c r="I1989" s="251"/>
      <c r="T1989" s="106"/>
    </row>
    <row r="1990" spans="1:20" s="47" customFormat="1" ht="15" customHeight="1" x14ac:dyDescent="0.2">
      <c r="A1990" s="103"/>
      <c r="B1990" s="103"/>
      <c r="C1990" s="103"/>
      <c r="D1990" s="250"/>
      <c r="H1990" s="106"/>
      <c r="I1990" s="251"/>
      <c r="T1990" s="106"/>
    </row>
    <row r="1991" spans="1:20" s="47" customFormat="1" ht="15" customHeight="1" x14ac:dyDescent="0.2">
      <c r="A1991" s="103"/>
      <c r="B1991" s="103"/>
      <c r="C1991" s="103"/>
      <c r="D1991" s="250"/>
      <c r="H1991" s="106"/>
      <c r="I1991" s="251"/>
      <c r="T1991" s="106"/>
    </row>
    <row r="1992" spans="1:20" s="47" customFormat="1" ht="15" customHeight="1" x14ac:dyDescent="0.2">
      <c r="A1992" s="103"/>
      <c r="B1992" s="103"/>
      <c r="C1992" s="103"/>
      <c r="D1992" s="250"/>
      <c r="H1992" s="106"/>
      <c r="I1992" s="251"/>
      <c r="T1992" s="106"/>
    </row>
    <row r="1993" spans="1:20" s="47" customFormat="1" ht="15" customHeight="1" x14ac:dyDescent="0.2">
      <c r="A1993" s="103"/>
      <c r="B1993" s="103"/>
      <c r="C1993" s="103"/>
      <c r="D1993" s="250"/>
      <c r="H1993" s="106"/>
      <c r="I1993" s="251"/>
      <c r="T1993" s="106"/>
    </row>
    <row r="1994" spans="1:20" s="47" customFormat="1" ht="15" customHeight="1" x14ac:dyDescent="0.2">
      <c r="A1994" s="103"/>
      <c r="B1994" s="103"/>
      <c r="C1994" s="103"/>
      <c r="D1994" s="250"/>
      <c r="H1994" s="106"/>
      <c r="I1994" s="251"/>
      <c r="T1994" s="106"/>
    </row>
    <row r="1995" spans="1:20" s="47" customFormat="1" ht="15" customHeight="1" x14ac:dyDescent="0.2">
      <c r="A1995" s="103"/>
      <c r="B1995" s="103"/>
      <c r="C1995" s="103"/>
      <c r="D1995" s="250"/>
      <c r="H1995" s="106"/>
      <c r="I1995" s="251"/>
      <c r="T1995" s="106"/>
    </row>
    <row r="1996" spans="1:20" s="47" customFormat="1" ht="15" customHeight="1" x14ac:dyDescent="0.2">
      <c r="A1996" s="103"/>
      <c r="B1996" s="103"/>
      <c r="C1996" s="103"/>
      <c r="D1996" s="250"/>
      <c r="H1996" s="106"/>
      <c r="I1996" s="251"/>
      <c r="T1996" s="106"/>
    </row>
    <row r="1997" spans="1:20" s="47" customFormat="1" ht="15" customHeight="1" x14ac:dyDescent="0.2">
      <c r="A1997" s="103"/>
      <c r="B1997" s="103"/>
      <c r="C1997" s="103"/>
      <c r="D1997" s="250"/>
      <c r="H1997" s="106"/>
      <c r="I1997" s="251"/>
      <c r="T1997" s="106"/>
    </row>
    <row r="1998" spans="1:20" s="47" customFormat="1" ht="15" customHeight="1" x14ac:dyDescent="0.2">
      <c r="A1998" s="103"/>
      <c r="B1998" s="103"/>
      <c r="C1998" s="103"/>
      <c r="D1998" s="250"/>
      <c r="H1998" s="106"/>
      <c r="I1998" s="251"/>
      <c r="T1998" s="106"/>
    </row>
    <row r="1999" spans="1:20" s="47" customFormat="1" ht="15" customHeight="1" x14ac:dyDescent="0.2">
      <c r="A1999" s="103"/>
      <c r="B1999" s="103"/>
      <c r="C1999" s="103"/>
      <c r="D1999" s="250"/>
      <c r="H1999" s="106"/>
      <c r="I1999" s="251"/>
      <c r="T1999" s="106"/>
    </row>
    <row r="2000" spans="1:20" s="47" customFormat="1" ht="15" customHeight="1" x14ac:dyDescent="0.2">
      <c r="A2000" s="103"/>
      <c r="B2000" s="103"/>
      <c r="C2000" s="103"/>
      <c r="D2000" s="250"/>
      <c r="H2000" s="106"/>
      <c r="I2000" s="251"/>
      <c r="T2000" s="106"/>
    </row>
    <row r="2001" spans="1:20" s="47" customFormat="1" ht="15" customHeight="1" x14ac:dyDescent="0.2">
      <c r="A2001" s="103"/>
      <c r="B2001" s="103"/>
      <c r="C2001" s="103"/>
      <c r="D2001" s="250"/>
      <c r="H2001" s="106"/>
      <c r="I2001" s="251"/>
      <c r="T2001" s="106"/>
    </row>
    <row r="2002" spans="1:20" s="47" customFormat="1" ht="15" customHeight="1" x14ac:dyDescent="0.2">
      <c r="A2002" s="103"/>
      <c r="B2002" s="103"/>
      <c r="C2002" s="103"/>
      <c r="D2002" s="250"/>
      <c r="H2002" s="106"/>
      <c r="I2002" s="251"/>
      <c r="T2002" s="106"/>
    </row>
    <row r="2003" spans="1:20" s="47" customFormat="1" ht="15" customHeight="1" x14ac:dyDescent="0.2">
      <c r="A2003" s="103"/>
      <c r="B2003" s="103"/>
      <c r="C2003" s="103"/>
      <c r="D2003" s="250"/>
      <c r="H2003" s="106"/>
      <c r="I2003" s="251"/>
      <c r="T2003" s="106"/>
    </row>
    <row r="2004" spans="1:20" s="47" customFormat="1" ht="15" customHeight="1" x14ac:dyDescent="0.2">
      <c r="A2004" s="103"/>
      <c r="B2004" s="103"/>
      <c r="C2004" s="103"/>
      <c r="D2004" s="250"/>
      <c r="H2004" s="106"/>
      <c r="I2004" s="251"/>
      <c r="T2004" s="106"/>
    </row>
    <row r="2005" spans="1:20" s="47" customFormat="1" ht="15" customHeight="1" x14ac:dyDescent="0.2">
      <c r="A2005" s="103"/>
      <c r="B2005" s="103"/>
      <c r="C2005" s="103"/>
      <c r="D2005" s="250"/>
      <c r="H2005" s="106"/>
      <c r="I2005" s="251"/>
      <c r="T2005" s="106"/>
    </row>
    <row r="2006" spans="1:20" s="47" customFormat="1" ht="15" customHeight="1" x14ac:dyDescent="0.2">
      <c r="A2006" s="103"/>
      <c r="B2006" s="103"/>
      <c r="C2006" s="103"/>
      <c r="D2006" s="250"/>
      <c r="H2006" s="106"/>
      <c r="I2006" s="251"/>
      <c r="T2006" s="106"/>
    </row>
    <row r="2007" spans="1:20" s="47" customFormat="1" ht="15" customHeight="1" x14ac:dyDescent="0.2">
      <c r="A2007" s="103"/>
      <c r="B2007" s="103"/>
      <c r="C2007" s="103"/>
      <c r="D2007" s="250"/>
      <c r="H2007" s="106"/>
      <c r="I2007" s="251"/>
      <c r="T2007" s="106"/>
    </row>
    <row r="2008" spans="1:20" s="47" customFormat="1" ht="15" customHeight="1" x14ac:dyDescent="0.2">
      <c r="A2008" s="103"/>
      <c r="B2008" s="103"/>
      <c r="C2008" s="103"/>
      <c r="D2008" s="250"/>
      <c r="H2008" s="106"/>
      <c r="I2008" s="251"/>
      <c r="T2008" s="106"/>
    </row>
    <row r="2009" spans="1:20" s="47" customFormat="1" ht="15" customHeight="1" x14ac:dyDescent="0.2">
      <c r="A2009" s="103"/>
      <c r="B2009" s="103"/>
      <c r="C2009" s="103"/>
      <c r="D2009" s="250"/>
      <c r="H2009" s="106"/>
      <c r="I2009" s="251"/>
      <c r="T2009" s="106"/>
    </row>
    <row r="2010" spans="1:20" s="47" customFormat="1" ht="15" customHeight="1" x14ac:dyDescent="0.2">
      <c r="A2010" s="103"/>
      <c r="B2010" s="103"/>
      <c r="C2010" s="103"/>
      <c r="D2010" s="250"/>
      <c r="H2010" s="106"/>
      <c r="I2010" s="251"/>
      <c r="T2010" s="106"/>
    </row>
    <row r="2011" spans="1:20" s="47" customFormat="1" ht="15" customHeight="1" x14ac:dyDescent="0.2">
      <c r="A2011" s="103"/>
      <c r="B2011" s="103"/>
      <c r="C2011" s="103"/>
      <c r="D2011" s="250"/>
      <c r="H2011" s="106"/>
      <c r="I2011" s="251"/>
      <c r="T2011" s="106"/>
    </row>
    <row r="2012" spans="1:20" s="47" customFormat="1" ht="15" customHeight="1" x14ac:dyDescent="0.2">
      <c r="A2012" s="103"/>
      <c r="B2012" s="103"/>
      <c r="C2012" s="103"/>
      <c r="D2012" s="250"/>
      <c r="H2012" s="106"/>
      <c r="I2012" s="251"/>
      <c r="T2012" s="106"/>
    </row>
    <row r="2013" spans="1:20" s="47" customFormat="1" ht="15" customHeight="1" x14ac:dyDescent="0.2">
      <c r="A2013" s="103"/>
      <c r="B2013" s="103"/>
      <c r="C2013" s="103"/>
      <c r="D2013" s="250"/>
      <c r="H2013" s="106"/>
      <c r="I2013" s="251"/>
      <c r="T2013" s="106"/>
    </row>
    <row r="2014" spans="1:20" s="47" customFormat="1" ht="15" customHeight="1" x14ac:dyDescent="0.2">
      <c r="A2014" s="103"/>
      <c r="B2014" s="103"/>
      <c r="C2014" s="103"/>
      <c r="D2014" s="250"/>
      <c r="H2014" s="106"/>
      <c r="I2014" s="251"/>
      <c r="T2014" s="106"/>
    </row>
    <row r="2015" spans="1:20" s="47" customFormat="1" ht="15" customHeight="1" x14ac:dyDescent="0.2">
      <c r="A2015" s="103"/>
      <c r="B2015" s="103"/>
      <c r="C2015" s="103"/>
      <c r="D2015" s="250"/>
      <c r="H2015" s="106"/>
      <c r="I2015" s="251"/>
      <c r="T2015" s="106"/>
    </row>
    <row r="2016" spans="1:20" s="47" customFormat="1" ht="15" customHeight="1" x14ac:dyDescent="0.2">
      <c r="A2016" s="103"/>
      <c r="B2016" s="103"/>
      <c r="C2016" s="103"/>
      <c r="D2016" s="250"/>
      <c r="H2016" s="106"/>
      <c r="I2016" s="251"/>
      <c r="T2016" s="106"/>
    </row>
    <row r="2017" spans="1:20" s="47" customFormat="1" ht="15" customHeight="1" x14ac:dyDescent="0.2">
      <c r="A2017" s="103"/>
      <c r="B2017" s="103"/>
      <c r="C2017" s="103"/>
      <c r="D2017" s="250"/>
      <c r="H2017" s="106"/>
      <c r="I2017" s="251"/>
      <c r="T2017" s="106"/>
    </row>
    <row r="2018" spans="1:20" s="47" customFormat="1" ht="15" customHeight="1" x14ac:dyDescent="0.2">
      <c r="A2018" s="103"/>
      <c r="B2018" s="103"/>
      <c r="C2018" s="103"/>
      <c r="D2018" s="250"/>
      <c r="H2018" s="106"/>
      <c r="I2018" s="251"/>
      <c r="T2018" s="106"/>
    </row>
    <row r="2019" spans="1:20" s="47" customFormat="1" ht="15" customHeight="1" x14ac:dyDescent="0.2">
      <c r="A2019" s="103"/>
      <c r="B2019" s="103"/>
      <c r="C2019" s="103"/>
      <c r="D2019" s="250"/>
      <c r="H2019" s="106"/>
      <c r="I2019" s="251"/>
      <c r="T2019" s="106"/>
    </row>
    <row r="2020" spans="1:20" s="47" customFormat="1" ht="15" customHeight="1" x14ac:dyDescent="0.2">
      <c r="A2020" s="103"/>
      <c r="B2020" s="103"/>
      <c r="C2020" s="103"/>
      <c r="D2020" s="250"/>
      <c r="H2020" s="106"/>
      <c r="I2020" s="251"/>
      <c r="T2020" s="106"/>
    </row>
    <row r="2021" spans="1:20" s="47" customFormat="1" ht="15" customHeight="1" x14ac:dyDescent="0.2">
      <c r="A2021" s="103"/>
      <c r="B2021" s="103"/>
      <c r="C2021" s="103"/>
      <c r="D2021" s="250"/>
      <c r="H2021" s="106"/>
      <c r="I2021" s="251"/>
      <c r="T2021" s="106"/>
    </row>
    <row r="2022" spans="1:20" s="47" customFormat="1" ht="15" customHeight="1" x14ac:dyDescent="0.2">
      <c r="A2022" s="103"/>
      <c r="B2022" s="103"/>
      <c r="C2022" s="103"/>
      <c r="D2022" s="250"/>
      <c r="H2022" s="106"/>
      <c r="I2022" s="251"/>
      <c r="T2022" s="106"/>
    </row>
    <row r="2023" spans="1:20" s="47" customFormat="1" ht="15" customHeight="1" x14ac:dyDescent="0.2">
      <c r="A2023" s="103"/>
      <c r="B2023" s="103"/>
      <c r="C2023" s="103"/>
      <c r="D2023" s="250"/>
      <c r="H2023" s="106"/>
      <c r="I2023" s="251"/>
      <c r="T2023" s="106"/>
    </row>
    <row r="2024" spans="1:20" s="47" customFormat="1" ht="15" customHeight="1" x14ac:dyDescent="0.2">
      <c r="A2024" s="103"/>
      <c r="B2024" s="103"/>
      <c r="C2024" s="103"/>
      <c r="D2024" s="250"/>
      <c r="H2024" s="106"/>
      <c r="I2024" s="251"/>
      <c r="T2024" s="106"/>
    </row>
    <row r="2025" spans="1:20" s="47" customFormat="1" ht="15" customHeight="1" x14ac:dyDescent="0.2">
      <c r="A2025" s="103"/>
      <c r="B2025" s="103"/>
      <c r="C2025" s="103"/>
      <c r="D2025" s="250"/>
      <c r="H2025" s="106"/>
      <c r="I2025" s="251"/>
      <c r="T2025" s="106"/>
    </row>
    <row r="2026" spans="1:20" s="47" customFormat="1" ht="15" customHeight="1" x14ac:dyDescent="0.2">
      <c r="A2026" s="103"/>
      <c r="B2026" s="103"/>
      <c r="C2026" s="103"/>
      <c r="D2026" s="250"/>
      <c r="H2026" s="106"/>
      <c r="I2026" s="251"/>
      <c r="T2026" s="106"/>
    </row>
    <row r="2027" spans="1:20" s="47" customFormat="1" ht="15" customHeight="1" x14ac:dyDescent="0.2">
      <c r="A2027" s="103"/>
      <c r="B2027" s="103"/>
      <c r="C2027" s="103"/>
      <c r="D2027" s="250"/>
      <c r="H2027" s="106"/>
      <c r="I2027" s="251"/>
      <c r="T2027" s="106"/>
    </row>
    <row r="2028" spans="1:20" s="47" customFormat="1" ht="15" customHeight="1" x14ac:dyDescent="0.2">
      <c r="A2028" s="103"/>
      <c r="B2028" s="103"/>
      <c r="C2028" s="103"/>
      <c r="D2028" s="250"/>
      <c r="H2028" s="106"/>
      <c r="I2028" s="251"/>
      <c r="T2028" s="106"/>
    </row>
    <row r="2029" spans="1:20" s="47" customFormat="1" ht="15" customHeight="1" x14ac:dyDescent="0.2">
      <c r="A2029" s="103"/>
      <c r="B2029" s="103"/>
      <c r="C2029" s="103"/>
      <c r="D2029" s="250"/>
      <c r="H2029" s="106"/>
      <c r="I2029" s="251"/>
      <c r="T2029" s="106"/>
    </row>
    <row r="2030" spans="1:20" s="47" customFormat="1" ht="15" customHeight="1" x14ac:dyDescent="0.2">
      <c r="A2030" s="103"/>
      <c r="B2030" s="103"/>
      <c r="C2030" s="103"/>
      <c r="D2030" s="250"/>
      <c r="H2030" s="106"/>
      <c r="I2030" s="251"/>
      <c r="T2030" s="106"/>
    </row>
    <row r="2031" spans="1:20" s="47" customFormat="1" ht="15" customHeight="1" x14ac:dyDescent="0.2">
      <c r="A2031" s="103"/>
      <c r="B2031" s="103"/>
      <c r="C2031" s="103"/>
      <c r="D2031" s="250"/>
      <c r="H2031" s="106"/>
      <c r="I2031" s="251"/>
      <c r="T2031" s="106"/>
    </row>
    <row r="2032" spans="1:20" s="47" customFormat="1" ht="15" customHeight="1" x14ac:dyDescent="0.2">
      <c r="A2032" s="103"/>
      <c r="B2032" s="103"/>
      <c r="C2032" s="103"/>
      <c r="D2032" s="250"/>
      <c r="H2032" s="106"/>
      <c r="I2032" s="251"/>
      <c r="T2032" s="106"/>
    </row>
    <row r="2033" spans="1:20" s="47" customFormat="1" ht="15" customHeight="1" x14ac:dyDescent="0.2">
      <c r="A2033" s="103"/>
      <c r="B2033" s="103"/>
      <c r="C2033" s="103"/>
      <c r="D2033" s="250"/>
      <c r="H2033" s="106"/>
      <c r="I2033" s="251"/>
      <c r="T2033" s="106"/>
    </row>
    <row r="2034" spans="1:20" s="47" customFormat="1" ht="15" customHeight="1" x14ac:dyDescent="0.2">
      <c r="A2034" s="103"/>
      <c r="B2034" s="103"/>
      <c r="C2034" s="103"/>
      <c r="D2034" s="250"/>
      <c r="H2034" s="106"/>
      <c r="I2034" s="251"/>
      <c r="T2034" s="106"/>
    </row>
    <row r="2035" spans="1:20" s="47" customFormat="1" ht="15" customHeight="1" x14ac:dyDescent="0.2">
      <c r="A2035" s="103"/>
      <c r="B2035" s="103"/>
      <c r="C2035" s="103"/>
      <c r="D2035" s="250"/>
      <c r="H2035" s="106"/>
      <c r="I2035" s="251"/>
      <c r="T2035" s="106"/>
    </row>
    <row r="2036" spans="1:20" s="47" customFormat="1" ht="15" customHeight="1" x14ac:dyDescent="0.2">
      <c r="A2036" s="103"/>
      <c r="B2036" s="103"/>
      <c r="C2036" s="103"/>
      <c r="D2036" s="250"/>
      <c r="H2036" s="106"/>
      <c r="I2036" s="251"/>
      <c r="T2036" s="106"/>
    </row>
    <row r="2037" spans="1:20" s="47" customFormat="1" ht="15" customHeight="1" x14ac:dyDescent="0.2">
      <c r="A2037" s="103"/>
      <c r="B2037" s="103"/>
      <c r="C2037" s="103"/>
      <c r="D2037" s="250"/>
      <c r="H2037" s="106"/>
      <c r="I2037" s="251"/>
      <c r="T2037" s="106"/>
    </row>
    <row r="2038" spans="1:20" s="47" customFormat="1" ht="15" customHeight="1" x14ac:dyDescent="0.2">
      <c r="A2038" s="103"/>
      <c r="B2038" s="103"/>
      <c r="C2038" s="103"/>
      <c r="D2038" s="250"/>
      <c r="H2038" s="106"/>
      <c r="I2038" s="251"/>
      <c r="T2038" s="106"/>
    </row>
    <row r="2039" spans="1:20" s="47" customFormat="1" ht="15" customHeight="1" x14ac:dyDescent="0.2">
      <c r="A2039" s="103"/>
      <c r="B2039" s="103"/>
      <c r="C2039" s="103"/>
      <c r="D2039" s="250"/>
      <c r="H2039" s="106"/>
      <c r="I2039" s="251"/>
      <c r="T2039" s="106"/>
    </row>
    <row r="2040" spans="1:20" s="47" customFormat="1" ht="15" customHeight="1" x14ac:dyDescent="0.2">
      <c r="A2040" s="103"/>
      <c r="B2040" s="103"/>
      <c r="C2040" s="103"/>
      <c r="D2040" s="250"/>
      <c r="H2040" s="106"/>
      <c r="I2040" s="251"/>
      <c r="T2040" s="106"/>
    </row>
    <row r="2041" spans="1:20" s="47" customFormat="1" ht="15" customHeight="1" x14ac:dyDescent="0.2">
      <c r="A2041" s="103"/>
      <c r="B2041" s="103"/>
      <c r="C2041" s="103"/>
      <c r="D2041" s="250"/>
      <c r="H2041" s="106"/>
      <c r="I2041" s="251"/>
      <c r="T2041" s="106"/>
    </row>
    <row r="2042" spans="1:20" s="47" customFormat="1" ht="15" customHeight="1" x14ac:dyDescent="0.2">
      <c r="A2042" s="103"/>
      <c r="B2042" s="103"/>
      <c r="C2042" s="103"/>
      <c r="D2042" s="250"/>
      <c r="H2042" s="106"/>
      <c r="I2042" s="251"/>
      <c r="T2042" s="106"/>
    </row>
    <row r="2043" spans="1:20" s="47" customFormat="1" ht="15" customHeight="1" x14ac:dyDescent="0.2">
      <c r="A2043" s="103"/>
      <c r="B2043" s="103"/>
      <c r="C2043" s="103"/>
      <c r="D2043" s="250"/>
      <c r="H2043" s="106"/>
      <c r="I2043" s="251"/>
      <c r="T2043" s="106"/>
    </row>
    <row r="2044" spans="1:20" s="47" customFormat="1" ht="15" customHeight="1" x14ac:dyDescent="0.2">
      <c r="A2044" s="103"/>
      <c r="B2044" s="103"/>
      <c r="C2044" s="103"/>
      <c r="D2044" s="250"/>
      <c r="H2044" s="106"/>
      <c r="I2044" s="251"/>
      <c r="T2044" s="106"/>
    </row>
    <row r="2045" spans="1:20" s="47" customFormat="1" ht="15" customHeight="1" x14ac:dyDescent="0.2">
      <c r="A2045" s="103"/>
      <c r="B2045" s="103"/>
      <c r="C2045" s="103"/>
      <c r="D2045" s="250"/>
      <c r="H2045" s="106"/>
      <c r="I2045" s="251"/>
      <c r="T2045" s="106"/>
    </row>
    <row r="2046" spans="1:20" s="47" customFormat="1" ht="15" customHeight="1" x14ac:dyDescent="0.2">
      <c r="A2046" s="103"/>
      <c r="B2046" s="103"/>
      <c r="C2046" s="103"/>
      <c r="D2046" s="250"/>
      <c r="H2046" s="106"/>
      <c r="I2046" s="251"/>
      <c r="T2046" s="106"/>
    </row>
    <row r="2047" spans="1:20" s="47" customFormat="1" ht="15" customHeight="1" x14ac:dyDescent="0.2">
      <c r="A2047" s="103"/>
      <c r="B2047" s="103"/>
      <c r="C2047" s="103"/>
      <c r="D2047" s="250"/>
      <c r="H2047" s="106"/>
      <c r="I2047" s="251"/>
      <c r="T2047" s="106"/>
    </row>
    <row r="2048" spans="1:20" s="47" customFormat="1" ht="15" customHeight="1" x14ac:dyDescent="0.2">
      <c r="A2048" s="103"/>
      <c r="B2048" s="103"/>
      <c r="C2048" s="103"/>
      <c r="D2048" s="250"/>
      <c r="H2048" s="106"/>
      <c r="I2048" s="251"/>
      <c r="T2048" s="106"/>
    </row>
    <row r="2049" spans="1:20" s="47" customFormat="1" ht="15" customHeight="1" x14ac:dyDescent="0.2">
      <c r="A2049" s="103"/>
      <c r="B2049" s="103"/>
      <c r="C2049" s="103"/>
      <c r="D2049" s="250"/>
      <c r="H2049" s="106"/>
      <c r="I2049" s="251"/>
      <c r="T2049" s="106"/>
    </row>
    <row r="2050" spans="1:20" s="47" customFormat="1" ht="15" customHeight="1" x14ac:dyDescent="0.2">
      <c r="A2050" s="103"/>
      <c r="B2050" s="103"/>
      <c r="C2050" s="103"/>
      <c r="D2050" s="250"/>
      <c r="H2050" s="106"/>
      <c r="I2050" s="251"/>
      <c r="T2050" s="106"/>
    </row>
    <row r="2051" spans="1:20" s="47" customFormat="1" ht="15" customHeight="1" x14ac:dyDescent="0.2">
      <c r="A2051" s="103"/>
      <c r="B2051" s="103"/>
      <c r="C2051" s="103"/>
      <c r="D2051" s="250"/>
      <c r="H2051" s="106"/>
      <c r="I2051" s="251"/>
      <c r="T2051" s="106"/>
    </row>
    <row r="2052" spans="1:20" s="47" customFormat="1" ht="15" customHeight="1" x14ac:dyDescent="0.2">
      <c r="A2052" s="103"/>
      <c r="B2052" s="103"/>
      <c r="C2052" s="103"/>
      <c r="D2052" s="250"/>
      <c r="H2052" s="106"/>
      <c r="I2052" s="251"/>
      <c r="T2052" s="106"/>
    </row>
    <row r="2053" spans="1:20" s="47" customFormat="1" ht="15" customHeight="1" x14ac:dyDescent="0.2">
      <c r="A2053" s="103"/>
      <c r="B2053" s="103"/>
      <c r="C2053" s="103"/>
      <c r="D2053" s="250"/>
      <c r="H2053" s="106"/>
      <c r="I2053" s="251"/>
      <c r="T2053" s="106"/>
    </row>
    <row r="2054" spans="1:20" s="47" customFormat="1" ht="15" customHeight="1" x14ac:dyDescent="0.2">
      <c r="A2054" s="103"/>
      <c r="B2054" s="103"/>
      <c r="C2054" s="103"/>
      <c r="D2054" s="250"/>
      <c r="H2054" s="106"/>
      <c r="I2054" s="251"/>
      <c r="T2054" s="106"/>
    </row>
    <row r="2055" spans="1:20" s="47" customFormat="1" ht="15" customHeight="1" x14ac:dyDescent="0.2">
      <c r="A2055" s="103"/>
      <c r="B2055" s="103"/>
      <c r="C2055" s="103"/>
      <c r="D2055" s="250"/>
      <c r="H2055" s="106"/>
      <c r="I2055" s="251"/>
      <c r="T2055" s="106"/>
    </row>
    <row r="2056" spans="1:20" s="47" customFormat="1" ht="15" customHeight="1" x14ac:dyDescent="0.2">
      <c r="A2056" s="103"/>
      <c r="B2056" s="103"/>
      <c r="C2056" s="103"/>
      <c r="D2056" s="250"/>
      <c r="H2056" s="106"/>
      <c r="I2056" s="251"/>
      <c r="T2056" s="106"/>
    </row>
    <row r="2057" spans="1:20" s="47" customFormat="1" ht="15" customHeight="1" x14ac:dyDescent="0.2">
      <c r="A2057" s="103"/>
      <c r="B2057" s="103"/>
      <c r="C2057" s="103"/>
      <c r="D2057" s="250"/>
      <c r="H2057" s="106"/>
      <c r="I2057" s="251"/>
      <c r="T2057" s="106"/>
    </row>
    <row r="2058" spans="1:20" s="47" customFormat="1" ht="15" customHeight="1" x14ac:dyDescent="0.2">
      <c r="A2058" s="103"/>
      <c r="B2058" s="103"/>
      <c r="C2058" s="103"/>
      <c r="D2058" s="250"/>
      <c r="H2058" s="106"/>
      <c r="I2058" s="251"/>
      <c r="T2058" s="106"/>
    </row>
    <row r="2059" spans="1:20" s="47" customFormat="1" ht="15" customHeight="1" x14ac:dyDescent="0.2">
      <c r="A2059" s="103"/>
      <c r="B2059" s="103"/>
      <c r="C2059" s="103"/>
      <c r="D2059" s="250"/>
      <c r="H2059" s="106"/>
      <c r="I2059" s="251"/>
      <c r="T2059" s="106"/>
    </row>
    <row r="2060" spans="1:20" s="47" customFormat="1" ht="15" customHeight="1" x14ac:dyDescent="0.2">
      <c r="A2060" s="103"/>
      <c r="B2060" s="103"/>
      <c r="C2060" s="103"/>
      <c r="D2060" s="250"/>
      <c r="H2060" s="106"/>
      <c r="I2060" s="251"/>
      <c r="T2060" s="106"/>
    </row>
    <row r="2061" spans="1:20" s="47" customFormat="1" ht="15" customHeight="1" x14ac:dyDescent="0.2">
      <c r="A2061" s="103"/>
      <c r="B2061" s="103"/>
      <c r="C2061" s="103"/>
      <c r="D2061" s="250"/>
      <c r="H2061" s="106"/>
      <c r="I2061" s="251"/>
      <c r="T2061" s="106"/>
    </row>
    <row r="2062" spans="1:20" s="47" customFormat="1" ht="15" customHeight="1" x14ac:dyDescent="0.2">
      <c r="A2062" s="103"/>
      <c r="B2062" s="103"/>
      <c r="C2062" s="103"/>
      <c r="D2062" s="250"/>
      <c r="H2062" s="106"/>
      <c r="I2062" s="251"/>
      <c r="T2062" s="106"/>
    </row>
    <row r="2063" spans="1:20" s="47" customFormat="1" ht="15" customHeight="1" x14ac:dyDescent="0.2">
      <c r="A2063" s="103"/>
      <c r="B2063" s="103"/>
      <c r="C2063" s="103"/>
      <c r="D2063" s="250"/>
      <c r="H2063" s="106"/>
      <c r="I2063" s="251"/>
      <c r="T2063" s="106"/>
    </row>
    <row r="2064" spans="1:20" s="47" customFormat="1" ht="15" customHeight="1" x14ac:dyDescent="0.2">
      <c r="A2064" s="103"/>
      <c r="B2064" s="103"/>
      <c r="C2064" s="103"/>
      <c r="D2064" s="250"/>
      <c r="H2064" s="106"/>
      <c r="I2064" s="251"/>
      <c r="T2064" s="106"/>
    </row>
    <row r="2065" spans="1:20" s="47" customFormat="1" ht="15" customHeight="1" x14ac:dyDescent="0.2">
      <c r="A2065" s="103"/>
      <c r="B2065" s="103"/>
      <c r="C2065" s="103"/>
      <c r="D2065" s="250"/>
      <c r="H2065" s="106"/>
      <c r="I2065" s="251"/>
      <c r="T2065" s="106"/>
    </row>
    <row r="2066" spans="1:20" s="47" customFormat="1" ht="15" customHeight="1" x14ac:dyDescent="0.2">
      <c r="A2066" s="103"/>
      <c r="B2066" s="103"/>
      <c r="C2066" s="103"/>
      <c r="D2066" s="250"/>
      <c r="H2066" s="106"/>
      <c r="I2066" s="251"/>
      <c r="T2066" s="106"/>
    </row>
    <row r="2067" spans="1:20" s="47" customFormat="1" ht="15" customHeight="1" x14ac:dyDescent="0.2">
      <c r="A2067" s="103"/>
      <c r="B2067" s="103"/>
      <c r="C2067" s="103"/>
      <c r="D2067" s="250"/>
      <c r="H2067" s="106"/>
      <c r="I2067" s="251"/>
      <c r="T2067" s="106"/>
    </row>
    <row r="2068" spans="1:20" s="47" customFormat="1" ht="15" customHeight="1" x14ac:dyDescent="0.2">
      <c r="A2068" s="103"/>
      <c r="B2068" s="103"/>
      <c r="C2068" s="103"/>
      <c r="D2068" s="250"/>
      <c r="H2068" s="106"/>
      <c r="I2068" s="251"/>
      <c r="T2068" s="106"/>
    </row>
    <row r="2069" spans="1:20" s="47" customFormat="1" ht="15" customHeight="1" x14ac:dyDescent="0.2">
      <c r="A2069" s="103"/>
      <c r="B2069" s="103"/>
      <c r="C2069" s="103"/>
      <c r="D2069" s="250"/>
      <c r="H2069" s="106"/>
      <c r="I2069" s="251"/>
      <c r="T2069" s="106"/>
    </row>
    <row r="2070" spans="1:20" s="47" customFormat="1" ht="15" customHeight="1" x14ac:dyDescent="0.2">
      <c r="A2070" s="103"/>
      <c r="B2070" s="103"/>
      <c r="C2070" s="103"/>
      <c r="D2070" s="250"/>
      <c r="H2070" s="106"/>
      <c r="I2070" s="251"/>
      <c r="T2070" s="106"/>
    </row>
    <row r="2071" spans="1:20" s="47" customFormat="1" ht="15" customHeight="1" x14ac:dyDescent="0.2">
      <c r="A2071" s="103"/>
      <c r="B2071" s="103"/>
      <c r="C2071" s="103"/>
      <c r="D2071" s="250"/>
      <c r="H2071" s="106"/>
      <c r="I2071" s="251"/>
      <c r="T2071" s="106"/>
    </row>
    <row r="2072" spans="1:20" s="47" customFormat="1" ht="15" customHeight="1" x14ac:dyDescent="0.2">
      <c r="A2072" s="103"/>
      <c r="B2072" s="103"/>
      <c r="C2072" s="103"/>
      <c r="D2072" s="250"/>
      <c r="H2072" s="106"/>
      <c r="I2072" s="251"/>
      <c r="T2072" s="106"/>
    </row>
    <row r="2073" spans="1:20" s="47" customFormat="1" ht="15" customHeight="1" x14ac:dyDescent="0.2">
      <c r="A2073" s="103"/>
      <c r="B2073" s="103"/>
      <c r="C2073" s="103"/>
      <c r="D2073" s="250"/>
      <c r="H2073" s="106"/>
      <c r="I2073" s="251"/>
      <c r="T2073" s="106"/>
    </row>
    <row r="2074" spans="1:20" s="47" customFormat="1" ht="15" customHeight="1" x14ac:dyDescent="0.2">
      <c r="A2074" s="103"/>
      <c r="B2074" s="103"/>
      <c r="C2074" s="103"/>
      <c r="D2074" s="250"/>
      <c r="H2074" s="106"/>
      <c r="I2074" s="251"/>
      <c r="T2074" s="106"/>
    </row>
    <row r="2075" spans="1:20" s="47" customFormat="1" ht="15" customHeight="1" x14ac:dyDescent="0.2">
      <c r="A2075" s="103"/>
      <c r="B2075" s="103"/>
      <c r="C2075" s="103"/>
      <c r="D2075" s="250"/>
      <c r="H2075" s="106"/>
      <c r="I2075" s="251"/>
      <c r="T2075" s="106"/>
    </row>
    <row r="2076" spans="1:20" s="47" customFormat="1" ht="15" customHeight="1" x14ac:dyDescent="0.2">
      <c r="A2076" s="103"/>
      <c r="B2076" s="103"/>
      <c r="C2076" s="103"/>
      <c r="D2076" s="250"/>
      <c r="H2076" s="106"/>
      <c r="I2076" s="251"/>
      <c r="T2076" s="106"/>
    </row>
    <row r="2077" spans="1:20" s="47" customFormat="1" ht="15" customHeight="1" x14ac:dyDescent="0.2">
      <c r="A2077" s="103"/>
      <c r="B2077" s="103"/>
      <c r="C2077" s="103"/>
      <c r="D2077" s="250"/>
      <c r="H2077" s="106"/>
      <c r="I2077" s="251"/>
      <c r="T2077" s="106"/>
    </row>
    <row r="2078" spans="1:20" s="47" customFormat="1" ht="15" customHeight="1" x14ac:dyDescent="0.2">
      <c r="A2078" s="103"/>
      <c r="B2078" s="103"/>
      <c r="C2078" s="103"/>
      <c r="D2078" s="250"/>
      <c r="H2078" s="106"/>
      <c r="I2078" s="251"/>
      <c r="T2078" s="106"/>
    </row>
    <row r="2079" spans="1:20" s="47" customFormat="1" ht="15" customHeight="1" x14ac:dyDescent="0.2">
      <c r="A2079" s="103"/>
      <c r="B2079" s="103"/>
      <c r="C2079" s="103"/>
      <c r="D2079" s="250"/>
      <c r="H2079" s="106"/>
      <c r="I2079" s="251"/>
      <c r="T2079" s="106"/>
    </row>
    <row r="2080" spans="1:20" s="47" customFormat="1" ht="15" customHeight="1" x14ac:dyDescent="0.2">
      <c r="A2080" s="103"/>
      <c r="B2080" s="103"/>
      <c r="C2080" s="103"/>
      <c r="D2080" s="250"/>
      <c r="H2080" s="106"/>
      <c r="I2080" s="251"/>
      <c r="T2080" s="106"/>
    </row>
    <row r="2081" spans="1:20" s="47" customFormat="1" ht="15" customHeight="1" x14ac:dyDescent="0.2">
      <c r="A2081" s="103"/>
      <c r="B2081" s="103"/>
      <c r="C2081" s="103"/>
      <c r="D2081" s="250"/>
      <c r="H2081" s="106"/>
      <c r="I2081" s="251"/>
      <c r="T2081" s="106"/>
    </row>
    <row r="2082" spans="1:20" s="47" customFormat="1" ht="15" customHeight="1" x14ac:dyDescent="0.2">
      <c r="A2082" s="103"/>
      <c r="B2082" s="103"/>
      <c r="C2082" s="103"/>
      <c r="D2082" s="250"/>
      <c r="H2082" s="106"/>
      <c r="I2082" s="251"/>
      <c r="T2082" s="106"/>
    </row>
    <row r="2083" spans="1:20" s="47" customFormat="1" ht="15" customHeight="1" x14ac:dyDescent="0.2">
      <c r="A2083" s="103"/>
      <c r="B2083" s="103"/>
      <c r="C2083" s="103"/>
      <c r="D2083" s="250"/>
      <c r="H2083" s="106"/>
      <c r="I2083" s="251"/>
      <c r="T2083" s="106"/>
    </row>
    <row r="2084" spans="1:20" s="47" customFormat="1" ht="15" customHeight="1" x14ac:dyDescent="0.2">
      <c r="A2084" s="103"/>
      <c r="B2084" s="103"/>
      <c r="C2084" s="103"/>
      <c r="D2084" s="250"/>
      <c r="H2084" s="106"/>
      <c r="I2084" s="251"/>
      <c r="T2084" s="106"/>
    </row>
    <row r="2085" spans="1:20" s="47" customFormat="1" ht="15" customHeight="1" x14ac:dyDescent="0.2">
      <c r="A2085" s="103"/>
      <c r="B2085" s="103"/>
      <c r="C2085" s="103"/>
      <c r="D2085" s="250"/>
      <c r="H2085" s="106"/>
      <c r="I2085" s="251"/>
      <c r="T2085" s="106"/>
    </row>
    <row r="2086" spans="1:20" s="47" customFormat="1" ht="15" customHeight="1" x14ac:dyDescent="0.2">
      <c r="A2086" s="103"/>
      <c r="B2086" s="103"/>
      <c r="C2086" s="103"/>
      <c r="D2086" s="250"/>
      <c r="H2086" s="106"/>
      <c r="I2086" s="251"/>
      <c r="T2086" s="106"/>
    </row>
    <row r="2087" spans="1:20" s="47" customFormat="1" ht="15" customHeight="1" x14ac:dyDescent="0.2">
      <c r="A2087" s="103"/>
      <c r="B2087" s="103"/>
      <c r="C2087" s="103"/>
      <c r="D2087" s="250"/>
      <c r="H2087" s="106"/>
      <c r="I2087" s="251"/>
      <c r="T2087" s="106"/>
    </row>
    <row r="2088" spans="1:20" s="47" customFormat="1" ht="15" customHeight="1" x14ac:dyDescent="0.2">
      <c r="A2088" s="103"/>
      <c r="B2088" s="103"/>
      <c r="C2088" s="103"/>
      <c r="D2088" s="250"/>
      <c r="H2088" s="106"/>
      <c r="I2088" s="251"/>
      <c r="T2088" s="106"/>
    </row>
    <row r="2089" spans="1:20" s="47" customFormat="1" ht="15" customHeight="1" x14ac:dyDescent="0.2">
      <c r="A2089" s="103"/>
      <c r="B2089" s="103"/>
      <c r="C2089" s="103"/>
      <c r="D2089" s="250"/>
      <c r="H2089" s="106"/>
      <c r="I2089" s="251"/>
      <c r="T2089" s="106"/>
    </row>
    <row r="2090" spans="1:20" s="47" customFormat="1" ht="15" customHeight="1" x14ac:dyDescent="0.2">
      <c r="A2090" s="103"/>
      <c r="B2090" s="103"/>
      <c r="C2090" s="103"/>
      <c r="D2090" s="250"/>
      <c r="H2090" s="106"/>
      <c r="I2090" s="251"/>
      <c r="T2090" s="106"/>
    </row>
    <row r="2091" spans="1:20" s="47" customFormat="1" ht="15" customHeight="1" x14ac:dyDescent="0.2">
      <c r="A2091" s="103"/>
      <c r="B2091" s="103"/>
      <c r="C2091" s="103"/>
      <c r="D2091" s="250"/>
      <c r="H2091" s="106"/>
      <c r="I2091" s="251"/>
      <c r="T2091" s="106"/>
    </row>
    <row r="2092" spans="1:20" s="47" customFormat="1" ht="15" customHeight="1" x14ac:dyDescent="0.2">
      <c r="A2092" s="103"/>
      <c r="B2092" s="103"/>
      <c r="C2092" s="103"/>
      <c r="D2092" s="250"/>
      <c r="H2092" s="106"/>
      <c r="I2092" s="251"/>
      <c r="T2092" s="106"/>
    </row>
    <row r="2093" spans="1:20" s="47" customFormat="1" ht="15" customHeight="1" x14ac:dyDescent="0.2">
      <c r="A2093" s="103"/>
      <c r="B2093" s="103"/>
      <c r="C2093" s="103"/>
      <c r="D2093" s="250"/>
      <c r="H2093" s="106"/>
      <c r="I2093" s="251"/>
      <c r="T2093" s="106"/>
    </row>
    <row r="2094" spans="1:20" s="47" customFormat="1" ht="15" customHeight="1" x14ac:dyDescent="0.2">
      <c r="A2094" s="103"/>
      <c r="B2094" s="103"/>
      <c r="C2094" s="103"/>
      <c r="D2094" s="250"/>
      <c r="H2094" s="106"/>
      <c r="I2094" s="251"/>
      <c r="T2094" s="106"/>
    </row>
    <row r="2095" spans="1:20" s="47" customFormat="1" ht="15" customHeight="1" x14ac:dyDescent="0.2">
      <c r="A2095" s="103"/>
      <c r="B2095" s="103"/>
      <c r="C2095" s="103"/>
      <c r="D2095" s="250"/>
      <c r="H2095" s="106"/>
      <c r="I2095" s="251"/>
      <c r="T2095" s="106"/>
    </row>
    <row r="2096" spans="1:20" s="47" customFormat="1" ht="15" customHeight="1" x14ac:dyDescent="0.2">
      <c r="A2096" s="103"/>
      <c r="B2096" s="103"/>
      <c r="C2096" s="103"/>
      <c r="D2096" s="250"/>
      <c r="H2096" s="106"/>
      <c r="I2096" s="251"/>
      <c r="T2096" s="106"/>
    </row>
    <row r="2097" spans="1:20" s="47" customFormat="1" ht="15" customHeight="1" x14ac:dyDescent="0.2">
      <c r="A2097" s="103"/>
      <c r="B2097" s="103"/>
      <c r="C2097" s="103"/>
      <c r="D2097" s="250"/>
      <c r="H2097" s="106"/>
      <c r="I2097" s="251"/>
      <c r="T2097" s="106"/>
    </row>
    <row r="2098" spans="1:20" s="47" customFormat="1" ht="15" customHeight="1" x14ac:dyDescent="0.2">
      <c r="A2098" s="103"/>
      <c r="B2098" s="103"/>
      <c r="C2098" s="103"/>
      <c r="D2098" s="250"/>
      <c r="H2098" s="106"/>
      <c r="I2098" s="251"/>
      <c r="T2098" s="106"/>
    </row>
    <row r="2099" spans="1:20" s="47" customFormat="1" ht="15" customHeight="1" x14ac:dyDescent="0.2">
      <c r="A2099" s="103"/>
      <c r="B2099" s="103"/>
      <c r="C2099" s="103"/>
      <c r="D2099" s="250"/>
      <c r="H2099" s="106"/>
      <c r="I2099" s="251"/>
      <c r="T2099" s="106"/>
    </row>
    <row r="2100" spans="1:20" s="47" customFormat="1" ht="15" customHeight="1" x14ac:dyDescent="0.2">
      <c r="A2100" s="103"/>
      <c r="B2100" s="103"/>
      <c r="C2100" s="103"/>
      <c r="D2100" s="250"/>
      <c r="H2100" s="106"/>
      <c r="I2100" s="251"/>
      <c r="T2100" s="106"/>
    </row>
    <row r="2101" spans="1:20" s="47" customFormat="1" ht="15" customHeight="1" x14ac:dyDescent="0.2">
      <c r="A2101" s="103"/>
      <c r="B2101" s="103"/>
      <c r="C2101" s="103"/>
      <c r="D2101" s="250"/>
      <c r="H2101" s="106"/>
      <c r="I2101" s="251"/>
      <c r="T2101" s="106"/>
    </row>
    <row r="2102" spans="1:20" s="47" customFormat="1" ht="15" customHeight="1" x14ac:dyDescent="0.2">
      <c r="A2102" s="103"/>
      <c r="B2102" s="103"/>
      <c r="C2102" s="103"/>
      <c r="D2102" s="250"/>
      <c r="H2102" s="106"/>
      <c r="I2102" s="251"/>
      <c r="T2102" s="106"/>
    </row>
    <row r="2103" spans="1:20" s="47" customFormat="1" ht="15" customHeight="1" x14ac:dyDescent="0.2">
      <c r="A2103" s="103"/>
      <c r="B2103" s="103"/>
      <c r="C2103" s="103"/>
      <c r="D2103" s="250"/>
      <c r="H2103" s="106"/>
      <c r="I2103" s="251"/>
      <c r="T2103" s="106"/>
    </row>
    <row r="2104" spans="1:20" s="47" customFormat="1" ht="15" customHeight="1" x14ac:dyDescent="0.2">
      <c r="A2104" s="103"/>
      <c r="B2104" s="103"/>
      <c r="C2104" s="103"/>
      <c r="D2104" s="250"/>
      <c r="H2104" s="106"/>
      <c r="I2104" s="251"/>
      <c r="T2104" s="106"/>
    </row>
    <row r="2105" spans="1:20" s="47" customFormat="1" ht="15" customHeight="1" x14ac:dyDescent="0.2">
      <c r="A2105" s="103"/>
      <c r="B2105" s="103"/>
      <c r="C2105" s="103"/>
      <c r="D2105" s="250"/>
      <c r="H2105" s="106"/>
      <c r="I2105" s="251"/>
      <c r="T2105" s="106"/>
    </row>
    <row r="2106" spans="1:20" s="47" customFormat="1" ht="15" customHeight="1" x14ac:dyDescent="0.2">
      <c r="A2106" s="103"/>
      <c r="B2106" s="103"/>
      <c r="C2106" s="103"/>
      <c r="D2106" s="250"/>
      <c r="H2106" s="106"/>
      <c r="I2106" s="251"/>
      <c r="T2106" s="106"/>
    </row>
    <row r="2107" spans="1:20" s="47" customFormat="1" ht="15" customHeight="1" x14ac:dyDescent="0.2">
      <c r="A2107" s="103"/>
      <c r="B2107" s="103"/>
      <c r="C2107" s="103"/>
      <c r="D2107" s="250"/>
      <c r="H2107" s="106"/>
      <c r="I2107" s="251"/>
      <c r="T2107" s="106"/>
    </row>
    <row r="2108" spans="1:20" s="47" customFormat="1" ht="15" customHeight="1" x14ac:dyDescent="0.2">
      <c r="A2108" s="103"/>
      <c r="B2108" s="103"/>
      <c r="C2108" s="103"/>
      <c r="D2108" s="250"/>
      <c r="H2108" s="106"/>
      <c r="I2108" s="251"/>
      <c r="T2108" s="106"/>
    </row>
    <row r="2109" spans="1:20" s="47" customFormat="1" ht="15" customHeight="1" x14ac:dyDescent="0.2">
      <c r="A2109" s="103"/>
      <c r="B2109" s="103"/>
      <c r="C2109" s="103"/>
      <c r="D2109" s="250"/>
      <c r="H2109" s="106"/>
      <c r="I2109" s="251"/>
      <c r="T2109" s="106"/>
    </row>
    <row r="2110" spans="1:20" s="47" customFormat="1" ht="15" customHeight="1" x14ac:dyDescent="0.2">
      <c r="A2110" s="103"/>
      <c r="B2110" s="103"/>
      <c r="C2110" s="103"/>
      <c r="D2110" s="250"/>
      <c r="H2110" s="106"/>
      <c r="I2110" s="251"/>
      <c r="T2110" s="106"/>
    </row>
    <row r="2111" spans="1:20" s="47" customFormat="1" ht="15" customHeight="1" x14ac:dyDescent="0.2">
      <c r="A2111" s="103"/>
      <c r="B2111" s="103"/>
      <c r="C2111" s="103"/>
      <c r="D2111" s="250"/>
      <c r="H2111" s="106"/>
      <c r="I2111" s="251"/>
      <c r="T2111" s="106"/>
    </row>
    <row r="2112" spans="1:20" s="47" customFormat="1" ht="15" customHeight="1" x14ac:dyDescent="0.2">
      <c r="A2112" s="103"/>
      <c r="B2112" s="103"/>
      <c r="C2112" s="103"/>
      <c r="D2112" s="250"/>
      <c r="H2112" s="106"/>
      <c r="I2112" s="251"/>
      <c r="T2112" s="106"/>
    </row>
    <row r="2113" spans="1:20" s="47" customFormat="1" ht="15" customHeight="1" x14ac:dyDescent="0.2">
      <c r="A2113" s="103"/>
      <c r="B2113" s="103"/>
      <c r="C2113" s="103"/>
      <c r="D2113" s="250"/>
      <c r="H2113" s="106"/>
      <c r="I2113" s="251"/>
      <c r="T2113" s="106"/>
    </row>
    <row r="2114" spans="1:20" s="47" customFormat="1" ht="15" customHeight="1" x14ac:dyDescent="0.2">
      <c r="A2114" s="103"/>
      <c r="B2114" s="103"/>
      <c r="C2114" s="103"/>
      <c r="D2114" s="250"/>
      <c r="H2114" s="106"/>
      <c r="I2114" s="251"/>
      <c r="T2114" s="106"/>
    </row>
    <row r="2115" spans="1:20" s="47" customFormat="1" ht="15" customHeight="1" x14ac:dyDescent="0.2">
      <c r="A2115" s="103"/>
      <c r="B2115" s="103"/>
      <c r="C2115" s="103"/>
      <c r="D2115" s="250"/>
      <c r="H2115" s="106"/>
      <c r="I2115" s="251"/>
      <c r="T2115" s="106"/>
    </row>
    <row r="2116" spans="1:20" s="47" customFormat="1" ht="15" customHeight="1" x14ac:dyDescent="0.2">
      <c r="A2116" s="103"/>
      <c r="B2116" s="103"/>
      <c r="C2116" s="103"/>
      <c r="D2116" s="250"/>
      <c r="H2116" s="106"/>
      <c r="I2116" s="251"/>
      <c r="T2116" s="106"/>
    </row>
    <row r="2117" spans="1:20" s="47" customFormat="1" ht="15" customHeight="1" x14ac:dyDescent="0.2">
      <c r="A2117" s="103"/>
      <c r="B2117" s="103"/>
      <c r="C2117" s="103"/>
      <c r="D2117" s="250"/>
      <c r="H2117" s="106"/>
      <c r="I2117" s="251"/>
      <c r="T2117" s="106"/>
    </row>
    <row r="2118" spans="1:20" s="47" customFormat="1" ht="15" customHeight="1" x14ac:dyDescent="0.2">
      <c r="A2118" s="103"/>
      <c r="B2118" s="103"/>
      <c r="C2118" s="103"/>
      <c r="D2118" s="250"/>
      <c r="H2118" s="106"/>
      <c r="I2118" s="251"/>
      <c r="T2118" s="106"/>
    </row>
    <row r="2119" spans="1:20" s="47" customFormat="1" ht="15" customHeight="1" x14ac:dyDescent="0.2">
      <c r="A2119" s="103"/>
      <c r="B2119" s="103"/>
      <c r="C2119" s="103"/>
      <c r="D2119" s="250"/>
      <c r="H2119" s="106"/>
      <c r="I2119" s="251"/>
      <c r="T2119" s="106"/>
    </row>
    <row r="2120" spans="1:20" s="47" customFormat="1" ht="15" customHeight="1" x14ac:dyDescent="0.2">
      <c r="A2120" s="103"/>
      <c r="B2120" s="103"/>
      <c r="C2120" s="103"/>
      <c r="D2120" s="250"/>
      <c r="H2120" s="106"/>
      <c r="I2120" s="251"/>
      <c r="T2120" s="106"/>
    </row>
    <row r="2121" spans="1:20" s="47" customFormat="1" ht="15" customHeight="1" x14ac:dyDescent="0.2">
      <c r="A2121" s="103"/>
      <c r="B2121" s="103"/>
      <c r="C2121" s="103"/>
      <c r="D2121" s="250"/>
      <c r="H2121" s="106"/>
      <c r="I2121" s="251"/>
      <c r="T2121" s="106"/>
    </row>
    <row r="2122" spans="1:20" s="47" customFormat="1" ht="15" customHeight="1" x14ac:dyDescent="0.2">
      <c r="A2122" s="103"/>
      <c r="B2122" s="103"/>
      <c r="C2122" s="103"/>
      <c r="D2122" s="250"/>
      <c r="H2122" s="106"/>
      <c r="I2122" s="251"/>
      <c r="T2122" s="106"/>
    </row>
    <row r="2123" spans="1:20" s="47" customFormat="1" ht="15" customHeight="1" x14ac:dyDescent="0.2">
      <c r="A2123" s="103"/>
      <c r="B2123" s="103"/>
      <c r="C2123" s="103"/>
      <c r="D2123" s="250"/>
      <c r="H2123" s="106"/>
      <c r="I2123" s="251"/>
      <c r="T2123" s="106"/>
    </row>
    <row r="2124" spans="1:20" s="47" customFormat="1" ht="15" customHeight="1" x14ac:dyDescent="0.2">
      <c r="A2124" s="103"/>
      <c r="B2124" s="103"/>
      <c r="C2124" s="103"/>
      <c r="D2124" s="250"/>
      <c r="H2124" s="106"/>
      <c r="I2124" s="251"/>
      <c r="T2124" s="106"/>
    </row>
    <row r="2125" spans="1:20" s="47" customFormat="1" ht="15" customHeight="1" x14ac:dyDescent="0.2">
      <c r="A2125" s="103"/>
      <c r="B2125" s="103"/>
      <c r="C2125" s="103"/>
      <c r="D2125" s="250"/>
      <c r="H2125" s="106"/>
      <c r="I2125" s="251"/>
      <c r="T2125" s="106"/>
    </row>
    <row r="2126" spans="1:20" s="47" customFormat="1" ht="15" customHeight="1" x14ac:dyDescent="0.2">
      <c r="A2126" s="103"/>
      <c r="B2126" s="103"/>
      <c r="C2126" s="103"/>
      <c r="D2126" s="250"/>
      <c r="H2126" s="106"/>
      <c r="I2126" s="251"/>
      <c r="T2126" s="106"/>
    </row>
    <row r="2127" spans="1:20" s="47" customFormat="1" ht="15" customHeight="1" x14ac:dyDescent="0.2">
      <c r="A2127" s="103"/>
      <c r="B2127" s="103"/>
      <c r="C2127" s="103"/>
      <c r="D2127" s="250"/>
      <c r="H2127" s="106"/>
      <c r="I2127" s="251"/>
      <c r="T2127" s="106"/>
    </row>
    <row r="2128" spans="1:20" s="47" customFormat="1" ht="15" customHeight="1" x14ac:dyDescent="0.2">
      <c r="A2128" s="103"/>
      <c r="B2128" s="103"/>
      <c r="C2128" s="103"/>
      <c r="D2128" s="250"/>
      <c r="H2128" s="106"/>
      <c r="I2128" s="251"/>
      <c r="T2128" s="106"/>
    </row>
    <row r="2129" spans="1:20" s="47" customFormat="1" ht="15" customHeight="1" x14ac:dyDescent="0.2">
      <c r="A2129" s="103"/>
      <c r="B2129" s="103"/>
      <c r="C2129" s="103"/>
      <c r="D2129" s="250"/>
      <c r="H2129" s="106"/>
      <c r="I2129" s="251"/>
      <c r="T2129" s="106"/>
    </row>
    <row r="2130" spans="1:20" s="47" customFormat="1" ht="15" customHeight="1" x14ac:dyDescent="0.2">
      <c r="A2130" s="103"/>
      <c r="B2130" s="103"/>
      <c r="C2130" s="103"/>
      <c r="D2130" s="250"/>
      <c r="H2130" s="106"/>
      <c r="I2130" s="251"/>
      <c r="T2130" s="106"/>
    </row>
    <row r="2131" spans="1:20" s="47" customFormat="1" ht="15" customHeight="1" x14ac:dyDescent="0.2">
      <c r="A2131" s="103"/>
      <c r="B2131" s="103"/>
      <c r="C2131" s="103"/>
      <c r="D2131" s="250"/>
      <c r="H2131" s="106"/>
      <c r="I2131" s="251"/>
      <c r="T2131" s="106"/>
    </row>
    <row r="2132" spans="1:20" s="47" customFormat="1" ht="15" customHeight="1" x14ac:dyDescent="0.2">
      <c r="A2132" s="103"/>
      <c r="B2132" s="103"/>
      <c r="C2132" s="103"/>
      <c r="D2132" s="250"/>
      <c r="H2132" s="106"/>
      <c r="I2132" s="251"/>
      <c r="T2132" s="106"/>
    </row>
    <row r="2133" spans="1:20" s="47" customFormat="1" ht="15" customHeight="1" x14ac:dyDescent="0.2">
      <c r="A2133" s="103"/>
      <c r="B2133" s="103"/>
      <c r="C2133" s="103"/>
      <c r="D2133" s="250"/>
      <c r="H2133" s="106"/>
      <c r="I2133" s="251"/>
      <c r="T2133" s="106"/>
    </row>
    <row r="2134" spans="1:20" s="47" customFormat="1" ht="15" customHeight="1" x14ac:dyDescent="0.2">
      <c r="A2134" s="103"/>
      <c r="B2134" s="103"/>
      <c r="C2134" s="103"/>
      <c r="D2134" s="250"/>
      <c r="H2134" s="106"/>
      <c r="I2134" s="251"/>
      <c r="T2134" s="106"/>
    </row>
    <row r="2135" spans="1:20" s="47" customFormat="1" ht="15" customHeight="1" x14ac:dyDescent="0.2">
      <c r="A2135" s="103"/>
      <c r="B2135" s="103"/>
      <c r="C2135" s="103"/>
      <c r="D2135" s="250"/>
      <c r="H2135" s="106"/>
      <c r="I2135" s="251"/>
      <c r="T2135" s="106"/>
    </row>
    <row r="2136" spans="1:20" s="47" customFormat="1" ht="15" customHeight="1" x14ac:dyDescent="0.2">
      <c r="A2136" s="103"/>
      <c r="B2136" s="103"/>
      <c r="C2136" s="103"/>
      <c r="D2136" s="250"/>
      <c r="H2136" s="106"/>
      <c r="I2136" s="251"/>
      <c r="T2136" s="106"/>
    </row>
    <row r="2137" spans="1:20" s="47" customFormat="1" ht="15" customHeight="1" x14ac:dyDescent="0.2">
      <c r="A2137" s="103"/>
      <c r="B2137" s="103"/>
      <c r="C2137" s="103"/>
      <c r="D2137" s="250"/>
      <c r="H2137" s="106"/>
      <c r="I2137" s="251"/>
      <c r="T2137" s="106"/>
    </row>
    <row r="2138" spans="1:20" s="47" customFormat="1" ht="15" customHeight="1" x14ac:dyDescent="0.2">
      <c r="A2138" s="103"/>
      <c r="B2138" s="103"/>
      <c r="C2138" s="103"/>
      <c r="D2138" s="250"/>
      <c r="H2138" s="106"/>
      <c r="I2138" s="251"/>
      <c r="T2138" s="106"/>
    </row>
    <row r="2139" spans="1:20" s="47" customFormat="1" ht="15" customHeight="1" x14ac:dyDescent="0.2">
      <c r="A2139" s="103"/>
      <c r="B2139" s="103"/>
      <c r="C2139" s="103"/>
      <c r="D2139" s="250"/>
      <c r="H2139" s="106"/>
      <c r="I2139" s="251"/>
      <c r="T2139" s="106"/>
    </row>
    <row r="2140" spans="1:20" s="47" customFormat="1" ht="15" customHeight="1" x14ac:dyDescent="0.2">
      <c r="A2140" s="103"/>
      <c r="B2140" s="103"/>
      <c r="C2140" s="103"/>
      <c r="D2140" s="250"/>
      <c r="H2140" s="106"/>
      <c r="I2140" s="251"/>
      <c r="T2140" s="106"/>
    </row>
    <row r="2141" spans="1:20" s="47" customFormat="1" ht="15" customHeight="1" x14ac:dyDescent="0.2">
      <c r="A2141" s="103"/>
      <c r="B2141" s="103"/>
      <c r="C2141" s="103"/>
      <c r="D2141" s="250"/>
      <c r="H2141" s="106"/>
      <c r="I2141" s="251"/>
      <c r="T2141" s="106"/>
    </row>
    <row r="2142" spans="1:20" s="47" customFormat="1" ht="15" customHeight="1" x14ac:dyDescent="0.2">
      <c r="A2142" s="103"/>
      <c r="B2142" s="103"/>
      <c r="C2142" s="103"/>
      <c r="D2142" s="250"/>
      <c r="H2142" s="106"/>
      <c r="I2142" s="251"/>
      <c r="T2142" s="106"/>
    </row>
    <row r="2143" spans="1:20" s="47" customFormat="1" ht="15" customHeight="1" x14ac:dyDescent="0.2">
      <c r="A2143" s="103"/>
      <c r="B2143" s="103"/>
      <c r="C2143" s="103"/>
      <c r="D2143" s="250"/>
      <c r="H2143" s="106"/>
      <c r="I2143" s="251"/>
      <c r="T2143" s="106"/>
    </row>
    <row r="2144" spans="1:20" s="47" customFormat="1" ht="15" customHeight="1" x14ac:dyDescent="0.2">
      <c r="A2144" s="103"/>
      <c r="B2144" s="103"/>
      <c r="C2144" s="103"/>
      <c r="D2144" s="250"/>
      <c r="H2144" s="106"/>
      <c r="I2144" s="251"/>
      <c r="T2144" s="106"/>
    </row>
    <row r="2145" spans="1:20" s="47" customFormat="1" ht="15" customHeight="1" x14ac:dyDescent="0.2">
      <c r="A2145" s="103"/>
      <c r="B2145" s="103"/>
      <c r="C2145" s="103"/>
      <c r="D2145" s="250"/>
      <c r="H2145" s="106"/>
      <c r="I2145" s="251"/>
      <c r="T2145" s="106"/>
    </row>
    <row r="2146" spans="1:20" s="47" customFormat="1" ht="15" customHeight="1" x14ac:dyDescent="0.2">
      <c r="A2146" s="103"/>
      <c r="B2146" s="103"/>
      <c r="C2146" s="103"/>
      <c r="D2146" s="250"/>
      <c r="H2146" s="106"/>
      <c r="I2146" s="251"/>
      <c r="T2146" s="106"/>
    </row>
    <row r="2147" spans="1:20" s="47" customFormat="1" ht="15" customHeight="1" x14ac:dyDescent="0.2">
      <c r="A2147" s="103"/>
      <c r="B2147" s="103"/>
      <c r="C2147" s="103"/>
      <c r="D2147" s="250"/>
      <c r="H2147" s="106"/>
      <c r="I2147" s="251"/>
      <c r="T2147" s="106"/>
    </row>
    <row r="2148" spans="1:20" s="47" customFormat="1" ht="15" customHeight="1" x14ac:dyDescent="0.2">
      <c r="A2148" s="103"/>
      <c r="B2148" s="103"/>
      <c r="C2148" s="103"/>
      <c r="D2148" s="250"/>
      <c r="H2148" s="106"/>
      <c r="I2148" s="251"/>
      <c r="T2148" s="106"/>
    </row>
    <row r="2149" spans="1:20" s="47" customFormat="1" ht="15" customHeight="1" x14ac:dyDescent="0.2">
      <c r="A2149" s="103"/>
      <c r="B2149" s="103"/>
      <c r="C2149" s="103"/>
      <c r="D2149" s="250"/>
      <c r="H2149" s="106"/>
      <c r="I2149" s="251"/>
      <c r="T2149" s="106"/>
    </row>
    <row r="2150" spans="1:20" s="47" customFormat="1" ht="15" customHeight="1" x14ac:dyDescent="0.2">
      <c r="A2150" s="103"/>
      <c r="B2150" s="103"/>
      <c r="C2150" s="103"/>
      <c r="D2150" s="250"/>
      <c r="H2150" s="106"/>
      <c r="I2150" s="251"/>
      <c r="T2150" s="106"/>
    </row>
    <row r="2151" spans="1:20" s="47" customFormat="1" ht="15" customHeight="1" x14ac:dyDescent="0.2">
      <c r="A2151" s="103"/>
      <c r="B2151" s="103"/>
      <c r="C2151" s="103"/>
      <c r="D2151" s="250"/>
      <c r="H2151" s="106"/>
      <c r="I2151" s="251"/>
      <c r="T2151" s="106"/>
    </row>
    <row r="2152" spans="1:20" s="47" customFormat="1" ht="15" customHeight="1" x14ac:dyDescent="0.2">
      <c r="A2152" s="103"/>
      <c r="B2152" s="103"/>
      <c r="C2152" s="103"/>
      <c r="D2152" s="250"/>
      <c r="H2152" s="106"/>
      <c r="I2152" s="251"/>
      <c r="T2152" s="106"/>
    </row>
    <row r="2153" spans="1:20" s="47" customFormat="1" ht="15" customHeight="1" x14ac:dyDescent="0.2">
      <c r="A2153" s="103"/>
      <c r="B2153" s="103"/>
      <c r="C2153" s="103"/>
      <c r="D2153" s="250"/>
      <c r="H2153" s="106"/>
      <c r="I2153" s="251"/>
      <c r="T2153" s="106"/>
    </row>
    <row r="2154" spans="1:20" s="47" customFormat="1" ht="15" customHeight="1" x14ac:dyDescent="0.2">
      <c r="A2154" s="103"/>
      <c r="B2154" s="103"/>
      <c r="C2154" s="103"/>
      <c r="D2154" s="250"/>
      <c r="H2154" s="106"/>
      <c r="I2154" s="251"/>
      <c r="T2154" s="106"/>
    </row>
    <row r="2155" spans="1:20" s="47" customFormat="1" ht="15" customHeight="1" x14ac:dyDescent="0.2">
      <c r="A2155" s="103"/>
      <c r="B2155" s="103"/>
      <c r="C2155" s="103"/>
      <c r="D2155" s="250"/>
      <c r="H2155" s="106"/>
      <c r="I2155" s="251"/>
      <c r="T2155" s="106"/>
    </row>
    <row r="2156" spans="1:20" s="47" customFormat="1" ht="15" customHeight="1" x14ac:dyDescent="0.2">
      <c r="A2156" s="103"/>
      <c r="B2156" s="103"/>
      <c r="C2156" s="103"/>
      <c r="D2156" s="250"/>
      <c r="H2156" s="106"/>
      <c r="I2156" s="251"/>
      <c r="T2156" s="106"/>
    </row>
    <row r="2157" spans="1:20" s="47" customFormat="1" ht="15" customHeight="1" x14ac:dyDescent="0.2">
      <c r="A2157" s="103"/>
      <c r="B2157" s="103"/>
      <c r="C2157" s="103"/>
      <c r="D2157" s="250"/>
      <c r="H2157" s="106"/>
      <c r="I2157" s="251"/>
      <c r="T2157" s="106"/>
    </row>
    <row r="2158" spans="1:20" s="47" customFormat="1" ht="15" customHeight="1" x14ac:dyDescent="0.2">
      <c r="A2158" s="103"/>
      <c r="B2158" s="103"/>
      <c r="C2158" s="103"/>
      <c r="D2158" s="250"/>
      <c r="H2158" s="106"/>
      <c r="I2158" s="251"/>
      <c r="T2158" s="106"/>
    </row>
    <row r="2159" spans="1:20" s="47" customFormat="1" ht="15" customHeight="1" x14ac:dyDescent="0.2">
      <c r="A2159" s="103"/>
      <c r="B2159" s="103"/>
      <c r="C2159" s="103"/>
      <c r="D2159" s="250"/>
      <c r="H2159" s="106"/>
      <c r="I2159" s="251"/>
      <c r="T2159" s="106"/>
    </row>
    <row r="2160" spans="1:20" s="47" customFormat="1" ht="15" customHeight="1" x14ac:dyDescent="0.2">
      <c r="A2160" s="103"/>
      <c r="B2160" s="103"/>
      <c r="C2160" s="103"/>
      <c r="D2160" s="250"/>
      <c r="H2160" s="106"/>
      <c r="I2160" s="251"/>
      <c r="T2160" s="106"/>
    </row>
    <row r="2161" spans="1:20" s="47" customFormat="1" ht="15" customHeight="1" x14ac:dyDescent="0.2">
      <c r="A2161" s="103"/>
      <c r="B2161" s="103"/>
      <c r="C2161" s="103"/>
      <c r="D2161" s="250"/>
      <c r="H2161" s="106"/>
      <c r="I2161" s="251"/>
      <c r="T2161" s="106"/>
    </row>
    <row r="2162" spans="1:20" s="47" customFormat="1" ht="15" customHeight="1" x14ac:dyDescent="0.2">
      <c r="A2162" s="103"/>
      <c r="B2162" s="103"/>
      <c r="C2162" s="103"/>
      <c r="D2162" s="250"/>
      <c r="H2162" s="106"/>
      <c r="I2162" s="251"/>
      <c r="T2162" s="106"/>
    </row>
    <row r="2163" spans="1:20" s="47" customFormat="1" ht="15" customHeight="1" x14ac:dyDescent="0.2">
      <c r="A2163" s="103"/>
      <c r="B2163" s="103"/>
      <c r="C2163" s="103"/>
      <c r="D2163" s="250"/>
      <c r="H2163" s="106"/>
      <c r="I2163" s="251"/>
      <c r="T2163" s="106"/>
    </row>
    <row r="2164" spans="1:20" s="47" customFormat="1" ht="15" customHeight="1" x14ac:dyDescent="0.2">
      <c r="A2164" s="103"/>
      <c r="B2164" s="103"/>
      <c r="C2164" s="103"/>
      <c r="D2164" s="250"/>
      <c r="H2164" s="106"/>
      <c r="I2164" s="251"/>
      <c r="T2164" s="106"/>
    </row>
    <row r="2165" spans="1:20" s="47" customFormat="1" ht="15" customHeight="1" x14ac:dyDescent="0.2">
      <c r="A2165" s="103"/>
      <c r="B2165" s="103"/>
      <c r="C2165" s="103"/>
      <c r="D2165" s="250"/>
      <c r="H2165" s="106"/>
      <c r="I2165" s="251"/>
      <c r="T2165" s="106"/>
    </row>
    <row r="2166" spans="1:20" s="47" customFormat="1" ht="15" customHeight="1" x14ac:dyDescent="0.2">
      <c r="A2166" s="103"/>
      <c r="B2166" s="103"/>
      <c r="C2166" s="103"/>
      <c r="D2166" s="250"/>
      <c r="H2166" s="106"/>
      <c r="I2166" s="251"/>
      <c r="T2166" s="106"/>
    </row>
    <row r="2167" spans="1:20" s="47" customFormat="1" ht="15" customHeight="1" x14ac:dyDescent="0.2">
      <c r="A2167" s="103"/>
      <c r="B2167" s="103"/>
      <c r="C2167" s="103"/>
      <c r="D2167" s="250"/>
      <c r="H2167" s="106"/>
      <c r="I2167" s="251"/>
      <c r="T2167" s="106"/>
    </row>
    <row r="2168" spans="1:20" s="47" customFormat="1" ht="15" customHeight="1" x14ac:dyDescent="0.2">
      <c r="A2168" s="103"/>
      <c r="B2168" s="103"/>
      <c r="C2168" s="103"/>
      <c r="D2168" s="250"/>
      <c r="H2168" s="106"/>
      <c r="I2168" s="251"/>
      <c r="T2168" s="106"/>
    </row>
    <row r="2169" spans="1:20" s="47" customFormat="1" ht="15" customHeight="1" x14ac:dyDescent="0.2">
      <c r="A2169" s="103"/>
      <c r="B2169" s="103"/>
      <c r="C2169" s="103"/>
      <c r="D2169" s="250"/>
      <c r="H2169" s="106"/>
      <c r="I2169" s="251"/>
      <c r="T2169" s="106"/>
    </row>
    <row r="2170" spans="1:20" s="47" customFormat="1" ht="15" customHeight="1" x14ac:dyDescent="0.2">
      <c r="A2170" s="103"/>
      <c r="B2170" s="103"/>
      <c r="C2170" s="103"/>
      <c r="D2170" s="250"/>
      <c r="H2170" s="106"/>
      <c r="I2170" s="251"/>
      <c r="T2170" s="106"/>
    </row>
    <row r="2171" spans="1:20" s="47" customFormat="1" ht="15" customHeight="1" x14ac:dyDescent="0.2">
      <c r="A2171" s="103"/>
      <c r="B2171" s="103"/>
      <c r="C2171" s="103"/>
      <c r="D2171" s="250"/>
      <c r="H2171" s="106"/>
      <c r="I2171" s="251"/>
      <c r="T2171" s="106"/>
    </row>
    <row r="2172" spans="1:20" s="47" customFormat="1" ht="15" customHeight="1" x14ac:dyDescent="0.2">
      <c r="A2172" s="103"/>
      <c r="B2172" s="103"/>
      <c r="C2172" s="103"/>
      <c r="D2172" s="250"/>
      <c r="H2172" s="106"/>
      <c r="I2172" s="251"/>
      <c r="T2172" s="106"/>
    </row>
    <row r="2173" spans="1:20" s="47" customFormat="1" ht="15" customHeight="1" x14ac:dyDescent="0.2">
      <c r="A2173" s="103"/>
      <c r="B2173" s="103"/>
      <c r="C2173" s="103"/>
      <c r="D2173" s="250"/>
      <c r="H2173" s="106"/>
      <c r="I2173" s="251"/>
      <c r="T2173" s="106"/>
    </row>
    <row r="2174" spans="1:20" s="47" customFormat="1" ht="15" customHeight="1" x14ac:dyDescent="0.2">
      <c r="A2174" s="103"/>
      <c r="B2174" s="103"/>
      <c r="C2174" s="103"/>
      <c r="D2174" s="250"/>
      <c r="H2174" s="106"/>
      <c r="I2174" s="251"/>
      <c r="T2174" s="106"/>
    </row>
    <row r="2175" spans="1:20" s="47" customFormat="1" ht="15" customHeight="1" x14ac:dyDescent="0.2">
      <c r="A2175" s="103"/>
      <c r="B2175" s="103"/>
      <c r="C2175" s="103"/>
      <c r="D2175" s="250"/>
      <c r="H2175" s="106"/>
      <c r="I2175" s="251"/>
      <c r="T2175" s="106"/>
    </row>
    <row r="2176" spans="1:20" s="47" customFormat="1" ht="15" customHeight="1" x14ac:dyDescent="0.2">
      <c r="A2176" s="103"/>
      <c r="B2176" s="103"/>
      <c r="C2176" s="103"/>
      <c r="D2176" s="250"/>
      <c r="H2176" s="106"/>
      <c r="I2176" s="251"/>
      <c r="T2176" s="106"/>
    </row>
    <row r="2177" spans="1:20" s="47" customFormat="1" ht="15" customHeight="1" x14ac:dyDescent="0.2">
      <c r="A2177" s="103"/>
      <c r="B2177" s="103"/>
      <c r="C2177" s="103"/>
      <c r="D2177" s="250"/>
      <c r="H2177" s="106"/>
      <c r="I2177" s="251"/>
      <c r="T2177" s="106"/>
    </row>
    <row r="2178" spans="1:20" s="47" customFormat="1" ht="15" customHeight="1" x14ac:dyDescent="0.2">
      <c r="A2178" s="103"/>
      <c r="B2178" s="103"/>
      <c r="C2178" s="103"/>
      <c r="D2178" s="250"/>
      <c r="H2178" s="106"/>
      <c r="I2178" s="251"/>
      <c r="T2178" s="106"/>
    </row>
    <row r="2179" spans="1:20" s="47" customFormat="1" ht="15" customHeight="1" x14ac:dyDescent="0.2">
      <c r="A2179" s="103"/>
      <c r="B2179" s="103"/>
      <c r="C2179" s="103"/>
      <c r="D2179" s="250"/>
      <c r="H2179" s="106"/>
      <c r="I2179" s="251"/>
      <c r="T2179" s="106"/>
    </row>
    <row r="2180" spans="1:20" s="47" customFormat="1" ht="15" customHeight="1" x14ac:dyDescent="0.2">
      <c r="A2180" s="103"/>
      <c r="B2180" s="103"/>
      <c r="C2180" s="103"/>
      <c r="D2180" s="250"/>
      <c r="H2180" s="106"/>
      <c r="I2180" s="251"/>
      <c r="T2180" s="106"/>
    </row>
    <row r="2181" spans="1:20" s="47" customFormat="1" ht="15" customHeight="1" x14ac:dyDescent="0.2">
      <c r="A2181" s="103"/>
      <c r="B2181" s="103"/>
      <c r="C2181" s="103"/>
      <c r="D2181" s="250"/>
      <c r="H2181" s="106"/>
      <c r="I2181" s="251"/>
      <c r="T2181" s="106"/>
    </row>
    <row r="2182" spans="1:20" s="47" customFormat="1" ht="15" customHeight="1" x14ac:dyDescent="0.2">
      <c r="A2182" s="103"/>
      <c r="B2182" s="103"/>
      <c r="C2182" s="103"/>
      <c r="D2182" s="250"/>
      <c r="H2182" s="106"/>
      <c r="I2182" s="251"/>
      <c r="T2182" s="106"/>
    </row>
    <row r="2183" spans="1:20" s="47" customFormat="1" ht="15" customHeight="1" x14ac:dyDescent="0.2">
      <c r="A2183" s="103"/>
      <c r="B2183" s="103"/>
      <c r="C2183" s="103"/>
      <c r="D2183" s="250"/>
      <c r="H2183" s="106"/>
      <c r="I2183" s="251"/>
      <c r="T2183" s="106"/>
    </row>
    <row r="2184" spans="1:20" s="47" customFormat="1" ht="15" customHeight="1" x14ac:dyDescent="0.2">
      <c r="A2184" s="103"/>
      <c r="B2184" s="103"/>
      <c r="C2184" s="103"/>
      <c r="D2184" s="250"/>
      <c r="H2184" s="106"/>
      <c r="I2184" s="251"/>
      <c r="T2184" s="106"/>
    </row>
    <row r="2185" spans="1:20" s="47" customFormat="1" ht="15" customHeight="1" x14ac:dyDescent="0.2">
      <c r="A2185" s="103"/>
      <c r="B2185" s="103"/>
      <c r="C2185" s="103"/>
      <c r="D2185" s="250"/>
      <c r="H2185" s="106"/>
      <c r="I2185" s="251"/>
      <c r="T2185" s="106"/>
    </row>
    <row r="2186" spans="1:20" s="47" customFormat="1" ht="15" customHeight="1" x14ac:dyDescent="0.2">
      <c r="A2186" s="103"/>
      <c r="B2186" s="103"/>
      <c r="C2186" s="103"/>
      <c r="D2186" s="250"/>
      <c r="H2186" s="106"/>
      <c r="I2186" s="251"/>
      <c r="T2186" s="106"/>
    </row>
    <row r="2187" spans="1:20" s="47" customFormat="1" ht="15" customHeight="1" x14ac:dyDescent="0.2">
      <c r="A2187" s="103"/>
      <c r="B2187" s="103"/>
      <c r="C2187" s="103"/>
      <c r="D2187" s="250"/>
      <c r="H2187" s="106"/>
      <c r="I2187" s="251"/>
      <c r="T2187" s="106"/>
    </row>
    <row r="2188" spans="1:20" s="47" customFormat="1" ht="15" customHeight="1" x14ac:dyDescent="0.2">
      <c r="A2188" s="103"/>
      <c r="B2188" s="103"/>
      <c r="C2188" s="103"/>
      <c r="D2188" s="250"/>
      <c r="H2188" s="106"/>
      <c r="I2188" s="251"/>
      <c r="T2188" s="106"/>
    </row>
    <row r="2189" spans="1:20" s="47" customFormat="1" ht="15" customHeight="1" x14ac:dyDescent="0.2">
      <c r="A2189" s="103"/>
      <c r="B2189" s="103"/>
      <c r="C2189" s="103"/>
      <c r="D2189" s="250"/>
      <c r="H2189" s="106"/>
      <c r="I2189" s="251"/>
      <c r="T2189" s="106"/>
    </row>
    <row r="2190" spans="1:20" s="47" customFormat="1" ht="15" customHeight="1" x14ac:dyDescent="0.2">
      <c r="A2190" s="103"/>
      <c r="B2190" s="103"/>
      <c r="C2190" s="103"/>
      <c r="D2190" s="250"/>
      <c r="H2190" s="106"/>
      <c r="I2190" s="251"/>
      <c r="T2190" s="106"/>
    </row>
    <row r="2191" spans="1:20" s="47" customFormat="1" ht="15" customHeight="1" x14ac:dyDescent="0.2">
      <c r="A2191" s="103"/>
      <c r="B2191" s="103"/>
      <c r="C2191" s="103"/>
      <c r="D2191" s="250"/>
      <c r="H2191" s="106"/>
      <c r="I2191" s="251"/>
      <c r="T2191" s="106"/>
    </row>
    <row r="2192" spans="1:20" s="47" customFormat="1" ht="15" customHeight="1" x14ac:dyDescent="0.2">
      <c r="A2192" s="103"/>
      <c r="B2192" s="103"/>
      <c r="C2192" s="103"/>
      <c r="D2192" s="250"/>
      <c r="H2192" s="106"/>
      <c r="I2192" s="251"/>
      <c r="T2192" s="106"/>
    </row>
    <row r="2193" spans="1:20" s="47" customFormat="1" ht="15" customHeight="1" x14ac:dyDescent="0.2">
      <c r="A2193" s="103"/>
      <c r="B2193" s="103"/>
      <c r="C2193" s="103"/>
      <c r="D2193" s="250"/>
      <c r="H2193" s="106"/>
      <c r="I2193" s="251"/>
      <c r="T2193" s="106"/>
    </row>
    <row r="2194" spans="1:20" s="47" customFormat="1" ht="15" customHeight="1" x14ac:dyDescent="0.2">
      <c r="A2194" s="103"/>
      <c r="B2194" s="103"/>
      <c r="C2194" s="103"/>
      <c r="D2194" s="250"/>
      <c r="H2194" s="106"/>
      <c r="I2194" s="251"/>
      <c r="T2194" s="106"/>
    </row>
    <row r="2195" spans="1:20" s="47" customFormat="1" ht="15" customHeight="1" x14ac:dyDescent="0.2">
      <c r="A2195" s="103"/>
      <c r="B2195" s="103"/>
      <c r="C2195" s="103"/>
      <c r="D2195" s="250"/>
      <c r="H2195" s="106"/>
      <c r="I2195" s="251"/>
      <c r="T2195" s="106"/>
    </row>
    <row r="2196" spans="1:20" s="47" customFormat="1" ht="15" customHeight="1" x14ac:dyDescent="0.2">
      <c r="A2196" s="103"/>
      <c r="B2196" s="103"/>
      <c r="C2196" s="103"/>
      <c r="D2196" s="250"/>
      <c r="H2196" s="106"/>
      <c r="I2196" s="251"/>
      <c r="T2196" s="106"/>
    </row>
    <row r="2197" spans="1:20" s="47" customFormat="1" ht="15" customHeight="1" x14ac:dyDescent="0.2">
      <c r="A2197" s="103"/>
      <c r="B2197" s="103"/>
      <c r="C2197" s="103"/>
      <c r="D2197" s="250"/>
      <c r="H2197" s="106"/>
      <c r="I2197" s="251"/>
      <c r="T2197" s="106"/>
    </row>
    <row r="2198" spans="1:20" s="47" customFormat="1" ht="15" customHeight="1" x14ac:dyDescent="0.2">
      <c r="A2198" s="103"/>
      <c r="B2198" s="103"/>
      <c r="C2198" s="103"/>
      <c r="D2198" s="250"/>
      <c r="H2198" s="106"/>
      <c r="I2198" s="251"/>
      <c r="T2198" s="106"/>
    </row>
    <row r="2199" spans="1:20" s="47" customFormat="1" ht="15" customHeight="1" x14ac:dyDescent="0.2">
      <c r="A2199" s="103"/>
      <c r="B2199" s="103"/>
      <c r="C2199" s="103"/>
      <c r="D2199" s="250"/>
      <c r="H2199" s="106"/>
      <c r="I2199" s="251"/>
      <c r="T2199" s="106"/>
    </row>
    <row r="2200" spans="1:20" s="47" customFormat="1" ht="15" customHeight="1" x14ac:dyDescent="0.2">
      <c r="A2200" s="103"/>
      <c r="B2200" s="103"/>
      <c r="C2200" s="103"/>
      <c r="D2200" s="250"/>
      <c r="H2200" s="106"/>
      <c r="I2200" s="251"/>
      <c r="T2200" s="106"/>
    </row>
    <row r="2201" spans="1:20" s="47" customFormat="1" ht="15" customHeight="1" x14ac:dyDescent="0.2">
      <c r="A2201" s="103"/>
      <c r="B2201" s="103"/>
      <c r="C2201" s="103"/>
      <c r="D2201" s="250"/>
      <c r="H2201" s="106"/>
      <c r="I2201" s="251"/>
      <c r="T2201" s="106"/>
    </row>
    <row r="2202" spans="1:20" s="47" customFormat="1" ht="15" customHeight="1" x14ac:dyDescent="0.2">
      <c r="A2202" s="103"/>
      <c r="B2202" s="103"/>
      <c r="C2202" s="103"/>
      <c r="D2202" s="250"/>
      <c r="H2202" s="106"/>
      <c r="I2202" s="251"/>
      <c r="T2202" s="106"/>
    </row>
    <row r="2203" spans="1:20" s="47" customFormat="1" ht="15" customHeight="1" x14ac:dyDescent="0.2">
      <c r="A2203" s="103"/>
      <c r="B2203" s="103"/>
      <c r="C2203" s="103"/>
      <c r="D2203" s="250"/>
      <c r="H2203" s="106"/>
      <c r="I2203" s="251"/>
      <c r="T2203" s="106"/>
    </row>
    <row r="2204" spans="1:20" s="47" customFormat="1" ht="15" customHeight="1" x14ac:dyDescent="0.2">
      <c r="A2204" s="103"/>
      <c r="B2204" s="103"/>
      <c r="C2204" s="103"/>
      <c r="D2204" s="250"/>
      <c r="H2204" s="106"/>
      <c r="I2204" s="251"/>
      <c r="T2204" s="106"/>
    </row>
    <row r="2205" spans="1:20" s="47" customFormat="1" ht="15" customHeight="1" x14ac:dyDescent="0.2">
      <c r="A2205" s="103"/>
      <c r="B2205" s="103"/>
      <c r="C2205" s="103"/>
      <c r="D2205" s="250"/>
      <c r="H2205" s="106"/>
      <c r="I2205" s="251"/>
      <c r="T2205" s="106"/>
    </row>
    <row r="2206" spans="1:20" s="47" customFormat="1" ht="15" customHeight="1" x14ac:dyDescent="0.2">
      <c r="A2206" s="103"/>
      <c r="B2206" s="103"/>
      <c r="C2206" s="103"/>
      <c r="D2206" s="250"/>
      <c r="H2206" s="106"/>
      <c r="I2206" s="251"/>
      <c r="T2206" s="106"/>
    </row>
    <row r="2207" spans="1:20" s="47" customFormat="1" ht="15" customHeight="1" x14ac:dyDescent="0.2">
      <c r="A2207" s="103"/>
      <c r="B2207" s="103"/>
      <c r="C2207" s="103"/>
      <c r="D2207" s="250"/>
      <c r="H2207" s="106"/>
      <c r="I2207" s="251"/>
      <c r="T2207" s="106"/>
    </row>
    <row r="2208" spans="1:20" s="47" customFormat="1" ht="15" customHeight="1" x14ac:dyDescent="0.2">
      <c r="A2208" s="103"/>
      <c r="B2208" s="103"/>
      <c r="C2208" s="103"/>
      <c r="D2208" s="250"/>
      <c r="H2208" s="106"/>
      <c r="I2208" s="251"/>
      <c r="T2208" s="106"/>
    </row>
    <row r="2209" spans="1:20" s="47" customFormat="1" ht="15" customHeight="1" x14ac:dyDescent="0.2">
      <c r="A2209" s="103"/>
      <c r="B2209" s="103"/>
      <c r="C2209" s="103"/>
      <c r="D2209" s="250"/>
      <c r="H2209" s="106"/>
      <c r="I2209" s="251"/>
      <c r="T2209" s="106"/>
    </row>
    <row r="2210" spans="1:20" s="47" customFormat="1" ht="15" customHeight="1" x14ac:dyDescent="0.2">
      <c r="A2210" s="103"/>
      <c r="B2210" s="103"/>
      <c r="C2210" s="103"/>
      <c r="D2210" s="250"/>
      <c r="H2210" s="106"/>
      <c r="I2210" s="251"/>
      <c r="T2210" s="106"/>
    </row>
    <row r="2211" spans="1:20" s="47" customFormat="1" ht="15" customHeight="1" x14ac:dyDescent="0.2">
      <c r="A2211" s="103"/>
      <c r="B2211" s="103"/>
      <c r="C2211" s="103"/>
      <c r="D2211" s="250"/>
      <c r="H2211" s="106"/>
      <c r="I2211" s="251"/>
      <c r="T2211" s="106"/>
    </row>
    <row r="2212" spans="1:20" s="47" customFormat="1" ht="15" customHeight="1" x14ac:dyDescent="0.2">
      <c r="A2212" s="103"/>
      <c r="B2212" s="103"/>
      <c r="C2212" s="103"/>
      <c r="D2212" s="250"/>
      <c r="H2212" s="106"/>
      <c r="I2212" s="251"/>
      <c r="T2212" s="106"/>
    </row>
    <row r="2213" spans="1:20" s="47" customFormat="1" ht="15" customHeight="1" x14ac:dyDescent="0.2">
      <c r="A2213" s="103"/>
      <c r="B2213" s="103"/>
      <c r="C2213" s="103"/>
      <c r="D2213" s="250"/>
      <c r="H2213" s="106"/>
      <c r="I2213" s="251"/>
      <c r="T2213" s="106"/>
    </row>
    <row r="2214" spans="1:20" s="47" customFormat="1" ht="15" customHeight="1" x14ac:dyDescent="0.2">
      <c r="A2214" s="103"/>
      <c r="B2214" s="103"/>
      <c r="C2214" s="103"/>
      <c r="D2214" s="250"/>
      <c r="H2214" s="106"/>
      <c r="I2214" s="251"/>
      <c r="T2214" s="106"/>
    </row>
    <row r="2215" spans="1:20" s="47" customFormat="1" ht="15" customHeight="1" x14ac:dyDescent="0.2">
      <c r="A2215" s="103"/>
      <c r="B2215" s="103"/>
      <c r="C2215" s="103"/>
      <c r="D2215" s="250"/>
      <c r="H2215" s="106"/>
      <c r="I2215" s="251"/>
      <c r="T2215" s="106"/>
    </row>
    <row r="2216" spans="1:20" s="47" customFormat="1" ht="15" customHeight="1" x14ac:dyDescent="0.2">
      <c r="A2216" s="103"/>
      <c r="B2216" s="103"/>
      <c r="C2216" s="103"/>
      <c r="D2216" s="250"/>
      <c r="H2216" s="106"/>
      <c r="I2216" s="251"/>
      <c r="T2216" s="106"/>
    </row>
    <row r="2217" spans="1:20" s="47" customFormat="1" ht="15" customHeight="1" x14ac:dyDescent="0.2">
      <c r="A2217" s="103"/>
      <c r="B2217" s="103"/>
      <c r="C2217" s="103"/>
      <c r="D2217" s="250"/>
      <c r="H2217" s="106"/>
      <c r="I2217" s="251"/>
      <c r="T2217" s="106"/>
    </row>
    <row r="2218" spans="1:20" s="47" customFormat="1" ht="15" customHeight="1" x14ac:dyDescent="0.2">
      <c r="A2218" s="103"/>
      <c r="B2218" s="103"/>
      <c r="C2218" s="103"/>
      <c r="D2218" s="250"/>
      <c r="H2218" s="106"/>
      <c r="I2218" s="251"/>
      <c r="T2218" s="106"/>
    </row>
    <row r="2219" spans="1:20" s="47" customFormat="1" ht="15" customHeight="1" x14ac:dyDescent="0.2">
      <c r="A2219" s="103"/>
      <c r="B2219" s="103"/>
      <c r="C2219" s="103"/>
      <c r="D2219" s="250"/>
      <c r="H2219" s="106"/>
      <c r="I2219" s="251"/>
      <c r="T2219" s="106"/>
    </row>
    <row r="2220" spans="1:20" s="47" customFormat="1" ht="15" customHeight="1" x14ac:dyDescent="0.2">
      <c r="A2220" s="103"/>
      <c r="B2220" s="103"/>
      <c r="C2220" s="103"/>
      <c r="D2220" s="250"/>
      <c r="H2220" s="106"/>
      <c r="I2220" s="251"/>
      <c r="T2220" s="106"/>
    </row>
    <row r="2221" spans="1:20" s="47" customFormat="1" ht="15" customHeight="1" x14ac:dyDescent="0.2">
      <c r="A2221" s="103"/>
      <c r="B2221" s="103"/>
      <c r="C2221" s="103"/>
      <c r="D2221" s="250"/>
      <c r="H2221" s="106"/>
      <c r="I2221" s="251"/>
      <c r="T2221" s="106"/>
    </row>
    <row r="2222" spans="1:20" s="47" customFormat="1" ht="15" customHeight="1" x14ac:dyDescent="0.2">
      <c r="A2222" s="103"/>
      <c r="B2222" s="103"/>
      <c r="C2222" s="103"/>
      <c r="D2222" s="250"/>
      <c r="H2222" s="106"/>
      <c r="I2222" s="251"/>
      <c r="T2222" s="106"/>
    </row>
    <row r="2223" spans="1:20" s="47" customFormat="1" ht="15" customHeight="1" x14ac:dyDescent="0.2">
      <c r="A2223" s="103"/>
      <c r="B2223" s="103"/>
      <c r="C2223" s="103"/>
      <c r="D2223" s="250"/>
      <c r="H2223" s="106"/>
      <c r="I2223" s="251"/>
      <c r="T2223" s="106"/>
    </row>
    <row r="2224" spans="1:20" s="47" customFormat="1" ht="15" customHeight="1" x14ac:dyDescent="0.2">
      <c r="A2224" s="103"/>
      <c r="B2224" s="103"/>
      <c r="C2224" s="103"/>
      <c r="D2224" s="250"/>
      <c r="H2224" s="106"/>
      <c r="I2224" s="251"/>
      <c r="T2224" s="106"/>
    </row>
    <row r="2225" spans="1:20" s="47" customFormat="1" ht="15" customHeight="1" x14ac:dyDescent="0.2">
      <c r="A2225" s="103"/>
      <c r="B2225" s="103"/>
      <c r="C2225" s="103"/>
      <c r="D2225" s="250"/>
      <c r="H2225" s="106"/>
      <c r="I2225" s="251"/>
      <c r="T2225" s="106"/>
    </row>
    <row r="2226" spans="1:20" s="47" customFormat="1" ht="15" customHeight="1" x14ac:dyDescent="0.2">
      <c r="A2226" s="103"/>
      <c r="B2226" s="103"/>
      <c r="C2226" s="103"/>
      <c r="D2226" s="250"/>
      <c r="H2226" s="106"/>
      <c r="I2226" s="251"/>
      <c r="T2226" s="106"/>
    </row>
    <row r="2227" spans="1:20" s="47" customFormat="1" ht="15" customHeight="1" x14ac:dyDescent="0.2">
      <c r="A2227" s="103"/>
      <c r="B2227" s="103"/>
      <c r="C2227" s="103"/>
      <c r="D2227" s="250"/>
      <c r="H2227" s="106"/>
      <c r="I2227" s="251"/>
      <c r="T2227" s="106"/>
    </row>
    <row r="2228" spans="1:20" s="47" customFormat="1" ht="15" customHeight="1" x14ac:dyDescent="0.2">
      <c r="A2228" s="103"/>
      <c r="B2228" s="103"/>
      <c r="C2228" s="103"/>
      <c r="D2228" s="250"/>
      <c r="H2228" s="106"/>
      <c r="I2228" s="251"/>
      <c r="T2228" s="106"/>
    </row>
    <row r="2229" spans="1:20" s="47" customFormat="1" ht="15" customHeight="1" x14ac:dyDescent="0.2">
      <c r="A2229" s="103"/>
      <c r="B2229" s="103"/>
      <c r="C2229" s="103"/>
      <c r="D2229" s="250"/>
      <c r="H2229" s="106"/>
      <c r="I2229" s="251"/>
      <c r="T2229" s="106"/>
    </row>
    <row r="2230" spans="1:20" s="47" customFormat="1" ht="15" customHeight="1" x14ac:dyDescent="0.2">
      <c r="A2230" s="103"/>
      <c r="B2230" s="103"/>
      <c r="C2230" s="103"/>
      <c r="D2230" s="250"/>
      <c r="H2230" s="106"/>
      <c r="I2230" s="251"/>
      <c r="T2230" s="106"/>
    </row>
    <row r="2231" spans="1:20" s="47" customFormat="1" ht="15" customHeight="1" x14ac:dyDescent="0.2">
      <c r="A2231" s="103"/>
      <c r="B2231" s="103"/>
      <c r="C2231" s="103"/>
      <c r="D2231" s="250"/>
      <c r="H2231" s="106"/>
      <c r="I2231" s="251"/>
      <c r="T2231" s="106"/>
    </row>
    <row r="2232" spans="1:20" s="47" customFormat="1" ht="15" customHeight="1" x14ac:dyDescent="0.2">
      <c r="A2232" s="103"/>
      <c r="B2232" s="103"/>
      <c r="C2232" s="103"/>
      <c r="D2232" s="250"/>
      <c r="H2232" s="106"/>
      <c r="I2232" s="251"/>
      <c r="T2232" s="106"/>
    </row>
    <row r="2233" spans="1:20" s="47" customFormat="1" ht="15" customHeight="1" x14ac:dyDescent="0.2">
      <c r="A2233" s="103"/>
      <c r="B2233" s="103"/>
      <c r="C2233" s="103"/>
      <c r="D2233" s="250"/>
      <c r="H2233" s="106"/>
      <c r="I2233" s="251"/>
      <c r="T2233" s="106"/>
    </row>
    <row r="2234" spans="1:20" s="47" customFormat="1" ht="15" customHeight="1" x14ac:dyDescent="0.2">
      <c r="A2234" s="103"/>
      <c r="B2234" s="103"/>
      <c r="C2234" s="103"/>
      <c r="D2234" s="250"/>
      <c r="H2234" s="106"/>
      <c r="I2234" s="251"/>
      <c r="T2234" s="106"/>
    </row>
    <row r="2235" spans="1:20" s="47" customFormat="1" ht="15" customHeight="1" x14ac:dyDescent="0.2">
      <c r="A2235" s="103"/>
      <c r="B2235" s="103"/>
      <c r="C2235" s="103"/>
      <c r="D2235" s="250"/>
      <c r="H2235" s="106"/>
      <c r="I2235" s="251"/>
      <c r="T2235" s="106"/>
    </row>
    <row r="2236" spans="1:20" s="47" customFormat="1" ht="15" customHeight="1" x14ac:dyDescent="0.2">
      <c r="A2236" s="103"/>
      <c r="B2236" s="103"/>
      <c r="C2236" s="103"/>
      <c r="D2236" s="250"/>
      <c r="H2236" s="106"/>
      <c r="I2236" s="251"/>
      <c r="T2236" s="106"/>
    </row>
    <row r="2237" spans="1:20" s="47" customFormat="1" ht="15" customHeight="1" x14ac:dyDescent="0.2">
      <c r="A2237" s="103"/>
      <c r="B2237" s="103"/>
      <c r="C2237" s="103"/>
      <c r="D2237" s="250"/>
      <c r="H2237" s="106"/>
      <c r="I2237" s="251"/>
      <c r="T2237" s="106"/>
    </row>
    <row r="2238" spans="1:20" s="47" customFormat="1" ht="15" customHeight="1" x14ac:dyDescent="0.2">
      <c r="A2238" s="103"/>
      <c r="B2238" s="103"/>
      <c r="C2238" s="103"/>
      <c r="D2238" s="250"/>
      <c r="H2238" s="106"/>
      <c r="I2238" s="251"/>
      <c r="T2238" s="106"/>
    </row>
    <row r="2239" spans="1:20" s="47" customFormat="1" ht="15" customHeight="1" x14ac:dyDescent="0.2">
      <c r="A2239" s="103"/>
      <c r="B2239" s="103"/>
      <c r="C2239" s="103"/>
      <c r="D2239" s="250"/>
      <c r="H2239" s="106"/>
      <c r="I2239" s="251"/>
      <c r="T2239" s="106"/>
    </row>
    <row r="2240" spans="1:20" s="47" customFormat="1" ht="15" customHeight="1" x14ac:dyDescent="0.2">
      <c r="A2240" s="103"/>
      <c r="B2240" s="103"/>
      <c r="C2240" s="103"/>
      <c r="D2240" s="250"/>
      <c r="H2240" s="106"/>
      <c r="I2240" s="251"/>
      <c r="T2240" s="106"/>
    </row>
    <row r="2241" spans="1:20" s="47" customFormat="1" ht="15" customHeight="1" x14ac:dyDescent="0.2">
      <c r="A2241" s="103"/>
      <c r="B2241" s="103"/>
      <c r="C2241" s="103"/>
      <c r="D2241" s="250"/>
      <c r="H2241" s="106"/>
      <c r="I2241" s="251"/>
      <c r="T2241" s="106"/>
    </row>
    <row r="2242" spans="1:20" s="47" customFormat="1" ht="15" customHeight="1" x14ac:dyDescent="0.2">
      <c r="A2242" s="103"/>
      <c r="B2242" s="103"/>
      <c r="C2242" s="103"/>
      <c r="D2242" s="250"/>
      <c r="H2242" s="106"/>
      <c r="I2242" s="251"/>
      <c r="T2242" s="106"/>
    </row>
    <row r="2243" spans="1:20" s="47" customFormat="1" ht="15" customHeight="1" x14ac:dyDescent="0.2">
      <c r="A2243" s="103"/>
      <c r="B2243" s="103"/>
      <c r="C2243" s="103"/>
      <c r="D2243" s="250"/>
      <c r="H2243" s="106"/>
      <c r="I2243" s="251"/>
      <c r="T2243" s="106"/>
    </row>
    <row r="2244" spans="1:20" s="47" customFormat="1" ht="15" customHeight="1" x14ac:dyDescent="0.2">
      <c r="A2244" s="103"/>
      <c r="B2244" s="103"/>
      <c r="C2244" s="103"/>
      <c r="D2244" s="250"/>
      <c r="H2244" s="106"/>
      <c r="I2244" s="251"/>
      <c r="T2244" s="106"/>
    </row>
    <row r="2245" spans="1:20" s="47" customFormat="1" ht="15" customHeight="1" x14ac:dyDescent="0.2">
      <c r="A2245" s="103"/>
      <c r="B2245" s="103"/>
      <c r="C2245" s="103"/>
      <c r="D2245" s="250"/>
      <c r="H2245" s="106"/>
      <c r="I2245" s="251"/>
      <c r="T2245" s="106"/>
    </row>
    <row r="2246" spans="1:20" s="47" customFormat="1" ht="15" customHeight="1" x14ac:dyDescent="0.2">
      <c r="A2246" s="103"/>
      <c r="B2246" s="103"/>
      <c r="C2246" s="103"/>
      <c r="D2246" s="250"/>
      <c r="H2246" s="106"/>
      <c r="I2246" s="251"/>
      <c r="T2246" s="106"/>
    </row>
    <row r="2247" spans="1:20" s="47" customFormat="1" ht="15" customHeight="1" x14ac:dyDescent="0.2">
      <c r="A2247" s="103"/>
      <c r="B2247" s="103"/>
      <c r="C2247" s="103"/>
      <c r="D2247" s="250"/>
      <c r="H2247" s="106"/>
      <c r="I2247" s="251"/>
      <c r="T2247" s="106"/>
    </row>
    <row r="2248" spans="1:20" s="47" customFormat="1" ht="15" customHeight="1" x14ac:dyDescent="0.2">
      <c r="A2248" s="103"/>
      <c r="B2248" s="103"/>
      <c r="C2248" s="103"/>
      <c r="D2248" s="250"/>
      <c r="H2248" s="106"/>
      <c r="I2248" s="251"/>
      <c r="T2248" s="106"/>
    </row>
    <row r="2249" spans="1:20" s="47" customFormat="1" ht="15" customHeight="1" x14ac:dyDescent="0.2">
      <c r="A2249" s="103"/>
      <c r="B2249" s="103"/>
      <c r="C2249" s="103"/>
      <c r="D2249" s="250"/>
      <c r="H2249" s="106"/>
      <c r="I2249" s="251"/>
      <c r="T2249" s="106"/>
    </row>
    <row r="2250" spans="1:20" s="47" customFormat="1" ht="15" customHeight="1" x14ac:dyDescent="0.2">
      <c r="A2250" s="103"/>
      <c r="B2250" s="103"/>
      <c r="C2250" s="103"/>
      <c r="D2250" s="250"/>
      <c r="H2250" s="106"/>
      <c r="I2250" s="251"/>
      <c r="T2250" s="106"/>
    </row>
    <row r="2251" spans="1:20" s="47" customFormat="1" ht="15" customHeight="1" x14ac:dyDescent="0.2">
      <c r="A2251" s="103"/>
      <c r="B2251" s="103"/>
      <c r="C2251" s="103"/>
      <c r="D2251" s="250"/>
      <c r="H2251" s="106"/>
      <c r="I2251" s="251"/>
      <c r="T2251" s="106"/>
    </row>
    <row r="2252" spans="1:20" s="47" customFormat="1" ht="15" customHeight="1" x14ac:dyDescent="0.2">
      <c r="A2252" s="103"/>
      <c r="B2252" s="103"/>
      <c r="C2252" s="103"/>
      <c r="D2252" s="250"/>
      <c r="H2252" s="106"/>
      <c r="I2252" s="251"/>
      <c r="T2252" s="106"/>
    </row>
    <row r="2253" spans="1:20" s="47" customFormat="1" ht="15" customHeight="1" x14ac:dyDescent="0.2">
      <c r="A2253" s="103"/>
      <c r="B2253" s="103"/>
      <c r="C2253" s="103"/>
      <c r="D2253" s="250"/>
      <c r="H2253" s="106"/>
      <c r="I2253" s="251"/>
      <c r="T2253" s="106"/>
    </row>
    <row r="2254" spans="1:20" s="47" customFormat="1" ht="15" customHeight="1" x14ac:dyDescent="0.2">
      <c r="A2254" s="103"/>
      <c r="B2254" s="103"/>
      <c r="C2254" s="103"/>
      <c r="D2254" s="250"/>
      <c r="H2254" s="106"/>
      <c r="I2254" s="251"/>
      <c r="T2254" s="106"/>
    </row>
    <row r="2255" spans="1:20" s="47" customFormat="1" ht="15" customHeight="1" x14ac:dyDescent="0.2">
      <c r="A2255" s="103"/>
      <c r="B2255" s="103"/>
      <c r="C2255" s="103"/>
      <c r="D2255" s="250"/>
      <c r="H2255" s="106"/>
      <c r="I2255" s="251"/>
      <c r="T2255" s="106"/>
    </row>
    <row r="2256" spans="1:20" s="47" customFormat="1" ht="15" customHeight="1" x14ac:dyDescent="0.2">
      <c r="A2256" s="103"/>
      <c r="B2256" s="103"/>
      <c r="C2256" s="103"/>
      <c r="D2256" s="250"/>
      <c r="H2256" s="106"/>
      <c r="I2256" s="251"/>
      <c r="T2256" s="106"/>
    </row>
    <row r="2257" spans="1:20" s="47" customFormat="1" ht="15" customHeight="1" x14ac:dyDescent="0.2">
      <c r="A2257" s="103"/>
      <c r="B2257" s="103"/>
      <c r="C2257" s="103"/>
      <c r="D2257" s="250"/>
      <c r="H2257" s="106"/>
      <c r="I2257" s="251"/>
      <c r="T2257" s="106"/>
    </row>
    <row r="2258" spans="1:20" s="47" customFormat="1" ht="15" customHeight="1" x14ac:dyDescent="0.2">
      <c r="A2258" s="103"/>
      <c r="B2258" s="103"/>
      <c r="C2258" s="103"/>
      <c r="D2258" s="250"/>
      <c r="H2258" s="106"/>
      <c r="I2258" s="251"/>
      <c r="T2258" s="106"/>
    </row>
    <row r="2259" spans="1:20" s="47" customFormat="1" ht="15" customHeight="1" x14ac:dyDescent="0.2">
      <c r="A2259" s="103"/>
      <c r="B2259" s="103"/>
      <c r="C2259" s="103"/>
      <c r="D2259" s="250"/>
      <c r="H2259" s="106"/>
      <c r="I2259" s="251"/>
      <c r="T2259" s="106"/>
    </row>
    <row r="2260" spans="1:20" s="47" customFormat="1" ht="15" customHeight="1" x14ac:dyDescent="0.2">
      <c r="A2260" s="103"/>
      <c r="B2260" s="103"/>
      <c r="C2260" s="103"/>
      <c r="D2260" s="250"/>
      <c r="H2260" s="106"/>
      <c r="I2260" s="251"/>
      <c r="T2260" s="106"/>
    </row>
    <row r="2261" spans="1:20" s="47" customFormat="1" ht="15" customHeight="1" x14ac:dyDescent="0.2">
      <c r="A2261" s="103"/>
      <c r="B2261" s="103"/>
      <c r="C2261" s="103"/>
      <c r="D2261" s="250"/>
      <c r="H2261" s="106"/>
      <c r="I2261" s="251"/>
      <c r="T2261" s="106"/>
    </row>
    <row r="2262" spans="1:20" s="47" customFormat="1" ht="15" customHeight="1" x14ac:dyDescent="0.2">
      <c r="A2262" s="103"/>
      <c r="B2262" s="103"/>
      <c r="C2262" s="103"/>
      <c r="D2262" s="250"/>
      <c r="H2262" s="106"/>
      <c r="I2262" s="251"/>
      <c r="T2262" s="106"/>
    </row>
    <row r="2263" spans="1:20" s="47" customFormat="1" ht="15" customHeight="1" x14ac:dyDescent="0.2">
      <c r="A2263" s="103"/>
      <c r="B2263" s="103"/>
      <c r="C2263" s="103"/>
      <c r="D2263" s="250"/>
      <c r="H2263" s="106"/>
      <c r="I2263" s="251"/>
      <c r="T2263" s="106"/>
    </row>
    <row r="2264" spans="1:20" s="47" customFormat="1" ht="15" customHeight="1" x14ac:dyDescent="0.2">
      <c r="A2264" s="103"/>
      <c r="B2264" s="103"/>
      <c r="C2264" s="103"/>
      <c r="D2264" s="250"/>
      <c r="H2264" s="106"/>
      <c r="I2264" s="251"/>
      <c r="T2264" s="106"/>
    </row>
    <row r="2265" spans="1:20" s="47" customFormat="1" ht="15" customHeight="1" x14ac:dyDescent="0.2">
      <c r="A2265" s="103"/>
      <c r="B2265" s="103"/>
      <c r="C2265" s="103"/>
      <c r="D2265" s="250"/>
      <c r="H2265" s="106"/>
      <c r="I2265" s="251"/>
      <c r="T2265" s="106"/>
    </row>
    <row r="2266" spans="1:20" s="47" customFormat="1" ht="15" customHeight="1" x14ac:dyDescent="0.2">
      <c r="A2266" s="103"/>
      <c r="B2266" s="103"/>
      <c r="C2266" s="103"/>
      <c r="D2266" s="250"/>
      <c r="H2266" s="106"/>
      <c r="I2266" s="251"/>
      <c r="T2266" s="106"/>
    </row>
    <row r="2267" spans="1:20" s="47" customFormat="1" ht="15" customHeight="1" x14ac:dyDescent="0.2">
      <c r="A2267" s="103"/>
      <c r="B2267" s="103"/>
      <c r="C2267" s="103"/>
      <c r="D2267" s="250"/>
      <c r="H2267" s="106"/>
      <c r="I2267" s="251"/>
      <c r="T2267" s="106"/>
    </row>
    <row r="2268" spans="1:20" s="47" customFormat="1" ht="15" customHeight="1" x14ac:dyDescent="0.2">
      <c r="A2268" s="103"/>
      <c r="B2268" s="103"/>
      <c r="C2268" s="103"/>
      <c r="D2268" s="250"/>
      <c r="H2268" s="106"/>
      <c r="I2268" s="251"/>
      <c r="T2268" s="106"/>
    </row>
    <row r="2269" spans="1:20" s="47" customFormat="1" ht="15" customHeight="1" x14ac:dyDescent="0.2">
      <c r="A2269" s="103"/>
      <c r="B2269" s="103"/>
      <c r="C2269" s="103"/>
      <c r="D2269" s="250"/>
      <c r="H2269" s="106"/>
      <c r="I2269" s="251"/>
      <c r="T2269" s="106"/>
    </row>
    <row r="2270" spans="1:20" s="47" customFormat="1" ht="15" customHeight="1" x14ac:dyDescent="0.2">
      <c r="A2270" s="103"/>
      <c r="B2270" s="103"/>
      <c r="C2270" s="103"/>
      <c r="D2270" s="250"/>
      <c r="H2270" s="106"/>
      <c r="I2270" s="251"/>
      <c r="T2270" s="106"/>
    </row>
    <row r="2271" spans="1:20" s="47" customFormat="1" ht="15" customHeight="1" x14ac:dyDescent="0.2">
      <c r="A2271" s="103"/>
      <c r="B2271" s="103"/>
      <c r="C2271" s="103"/>
      <c r="D2271" s="250"/>
      <c r="H2271" s="106"/>
      <c r="I2271" s="251"/>
      <c r="T2271" s="106"/>
    </row>
    <row r="2272" spans="1:20" s="47" customFormat="1" ht="15" customHeight="1" x14ac:dyDescent="0.2">
      <c r="A2272" s="103"/>
      <c r="B2272" s="103"/>
      <c r="C2272" s="103"/>
      <c r="D2272" s="250"/>
      <c r="H2272" s="106"/>
      <c r="I2272" s="251"/>
      <c r="T2272" s="106"/>
    </row>
    <row r="2273" spans="1:20" s="47" customFormat="1" ht="15" customHeight="1" x14ac:dyDescent="0.2">
      <c r="A2273" s="103"/>
      <c r="B2273" s="103"/>
      <c r="C2273" s="103"/>
      <c r="D2273" s="250"/>
      <c r="H2273" s="106"/>
      <c r="I2273" s="251"/>
      <c r="T2273" s="106"/>
    </row>
    <row r="2274" spans="1:20" s="47" customFormat="1" ht="15" customHeight="1" x14ac:dyDescent="0.2">
      <c r="A2274" s="103"/>
      <c r="B2274" s="103"/>
      <c r="C2274" s="103"/>
      <c r="D2274" s="250"/>
      <c r="H2274" s="106"/>
      <c r="I2274" s="251"/>
      <c r="T2274" s="106"/>
    </row>
    <row r="2275" spans="1:20" s="47" customFormat="1" ht="15" customHeight="1" x14ac:dyDescent="0.2">
      <c r="A2275" s="103"/>
      <c r="B2275" s="103"/>
      <c r="C2275" s="103"/>
      <c r="D2275" s="250"/>
      <c r="H2275" s="106"/>
      <c r="I2275" s="251"/>
      <c r="T2275" s="106"/>
    </row>
    <row r="2276" spans="1:20" s="47" customFormat="1" ht="15" customHeight="1" x14ac:dyDescent="0.2">
      <c r="A2276" s="103"/>
      <c r="B2276" s="103"/>
      <c r="C2276" s="103"/>
      <c r="D2276" s="250"/>
      <c r="H2276" s="106"/>
      <c r="I2276" s="251"/>
      <c r="T2276" s="106"/>
    </row>
    <row r="2277" spans="1:20" s="47" customFormat="1" ht="15" customHeight="1" x14ac:dyDescent="0.2">
      <c r="A2277" s="103"/>
      <c r="B2277" s="103"/>
      <c r="C2277" s="103"/>
      <c r="D2277" s="250"/>
      <c r="H2277" s="106"/>
      <c r="I2277" s="251"/>
      <c r="T2277" s="106"/>
    </row>
    <row r="2278" spans="1:20" s="47" customFormat="1" ht="15" customHeight="1" x14ac:dyDescent="0.2">
      <c r="A2278" s="103"/>
      <c r="B2278" s="103"/>
      <c r="C2278" s="103"/>
      <c r="D2278" s="250"/>
      <c r="H2278" s="106"/>
      <c r="I2278" s="251"/>
      <c r="T2278" s="106"/>
    </row>
    <row r="2279" spans="1:20" s="47" customFormat="1" ht="15" customHeight="1" x14ac:dyDescent="0.2">
      <c r="A2279" s="103"/>
      <c r="B2279" s="103"/>
      <c r="C2279" s="103"/>
      <c r="D2279" s="250"/>
      <c r="H2279" s="106"/>
      <c r="I2279" s="251"/>
      <c r="T2279" s="106"/>
    </row>
    <row r="2280" spans="1:20" s="47" customFormat="1" ht="15" customHeight="1" x14ac:dyDescent="0.2">
      <c r="A2280" s="103"/>
      <c r="B2280" s="103"/>
      <c r="C2280" s="103"/>
      <c r="D2280" s="250"/>
      <c r="H2280" s="106"/>
      <c r="I2280" s="251"/>
      <c r="T2280" s="106"/>
    </row>
    <row r="2281" spans="1:20" s="47" customFormat="1" ht="15" customHeight="1" x14ac:dyDescent="0.2">
      <c r="A2281" s="103"/>
      <c r="B2281" s="103"/>
      <c r="C2281" s="103"/>
      <c r="D2281" s="250"/>
      <c r="H2281" s="106"/>
      <c r="I2281" s="251"/>
      <c r="T2281" s="106"/>
    </row>
    <row r="2282" spans="1:20" s="47" customFormat="1" ht="15" customHeight="1" x14ac:dyDescent="0.2">
      <c r="A2282" s="103"/>
      <c r="B2282" s="103"/>
      <c r="C2282" s="103"/>
      <c r="D2282" s="250"/>
      <c r="H2282" s="106"/>
      <c r="I2282" s="251"/>
      <c r="T2282" s="106"/>
    </row>
    <row r="2283" spans="1:20" s="47" customFormat="1" ht="15" customHeight="1" x14ac:dyDescent="0.2">
      <c r="A2283" s="103"/>
      <c r="B2283" s="103"/>
      <c r="C2283" s="103"/>
      <c r="D2283" s="250"/>
      <c r="H2283" s="106"/>
      <c r="I2283" s="251"/>
      <c r="T2283" s="106"/>
    </row>
    <row r="2284" spans="1:20" s="47" customFormat="1" ht="15" customHeight="1" x14ac:dyDescent="0.2">
      <c r="A2284" s="103"/>
      <c r="B2284" s="103"/>
      <c r="C2284" s="103"/>
      <c r="D2284" s="250"/>
      <c r="H2284" s="106"/>
      <c r="I2284" s="251"/>
      <c r="T2284" s="106"/>
    </row>
    <row r="2285" spans="1:20" s="47" customFormat="1" ht="15" customHeight="1" x14ac:dyDescent="0.2">
      <c r="A2285" s="103"/>
      <c r="B2285" s="103"/>
      <c r="C2285" s="103"/>
      <c r="D2285" s="250"/>
      <c r="H2285" s="106"/>
      <c r="I2285" s="251"/>
      <c r="T2285" s="106"/>
    </row>
    <row r="2286" spans="1:20" s="47" customFormat="1" ht="15" customHeight="1" x14ac:dyDescent="0.2">
      <c r="A2286" s="103"/>
      <c r="B2286" s="103"/>
      <c r="C2286" s="103"/>
      <c r="D2286" s="250"/>
      <c r="H2286" s="106"/>
      <c r="I2286" s="251"/>
      <c r="T2286" s="106"/>
    </row>
    <row r="2287" spans="1:20" s="47" customFormat="1" ht="15" customHeight="1" x14ac:dyDescent="0.2">
      <c r="A2287" s="103"/>
      <c r="B2287" s="103"/>
      <c r="C2287" s="103"/>
      <c r="D2287" s="250"/>
      <c r="H2287" s="106"/>
      <c r="I2287" s="251"/>
      <c r="T2287" s="106"/>
    </row>
    <row r="2288" spans="1:20" s="47" customFormat="1" ht="15" customHeight="1" x14ac:dyDescent="0.2">
      <c r="A2288" s="103"/>
      <c r="B2288" s="103"/>
      <c r="C2288" s="103"/>
      <c r="D2288" s="250"/>
      <c r="H2288" s="106"/>
      <c r="I2288" s="251"/>
      <c r="T2288" s="106"/>
    </row>
    <row r="2289" spans="1:20" s="47" customFormat="1" ht="15" customHeight="1" x14ac:dyDescent="0.2">
      <c r="A2289" s="103"/>
      <c r="B2289" s="103"/>
      <c r="C2289" s="103"/>
      <c r="D2289" s="250"/>
      <c r="H2289" s="106"/>
      <c r="I2289" s="251"/>
      <c r="T2289" s="106"/>
    </row>
    <row r="2290" spans="1:20" s="47" customFormat="1" ht="15" customHeight="1" x14ac:dyDescent="0.2">
      <c r="A2290" s="103"/>
      <c r="B2290" s="103"/>
      <c r="C2290" s="103"/>
      <c r="D2290" s="250"/>
      <c r="H2290" s="106"/>
      <c r="I2290" s="251"/>
      <c r="T2290" s="106"/>
    </row>
    <row r="2291" spans="1:20" s="47" customFormat="1" ht="15" customHeight="1" x14ac:dyDescent="0.2">
      <c r="A2291" s="103"/>
      <c r="B2291" s="103"/>
      <c r="C2291" s="103"/>
      <c r="D2291" s="250"/>
      <c r="H2291" s="106"/>
      <c r="I2291" s="251"/>
      <c r="T2291" s="106"/>
    </row>
    <row r="2292" spans="1:20" s="47" customFormat="1" ht="15" customHeight="1" x14ac:dyDescent="0.2">
      <c r="A2292" s="103"/>
      <c r="B2292" s="103"/>
      <c r="C2292" s="103"/>
      <c r="D2292" s="250"/>
      <c r="H2292" s="106"/>
      <c r="I2292" s="251"/>
      <c r="T2292" s="106"/>
    </row>
    <row r="2293" spans="1:20" s="47" customFormat="1" ht="15" customHeight="1" x14ac:dyDescent="0.2">
      <c r="A2293" s="103"/>
      <c r="B2293" s="103"/>
      <c r="C2293" s="103"/>
      <c r="D2293" s="250"/>
      <c r="H2293" s="106"/>
      <c r="I2293" s="251"/>
      <c r="T2293" s="106"/>
    </row>
    <row r="2294" spans="1:20" s="47" customFormat="1" ht="15" customHeight="1" x14ac:dyDescent="0.2">
      <c r="A2294" s="103"/>
      <c r="B2294" s="103"/>
      <c r="C2294" s="103"/>
      <c r="D2294" s="250"/>
      <c r="H2294" s="106"/>
      <c r="I2294" s="251"/>
      <c r="T2294" s="106"/>
    </row>
    <row r="2295" spans="1:20" s="47" customFormat="1" ht="15" customHeight="1" x14ac:dyDescent="0.2">
      <c r="A2295" s="103"/>
      <c r="B2295" s="103"/>
      <c r="C2295" s="103"/>
      <c r="D2295" s="250"/>
      <c r="H2295" s="106"/>
      <c r="I2295" s="251"/>
      <c r="T2295" s="106"/>
    </row>
    <row r="2296" spans="1:20" s="47" customFormat="1" ht="15" customHeight="1" x14ac:dyDescent="0.2">
      <c r="A2296" s="103"/>
      <c r="B2296" s="103"/>
      <c r="C2296" s="103"/>
      <c r="D2296" s="250"/>
      <c r="H2296" s="106"/>
      <c r="I2296" s="251"/>
      <c r="T2296" s="106"/>
    </row>
    <row r="2297" spans="1:20" s="47" customFormat="1" ht="15" customHeight="1" x14ac:dyDescent="0.2">
      <c r="A2297" s="103"/>
      <c r="B2297" s="103"/>
      <c r="C2297" s="103"/>
      <c r="D2297" s="250"/>
      <c r="H2297" s="106"/>
      <c r="I2297" s="251"/>
      <c r="T2297" s="106"/>
    </row>
    <row r="2298" spans="1:20" s="47" customFormat="1" ht="15" customHeight="1" x14ac:dyDescent="0.2">
      <c r="A2298" s="103"/>
      <c r="B2298" s="103"/>
      <c r="C2298" s="103"/>
      <c r="D2298" s="250"/>
      <c r="H2298" s="106"/>
      <c r="I2298" s="251"/>
      <c r="T2298" s="106"/>
    </row>
    <row r="2299" spans="1:20" s="47" customFormat="1" ht="15" customHeight="1" x14ac:dyDescent="0.2">
      <c r="A2299" s="103"/>
      <c r="B2299" s="103"/>
      <c r="C2299" s="103"/>
      <c r="D2299" s="250"/>
      <c r="H2299" s="106"/>
      <c r="I2299" s="251"/>
      <c r="T2299" s="106"/>
    </row>
    <row r="2300" spans="1:20" s="47" customFormat="1" ht="15" customHeight="1" x14ac:dyDescent="0.2">
      <c r="A2300" s="103"/>
      <c r="B2300" s="103"/>
      <c r="C2300" s="103"/>
      <c r="D2300" s="250"/>
      <c r="H2300" s="106"/>
      <c r="I2300" s="251"/>
      <c r="T2300" s="106"/>
    </row>
    <row r="2301" spans="1:20" s="47" customFormat="1" ht="15" customHeight="1" x14ac:dyDescent="0.2">
      <c r="A2301" s="103"/>
      <c r="B2301" s="103"/>
      <c r="C2301" s="103"/>
      <c r="D2301" s="250"/>
      <c r="H2301" s="106"/>
      <c r="I2301" s="251"/>
      <c r="T2301" s="106"/>
    </row>
    <row r="2302" spans="1:20" s="47" customFormat="1" ht="15" customHeight="1" x14ac:dyDescent="0.2">
      <c r="A2302" s="103"/>
      <c r="B2302" s="103"/>
      <c r="C2302" s="103"/>
      <c r="D2302" s="250"/>
      <c r="H2302" s="106"/>
      <c r="I2302" s="251"/>
      <c r="T2302" s="106"/>
    </row>
    <row r="2303" spans="1:20" s="47" customFormat="1" ht="15" customHeight="1" x14ac:dyDescent="0.2">
      <c r="A2303" s="103"/>
      <c r="B2303" s="103"/>
      <c r="C2303" s="103"/>
      <c r="D2303" s="250"/>
      <c r="H2303" s="106"/>
      <c r="I2303" s="251"/>
      <c r="T2303" s="106"/>
    </row>
    <row r="2304" spans="1:20" s="47" customFormat="1" ht="15" customHeight="1" x14ac:dyDescent="0.2">
      <c r="A2304" s="103"/>
      <c r="B2304" s="103"/>
      <c r="C2304" s="103"/>
      <c r="D2304" s="250"/>
      <c r="H2304" s="106"/>
      <c r="I2304" s="251"/>
      <c r="T2304" s="106"/>
    </row>
    <row r="2305" spans="1:20" s="47" customFormat="1" ht="15" customHeight="1" x14ac:dyDescent="0.2">
      <c r="A2305" s="103"/>
      <c r="B2305" s="103"/>
      <c r="C2305" s="103"/>
      <c r="D2305" s="250"/>
      <c r="H2305" s="106"/>
      <c r="I2305" s="251"/>
      <c r="T2305" s="106"/>
    </row>
    <row r="2306" spans="1:20" s="47" customFormat="1" ht="15" customHeight="1" x14ac:dyDescent="0.2">
      <c r="A2306" s="103"/>
      <c r="B2306" s="103"/>
      <c r="C2306" s="103"/>
      <c r="D2306" s="250"/>
      <c r="H2306" s="106"/>
      <c r="I2306" s="251"/>
      <c r="T2306" s="106"/>
    </row>
    <row r="2307" spans="1:20" s="47" customFormat="1" ht="15" customHeight="1" x14ac:dyDescent="0.2">
      <c r="A2307" s="103"/>
      <c r="B2307" s="103"/>
      <c r="C2307" s="103"/>
      <c r="D2307" s="250"/>
      <c r="H2307" s="106"/>
      <c r="I2307" s="251"/>
      <c r="T2307" s="106"/>
    </row>
    <row r="2308" spans="1:20" s="47" customFormat="1" ht="15" customHeight="1" x14ac:dyDescent="0.2">
      <c r="A2308" s="103"/>
      <c r="B2308" s="103"/>
      <c r="C2308" s="103"/>
      <c r="D2308" s="250"/>
      <c r="H2308" s="106"/>
      <c r="I2308" s="251"/>
      <c r="T2308" s="106"/>
    </row>
    <row r="2309" spans="1:20" s="47" customFormat="1" ht="15" customHeight="1" x14ac:dyDescent="0.2">
      <c r="A2309" s="103"/>
      <c r="B2309" s="103"/>
      <c r="C2309" s="103"/>
      <c r="D2309" s="250"/>
      <c r="H2309" s="106"/>
      <c r="I2309" s="251"/>
      <c r="T2309" s="106"/>
    </row>
    <row r="2310" spans="1:20" s="47" customFormat="1" ht="15" customHeight="1" x14ac:dyDescent="0.2">
      <c r="A2310" s="103"/>
      <c r="B2310" s="103"/>
      <c r="C2310" s="103"/>
      <c r="D2310" s="250"/>
      <c r="H2310" s="106"/>
      <c r="I2310" s="251"/>
      <c r="T2310" s="106"/>
    </row>
    <row r="2311" spans="1:20" s="47" customFormat="1" ht="15" customHeight="1" x14ac:dyDescent="0.2">
      <c r="A2311" s="103"/>
      <c r="B2311" s="103"/>
      <c r="C2311" s="103"/>
      <c r="D2311" s="250"/>
      <c r="H2311" s="106"/>
      <c r="I2311" s="251"/>
      <c r="T2311" s="106"/>
    </row>
    <row r="2312" spans="1:20" s="47" customFormat="1" ht="15" customHeight="1" x14ac:dyDescent="0.2">
      <c r="A2312" s="103"/>
      <c r="B2312" s="103"/>
      <c r="C2312" s="103"/>
      <c r="D2312" s="250"/>
      <c r="H2312" s="106"/>
      <c r="I2312" s="251"/>
      <c r="T2312" s="106"/>
    </row>
    <row r="2313" spans="1:20" s="47" customFormat="1" ht="15" customHeight="1" x14ac:dyDescent="0.2">
      <c r="A2313" s="103"/>
      <c r="B2313" s="103"/>
      <c r="C2313" s="103"/>
      <c r="D2313" s="250"/>
      <c r="H2313" s="106"/>
      <c r="I2313" s="251"/>
      <c r="T2313" s="106"/>
    </row>
    <row r="2314" spans="1:20" s="47" customFormat="1" ht="15" customHeight="1" x14ac:dyDescent="0.2">
      <c r="A2314" s="103"/>
      <c r="B2314" s="103"/>
      <c r="C2314" s="103"/>
      <c r="D2314" s="250"/>
      <c r="H2314" s="106"/>
      <c r="I2314" s="251"/>
      <c r="T2314" s="106"/>
    </row>
    <row r="2315" spans="1:20" s="47" customFormat="1" ht="15" customHeight="1" x14ac:dyDescent="0.2">
      <c r="A2315" s="103"/>
      <c r="B2315" s="103"/>
      <c r="C2315" s="103"/>
      <c r="D2315" s="250"/>
      <c r="H2315" s="106"/>
      <c r="I2315" s="251"/>
      <c r="T2315" s="106"/>
    </row>
    <row r="2316" spans="1:20" s="47" customFormat="1" ht="15" customHeight="1" x14ac:dyDescent="0.2">
      <c r="A2316" s="103"/>
      <c r="B2316" s="103"/>
      <c r="C2316" s="103"/>
      <c r="D2316" s="250"/>
      <c r="H2316" s="106"/>
      <c r="I2316" s="251"/>
      <c r="T2316" s="106"/>
    </row>
    <row r="2317" spans="1:20" s="47" customFormat="1" ht="15" customHeight="1" x14ac:dyDescent="0.2">
      <c r="A2317" s="103"/>
      <c r="B2317" s="103"/>
      <c r="C2317" s="103"/>
      <c r="D2317" s="250"/>
      <c r="H2317" s="106"/>
      <c r="I2317" s="251"/>
      <c r="T2317" s="106"/>
    </row>
    <row r="2318" spans="1:20" s="47" customFormat="1" ht="15" customHeight="1" x14ac:dyDescent="0.2">
      <c r="A2318" s="103"/>
      <c r="B2318" s="103"/>
      <c r="C2318" s="103"/>
      <c r="D2318" s="250"/>
      <c r="H2318" s="106"/>
      <c r="I2318" s="251"/>
      <c r="T2318" s="106"/>
    </row>
    <row r="2319" spans="1:20" s="47" customFormat="1" ht="15" customHeight="1" x14ac:dyDescent="0.2">
      <c r="A2319" s="103"/>
      <c r="B2319" s="103"/>
      <c r="C2319" s="103"/>
      <c r="D2319" s="250"/>
      <c r="H2319" s="106"/>
      <c r="I2319" s="251"/>
      <c r="T2319" s="106"/>
    </row>
    <row r="2320" spans="1:20" s="47" customFormat="1" ht="15" customHeight="1" x14ac:dyDescent="0.2">
      <c r="A2320" s="103"/>
      <c r="B2320" s="103"/>
      <c r="C2320" s="103"/>
      <c r="D2320" s="250"/>
      <c r="H2320" s="106"/>
      <c r="I2320" s="251"/>
      <c r="T2320" s="106"/>
    </row>
    <row r="2321" spans="1:20" s="47" customFormat="1" ht="15" customHeight="1" x14ac:dyDescent="0.2">
      <c r="A2321" s="103"/>
      <c r="B2321" s="103"/>
      <c r="C2321" s="103"/>
      <c r="D2321" s="250"/>
      <c r="H2321" s="106"/>
      <c r="I2321" s="251"/>
      <c r="T2321" s="106"/>
    </row>
    <row r="2322" spans="1:20" s="47" customFormat="1" ht="15" customHeight="1" x14ac:dyDescent="0.2">
      <c r="A2322" s="103"/>
      <c r="B2322" s="103"/>
      <c r="C2322" s="103"/>
      <c r="D2322" s="250"/>
      <c r="H2322" s="106"/>
      <c r="I2322" s="251"/>
      <c r="T2322" s="106"/>
    </row>
    <row r="2323" spans="1:20" s="47" customFormat="1" ht="15" customHeight="1" x14ac:dyDescent="0.2">
      <c r="A2323" s="103"/>
      <c r="B2323" s="103"/>
      <c r="C2323" s="103"/>
      <c r="D2323" s="250"/>
      <c r="H2323" s="106"/>
      <c r="I2323" s="251"/>
      <c r="T2323" s="106"/>
    </row>
    <row r="2324" spans="1:20" s="47" customFormat="1" ht="15" customHeight="1" x14ac:dyDescent="0.2">
      <c r="A2324" s="103"/>
      <c r="B2324" s="103"/>
      <c r="C2324" s="103"/>
      <c r="D2324" s="250"/>
      <c r="H2324" s="106"/>
      <c r="I2324" s="251"/>
      <c r="T2324" s="106"/>
    </row>
    <row r="2325" spans="1:20" s="47" customFormat="1" ht="15" customHeight="1" x14ac:dyDescent="0.2">
      <c r="A2325" s="103"/>
      <c r="B2325" s="103"/>
      <c r="C2325" s="103"/>
      <c r="D2325" s="250"/>
      <c r="H2325" s="106"/>
      <c r="I2325" s="251"/>
      <c r="T2325" s="106"/>
    </row>
    <row r="2326" spans="1:20" s="47" customFormat="1" ht="15" customHeight="1" x14ac:dyDescent="0.2">
      <c r="A2326" s="103"/>
      <c r="B2326" s="103"/>
      <c r="C2326" s="103"/>
      <c r="D2326" s="250"/>
      <c r="H2326" s="106"/>
      <c r="I2326" s="251"/>
      <c r="T2326" s="106"/>
    </row>
    <row r="2327" spans="1:20" s="47" customFormat="1" ht="15" customHeight="1" x14ac:dyDescent="0.2">
      <c r="A2327" s="103"/>
      <c r="B2327" s="103"/>
      <c r="C2327" s="103"/>
      <c r="D2327" s="250"/>
      <c r="H2327" s="106"/>
      <c r="I2327" s="251"/>
      <c r="T2327" s="106"/>
    </row>
    <row r="2328" spans="1:20" s="47" customFormat="1" ht="15" customHeight="1" x14ac:dyDescent="0.2">
      <c r="A2328" s="103"/>
      <c r="B2328" s="103"/>
      <c r="C2328" s="103"/>
      <c r="D2328" s="250"/>
      <c r="H2328" s="106"/>
      <c r="I2328" s="251"/>
      <c r="T2328" s="106"/>
    </row>
    <row r="2329" spans="1:20" s="47" customFormat="1" ht="15" customHeight="1" x14ac:dyDescent="0.2">
      <c r="A2329" s="103"/>
      <c r="B2329" s="103"/>
      <c r="C2329" s="103"/>
      <c r="D2329" s="250"/>
      <c r="H2329" s="106"/>
      <c r="I2329" s="251"/>
      <c r="T2329" s="106"/>
    </row>
    <row r="2330" spans="1:20" s="47" customFormat="1" ht="15" customHeight="1" x14ac:dyDescent="0.2">
      <c r="A2330" s="103"/>
      <c r="B2330" s="103"/>
      <c r="C2330" s="103"/>
      <c r="D2330" s="250"/>
      <c r="H2330" s="106"/>
      <c r="I2330" s="251"/>
      <c r="T2330" s="106"/>
    </row>
    <row r="2331" spans="1:20" s="47" customFormat="1" ht="15" customHeight="1" x14ac:dyDescent="0.2">
      <c r="A2331" s="103"/>
      <c r="B2331" s="103"/>
      <c r="C2331" s="103"/>
      <c r="D2331" s="250"/>
      <c r="H2331" s="106"/>
      <c r="I2331" s="251"/>
      <c r="T2331" s="106"/>
    </row>
    <row r="2332" spans="1:20" s="47" customFormat="1" ht="15" customHeight="1" x14ac:dyDescent="0.2">
      <c r="A2332" s="103"/>
      <c r="B2332" s="103"/>
      <c r="C2332" s="103"/>
      <c r="D2332" s="250"/>
      <c r="H2332" s="106"/>
      <c r="I2332" s="251"/>
      <c r="T2332" s="106"/>
    </row>
    <row r="2333" spans="1:20" s="47" customFormat="1" ht="15" customHeight="1" x14ac:dyDescent="0.2">
      <c r="A2333" s="103"/>
      <c r="B2333" s="103"/>
      <c r="C2333" s="103"/>
      <c r="D2333" s="250"/>
      <c r="H2333" s="106"/>
      <c r="I2333" s="251"/>
      <c r="T2333" s="106"/>
    </row>
    <row r="2334" spans="1:20" s="47" customFormat="1" ht="15" customHeight="1" x14ac:dyDescent="0.2">
      <c r="A2334" s="103"/>
      <c r="B2334" s="103"/>
      <c r="C2334" s="103"/>
      <c r="D2334" s="250"/>
      <c r="H2334" s="106"/>
      <c r="I2334" s="251"/>
      <c r="T2334" s="106"/>
    </row>
    <row r="2335" spans="1:20" s="47" customFormat="1" ht="15" customHeight="1" x14ac:dyDescent="0.2">
      <c r="A2335" s="103"/>
      <c r="B2335" s="103"/>
      <c r="C2335" s="103"/>
      <c r="D2335" s="250"/>
      <c r="H2335" s="106"/>
      <c r="I2335" s="251"/>
      <c r="T2335" s="106"/>
    </row>
    <row r="2336" spans="1:20" s="47" customFormat="1" ht="15" customHeight="1" x14ac:dyDescent="0.2">
      <c r="A2336" s="103"/>
      <c r="B2336" s="103"/>
      <c r="C2336" s="103"/>
      <c r="D2336" s="250"/>
      <c r="H2336" s="106"/>
      <c r="I2336" s="251"/>
      <c r="T2336" s="106"/>
    </row>
    <row r="2337" spans="1:20" s="47" customFormat="1" ht="15" customHeight="1" x14ac:dyDescent="0.2">
      <c r="A2337" s="103"/>
      <c r="B2337" s="103"/>
      <c r="C2337" s="103"/>
      <c r="D2337" s="250"/>
      <c r="H2337" s="106"/>
      <c r="I2337" s="251"/>
      <c r="T2337" s="106"/>
    </row>
    <row r="2338" spans="1:20" s="47" customFormat="1" ht="15" customHeight="1" x14ac:dyDescent="0.2">
      <c r="A2338" s="103"/>
      <c r="B2338" s="103"/>
      <c r="C2338" s="103"/>
      <c r="D2338" s="250"/>
      <c r="H2338" s="106"/>
      <c r="I2338" s="251"/>
      <c r="T2338" s="106"/>
    </row>
    <row r="2339" spans="1:20" s="47" customFormat="1" ht="15" customHeight="1" x14ac:dyDescent="0.2">
      <c r="A2339" s="103"/>
      <c r="B2339" s="103"/>
      <c r="C2339" s="103"/>
      <c r="D2339" s="250"/>
      <c r="H2339" s="106"/>
      <c r="I2339" s="251"/>
      <c r="T2339" s="106"/>
    </row>
    <row r="2340" spans="1:20" s="47" customFormat="1" ht="15" customHeight="1" x14ac:dyDescent="0.2">
      <c r="A2340" s="103"/>
      <c r="B2340" s="103"/>
      <c r="C2340" s="103"/>
      <c r="D2340" s="250"/>
      <c r="H2340" s="106"/>
      <c r="I2340" s="251"/>
      <c r="T2340" s="106"/>
    </row>
    <row r="2341" spans="1:20" s="47" customFormat="1" ht="15" customHeight="1" x14ac:dyDescent="0.2">
      <c r="A2341" s="103"/>
      <c r="B2341" s="103"/>
      <c r="C2341" s="103"/>
      <c r="D2341" s="250"/>
      <c r="H2341" s="106"/>
      <c r="I2341" s="251"/>
      <c r="T2341" s="106"/>
    </row>
    <row r="2342" spans="1:20" s="47" customFormat="1" ht="15" customHeight="1" x14ac:dyDescent="0.2">
      <c r="A2342" s="103"/>
      <c r="B2342" s="103"/>
      <c r="C2342" s="103"/>
      <c r="D2342" s="250"/>
      <c r="H2342" s="106"/>
      <c r="I2342" s="251"/>
      <c r="T2342" s="106"/>
    </row>
    <row r="2343" spans="1:20" s="47" customFormat="1" ht="15" customHeight="1" x14ac:dyDescent="0.2">
      <c r="A2343" s="103"/>
      <c r="B2343" s="103"/>
      <c r="C2343" s="103"/>
      <c r="D2343" s="250"/>
      <c r="H2343" s="106"/>
      <c r="I2343" s="251"/>
      <c r="T2343" s="106"/>
    </row>
    <row r="2344" spans="1:20" s="47" customFormat="1" ht="15" customHeight="1" x14ac:dyDescent="0.2">
      <c r="A2344" s="103"/>
      <c r="B2344" s="103"/>
      <c r="C2344" s="103"/>
      <c r="D2344" s="250"/>
      <c r="H2344" s="106"/>
      <c r="I2344" s="251"/>
      <c r="T2344" s="106"/>
    </row>
    <row r="2345" spans="1:20" s="47" customFormat="1" ht="15" customHeight="1" x14ac:dyDescent="0.2">
      <c r="A2345" s="103"/>
      <c r="B2345" s="103"/>
      <c r="C2345" s="103"/>
      <c r="D2345" s="250"/>
      <c r="H2345" s="106"/>
      <c r="I2345" s="251"/>
      <c r="T2345" s="106"/>
    </row>
    <row r="2346" spans="1:20" s="47" customFormat="1" ht="15" customHeight="1" x14ac:dyDescent="0.2">
      <c r="A2346" s="103"/>
      <c r="B2346" s="103"/>
      <c r="C2346" s="103"/>
      <c r="D2346" s="250"/>
      <c r="H2346" s="106"/>
      <c r="I2346" s="251"/>
      <c r="T2346" s="106"/>
    </row>
    <row r="2347" spans="1:20" s="47" customFormat="1" ht="15" customHeight="1" x14ac:dyDescent="0.2">
      <c r="A2347" s="103"/>
      <c r="B2347" s="103"/>
      <c r="C2347" s="103"/>
      <c r="D2347" s="250"/>
      <c r="H2347" s="106"/>
      <c r="I2347" s="251"/>
      <c r="T2347" s="106"/>
    </row>
    <row r="2348" spans="1:20" s="47" customFormat="1" ht="15" customHeight="1" x14ac:dyDescent="0.2">
      <c r="A2348" s="103"/>
      <c r="B2348" s="103"/>
      <c r="C2348" s="103"/>
      <c r="D2348" s="250"/>
      <c r="H2348" s="106"/>
      <c r="I2348" s="251"/>
      <c r="T2348" s="106"/>
    </row>
    <row r="2349" spans="1:20" s="47" customFormat="1" ht="15" customHeight="1" x14ac:dyDescent="0.2">
      <c r="A2349" s="103"/>
      <c r="B2349" s="103"/>
      <c r="C2349" s="103"/>
      <c r="D2349" s="250"/>
      <c r="H2349" s="106"/>
      <c r="I2349" s="251"/>
      <c r="T2349" s="106"/>
    </row>
    <row r="2350" spans="1:20" s="47" customFormat="1" ht="15" customHeight="1" x14ac:dyDescent="0.2">
      <c r="A2350" s="103"/>
      <c r="B2350" s="103"/>
      <c r="C2350" s="103"/>
      <c r="D2350" s="250"/>
      <c r="H2350" s="106"/>
      <c r="I2350" s="251"/>
      <c r="T2350" s="106"/>
    </row>
    <row r="2351" spans="1:20" s="47" customFormat="1" ht="15" customHeight="1" x14ac:dyDescent="0.2">
      <c r="A2351" s="103"/>
      <c r="B2351" s="103"/>
      <c r="C2351" s="103"/>
      <c r="D2351" s="250"/>
      <c r="H2351" s="106"/>
      <c r="I2351" s="251"/>
      <c r="T2351" s="106"/>
    </row>
    <row r="2352" spans="1:20" s="47" customFormat="1" ht="15" customHeight="1" x14ac:dyDescent="0.2">
      <c r="A2352" s="103"/>
      <c r="B2352" s="103"/>
      <c r="C2352" s="103"/>
      <c r="D2352" s="250"/>
      <c r="H2352" s="106"/>
      <c r="I2352" s="251"/>
      <c r="T2352" s="106"/>
    </row>
    <row r="2353" spans="1:20" s="47" customFormat="1" ht="15" customHeight="1" x14ac:dyDescent="0.2">
      <c r="A2353" s="103"/>
      <c r="B2353" s="103"/>
      <c r="C2353" s="103"/>
      <c r="D2353" s="250"/>
      <c r="H2353" s="106"/>
      <c r="I2353" s="251"/>
      <c r="T2353" s="106"/>
    </row>
    <row r="2354" spans="1:20" s="47" customFormat="1" ht="15" customHeight="1" x14ac:dyDescent="0.2">
      <c r="A2354" s="103"/>
      <c r="B2354" s="103"/>
      <c r="C2354" s="103"/>
      <c r="D2354" s="250"/>
      <c r="H2354" s="106"/>
      <c r="I2354" s="251"/>
      <c r="T2354" s="106"/>
    </row>
    <row r="2355" spans="1:20" s="47" customFormat="1" ht="15" customHeight="1" x14ac:dyDescent="0.2">
      <c r="A2355" s="103"/>
      <c r="B2355" s="103"/>
      <c r="C2355" s="103"/>
      <c r="D2355" s="250"/>
      <c r="H2355" s="106"/>
      <c r="I2355" s="251"/>
      <c r="T2355" s="106"/>
    </row>
    <row r="2356" spans="1:20" s="47" customFormat="1" ht="15" customHeight="1" x14ac:dyDescent="0.2">
      <c r="A2356" s="103"/>
      <c r="B2356" s="103"/>
      <c r="C2356" s="103"/>
      <c r="D2356" s="250"/>
      <c r="H2356" s="106"/>
      <c r="I2356" s="251"/>
      <c r="T2356" s="106"/>
    </row>
    <row r="2357" spans="1:20" s="47" customFormat="1" ht="15" customHeight="1" x14ac:dyDescent="0.2">
      <c r="A2357" s="103"/>
      <c r="B2357" s="103"/>
      <c r="C2357" s="103"/>
      <c r="D2357" s="250"/>
      <c r="H2357" s="106"/>
      <c r="I2357" s="251"/>
      <c r="T2357" s="106"/>
    </row>
    <row r="2358" spans="1:20" s="47" customFormat="1" ht="15" customHeight="1" x14ac:dyDescent="0.2">
      <c r="A2358" s="103"/>
      <c r="B2358" s="103"/>
      <c r="C2358" s="103"/>
      <c r="D2358" s="250"/>
      <c r="H2358" s="106"/>
      <c r="I2358" s="251"/>
      <c r="T2358" s="106"/>
    </row>
    <row r="2359" spans="1:20" s="47" customFormat="1" ht="15" customHeight="1" x14ac:dyDescent="0.2">
      <c r="A2359" s="103"/>
      <c r="B2359" s="103"/>
      <c r="C2359" s="103"/>
      <c r="D2359" s="250"/>
      <c r="H2359" s="106"/>
      <c r="I2359" s="251"/>
      <c r="T2359" s="106"/>
    </row>
    <row r="2360" spans="1:20" s="47" customFormat="1" ht="15" customHeight="1" x14ac:dyDescent="0.2">
      <c r="A2360" s="103"/>
      <c r="B2360" s="103"/>
      <c r="C2360" s="103"/>
      <c r="D2360" s="250"/>
      <c r="H2360" s="106"/>
      <c r="I2360" s="251"/>
      <c r="T2360" s="106"/>
    </row>
    <row r="2361" spans="1:20" s="47" customFormat="1" ht="15" customHeight="1" x14ac:dyDescent="0.2">
      <c r="A2361" s="103"/>
      <c r="B2361" s="103"/>
      <c r="C2361" s="103"/>
      <c r="D2361" s="250"/>
      <c r="H2361" s="106"/>
      <c r="I2361" s="251"/>
      <c r="T2361" s="106"/>
    </row>
    <row r="2362" spans="1:20" s="47" customFormat="1" ht="15" customHeight="1" x14ac:dyDescent="0.2">
      <c r="A2362" s="103"/>
      <c r="B2362" s="103"/>
      <c r="C2362" s="103"/>
      <c r="D2362" s="250"/>
      <c r="H2362" s="106"/>
      <c r="I2362" s="251"/>
      <c r="T2362" s="106"/>
    </row>
    <row r="2363" spans="1:20" s="47" customFormat="1" ht="15" customHeight="1" x14ac:dyDescent="0.2">
      <c r="A2363" s="103"/>
      <c r="B2363" s="103"/>
      <c r="C2363" s="103"/>
      <c r="D2363" s="250"/>
      <c r="H2363" s="106"/>
      <c r="I2363" s="251"/>
      <c r="T2363" s="106"/>
    </row>
    <row r="2364" spans="1:20" s="47" customFormat="1" ht="15" customHeight="1" x14ac:dyDescent="0.2">
      <c r="A2364" s="103"/>
      <c r="B2364" s="103"/>
      <c r="C2364" s="103"/>
      <c r="D2364" s="250"/>
      <c r="H2364" s="106"/>
      <c r="I2364" s="251"/>
      <c r="T2364" s="106"/>
    </row>
    <row r="2365" spans="1:20" s="47" customFormat="1" ht="15" customHeight="1" x14ac:dyDescent="0.2">
      <c r="A2365" s="103"/>
      <c r="B2365" s="103"/>
      <c r="C2365" s="103"/>
      <c r="D2365" s="250"/>
      <c r="H2365" s="106"/>
      <c r="I2365" s="251"/>
      <c r="T2365" s="106"/>
    </row>
    <row r="2366" spans="1:20" s="47" customFormat="1" ht="15" customHeight="1" x14ac:dyDescent="0.2">
      <c r="A2366" s="103"/>
      <c r="B2366" s="103"/>
      <c r="C2366" s="103"/>
      <c r="D2366" s="250"/>
      <c r="H2366" s="106"/>
      <c r="I2366" s="251"/>
      <c r="T2366" s="106"/>
    </row>
    <row r="2367" spans="1:20" s="47" customFormat="1" ht="15" customHeight="1" x14ac:dyDescent="0.2">
      <c r="A2367" s="103"/>
      <c r="B2367" s="103"/>
      <c r="C2367" s="103"/>
      <c r="D2367" s="250"/>
      <c r="H2367" s="106"/>
      <c r="I2367" s="251"/>
      <c r="T2367" s="106"/>
    </row>
    <row r="2368" spans="1:20" s="47" customFormat="1" ht="15" customHeight="1" x14ac:dyDescent="0.2">
      <c r="A2368" s="103"/>
      <c r="B2368" s="103"/>
      <c r="C2368" s="103"/>
      <c r="D2368" s="250"/>
      <c r="H2368" s="106"/>
      <c r="I2368" s="251"/>
      <c r="T2368" s="106"/>
    </row>
    <row r="2369" spans="1:20" s="47" customFormat="1" ht="15" customHeight="1" x14ac:dyDescent="0.2">
      <c r="A2369" s="103"/>
      <c r="B2369" s="103"/>
      <c r="C2369" s="103"/>
      <c r="D2369" s="250"/>
      <c r="H2369" s="106"/>
      <c r="I2369" s="251"/>
      <c r="T2369" s="106"/>
    </row>
    <row r="2370" spans="1:20" s="47" customFormat="1" ht="15" customHeight="1" x14ac:dyDescent="0.2">
      <c r="A2370" s="103"/>
      <c r="B2370" s="103"/>
      <c r="C2370" s="103"/>
      <c r="D2370" s="250"/>
      <c r="H2370" s="106"/>
      <c r="I2370" s="251"/>
      <c r="T2370" s="106"/>
    </row>
    <row r="2371" spans="1:20" s="47" customFormat="1" ht="15" customHeight="1" x14ac:dyDescent="0.2">
      <c r="A2371" s="103"/>
      <c r="B2371" s="103"/>
      <c r="C2371" s="103"/>
      <c r="D2371" s="250"/>
      <c r="H2371" s="106"/>
      <c r="I2371" s="251"/>
      <c r="T2371" s="106"/>
    </row>
    <row r="2372" spans="1:20" s="47" customFormat="1" ht="15" customHeight="1" x14ac:dyDescent="0.2">
      <c r="A2372" s="103"/>
      <c r="B2372" s="103"/>
      <c r="C2372" s="103"/>
      <c r="D2372" s="250"/>
      <c r="H2372" s="106"/>
      <c r="I2372" s="251"/>
      <c r="T2372" s="106"/>
    </row>
    <row r="2373" spans="1:20" s="47" customFormat="1" ht="15" customHeight="1" x14ac:dyDescent="0.2">
      <c r="A2373" s="103"/>
      <c r="B2373" s="103"/>
      <c r="C2373" s="103"/>
      <c r="D2373" s="250"/>
      <c r="H2373" s="106"/>
      <c r="I2373" s="251"/>
      <c r="T2373" s="106"/>
    </row>
    <row r="2374" spans="1:20" s="47" customFormat="1" ht="15" customHeight="1" x14ac:dyDescent="0.2">
      <c r="A2374" s="103"/>
      <c r="B2374" s="103"/>
      <c r="C2374" s="103"/>
      <c r="D2374" s="250"/>
      <c r="H2374" s="106"/>
      <c r="I2374" s="251"/>
      <c r="T2374" s="106"/>
    </row>
    <row r="2375" spans="1:20" s="47" customFormat="1" ht="15" customHeight="1" x14ac:dyDescent="0.2">
      <c r="A2375" s="103"/>
      <c r="B2375" s="103"/>
      <c r="C2375" s="103"/>
      <c r="D2375" s="250"/>
      <c r="H2375" s="106"/>
      <c r="I2375" s="251"/>
      <c r="T2375" s="106"/>
    </row>
    <row r="2376" spans="1:20" s="47" customFormat="1" ht="15" customHeight="1" x14ac:dyDescent="0.2">
      <c r="A2376" s="103"/>
      <c r="B2376" s="103"/>
      <c r="C2376" s="103"/>
      <c r="D2376" s="250"/>
      <c r="H2376" s="106"/>
      <c r="I2376" s="251"/>
      <c r="T2376" s="106"/>
    </row>
    <row r="2377" spans="1:20" s="47" customFormat="1" ht="15" customHeight="1" x14ac:dyDescent="0.2">
      <c r="A2377" s="103"/>
      <c r="B2377" s="103"/>
      <c r="C2377" s="103"/>
      <c r="D2377" s="250"/>
      <c r="H2377" s="106"/>
      <c r="I2377" s="251"/>
      <c r="T2377" s="106"/>
    </row>
    <row r="2378" spans="1:20" s="47" customFormat="1" ht="15" customHeight="1" x14ac:dyDescent="0.2">
      <c r="A2378" s="103"/>
      <c r="B2378" s="103"/>
      <c r="C2378" s="103"/>
      <c r="D2378" s="250"/>
      <c r="H2378" s="106"/>
      <c r="I2378" s="251"/>
      <c r="T2378" s="106"/>
    </row>
    <row r="2379" spans="1:20" s="47" customFormat="1" ht="15" customHeight="1" x14ac:dyDescent="0.2">
      <c r="A2379" s="103"/>
      <c r="B2379" s="103"/>
      <c r="C2379" s="103"/>
      <c r="D2379" s="250"/>
      <c r="H2379" s="106"/>
      <c r="I2379" s="251"/>
      <c r="T2379" s="106"/>
    </row>
    <row r="2380" spans="1:20" s="47" customFormat="1" ht="15" customHeight="1" x14ac:dyDescent="0.2">
      <c r="A2380" s="103"/>
      <c r="B2380" s="103"/>
      <c r="C2380" s="103"/>
      <c r="D2380" s="250"/>
      <c r="H2380" s="106"/>
      <c r="I2380" s="251"/>
      <c r="T2380" s="106"/>
    </row>
    <row r="2381" spans="1:20" s="47" customFormat="1" ht="15" customHeight="1" x14ac:dyDescent="0.2">
      <c r="A2381" s="103"/>
      <c r="B2381" s="103"/>
      <c r="C2381" s="103"/>
      <c r="D2381" s="250"/>
      <c r="H2381" s="106"/>
      <c r="I2381" s="251"/>
      <c r="T2381" s="106"/>
    </row>
    <row r="2382" spans="1:20" s="47" customFormat="1" ht="15" customHeight="1" x14ac:dyDescent="0.2">
      <c r="A2382" s="103"/>
      <c r="B2382" s="103"/>
      <c r="C2382" s="103"/>
      <c r="D2382" s="250"/>
      <c r="H2382" s="106"/>
      <c r="I2382" s="251"/>
      <c r="T2382" s="106"/>
    </row>
    <row r="2383" spans="1:20" s="47" customFormat="1" ht="15" customHeight="1" x14ac:dyDescent="0.2">
      <c r="A2383" s="103"/>
      <c r="B2383" s="103"/>
      <c r="C2383" s="103"/>
      <c r="D2383" s="250"/>
      <c r="H2383" s="106"/>
      <c r="I2383" s="251"/>
      <c r="T2383" s="106"/>
    </row>
    <row r="2384" spans="1:20" s="47" customFormat="1" ht="15" customHeight="1" x14ac:dyDescent="0.2">
      <c r="A2384" s="103"/>
      <c r="B2384" s="103"/>
      <c r="C2384" s="103"/>
      <c r="D2384" s="250"/>
      <c r="H2384" s="106"/>
      <c r="I2384" s="251"/>
      <c r="T2384" s="106"/>
    </row>
    <row r="2385" spans="1:20" s="47" customFormat="1" ht="15" customHeight="1" x14ac:dyDescent="0.2">
      <c r="A2385" s="103"/>
      <c r="B2385" s="103"/>
      <c r="C2385" s="103"/>
      <c r="D2385" s="250"/>
      <c r="H2385" s="106"/>
      <c r="I2385" s="251"/>
      <c r="T2385" s="106"/>
    </row>
    <row r="2386" spans="1:20" s="47" customFormat="1" ht="15" customHeight="1" x14ac:dyDescent="0.2">
      <c r="A2386" s="103"/>
      <c r="B2386" s="103"/>
      <c r="C2386" s="103"/>
      <c r="D2386" s="250"/>
      <c r="H2386" s="106"/>
      <c r="I2386" s="251"/>
      <c r="T2386" s="106"/>
    </row>
    <row r="2387" spans="1:20" s="47" customFormat="1" ht="15" customHeight="1" x14ac:dyDescent="0.2">
      <c r="A2387" s="103"/>
      <c r="B2387" s="103"/>
      <c r="C2387" s="103"/>
      <c r="D2387" s="250"/>
      <c r="H2387" s="106"/>
      <c r="I2387" s="251"/>
      <c r="T2387" s="106"/>
    </row>
    <row r="2388" spans="1:20" s="47" customFormat="1" ht="15" customHeight="1" x14ac:dyDescent="0.2">
      <c r="A2388" s="103"/>
      <c r="B2388" s="103"/>
      <c r="C2388" s="103"/>
      <c r="D2388" s="250"/>
      <c r="H2388" s="106"/>
      <c r="I2388" s="251"/>
      <c r="T2388" s="106"/>
    </row>
    <row r="2389" spans="1:20" s="47" customFormat="1" ht="15" customHeight="1" x14ac:dyDescent="0.2">
      <c r="A2389" s="103"/>
      <c r="B2389" s="103"/>
      <c r="C2389" s="103"/>
      <c r="D2389" s="250"/>
      <c r="H2389" s="106"/>
      <c r="I2389" s="251"/>
      <c r="T2389" s="106"/>
    </row>
    <row r="2390" spans="1:20" s="47" customFormat="1" ht="15" customHeight="1" x14ac:dyDescent="0.2">
      <c r="A2390" s="103"/>
      <c r="B2390" s="103"/>
      <c r="C2390" s="103"/>
      <c r="D2390" s="250"/>
      <c r="H2390" s="106"/>
      <c r="I2390" s="251"/>
      <c r="T2390" s="106"/>
    </row>
    <row r="2391" spans="1:20" s="47" customFormat="1" ht="15" customHeight="1" x14ac:dyDescent="0.2">
      <c r="A2391" s="103"/>
      <c r="B2391" s="103"/>
      <c r="C2391" s="103"/>
      <c r="D2391" s="250"/>
      <c r="H2391" s="106"/>
      <c r="I2391" s="251"/>
      <c r="T2391" s="106"/>
    </row>
    <row r="2392" spans="1:20" s="47" customFormat="1" ht="15" customHeight="1" x14ac:dyDescent="0.2">
      <c r="A2392" s="103"/>
      <c r="B2392" s="103"/>
      <c r="C2392" s="103"/>
      <c r="D2392" s="250"/>
      <c r="H2392" s="106"/>
      <c r="I2392" s="251"/>
      <c r="T2392" s="106"/>
    </row>
    <row r="2393" spans="1:20" s="47" customFormat="1" ht="15" customHeight="1" x14ac:dyDescent="0.2">
      <c r="A2393" s="103"/>
      <c r="B2393" s="103"/>
      <c r="C2393" s="103"/>
      <c r="D2393" s="250"/>
      <c r="H2393" s="106"/>
      <c r="I2393" s="251"/>
      <c r="T2393" s="106"/>
    </row>
    <row r="2394" spans="1:20" s="47" customFormat="1" ht="15" customHeight="1" x14ac:dyDescent="0.2">
      <c r="A2394" s="103"/>
      <c r="B2394" s="103"/>
      <c r="C2394" s="103"/>
      <c r="D2394" s="250"/>
      <c r="H2394" s="106"/>
      <c r="I2394" s="251"/>
      <c r="T2394" s="106"/>
    </row>
    <row r="2395" spans="1:20" s="47" customFormat="1" ht="15" customHeight="1" x14ac:dyDescent="0.2">
      <c r="A2395" s="103"/>
      <c r="B2395" s="103"/>
      <c r="C2395" s="103"/>
      <c r="D2395" s="250"/>
      <c r="H2395" s="106"/>
      <c r="I2395" s="251"/>
      <c r="T2395" s="106"/>
    </row>
    <row r="2396" spans="1:20" s="47" customFormat="1" ht="15" customHeight="1" x14ac:dyDescent="0.2">
      <c r="A2396" s="103"/>
      <c r="B2396" s="103"/>
      <c r="C2396" s="103"/>
      <c r="D2396" s="250"/>
      <c r="H2396" s="106"/>
      <c r="I2396" s="251"/>
      <c r="T2396" s="106"/>
    </row>
    <row r="2397" spans="1:20" s="47" customFormat="1" ht="15" customHeight="1" x14ac:dyDescent="0.2">
      <c r="A2397" s="103"/>
      <c r="B2397" s="103"/>
      <c r="C2397" s="103"/>
      <c r="D2397" s="250"/>
      <c r="H2397" s="106"/>
      <c r="I2397" s="251"/>
      <c r="T2397" s="106"/>
    </row>
    <row r="2398" spans="1:20" s="47" customFormat="1" ht="15" customHeight="1" x14ac:dyDescent="0.2">
      <c r="A2398" s="103"/>
      <c r="B2398" s="103"/>
      <c r="C2398" s="103"/>
      <c r="D2398" s="250"/>
      <c r="H2398" s="106"/>
      <c r="I2398" s="251"/>
      <c r="T2398" s="106"/>
    </row>
    <row r="2399" spans="1:20" s="47" customFormat="1" ht="15" customHeight="1" x14ac:dyDescent="0.2">
      <c r="A2399" s="103"/>
      <c r="B2399" s="103"/>
      <c r="C2399" s="103"/>
      <c r="D2399" s="250"/>
      <c r="H2399" s="106"/>
      <c r="I2399" s="251"/>
      <c r="T2399" s="106"/>
    </row>
    <row r="2400" spans="1:20" s="47" customFormat="1" ht="15" customHeight="1" x14ac:dyDescent="0.2">
      <c r="A2400" s="103"/>
      <c r="B2400" s="103"/>
      <c r="C2400" s="103"/>
      <c r="D2400" s="250"/>
      <c r="H2400" s="106"/>
      <c r="I2400" s="251"/>
      <c r="T2400" s="106"/>
    </row>
    <row r="2401" spans="1:20" s="47" customFormat="1" ht="15" customHeight="1" x14ac:dyDescent="0.2">
      <c r="A2401" s="103"/>
      <c r="B2401" s="103"/>
      <c r="C2401" s="103"/>
      <c r="D2401" s="250"/>
      <c r="H2401" s="106"/>
      <c r="I2401" s="251"/>
      <c r="T2401" s="106"/>
    </row>
    <row r="2402" spans="1:20" s="47" customFormat="1" ht="15" customHeight="1" x14ac:dyDescent="0.2">
      <c r="A2402" s="103"/>
      <c r="B2402" s="103"/>
      <c r="C2402" s="103"/>
      <c r="D2402" s="250"/>
      <c r="H2402" s="106"/>
      <c r="I2402" s="251"/>
      <c r="T2402" s="106"/>
    </row>
    <row r="2403" spans="1:20" s="47" customFormat="1" ht="15" customHeight="1" x14ac:dyDescent="0.2">
      <c r="A2403" s="103"/>
      <c r="B2403" s="103"/>
      <c r="C2403" s="103"/>
      <c r="D2403" s="250"/>
      <c r="H2403" s="106"/>
      <c r="I2403" s="251"/>
      <c r="T2403" s="106"/>
    </row>
    <row r="2404" spans="1:20" s="47" customFormat="1" ht="15" customHeight="1" x14ac:dyDescent="0.2">
      <c r="A2404" s="103"/>
      <c r="B2404" s="103"/>
      <c r="C2404" s="103"/>
      <c r="D2404" s="250"/>
      <c r="H2404" s="106"/>
      <c r="I2404" s="251"/>
      <c r="T2404" s="106"/>
    </row>
    <row r="2405" spans="1:20" s="47" customFormat="1" ht="15" customHeight="1" x14ac:dyDescent="0.2">
      <c r="A2405" s="103"/>
      <c r="B2405" s="103"/>
      <c r="C2405" s="103"/>
      <c r="D2405" s="250"/>
      <c r="H2405" s="106"/>
      <c r="I2405" s="251"/>
      <c r="T2405" s="106"/>
    </row>
    <row r="2406" spans="1:20" s="47" customFormat="1" ht="15" customHeight="1" x14ac:dyDescent="0.2">
      <c r="A2406" s="103"/>
      <c r="B2406" s="103"/>
      <c r="C2406" s="103"/>
      <c r="D2406" s="250"/>
      <c r="H2406" s="106"/>
      <c r="I2406" s="251"/>
      <c r="T2406" s="106"/>
    </row>
    <row r="2407" spans="1:20" s="47" customFormat="1" ht="15" customHeight="1" x14ac:dyDescent="0.2">
      <c r="A2407" s="103"/>
      <c r="B2407" s="103"/>
      <c r="C2407" s="103"/>
      <c r="D2407" s="250"/>
      <c r="H2407" s="106"/>
      <c r="I2407" s="251"/>
      <c r="T2407" s="106"/>
    </row>
    <row r="2408" spans="1:20" s="47" customFormat="1" ht="15" customHeight="1" x14ac:dyDescent="0.2">
      <c r="A2408" s="103"/>
      <c r="B2408" s="103"/>
      <c r="C2408" s="103"/>
      <c r="D2408" s="250"/>
      <c r="H2408" s="106"/>
      <c r="I2408" s="251"/>
      <c r="T2408" s="106"/>
    </row>
    <row r="2409" spans="1:20" s="47" customFormat="1" ht="15" customHeight="1" x14ac:dyDescent="0.2">
      <c r="A2409" s="103"/>
      <c r="B2409" s="103"/>
      <c r="C2409" s="103"/>
      <c r="D2409" s="250"/>
      <c r="H2409" s="106"/>
      <c r="I2409" s="251"/>
      <c r="T2409" s="106"/>
    </row>
    <row r="2410" spans="1:20" s="47" customFormat="1" ht="15" customHeight="1" x14ac:dyDescent="0.2">
      <c r="A2410" s="103"/>
      <c r="B2410" s="103"/>
      <c r="C2410" s="103"/>
      <c r="D2410" s="250"/>
      <c r="H2410" s="106"/>
      <c r="I2410" s="251"/>
      <c r="T2410" s="106"/>
    </row>
    <row r="2411" spans="1:20" s="47" customFormat="1" ht="15" customHeight="1" x14ac:dyDescent="0.2">
      <c r="A2411" s="103"/>
      <c r="B2411" s="103"/>
      <c r="C2411" s="103"/>
      <c r="D2411" s="250"/>
      <c r="H2411" s="106"/>
      <c r="I2411" s="251"/>
      <c r="T2411" s="106"/>
    </row>
    <row r="2412" spans="1:20" s="47" customFormat="1" ht="15" customHeight="1" x14ac:dyDescent="0.2">
      <c r="A2412" s="103"/>
      <c r="B2412" s="103"/>
      <c r="C2412" s="103"/>
      <c r="D2412" s="250"/>
      <c r="H2412" s="106"/>
      <c r="I2412" s="251"/>
      <c r="T2412" s="106"/>
    </row>
    <row r="2413" spans="1:20" s="47" customFormat="1" ht="15" customHeight="1" x14ac:dyDescent="0.2">
      <c r="A2413" s="103"/>
      <c r="B2413" s="103"/>
      <c r="C2413" s="103"/>
      <c r="D2413" s="250"/>
      <c r="H2413" s="106"/>
      <c r="I2413" s="251"/>
      <c r="T2413" s="106"/>
    </row>
    <row r="2414" spans="1:20" s="47" customFormat="1" ht="15" customHeight="1" x14ac:dyDescent="0.2">
      <c r="A2414" s="103"/>
      <c r="B2414" s="103"/>
      <c r="C2414" s="103"/>
      <c r="D2414" s="250"/>
      <c r="H2414" s="106"/>
      <c r="I2414" s="251"/>
      <c r="T2414" s="106"/>
    </row>
    <row r="2415" spans="1:20" s="47" customFormat="1" ht="15" customHeight="1" x14ac:dyDescent="0.2">
      <c r="A2415" s="103"/>
      <c r="B2415" s="103"/>
      <c r="C2415" s="103"/>
      <c r="D2415" s="250"/>
      <c r="H2415" s="106"/>
      <c r="I2415" s="251"/>
      <c r="T2415" s="106"/>
    </row>
    <row r="2416" spans="1:20" s="47" customFormat="1" ht="15" customHeight="1" x14ac:dyDescent="0.2">
      <c r="A2416" s="103"/>
      <c r="B2416" s="103"/>
      <c r="C2416" s="103"/>
      <c r="D2416" s="250"/>
      <c r="H2416" s="106"/>
      <c r="I2416" s="251"/>
      <c r="T2416" s="106"/>
    </row>
    <row r="2417" spans="1:20" s="47" customFormat="1" ht="15" customHeight="1" x14ac:dyDescent="0.2">
      <c r="A2417" s="103"/>
      <c r="B2417" s="103"/>
      <c r="C2417" s="103"/>
      <c r="D2417" s="250"/>
      <c r="H2417" s="106"/>
      <c r="I2417" s="251"/>
      <c r="T2417" s="106"/>
    </row>
    <row r="2418" spans="1:20" s="47" customFormat="1" ht="15" customHeight="1" x14ac:dyDescent="0.2">
      <c r="A2418" s="103"/>
      <c r="B2418" s="103"/>
      <c r="C2418" s="103"/>
      <c r="D2418" s="250"/>
      <c r="H2418" s="106"/>
      <c r="I2418" s="251"/>
      <c r="T2418" s="106"/>
    </row>
    <row r="2419" spans="1:20" s="47" customFormat="1" ht="15" customHeight="1" x14ac:dyDescent="0.2">
      <c r="A2419" s="103"/>
      <c r="B2419" s="103"/>
      <c r="C2419" s="103"/>
      <c r="D2419" s="250"/>
      <c r="H2419" s="106"/>
      <c r="I2419" s="251"/>
      <c r="T2419" s="106"/>
    </row>
    <row r="2420" spans="1:20" s="47" customFormat="1" ht="15" customHeight="1" x14ac:dyDescent="0.2">
      <c r="A2420" s="103"/>
      <c r="B2420" s="103"/>
      <c r="C2420" s="103"/>
      <c r="D2420" s="250"/>
      <c r="H2420" s="106"/>
      <c r="I2420" s="251"/>
      <c r="T2420" s="106"/>
    </row>
    <row r="2421" spans="1:20" s="47" customFormat="1" ht="15" customHeight="1" x14ac:dyDescent="0.2">
      <c r="A2421" s="103"/>
      <c r="B2421" s="103"/>
      <c r="C2421" s="103"/>
      <c r="D2421" s="250"/>
      <c r="H2421" s="106"/>
      <c r="I2421" s="251"/>
      <c r="T2421" s="106"/>
    </row>
    <row r="2422" spans="1:20" s="47" customFormat="1" ht="15" customHeight="1" x14ac:dyDescent="0.2">
      <c r="A2422" s="103"/>
      <c r="B2422" s="103"/>
      <c r="C2422" s="103"/>
      <c r="D2422" s="250"/>
      <c r="H2422" s="106"/>
      <c r="I2422" s="251"/>
      <c r="T2422" s="106"/>
    </row>
    <row r="2423" spans="1:20" s="47" customFormat="1" ht="15" customHeight="1" x14ac:dyDescent="0.2">
      <c r="A2423" s="103"/>
      <c r="B2423" s="103"/>
      <c r="C2423" s="103"/>
      <c r="D2423" s="250"/>
      <c r="H2423" s="106"/>
      <c r="I2423" s="251"/>
      <c r="T2423" s="106"/>
    </row>
    <row r="2424" spans="1:20" s="47" customFormat="1" ht="15" customHeight="1" x14ac:dyDescent="0.2">
      <c r="A2424" s="103"/>
      <c r="B2424" s="103"/>
      <c r="C2424" s="103"/>
      <c r="D2424" s="250"/>
      <c r="H2424" s="106"/>
      <c r="I2424" s="251"/>
      <c r="T2424" s="106"/>
    </row>
    <row r="2425" spans="1:20" s="47" customFormat="1" ht="15" customHeight="1" x14ac:dyDescent="0.2">
      <c r="A2425" s="103"/>
      <c r="B2425" s="103"/>
      <c r="C2425" s="103"/>
      <c r="D2425" s="250"/>
      <c r="H2425" s="106"/>
      <c r="I2425" s="251"/>
      <c r="T2425" s="106"/>
    </row>
    <row r="2426" spans="1:20" s="47" customFormat="1" ht="15" customHeight="1" x14ac:dyDescent="0.2">
      <c r="A2426" s="103"/>
      <c r="B2426" s="103"/>
      <c r="C2426" s="103"/>
      <c r="D2426" s="250"/>
      <c r="H2426" s="106"/>
      <c r="I2426" s="251"/>
      <c r="T2426" s="106"/>
    </row>
    <row r="2427" spans="1:20" s="47" customFormat="1" ht="15" customHeight="1" x14ac:dyDescent="0.2">
      <c r="A2427" s="103"/>
      <c r="B2427" s="103"/>
      <c r="C2427" s="103"/>
      <c r="D2427" s="250"/>
      <c r="H2427" s="106"/>
      <c r="I2427" s="251"/>
      <c r="T2427" s="106"/>
    </row>
    <row r="2428" spans="1:20" s="47" customFormat="1" ht="15" customHeight="1" x14ac:dyDescent="0.2">
      <c r="A2428" s="103"/>
      <c r="B2428" s="103"/>
      <c r="C2428" s="103"/>
      <c r="D2428" s="250"/>
      <c r="H2428" s="106"/>
      <c r="I2428" s="251"/>
      <c r="T2428" s="106"/>
    </row>
    <row r="2429" spans="1:20" s="47" customFormat="1" ht="15" customHeight="1" x14ac:dyDescent="0.2">
      <c r="A2429" s="103"/>
      <c r="B2429" s="103"/>
      <c r="C2429" s="103"/>
      <c r="D2429" s="250"/>
      <c r="H2429" s="106"/>
      <c r="I2429" s="251"/>
      <c r="T2429" s="106"/>
    </row>
    <row r="2430" spans="1:20" s="47" customFormat="1" ht="15" customHeight="1" x14ac:dyDescent="0.2">
      <c r="A2430" s="103"/>
      <c r="B2430" s="103"/>
      <c r="C2430" s="103"/>
      <c r="D2430" s="250"/>
      <c r="H2430" s="106"/>
      <c r="I2430" s="251"/>
      <c r="T2430" s="106"/>
    </row>
    <row r="2431" spans="1:20" s="47" customFormat="1" ht="15" customHeight="1" x14ac:dyDescent="0.2">
      <c r="A2431" s="103"/>
      <c r="B2431" s="103"/>
      <c r="C2431" s="103"/>
      <c r="D2431" s="250"/>
      <c r="H2431" s="106"/>
      <c r="I2431" s="251"/>
      <c r="T2431" s="106"/>
    </row>
    <row r="2432" spans="1:20" s="47" customFormat="1" ht="15" customHeight="1" x14ac:dyDescent="0.2">
      <c r="A2432" s="103"/>
      <c r="B2432" s="103"/>
      <c r="C2432" s="103"/>
      <c r="D2432" s="250"/>
      <c r="H2432" s="106"/>
      <c r="I2432" s="251"/>
      <c r="T2432" s="106"/>
    </row>
    <row r="2433" spans="1:20" s="47" customFormat="1" ht="15" customHeight="1" x14ac:dyDescent="0.2">
      <c r="A2433" s="103"/>
      <c r="B2433" s="103"/>
      <c r="C2433" s="103"/>
      <c r="D2433" s="250"/>
      <c r="H2433" s="106"/>
      <c r="I2433" s="251"/>
      <c r="T2433" s="106"/>
    </row>
    <row r="2434" spans="1:20" s="47" customFormat="1" ht="15" customHeight="1" x14ac:dyDescent="0.2">
      <c r="A2434" s="103"/>
      <c r="B2434" s="103"/>
      <c r="C2434" s="103"/>
      <c r="D2434" s="250"/>
      <c r="H2434" s="106"/>
      <c r="I2434" s="251"/>
      <c r="T2434" s="106"/>
    </row>
    <row r="2435" spans="1:20" s="47" customFormat="1" ht="15" customHeight="1" x14ac:dyDescent="0.2">
      <c r="A2435" s="103"/>
      <c r="B2435" s="103"/>
      <c r="C2435" s="103"/>
      <c r="D2435" s="250"/>
      <c r="H2435" s="106"/>
      <c r="I2435" s="251"/>
      <c r="T2435" s="106"/>
    </row>
    <row r="2436" spans="1:20" s="47" customFormat="1" ht="15" customHeight="1" x14ac:dyDescent="0.2">
      <c r="A2436" s="103"/>
      <c r="B2436" s="103"/>
      <c r="C2436" s="103"/>
      <c r="D2436" s="250"/>
      <c r="H2436" s="106"/>
      <c r="I2436" s="251"/>
      <c r="T2436" s="106"/>
    </row>
    <row r="2437" spans="1:20" s="47" customFormat="1" ht="15" customHeight="1" x14ac:dyDescent="0.2">
      <c r="A2437" s="103"/>
      <c r="B2437" s="103"/>
      <c r="C2437" s="103"/>
      <c r="D2437" s="250"/>
      <c r="H2437" s="106"/>
      <c r="I2437" s="251"/>
      <c r="T2437" s="106"/>
    </row>
    <row r="2438" spans="1:20" s="47" customFormat="1" ht="15" customHeight="1" x14ac:dyDescent="0.2">
      <c r="A2438" s="103"/>
      <c r="B2438" s="103"/>
      <c r="C2438" s="103"/>
      <c r="D2438" s="250"/>
      <c r="H2438" s="106"/>
      <c r="I2438" s="251"/>
      <c r="T2438" s="106"/>
    </row>
    <row r="2439" spans="1:20" s="47" customFormat="1" ht="15" customHeight="1" x14ac:dyDescent="0.2">
      <c r="A2439" s="103"/>
      <c r="B2439" s="103"/>
      <c r="C2439" s="103"/>
      <c r="D2439" s="250"/>
      <c r="H2439" s="106"/>
      <c r="I2439" s="251"/>
      <c r="T2439" s="106"/>
    </row>
    <row r="2440" spans="1:20" s="47" customFormat="1" ht="15" customHeight="1" x14ac:dyDescent="0.2">
      <c r="A2440" s="103"/>
      <c r="B2440" s="103"/>
      <c r="C2440" s="103"/>
      <c r="D2440" s="250"/>
      <c r="H2440" s="106"/>
      <c r="I2440" s="251"/>
      <c r="T2440" s="106"/>
    </row>
    <row r="2441" spans="1:20" s="47" customFormat="1" ht="15" customHeight="1" x14ac:dyDescent="0.2">
      <c r="A2441" s="103"/>
      <c r="B2441" s="103"/>
      <c r="C2441" s="103"/>
      <c r="D2441" s="250"/>
      <c r="H2441" s="106"/>
      <c r="I2441" s="251"/>
      <c r="T2441" s="106"/>
    </row>
    <row r="2442" spans="1:20" s="47" customFormat="1" ht="15" customHeight="1" x14ac:dyDescent="0.2">
      <c r="A2442" s="103"/>
      <c r="B2442" s="103"/>
      <c r="C2442" s="103"/>
      <c r="D2442" s="250"/>
      <c r="H2442" s="106"/>
      <c r="I2442" s="251"/>
      <c r="T2442" s="106"/>
    </row>
    <row r="2443" spans="1:20" s="47" customFormat="1" ht="15" customHeight="1" x14ac:dyDescent="0.2">
      <c r="A2443" s="103"/>
      <c r="B2443" s="103"/>
      <c r="C2443" s="103"/>
      <c r="D2443" s="250"/>
      <c r="H2443" s="106"/>
      <c r="I2443" s="251"/>
      <c r="T2443" s="106"/>
    </row>
    <row r="2444" spans="1:20" s="47" customFormat="1" ht="15" customHeight="1" x14ac:dyDescent="0.2">
      <c r="A2444" s="103"/>
      <c r="B2444" s="103"/>
      <c r="C2444" s="103"/>
      <c r="D2444" s="250"/>
      <c r="H2444" s="106"/>
      <c r="I2444" s="251"/>
      <c r="T2444" s="106"/>
    </row>
    <row r="2445" spans="1:20" s="47" customFormat="1" ht="15" customHeight="1" x14ac:dyDescent="0.2">
      <c r="A2445" s="103"/>
      <c r="B2445" s="103"/>
      <c r="C2445" s="103"/>
      <c r="D2445" s="250"/>
      <c r="H2445" s="106"/>
      <c r="I2445" s="251"/>
      <c r="T2445" s="106"/>
    </row>
    <row r="2446" spans="1:20" s="47" customFormat="1" ht="15" customHeight="1" x14ac:dyDescent="0.2">
      <c r="A2446" s="103"/>
      <c r="B2446" s="103"/>
      <c r="C2446" s="103"/>
      <c r="D2446" s="250"/>
      <c r="H2446" s="106"/>
      <c r="I2446" s="251"/>
      <c r="T2446" s="106"/>
    </row>
    <row r="2447" spans="1:20" s="47" customFormat="1" ht="15" customHeight="1" x14ac:dyDescent="0.2">
      <c r="A2447" s="103"/>
      <c r="B2447" s="103"/>
      <c r="C2447" s="103"/>
      <c r="D2447" s="250"/>
      <c r="H2447" s="106"/>
      <c r="I2447" s="251"/>
      <c r="T2447" s="106"/>
    </row>
    <row r="2448" spans="1:20" s="47" customFormat="1" ht="15" customHeight="1" x14ac:dyDescent="0.2">
      <c r="A2448" s="103"/>
      <c r="B2448" s="103"/>
      <c r="C2448" s="103"/>
      <c r="D2448" s="250"/>
      <c r="H2448" s="106"/>
      <c r="I2448" s="251"/>
      <c r="T2448" s="106"/>
    </row>
    <row r="2449" spans="1:20" s="47" customFormat="1" ht="15" customHeight="1" x14ac:dyDescent="0.2">
      <c r="A2449" s="103"/>
      <c r="B2449" s="103"/>
      <c r="C2449" s="103"/>
      <c r="D2449" s="250"/>
      <c r="H2449" s="106"/>
      <c r="I2449" s="251"/>
      <c r="T2449" s="106"/>
    </row>
    <row r="2450" spans="1:20" s="47" customFormat="1" ht="15" customHeight="1" x14ac:dyDescent="0.2">
      <c r="A2450" s="103"/>
      <c r="B2450" s="103"/>
      <c r="C2450" s="103"/>
      <c r="D2450" s="250"/>
      <c r="H2450" s="106"/>
      <c r="I2450" s="251"/>
      <c r="T2450" s="106"/>
    </row>
    <row r="2451" spans="1:20" s="47" customFormat="1" ht="15" customHeight="1" x14ac:dyDescent="0.2">
      <c r="A2451" s="103"/>
      <c r="B2451" s="103"/>
      <c r="C2451" s="103"/>
      <c r="D2451" s="250"/>
      <c r="H2451" s="106"/>
      <c r="I2451" s="251"/>
      <c r="T2451" s="106"/>
    </row>
    <row r="2452" spans="1:20" s="47" customFormat="1" ht="15" customHeight="1" x14ac:dyDescent="0.2">
      <c r="A2452" s="103"/>
      <c r="B2452" s="103"/>
      <c r="C2452" s="103"/>
      <c r="D2452" s="250"/>
      <c r="H2452" s="106"/>
      <c r="I2452" s="251"/>
      <c r="T2452" s="106"/>
    </row>
    <row r="2453" spans="1:20" s="47" customFormat="1" ht="15" customHeight="1" x14ac:dyDescent="0.2">
      <c r="A2453" s="103"/>
      <c r="B2453" s="103"/>
      <c r="C2453" s="103"/>
      <c r="D2453" s="250"/>
      <c r="H2453" s="106"/>
      <c r="I2453" s="251"/>
      <c r="T2453" s="106"/>
    </row>
    <row r="2454" spans="1:20" s="47" customFormat="1" ht="15" customHeight="1" x14ac:dyDescent="0.2">
      <c r="A2454" s="103"/>
      <c r="B2454" s="103"/>
      <c r="C2454" s="103"/>
      <c r="D2454" s="250"/>
      <c r="H2454" s="106"/>
      <c r="I2454" s="251"/>
      <c r="T2454" s="106"/>
    </row>
    <row r="2455" spans="1:20" s="47" customFormat="1" ht="15" customHeight="1" x14ac:dyDescent="0.2">
      <c r="A2455" s="103"/>
      <c r="B2455" s="103"/>
      <c r="C2455" s="103"/>
      <c r="D2455" s="250"/>
      <c r="H2455" s="106"/>
      <c r="I2455" s="251"/>
      <c r="T2455" s="106"/>
    </row>
    <row r="2456" spans="1:20" s="47" customFormat="1" ht="15" customHeight="1" x14ac:dyDescent="0.2">
      <c r="A2456" s="103"/>
      <c r="B2456" s="103"/>
      <c r="C2456" s="103"/>
      <c r="D2456" s="250"/>
      <c r="H2456" s="106"/>
      <c r="I2456" s="251"/>
      <c r="T2456" s="106"/>
    </row>
    <row r="2457" spans="1:20" s="47" customFormat="1" ht="15" customHeight="1" x14ac:dyDescent="0.2">
      <c r="A2457" s="103"/>
      <c r="B2457" s="103"/>
      <c r="C2457" s="103"/>
      <c r="D2457" s="250"/>
      <c r="H2457" s="106"/>
      <c r="I2457" s="251"/>
      <c r="T2457" s="106"/>
    </row>
    <row r="2458" spans="1:20" s="47" customFormat="1" ht="15" customHeight="1" x14ac:dyDescent="0.2">
      <c r="A2458" s="103"/>
      <c r="B2458" s="103"/>
      <c r="C2458" s="103"/>
      <c r="D2458" s="250"/>
      <c r="H2458" s="106"/>
      <c r="I2458" s="251"/>
      <c r="T2458" s="106"/>
    </row>
    <row r="2459" spans="1:20" s="47" customFormat="1" ht="15" customHeight="1" x14ac:dyDescent="0.2">
      <c r="A2459" s="103"/>
      <c r="B2459" s="103"/>
      <c r="C2459" s="103"/>
      <c r="D2459" s="250"/>
      <c r="H2459" s="106"/>
      <c r="I2459" s="251"/>
      <c r="T2459" s="106"/>
    </row>
    <row r="2460" spans="1:20" s="47" customFormat="1" ht="15" customHeight="1" x14ac:dyDescent="0.2">
      <c r="A2460" s="103"/>
      <c r="B2460" s="103"/>
      <c r="C2460" s="103"/>
      <c r="D2460" s="250"/>
      <c r="H2460" s="106"/>
      <c r="I2460" s="251"/>
      <c r="T2460" s="106"/>
    </row>
    <row r="2461" spans="1:20" s="47" customFormat="1" ht="15" customHeight="1" x14ac:dyDescent="0.2">
      <c r="A2461" s="103"/>
      <c r="B2461" s="103"/>
      <c r="C2461" s="103"/>
      <c r="D2461" s="250"/>
      <c r="H2461" s="106"/>
      <c r="I2461" s="251"/>
      <c r="T2461" s="106"/>
    </row>
    <row r="2462" spans="1:20" s="47" customFormat="1" ht="15" customHeight="1" x14ac:dyDescent="0.2">
      <c r="A2462" s="103"/>
      <c r="B2462" s="103"/>
      <c r="C2462" s="103"/>
      <c r="D2462" s="250"/>
      <c r="H2462" s="106"/>
      <c r="I2462" s="251"/>
      <c r="T2462" s="106"/>
    </row>
    <row r="2463" spans="1:20" s="47" customFormat="1" ht="15" customHeight="1" x14ac:dyDescent="0.2">
      <c r="A2463" s="103"/>
      <c r="B2463" s="103"/>
      <c r="C2463" s="103"/>
      <c r="D2463" s="250"/>
      <c r="H2463" s="106"/>
      <c r="I2463" s="251"/>
      <c r="T2463" s="106"/>
    </row>
    <row r="2464" spans="1:20" s="47" customFormat="1" ht="15" customHeight="1" x14ac:dyDescent="0.2">
      <c r="A2464" s="103"/>
      <c r="B2464" s="103"/>
      <c r="C2464" s="103"/>
      <c r="D2464" s="250"/>
      <c r="H2464" s="106"/>
      <c r="I2464" s="251"/>
      <c r="T2464" s="106"/>
    </row>
    <row r="2465" spans="1:20" s="47" customFormat="1" ht="15" customHeight="1" x14ac:dyDescent="0.2">
      <c r="A2465" s="103"/>
      <c r="B2465" s="103"/>
      <c r="C2465" s="103"/>
      <c r="D2465" s="250"/>
      <c r="H2465" s="106"/>
      <c r="I2465" s="251"/>
      <c r="T2465" s="106"/>
    </row>
    <row r="2466" spans="1:20" s="47" customFormat="1" ht="15" customHeight="1" x14ac:dyDescent="0.2">
      <c r="A2466" s="103"/>
      <c r="B2466" s="103"/>
      <c r="C2466" s="103"/>
      <c r="D2466" s="250"/>
      <c r="H2466" s="106"/>
      <c r="I2466" s="251"/>
      <c r="T2466" s="106"/>
    </row>
    <row r="2467" spans="1:20" s="47" customFormat="1" ht="15" customHeight="1" x14ac:dyDescent="0.2">
      <c r="A2467" s="103"/>
      <c r="B2467" s="103"/>
      <c r="C2467" s="103"/>
      <c r="D2467" s="250"/>
      <c r="H2467" s="106"/>
      <c r="I2467" s="251"/>
      <c r="T2467" s="106"/>
    </row>
    <row r="2468" spans="1:20" s="47" customFormat="1" ht="15" customHeight="1" x14ac:dyDescent="0.2">
      <c r="A2468" s="103"/>
      <c r="B2468" s="103"/>
      <c r="C2468" s="103"/>
      <c r="D2468" s="250"/>
      <c r="H2468" s="106"/>
      <c r="I2468" s="251"/>
      <c r="T2468" s="106"/>
    </row>
    <row r="2469" spans="1:20" s="47" customFormat="1" ht="15" customHeight="1" x14ac:dyDescent="0.2">
      <c r="A2469" s="103"/>
      <c r="B2469" s="103"/>
      <c r="C2469" s="103"/>
      <c r="D2469" s="250"/>
      <c r="H2469" s="106"/>
      <c r="I2469" s="251"/>
      <c r="T2469" s="106"/>
    </row>
    <row r="2470" spans="1:20" s="47" customFormat="1" ht="15" customHeight="1" x14ac:dyDescent="0.2">
      <c r="A2470" s="103"/>
      <c r="B2470" s="103"/>
      <c r="C2470" s="103"/>
      <c r="D2470" s="250"/>
      <c r="H2470" s="106"/>
      <c r="I2470" s="251"/>
      <c r="T2470" s="106"/>
    </row>
    <row r="2471" spans="1:20" s="47" customFormat="1" ht="15" customHeight="1" x14ac:dyDescent="0.2">
      <c r="A2471" s="103"/>
      <c r="B2471" s="103"/>
      <c r="C2471" s="103"/>
      <c r="D2471" s="250"/>
      <c r="H2471" s="106"/>
      <c r="I2471" s="251"/>
      <c r="T2471" s="106"/>
    </row>
    <row r="2472" spans="1:20" s="47" customFormat="1" ht="15" customHeight="1" x14ac:dyDescent="0.2">
      <c r="A2472" s="103"/>
      <c r="B2472" s="103"/>
      <c r="C2472" s="103"/>
      <c r="D2472" s="250"/>
      <c r="H2472" s="106"/>
      <c r="I2472" s="251"/>
      <c r="T2472" s="106"/>
    </row>
    <row r="2473" spans="1:20" s="47" customFormat="1" ht="15" customHeight="1" x14ac:dyDescent="0.2">
      <c r="A2473" s="103"/>
      <c r="B2473" s="103"/>
      <c r="C2473" s="103"/>
      <c r="D2473" s="250"/>
      <c r="H2473" s="106"/>
      <c r="I2473" s="251"/>
      <c r="T2473" s="106"/>
    </row>
    <row r="2474" spans="1:20" s="47" customFormat="1" ht="15" customHeight="1" x14ac:dyDescent="0.2">
      <c r="A2474" s="103"/>
      <c r="B2474" s="103"/>
      <c r="C2474" s="103"/>
      <c r="D2474" s="250"/>
      <c r="H2474" s="106"/>
      <c r="I2474" s="251"/>
      <c r="T2474" s="106"/>
    </row>
    <row r="2475" spans="1:20" s="47" customFormat="1" ht="15" customHeight="1" x14ac:dyDescent="0.2">
      <c r="A2475" s="103"/>
      <c r="B2475" s="103"/>
      <c r="C2475" s="103"/>
      <c r="D2475" s="250"/>
      <c r="H2475" s="106"/>
      <c r="I2475" s="251"/>
      <c r="T2475" s="106"/>
    </row>
    <row r="2476" spans="1:20" s="47" customFormat="1" ht="15" customHeight="1" x14ac:dyDescent="0.2">
      <c r="A2476" s="103"/>
      <c r="B2476" s="103"/>
      <c r="C2476" s="103"/>
      <c r="D2476" s="250"/>
      <c r="H2476" s="106"/>
      <c r="I2476" s="251"/>
      <c r="T2476" s="106"/>
    </row>
    <row r="2477" spans="1:20" s="47" customFormat="1" ht="15" customHeight="1" x14ac:dyDescent="0.2">
      <c r="A2477" s="103"/>
      <c r="B2477" s="103"/>
      <c r="C2477" s="103"/>
      <c r="D2477" s="250"/>
      <c r="H2477" s="106"/>
      <c r="I2477" s="251"/>
      <c r="T2477" s="106"/>
    </row>
    <row r="2478" spans="1:20" s="47" customFormat="1" ht="15" customHeight="1" x14ac:dyDescent="0.2">
      <c r="A2478" s="103"/>
      <c r="B2478" s="103"/>
      <c r="C2478" s="103"/>
      <c r="D2478" s="250"/>
      <c r="H2478" s="106"/>
      <c r="I2478" s="251"/>
      <c r="T2478" s="106"/>
    </row>
    <row r="2479" spans="1:20" s="47" customFormat="1" ht="15" customHeight="1" x14ac:dyDescent="0.2">
      <c r="A2479" s="103"/>
      <c r="B2479" s="103"/>
      <c r="C2479" s="103"/>
      <c r="D2479" s="250"/>
      <c r="H2479" s="106"/>
      <c r="I2479" s="251"/>
      <c r="T2479" s="106"/>
    </row>
    <row r="2480" spans="1:20" s="47" customFormat="1" ht="15" customHeight="1" x14ac:dyDescent="0.2">
      <c r="A2480" s="103"/>
      <c r="B2480" s="103"/>
      <c r="C2480" s="103"/>
      <c r="D2480" s="250"/>
      <c r="H2480" s="106"/>
      <c r="I2480" s="251"/>
      <c r="T2480" s="106"/>
    </row>
    <row r="2481" spans="1:20" s="47" customFormat="1" ht="15" customHeight="1" x14ac:dyDescent="0.2">
      <c r="A2481" s="103"/>
      <c r="B2481" s="103"/>
      <c r="C2481" s="103"/>
      <c r="D2481" s="250"/>
      <c r="H2481" s="106"/>
      <c r="I2481" s="251"/>
      <c r="T2481" s="106"/>
    </row>
    <row r="2482" spans="1:20" s="47" customFormat="1" ht="15" customHeight="1" x14ac:dyDescent="0.2">
      <c r="A2482" s="103"/>
      <c r="B2482" s="103"/>
      <c r="C2482" s="103"/>
      <c r="D2482" s="250"/>
      <c r="H2482" s="106"/>
      <c r="I2482" s="251"/>
      <c r="T2482" s="106"/>
    </row>
    <row r="2483" spans="1:20" s="47" customFormat="1" ht="15" customHeight="1" x14ac:dyDescent="0.2">
      <c r="A2483" s="103"/>
      <c r="B2483" s="103"/>
      <c r="C2483" s="103"/>
      <c r="D2483" s="250"/>
      <c r="H2483" s="106"/>
      <c r="I2483" s="251"/>
      <c r="T2483" s="106"/>
    </row>
    <row r="2484" spans="1:20" s="47" customFormat="1" ht="15" customHeight="1" x14ac:dyDescent="0.2">
      <c r="A2484" s="103"/>
      <c r="B2484" s="103"/>
      <c r="C2484" s="103"/>
      <c r="D2484" s="250"/>
      <c r="H2484" s="106"/>
      <c r="I2484" s="251"/>
      <c r="T2484" s="106"/>
    </row>
    <row r="2485" spans="1:20" s="47" customFormat="1" ht="15" customHeight="1" x14ac:dyDescent="0.2">
      <c r="A2485" s="103"/>
      <c r="B2485" s="103"/>
      <c r="C2485" s="103"/>
      <c r="D2485" s="250"/>
      <c r="H2485" s="106"/>
      <c r="I2485" s="251"/>
      <c r="T2485" s="106"/>
    </row>
    <row r="2486" spans="1:20" s="47" customFormat="1" ht="15" customHeight="1" x14ac:dyDescent="0.2">
      <c r="A2486" s="103"/>
      <c r="B2486" s="103"/>
      <c r="C2486" s="103"/>
      <c r="D2486" s="250"/>
      <c r="H2486" s="106"/>
      <c r="I2486" s="251"/>
      <c r="T2486" s="106"/>
    </row>
    <row r="2487" spans="1:20" s="47" customFormat="1" ht="15" customHeight="1" x14ac:dyDescent="0.2">
      <c r="A2487" s="103"/>
      <c r="B2487" s="103"/>
      <c r="C2487" s="103"/>
      <c r="D2487" s="250"/>
      <c r="H2487" s="106"/>
      <c r="I2487" s="251"/>
      <c r="T2487" s="106"/>
    </row>
    <row r="2488" spans="1:20" s="47" customFormat="1" ht="15" customHeight="1" x14ac:dyDescent="0.2">
      <c r="A2488" s="103"/>
      <c r="B2488" s="103"/>
      <c r="C2488" s="103"/>
      <c r="D2488" s="250"/>
      <c r="H2488" s="106"/>
      <c r="I2488" s="251"/>
      <c r="T2488" s="106"/>
    </row>
    <row r="2489" spans="1:20" s="47" customFormat="1" ht="15" customHeight="1" x14ac:dyDescent="0.2">
      <c r="A2489" s="103"/>
      <c r="B2489" s="103"/>
      <c r="C2489" s="103"/>
      <c r="D2489" s="250"/>
      <c r="H2489" s="106"/>
      <c r="I2489" s="251"/>
      <c r="T2489" s="106"/>
    </row>
    <row r="2490" spans="1:20" s="47" customFormat="1" ht="15" customHeight="1" x14ac:dyDescent="0.2">
      <c r="A2490" s="103"/>
      <c r="B2490" s="103"/>
      <c r="C2490" s="103"/>
      <c r="D2490" s="250"/>
      <c r="H2490" s="106"/>
      <c r="I2490" s="251"/>
      <c r="T2490" s="106"/>
    </row>
    <row r="2491" spans="1:20" s="47" customFormat="1" ht="15" customHeight="1" x14ac:dyDescent="0.2">
      <c r="A2491" s="103"/>
      <c r="B2491" s="103"/>
      <c r="C2491" s="103"/>
      <c r="D2491" s="250"/>
      <c r="H2491" s="106"/>
      <c r="I2491" s="251"/>
      <c r="T2491" s="106"/>
    </row>
    <row r="2492" spans="1:20" s="47" customFormat="1" ht="15" customHeight="1" x14ac:dyDescent="0.2">
      <c r="A2492" s="103"/>
      <c r="B2492" s="103"/>
      <c r="C2492" s="103"/>
      <c r="D2492" s="250"/>
      <c r="H2492" s="106"/>
      <c r="I2492" s="251"/>
      <c r="T2492" s="106"/>
    </row>
    <row r="2493" spans="1:20" s="47" customFormat="1" ht="15" customHeight="1" x14ac:dyDescent="0.2">
      <c r="A2493" s="103"/>
      <c r="B2493" s="103"/>
      <c r="C2493" s="103"/>
      <c r="D2493" s="250"/>
      <c r="H2493" s="106"/>
      <c r="I2493" s="251"/>
      <c r="T2493" s="106"/>
    </row>
    <row r="2494" spans="1:20" s="47" customFormat="1" ht="15" customHeight="1" x14ac:dyDescent="0.2">
      <c r="A2494" s="103"/>
      <c r="B2494" s="103"/>
      <c r="C2494" s="103"/>
      <c r="D2494" s="250"/>
      <c r="H2494" s="106"/>
      <c r="I2494" s="251"/>
      <c r="T2494" s="106"/>
    </row>
    <row r="2495" spans="1:20" s="47" customFormat="1" ht="15" customHeight="1" x14ac:dyDescent="0.2">
      <c r="A2495" s="103"/>
      <c r="B2495" s="103"/>
      <c r="C2495" s="103"/>
      <c r="D2495" s="250"/>
      <c r="H2495" s="106"/>
      <c r="I2495" s="251"/>
      <c r="T2495" s="106"/>
    </row>
    <row r="2496" spans="1:20" s="47" customFormat="1" ht="15" customHeight="1" x14ac:dyDescent="0.2">
      <c r="A2496" s="103"/>
      <c r="B2496" s="103"/>
      <c r="C2496" s="103"/>
      <c r="D2496" s="250"/>
      <c r="H2496" s="106"/>
      <c r="I2496" s="251"/>
      <c r="T2496" s="106"/>
    </row>
    <row r="2497" spans="1:20" s="47" customFormat="1" ht="15" customHeight="1" x14ac:dyDescent="0.2">
      <c r="A2497" s="103"/>
      <c r="B2497" s="103"/>
      <c r="C2497" s="103"/>
      <c r="D2497" s="250"/>
      <c r="H2497" s="106"/>
      <c r="I2497" s="251"/>
      <c r="T2497" s="106"/>
    </row>
    <row r="2498" spans="1:20" s="47" customFormat="1" ht="15" customHeight="1" x14ac:dyDescent="0.2">
      <c r="A2498" s="103"/>
      <c r="B2498" s="103"/>
      <c r="C2498" s="103"/>
      <c r="D2498" s="250"/>
      <c r="H2498" s="106"/>
      <c r="I2498" s="251"/>
      <c r="T2498" s="106"/>
    </row>
    <row r="2499" spans="1:20" s="47" customFormat="1" ht="15" customHeight="1" x14ac:dyDescent="0.2">
      <c r="A2499" s="103"/>
      <c r="B2499" s="103"/>
      <c r="C2499" s="103"/>
      <c r="D2499" s="250"/>
      <c r="H2499" s="106"/>
      <c r="I2499" s="251"/>
      <c r="T2499" s="106"/>
    </row>
    <row r="2500" spans="1:20" s="47" customFormat="1" ht="15" customHeight="1" x14ac:dyDescent="0.2">
      <c r="A2500" s="103"/>
      <c r="B2500" s="103"/>
      <c r="C2500" s="103"/>
      <c r="D2500" s="250"/>
      <c r="H2500" s="106"/>
      <c r="I2500" s="251"/>
      <c r="T2500" s="106"/>
    </row>
    <row r="2501" spans="1:20" s="47" customFormat="1" ht="15" customHeight="1" x14ac:dyDescent="0.2">
      <c r="A2501" s="103"/>
      <c r="B2501" s="103"/>
      <c r="C2501" s="103"/>
      <c r="D2501" s="250"/>
      <c r="H2501" s="106"/>
      <c r="I2501" s="251"/>
      <c r="T2501" s="106"/>
    </row>
    <row r="2502" spans="1:20" s="47" customFormat="1" ht="15" customHeight="1" x14ac:dyDescent="0.2">
      <c r="A2502" s="103"/>
      <c r="B2502" s="103"/>
      <c r="C2502" s="103"/>
      <c r="D2502" s="250"/>
      <c r="H2502" s="106"/>
      <c r="I2502" s="251"/>
      <c r="T2502" s="106"/>
    </row>
    <row r="2503" spans="1:20" s="47" customFormat="1" ht="15" customHeight="1" x14ac:dyDescent="0.2">
      <c r="A2503" s="103"/>
      <c r="B2503" s="103"/>
      <c r="C2503" s="103"/>
      <c r="D2503" s="250"/>
      <c r="H2503" s="106"/>
      <c r="I2503" s="251"/>
      <c r="T2503" s="106"/>
    </row>
    <row r="2504" spans="1:20" s="47" customFormat="1" ht="15" customHeight="1" x14ac:dyDescent="0.2">
      <c r="A2504" s="103"/>
      <c r="B2504" s="103"/>
      <c r="C2504" s="103"/>
      <c r="D2504" s="250"/>
      <c r="H2504" s="106"/>
      <c r="I2504" s="251"/>
      <c r="T2504" s="106"/>
    </row>
    <row r="2505" spans="1:20" s="47" customFormat="1" ht="15" customHeight="1" x14ac:dyDescent="0.2">
      <c r="A2505" s="103"/>
      <c r="B2505" s="103"/>
      <c r="C2505" s="103"/>
      <c r="D2505" s="250"/>
      <c r="H2505" s="106"/>
      <c r="I2505" s="251"/>
      <c r="T2505" s="106"/>
    </row>
    <row r="2506" spans="1:20" s="47" customFormat="1" ht="15" customHeight="1" x14ac:dyDescent="0.2">
      <c r="A2506" s="103"/>
      <c r="B2506" s="103"/>
      <c r="C2506" s="103"/>
      <c r="D2506" s="250"/>
      <c r="H2506" s="106"/>
      <c r="I2506" s="251"/>
      <c r="T2506" s="106"/>
    </row>
    <row r="2507" spans="1:20" s="47" customFormat="1" ht="15" customHeight="1" x14ac:dyDescent="0.2">
      <c r="A2507" s="103"/>
      <c r="B2507" s="103"/>
      <c r="C2507" s="103"/>
      <c r="D2507" s="250"/>
      <c r="H2507" s="106"/>
      <c r="I2507" s="251"/>
      <c r="T2507" s="106"/>
    </row>
    <row r="2508" spans="1:20" s="47" customFormat="1" ht="15" customHeight="1" x14ac:dyDescent="0.2">
      <c r="A2508" s="103"/>
      <c r="B2508" s="103"/>
      <c r="C2508" s="103"/>
      <c r="D2508" s="250"/>
      <c r="H2508" s="106"/>
      <c r="I2508" s="251"/>
      <c r="T2508" s="106"/>
    </row>
    <row r="2509" spans="1:20" s="47" customFormat="1" ht="15" customHeight="1" x14ac:dyDescent="0.2">
      <c r="A2509" s="103"/>
      <c r="B2509" s="103"/>
      <c r="C2509" s="103"/>
      <c r="D2509" s="250"/>
      <c r="H2509" s="106"/>
      <c r="I2509" s="251"/>
      <c r="T2509" s="106"/>
    </row>
    <row r="2510" spans="1:20" s="47" customFormat="1" ht="15" customHeight="1" x14ac:dyDescent="0.2">
      <c r="A2510" s="103"/>
      <c r="B2510" s="103"/>
      <c r="C2510" s="103"/>
      <c r="D2510" s="250"/>
      <c r="H2510" s="106"/>
      <c r="I2510" s="251"/>
      <c r="T2510" s="106"/>
    </row>
    <row r="2511" spans="1:20" s="47" customFormat="1" ht="15" customHeight="1" x14ac:dyDescent="0.2">
      <c r="A2511" s="103"/>
      <c r="B2511" s="103"/>
      <c r="C2511" s="103"/>
      <c r="D2511" s="250"/>
      <c r="H2511" s="106"/>
      <c r="I2511" s="251"/>
      <c r="T2511" s="106"/>
    </row>
    <row r="2512" spans="1:20" s="47" customFormat="1" ht="15" customHeight="1" x14ac:dyDescent="0.2">
      <c r="A2512" s="103"/>
      <c r="B2512" s="103"/>
      <c r="C2512" s="103"/>
      <c r="D2512" s="250"/>
      <c r="H2512" s="106"/>
      <c r="I2512" s="251"/>
      <c r="T2512" s="106"/>
    </row>
    <row r="2513" spans="1:20" s="47" customFormat="1" ht="15" customHeight="1" x14ac:dyDescent="0.2">
      <c r="A2513" s="103"/>
      <c r="B2513" s="103"/>
      <c r="C2513" s="103"/>
      <c r="D2513" s="250"/>
      <c r="H2513" s="106"/>
      <c r="I2513" s="251"/>
      <c r="T2513" s="106"/>
    </row>
    <row r="2514" spans="1:20" s="47" customFormat="1" ht="15" customHeight="1" x14ac:dyDescent="0.2">
      <c r="A2514" s="103"/>
      <c r="B2514" s="103"/>
      <c r="C2514" s="103"/>
      <c r="D2514" s="250"/>
      <c r="H2514" s="106"/>
      <c r="I2514" s="251"/>
      <c r="T2514" s="106"/>
    </row>
    <row r="2515" spans="1:20" s="47" customFormat="1" ht="15" customHeight="1" x14ac:dyDescent="0.2">
      <c r="A2515" s="103"/>
      <c r="B2515" s="103"/>
      <c r="C2515" s="103"/>
      <c r="D2515" s="250"/>
      <c r="H2515" s="106"/>
      <c r="I2515" s="251"/>
      <c r="T2515" s="106"/>
    </row>
    <row r="2516" spans="1:20" s="47" customFormat="1" ht="15" customHeight="1" x14ac:dyDescent="0.2">
      <c r="A2516" s="103"/>
      <c r="B2516" s="103"/>
      <c r="C2516" s="103"/>
      <c r="D2516" s="250"/>
      <c r="H2516" s="106"/>
      <c r="I2516" s="251"/>
      <c r="T2516" s="106"/>
    </row>
    <row r="2517" spans="1:20" s="47" customFormat="1" ht="15" customHeight="1" x14ac:dyDescent="0.2">
      <c r="A2517" s="103"/>
      <c r="B2517" s="103"/>
      <c r="C2517" s="103"/>
      <c r="D2517" s="250"/>
      <c r="H2517" s="106"/>
      <c r="I2517" s="251"/>
      <c r="T2517" s="106"/>
    </row>
    <row r="2518" spans="1:20" s="47" customFormat="1" ht="15" customHeight="1" x14ac:dyDescent="0.2">
      <c r="A2518" s="103"/>
      <c r="B2518" s="103"/>
      <c r="C2518" s="103"/>
      <c r="D2518" s="250"/>
      <c r="H2518" s="106"/>
      <c r="I2518" s="251"/>
      <c r="T2518" s="106"/>
    </row>
    <row r="2519" spans="1:20" s="47" customFormat="1" ht="15" customHeight="1" x14ac:dyDescent="0.2">
      <c r="A2519" s="103"/>
      <c r="B2519" s="103"/>
      <c r="C2519" s="103"/>
      <c r="D2519" s="250"/>
      <c r="H2519" s="106"/>
      <c r="I2519" s="251"/>
      <c r="T2519" s="106"/>
    </row>
    <row r="2520" spans="1:20" s="47" customFormat="1" ht="15" customHeight="1" x14ac:dyDescent="0.2">
      <c r="A2520" s="103"/>
      <c r="B2520" s="103"/>
      <c r="C2520" s="103"/>
      <c r="D2520" s="250"/>
      <c r="H2520" s="106"/>
      <c r="I2520" s="251"/>
      <c r="T2520" s="106"/>
    </row>
    <row r="2521" spans="1:20" s="47" customFormat="1" ht="15" customHeight="1" x14ac:dyDescent="0.2">
      <c r="A2521" s="103"/>
      <c r="B2521" s="103"/>
      <c r="C2521" s="103"/>
      <c r="D2521" s="250"/>
      <c r="H2521" s="106"/>
      <c r="I2521" s="251"/>
      <c r="T2521" s="106"/>
    </row>
    <row r="2522" spans="1:20" s="47" customFormat="1" ht="15" customHeight="1" x14ac:dyDescent="0.2">
      <c r="A2522" s="103"/>
      <c r="B2522" s="103"/>
      <c r="C2522" s="103"/>
      <c r="D2522" s="250"/>
      <c r="H2522" s="106"/>
      <c r="I2522" s="251"/>
      <c r="T2522" s="106"/>
    </row>
    <row r="2523" spans="1:20" s="47" customFormat="1" ht="15" customHeight="1" x14ac:dyDescent="0.2">
      <c r="A2523" s="103"/>
      <c r="B2523" s="103"/>
      <c r="C2523" s="103"/>
      <c r="D2523" s="250"/>
      <c r="H2523" s="106"/>
      <c r="I2523" s="251"/>
      <c r="T2523" s="106"/>
    </row>
    <row r="2524" spans="1:20" s="47" customFormat="1" ht="15" customHeight="1" x14ac:dyDescent="0.2">
      <c r="A2524" s="103"/>
      <c r="B2524" s="103"/>
      <c r="C2524" s="103"/>
      <c r="D2524" s="250"/>
      <c r="H2524" s="106"/>
      <c r="I2524" s="251"/>
      <c r="T2524" s="106"/>
    </row>
    <row r="2525" spans="1:20" s="47" customFormat="1" ht="15" customHeight="1" x14ac:dyDescent="0.2">
      <c r="A2525" s="103"/>
      <c r="B2525" s="103"/>
      <c r="C2525" s="103"/>
      <c r="D2525" s="250"/>
      <c r="H2525" s="106"/>
      <c r="I2525" s="251"/>
      <c r="T2525" s="106"/>
    </row>
    <row r="2526" spans="1:20" s="47" customFormat="1" ht="15" customHeight="1" x14ac:dyDescent="0.2">
      <c r="A2526" s="103"/>
      <c r="B2526" s="103"/>
      <c r="C2526" s="103"/>
      <c r="D2526" s="250"/>
      <c r="H2526" s="106"/>
      <c r="I2526" s="251"/>
      <c r="T2526" s="106"/>
    </row>
    <row r="2527" spans="1:20" s="47" customFormat="1" ht="15" customHeight="1" x14ac:dyDescent="0.2">
      <c r="A2527" s="103"/>
      <c r="B2527" s="103"/>
      <c r="C2527" s="103"/>
      <c r="D2527" s="250"/>
      <c r="H2527" s="106"/>
      <c r="I2527" s="251"/>
      <c r="T2527" s="106"/>
    </row>
    <row r="2528" spans="1:20" s="47" customFormat="1" ht="15" customHeight="1" x14ac:dyDescent="0.2">
      <c r="A2528" s="103"/>
      <c r="B2528" s="103"/>
      <c r="C2528" s="103"/>
      <c r="D2528" s="250"/>
      <c r="H2528" s="106"/>
      <c r="I2528" s="251"/>
      <c r="T2528" s="106"/>
    </row>
    <row r="2529" spans="1:20" s="47" customFormat="1" ht="15" customHeight="1" x14ac:dyDescent="0.2">
      <c r="A2529" s="103"/>
      <c r="B2529" s="103"/>
      <c r="C2529" s="103"/>
      <c r="D2529" s="250"/>
      <c r="H2529" s="106"/>
      <c r="I2529" s="251"/>
      <c r="T2529" s="106"/>
    </row>
    <row r="2530" spans="1:20" s="47" customFormat="1" ht="15" customHeight="1" x14ac:dyDescent="0.2">
      <c r="A2530" s="103"/>
      <c r="B2530" s="103"/>
      <c r="C2530" s="103"/>
      <c r="D2530" s="250"/>
      <c r="H2530" s="106"/>
      <c r="I2530" s="251"/>
      <c r="T2530" s="106"/>
    </row>
    <row r="2531" spans="1:20" s="47" customFormat="1" ht="15" customHeight="1" x14ac:dyDescent="0.2">
      <c r="A2531" s="103"/>
      <c r="B2531" s="103"/>
      <c r="C2531" s="103"/>
      <c r="D2531" s="250"/>
      <c r="H2531" s="106"/>
      <c r="I2531" s="251"/>
      <c r="T2531" s="106"/>
    </row>
    <row r="2532" spans="1:20" s="47" customFormat="1" ht="15" customHeight="1" x14ac:dyDescent="0.2">
      <c r="A2532" s="103"/>
      <c r="B2532" s="103"/>
      <c r="C2532" s="103"/>
      <c r="D2532" s="250"/>
      <c r="H2532" s="106"/>
      <c r="I2532" s="251"/>
      <c r="T2532" s="106"/>
    </row>
    <row r="2533" spans="1:20" s="47" customFormat="1" ht="15" customHeight="1" x14ac:dyDescent="0.2">
      <c r="A2533" s="103"/>
      <c r="B2533" s="103"/>
      <c r="C2533" s="103"/>
      <c r="D2533" s="250"/>
      <c r="H2533" s="106"/>
      <c r="I2533" s="251"/>
      <c r="T2533" s="106"/>
    </row>
    <row r="2534" spans="1:20" s="47" customFormat="1" ht="15" customHeight="1" x14ac:dyDescent="0.2">
      <c r="A2534" s="103"/>
      <c r="B2534" s="103"/>
      <c r="C2534" s="103"/>
      <c r="D2534" s="250"/>
      <c r="H2534" s="106"/>
      <c r="I2534" s="251"/>
      <c r="T2534" s="106"/>
    </row>
    <row r="2535" spans="1:20" s="47" customFormat="1" ht="15" customHeight="1" x14ac:dyDescent="0.2">
      <c r="A2535" s="103"/>
      <c r="B2535" s="103"/>
      <c r="C2535" s="103"/>
      <c r="D2535" s="250"/>
      <c r="H2535" s="106"/>
      <c r="I2535" s="251"/>
      <c r="T2535" s="106"/>
    </row>
    <row r="2536" spans="1:20" s="47" customFormat="1" ht="15" customHeight="1" x14ac:dyDescent="0.2">
      <c r="A2536" s="103"/>
      <c r="B2536" s="103"/>
      <c r="C2536" s="103"/>
      <c r="D2536" s="250"/>
      <c r="H2536" s="106"/>
      <c r="I2536" s="251"/>
      <c r="T2536" s="106"/>
    </row>
    <row r="2537" spans="1:20" s="47" customFormat="1" ht="15" customHeight="1" x14ac:dyDescent="0.2">
      <c r="A2537" s="103"/>
      <c r="B2537" s="103"/>
      <c r="C2537" s="103"/>
      <c r="D2537" s="250"/>
      <c r="H2537" s="106"/>
      <c r="I2537" s="251"/>
      <c r="T2537" s="106"/>
    </row>
    <row r="2538" spans="1:20" s="47" customFormat="1" ht="15" customHeight="1" x14ac:dyDescent="0.2">
      <c r="A2538" s="103"/>
      <c r="B2538" s="103"/>
      <c r="C2538" s="103"/>
      <c r="D2538" s="250"/>
      <c r="H2538" s="106"/>
      <c r="I2538" s="251"/>
      <c r="T2538" s="106"/>
    </row>
    <row r="2539" spans="1:20" s="47" customFormat="1" ht="15" customHeight="1" x14ac:dyDescent="0.2">
      <c r="A2539" s="103"/>
      <c r="B2539" s="103"/>
      <c r="C2539" s="103"/>
      <c r="D2539" s="250"/>
      <c r="H2539" s="106"/>
      <c r="I2539" s="251"/>
      <c r="T2539" s="106"/>
    </row>
    <row r="2540" spans="1:20" s="47" customFormat="1" ht="15" customHeight="1" x14ac:dyDescent="0.2">
      <c r="A2540" s="103"/>
      <c r="B2540" s="103"/>
      <c r="C2540" s="103"/>
      <c r="D2540" s="250"/>
      <c r="H2540" s="106"/>
      <c r="I2540" s="251"/>
      <c r="T2540" s="106"/>
    </row>
    <row r="2541" spans="1:20" s="47" customFormat="1" ht="15" customHeight="1" x14ac:dyDescent="0.2">
      <c r="A2541" s="103"/>
      <c r="B2541" s="103"/>
      <c r="C2541" s="103"/>
      <c r="D2541" s="250"/>
      <c r="H2541" s="106"/>
      <c r="I2541" s="251"/>
      <c r="T2541" s="106"/>
    </row>
    <row r="2542" spans="1:20" s="47" customFormat="1" ht="15" customHeight="1" x14ac:dyDescent="0.2">
      <c r="A2542" s="103"/>
      <c r="B2542" s="103"/>
      <c r="C2542" s="103"/>
      <c r="D2542" s="250"/>
      <c r="H2542" s="106"/>
      <c r="I2542" s="251"/>
      <c r="T2542" s="106"/>
    </row>
    <row r="2543" spans="1:20" s="47" customFormat="1" ht="15" customHeight="1" x14ac:dyDescent="0.2">
      <c r="A2543" s="103"/>
      <c r="B2543" s="103"/>
      <c r="C2543" s="103"/>
      <c r="D2543" s="250"/>
      <c r="H2543" s="106"/>
      <c r="I2543" s="251"/>
      <c r="T2543" s="106"/>
    </row>
    <row r="2544" spans="1:20" s="47" customFormat="1" ht="15" customHeight="1" x14ac:dyDescent="0.2">
      <c r="A2544" s="103"/>
      <c r="B2544" s="103"/>
      <c r="C2544" s="103"/>
      <c r="D2544" s="250"/>
      <c r="H2544" s="106"/>
      <c r="I2544" s="251"/>
      <c r="T2544" s="106"/>
    </row>
    <row r="2545" spans="1:20" s="47" customFormat="1" ht="15" customHeight="1" x14ac:dyDescent="0.2">
      <c r="A2545" s="103"/>
      <c r="B2545" s="103"/>
      <c r="C2545" s="103"/>
      <c r="D2545" s="250"/>
      <c r="H2545" s="106"/>
      <c r="I2545" s="251"/>
      <c r="T2545" s="106"/>
    </row>
    <row r="2546" spans="1:20" s="47" customFormat="1" ht="15" customHeight="1" x14ac:dyDescent="0.2">
      <c r="A2546" s="103"/>
      <c r="B2546" s="103"/>
      <c r="C2546" s="103"/>
      <c r="D2546" s="250"/>
      <c r="H2546" s="106"/>
      <c r="I2546" s="251"/>
      <c r="T2546" s="106"/>
    </row>
    <row r="2547" spans="1:20" s="47" customFormat="1" ht="15" customHeight="1" x14ac:dyDescent="0.2">
      <c r="A2547" s="103"/>
      <c r="B2547" s="103"/>
      <c r="C2547" s="103"/>
      <c r="D2547" s="250"/>
      <c r="H2547" s="106"/>
      <c r="I2547" s="251"/>
      <c r="T2547" s="106"/>
    </row>
    <row r="2548" spans="1:20" s="47" customFormat="1" ht="15" customHeight="1" x14ac:dyDescent="0.2">
      <c r="A2548" s="103"/>
      <c r="B2548" s="103"/>
      <c r="C2548" s="103"/>
      <c r="D2548" s="250"/>
      <c r="H2548" s="106"/>
      <c r="I2548" s="251"/>
      <c r="T2548" s="106"/>
    </row>
    <row r="2549" spans="1:20" s="47" customFormat="1" ht="15" customHeight="1" x14ac:dyDescent="0.2">
      <c r="A2549" s="103"/>
      <c r="B2549" s="103"/>
      <c r="C2549" s="103"/>
      <c r="D2549" s="250"/>
      <c r="H2549" s="106"/>
      <c r="I2549" s="251"/>
      <c r="T2549" s="106"/>
    </row>
    <row r="2550" spans="1:20" s="47" customFormat="1" ht="15" customHeight="1" x14ac:dyDescent="0.2">
      <c r="A2550" s="103"/>
      <c r="B2550" s="103"/>
      <c r="C2550" s="103"/>
      <c r="D2550" s="250"/>
      <c r="H2550" s="106"/>
      <c r="I2550" s="251"/>
      <c r="T2550" s="106"/>
    </row>
    <row r="2551" spans="1:20" s="47" customFormat="1" ht="15" customHeight="1" x14ac:dyDescent="0.2">
      <c r="A2551" s="103"/>
      <c r="B2551" s="103"/>
      <c r="C2551" s="103"/>
      <c r="D2551" s="250"/>
      <c r="H2551" s="106"/>
      <c r="I2551" s="251"/>
      <c r="T2551" s="106"/>
    </row>
    <row r="2552" spans="1:20" s="47" customFormat="1" ht="15" customHeight="1" x14ac:dyDescent="0.2">
      <c r="A2552" s="103"/>
      <c r="B2552" s="103"/>
      <c r="C2552" s="103"/>
      <c r="D2552" s="250"/>
      <c r="H2552" s="106"/>
      <c r="I2552" s="251"/>
      <c r="T2552" s="106"/>
    </row>
    <row r="2553" spans="1:20" s="47" customFormat="1" ht="15" customHeight="1" x14ac:dyDescent="0.2">
      <c r="A2553" s="103"/>
      <c r="B2553" s="103"/>
      <c r="C2553" s="103"/>
      <c r="D2553" s="250"/>
      <c r="H2553" s="106"/>
      <c r="I2553" s="251"/>
      <c r="T2553" s="106"/>
    </row>
    <row r="2554" spans="1:20" s="47" customFormat="1" ht="15" customHeight="1" x14ac:dyDescent="0.2">
      <c r="A2554" s="103"/>
      <c r="B2554" s="103"/>
      <c r="C2554" s="103"/>
      <c r="D2554" s="250"/>
      <c r="H2554" s="106"/>
      <c r="I2554" s="251"/>
      <c r="T2554" s="106"/>
    </row>
    <row r="2555" spans="1:20" s="47" customFormat="1" ht="15" customHeight="1" x14ac:dyDescent="0.2">
      <c r="A2555" s="103"/>
      <c r="B2555" s="103"/>
      <c r="C2555" s="103"/>
      <c r="D2555" s="250"/>
      <c r="H2555" s="106"/>
      <c r="I2555" s="251"/>
      <c r="T2555" s="106"/>
    </row>
    <row r="2556" spans="1:20" s="47" customFormat="1" ht="15" customHeight="1" x14ac:dyDescent="0.2">
      <c r="A2556" s="103"/>
      <c r="B2556" s="103"/>
      <c r="C2556" s="103"/>
      <c r="D2556" s="250"/>
      <c r="H2556" s="106"/>
      <c r="I2556" s="251"/>
      <c r="T2556" s="106"/>
    </row>
    <row r="2557" spans="1:20" s="47" customFormat="1" ht="15" customHeight="1" x14ac:dyDescent="0.2">
      <c r="A2557" s="103"/>
      <c r="B2557" s="103"/>
      <c r="C2557" s="103"/>
      <c r="D2557" s="250"/>
      <c r="H2557" s="106"/>
      <c r="I2557" s="251"/>
      <c r="T2557" s="106"/>
    </row>
    <row r="2558" spans="1:20" s="47" customFormat="1" ht="15" customHeight="1" x14ac:dyDescent="0.2">
      <c r="A2558" s="103"/>
      <c r="B2558" s="103"/>
      <c r="C2558" s="103"/>
      <c r="D2558" s="250"/>
      <c r="H2558" s="106"/>
      <c r="I2558" s="251"/>
      <c r="T2558" s="106"/>
    </row>
    <row r="2559" spans="1:20" s="47" customFormat="1" ht="15" customHeight="1" x14ac:dyDescent="0.2">
      <c r="A2559" s="103"/>
      <c r="B2559" s="103"/>
      <c r="C2559" s="103"/>
      <c r="D2559" s="250"/>
      <c r="H2559" s="106"/>
      <c r="I2559" s="251"/>
      <c r="T2559" s="106"/>
    </row>
    <row r="2560" spans="1:20" s="47" customFormat="1" ht="15" customHeight="1" x14ac:dyDescent="0.2">
      <c r="A2560" s="103"/>
      <c r="B2560" s="103"/>
      <c r="C2560" s="103"/>
      <c r="D2560" s="250"/>
      <c r="H2560" s="106"/>
      <c r="I2560" s="251"/>
      <c r="T2560" s="106"/>
    </row>
    <row r="2561" spans="1:20" s="47" customFormat="1" ht="15" customHeight="1" x14ac:dyDescent="0.2">
      <c r="A2561" s="103"/>
      <c r="B2561" s="103"/>
      <c r="C2561" s="103"/>
      <c r="D2561" s="250"/>
      <c r="H2561" s="106"/>
      <c r="I2561" s="251"/>
      <c r="T2561" s="106"/>
    </row>
    <row r="2562" spans="1:20" s="47" customFormat="1" ht="15" customHeight="1" x14ac:dyDescent="0.2">
      <c r="A2562" s="103"/>
      <c r="B2562" s="103"/>
      <c r="C2562" s="103"/>
      <c r="D2562" s="250"/>
      <c r="H2562" s="106"/>
      <c r="I2562" s="251"/>
      <c r="T2562" s="106"/>
    </row>
    <row r="2563" spans="1:20" s="47" customFormat="1" ht="15" customHeight="1" x14ac:dyDescent="0.2">
      <c r="A2563" s="103"/>
      <c r="B2563" s="103"/>
      <c r="C2563" s="103"/>
      <c r="D2563" s="250"/>
      <c r="H2563" s="106"/>
      <c r="I2563" s="251"/>
      <c r="T2563" s="106"/>
    </row>
    <row r="2564" spans="1:20" s="47" customFormat="1" ht="15" customHeight="1" x14ac:dyDescent="0.2">
      <c r="A2564" s="103"/>
      <c r="B2564" s="103"/>
      <c r="C2564" s="103"/>
      <c r="D2564" s="250"/>
      <c r="H2564" s="106"/>
      <c r="I2564" s="251"/>
      <c r="T2564" s="106"/>
    </row>
    <row r="2565" spans="1:20" s="47" customFormat="1" ht="15" customHeight="1" x14ac:dyDescent="0.2">
      <c r="A2565" s="103"/>
      <c r="B2565" s="103"/>
      <c r="C2565" s="103"/>
      <c r="D2565" s="250"/>
      <c r="H2565" s="106"/>
      <c r="I2565" s="251"/>
      <c r="T2565" s="106"/>
    </row>
    <row r="2566" spans="1:20" s="47" customFormat="1" ht="15" customHeight="1" x14ac:dyDescent="0.2">
      <c r="A2566" s="103"/>
      <c r="B2566" s="103"/>
      <c r="C2566" s="103"/>
      <c r="D2566" s="250"/>
      <c r="H2566" s="106"/>
      <c r="I2566" s="251"/>
      <c r="T2566" s="106"/>
    </row>
    <row r="2567" spans="1:20" s="47" customFormat="1" ht="15" customHeight="1" x14ac:dyDescent="0.2">
      <c r="A2567" s="103"/>
      <c r="B2567" s="103"/>
      <c r="C2567" s="103"/>
      <c r="D2567" s="250"/>
      <c r="H2567" s="106"/>
      <c r="I2567" s="251"/>
      <c r="T2567" s="106"/>
    </row>
    <row r="2568" spans="1:20" s="47" customFormat="1" ht="15" customHeight="1" x14ac:dyDescent="0.2">
      <c r="A2568" s="103"/>
      <c r="B2568" s="103"/>
      <c r="C2568" s="103"/>
      <c r="D2568" s="250"/>
      <c r="H2568" s="106"/>
      <c r="I2568" s="251"/>
      <c r="T2568" s="106"/>
    </row>
    <row r="2569" spans="1:20" s="47" customFormat="1" ht="15" customHeight="1" x14ac:dyDescent="0.2">
      <c r="A2569" s="103"/>
      <c r="B2569" s="103"/>
      <c r="C2569" s="103"/>
      <c r="D2569" s="250"/>
      <c r="H2569" s="106"/>
      <c r="I2569" s="251"/>
      <c r="T2569" s="106"/>
    </row>
    <row r="2570" spans="1:20" s="47" customFormat="1" ht="15" customHeight="1" x14ac:dyDescent="0.2">
      <c r="A2570" s="103"/>
      <c r="B2570" s="103"/>
      <c r="C2570" s="103"/>
      <c r="D2570" s="250"/>
      <c r="H2570" s="106"/>
      <c r="I2570" s="251"/>
      <c r="T2570" s="106"/>
    </row>
    <row r="2571" spans="1:20" s="47" customFormat="1" ht="15" customHeight="1" x14ac:dyDescent="0.2">
      <c r="A2571" s="103"/>
      <c r="B2571" s="103"/>
      <c r="C2571" s="103"/>
      <c r="D2571" s="250"/>
      <c r="H2571" s="106"/>
      <c r="I2571" s="251"/>
      <c r="T2571" s="106"/>
    </row>
    <row r="2572" spans="1:20" s="47" customFormat="1" ht="15" customHeight="1" x14ac:dyDescent="0.2">
      <c r="A2572" s="103"/>
      <c r="B2572" s="103"/>
      <c r="C2572" s="103"/>
      <c r="D2572" s="250"/>
      <c r="H2572" s="106"/>
      <c r="I2572" s="251"/>
      <c r="T2572" s="106"/>
    </row>
    <row r="2573" spans="1:20" s="47" customFormat="1" ht="15" customHeight="1" x14ac:dyDescent="0.2">
      <c r="A2573" s="103"/>
      <c r="B2573" s="103"/>
      <c r="C2573" s="103"/>
      <c r="D2573" s="250"/>
      <c r="H2573" s="106"/>
      <c r="I2573" s="251"/>
      <c r="T2573" s="106"/>
    </row>
    <row r="2574" spans="1:20" s="47" customFormat="1" ht="15" customHeight="1" x14ac:dyDescent="0.2">
      <c r="A2574" s="103"/>
      <c r="B2574" s="103"/>
      <c r="C2574" s="103"/>
      <c r="D2574" s="250"/>
      <c r="H2574" s="106"/>
      <c r="I2574" s="251"/>
      <c r="T2574" s="106"/>
    </row>
    <row r="2575" spans="1:20" s="47" customFormat="1" ht="15" customHeight="1" x14ac:dyDescent="0.2">
      <c r="A2575" s="103"/>
      <c r="B2575" s="103"/>
      <c r="C2575" s="103"/>
      <c r="D2575" s="250"/>
      <c r="H2575" s="106"/>
      <c r="I2575" s="251"/>
      <c r="T2575" s="106"/>
    </row>
    <row r="2576" spans="1:20" s="47" customFormat="1" ht="15" customHeight="1" x14ac:dyDescent="0.2">
      <c r="A2576" s="103"/>
      <c r="B2576" s="103"/>
      <c r="C2576" s="103"/>
      <c r="D2576" s="250"/>
      <c r="H2576" s="106"/>
      <c r="I2576" s="251"/>
      <c r="T2576" s="106"/>
    </row>
    <row r="2577" spans="1:20" s="47" customFormat="1" ht="15" customHeight="1" x14ac:dyDescent="0.2">
      <c r="A2577" s="103"/>
      <c r="B2577" s="103"/>
      <c r="C2577" s="103"/>
      <c r="D2577" s="250"/>
      <c r="H2577" s="106"/>
      <c r="I2577" s="251"/>
      <c r="T2577" s="106"/>
    </row>
    <row r="2578" spans="1:20" s="47" customFormat="1" ht="15" customHeight="1" x14ac:dyDescent="0.2">
      <c r="A2578" s="103"/>
      <c r="B2578" s="103"/>
      <c r="C2578" s="103"/>
      <c r="D2578" s="250"/>
      <c r="H2578" s="106"/>
      <c r="I2578" s="251"/>
      <c r="T2578" s="106"/>
    </row>
    <row r="2579" spans="1:20" s="47" customFormat="1" ht="15" customHeight="1" x14ac:dyDescent="0.2">
      <c r="A2579" s="103"/>
      <c r="B2579" s="103"/>
      <c r="C2579" s="103"/>
      <c r="D2579" s="250"/>
      <c r="H2579" s="106"/>
      <c r="I2579" s="251"/>
      <c r="T2579" s="106"/>
    </row>
    <row r="2580" spans="1:20" s="47" customFormat="1" ht="15" customHeight="1" x14ac:dyDescent="0.2">
      <c r="A2580" s="103"/>
      <c r="B2580" s="103"/>
      <c r="C2580" s="103"/>
      <c r="D2580" s="250"/>
      <c r="H2580" s="106"/>
      <c r="I2580" s="251"/>
      <c r="T2580" s="106"/>
    </row>
    <row r="2581" spans="1:20" s="47" customFormat="1" ht="15" customHeight="1" x14ac:dyDescent="0.2">
      <c r="A2581" s="103"/>
      <c r="B2581" s="103"/>
      <c r="C2581" s="103"/>
      <c r="D2581" s="250"/>
      <c r="H2581" s="106"/>
      <c r="I2581" s="251"/>
      <c r="T2581" s="106"/>
    </row>
    <row r="2582" spans="1:20" s="47" customFormat="1" ht="15" customHeight="1" x14ac:dyDescent="0.2">
      <c r="A2582" s="103"/>
      <c r="B2582" s="103"/>
      <c r="C2582" s="103"/>
      <c r="D2582" s="250"/>
      <c r="H2582" s="106"/>
      <c r="I2582" s="251"/>
      <c r="T2582" s="106"/>
    </row>
    <row r="2583" spans="1:20" s="47" customFormat="1" ht="15" customHeight="1" x14ac:dyDescent="0.2">
      <c r="A2583" s="103"/>
      <c r="B2583" s="103"/>
      <c r="C2583" s="103"/>
      <c r="D2583" s="250"/>
      <c r="H2583" s="106"/>
      <c r="I2583" s="251"/>
      <c r="T2583" s="106"/>
    </row>
    <row r="2584" spans="1:20" s="47" customFormat="1" ht="15" customHeight="1" x14ac:dyDescent="0.2">
      <c r="A2584" s="103"/>
      <c r="B2584" s="103"/>
      <c r="C2584" s="103"/>
      <c r="D2584" s="250"/>
      <c r="H2584" s="106"/>
      <c r="I2584" s="251"/>
      <c r="T2584" s="106"/>
    </row>
    <row r="2585" spans="1:20" s="47" customFormat="1" ht="15" customHeight="1" x14ac:dyDescent="0.2">
      <c r="A2585" s="103"/>
      <c r="B2585" s="103"/>
      <c r="C2585" s="103"/>
      <c r="D2585" s="250"/>
      <c r="H2585" s="106"/>
      <c r="I2585" s="251"/>
      <c r="T2585" s="106"/>
    </row>
    <row r="2586" spans="1:20" s="47" customFormat="1" ht="15" customHeight="1" x14ac:dyDescent="0.2">
      <c r="A2586" s="103"/>
      <c r="B2586" s="103"/>
      <c r="C2586" s="103"/>
      <c r="D2586" s="250"/>
      <c r="H2586" s="106"/>
      <c r="I2586" s="251"/>
      <c r="T2586" s="106"/>
    </row>
    <row r="2587" spans="1:20" s="47" customFormat="1" ht="15" customHeight="1" x14ac:dyDescent="0.2">
      <c r="A2587" s="103"/>
      <c r="B2587" s="103"/>
      <c r="C2587" s="103"/>
      <c r="D2587" s="250"/>
      <c r="H2587" s="106"/>
      <c r="I2587" s="251"/>
      <c r="T2587" s="106"/>
    </row>
    <row r="2588" spans="1:20" s="47" customFormat="1" ht="15" customHeight="1" x14ac:dyDescent="0.2">
      <c r="A2588" s="103"/>
      <c r="B2588" s="103"/>
      <c r="C2588" s="103"/>
      <c r="D2588" s="250"/>
      <c r="H2588" s="106"/>
      <c r="I2588" s="251"/>
      <c r="T2588" s="106"/>
    </row>
    <row r="2589" spans="1:20" s="47" customFormat="1" ht="15" customHeight="1" x14ac:dyDescent="0.2">
      <c r="A2589" s="103"/>
      <c r="B2589" s="103"/>
      <c r="C2589" s="103"/>
      <c r="D2589" s="250"/>
      <c r="H2589" s="106"/>
      <c r="I2589" s="251"/>
      <c r="T2589" s="106"/>
    </row>
    <row r="2590" spans="1:20" s="47" customFormat="1" ht="15" customHeight="1" x14ac:dyDescent="0.2">
      <c r="A2590" s="103"/>
      <c r="B2590" s="103"/>
      <c r="C2590" s="103"/>
      <c r="D2590" s="250"/>
      <c r="H2590" s="106"/>
      <c r="I2590" s="251"/>
      <c r="T2590" s="106"/>
    </row>
    <row r="2591" spans="1:20" s="47" customFormat="1" ht="15" customHeight="1" x14ac:dyDescent="0.2">
      <c r="A2591" s="103"/>
      <c r="B2591" s="103"/>
      <c r="C2591" s="103"/>
      <c r="D2591" s="250"/>
      <c r="H2591" s="106"/>
      <c r="I2591" s="251"/>
      <c r="T2591" s="106"/>
    </row>
    <row r="2592" spans="1:20" s="47" customFormat="1" ht="15" customHeight="1" x14ac:dyDescent="0.2">
      <c r="A2592" s="103"/>
      <c r="B2592" s="103"/>
      <c r="C2592" s="103"/>
      <c r="D2592" s="250"/>
      <c r="H2592" s="106"/>
      <c r="I2592" s="251"/>
      <c r="T2592" s="106"/>
    </row>
    <row r="2593" spans="1:20" s="47" customFormat="1" ht="15" customHeight="1" x14ac:dyDescent="0.2">
      <c r="A2593" s="103"/>
      <c r="B2593" s="103"/>
      <c r="C2593" s="103"/>
      <c r="D2593" s="250"/>
      <c r="H2593" s="106"/>
      <c r="I2593" s="251"/>
      <c r="T2593" s="106"/>
    </row>
    <row r="2594" spans="1:20" s="47" customFormat="1" ht="15" customHeight="1" x14ac:dyDescent="0.2">
      <c r="A2594" s="103"/>
      <c r="B2594" s="103"/>
      <c r="C2594" s="103"/>
      <c r="D2594" s="250"/>
      <c r="H2594" s="106"/>
      <c r="I2594" s="251"/>
      <c r="T2594" s="106"/>
    </row>
    <row r="2595" spans="1:20" s="47" customFormat="1" ht="15" customHeight="1" x14ac:dyDescent="0.2">
      <c r="A2595" s="103"/>
      <c r="B2595" s="103"/>
      <c r="C2595" s="103"/>
      <c r="D2595" s="250"/>
      <c r="H2595" s="106"/>
      <c r="I2595" s="251"/>
      <c r="T2595" s="106"/>
    </row>
    <row r="2596" spans="1:20" s="47" customFormat="1" ht="15" customHeight="1" x14ac:dyDescent="0.2">
      <c r="A2596" s="103"/>
      <c r="B2596" s="103"/>
      <c r="C2596" s="103"/>
      <c r="D2596" s="250"/>
      <c r="H2596" s="106"/>
      <c r="I2596" s="251"/>
      <c r="T2596" s="106"/>
    </row>
    <row r="2597" spans="1:20" s="47" customFormat="1" ht="15" customHeight="1" x14ac:dyDescent="0.2">
      <c r="A2597" s="103"/>
      <c r="B2597" s="103"/>
      <c r="C2597" s="103"/>
      <c r="D2597" s="250"/>
      <c r="H2597" s="106"/>
      <c r="I2597" s="251"/>
      <c r="T2597" s="106"/>
    </row>
    <row r="2598" spans="1:20" s="47" customFormat="1" ht="15" customHeight="1" x14ac:dyDescent="0.2">
      <c r="A2598" s="103"/>
      <c r="B2598" s="103"/>
      <c r="C2598" s="103"/>
      <c r="D2598" s="250"/>
      <c r="H2598" s="106"/>
      <c r="I2598" s="251"/>
      <c r="T2598" s="106"/>
    </row>
    <row r="2599" spans="1:20" s="47" customFormat="1" ht="15" customHeight="1" x14ac:dyDescent="0.2">
      <c r="A2599" s="103"/>
      <c r="B2599" s="103"/>
      <c r="C2599" s="103"/>
      <c r="D2599" s="250"/>
      <c r="H2599" s="106"/>
      <c r="I2599" s="251"/>
      <c r="T2599" s="106"/>
    </row>
    <row r="2600" spans="1:20" s="47" customFormat="1" ht="15" customHeight="1" x14ac:dyDescent="0.2">
      <c r="A2600" s="103"/>
      <c r="B2600" s="103"/>
      <c r="C2600" s="103"/>
      <c r="D2600" s="250"/>
      <c r="H2600" s="106"/>
      <c r="I2600" s="251"/>
      <c r="T2600" s="106"/>
    </row>
    <row r="2601" spans="1:20" s="47" customFormat="1" ht="15" customHeight="1" x14ac:dyDescent="0.2">
      <c r="A2601" s="103"/>
      <c r="B2601" s="103"/>
      <c r="C2601" s="103"/>
      <c r="D2601" s="250"/>
      <c r="H2601" s="106"/>
      <c r="I2601" s="251"/>
      <c r="T2601" s="106"/>
    </row>
    <row r="2602" spans="1:20" s="47" customFormat="1" ht="15" customHeight="1" x14ac:dyDescent="0.2">
      <c r="A2602" s="103"/>
      <c r="B2602" s="103"/>
      <c r="C2602" s="103"/>
      <c r="D2602" s="250"/>
      <c r="H2602" s="106"/>
      <c r="I2602" s="251"/>
      <c r="T2602" s="106"/>
    </row>
    <row r="2603" spans="1:20" s="47" customFormat="1" ht="15" customHeight="1" x14ac:dyDescent="0.2">
      <c r="A2603" s="103"/>
      <c r="B2603" s="103"/>
      <c r="C2603" s="103"/>
      <c r="D2603" s="250"/>
      <c r="H2603" s="106"/>
      <c r="I2603" s="251"/>
      <c r="T2603" s="106"/>
    </row>
    <row r="2604" spans="1:20" s="47" customFormat="1" ht="15" customHeight="1" x14ac:dyDescent="0.2">
      <c r="A2604" s="103"/>
      <c r="B2604" s="103"/>
      <c r="C2604" s="103"/>
      <c r="D2604" s="250"/>
      <c r="H2604" s="106"/>
      <c r="I2604" s="251"/>
      <c r="T2604" s="106"/>
    </row>
    <row r="2605" spans="1:20" s="47" customFormat="1" ht="15" customHeight="1" x14ac:dyDescent="0.2">
      <c r="A2605" s="103"/>
      <c r="B2605" s="103"/>
      <c r="C2605" s="103"/>
      <c r="D2605" s="250"/>
      <c r="H2605" s="106"/>
      <c r="I2605" s="251"/>
      <c r="T2605" s="106"/>
    </row>
    <row r="2606" spans="1:20" s="47" customFormat="1" ht="15" customHeight="1" x14ac:dyDescent="0.2">
      <c r="A2606" s="103"/>
      <c r="B2606" s="103"/>
      <c r="C2606" s="103"/>
      <c r="D2606" s="250"/>
      <c r="H2606" s="106"/>
      <c r="I2606" s="251"/>
      <c r="T2606" s="106"/>
    </row>
    <row r="2607" spans="1:20" s="47" customFormat="1" ht="15" customHeight="1" x14ac:dyDescent="0.2">
      <c r="A2607" s="103"/>
      <c r="B2607" s="103"/>
      <c r="C2607" s="103"/>
      <c r="D2607" s="250"/>
      <c r="H2607" s="106"/>
      <c r="I2607" s="251"/>
      <c r="T2607" s="106"/>
    </row>
    <row r="2608" spans="1:20" s="47" customFormat="1" ht="15" customHeight="1" x14ac:dyDescent="0.2">
      <c r="A2608" s="103"/>
      <c r="B2608" s="103"/>
      <c r="C2608" s="103"/>
      <c r="D2608" s="250"/>
      <c r="H2608" s="106"/>
      <c r="I2608" s="251"/>
      <c r="T2608" s="106"/>
    </row>
    <row r="2609" spans="1:20" s="47" customFormat="1" ht="15" customHeight="1" x14ac:dyDescent="0.2">
      <c r="A2609" s="103"/>
      <c r="B2609" s="103"/>
      <c r="C2609" s="103"/>
      <c r="D2609" s="250"/>
      <c r="H2609" s="106"/>
      <c r="I2609" s="251"/>
      <c r="T2609" s="106"/>
    </row>
    <row r="2610" spans="1:20" s="47" customFormat="1" ht="15" customHeight="1" x14ac:dyDescent="0.2">
      <c r="A2610" s="103"/>
      <c r="B2610" s="103"/>
      <c r="C2610" s="103"/>
      <c r="D2610" s="250"/>
      <c r="H2610" s="106"/>
      <c r="I2610" s="251"/>
      <c r="T2610" s="106"/>
    </row>
    <row r="2611" spans="1:20" s="47" customFormat="1" ht="15" customHeight="1" x14ac:dyDescent="0.2">
      <c r="A2611" s="103"/>
      <c r="B2611" s="103"/>
      <c r="C2611" s="103"/>
      <c r="D2611" s="250"/>
      <c r="H2611" s="106"/>
      <c r="I2611" s="251"/>
      <c r="T2611" s="106"/>
    </row>
    <row r="2612" spans="1:20" s="47" customFormat="1" ht="15" customHeight="1" x14ac:dyDescent="0.2">
      <c r="A2612" s="103"/>
      <c r="B2612" s="103"/>
      <c r="C2612" s="103"/>
      <c r="D2612" s="250"/>
      <c r="H2612" s="106"/>
      <c r="I2612" s="251"/>
      <c r="T2612" s="106"/>
    </row>
    <row r="2613" spans="1:20" s="47" customFormat="1" ht="15" customHeight="1" x14ac:dyDescent="0.2">
      <c r="A2613" s="103"/>
      <c r="B2613" s="103"/>
      <c r="C2613" s="103"/>
      <c r="D2613" s="250"/>
      <c r="H2613" s="106"/>
      <c r="I2613" s="251"/>
      <c r="T2613" s="106"/>
    </row>
    <row r="2614" spans="1:20" s="47" customFormat="1" ht="15" customHeight="1" x14ac:dyDescent="0.2">
      <c r="A2614" s="103"/>
      <c r="B2614" s="103"/>
      <c r="C2614" s="103"/>
      <c r="D2614" s="250"/>
      <c r="H2614" s="106"/>
      <c r="I2614" s="251"/>
      <c r="T2614" s="106"/>
    </row>
    <row r="2615" spans="1:20" s="47" customFormat="1" ht="15" customHeight="1" x14ac:dyDescent="0.2">
      <c r="A2615" s="103"/>
      <c r="B2615" s="103"/>
      <c r="C2615" s="103"/>
      <c r="D2615" s="250"/>
      <c r="H2615" s="106"/>
      <c r="I2615" s="251"/>
      <c r="T2615" s="106"/>
    </row>
    <row r="2616" spans="1:20" s="47" customFormat="1" ht="15" customHeight="1" x14ac:dyDescent="0.2">
      <c r="A2616" s="103"/>
      <c r="B2616" s="103"/>
      <c r="C2616" s="103"/>
      <c r="D2616" s="250"/>
      <c r="H2616" s="106"/>
      <c r="I2616" s="251"/>
      <c r="T2616" s="106"/>
    </row>
    <row r="2617" spans="1:20" s="47" customFormat="1" ht="15" customHeight="1" x14ac:dyDescent="0.2">
      <c r="A2617" s="103"/>
      <c r="B2617" s="103"/>
      <c r="C2617" s="103"/>
      <c r="D2617" s="250"/>
      <c r="H2617" s="106"/>
      <c r="I2617" s="251"/>
      <c r="T2617" s="106"/>
    </row>
    <row r="2618" spans="1:20" s="47" customFormat="1" ht="15" customHeight="1" x14ac:dyDescent="0.2">
      <c r="A2618" s="103"/>
      <c r="B2618" s="103"/>
      <c r="C2618" s="103"/>
      <c r="D2618" s="250"/>
      <c r="H2618" s="106"/>
      <c r="I2618" s="251"/>
      <c r="T2618" s="106"/>
    </row>
    <row r="2619" spans="1:20" s="47" customFormat="1" ht="15" customHeight="1" x14ac:dyDescent="0.2">
      <c r="A2619" s="103"/>
      <c r="B2619" s="103"/>
      <c r="C2619" s="103"/>
      <c r="D2619" s="250"/>
      <c r="H2619" s="106"/>
      <c r="I2619" s="251"/>
      <c r="T2619" s="106"/>
    </row>
    <row r="2620" spans="1:20" s="47" customFormat="1" ht="15" customHeight="1" x14ac:dyDescent="0.2">
      <c r="A2620" s="103"/>
      <c r="B2620" s="103"/>
      <c r="C2620" s="103"/>
      <c r="D2620" s="250"/>
      <c r="H2620" s="106"/>
      <c r="I2620" s="251"/>
      <c r="T2620" s="106"/>
    </row>
    <row r="2621" spans="1:20" s="47" customFormat="1" ht="15" customHeight="1" x14ac:dyDescent="0.2">
      <c r="A2621" s="103"/>
      <c r="B2621" s="103"/>
      <c r="C2621" s="103"/>
      <c r="D2621" s="250"/>
      <c r="H2621" s="106"/>
      <c r="I2621" s="251"/>
      <c r="T2621" s="106"/>
    </row>
    <row r="2622" spans="1:20" s="47" customFormat="1" ht="15" customHeight="1" x14ac:dyDescent="0.2">
      <c r="A2622" s="103"/>
      <c r="B2622" s="103"/>
      <c r="C2622" s="103"/>
      <c r="D2622" s="250"/>
      <c r="H2622" s="106"/>
      <c r="I2622" s="251"/>
      <c r="T2622" s="106"/>
    </row>
    <row r="2623" spans="1:20" s="47" customFormat="1" ht="15" customHeight="1" x14ac:dyDescent="0.2">
      <c r="A2623" s="103"/>
      <c r="B2623" s="103"/>
      <c r="C2623" s="103"/>
      <c r="D2623" s="250"/>
      <c r="H2623" s="106"/>
      <c r="I2623" s="251"/>
      <c r="T2623" s="106"/>
    </row>
    <row r="2624" spans="1:20" s="47" customFormat="1" ht="15" customHeight="1" x14ac:dyDescent="0.2">
      <c r="A2624" s="103"/>
      <c r="B2624" s="103"/>
      <c r="C2624" s="103"/>
      <c r="D2624" s="250"/>
      <c r="H2624" s="106"/>
      <c r="I2624" s="251"/>
      <c r="T2624" s="106"/>
    </row>
    <row r="2625" spans="1:20" s="47" customFormat="1" ht="15" customHeight="1" x14ac:dyDescent="0.2">
      <c r="A2625" s="103"/>
      <c r="B2625" s="103"/>
      <c r="C2625" s="103"/>
      <c r="D2625" s="250"/>
      <c r="H2625" s="106"/>
      <c r="I2625" s="251"/>
      <c r="T2625" s="106"/>
    </row>
    <row r="2626" spans="1:20" s="47" customFormat="1" ht="15" customHeight="1" x14ac:dyDescent="0.2">
      <c r="A2626" s="103"/>
      <c r="B2626" s="103"/>
      <c r="C2626" s="103"/>
      <c r="D2626" s="250"/>
      <c r="H2626" s="106"/>
      <c r="I2626" s="251"/>
      <c r="T2626" s="106"/>
    </row>
    <row r="2627" spans="1:20" s="47" customFormat="1" ht="15" customHeight="1" x14ac:dyDescent="0.2">
      <c r="A2627" s="103"/>
      <c r="B2627" s="103"/>
      <c r="C2627" s="103"/>
      <c r="D2627" s="250"/>
      <c r="H2627" s="106"/>
      <c r="I2627" s="251"/>
      <c r="T2627" s="106"/>
    </row>
    <row r="2628" spans="1:20" s="47" customFormat="1" ht="15" customHeight="1" x14ac:dyDescent="0.2">
      <c r="A2628" s="103"/>
      <c r="B2628" s="103"/>
      <c r="C2628" s="103"/>
      <c r="D2628" s="250"/>
      <c r="H2628" s="106"/>
      <c r="I2628" s="251"/>
      <c r="T2628" s="106"/>
    </row>
    <row r="2629" spans="1:20" s="47" customFormat="1" ht="15" customHeight="1" x14ac:dyDescent="0.2">
      <c r="A2629" s="103"/>
      <c r="B2629" s="103"/>
      <c r="C2629" s="103"/>
      <c r="D2629" s="250"/>
      <c r="H2629" s="106"/>
      <c r="I2629" s="251"/>
      <c r="T2629" s="106"/>
    </row>
    <row r="2630" spans="1:20" s="47" customFormat="1" ht="15" customHeight="1" x14ac:dyDescent="0.2">
      <c r="A2630" s="103"/>
      <c r="B2630" s="103"/>
      <c r="C2630" s="103"/>
      <c r="D2630" s="250"/>
      <c r="H2630" s="106"/>
      <c r="I2630" s="251"/>
      <c r="T2630" s="106"/>
    </row>
    <row r="2631" spans="1:20" s="47" customFormat="1" ht="15" customHeight="1" x14ac:dyDescent="0.2">
      <c r="A2631" s="103"/>
      <c r="B2631" s="103"/>
      <c r="C2631" s="103"/>
      <c r="D2631" s="250"/>
      <c r="H2631" s="106"/>
      <c r="I2631" s="251"/>
      <c r="T2631" s="106"/>
    </row>
    <row r="2632" spans="1:20" s="47" customFormat="1" ht="15" customHeight="1" x14ac:dyDescent="0.2">
      <c r="A2632" s="103"/>
      <c r="B2632" s="103"/>
      <c r="C2632" s="103"/>
      <c r="D2632" s="250"/>
      <c r="H2632" s="106"/>
      <c r="I2632" s="251"/>
      <c r="T2632" s="106"/>
    </row>
    <row r="2633" spans="1:20" s="47" customFormat="1" ht="15" customHeight="1" x14ac:dyDescent="0.2">
      <c r="A2633" s="103"/>
      <c r="B2633" s="103"/>
      <c r="C2633" s="103"/>
      <c r="D2633" s="250"/>
      <c r="H2633" s="106"/>
      <c r="I2633" s="251"/>
      <c r="T2633" s="106"/>
    </row>
    <row r="2634" spans="1:20" s="47" customFormat="1" ht="15" customHeight="1" x14ac:dyDescent="0.2">
      <c r="A2634" s="103"/>
      <c r="B2634" s="103"/>
      <c r="C2634" s="103"/>
      <c r="D2634" s="250"/>
      <c r="H2634" s="106"/>
      <c r="I2634" s="251"/>
      <c r="T2634" s="106"/>
    </row>
    <row r="2635" spans="1:20" s="47" customFormat="1" ht="15" customHeight="1" x14ac:dyDescent="0.2">
      <c r="A2635" s="103"/>
      <c r="B2635" s="103"/>
      <c r="C2635" s="103"/>
      <c r="D2635" s="250"/>
      <c r="H2635" s="106"/>
      <c r="I2635" s="251"/>
      <c r="T2635" s="106"/>
    </row>
    <row r="2636" spans="1:20" s="47" customFormat="1" ht="15" customHeight="1" x14ac:dyDescent="0.2">
      <c r="A2636" s="103"/>
      <c r="B2636" s="103"/>
      <c r="C2636" s="103"/>
      <c r="D2636" s="250"/>
      <c r="H2636" s="106"/>
      <c r="I2636" s="251"/>
      <c r="T2636" s="106"/>
    </row>
    <row r="2637" spans="1:20" s="47" customFormat="1" ht="15" customHeight="1" x14ac:dyDescent="0.2">
      <c r="A2637" s="103"/>
      <c r="B2637" s="103"/>
      <c r="C2637" s="103"/>
      <c r="D2637" s="250"/>
      <c r="H2637" s="106"/>
      <c r="I2637" s="251"/>
      <c r="T2637" s="106"/>
    </row>
    <row r="2638" spans="1:20" s="47" customFormat="1" ht="15" customHeight="1" x14ac:dyDescent="0.2">
      <c r="A2638" s="103"/>
      <c r="B2638" s="103"/>
      <c r="C2638" s="103"/>
      <c r="D2638" s="250"/>
      <c r="H2638" s="106"/>
      <c r="I2638" s="251"/>
      <c r="T2638" s="106"/>
    </row>
    <row r="2639" spans="1:20" s="47" customFormat="1" ht="15" customHeight="1" x14ac:dyDescent="0.2">
      <c r="A2639" s="103"/>
      <c r="B2639" s="103"/>
      <c r="C2639" s="103"/>
      <c r="D2639" s="250"/>
      <c r="H2639" s="106"/>
      <c r="I2639" s="251"/>
      <c r="T2639" s="106"/>
    </row>
    <row r="2640" spans="1:20" s="47" customFormat="1" ht="15" customHeight="1" x14ac:dyDescent="0.2">
      <c r="A2640" s="103"/>
      <c r="B2640" s="103"/>
      <c r="C2640" s="103"/>
      <c r="D2640" s="250"/>
      <c r="H2640" s="106"/>
      <c r="I2640" s="251"/>
      <c r="T2640" s="106"/>
    </row>
    <row r="2641" spans="1:20" s="47" customFormat="1" ht="15" customHeight="1" x14ac:dyDescent="0.2">
      <c r="A2641" s="103"/>
      <c r="B2641" s="103"/>
      <c r="C2641" s="103"/>
      <c r="D2641" s="250"/>
      <c r="H2641" s="106"/>
      <c r="I2641" s="251"/>
      <c r="T2641" s="106"/>
    </row>
    <row r="2642" spans="1:20" s="47" customFormat="1" ht="15" customHeight="1" x14ac:dyDescent="0.2">
      <c r="A2642" s="103"/>
      <c r="B2642" s="103"/>
      <c r="C2642" s="103"/>
      <c r="D2642" s="250"/>
      <c r="H2642" s="106"/>
      <c r="I2642" s="251"/>
      <c r="T2642" s="106"/>
    </row>
    <row r="2643" spans="1:20" s="47" customFormat="1" ht="15" customHeight="1" x14ac:dyDescent="0.2">
      <c r="A2643" s="103"/>
      <c r="B2643" s="103"/>
      <c r="C2643" s="103"/>
      <c r="D2643" s="250"/>
      <c r="H2643" s="106"/>
      <c r="I2643" s="251"/>
      <c r="T2643" s="106"/>
    </row>
    <row r="2644" spans="1:20" s="47" customFormat="1" ht="15" customHeight="1" x14ac:dyDescent="0.2">
      <c r="A2644" s="103"/>
      <c r="B2644" s="103"/>
      <c r="C2644" s="103"/>
      <c r="D2644" s="250"/>
      <c r="H2644" s="106"/>
      <c r="I2644" s="251"/>
      <c r="T2644" s="106"/>
    </row>
    <row r="2645" spans="1:20" s="47" customFormat="1" ht="15" customHeight="1" x14ac:dyDescent="0.2">
      <c r="A2645" s="103"/>
      <c r="B2645" s="103"/>
      <c r="C2645" s="103"/>
      <c r="D2645" s="250"/>
      <c r="H2645" s="106"/>
      <c r="I2645" s="251"/>
      <c r="T2645" s="106"/>
    </row>
    <row r="2646" spans="1:20" s="47" customFormat="1" ht="15" customHeight="1" x14ac:dyDescent="0.2">
      <c r="A2646" s="103"/>
      <c r="B2646" s="103"/>
      <c r="C2646" s="103"/>
      <c r="D2646" s="250"/>
      <c r="H2646" s="106"/>
      <c r="I2646" s="251"/>
      <c r="T2646" s="106"/>
    </row>
    <row r="2647" spans="1:20" s="47" customFormat="1" ht="15" customHeight="1" x14ac:dyDescent="0.2">
      <c r="A2647" s="103"/>
      <c r="B2647" s="103"/>
      <c r="C2647" s="103"/>
      <c r="D2647" s="250"/>
      <c r="H2647" s="106"/>
      <c r="I2647" s="251"/>
      <c r="T2647" s="106"/>
    </row>
    <row r="2648" spans="1:20" s="47" customFormat="1" ht="15" customHeight="1" x14ac:dyDescent="0.2">
      <c r="A2648" s="103"/>
      <c r="B2648" s="103"/>
      <c r="C2648" s="103"/>
      <c r="D2648" s="250"/>
      <c r="H2648" s="106"/>
      <c r="I2648" s="251"/>
      <c r="T2648" s="106"/>
    </row>
    <row r="2649" spans="1:20" s="47" customFormat="1" ht="15" customHeight="1" x14ac:dyDescent="0.2">
      <c r="A2649" s="103"/>
      <c r="B2649" s="103"/>
      <c r="C2649" s="103"/>
      <c r="D2649" s="250"/>
      <c r="H2649" s="106"/>
      <c r="I2649" s="251"/>
      <c r="T2649" s="106"/>
    </row>
    <row r="2650" spans="1:20" s="47" customFormat="1" ht="15" customHeight="1" x14ac:dyDescent="0.2">
      <c r="A2650" s="103"/>
      <c r="B2650" s="103"/>
      <c r="C2650" s="103"/>
      <c r="D2650" s="250"/>
      <c r="H2650" s="106"/>
      <c r="I2650" s="251"/>
      <c r="T2650" s="106"/>
    </row>
    <row r="2651" spans="1:20" s="47" customFormat="1" ht="15" customHeight="1" x14ac:dyDescent="0.2">
      <c r="A2651" s="103"/>
      <c r="B2651" s="103"/>
      <c r="C2651" s="103"/>
      <c r="D2651" s="250"/>
      <c r="H2651" s="106"/>
      <c r="I2651" s="251"/>
      <c r="T2651" s="106"/>
    </row>
    <row r="2652" spans="1:20" s="47" customFormat="1" ht="15" customHeight="1" x14ac:dyDescent="0.2">
      <c r="A2652" s="103"/>
      <c r="B2652" s="103"/>
      <c r="C2652" s="103"/>
      <c r="D2652" s="250"/>
      <c r="H2652" s="106"/>
      <c r="I2652" s="251"/>
      <c r="T2652" s="106"/>
    </row>
    <row r="2653" spans="1:20" s="47" customFormat="1" ht="15" customHeight="1" x14ac:dyDescent="0.2">
      <c r="A2653" s="103"/>
      <c r="B2653" s="103"/>
      <c r="C2653" s="103"/>
      <c r="D2653" s="250"/>
      <c r="H2653" s="106"/>
      <c r="I2653" s="251"/>
      <c r="T2653" s="106"/>
    </row>
    <row r="2654" spans="1:20" s="47" customFormat="1" ht="15" customHeight="1" x14ac:dyDescent="0.2">
      <c r="A2654" s="103"/>
      <c r="B2654" s="103"/>
      <c r="C2654" s="103"/>
      <c r="D2654" s="250"/>
      <c r="H2654" s="106"/>
      <c r="I2654" s="251"/>
      <c r="T2654" s="106"/>
    </row>
    <row r="2655" spans="1:20" s="47" customFormat="1" ht="15" customHeight="1" x14ac:dyDescent="0.2">
      <c r="A2655" s="103"/>
      <c r="B2655" s="103"/>
      <c r="C2655" s="103"/>
      <c r="D2655" s="250"/>
      <c r="H2655" s="106"/>
      <c r="I2655" s="251"/>
      <c r="T2655" s="106"/>
    </row>
    <row r="2656" spans="1:20" s="47" customFormat="1" ht="15" customHeight="1" x14ac:dyDescent="0.2">
      <c r="A2656" s="103"/>
      <c r="B2656" s="103"/>
      <c r="C2656" s="103"/>
      <c r="D2656" s="250"/>
      <c r="H2656" s="106"/>
      <c r="I2656" s="251"/>
      <c r="T2656" s="106"/>
    </row>
    <row r="2657" spans="1:20" s="47" customFormat="1" ht="15" customHeight="1" x14ac:dyDescent="0.2">
      <c r="A2657" s="103"/>
      <c r="B2657" s="103"/>
      <c r="C2657" s="103"/>
      <c r="D2657" s="250"/>
      <c r="H2657" s="106"/>
      <c r="I2657" s="251"/>
      <c r="T2657" s="106"/>
    </row>
    <row r="2658" spans="1:20" s="47" customFormat="1" ht="15" customHeight="1" x14ac:dyDescent="0.2">
      <c r="A2658" s="103"/>
      <c r="B2658" s="103"/>
      <c r="C2658" s="103"/>
      <c r="D2658" s="250"/>
      <c r="H2658" s="106"/>
      <c r="I2658" s="251"/>
      <c r="T2658" s="106"/>
    </row>
    <row r="2659" spans="1:20" s="47" customFormat="1" ht="15" customHeight="1" x14ac:dyDescent="0.2">
      <c r="A2659" s="103"/>
      <c r="B2659" s="103"/>
      <c r="C2659" s="103"/>
      <c r="D2659" s="250"/>
      <c r="H2659" s="106"/>
      <c r="I2659" s="251"/>
      <c r="T2659" s="106"/>
    </row>
    <row r="2660" spans="1:20" s="47" customFormat="1" ht="15" customHeight="1" x14ac:dyDescent="0.2">
      <c r="A2660" s="103"/>
      <c r="B2660" s="103"/>
      <c r="C2660" s="103"/>
      <c r="D2660" s="250"/>
      <c r="H2660" s="106"/>
      <c r="I2660" s="251"/>
      <c r="T2660" s="106"/>
    </row>
    <row r="2661" spans="1:20" s="47" customFormat="1" ht="15" customHeight="1" x14ac:dyDescent="0.2">
      <c r="A2661" s="103"/>
      <c r="B2661" s="103"/>
      <c r="C2661" s="103"/>
      <c r="D2661" s="250"/>
      <c r="H2661" s="106"/>
      <c r="I2661" s="251"/>
      <c r="T2661" s="106"/>
    </row>
    <row r="2662" spans="1:20" s="47" customFormat="1" ht="15" customHeight="1" x14ac:dyDescent="0.2">
      <c r="A2662" s="103"/>
      <c r="B2662" s="103"/>
      <c r="C2662" s="103"/>
      <c r="D2662" s="250"/>
      <c r="H2662" s="106"/>
      <c r="I2662" s="251"/>
      <c r="T2662" s="106"/>
    </row>
    <row r="2663" spans="1:20" s="47" customFormat="1" ht="15" customHeight="1" x14ac:dyDescent="0.2">
      <c r="A2663" s="103"/>
      <c r="B2663" s="103"/>
      <c r="C2663" s="103"/>
      <c r="D2663" s="250"/>
      <c r="H2663" s="106"/>
      <c r="I2663" s="251"/>
      <c r="T2663" s="106"/>
    </row>
    <row r="2664" spans="1:20" s="47" customFormat="1" ht="15" customHeight="1" x14ac:dyDescent="0.2">
      <c r="A2664" s="103"/>
      <c r="B2664" s="103"/>
      <c r="C2664" s="103"/>
      <c r="D2664" s="250"/>
      <c r="H2664" s="106"/>
      <c r="I2664" s="251"/>
      <c r="T2664" s="106"/>
    </row>
    <row r="2665" spans="1:20" s="47" customFormat="1" ht="15" customHeight="1" x14ac:dyDescent="0.2">
      <c r="A2665" s="103"/>
      <c r="B2665" s="103"/>
      <c r="C2665" s="103"/>
      <c r="D2665" s="250"/>
      <c r="H2665" s="106"/>
      <c r="I2665" s="251"/>
      <c r="T2665" s="106"/>
    </row>
    <row r="2666" spans="1:20" s="47" customFormat="1" ht="15" customHeight="1" x14ac:dyDescent="0.2">
      <c r="A2666" s="103"/>
      <c r="B2666" s="103"/>
      <c r="C2666" s="103"/>
      <c r="D2666" s="250"/>
      <c r="H2666" s="106"/>
      <c r="I2666" s="251"/>
      <c r="T2666" s="106"/>
    </row>
    <row r="2667" spans="1:20" s="47" customFormat="1" ht="15" customHeight="1" x14ac:dyDescent="0.2">
      <c r="A2667" s="103"/>
      <c r="B2667" s="103"/>
      <c r="C2667" s="103"/>
      <c r="D2667" s="250"/>
      <c r="H2667" s="106"/>
      <c r="I2667" s="251"/>
      <c r="T2667" s="106"/>
    </row>
    <row r="2668" spans="1:20" s="47" customFormat="1" ht="15" customHeight="1" x14ac:dyDescent="0.2">
      <c r="A2668" s="103"/>
      <c r="B2668" s="103"/>
      <c r="C2668" s="103"/>
      <c r="D2668" s="250"/>
      <c r="H2668" s="106"/>
      <c r="I2668" s="251"/>
      <c r="T2668" s="106"/>
    </row>
    <row r="2669" spans="1:20" s="47" customFormat="1" ht="15" customHeight="1" x14ac:dyDescent="0.2">
      <c r="A2669" s="103"/>
      <c r="B2669" s="103"/>
      <c r="C2669" s="103"/>
      <c r="D2669" s="250"/>
      <c r="H2669" s="106"/>
      <c r="I2669" s="251"/>
      <c r="T2669" s="106"/>
    </row>
    <row r="2670" spans="1:20" s="47" customFormat="1" ht="15" customHeight="1" x14ac:dyDescent="0.2">
      <c r="A2670" s="103"/>
      <c r="B2670" s="103"/>
      <c r="C2670" s="103"/>
      <c r="D2670" s="250"/>
      <c r="H2670" s="106"/>
      <c r="I2670" s="251"/>
      <c r="T2670" s="106"/>
    </row>
    <row r="2671" spans="1:20" s="47" customFormat="1" ht="15" customHeight="1" x14ac:dyDescent="0.2">
      <c r="A2671" s="103"/>
      <c r="B2671" s="103"/>
      <c r="C2671" s="103"/>
      <c r="D2671" s="250"/>
      <c r="H2671" s="106"/>
      <c r="I2671" s="251"/>
      <c r="T2671" s="106"/>
    </row>
    <row r="2672" spans="1:20" s="47" customFormat="1" ht="15" customHeight="1" x14ac:dyDescent="0.2">
      <c r="A2672" s="103"/>
      <c r="B2672" s="103"/>
      <c r="C2672" s="103"/>
      <c r="D2672" s="250"/>
      <c r="H2672" s="106"/>
      <c r="I2672" s="251"/>
      <c r="T2672" s="106"/>
    </row>
    <row r="2673" spans="1:20" s="47" customFormat="1" ht="15" customHeight="1" x14ac:dyDescent="0.2">
      <c r="A2673" s="103"/>
      <c r="B2673" s="103"/>
      <c r="C2673" s="103"/>
      <c r="D2673" s="250"/>
      <c r="H2673" s="106"/>
      <c r="I2673" s="251"/>
      <c r="T2673" s="106"/>
    </row>
    <row r="2674" spans="1:20" s="47" customFormat="1" ht="15" customHeight="1" x14ac:dyDescent="0.2">
      <c r="A2674" s="103"/>
      <c r="B2674" s="103"/>
      <c r="C2674" s="103"/>
      <c r="D2674" s="250"/>
      <c r="H2674" s="106"/>
      <c r="I2674" s="251"/>
      <c r="T2674" s="106"/>
    </row>
    <row r="2675" spans="1:20" s="47" customFormat="1" ht="15" customHeight="1" x14ac:dyDescent="0.2">
      <c r="A2675" s="103"/>
      <c r="B2675" s="103"/>
      <c r="C2675" s="103"/>
      <c r="D2675" s="250"/>
      <c r="H2675" s="106"/>
      <c r="I2675" s="251"/>
      <c r="T2675" s="106"/>
    </row>
    <row r="2676" spans="1:20" s="47" customFormat="1" ht="15" customHeight="1" x14ac:dyDescent="0.2">
      <c r="A2676" s="103"/>
      <c r="B2676" s="103"/>
      <c r="C2676" s="103"/>
      <c r="D2676" s="250"/>
      <c r="H2676" s="106"/>
      <c r="I2676" s="251"/>
      <c r="T2676" s="106"/>
    </row>
    <row r="2677" spans="1:20" s="47" customFormat="1" ht="15" customHeight="1" x14ac:dyDescent="0.2">
      <c r="A2677" s="103"/>
      <c r="B2677" s="103"/>
      <c r="C2677" s="103"/>
      <c r="D2677" s="250"/>
      <c r="H2677" s="106"/>
      <c r="I2677" s="251"/>
      <c r="T2677" s="106"/>
    </row>
    <row r="2678" spans="1:20" s="47" customFormat="1" ht="15" customHeight="1" x14ac:dyDescent="0.2">
      <c r="A2678" s="103"/>
      <c r="B2678" s="103"/>
      <c r="C2678" s="103"/>
      <c r="D2678" s="250"/>
      <c r="H2678" s="106"/>
      <c r="I2678" s="251"/>
      <c r="T2678" s="106"/>
    </row>
    <row r="2679" spans="1:20" s="47" customFormat="1" ht="15" customHeight="1" x14ac:dyDescent="0.2">
      <c r="A2679" s="103"/>
      <c r="B2679" s="103"/>
      <c r="C2679" s="103"/>
      <c r="D2679" s="250"/>
      <c r="H2679" s="106"/>
      <c r="I2679" s="251"/>
      <c r="T2679" s="106"/>
    </row>
    <row r="2680" spans="1:20" s="47" customFormat="1" ht="15" customHeight="1" x14ac:dyDescent="0.2">
      <c r="A2680" s="103"/>
      <c r="B2680" s="103"/>
      <c r="C2680" s="103"/>
      <c r="D2680" s="250"/>
      <c r="H2680" s="106"/>
      <c r="I2680" s="251"/>
      <c r="T2680" s="106"/>
    </row>
    <row r="2681" spans="1:20" s="47" customFormat="1" ht="15" customHeight="1" x14ac:dyDescent="0.2">
      <c r="A2681" s="103"/>
      <c r="B2681" s="103"/>
      <c r="C2681" s="103"/>
      <c r="D2681" s="250"/>
      <c r="H2681" s="106"/>
      <c r="I2681" s="251"/>
      <c r="T2681" s="106"/>
    </row>
    <row r="2682" spans="1:20" s="47" customFormat="1" ht="15" customHeight="1" x14ac:dyDescent="0.2">
      <c r="A2682" s="103"/>
      <c r="B2682" s="103"/>
      <c r="C2682" s="103"/>
      <c r="D2682" s="250"/>
      <c r="H2682" s="106"/>
      <c r="I2682" s="251"/>
      <c r="T2682" s="106"/>
    </row>
    <row r="2683" spans="1:20" s="47" customFormat="1" ht="15" customHeight="1" x14ac:dyDescent="0.2">
      <c r="A2683" s="103"/>
      <c r="B2683" s="103"/>
      <c r="C2683" s="103"/>
      <c r="D2683" s="250"/>
      <c r="H2683" s="106"/>
      <c r="I2683" s="251"/>
      <c r="T2683" s="106"/>
    </row>
    <row r="2684" spans="1:20" s="47" customFormat="1" ht="15" customHeight="1" x14ac:dyDescent="0.2">
      <c r="A2684" s="103"/>
      <c r="B2684" s="103"/>
      <c r="C2684" s="103"/>
      <c r="D2684" s="250"/>
      <c r="H2684" s="106"/>
      <c r="I2684" s="251"/>
      <c r="T2684" s="106"/>
    </row>
    <row r="2685" spans="1:20" s="47" customFormat="1" ht="15" customHeight="1" x14ac:dyDescent="0.2">
      <c r="A2685" s="103"/>
      <c r="B2685" s="103"/>
      <c r="C2685" s="103"/>
      <c r="D2685" s="250"/>
      <c r="H2685" s="106"/>
      <c r="I2685" s="251"/>
      <c r="T2685" s="106"/>
    </row>
    <row r="2686" spans="1:20" s="47" customFormat="1" ht="15" customHeight="1" x14ac:dyDescent="0.2">
      <c r="A2686" s="103"/>
      <c r="B2686" s="103"/>
      <c r="C2686" s="103"/>
      <c r="D2686" s="250"/>
      <c r="H2686" s="106"/>
      <c r="I2686" s="251"/>
      <c r="T2686" s="106"/>
    </row>
    <row r="2687" spans="1:20" s="47" customFormat="1" ht="15" customHeight="1" x14ac:dyDescent="0.2">
      <c r="A2687" s="103"/>
      <c r="B2687" s="103"/>
      <c r="C2687" s="103"/>
      <c r="D2687" s="250"/>
      <c r="H2687" s="106"/>
      <c r="I2687" s="251"/>
      <c r="T2687" s="106"/>
    </row>
    <row r="2688" spans="1:20" s="47" customFormat="1" ht="15" customHeight="1" x14ac:dyDescent="0.2">
      <c r="A2688" s="103"/>
      <c r="B2688" s="103"/>
      <c r="C2688" s="103"/>
      <c r="D2688" s="250"/>
      <c r="H2688" s="106"/>
      <c r="I2688" s="251"/>
      <c r="T2688" s="106"/>
    </row>
    <row r="2689" spans="1:20" s="47" customFormat="1" ht="15" customHeight="1" x14ac:dyDescent="0.2">
      <c r="A2689" s="103"/>
      <c r="B2689" s="103"/>
      <c r="C2689" s="103"/>
      <c r="D2689" s="250"/>
      <c r="H2689" s="106"/>
      <c r="I2689" s="251"/>
      <c r="T2689" s="106"/>
    </row>
    <row r="2690" spans="1:20" s="47" customFormat="1" ht="15" customHeight="1" x14ac:dyDescent="0.2">
      <c r="A2690" s="103"/>
      <c r="B2690" s="103"/>
      <c r="C2690" s="103"/>
      <c r="D2690" s="250"/>
      <c r="H2690" s="106"/>
      <c r="I2690" s="251"/>
      <c r="T2690" s="106"/>
    </row>
    <row r="2691" spans="1:20" s="47" customFormat="1" ht="15" customHeight="1" x14ac:dyDescent="0.2">
      <c r="A2691" s="103"/>
      <c r="B2691" s="103"/>
      <c r="C2691" s="103"/>
      <c r="D2691" s="250"/>
      <c r="H2691" s="106"/>
      <c r="I2691" s="251"/>
      <c r="T2691" s="106"/>
    </row>
    <row r="2692" spans="1:20" s="47" customFormat="1" ht="15" customHeight="1" x14ac:dyDescent="0.2">
      <c r="A2692" s="103"/>
      <c r="B2692" s="103"/>
      <c r="C2692" s="103"/>
      <c r="D2692" s="250"/>
      <c r="H2692" s="106"/>
      <c r="I2692" s="251"/>
      <c r="T2692" s="106"/>
    </row>
    <row r="2693" spans="1:20" s="47" customFormat="1" ht="15" customHeight="1" x14ac:dyDescent="0.2">
      <c r="A2693" s="103"/>
      <c r="B2693" s="103"/>
      <c r="C2693" s="103"/>
      <c r="D2693" s="250"/>
      <c r="H2693" s="106"/>
      <c r="I2693" s="251"/>
      <c r="T2693" s="106"/>
    </row>
    <row r="2694" spans="1:20" s="47" customFormat="1" ht="15" customHeight="1" x14ac:dyDescent="0.2">
      <c r="A2694" s="103"/>
      <c r="B2694" s="103"/>
      <c r="C2694" s="103"/>
      <c r="D2694" s="250"/>
      <c r="H2694" s="106"/>
      <c r="I2694" s="251"/>
      <c r="T2694" s="106"/>
    </row>
    <row r="2695" spans="1:20" s="47" customFormat="1" ht="15" customHeight="1" x14ac:dyDescent="0.2">
      <c r="A2695" s="103"/>
      <c r="B2695" s="103"/>
      <c r="C2695" s="103"/>
      <c r="D2695" s="250"/>
      <c r="H2695" s="106"/>
      <c r="I2695" s="251"/>
      <c r="T2695" s="106"/>
    </row>
    <row r="2696" spans="1:20" s="47" customFormat="1" ht="15" customHeight="1" x14ac:dyDescent="0.2">
      <c r="A2696" s="103"/>
      <c r="B2696" s="103"/>
      <c r="C2696" s="103"/>
      <c r="D2696" s="250"/>
      <c r="H2696" s="106"/>
      <c r="I2696" s="251"/>
      <c r="T2696" s="106"/>
    </row>
    <row r="2697" spans="1:20" s="47" customFormat="1" ht="15" customHeight="1" x14ac:dyDescent="0.2">
      <c r="A2697" s="103"/>
      <c r="B2697" s="103"/>
      <c r="C2697" s="103"/>
      <c r="D2697" s="250"/>
      <c r="H2697" s="106"/>
      <c r="I2697" s="251"/>
      <c r="T2697" s="106"/>
    </row>
    <row r="2698" spans="1:20" s="47" customFormat="1" ht="15" customHeight="1" x14ac:dyDescent="0.2">
      <c r="A2698" s="103"/>
      <c r="B2698" s="103"/>
      <c r="C2698" s="103"/>
      <c r="D2698" s="250"/>
      <c r="H2698" s="106"/>
      <c r="I2698" s="251"/>
      <c r="T2698" s="106"/>
    </row>
    <row r="2699" spans="1:20" s="47" customFormat="1" ht="15" customHeight="1" x14ac:dyDescent="0.2">
      <c r="A2699" s="103"/>
      <c r="B2699" s="103"/>
      <c r="C2699" s="103"/>
      <c r="D2699" s="250"/>
      <c r="H2699" s="106"/>
      <c r="I2699" s="251"/>
      <c r="T2699" s="106"/>
    </row>
    <row r="2700" spans="1:20" s="47" customFormat="1" ht="15" customHeight="1" x14ac:dyDescent="0.2">
      <c r="A2700" s="103"/>
      <c r="B2700" s="103"/>
      <c r="C2700" s="103"/>
      <c r="D2700" s="250"/>
      <c r="H2700" s="106"/>
      <c r="I2700" s="251"/>
      <c r="T2700" s="106"/>
    </row>
    <row r="2701" spans="1:20" s="47" customFormat="1" ht="15" customHeight="1" x14ac:dyDescent="0.2">
      <c r="A2701" s="103"/>
      <c r="B2701" s="103"/>
      <c r="C2701" s="103"/>
      <c r="D2701" s="250"/>
      <c r="H2701" s="106"/>
      <c r="I2701" s="251"/>
      <c r="T2701" s="106"/>
    </row>
    <row r="2702" spans="1:20" s="47" customFormat="1" ht="15" customHeight="1" x14ac:dyDescent="0.2">
      <c r="A2702" s="103"/>
      <c r="B2702" s="103"/>
      <c r="C2702" s="103"/>
      <c r="D2702" s="250"/>
      <c r="H2702" s="106"/>
      <c r="I2702" s="251"/>
      <c r="T2702" s="106"/>
    </row>
    <row r="2703" spans="1:20" s="47" customFormat="1" ht="15" customHeight="1" x14ac:dyDescent="0.2">
      <c r="A2703" s="103"/>
      <c r="B2703" s="103"/>
      <c r="C2703" s="103"/>
      <c r="D2703" s="250"/>
      <c r="H2703" s="106"/>
      <c r="I2703" s="251"/>
      <c r="T2703" s="106"/>
    </row>
    <row r="2704" spans="1:20" s="47" customFormat="1" ht="15" customHeight="1" x14ac:dyDescent="0.2">
      <c r="A2704" s="103"/>
      <c r="B2704" s="103"/>
      <c r="C2704" s="103"/>
      <c r="D2704" s="250"/>
      <c r="H2704" s="106"/>
      <c r="I2704" s="251"/>
      <c r="T2704" s="106"/>
    </row>
    <row r="2705" spans="1:20" s="47" customFormat="1" ht="15" customHeight="1" x14ac:dyDescent="0.2">
      <c r="A2705" s="103"/>
      <c r="B2705" s="103"/>
      <c r="C2705" s="103"/>
      <c r="D2705" s="250"/>
      <c r="H2705" s="106"/>
      <c r="I2705" s="251"/>
      <c r="T2705" s="106"/>
    </row>
    <row r="2706" spans="1:20" s="47" customFormat="1" ht="15" customHeight="1" x14ac:dyDescent="0.2">
      <c r="A2706" s="103"/>
      <c r="B2706" s="103"/>
      <c r="C2706" s="103"/>
      <c r="D2706" s="250"/>
      <c r="H2706" s="106"/>
      <c r="I2706" s="251"/>
      <c r="T2706" s="106"/>
    </row>
    <row r="2707" spans="1:20" s="47" customFormat="1" ht="15" customHeight="1" x14ac:dyDescent="0.2">
      <c r="A2707" s="103"/>
      <c r="B2707" s="103"/>
      <c r="C2707" s="103"/>
      <c r="D2707" s="250"/>
      <c r="H2707" s="106"/>
      <c r="I2707" s="251"/>
      <c r="T2707" s="106"/>
    </row>
    <row r="2708" spans="1:20" s="47" customFormat="1" ht="15" customHeight="1" x14ac:dyDescent="0.2">
      <c r="A2708" s="103"/>
      <c r="B2708" s="103"/>
      <c r="C2708" s="103"/>
      <c r="D2708" s="250"/>
      <c r="H2708" s="106"/>
      <c r="I2708" s="251"/>
      <c r="T2708" s="106"/>
    </row>
    <row r="2709" spans="1:20" s="47" customFormat="1" ht="15" customHeight="1" x14ac:dyDescent="0.2">
      <c r="A2709" s="103"/>
      <c r="B2709" s="103"/>
      <c r="C2709" s="103"/>
      <c r="D2709" s="250"/>
      <c r="H2709" s="106"/>
      <c r="I2709" s="251"/>
      <c r="T2709" s="106"/>
    </row>
    <row r="2710" spans="1:20" s="47" customFormat="1" ht="15" customHeight="1" x14ac:dyDescent="0.2">
      <c r="A2710" s="103"/>
      <c r="B2710" s="103"/>
      <c r="C2710" s="103"/>
      <c r="D2710" s="250"/>
      <c r="H2710" s="106"/>
      <c r="I2710" s="251"/>
      <c r="T2710" s="106"/>
    </row>
    <row r="2711" spans="1:20" s="47" customFormat="1" ht="15" customHeight="1" x14ac:dyDescent="0.2">
      <c r="A2711" s="103"/>
      <c r="B2711" s="103"/>
      <c r="C2711" s="103"/>
      <c r="D2711" s="250"/>
      <c r="H2711" s="106"/>
      <c r="I2711" s="251"/>
      <c r="T2711" s="106"/>
    </row>
    <row r="2712" spans="1:20" s="47" customFormat="1" ht="15" customHeight="1" x14ac:dyDescent="0.2">
      <c r="A2712" s="103"/>
      <c r="B2712" s="103"/>
      <c r="C2712" s="103"/>
      <c r="D2712" s="250"/>
      <c r="H2712" s="106"/>
      <c r="I2712" s="251"/>
      <c r="T2712" s="106"/>
    </row>
    <row r="2713" spans="1:20" s="47" customFormat="1" ht="15" customHeight="1" x14ac:dyDescent="0.2">
      <c r="A2713" s="103"/>
      <c r="B2713" s="103"/>
      <c r="C2713" s="103"/>
      <c r="D2713" s="250"/>
      <c r="H2713" s="106"/>
      <c r="I2713" s="251"/>
      <c r="T2713" s="106"/>
    </row>
    <row r="2714" spans="1:20" s="47" customFormat="1" ht="15" customHeight="1" x14ac:dyDescent="0.2">
      <c r="A2714" s="103"/>
      <c r="B2714" s="103"/>
      <c r="C2714" s="103"/>
      <c r="D2714" s="250"/>
      <c r="H2714" s="106"/>
      <c r="I2714" s="251"/>
      <c r="T2714" s="106"/>
    </row>
    <row r="2715" spans="1:20" s="47" customFormat="1" ht="15" customHeight="1" x14ac:dyDescent="0.2">
      <c r="A2715" s="103"/>
      <c r="B2715" s="103"/>
      <c r="C2715" s="103"/>
      <c r="D2715" s="250"/>
      <c r="H2715" s="106"/>
      <c r="I2715" s="251"/>
      <c r="T2715" s="106"/>
    </row>
    <row r="2716" spans="1:20" s="47" customFormat="1" ht="15" customHeight="1" x14ac:dyDescent="0.2">
      <c r="A2716" s="103"/>
      <c r="B2716" s="103"/>
      <c r="C2716" s="103"/>
      <c r="D2716" s="250"/>
      <c r="H2716" s="106"/>
      <c r="I2716" s="251"/>
      <c r="T2716" s="106"/>
    </row>
    <row r="2717" spans="1:20" s="47" customFormat="1" ht="15" customHeight="1" x14ac:dyDescent="0.2">
      <c r="A2717" s="103"/>
      <c r="B2717" s="103"/>
      <c r="C2717" s="103"/>
      <c r="D2717" s="250"/>
      <c r="H2717" s="106"/>
      <c r="I2717" s="251"/>
      <c r="T2717" s="106"/>
    </row>
    <row r="2718" spans="1:20" s="47" customFormat="1" ht="15" customHeight="1" x14ac:dyDescent="0.2">
      <c r="A2718" s="103"/>
      <c r="B2718" s="103"/>
      <c r="C2718" s="103"/>
      <c r="D2718" s="250"/>
      <c r="H2718" s="106"/>
      <c r="I2718" s="251"/>
      <c r="T2718" s="106"/>
    </row>
    <row r="2719" spans="1:20" s="47" customFormat="1" ht="15" customHeight="1" x14ac:dyDescent="0.2">
      <c r="A2719" s="103"/>
      <c r="B2719" s="103"/>
      <c r="C2719" s="103"/>
      <c r="D2719" s="250"/>
      <c r="H2719" s="106"/>
      <c r="I2719" s="251"/>
      <c r="T2719" s="106"/>
    </row>
    <row r="2720" spans="1:20" s="47" customFormat="1" ht="15" customHeight="1" x14ac:dyDescent="0.2">
      <c r="A2720" s="103"/>
      <c r="B2720" s="103"/>
      <c r="C2720" s="103"/>
      <c r="D2720" s="250"/>
      <c r="H2720" s="106"/>
      <c r="I2720" s="251"/>
      <c r="T2720" s="106"/>
    </row>
    <row r="2721" spans="1:20" s="47" customFormat="1" ht="15" customHeight="1" x14ac:dyDescent="0.2">
      <c r="A2721" s="103"/>
      <c r="B2721" s="103"/>
      <c r="C2721" s="103"/>
      <c r="D2721" s="250"/>
      <c r="H2721" s="106"/>
      <c r="I2721" s="251"/>
      <c r="T2721" s="106"/>
    </row>
    <row r="2722" spans="1:20" s="47" customFormat="1" ht="15" customHeight="1" x14ac:dyDescent="0.2">
      <c r="A2722" s="103"/>
      <c r="B2722" s="103"/>
      <c r="C2722" s="103"/>
      <c r="D2722" s="250"/>
      <c r="H2722" s="106"/>
      <c r="I2722" s="251"/>
      <c r="T2722" s="106"/>
    </row>
    <row r="2723" spans="1:20" s="47" customFormat="1" ht="15" customHeight="1" x14ac:dyDescent="0.2">
      <c r="A2723" s="103"/>
      <c r="B2723" s="103"/>
      <c r="C2723" s="103"/>
      <c r="D2723" s="250"/>
      <c r="H2723" s="106"/>
      <c r="I2723" s="251"/>
      <c r="T2723" s="106"/>
    </row>
    <row r="2724" spans="1:20" s="47" customFormat="1" ht="15" customHeight="1" x14ac:dyDescent="0.2">
      <c r="A2724" s="103"/>
      <c r="B2724" s="103"/>
      <c r="C2724" s="103"/>
      <c r="D2724" s="250"/>
      <c r="H2724" s="106"/>
      <c r="I2724" s="251"/>
      <c r="T2724" s="106"/>
    </row>
    <row r="2725" spans="1:20" s="47" customFormat="1" ht="15" customHeight="1" x14ac:dyDescent="0.2">
      <c r="A2725" s="103"/>
      <c r="B2725" s="103"/>
      <c r="C2725" s="103"/>
      <c r="D2725" s="250"/>
      <c r="H2725" s="106"/>
      <c r="I2725" s="251"/>
      <c r="T2725" s="106"/>
    </row>
    <row r="2726" spans="1:20" s="47" customFormat="1" ht="15" customHeight="1" x14ac:dyDescent="0.2">
      <c r="A2726" s="103"/>
      <c r="B2726" s="103"/>
      <c r="C2726" s="103"/>
      <c r="D2726" s="250"/>
      <c r="H2726" s="106"/>
      <c r="I2726" s="251"/>
      <c r="T2726" s="106"/>
    </row>
    <row r="2727" spans="1:20" s="47" customFormat="1" ht="15" customHeight="1" x14ac:dyDescent="0.2">
      <c r="A2727" s="103"/>
      <c r="B2727" s="103"/>
      <c r="C2727" s="103"/>
      <c r="D2727" s="250"/>
      <c r="H2727" s="106"/>
      <c r="I2727" s="251"/>
      <c r="T2727" s="106"/>
    </row>
    <row r="2728" spans="1:20" s="47" customFormat="1" ht="15" customHeight="1" x14ac:dyDescent="0.2">
      <c r="A2728" s="103"/>
      <c r="B2728" s="103"/>
      <c r="C2728" s="103"/>
      <c r="D2728" s="250"/>
      <c r="H2728" s="106"/>
      <c r="I2728" s="251"/>
      <c r="T2728" s="106"/>
    </row>
    <row r="2729" spans="1:20" s="47" customFormat="1" ht="15" customHeight="1" x14ac:dyDescent="0.2">
      <c r="A2729" s="103"/>
      <c r="B2729" s="103"/>
      <c r="C2729" s="103"/>
      <c r="D2729" s="250"/>
      <c r="H2729" s="106"/>
      <c r="I2729" s="251"/>
      <c r="T2729" s="106"/>
    </row>
    <row r="2730" spans="1:20" s="47" customFormat="1" ht="15" customHeight="1" x14ac:dyDescent="0.2">
      <c r="A2730" s="103"/>
      <c r="B2730" s="103"/>
      <c r="C2730" s="103"/>
      <c r="D2730" s="250"/>
      <c r="H2730" s="106"/>
      <c r="I2730" s="251"/>
      <c r="T2730" s="106"/>
    </row>
    <row r="2731" spans="1:20" s="47" customFormat="1" ht="15" customHeight="1" x14ac:dyDescent="0.2">
      <c r="A2731" s="103"/>
      <c r="B2731" s="103"/>
      <c r="C2731" s="103"/>
      <c r="D2731" s="250"/>
      <c r="H2731" s="106"/>
      <c r="I2731" s="251"/>
      <c r="T2731" s="106"/>
    </row>
    <row r="2732" spans="1:20" s="47" customFormat="1" ht="15" customHeight="1" x14ac:dyDescent="0.2">
      <c r="A2732" s="103"/>
      <c r="B2732" s="103"/>
      <c r="C2732" s="103"/>
      <c r="D2732" s="250"/>
      <c r="H2732" s="106"/>
      <c r="I2732" s="251"/>
      <c r="T2732" s="106"/>
    </row>
    <row r="2733" spans="1:20" s="47" customFormat="1" ht="15" customHeight="1" x14ac:dyDescent="0.2">
      <c r="A2733" s="103"/>
      <c r="B2733" s="103"/>
      <c r="C2733" s="103"/>
      <c r="D2733" s="250"/>
      <c r="H2733" s="106"/>
      <c r="I2733" s="251"/>
      <c r="T2733" s="106"/>
    </row>
    <row r="2734" spans="1:20" s="47" customFormat="1" ht="15" customHeight="1" x14ac:dyDescent="0.2">
      <c r="A2734" s="103"/>
      <c r="B2734" s="103"/>
      <c r="C2734" s="103"/>
      <c r="D2734" s="250"/>
      <c r="H2734" s="106"/>
      <c r="I2734" s="251"/>
      <c r="T2734" s="106"/>
    </row>
    <row r="2735" spans="1:20" s="47" customFormat="1" ht="15" customHeight="1" x14ac:dyDescent="0.2">
      <c r="A2735" s="103"/>
      <c r="B2735" s="103"/>
      <c r="C2735" s="103"/>
      <c r="D2735" s="250"/>
      <c r="H2735" s="106"/>
      <c r="I2735" s="251"/>
      <c r="T2735" s="106"/>
    </row>
    <row r="2736" spans="1:20" s="47" customFormat="1" ht="15" customHeight="1" x14ac:dyDescent="0.2">
      <c r="A2736" s="103"/>
      <c r="B2736" s="103"/>
      <c r="C2736" s="103"/>
      <c r="D2736" s="250"/>
      <c r="H2736" s="106"/>
      <c r="I2736" s="251"/>
      <c r="T2736" s="106"/>
    </row>
    <row r="2737" spans="1:20" s="47" customFormat="1" ht="15" customHeight="1" x14ac:dyDescent="0.2">
      <c r="A2737" s="103"/>
      <c r="B2737" s="103"/>
      <c r="C2737" s="103"/>
      <c r="D2737" s="250"/>
      <c r="H2737" s="106"/>
      <c r="I2737" s="251"/>
      <c r="T2737" s="106"/>
    </row>
    <row r="2738" spans="1:20" s="47" customFormat="1" ht="15" customHeight="1" x14ac:dyDescent="0.2">
      <c r="A2738" s="103"/>
      <c r="B2738" s="103"/>
      <c r="C2738" s="103"/>
      <c r="D2738" s="250"/>
      <c r="H2738" s="106"/>
      <c r="I2738" s="251"/>
      <c r="T2738" s="106"/>
    </row>
    <row r="2739" spans="1:20" s="47" customFormat="1" ht="15" customHeight="1" x14ac:dyDescent="0.2">
      <c r="A2739" s="103"/>
      <c r="B2739" s="103"/>
      <c r="C2739" s="103"/>
      <c r="D2739" s="250"/>
      <c r="H2739" s="106"/>
      <c r="I2739" s="251"/>
      <c r="T2739" s="106"/>
    </row>
    <row r="2740" spans="1:20" s="47" customFormat="1" ht="15" customHeight="1" x14ac:dyDescent="0.2">
      <c r="A2740" s="103"/>
      <c r="B2740" s="103"/>
      <c r="C2740" s="103"/>
      <c r="D2740" s="250"/>
      <c r="H2740" s="106"/>
      <c r="I2740" s="251"/>
      <c r="T2740" s="106"/>
    </row>
    <row r="2741" spans="1:20" s="47" customFormat="1" ht="15" customHeight="1" x14ac:dyDescent="0.2">
      <c r="A2741" s="103"/>
      <c r="B2741" s="103"/>
      <c r="C2741" s="103"/>
      <c r="D2741" s="250"/>
      <c r="H2741" s="106"/>
      <c r="I2741" s="251"/>
      <c r="T2741" s="106"/>
    </row>
    <row r="2742" spans="1:20" s="47" customFormat="1" ht="15" customHeight="1" x14ac:dyDescent="0.2">
      <c r="A2742" s="103"/>
      <c r="B2742" s="103"/>
      <c r="C2742" s="103"/>
      <c r="D2742" s="250"/>
      <c r="H2742" s="106"/>
      <c r="I2742" s="251"/>
      <c r="T2742" s="106"/>
    </row>
    <row r="2743" spans="1:20" s="47" customFormat="1" ht="15" customHeight="1" x14ac:dyDescent="0.2">
      <c r="A2743" s="103"/>
      <c r="B2743" s="103"/>
      <c r="C2743" s="103"/>
      <c r="D2743" s="250"/>
      <c r="H2743" s="106"/>
      <c r="I2743" s="251"/>
      <c r="T2743" s="106"/>
    </row>
    <row r="2744" spans="1:20" s="47" customFormat="1" ht="15" customHeight="1" x14ac:dyDescent="0.2">
      <c r="A2744" s="103"/>
      <c r="B2744" s="103"/>
      <c r="C2744" s="103"/>
      <c r="D2744" s="250"/>
      <c r="H2744" s="106"/>
      <c r="I2744" s="251"/>
      <c r="T2744" s="106"/>
    </row>
    <row r="2745" spans="1:20" s="47" customFormat="1" ht="15" customHeight="1" x14ac:dyDescent="0.2">
      <c r="A2745" s="103"/>
      <c r="B2745" s="103"/>
      <c r="C2745" s="103"/>
      <c r="D2745" s="250"/>
      <c r="H2745" s="106"/>
      <c r="I2745" s="251"/>
      <c r="T2745" s="106"/>
    </row>
    <row r="2746" spans="1:20" s="47" customFormat="1" ht="15" customHeight="1" x14ac:dyDescent="0.2">
      <c r="A2746" s="103"/>
      <c r="B2746" s="103"/>
      <c r="C2746" s="103"/>
      <c r="D2746" s="250"/>
      <c r="H2746" s="106"/>
      <c r="I2746" s="251"/>
      <c r="T2746" s="106"/>
    </row>
    <row r="2747" spans="1:20" s="47" customFormat="1" ht="15" customHeight="1" x14ac:dyDescent="0.2">
      <c r="A2747" s="103"/>
      <c r="B2747" s="103"/>
      <c r="C2747" s="103"/>
      <c r="D2747" s="250"/>
      <c r="H2747" s="106"/>
      <c r="I2747" s="251"/>
      <c r="T2747" s="106"/>
    </row>
    <row r="2748" spans="1:20" s="47" customFormat="1" ht="15" customHeight="1" x14ac:dyDescent="0.2">
      <c r="A2748" s="103"/>
      <c r="B2748" s="103"/>
      <c r="C2748" s="103"/>
      <c r="D2748" s="250"/>
      <c r="H2748" s="106"/>
      <c r="I2748" s="251"/>
      <c r="T2748" s="106"/>
    </row>
    <row r="2749" spans="1:20" s="47" customFormat="1" ht="15" customHeight="1" x14ac:dyDescent="0.2">
      <c r="A2749" s="103"/>
      <c r="B2749" s="103"/>
      <c r="C2749" s="103"/>
      <c r="D2749" s="250"/>
      <c r="H2749" s="106"/>
      <c r="I2749" s="251"/>
      <c r="T2749" s="106"/>
    </row>
    <row r="2750" spans="1:20" s="47" customFormat="1" ht="15" customHeight="1" x14ac:dyDescent="0.2">
      <c r="A2750" s="103"/>
      <c r="B2750" s="103"/>
      <c r="C2750" s="103"/>
      <c r="D2750" s="250"/>
      <c r="H2750" s="106"/>
      <c r="I2750" s="251"/>
      <c r="T2750" s="106"/>
    </row>
    <row r="2751" spans="1:20" s="47" customFormat="1" ht="15" customHeight="1" x14ac:dyDescent="0.2">
      <c r="A2751" s="103"/>
      <c r="B2751" s="103"/>
      <c r="C2751" s="103"/>
      <c r="D2751" s="250"/>
      <c r="H2751" s="106"/>
      <c r="I2751" s="251"/>
      <c r="T2751" s="106"/>
    </row>
    <row r="2752" spans="1:20" s="47" customFormat="1" ht="15" customHeight="1" x14ac:dyDescent="0.2">
      <c r="A2752" s="103"/>
      <c r="B2752" s="103"/>
      <c r="C2752" s="103"/>
      <c r="D2752" s="250"/>
      <c r="H2752" s="106"/>
      <c r="I2752" s="251"/>
      <c r="T2752" s="106"/>
    </row>
    <row r="2753" spans="1:20" s="47" customFormat="1" ht="15" customHeight="1" x14ac:dyDescent="0.2">
      <c r="A2753" s="103"/>
      <c r="B2753" s="103"/>
      <c r="C2753" s="103"/>
      <c r="D2753" s="250"/>
      <c r="H2753" s="106"/>
      <c r="I2753" s="251"/>
      <c r="T2753" s="106"/>
    </row>
    <row r="2754" spans="1:20" s="47" customFormat="1" ht="15" customHeight="1" x14ac:dyDescent="0.2">
      <c r="A2754" s="103"/>
      <c r="B2754" s="103"/>
      <c r="C2754" s="103"/>
      <c r="D2754" s="250"/>
      <c r="H2754" s="106"/>
      <c r="I2754" s="251"/>
      <c r="T2754" s="106"/>
    </row>
    <row r="2755" spans="1:20" s="47" customFormat="1" ht="15" customHeight="1" x14ac:dyDescent="0.2">
      <c r="A2755" s="103"/>
      <c r="B2755" s="103"/>
      <c r="C2755" s="103"/>
      <c r="D2755" s="250"/>
      <c r="H2755" s="106"/>
      <c r="I2755" s="251"/>
      <c r="T2755" s="106"/>
    </row>
    <row r="2756" spans="1:20" s="47" customFormat="1" ht="15" customHeight="1" x14ac:dyDescent="0.2">
      <c r="A2756" s="103"/>
      <c r="B2756" s="103"/>
      <c r="C2756" s="103"/>
      <c r="D2756" s="250"/>
      <c r="H2756" s="106"/>
      <c r="I2756" s="251"/>
      <c r="T2756" s="106"/>
    </row>
    <row r="2757" spans="1:20" s="47" customFormat="1" ht="15" customHeight="1" x14ac:dyDescent="0.2">
      <c r="A2757" s="103"/>
      <c r="B2757" s="103"/>
      <c r="C2757" s="103"/>
      <c r="D2757" s="250"/>
      <c r="H2757" s="106"/>
      <c r="I2757" s="251"/>
      <c r="T2757" s="106"/>
    </row>
    <row r="2758" spans="1:20" s="47" customFormat="1" ht="15" customHeight="1" x14ac:dyDescent="0.2">
      <c r="A2758" s="103"/>
      <c r="B2758" s="103"/>
      <c r="C2758" s="103"/>
      <c r="D2758" s="250"/>
      <c r="H2758" s="106"/>
      <c r="I2758" s="251"/>
      <c r="T2758" s="106"/>
    </row>
    <row r="2759" spans="1:20" s="47" customFormat="1" ht="15" customHeight="1" x14ac:dyDescent="0.2">
      <c r="A2759" s="103"/>
      <c r="B2759" s="103"/>
      <c r="C2759" s="103"/>
      <c r="D2759" s="250"/>
      <c r="H2759" s="106"/>
      <c r="I2759" s="251"/>
      <c r="T2759" s="106"/>
    </row>
    <row r="2760" spans="1:20" s="47" customFormat="1" ht="15" customHeight="1" x14ac:dyDescent="0.2">
      <c r="A2760" s="103"/>
      <c r="B2760" s="103"/>
      <c r="C2760" s="103"/>
      <c r="D2760" s="250"/>
      <c r="H2760" s="106"/>
      <c r="I2760" s="251"/>
      <c r="T2760" s="106"/>
    </row>
    <row r="2761" spans="1:20" s="47" customFormat="1" ht="15" customHeight="1" x14ac:dyDescent="0.2">
      <c r="A2761" s="103"/>
      <c r="B2761" s="103"/>
      <c r="C2761" s="103"/>
      <c r="D2761" s="250"/>
      <c r="H2761" s="106"/>
      <c r="I2761" s="251"/>
      <c r="T2761" s="106"/>
    </row>
    <row r="2762" spans="1:20" s="47" customFormat="1" ht="15" customHeight="1" x14ac:dyDescent="0.2">
      <c r="A2762" s="103"/>
      <c r="B2762" s="103"/>
      <c r="C2762" s="103"/>
      <c r="D2762" s="250"/>
      <c r="H2762" s="106"/>
      <c r="I2762" s="251"/>
      <c r="T2762" s="106"/>
    </row>
    <row r="2763" spans="1:20" s="47" customFormat="1" ht="15" customHeight="1" x14ac:dyDescent="0.2">
      <c r="A2763" s="103"/>
      <c r="B2763" s="103"/>
      <c r="C2763" s="103"/>
      <c r="D2763" s="250"/>
      <c r="H2763" s="106"/>
      <c r="I2763" s="251"/>
      <c r="T2763" s="106"/>
    </row>
    <row r="2764" spans="1:20" s="47" customFormat="1" ht="15" customHeight="1" x14ac:dyDescent="0.2">
      <c r="A2764" s="103"/>
      <c r="B2764" s="103"/>
      <c r="C2764" s="103"/>
      <c r="D2764" s="250"/>
      <c r="H2764" s="106"/>
      <c r="I2764" s="251"/>
      <c r="T2764" s="106"/>
    </row>
    <row r="2765" spans="1:20" s="47" customFormat="1" ht="15" customHeight="1" x14ac:dyDescent="0.2">
      <c r="A2765" s="103"/>
      <c r="B2765" s="103"/>
      <c r="C2765" s="103"/>
      <c r="D2765" s="250"/>
      <c r="H2765" s="106"/>
      <c r="I2765" s="251"/>
      <c r="T2765" s="106"/>
    </row>
    <row r="2766" spans="1:20" s="47" customFormat="1" ht="15" customHeight="1" x14ac:dyDescent="0.2">
      <c r="A2766" s="103"/>
      <c r="B2766" s="103"/>
      <c r="C2766" s="103"/>
      <c r="D2766" s="250"/>
      <c r="H2766" s="106"/>
      <c r="I2766" s="251"/>
      <c r="T2766" s="106"/>
    </row>
    <row r="2767" spans="1:20" s="47" customFormat="1" ht="15" customHeight="1" x14ac:dyDescent="0.2">
      <c r="A2767" s="103"/>
      <c r="B2767" s="103"/>
      <c r="C2767" s="103"/>
      <c r="D2767" s="250"/>
      <c r="H2767" s="106"/>
      <c r="I2767" s="251"/>
      <c r="T2767" s="106"/>
    </row>
    <row r="2768" spans="1:20" s="47" customFormat="1" ht="15" customHeight="1" x14ac:dyDescent="0.2">
      <c r="A2768" s="103"/>
      <c r="B2768" s="103"/>
      <c r="C2768" s="103"/>
      <c r="D2768" s="250"/>
      <c r="H2768" s="106"/>
      <c r="I2768" s="251"/>
      <c r="T2768" s="106"/>
    </row>
    <row r="2769" spans="1:20" s="47" customFormat="1" ht="15" customHeight="1" x14ac:dyDescent="0.2">
      <c r="A2769" s="103"/>
      <c r="B2769" s="103"/>
      <c r="C2769" s="103"/>
      <c r="D2769" s="250"/>
      <c r="H2769" s="106"/>
      <c r="I2769" s="251"/>
      <c r="T2769" s="106"/>
    </row>
    <row r="2770" spans="1:20" s="47" customFormat="1" ht="15" customHeight="1" x14ac:dyDescent="0.2">
      <c r="A2770" s="103"/>
      <c r="B2770" s="103"/>
      <c r="C2770" s="103"/>
      <c r="D2770" s="250"/>
      <c r="H2770" s="106"/>
      <c r="I2770" s="251"/>
      <c r="T2770" s="106"/>
    </row>
    <row r="2771" spans="1:20" s="47" customFormat="1" ht="15" customHeight="1" x14ac:dyDescent="0.2">
      <c r="A2771" s="103"/>
      <c r="B2771" s="103"/>
      <c r="C2771" s="103"/>
      <c r="D2771" s="250"/>
      <c r="H2771" s="106"/>
      <c r="I2771" s="251"/>
      <c r="T2771" s="106"/>
    </row>
    <row r="2772" spans="1:20" s="47" customFormat="1" ht="15" customHeight="1" x14ac:dyDescent="0.2">
      <c r="A2772" s="103"/>
      <c r="B2772" s="103"/>
      <c r="C2772" s="103"/>
      <c r="D2772" s="250"/>
      <c r="H2772" s="106"/>
      <c r="I2772" s="251"/>
      <c r="T2772" s="106"/>
    </row>
    <row r="2773" spans="1:20" s="47" customFormat="1" ht="15" customHeight="1" x14ac:dyDescent="0.2">
      <c r="A2773" s="103"/>
      <c r="B2773" s="103"/>
      <c r="C2773" s="103"/>
      <c r="D2773" s="250"/>
      <c r="H2773" s="106"/>
      <c r="I2773" s="251"/>
      <c r="T2773" s="106"/>
    </row>
    <row r="2774" spans="1:20" s="47" customFormat="1" ht="15" customHeight="1" x14ac:dyDescent="0.2">
      <c r="A2774" s="103"/>
      <c r="B2774" s="103"/>
      <c r="C2774" s="103"/>
      <c r="D2774" s="250"/>
      <c r="H2774" s="106"/>
      <c r="I2774" s="251"/>
      <c r="T2774" s="106"/>
    </row>
    <row r="2775" spans="1:20" s="47" customFormat="1" ht="15" customHeight="1" x14ac:dyDescent="0.2">
      <c r="A2775" s="103"/>
      <c r="B2775" s="103"/>
      <c r="C2775" s="103"/>
      <c r="D2775" s="250"/>
      <c r="H2775" s="106"/>
      <c r="I2775" s="251"/>
      <c r="T2775" s="106"/>
    </row>
    <row r="2776" spans="1:20" s="47" customFormat="1" ht="15" customHeight="1" x14ac:dyDescent="0.2">
      <c r="A2776" s="103"/>
      <c r="B2776" s="103"/>
      <c r="C2776" s="103"/>
      <c r="D2776" s="250"/>
      <c r="H2776" s="106"/>
      <c r="I2776" s="251"/>
      <c r="T2776" s="106"/>
    </row>
    <row r="2777" spans="1:20" s="47" customFormat="1" ht="15" customHeight="1" x14ac:dyDescent="0.2">
      <c r="A2777" s="103"/>
      <c r="B2777" s="103"/>
      <c r="C2777" s="103"/>
      <c r="D2777" s="250"/>
      <c r="H2777" s="106"/>
      <c r="I2777" s="251"/>
      <c r="T2777" s="106"/>
    </row>
    <row r="2778" spans="1:20" s="47" customFormat="1" ht="15" customHeight="1" x14ac:dyDescent="0.2">
      <c r="A2778" s="103"/>
      <c r="B2778" s="103"/>
      <c r="C2778" s="103"/>
      <c r="D2778" s="250"/>
      <c r="H2778" s="106"/>
      <c r="I2778" s="251"/>
      <c r="T2778" s="106"/>
    </row>
    <row r="2779" spans="1:20" s="47" customFormat="1" ht="15" customHeight="1" x14ac:dyDescent="0.2">
      <c r="A2779" s="103"/>
      <c r="B2779" s="103"/>
      <c r="C2779" s="103"/>
      <c r="D2779" s="250"/>
      <c r="H2779" s="106"/>
      <c r="I2779" s="251"/>
      <c r="T2779" s="106"/>
    </row>
    <row r="2780" spans="1:20" s="47" customFormat="1" ht="15" customHeight="1" x14ac:dyDescent="0.2">
      <c r="A2780" s="103"/>
      <c r="B2780" s="103"/>
      <c r="C2780" s="103"/>
      <c r="D2780" s="250"/>
      <c r="H2780" s="106"/>
      <c r="I2780" s="251"/>
      <c r="T2780" s="106"/>
    </row>
    <row r="2781" spans="1:20" s="47" customFormat="1" ht="15" customHeight="1" x14ac:dyDescent="0.2">
      <c r="A2781" s="103"/>
      <c r="B2781" s="103"/>
      <c r="C2781" s="103"/>
      <c r="D2781" s="250"/>
      <c r="H2781" s="106"/>
      <c r="I2781" s="251"/>
      <c r="T2781" s="106"/>
    </row>
    <row r="2782" spans="1:20" s="47" customFormat="1" ht="15" customHeight="1" x14ac:dyDescent="0.2">
      <c r="A2782" s="103"/>
      <c r="B2782" s="103"/>
      <c r="C2782" s="103"/>
      <c r="D2782" s="250"/>
      <c r="H2782" s="106"/>
      <c r="I2782" s="251"/>
      <c r="T2782" s="106"/>
    </row>
    <row r="2783" spans="1:20" s="47" customFormat="1" ht="15" customHeight="1" x14ac:dyDescent="0.2">
      <c r="A2783" s="103"/>
      <c r="B2783" s="103"/>
      <c r="C2783" s="103"/>
      <c r="D2783" s="250"/>
      <c r="H2783" s="106"/>
      <c r="I2783" s="251"/>
      <c r="T2783" s="106"/>
    </row>
    <row r="2784" spans="1:20" s="47" customFormat="1" ht="15" customHeight="1" x14ac:dyDescent="0.2">
      <c r="A2784" s="103"/>
      <c r="B2784" s="103"/>
      <c r="C2784" s="103"/>
      <c r="D2784" s="250"/>
      <c r="H2784" s="106"/>
      <c r="I2784" s="251"/>
      <c r="T2784" s="106"/>
    </row>
    <row r="2785" spans="1:20" s="47" customFormat="1" ht="15" customHeight="1" x14ac:dyDescent="0.2">
      <c r="A2785" s="103"/>
      <c r="B2785" s="103"/>
      <c r="C2785" s="103"/>
      <c r="D2785" s="250"/>
      <c r="H2785" s="106"/>
      <c r="I2785" s="251"/>
      <c r="T2785" s="106"/>
    </row>
    <row r="2786" spans="1:20" s="47" customFormat="1" ht="15" customHeight="1" x14ac:dyDescent="0.2">
      <c r="A2786" s="103"/>
      <c r="B2786" s="103"/>
      <c r="C2786" s="103"/>
      <c r="D2786" s="250"/>
      <c r="H2786" s="106"/>
      <c r="I2786" s="251"/>
      <c r="T2786" s="106"/>
    </row>
    <row r="2787" spans="1:20" s="47" customFormat="1" ht="15" customHeight="1" x14ac:dyDescent="0.2">
      <c r="A2787" s="103"/>
      <c r="B2787" s="103"/>
      <c r="C2787" s="103"/>
      <c r="D2787" s="250"/>
      <c r="H2787" s="106"/>
      <c r="I2787" s="251"/>
      <c r="T2787" s="106"/>
    </row>
    <row r="2788" spans="1:20" s="47" customFormat="1" ht="15" customHeight="1" x14ac:dyDescent="0.2">
      <c r="A2788" s="103"/>
      <c r="B2788" s="103"/>
      <c r="C2788" s="103"/>
      <c r="D2788" s="250"/>
      <c r="H2788" s="106"/>
      <c r="I2788" s="251"/>
      <c r="T2788" s="106"/>
    </row>
    <row r="2789" spans="1:20" s="47" customFormat="1" ht="15" customHeight="1" x14ac:dyDescent="0.2">
      <c r="A2789" s="103"/>
      <c r="B2789" s="103"/>
      <c r="C2789" s="103"/>
      <c r="D2789" s="250"/>
      <c r="H2789" s="106"/>
      <c r="I2789" s="251"/>
      <c r="T2789" s="106"/>
    </row>
    <row r="2790" spans="1:20" s="47" customFormat="1" ht="15" customHeight="1" x14ac:dyDescent="0.2">
      <c r="A2790" s="103"/>
      <c r="B2790" s="103"/>
      <c r="C2790" s="103"/>
      <c r="D2790" s="250"/>
      <c r="H2790" s="106"/>
      <c r="I2790" s="251"/>
      <c r="T2790" s="106"/>
    </row>
    <row r="2791" spans="1:20" s="47" customFormat="1" ht="15" customHeight="1" x14ac:dyDescent="0.2">
      <c r="A2791" s="103"/>
      <c r="B2791" s="103"/>
      <c r="C2791" s="103"/>
      <c r="D2791" s="250"/>
      <c r="H2791" s="106"/>
      <c r="I2791" s="251"/>
      <c r="T2791" s="106"/>
    </row>
    <row r="2792" spans="1:20" s="47" customFormat="1" ht="15" customHeight="1" x14ac:dyDescent="0.2">
      <c r="A2792" s="103"/>
      <c r="B2792" s="103"/>
      <c r="C2792" s="103"/>
      <c r="D2792" s="250"/>
      <c r="H2792" s="106"/>
      <c r="I2792" s="251"/>
      <c r="T2792" s="106"/>
    </row>
    <row r="2793" spans="1:20" s="47" customFormat="1" ht="15" customHeight="1" x14ac:dyDescent="0.2">
      <c r="A2793" s="103"/>
      <c r="B2793" s="103"/>
      <c r="C2793" s="103"/>
      <c r="D2793" s="250"/>
      <c r="H2793" s="106"/>
      <c r="I2793" s="251"/>
      <c r="T2793" s="106"/>
    </row>
    <row r="2794" spans="1:20" s="47" customFormat="1" ht="15" customHeight="1" x14ac:dyDescent="0.2">
      <c r="A2794" s="103"/>
      <c r="B2794" s="103"/>
      <c r="C2794" s="103"/>
      <c r="D2794" s="250"/>
      <c r="H2794" s="106"/>
      <c r="I2794" s="251"/>
      <c r="T2794" s="106"/>
    </row>
    <row r="2795" spans="1:20" s="47" customFormat="1" ht="15" customHeight="1" x14ac:dyDescent="0.2">
      <c r="A2795" s="103"/>
      <c r="B2795" s="103"/>
      <c r="C2795" s="103"/>
      <c r="D2795" s="250"/>
      <c r="H2795" s="106"/>
      <c r="I2795" s="251"/>
      <c r="T2795" s="106"/>
    </row>
    <row r="2796" spans="1:20" s="47" customFormat="1" ht="15" customHeight="1" x14ac:dyDescent="0.2">
      <c r="A2796" s="103"/>
      <c r="B2796" s="103"/>
      <c r="C2796" s="103"/>
      <c r="D2796" s="250"/>
      <c r="H2796" s="106"/>
      <c r="I2796" s="251"/>
      <c r="T2796" s="106"/>
    </row>
    <row r="2797" spans="1:20" s="47" customFormat="1" ht="15" customHeight="1" x14ac:dyDescent="0.2">
      <c r="A2797" s="103"/>
      <c r="B2797" s="103"/>
      <c r="C2797" s="103"/>
      <c r="D2797" s="250"/>
      <c r="H2797" s="106"/>
      <c r="I2797" s="251"/>
      <c r="T2797" s="106"/>
    </row>
    <row r="2798" spans="1:20" s="47" customFormat="1" ht="15" customHeight="1" x14ac:dyDescent="0.2">
      <c r="A2798" s="103"/>
      <c r="B2798" s="103"/>
      <c r="C2798" s="103"/>
      <c r="D2798" s="250"/>
      <c r="H2798" s="106"/>
      <c r="I2798" s="251"/>
      <c r="T2798" s="106"/>
    </row>
    <row r="2799" spans="1:20" s="47" customFormat="1" ht="15" customHeight="1" x14ac:dyDescent="0.2">
      <c r="A2799" s="103"/>
      <c r="B2799" s="103"/>
      <c r="C2799" s="103"/>
      <c r="D2799" s="250"/>
      <c r="H2799" s="106"/>
      <c r="I2799" s="251"/>
      <c r="T2799" s="106"/>
    </row>
    <row r="2800" spans="1:20" s="47" customFormat="1" ht="15" customHeight="1" x14ac:dyDescent="0.2">
      <c r="A2800" s="103"/>
      <c r="B2800" s="103"/>
      <c r="C2800" s="103"/>
      <c r="D2800" s="250"/>
      <c r="H2800" s="106"/>
      <c r="I2800" s="251"/>
      <c r="T2800" s="106"/>
    </row>
    <row r="2801" spans="1:20" s="47" customFormat="1" ht="15" customHeight="1" x14ac:dyDescent="0.2">
      <c r="A2801" s="103"/>
      <c r="B2801" s="103"/>
      <c r="C2801" s="103"/>
      <c r="D2801" s="250"/>
      <c r="H2801" s="106"/>
      <c r="I2801" s="251"/>
      <c r="T2801" s="106"/>
    </row>
    <row r="2802" spans="1:20" s="47" customFormat="1" ht="15" customHeight="1" x14ac:dyDescent="0.2">
      <c r="A2802" s="103"/>
      <c r="B2802" s="103"/>
      <c r="C2802" s="103"/>
      <c r="D2802" s="250"/>
      <c r="H2802" s="106"/>
      <c r="I2802" s="251"/>
      <c r="T2802" s="106"/>
    </row>
    <row r="2803" spans="1:20" s="47" customFormat="1" ht="15" customHeight="1" x14ac:dyDescent="0.2">
      <c r="A2803" s="103"/>
      <c r="B2803" s="103"/>
      <c r="C2803" s="103"/>
      <c r="D2803" s="250"/>
      <c r="H2803" s="106"/>
      <c r="I2803" s="251"/>
      <c r="T2803" s="106"/>
    </row>
    <row r="2804" spans="1:20" s="47" customFormat="1" ht="15" customHeight="1" x14ac:dyDescent="0.2">
      <c r="A2804" s="103"/>
      <c r="B2804" s="103"/>
      <c r="C2804" s="103"/>
      <c r="D2804" s="250"/>
      <c r="H2804" s="106"/>
      <c r="I2804" s="251"/>
      <c r="T2804" s="106"/>
    </row>
    <row r="2805" spans="1:20" s="47" customFormat="1" ht="15" customHeight="1" x14ac:dyDescent="0.2">
      <c r="A2805" s="103"/>
      <c r="B2805" s="103"/>
      <c r="C2805" s="103"/>
      <c r="D2805" s="250"/>
      <c r="H2805" s="106"/>
      <c r="I2805" s="251"/>
      <c r="T2805" s="106"/>
    </row>
    <row r="2806" spans="1:20" s="47" customFormat="1" ht="15" customHeight="1" x14ac:dyDescent="0.2">
      <c r="A2806" s="103"/>
      <c r="B2806" s="103"/>
      <c r="C2806" s="103"/>
      <c r="D2806" s="250"/>
      <c r="H2806" s="106"/>
      <c r="I2806" s="251"/>
      <c r="T2806" s="106"/>
    </row>
    <row r="2807" spans="1:20" s="47" customFormat="1" ht="15" customHeight="1" x14ac:dyDescent="0.2">
      <c r="A2807" s="103"/>
      <c r="B2807" s="103"/>
      <c r="C2807" s="103"/>
      <c r="D2807" s="250"/>
      <c r="H2807" s="106"/>
      <c r="I2807" s="251"/>
      <c r="T2807" s="106"/>
    </row>
    <row r="2808" spans="1:20" s="47" customFormat="1" ht="15" customHeight="1" x14ac:dyDescent="0.2">
      <c r="A2808" s="103"/>
      <c r="B2808" s="103"/>
      <c r="C2808" s="103"/>
      <c r="D2808" s="250"/>
      <c r="H2808" s="106"/>
      <c r="I2808" s="251"/>
      <c r="T2808" s="106"/>
    </row>
    <row r="2809" spans="1:20" s="47" customFormat="1" ht="15" customHeight="1" x14ac:dyDescent="0.2">
      <c r="A2809" s="103"/>
      <c r="B2809" s="103"/>
      <c r="C2809" s="103"/>
      <c r="D2809" s="250"/>
      <c r="H2809" s="106"/>
      <c r="I2809" s="251"/>
      <c r="T2809" s="106"/>
    </row>
    <row r="2810" spans="1:20" s="47" customFormat="1" ht="15" customHeight="1" x14ac:dyDescent="0.2">
      <c r="A2810" s="103"/>
      <c r="B2810" s="103"/>
      <c r="C2810" s="103"/>
      <c r="D2810" s="250"/>
      <c r="H2810" s="106"/>
      <c r="I2810" s="251"/>
      <c r="T2810" s="106"/>
    </row>
    <row r="2811" spans="1:20" s="47" customFormat="1" ht="15" customHeight="1" x14ac:dyDescent="0.2">
      <c r="A2811" s="103"/>
      <c r="B2811" s="103"/>
      <c r="C2811" s="103"/>
      <c r="D2811" s="250"/>
      <c r="H2811" s="106"/>
      <c r="I2811" s="251"/>
      <c r="T2811" s="106"/>
    </row>
    <row r="2812" spans="1:20" s="47" customFormat="1" ht="15" customHeight="1" x14ac:dyDescent="0.2">
      <c r="A2812" s="103"/>
      <c r="B2812" s="103"/>
      <c r="C2812" s="103"/>
      <c r="D2812" s="250"/>
      <c r="H2812" s="106"/>
      <c r="I2812" s="251"/>
      <c r="T2812" s="106"/>
    </row>
    <row r="2813" spans="1:20" s="47" customFormat="1" ht="15" customHeight="1" x14ac:dyDescent="0.2">
      <c r="A2813" s="103"/>
      <c r="B2813" s="103"/>
      <c r="C2813" s="103"/>
      <c r="D2813" s="250"/>
      <c r="H2813" s="106"/>
      <c r="I2813" s="251"/>
      <c r="T2813" s="106"/>
    </row>
    <row r="2814" spans="1:20" s="47" customFormat="1" ht="15" customHeight="1" x14ac:dyDescent="0.2">
      <c r="A2814" s="103"/>
      <c r="B2814" s="103"/>
      <c r="C2814" s="103"/>
      <c r="D2814" s="250"/>
      <c r="H2814" s="106"/>
      <c r="I2814" s="251"/>
      <c r="T2814" s="106"/>
    </row>
    <row r="2815" spans="1:20" s="47" customFormat="1" ht="15" customHeight="1" x14ac:dyDescent="0.2">
      <c r="A2815" s="103"/>
      <c r="B2815" s="103"/>
      <c r="C2815" s="103"/>
      <c r="D2815" s="250"/>
      <c r="H2815" s="106"/>
      <c r="I2815" s="251"/>
      <c r="T2815" s="106"/>
    </row>
    <row r="2816" spans="1:20" s="47" customFormat="1" ht="15" customHeight="1" x14ac:dyDescent="0.2">
      <c r="A2816" s="103"/>
      <c r="B2816" s="103"/>
      <c r="C2816" s="103"/>
      <c r="D2816" s="250"/>
      <c r="H2816" s="106"/>
      <c r="I2816" s="251"/>
      <c r="T2816" s="106"/>
    </row>
    <row r="2817" spans="1:20" s="47" customFormat="1" ht="15" customHeight="1" x14ac:dyDescent="0.2">
      <c r="A2817" s="103"/>
      <c r="B2817" s="103"/>
      <c r="C2817" s="103"/>
      <c r="D2817" s="250"/>
      <c r="H2817" s="106"/>
      <c r="I2817" s="251"/>
      <c r="T2817" s="106"/>
    </row>
    <row r="2818" spans="1:20" s="47" customFormat="1" ht="15" customHeight="1" x14ac:dyDescent="0.2">
      <c r="A2818" s="103"/>
      <c r="B2818" s="103"/>
      <c r="C2818" s="103"/>
      <c r="D2818" s="250"/>
      <c r="H2818" s="106"/>
      <c r="I2818" s="251"/>
      <c r="T2818" s="106"/>
    </row>
    <row r="2819" spans="1:20" s="47" customFormat="1" ht="15" customHeight="1" x14ac:dyDescent="0.2">
      <c r="A2819" s="103"/>
      <c r="B2819" s="103"/>
      <c r="C2819" s="103"/>
      <c r="D2819" s="250"/>
      <c r="H2819" s="106"/>
      <c r="I2819" s="251"/>
      <c r="T2819" s="106"/>
    </row>
    <row r="2820" spans="1:20" s="47" customFormat="1" ht="15" customHeight="1" x14ac:dyDescent="0.2">
      <c r="A2820" s="103"/>
      <c r="B2820" s="103"/>
      <c r="C2820" s="103"/>
      <c r="D2820" s="250"/>
      <c r="H2820" s="106"/>
      <c r="I2820" s="251"/>
      <c r="T2820" s="106"/>
    </row>
    <row r="2821" spans="1:20" s="47" customFormat="1" ht="15" customHeight="1" x14ac:dyDescent="0.2">
      <c r="A2821" s="103"/>
      <c r="B2821" s="103"/>
      <c r="C2821" s="103"/>
      <c r="D2821" s="250"/>
      <c r="H2821" s="106"/>
      <c r="I2821" s="251"/>
      <c r="T2821" s="106"/>
    </row>
    <row r="2822" spans="1:20" s="47" customFormat="1" ht="15" customHeight="1" x14ac:dyDescent="0.2">
      <c r="A2822" s="103"/>
      <c r="B2822" s="103"/>
      <c r="C2822" s="103"/>
      <c r="D2822" s="250"/>
      <c r="H2822" s="106"/>
      <c r="I2822" s="251"/>
      <c r="T2822" s="106"/>
    </row>
    <row r="2823" spans="1:20" s="47" customFormat="1" ht="15" customHeight="1" x14ac:dyDescent="0.2">
      <c r="A2823" s="103"/>
      <c r="B2823" s="103"/>
      <c r="C2823" s="103"/>
      <c r="D2823" s="250"/>
      <c r="H2823" s="106"/>
      <c r="I2823" s="251"/>
      <c r="T2823" s="106"/>
    </row>
    <row r="2824" spans="1:20" s="47" customFormat="1" ht="15" customHeight="1" x14ac:dyDescent="0.2">
      <c r="A2824" s="103"/>
      <c r="B2824" s="103"/>
      <c r="C2824" s="103"/>
      <c r="D2824" s="250"/>
      <c r="H2824" s="106"/>
      <c r="I2824" s="251"/>
      <c r="T2824" s="106"/>
    </row>
    <row r="2825" spans="1:20" s="47" customFormat="1" ht="15" customHeight="1" x14ac:dyDescent="0.2">
      <c r="A2825" s="103"/>
      <c r="B2825" s="103"/>
      <c r="C2825" s="103"/>
      <c r="D2825" s="250"/>
      <c r="H2825" s="106"/>
      <c r="I2825" s="251"/>
      <c r="T2825" s="106"/>
    </row>
    <row r="2826" spans="1:20" s="47" customFormat="1" ht="15" customHeight="1" x14ac:dyDescent="0.2">
      <c r="A2826" s="103"/>
      <c r="B2826" s="103"/>
      <c r="C2826" s="103"/>
      <c r="D2826" s="250"/>
      <c r="H2826" s="106"/>
      <c r="I2826" s="251"/>
      <c r="T2826" s="106"/>
    </row>
    <row r="2827" spans="1:20" s="47" customFormat="1" ht="15" customHeight="1" x14ac:dyDescent="0.2">
      <c r="A2827" s="103"/>
      <c r="B2827" s="103"/>
      <c r="C2827" s="103"/>
      <c r="D2827" s="250"/>
      <c r="H2827" s="106"/>
      <c r="I2827" s="251"/>
      <c r="T2827" s="106"/>
    </row>
    <row r="2828" spans="1:20" s="47" customFormat="1" ht="15" customHeight="1" x14ac:dyDescent="0.2">
      <c r="A2828" s="103"/>
      <c r="B2828" s="103"/>
      <c r="C2828" s="103"/>
      <c r="D2828" s="250"/>
      <c r="H2828" s="106"/>
      <c r="I2828" s="251"/>
      <c r="T2828" s="106"/>
    </row>
    <row r="2829" spans="1:20" s="47" customFormat="1" ht="15" customHeight="1" x14ac:dyDescent="0.2">
      <c r="A2829" s="103"/>
      <c r="B2829" s="103"/>
      <c r="C2829" s="103"/>
      <c r="D2829" s="250"/>
      <c r="H2829" s="106"/>
      <c r="I2829" s="251"/>
      <c r="T2829" s="106"/>
    </row>
    <row r="2830" spans="1:20" s="47" customFormat="1" ht="15" customHeight="1" x14ac:dyDescent="0.2">
      <c r="A2830" s="103"/>
      <c r="B2830" s="103"/>
      <c r="C2830" s="103"/>
      <c r="D2830" s="250"/>
      <c r="H2830" s="106"/>
      <c r="I2830" s="251"/>
      <c r="T2830" s="106"/>
    </row>
    <row r="2831" spans="1:20" s="47" customFormat="1" ht="15" customHeight="1" x14ac:dyDescent="0.2">
      <c r="A2831" s="103"/>
      <c r="B2831" s="103"/>
      <c r="C2831" s="103"/>
      <c r="D2831" s="250"/>
      <c r="H2831" s="106"/>
      <c r="I2831" s="251"/>
      <c r="T2831" s="106"/>
    </row>
    <row r="2832" spans="1:20" s="47" customFormat="1" ht="15" customHeight="1" x14ac:dyDescent="0.2">
      <c r="A2832" s="103"/>
      <c r="B2832" s="103"/>
      <c r="C2832" s="103"/>
      <c r="D2832" s="250"/>
      <c r="H2832" s="106"/>
      <c r="I2832" s="251"/>
      <c r="T2832" s="106"/>
    </row>
    <row r="2833" spans="1:20" s="47" customFormat="1" ht="15" customHeight="1" x14ac:dyDescent="0.2">
      <c r="A2833" s="103"/>
      <c r="B2833" s="103"/>
      <c r="C2833" s="103"/>
      <c r="D2833" s="250"/>
      <c r="H2833" s="106"/>
      <c r="I2833" s="251"/>
      <c r="T2833" s="106"/>
    </row>
    <row r="2834" spans="1:20" s="47" customFormat="1" ht="15" customHeight="1" x14ac:dyDescent="0.2">
      <c r="A2834" s="103"/>
      <c r="B2834" s="103"/>
      <c r="C2834" s="103"/>
      <c r="D2834" s="250"/>
      <c r="H2834" s="106"/>
      <c r="I2834" s="251"/>
      <c r="T2834" s="106"/>
    </row>
    <row r="2835" spans="1:20" s="47" customFormat="1" ht="15" customHeight="1" x14ac:dyDescent="0.2">
      <c r="A2835" s="103"/>
      <c r="B2835" s="103"/>
      <c r="C2835" s="103"/>
      <c r="D2835" s="250"/>
      <c r="H2835" s="106"/>
      <c r="I2835" s="251"/>
      <c r="T2835" s="106"/>
    </row>
    <row r="2836" spans="1:20" s="47" customFormat="1" ht="15" customHeight="1" x14ac:dyDescent="0.2">
      <c r="A2836" s="103"/>
      <c r="B2836" s="103"/>
      <c r="C2836" s="103"/>
      <c r="D2836" s="250"/>
      <c r="H2836" s="106"/>
      <c r="I2836" s="251"/>
      <c r="T2836" s="106"/>
    </row>
    <row r="2837" spans="1:20" s="47" customFormat="1" ht="15" customHeight="1" x14ac:dyDescent="0.2">
      <c r="A2837" s="103"/>
      <c r="B2837" s="103"/>
      <c r="C2837" s="103"/>
      <c r="D2837" s="250"/>
      <c r="H2837" s="106"/>
      <c r="I2837" s="251"/>
      <c r="T2837" s="106"/>
    </row>
    <row r="2838" spans="1:20" s="47" customFormat="1" ht="15" customHeight="1" x14ac:dyDescent="0.2">
      <c r="A2838" s="103"/>
      <c r="B2838" s="103"/>
      <c r="C2838" s="103"/>
      <c r="D2838" s="250"/>
      <c r="H2838" s="106"/>
      <c r="I2838" s="251"/>
      <c r="T2838" s="106"/>
    </row>
    <row r="2839" spans="1:20" s="47" customFormat="1" ht="15" customHeight="1" x14ac:dyDescent="0.2">
      <c r="A2839" s="103"/>
      <c r="B2839" s="103"/>
      <c r="C2839" s="103"/>
      <c r="D2839" s="250"/>
      <c r="H2839" s="106"/>
      <c r="I2839" s="251"/>
      <c r="T2839" s="106"/>
    </row>
    <row r="2840" spans="1:20" s="47" customFormat="1" ht="15" customHeight="1" x14ac:dyDescent="0.2">
      <c r="A2840" s="103"/>
      <c r="B2840" s="103"/>
      <c r="C2840" s="103"/>
      <c r="D2840" s="250"/>
      <c r="H2840" s="106"/>
      <c r="I2840" s="251"/>
      <c r="T2840" s="106"/>
    </row>
    <row r="2841" spans="1:20" s="47" customFormat="1" ht="15" customHeight="1" x14ac:dyDescent="0.2">
      <c r="A2841" s="103"/>
      <c r="B2841" s="103"/>
      <c r="C2841" s="103"/>
      <c r="D2841" s="250"/>
      <c r="H2841" s="106"/>
      <c r="I2841" s="251"/>
      <c r="T2841" s="106"/>
    </row>
    <row r="2842" spans="1:20" s="47" customFormat="1" ht="15" customHeight="1" x14ac:dyDescent="0.2">
      <c r="A2842" s="103"/>
      <c r="B2842" s="103"/>
      <c r="C2842" s="103"/>
      <c r="D2842" s="250"/>
      <c r="H2842" s="106"/>
      <c r="I2842" s="251"/>
      <c r="T2842" s="106"/>
    </row>
    <row r="2843" spans="1:20" s="47" customFormat="1" ht="15" customHeight="1" x14ac:dyDescent="0.2">
      <c r="A2843" s="103"/>
      <c r="B2843" s="103"/>
      <c r="C2843" s="103"/>
      <c r="D2843" s="250"/>
      <c r="H2843" s="106"/>
      <c r="I2843" s="251"/>
      <c r="T2843" s="106"/>
    </row>
    <row r="2844" spans="1:20" s="47" customFormat="1" ht="15" customHeight="1" x14ac:dyDescent="0.2">
      <c r="A2844" s="103"/>
      <c r="B2844" s="103"/>
      <c r="C2844" s="103"/>
      <c r="D2844" s="250"/>
      <c r="H2844" s="106"/>
      <c r="I2844" s="251"/>
      <c r="T2844" s="106"/>
    </row>
    <row r="2845" spans="1:20" s="47" customFormat="1" ht="15" customHeight="1" x14ac:dyDescent="0.2">
      <c r="A2845" s="103"/>
      <c r="B2845" s="103"/>
      <c r="C2845" s="103"/>
      <c r="D2845" s="250"/>
      <c r="H2845" s="106"/>
      <c r="I2845" s="251"/>
      <c r="T2845" s="106"/>
    </row>
    <row r="2846" spans="1:20" s="47" customFormat="1" ht="15" customHeight="1" x14ac:dyDescent="0.2">
      <c r="A2846" s="103"/>
      <c r="B2846" s="103"/>
      <c r="C2846" s="103"/>
      <c r="D2846" s="250"/>
      <c r="H2846" s="106"/>
      <c r="I2846" s="251"/>
      <c r="T2846" s="106"/>
    </row>
    <row r="2847" spans="1:20" s="47" customFormat="1" ht="15" customHeight="1" x14ac:dyDescent="0.2">
      <c r="A2847" s="103"/>
      <c r="B2847" s="103"/>
      <c r="C2847" s="103"/>
      <c r="D2847" s="250"/>
      <c r="H2847" s="106"/>
      <c r="I2847" s="251"/>
      <c r="T2847" s="106"/>
    </row>
    <row r="2848" spans="1:20" s="47" customFormat="1" ht="15" customHeight="1" x14ac:dyDescent="0.2">
      <c r="A2848" s="103"/>
      <c r="B2848" s="103"/>
      <c r="C2848" s="103"/>
      <c r="D2848" s="250"/>
      <c r="H2848" s="106"/>
      <c r="I2848" s="251"/>
      <c r="T2848" s="106"/>
    </row>
    <row r="2849" spans="1:20" s="47" customFormat="1" ht="15" customHeight="1" x14ac:dyDescent="0.2">
      <c r="A2849" s="103"/>
      <c r="B2849" s="103"/>
      <c r="C2849" s="103"/>
      <c r="D2849" s="250"/>
      <c r="H2849" s="106"/>
      <c r="I2849" s="251"/>
      <c r="T2849" s="106"/>
    </row>
    <row r="2850" spans="1:20" s="47" customFormat="1" ht="15" customHeight="1" x14ac:dyDescent="0.2">
      <c r="A2850" s="103"/>
      <c r="B2850" s="103"/>
      <c r="C2850" s="103"/>
      <c r="D2850" s="250"/>
      <c r="H2850" s="106"/>
      <c r="I2850" s="251"/>
      <c r="T2850" s="106"/>
    </row>
    <row r="2851" spans="1:20" s="47" customFormat="1" ht="15" customHeight="1" x14ac:dyDescent="0.2">
      <c r="A2851" s="103"/>
      <c r="B2851" s="103"/>
      <c r="C2851" s="103"/>
      <c r="D2851" s="250"/>
      <c r="H2851" s="106"/>
      <c r="I2851" s="251"/>
      <c r="T2851" s="106"/>
    </row>
    <row r="2852" spans="1:20" s="47" customFormat="1" ht="15" customHeight="1" x14ac:dyDescent="0.2">
      <c r="A2852" s="103"/>
      <c r="B2852" s="103"/>
      <c r="C2852" s="103"/>
      <c r="D2852" s="250"/>
      <c r="H2852" s="106"/>
      <c r="I2852" s="251"/>
      <c r="T2852" s="106"/>
    </row>
    <row r="2853" spans="1:20" s="47" customFormat="1" ht="15" customHeight="1" x14ac:dyDescent="0.2">
      <c r="A2853" s="103"/>
      <c r="B2853" s="103"/>
      <c r="C2853" s="103"/>
      <c r="D2853" s="250"/>
      <c r="H2853" s="106"/>
      <c r="I2853" s="251"/>
      <c r="T2853" s="106"/>
    </row>
    <row r="2854" spans="1:20" s="47" customFormat="1" ht="15" customHeight="1" x14ac:dyDescent="0.2">
      <c r="A2854" s="103"/>
      <c r="B2854" s="103"/>
      <c r="C2854" s="103"/>
      <c r="D2854" s="250"/>
      <c r="H2854" s="106"/>
      <c r="I2854" s="251"/>
      <c r="T2854" s="106"/>
    </row>
    <row r="2855" spans="1:20" s="47" customFormat="1" ht="15" customHeight="1" x14ac:dyDescent="0.2">
      <c r="A2855" s="103"/>
      <c r="B2855" s="103"/>
      <c r="C2855" s="103"/>
      <c r="D2855" s="250"/>
      <c r="H2855" s="106"/>
      <c r="I2855" s="251"/>
      <c r="T2855" s="106"/>
    </row>
    <row r="2856" spans="1:20" s="47" customFormat="1" ht="15" customHeight="1" x14ac:dyDescent="0.2">
      <c r="A2856" s="103"/>
      <c r="B2856" s="103"/>
      <c r="C2856" s="103"/>
      <c r="D2856" s="250"/>
      <c r="H2856" s="106"/>
      <c r="I2856" s="251"/>
      <c r="T2856" s="106"/>
    </row>
    <row r="2857" spans="1:20" s="47" customFormat="1" ht="15" customHeight="1" x14ac:dyDescent="0.2">
      <c r="A2857" s="103"/>
      <c r="B2857" s="103"/>
      <c r="C2857" s="103"/>
      <c r="D2857" s="250"/>
      <c r="H2857" s="106"/>
      <c r="I2857" s="251"/>
      <c r="T2857" s="106"/>
    </row>
    <row r="2858" spans="1:20" s="47" customFormat="1" ht="15" customHeight="1" x14ac:dyDescent="0.2">
      <c r="A2858" s="103"/>
      <c r="B2858" s="103"/>
      <c r="C2858" s="103"/>
      <c r="D2858" s="250"/>
      <c r="H2858" s="106"/>
      <c r="I2858" s="251"/>
      <c r="T2858" s="106"/>
    </row>
    <row r="2859" spans="1:20" s="47" customFormat="1" ht="15" customHeight="1" x14ac:dyDescent="0.2">
      <c r="A2859" s="103"/>
      <c r="B2859" s="103"/>
      <c r="C2859" s="103"/>
      <c r="D2859" s="250"/>
      <c r="H2859" s="106"/>
      <c r="I2859" s="251"/>
      <c r="T2859" s="106"/>
    </row>
    <row r="2860" spans="1:20" s="47" customFormat="1" ht="15" customHeight="1" x14ac:dyDescent="0.2">
      <c r="A2860" s="103"/>
      <c r="B2860" s="103"/>
      <c r="C2860" s="103"/>
      <c r="D2860" s="250"/>
      <c r="H2860" s="106"/>
      <c r="I2860" s="251"/>
      <c r="T2860" s="106"/>
    </row>
    <row r="2861" spans="1:20" s="47" customFormat="1" ht="15" customHeight="1" x14ac:dyDescent="0.2">
      <c r="A2861" s="103"/>
      <c r="B2861" s="103"/>
      <c r="C2861" s="103"/>
      <c r="D2861" s="250"/>
      <c r="H2861" s="106"/>
      <c r="I2861" s="251"/>
      <c r="T2861" s="106"/>
    </row>
    <row r="2862" spans="1:20" s="47" customFormat="1" ht="15" customHeight="1" x14ac:dyDescent="0.2">
      <c r="A2862" s="103"/>
      <c r="B2862" s="103"/>
      <c r="C2862" s="103"/>
      <c r="D2862" s="250"/>
      <c r="H2862" s="106"/>
      <c r="I2862" s="251"/>
      <c r="T2862" s="106"/>
    </row>
    <row r="2863" spans="1:20" s="47" customFormat="1" ht="15" customHeight="1" x14ac:dyDescent="0.2">
      <c r="A2863" s="103"/>
      <c r="B2863" s="103"/>
      <c r="C2863" s="103"/>
      <c r="D2863" s="250"/>
      <c r="H2863" s="106"/>
      <c r="I2863" s="251"/>
      <c r="T2863" s="106"/>
    </row>
    <row r="2864" spans="1:20" s="47" customFormat="1" ht="15" customHeight="1" x14ac:dyDescent="0.2">
      <c r="A2864" s="103"/>
      <c r="B2864" s="103"/>
      <c r="C2864" s="103"/>
      <c r="D2864" s="250"/>
      <c r="H2864" s="106"/>
      <c r="I2864" s="251"/>
      <c r="T2864" s="106"/>
    </row>
    <row r="2865" spans="1:20" s="47" customFormat="1" ht="15" customHeight="1" x14ac:dyDescent="0.2">
      <c r="A2865" s="103"/>
      <c r="B2865" s="103"/>
      <c r="C2865" s="103"/>
      <c r="D2865" s="250"/>
      <c r="H2865" s="106"/>
      <c r="I2865" s="251"/>
      <c r="T2865" s="106"/>
    </row>
    <row r="2866" spans="1:20" s="47" customFormat="1" ht="15" customHeight="1" x14ac:dyDescent="0.2">
      <c r="A2866" s="103"/>
      <c r="B2866" s="103"/>
      <c r="C2866" s="103"/>
      <c r="D2866" s="250"/>
      <c r="H2866" s="106"/>
      <c r="I2866" s="251"/>
      <c r="T2866" s="106"/>
    </row>
    <row r="2867" spans="1:20" s="47" customFormat="1" ht="15" customHeight="1" x14ac:dyDescent="0.2">
      <c r="A2867" s="103"/>
      <c r="B2867" s="103"/>
      <c r="C2867" s="103"/>
      <c r="D2867" s="250"/>
      <c r="H2867" s="106"/>
      <c r="I2867" s="251"/>
      <c r="T2867" s="106"/>
    </row>
    <row r="2868" spans="1:20" s="47" customFormat="1" ht="15" customHeight="1" x14ac:dyDescent="0.2">
      <c r="A2868" s="103"/>
      <c r="B2868" s="103"/>
      <c r="C2868" s="103"/>
      <c r="D2868" s="250"/>
      <c r="H2868" s="106"/>
      <c r="I2868" s="251"/>
      <c r="T2868" s="106"/>
    </row>
    <row r="2869" spans="1:20" s="47" customFormat="1" ht="15" customHeight="1" x14ac:dyDescent="0.2">
      <c r="A2869" s="103"/>
      <c r="B2869" s="103"/>
      <c r="C2869" s="103"/>
      <c r="D2869" s="250"/>
      <c r="H2869" s="106"/>
      <c r="I2869" s="251"/>
      <c r="T2869" s="106"/>
    </row>
    <row r="2870" spans="1:20" s="47" customFormat="1" ht="15" customHeight="1" x14ac:dyDescent="0.2">
      <c r="A2870" s="103"/>
      <c r="B2870" s="103"/>
      <c r="C2870" s="103"/>
      <c r="D2870" s="250"/>
      <c r="H2870" s="106"/>
      <c r="I2870" s="251"/>
      <c r="T2870" s="106"/>
    </row>
    <row r="2871" spans="1:20" s="47" customFormat="1" ht="15" customHeight="1" x14ac:dyDescent="0.2">
      <c r="A2871" s="103"/>
      <c r="B2871" s="103"/>
      <c r="C2871" s="103"/>
      <c r="D2871" s="250"/>
      <c r="H2871" s="106"/>
      <c r="I2871" s="251"/>
      <c r="T2871" s="106"/>
    </row>
    <row r="2872" spans="1:20" s="47" customFormat="1" ht="15" customHeight="1" x14ac:dyDescent="0.2">
      <c r="A2872" s="103"/>
      <c r="B2872" s="103"/>
      <c r="C2872" s="103"/>
      <c r="D2872" s="250"/>
      <c r="H2872" s="106"/>
      <c r="I2872" s="251"/>
      <c r="T2872" s="106"/>
    </row>
    <row r="2873" spans="1:20" s="47" customFormat="1" ht="15" customHeight="1" x14ac:dyDescent="0.2">
      <c r="A2873" s="103"/>
      <c r="B2873" s="103"/>
      <c r="C2873" s="103"/>
      <c r="D2873" s="250"/>
      <c r="H2873" s="106"/>
      <c r="I2873" s="251"/>
      <c r="T2873" s="106"/>
    </row>
    <row r="2874" spans="1:20" s="47" customFormat="1" ht="15" customHeight="1" x14ac:dyDescent="0.2">
      <c r="A2874" s="103"/>
      <c r="B2874" s="103"/>
      <c r="C2874" s="103"/>
      <c r="D2874" s="250"/>
      <c r="H2874" s="106"/>
      <c r="I2874" s="251"/>
      <c r="T2874" s="106"/>
    </row>
    <row r="2875" spans="1:20" s="47" customFormat="1" ht="15" customHeight="1" x14ac:dyDescent="0.2">
      <c r="A2875" s="103"/>
      <c r="B2875" s="103"/>
      <c r="C2875" s="103"/>
      <c r="D2875" s="250"/>
      <c r="H2875" s="106"/>
      <c r="I2875" s="251"/>
      <c r="T2875" s="106"/>
    </row>
    <row r="2876" spans="1:20" s="47" customFormat="1" ht="15" customHeight="1" x14ac:dyDescent="0.2">
      <c r="A2876" s="103"/>
      <c r="B2876" s="103"/>
      <c r="C2876" s="103"/>
      <c r="D2876" s="250"/>
      <c r="H2876" s="106"/>
      <c r="I2876" s="251"/>
      <c r="T2876" s="106"/>
    </row>
    <row r="2877" spans="1:20" s="47" customFormat="1" ht="15" customHeight="1" x14ac:dyDescent="0.2">
      <c r="A2877" s="103"/>
      <c r="B2877" s="103"/>
      <c r="C2877" s="103"/>
      <c r="D2877" s="250"/>
      <c r="H2877" s="106"/>
      <c r="I2877" s="251"/>
      <c r="T2877" s="106"/>
    </row>
    <row r="2878" spans="1:20" s="47" customFormat="1" ht="15" customHeight="1" x14ac:dyDescent="0.2">
      <c r="A2878" s="103"/>
      <c r="B2878" s="103"/>
      <c r="C2878" s="103"/>
      <c r="D2878" s="250"/>
      <c r="H2878" s="106"/>
      <c r="I2878" s="251"/>
      <c r="T2878" s="106"/>
    </row>
    <row r="2879" spans="1:20" s="47" customFormat="1" ht="15" customHeight="1" x14ac:dyDescent="0.2">
      <c r="A2879" s="103"/>
      <c r="B2879" s="103"/>
      <c r="C2879" s="103"/>
      <c r="D2879" s="250"/>
      <c r="H2879" s="106"/>
      <c r="I2879" s="251"/>
      <c r="T2879" s="106"/>
    </row>
    <row r="2880" spans="1:20" s="47" customFormat="1" ht="15" customHeight="1" x14ac:dyDescent="0.2">
      <c r="A2880" s="103"/>
      <c r="B2880" s="103"/>
      <c r="C2880" s="103"/>
      <c r="D2880" s="250"/>
      <c r="H2880" s="106"/>
      <c r="I2880" s="251"/>
      <c r="T2880" s="106"/>
    </row>
    <row r="2881" spans="1:20" s="47" customFormat="1" ht="15" customHeight="1" x14ac:dyDescent="0.2">
      <c r="A2881" s="103"/>
      <c r="B2881" s="103"/>
      <c r="C2881" s="103"/>
      <c r="D2881" s="250"/>
      <c r="H2881" s="106"/>
      <c r="I2881" s="251"/>
      <c r="T2881" s="106"/>
    </row>
    <row r="2882" spans="1:20" s="47" customFormat="1" ht="15" customHeight="1" x14ac:dyDescent="0.2">
      <c r="A2882" s="103"/>
      <c r="B2882" s="103"/>
      <c r="C2882" s="103"/>
      <c r="D2882" s="250"/>
      <c r="H2882" s="106"/>
      <c r="I2882" s="251"/>
      <c r="T2882" s="106"/>
    </row>
    <row r="2883" spans="1:20" s="47" customFormat="1" ht="15" customHeight="1" x14ac:dyDescent="0.2">
      <c r="A2883" s="103"/>
      <c r="B2883" s="103"/>
      <c r="C2883" s="103"/>
      <c r="D2883" s="250"/>
      <c r="H2883" s="106"/>
      <c r="I2883" s="251"/>
      <c r="T2883" s="106"/>
    </row>
    <row r="2884" spans="1:20" s="47" customFormat="1" ht="15" customHeight="1" x14ac:dyDescent="0.2">
      <c r="A2884" s="103"/>
      <c r="B2884" s="103"/>
      <c r="C2884" s="103"/>
      <c r="D2884" s="250"/>
      <c r="H2884" s="106"/>
      <c r="I2884" s="251"/>
      <c r="T2884" s="106"/>
    </row>
    <row r="2885" spans="1:20" s="47" customFormat="1" ht="15" customHeight="1" x14ac:dyDescent="0.2">
      <c r="A2885" s="103"/>
      <c r="B2885" s="103"/>
      <c r="C2885" s="103"/>
      <c r="D2885" s="250"/>
      <c r="H2885" s="106"/>
      <c r="I2885" s="251"/>
      <c r="T2885" s="106"/>
    </row>
    <row r="2886" spans="1:20" s="47" customFormat="1" ht="15" customHeight="1" x14ac:dyDescent="0.2">
      <c r="A2886" s="103"/>
      <c r="B2886" s="103"/>
      <c r="C2886" s="103"/>
      <c r="D2886" s="250"/>
      <c r="H2886" s="106"/>
      <c r="I2886" s="251"/>
      <c r="T2886" s="106"/>
    </row>
    <row r="2887" spans="1:20" s="47" customFormat="1" ht="15" customHeight="1" x14ac:dyDescent="0.2">
      <c r="A2887" s="103"/>
      <c r="B2887" s="103"/>
      <c r="C2887" s="103"/>
      <c r="D2887" s="250"/>
      <c r="H2887" s="106"/>
      <c r="I2887" s="251"/>
      <c r="T2887" s="106"/>
    </row>
    <row r="2888" spans="1:20" s="47" customFormat="1" ht="15" customHeight="1" x14ac:dyDescent="0.2">
      <c r="A2888" s="103"/>
      <c r="B2888" s="103"/>
      <c r="C2888" s="103"/>
      <c r="D2888" s="250"/>
      <c r="H2888" s="106"/>
      <c r="I2888" s="251"/>
      <c r="T2888" s="106"/>
    </row>
    <row r="2889" spans="1:20" s="47" customFormat="1" ht="15" customHeight="1" x14ac:dyDescent="0.2">
      <c r="A2889" s="103"/>
      <c r="B2889" s="103"/>
      <c r="C2889" s="103"/>
      <c r="D2889" s="250"/>
      <c r="H2889" s="106"/>
      <c r="I2889" s="251"/>
      <c r="T2889" s="106"/>
    </row>
    <row r="2890" spans="1:20" s="47" customFormat="1" ht="15" customHeight="1" x14ac:dyDescent="0.2">
      <c r="A2890" s="103"/>
      <c r="B2890" s="103"/>
      <c r="C2890" s="103"/>
      <c r="D2890" s="250"/>
      <c r="H2890" s="106"/>
      <c r="I2890" s="251"/>
      <c r="T2890" s="106"/>
    </row>
    <row r="2891" spans="1:20" s="47" customFormat="1" ht="15" customHeight="1" x14ac:dyDescent="0.2">
      <c r="A2891" s="103"/>
      <c r="B2891" s="103"/>
      <c r="C2891" s="103"/>
      <c r="D2891" s="250"/>
      <c r="H2891" s="106"/>
      <c r="I2891" s="251"/>
      <c r="T2891" s="106"/>
    </row>
    <row r="2892" spans="1:20" s="47" customFormat="1" ht="15" customHeight="1" x14ac:dyDescent="0.2">
      <c r="A2892" s="103"/>
      <c r="B2892" s="103"/>
      <c r="C2892" s="103"/>
      <c r="D2892" s="250"/>
      <c r="H2892" s="106"/>
      <c r="I2892" s="251"/>
      <c r="T2892" s="106"/>
    </row>
    <row r="2893" spans="1:20" s="47" customFormat="1" ht="15" customHeight="1" x14ac:dyDescent="0.2">
      <c r="A2893" s="103"/>
      <c r="B2893" s="103"/>
      <c r="C2893" s="103"/>
      <c r="D2893" s="250"/>
      <c r="H2893" s="106"/>
      <c r="I2893" s="251"/>
      <c r="T2893" s="106"/>
    </row>
    <row r="2894" spans="1:20" s="47" customFormat="1" ht="15" customHeight="1" x14ac:dyDescent="0.2">
      <c r="A2894" s="103"/>
      <c r="B2894" s="103"/>
      <c r="C2894" s="103"/>
      <c r="D2894" s="250"/>
      <c r="H2894" s="106"/>
      <c r="I2894" s="251"/>
      <c r="T2894" s="106"/>
    </row>
    <row r="2895" spans="1:20" s="47" customFormat="1" ht="15" customHeight="1" x14ac:dyDescent="0.2">
      <c r="A2895" s="103"/>
      <c r="B2895" s="103"/>
      <c r="C2895" s="103"/>
      <c r="D2895" s="250"/>
      <c r="H2895" s="106"/>
      <c r="I2895" s="251"/>
      <c r="T2895" s="106"/>
    </row>
    <row r="2896" spans="1:20" s="47" customFormat="1" ht="15" customHeight="1" x14ac:dyDescent="0.2">
      <c r="A2896" s="103"/>
      <c r="B2896" s="103"/>
      <c r="C2896" s="103"/>
      <c r="D2896" s="250"/>
      <c r="H2896" s="106"/>
      <c r="I2896" s="251"/>
      <c r="T2896" s="106"/>
    </row>
    <row r="2897" spans="1:20" s="47" customFormat="1" ht="15" customHeight="1" x14ac:dyDescent="0.2">
      <c r="A2897" s="103"/>
      <c r="B2897" s="103"/>
      <c r="C2897" s="103"/>
      <c r="D2897" s="250"/>
      <c r="H2897" s="106"/>
      <c r="I2897" s="251"/>
      <c r="T2897" s="106"/>
    </row>
    <row r="2898" spans="1:20" s="47" customFormat="1" ht="15" customHeight="1" x14ac:dyDescent="0.2">
      <c r="A2898" s="103"/>
      <c r="B2898" s="103"/>
      <c r="C2898" s="103"/>
      <c r="D2898" s="250"/>
      <c r="H2898" s="106"/>
      <c r="I2898" s="251"/>
      <c r="T2898" s="106"/>
    </row>
    <row r="2899" spans="1:20" s="47" customFormat="1" ht="15" customHeight="1" x14ac:dyDescent="0.2">
      <c r="A2899" s="103"/>
      <c r="B2899" s="103"/>
      <c r="C2899" s="103"/>
      <c r="D2899" s="250"/>
      <c r="H2899" s="106"/>
      <c r="I2899" s="251"/>
      <c r="T2899" s="106"/>
    </row>
    <row r="2900" spans="1:20" s="47" customFormat="1" ht="15" customHeight="1" x14ac:dyDescent="0.2">
      <c r="A2900" s="103"/>
      <c r="B2900" s="103"/>
      <c r="C2900" s="103"/>
      <c r="D2900" s="250"/>
      <c r="H2900" s="106"/>
      <c r="I2900" s="251"/>
      <c r="T2900" s="106"/>
    </row>
    <row r="2901" spans="1:20" s="47" customFormat="1" ht="15" customHeight="1" x14ac:dyDescent="0.2">
      <c r="A2901" s="103"/>
      <c r="B2901" s="103"/>
      <c r="C2901" s="103"/>
      <c r="D2901" s="250"/>
      <c r="H2901" s="106"/>
      <c r="I2901" s="251"/>
      <c r="T2901" s="106"/>
    </row>
    <row r="2902" spans="1:20" s="47" customFormat="1" ht="15" customHeight="1" x14ac:dyDescent="0.2">
      <c r="A2902" s="103"/>
      <c r="B2902" s="103"/>
      <c r="C2902" s="103"/>
      <c r="D2902" s="250"/>
      <c r="H2902" s="106"/>
      <c r="I2902" s="251"/>
      <c r="T2902" s="106"/>
    </row>
    <row r="2903" spans="1:20" s="47" customFormat="1" ht="15" customHeight="1" x14ac:dyDescent="0.2">
      <c r="A2903" s="103"/>
      <c r="B2903" s="103"/>
      <c r="C2903" s="103"/>
      <c r="D2903" s="250"/>
      <c r="H2903" s="106"/>
      <c r="I2903" s="251"/>
      <c r="T2903" s="106"/>
    </row>
    <row r="2904" spans="1:20" s="47" customFormat="1" ht="15" customHeight="1" x14ac:dyDescent="0.2">
      <c r="A2904" s="103"/>
      <c r="B2904" s="103"/>
      <c r="C2904" s="103"/>
      <c r="D2904" s="250"/>
      <c r="H2904" s="106"/>
      <c r="I2904" s="251"/>
      <c r="T2904" s="106"/>
    </row>
    <row r="2905" spans="1:20" s="47" customFormat="1" ht="15" customHeight="1" x14ac:dyDescent="0.2">
      <c r="A2905" s="103"/>
      <c r="B2905" s="103"/>
      <c r="C2905" s="103"/>
      <c r="D2905" s="250"/>
      <c r="H2905" s="106"/>
      <c r="I2905" s="251"/>
      <c r="T2905" s="106"/>
    </row>
    <row r="2906" spans="1:20" s="47" customFormat="1" ht="15" customHeight="1" x14ac:dyDescent="0.2">
      <c r="A2906" s="103"/>
      <c r="B2906" s="103"/>
      <c r="C2906" s="103"/>
      <c r="D2906" s="250"/>
      <c r="H2906" s="106"/>
      <c r="I2906" s="251"/>
      <c r="T2906" s="106"/>
    </row>
    <row r="2907" spans="1:20" s="47" customFormat="1" ht="15" customHeight="1" x14ac:dyDescent="0.2">
      <c r="A2907" s="103"/>
      <c r="B2907" s="103"/>
      <c r="C2907" s="103"/>
      <c r="D2907" s="250"/>
      <c r="H2907" s="106"/>
      <c r="I2907" s="251"/>
      <c r="T2907" s="106"/>
    </row>
    <row r="2908" spans="1:20" s="47" customFormat="1" ht="15" customHeight="1" x14ac:dyDescent="0.2">
      <c r="A2908" s="103"/>
      <c r="B2908" s="103"/>
      <c r="C2908" s="103"/>
      <c r="D2908" s="250"/>
      <c r="H2908" s="106"/>
      <c r="I2908" s="251"/>
      <c r="T2908" s="106"/>
    </row>
    <row r="2909" spans="1:20" s="47" customFormat="1" ht="15" customHeight="1" x14ac:dyDescent="0.2">
      <c r="A2909" s="103"/>
      <c r="B2909" s="103"/>
      <c r="C2909" s="103"/>
      <c r="D2909" s="250"/>
      <c r="H2909" s="106"/>
      <c r="I2909" s="251"/>
      <c r="T2909" s="106"/>
    </row>
    <row r="2910" spans="1:20" s="47" customFormat="1" ht="15" customHeight="1" x14ac:dyDescent="0.2">
      <c r="A2910" s="103"/>
      <c r="B2910" s="103"/>
      <c r="C2910" s="103"/>
      <c r="D2910" s="250"/>
      <c r="H2910" s="106"/>
      <c r="I2910" s="251"/>
      <c r="T2910" s="106"/>
    </row>
    <row r="2911" spans="1:20" s="47" customFormat="1" ht="15" customHeight="1" x14ac:dyDescent="0.2">
      <c r="A2911" s="103"/>
      <c r="B2911" s="103"/>
      <c r="C2911" s="103"/>
      <c r="D2911" s="250"/>
      <c r="H2911" s="106"/>
      <c r="I2911" s="251"/>
      <c r="T2911" s="106"/>
    </row>
    <row r="2912" spans="1:20" s="47" customFormat="1" ht="15" customHeight="1" x14ac:dyDescent="0.2">
      <c r="A2912" s="103"/>
      <c r="B2912" s="103"/>
      <c r="C2912" s="103"/>
      <c r="D2912" s="250"/>
      <c r="H2912" s="106"/>
      <c r="I2912" s="251"/>
      <c r="T2912" s="106"/>
    </row>
    <row r="2913" spans="1:20" s="47" customFormat="1" ht="15" customHeight="1" x14ac:dyDescent="0.2">
      <c r="A2913" s="103"/>
      <c r="B2913" s="103"/>
      <c r="C2913" s="103"/>
      <c r="D2913" s="250"/>
      <c r="H2913" s="106"/>
      <c r="I2913" s="251"/>
      <c r="T2913" s="106"/>
    </row>
    <row r="2914" spans="1:20" s="47" customFormat="1" ht="15" customHeight="1" x14ac:dyDescent="0.2">
      <c r="A2914" s="103"/>
      <c r="B2914" s="103"/>
      <c r="C2914" s="103"/>
      <c r="D2914" s="250"/>
      <c r="H2914" s="106"/>
      <c r="I2914" s="251"/>
      <c r="T2914" s="106"/>
    </row>
    <row r="2915" spans="1:20" s="47" customFormat="1" ht="15" customHeight="1" x14ac:dyDescent="0.2">
      <c r="A2915" s="103"/>
      <c r="B2915" s="103"/>
      <c r="C2915" s="103"/>
      <c r="D2915" s="250"/>
      <c r="H2915" s="106"/>
      <c r="I2915" s="251"/>
      <c r="T2915" s="106"/>
    </row>
    <row r="2916" spans="1:20" s="47" customFormat="1" ht="15" customHeight="1" x14ac:dyDescent="0.2">
      <c r="A2916" s="103"/>
      <c r="B2916" s="103"/>
      <c r="C2916" s="103"/>
      <c r="D2916" s="250"/>
      <c r="H2916" s="106"/>
      <c r="I2916" s="251"/>
      <c r="T2916" s="106"/>
    </row>
    <row r="2917" spans="1:20" s="47" customFormat="1" ht="15" customHeight="1" x14ac:dyDescent="0.2">
      <c r="A2917" s="103"/>
      <c r="B2917" s="103"/>
      <c r="C2917" s="103"/>
      <c r="D2917" s="250"/>
      <c r="H2917" s="106"/>
      <c r="I2917" s="251"/>
      <c r="T2917" s="106"/>
    </row>
    <row r="2918" spans="1:20" s="47" customFormat="1" ht="15" customHeight="1" x14ac:dyDescent="0.2">
      <c r="A2918" s="103"/>
      <c r="B2918" s="103"/>
      <c r="C2918" s="103"/>
      <c r="D2918" s="250"/>
      <c r="H2918" s="106"/>
      <c r="I2918" s="251"/>
      <c r="T2918" s="106"/>
    </row>
    <row r="2919" spans="1:20" s="47" customFormat="1" ht="15" customHeight="1" x14ac:dyDescent="0.2">
      <c r="A2919" s="103"/>
      <c r="B2919" s="103"/>
      <c r="C2919" s="103"/>
      <c r="D2919" s="250"/>
      <c r="H2919" s="106"/>
      <c r="I2919" s="251"/>
      <c r="T2919" s="106"/>
    </row>
    <row r="2920" spans="1:20" s="47" customFormat="1" ht="15" customHeight="1" x14ac:dyDescent="0.2">
      <c r="A2920" s="103"/>
      <c r="B2920" s="103"/>
      <c r="C2920" s="103"/>
      <c r="D2920" s="250"/>
      <c r="H2920" s="106"/>
      <c r="I2920" s="251"/>
      <c r="T2920" s="106"/>
    </row>
    <row r="2921" spans="1:20" s="47" customFormat="1" ht="15" customHeight="1" x14ac:dyDescent="0.2">
      <c r="A2921" s="103"/>
      <c r="B2921" s="103"/>
      <c r="C2921" s="103"/>
      <c r="D2921" s="250"/>
      <c r="H2921" s="106"/>
      <c r="I2921" s="251"/>
      <c r="T2921" s="106"/>
    </row>
    <row r="2922" spans="1:20" s="47" customFormat="1" ht="15" customHeight="1" x14ac:dyDescent="0.2">
      <c r="A2922" s="103"/>
      <c r="B2922" s="103"/>
      <c r="C2922" s="103"/>
      <c r="D2922" s="250"/>
      <c r="H2922" s="106"/>
      <c r="I2922" s="251"/>
      <c r="T2922" s="106"/>
    </row>
    <row r="2923" spans="1:20" s="47" customFormat="1" ht="15" customHeight="1" x14ac:dyDescent="0.2">
      <c r="A2923" s="103"/>
      <c r="B2923" s="103"/>
      <c r="C2923" s="103"/>
      <c r="D2923" s="250"/>
      <c r="H2923" s="106"/>
      <c r="I2923" s="251"/>
      <c r="T2923" s="106"/>
    </row>
    <row r="2924" spans="1:20" s="47" customFormat="1" ht="15" customHeight="1" x14ac:dyDescent="0.2">
      <c r="A2924" s="103"/>
      <c r="B2924" s="103"/>
      <c r="C2924" s="103"/>
      <c r="D2924" s="250"/>
      <c r="H2924" s="106"/>
      <c r="I2924" s="251"/>
      <c r="T2924" s="106"/>
    </row>
    <row r="2925" spans="1:20" s="47" customFormat="1" ht="15" customHeight="1" x14ac:dyDescent="0.2">
      <c r="A2925" s="103"/>
      <c r="B2925" s="103"/>
      <c r="C2925" s="103"/>
      <c r="D2925" s="250"/>
      <c r="H2925" s="106"/>
      <c r="I2925" s="251"/>
      <c r="T2925" s="106"/>
    </row>
    <row r="2926" spans="1:20" s="47" customFormat="1" ht="15" customHeight="1" x14ac:dyDescent="0.2">
      <c r="A2926" s="103"/>
      <c r="B2926" s="103"/>
      <c r="C2926" s="103"/>
      <c r="D2926" s="250"/>
      <c r="H2926" s="106"/>
      <c r="I2926" s="251"/>
      <c r="T2926" s="106"/>
    </row>
    <row r="2927" spans="1:20" s="47" customFormat="1" ht="15" customHeight="1" x14ac:dyDescent="0.2">
      <c r="A2927" s="103"/>
      <c r="B2927" s="103"/>
      <c r="C2927" s="103"/>
      <c r="D2927" s="250"/>
      <c r="H2927" s="106"/>
      <c r="I2927" s="251"/>
      <c r="T2927" s="106"/>
    </row>
    <row r="2928" spans="1:20" s="47" customFormat="1" ht="15" customHeight="1" x14ac:dyDescent="0.2">
      <c r="A2928" s="103"/>
      <c r="B2928" s="103"/>
      <c r="C2928" s="103"/>
      <c r="D2928" s="250"/>
      <c r="H2928" s="106"/>
      <c r="I2928" s="251"/>
      <c r="T2928" s="106"/>
    </row>
    <row r="2929" spans="1:20" s="47" customFormat="1" ht="15" customHeight="1" x14ac:dyDescent="0.2">
      <c r="A2929" s="103"/>
      <c r="B2929" s="103"/>
      <c r="C2929" s="103"/>
      <c r="D2929" s="250"/>
      <c r="H2929" s="106"/>
      <c r="I2929" s="251"/>
      <c r="T2929" s="106"/>
    </row>
    <row r="2930" spans="1:20" s="47" customFormat="1" ht="15" customHeight="1" x14ac:dyDescent="0.2">
      <c r="A2930" s="103"/>
      <c r="B2930" s="103"/>
      <c r="C2930" s="103"/>
      <c r="D2930" s="250"/>
      <c r="H2930" s="106"/>
      <c r="I2930" s="251"/>
      <c r="T2930" s="106"/>
    </row>
    <row r="2931" spans="1:20" s="47" customFormat="1" ht="15" customHeight="1" x14ac:dyDescent="0.2">
      <c r="A2931" s="103"/>
      <c r="B2931" s="103"/>
      <c r="C2931" s="103"/>
      <c r="D2931" s="250"/>
      <c r="H2931" s="106"/>
      <c r="I2931" s="251"/>
      <c r="T2931" s="106"/>
    </row>
    <row r="2932" spans="1:20" s="47" customFormat="1" ht="15" customHeight="1" x14ac:dyDescent="0.2">
      <c r="A2932" s="103"/>
      <c r="B2932" s="103"/>
      <c r="C2932" s="103"/>
      <c r="D2932" s="250"/>
      <c r="H2932" s="106"/>
      <c r="I2932" s="251"/>
      <c r="T2932" s="106"/>
    </row>
    <row r="2933" spans="1:20" s="47" customFormat="1" ht="15" customHeight="1" x14ac:dyDescent="0.2">
      <c r="A2933" s="103"/>
      <c r="B2933" s="103"/>
      <c r="C2933" s="103"/>
      <c r="D2933" s="250"/>
      <c r="H2933" s="106"/>
      <c r="I2933" s="251"/>
      <c r="T2933" s="106"/>
    </row>
    <row r="2934" spans="1:20" s="47" customFormat="1" ht="15" customHeight="1" x14ac:dyDescent="0.2">
      <c r="A2934" s="103"/>
      <c r="B2934" s="103"/>
      <c r="C2934" s="103"/>
      <c r="D2934" s="250"/>
      <c r="H2934" s="106"/>
      <c r="I2934" s="251"/>
      <c r="T2934" s="106"/>
    </row>
    <row r="2935" spans="1:20" s="47" customFormat="1" ht="15" customHeight="1" x14ac:dyDescent="0.2">
      <c r="A2935" s="103"/>
      <c r="B2935" s="103"/>
      <c r="C2935" s="103"/>
      <c r="D2935" s="250"/>
      <c r="H2935" s="106"/>
      <c r="I2935" s="251"/>
      <c r="T2935" s="106"/>
    </row>
    <row r="2936" spans="1:20" s="47" customFormat="1" ht="15" customHeight="1" x14ac:dyDescent="0.2">
      <c r="A2936" s="103"/>
      <c r="B2936" s="103"/>
      <c r="C2936" s="103"/>
      <c r="D2936" s="250"/>
      <c r="H2936" s="106"/>
      <c r="I2936" s="251"/>
      <c r="T2936" s="106"/>
    </row>
    <row r="2937" spans="1:20" s="47" customFormat="1" ht="15" customHeight="1" x14ac:dyDescent="0.2">
      <c r="A2937" s="103"/>
      <c r="B2937" s="103"/>
      <c r="C2937" s="103"/>
      <c r="D2937" s="250"/>
      <c r="H2937" s="106"/>
      <c r="I2937" s="251"/>
      <c r="T2937" s="106"/>
    </row>
    <row r="2938" spans="1:20" s="47" customFormat="1" ht="15" customHeight="1" x14ac:dyDescent="0.2">
      <c r="A2938" s="103"/>
      <c r="B2938" s="103"/>
      <c r="C2938" s="103"/>
      <c r="D2938" s="250"/>
      <c r="H2938" s="106"/>
      <c r="I2938" s="251"/>
      <c r="T2938" s="106"/>
    </row>
    <row r="2939" spans="1:20" s="47" customFormat="1" ht="15" customHeight="1" x14ac:dyDescent="0.2">
      <c r="A2939" s="103"/>
      <c r="B2939" s="103"/>
      <c r="C2939" s="103"/>
      <c r="D2939" s="250"/>
      <c r="H2939" s="106"/>
      <c r="I2939" s="251"/>
      <c r="T2939" s="106"/>
    </row>
    <row r="2940" spans="1:20" s="47" customFormat="1" ht="15" customHeight="1" x14ac:dyDescent="0.2">
      <c r="A2940" s="103"/>
      <c r="B2940" s="103"/>
      <c r="C2940" s="103"/>
      <c r="D2940" s="250"/>
      <c r="H2940" s="106"/>
      <c r="I2940" s="251"/>
      <c r="T2940" s="106"/>
    </row>
    <row r="2941" spans="1:20" s="47" customFormat="1" ht="15" customHeight="1" x14ac:dyDescent="0.2">
      <c r="A2941" s="103"/>
      <c r="B2941" s="103"/>
      <c r="C2941" s="103"/>
      <c r="D2941" s="250"/>
      <c r="H2941" s="106"/>
      <c r="I2941" s="251"/>
      <c r="T2941" s="106"/>
    </row>
    <row r="2942" spans="1:20" s="47" customFormat="1" ht="15" customHeight="1" x14ac:dyDescent="0.2">
      <c r="A2942" s="103"/>
      <c r="B2942" s="103"/>
      <c r="C2942" s="103"/>
      <c r="D2942" s="250"/>
      <c r="H2942" s="106"/>
      <c r="I2942" s="251"/>
      <c r="T2942" s="106"/>
    </row>
    <row r="2943" spans="1:20" s="47" customFormat="1" ht="15" customHeight="1" x14ac:dyDescent="0.2">
      <c r="A2943" s="103"/>
      <c r="B2943" s="103"/>
      <c r="C2943" s="103"/>
      <c r="D2943" s="250"/>
      <c r="H2943" s="106"/>
      <c r="I2943" s="251"/>
      <c r="T2943" s="106"/>
    </row>
    <row r="2944" spans="1:20" s="47" customFormat="1" ht="15" customHeight="1" x14ac:dyDescent="0.2">
      <c r="A2944" s="103"/>
      <c r="B2944" s="103"/>
      <c r="C2944" s="103"/>
      <c r="D2944" s="250"/>
      <c r="H2944" s="106"/>
      <c r="I2944" s="251"/>
      <c r="T2944" s="106"/>
    </row>
    <row r="2945" spans="1:20" s="47" customFormat="1" ht="15" customHeight="1" x14ac:dyDescent="0.2">
      <c r="A2945" s="103"/>
      <c r="B2945" s="103"/>
      <c r="C2945" s="103"/>
      <c r="D2945" s="250"/>
      <c r="H2945" s="106"/>
      <c r="I2945" s="251"/>
      <c r="T2945" s="106"/>
    </row>
    <row r="2946" spans="1:20" s="47" customFormat="1" ht="15" customHeight="1" x14ac:dyDescent="0.2">
      <c r="A2946" s="103"/>
      <c r="B2946" s="103"/>
      <c r="C2946" s="103"/>
      <c r="D2946" s="250"/>
      <c r="H2946" s="106"/>
      <c r="I2946" s="251"/>
      <c r="T2946" s="106"/>
    </row>
    <row r="2947" spans="1:20" s="47" customFormat="1" ht="15" customHeight="1" x14ac:dyDescent="0.2">
      <c r="A2947" s="103"/>
      <c r="B2947" s="103"/>
      <c r="C2947" s="103"/>
      <c r="D2947" s="250"/>
      <c r="H2947" s="106"/>
      <c r="I2947" s="251"/>
      <c r="T2947" s="106"/>
    </row>
    <row r="2948" spans="1:20" s="47" customFormat="1" ht="15" customHeight="1" x14ac:dyDescent="0.2">
      <c r="A2948" s="103"/>
      <c r="B2948" s="103"/>
      <c r="C2948" s="103"/>
      <c r="D2948" s="250"/>
      <c r="H2948" s="106"/>
      <c r="I2948" s="251"/>
      <c r="T2948" s="106"/>
    </row>
    <row r="2949" spans="1:20" s="47" customFormat="1" ht="15" customHeight="1" x14ac:dyDescent="0.2">
      <c r="A2949" s="103"/>
      <c r="B2949" s="103"/>
      <c r="C2949" s="103"/>
      <c r="D2949" s="250"/>
      <c r="H2949" s="106"/>
      <c r="I2949" s="251"/>
      <c r="T2949" s="106"/>
    </row>
    <row r="2950" spans="1:20" s="47" customFormat="1" ht="15" customHeight="1" x14ac:dyDescent="0.2">
      <c r="A2950" s="103"/>
      <c r="B2950" s="103"/>
      <c r="C2950" s="103"/>
      <c r="D2950" s="250"/>
      <c r="H2950" s="106"/>
      <c r="I2950" s="251"/>
      <c r="T2950" s="106"/>
    </row>
    <row r="2951" spans="1:20" s="47" customFormat="1" ht="15" customHeight="1" x14ac:dyDescent="0.2">
      <c r="A2951" s="103"/>
      <c r="B2951" s="103"/>
      <c r="C2951" s="103"/>
      <c r="D2951" s="250"/>
      <c r="H2951" s="106"/>
      <c r="I2951" s="251"/>
      <c r="T2951" s="106"/>
    </row>
    <row r="2952" spans="1:20" s="47" customFormat="1" ht="15" customHeight="1" x14ac:dyDescent="0.2">
      <c r="A2952" s="103"/>
      <c r="B2952" s="103"/>
      <c r="C2952" s="103"/>
      <c r="D2952" s="250"/>
      <c r="H2952" s="106"/>
      <c r="I2952" s="251"/>
      <c r="T2952" s="106"/>
    </row>
    <row r="2953" spans="1:20" s="47" customFormat="1" ht="15" customHeight="1" x14ac:dyDescent="0.2">
      <c r="A2953" s="103"/>
      <c r="B2953" s="103"/>
      <c r="C2953" s="103"/>
      <c r="D2953" s="250"/>
      <c r="H2953" s="106"/>
      <c r="I2953" s="251"/>
      <c r="T2953" s="106"/>
    </row>
    <row r="2954" spans="1:20" s="47" customFormat="1" ht="15" customHeight="1" x14ac:dyDescent="0.2">
      <c r="A2954" s="103"/>
      <c r="B2954" s="103"/>
      <c r="C2954" s="103"/>
      <c r="D2954" s="250"/>
      <c r="H2954" s="106"/>
      <c r="I2954" s="251"/>
      <c r="T2954" s="106"/>
    </row>
    <row r="2955" spans="1:20" s="47" customFormat="1" ht="15" customHeight="1" x14ac:dyDescent="0.2">
      <c r="A2955" s="103"/>
      <c r="B2955" s="103"/>
      <c r="C2955" s="103"/>
      <c r="D2955" s="250"/>
      <c r="H2955" s="106"/>
      <c r="I2955" s="251"/>
      <c r="T2955" s="106"/>
    </row>
    <row r="2956" spans="1:20" s="47" customFormat="1" ht="15" customHeight="1" x14ac:dyDescent="0.2">
      <c r="A2956" s="103"/>
      <c r="B2956" s="103"/>
      <c r="C2956" s="103"/>
      <c r="D2956" s="250"/>
      <c r="H2956" s="106"/>
      <c r="I2956" s="251"/>
      <c r="T2956" s="106"/>
    </row>
    <row r="2957" spans="1:20" s="47" customFormat="1" ht="15" customHeight="1" x14ac:dyDescent="0.2">
      <c r="A2957" s="103"/>
      <c r="B2957" s="103"/>
      <c r="C2957" s="103"/>
      <c r="D2957" s="250"/>
      <c r="H2957" s="106"/>
      <c r="I2957" s="251"/>
      <c r="T2957" s="106"/>
    </row>
    <row r="2958" spans="1:20" s="47" customFormat="1" ht="15" customHeight="1" x14ac:dyDescent="0.2">
      <c r="A2958" s="103"/>
      <c r="B2958" s="103"/>
      <c r="C2958" s="103"/>
      <c r="D2958" s="250"/>
      <c r="H2958" s="106"/>
      <c r="I2958" s="251"/>
      <c r="T2958" s="106"/>
    </row>
    <row r="2959" spans="1:20" s="47" customFormat="1" ht="15" customHeight="1" x14ac:dyDescent="0.2">
      <c r="A2959" s="103"/>
      <c r="B2959" s="103"/>
      <c r="C2959" s="103"/>
      <c r="D2959" s="250"/>
      <c r="H2959" s="106"/>
      <c r="I2959" s="251"/>
      <c r="T2959" s="106"/>
    </row>
    <row r="2960" spans="1:20" s="47" customFormat="1" ht="15" customHeight="1" x14ac:dyDescent="0.2">
      <c r="A2960" s="103"/>
      <c r="B2960" s="103"/>
      <c r="C2960" s="103"/>
      <c r="D2960" s="250"/>
      <c r="H2960" s="106"/>
      <c r="I2960" s="251"/>
      <c r="T2960" s="106"/>
    </row>
    <row r="2961" spans="1:20" s="47" customFormat="1" ht="15" customHeight="1" x14ac:dyDescent="0.2">
      <c r="A2961" s="103"/>
      <c r="B2961" s="103"/>
      <c r="C2961" s="103"/>
      <c r="D2961" s="250"/>
      <c r="H2961" s="106"/>
      <c r="I2961" s="251"/>
      <c r="T2961" s="106"/>
    </row>
    <row r="2962" spans="1:20" s="47" customFormat="1" ht="15" customHeight="1" x14ac:dyDescent="0.2">
      <c r="A2962" s="103"/>
      <c r="B2962" s="103"/>
      <c r="C2962" s="103"/>
      <c r="D2962" s="250"/>
      <c r="H2962" s="106"/>
      <c r="I2962" s="251"/>
      <c r="T2962" s="106"/>
    </row>
    <row r="2963" spans="1:20" s="47" customFormat="1" ht="15" customHeight="1" x14ac:dyDescent="0.2">
      <c r="A2963" s="103"/>
      <c r="B2963" s="103"/>
      <c r="C2963" s="103"/>
      <c r="D2963" s="250"/>
      <c r="H2963" s="106"/>
      <c r="I2963" s="251"/>
      <c r="T2963" s="106"/>
    </row>
    <row r="2964" spans="1:20" s="47" customFormat="1" ht="15" customHeight="1" x14ac:dyDescent="0.2">
      <c r="A2964" s="103"/>
      <c r="B2964" s="103"/>
      <c r="C2964" s="103"/>
      <c r="D2964" s="250"/>
      <c r="H2964" s="106"/>
      <c r="I2964" s="251"/>
      <c r="T2964" s="106"/>
    </row>
    <row r="2965" spans="1:20" s="47" customFormat="1" ht="15" customHeight="1" x14ac:dyDescent="0.2">
      <c r="A2965" s="103"/>
      <c r="B2965" s="103"/>
      <c r="C2965" s="103"/>
      <c r="D2965" s="250"/>
      <c r="H2965" s="106"/>
      <c r="I2965" s="251"/>
      <c r="T2965" s="106"/>
    </row>
    <row r="2966" spans="1:20" s="47" customFormat="1" ht="15" customHeight="1" x14ac:dyDescent="0.2">
      <c r="A2966" s="103"/>
      <c r="B2966" s="103"/>
      <c r="C2966" s="103"/>
      <c r="D2966" s="250"/>
      <c r="H2966" s="106"/>
      <c r="I2966" s="251"/>
      <c r="T2966" s="106"/>
    </row>
    <row r="2967" spans="1:20" s="47" customFormat="1" ht="15" customHeight="1" x14ac:dyDescent="0.2">
      <c r="A2967" s="103"/>
      <c r="B2967" s="103"/>
      <c r="C2967" s="103"/>
      <c r="D2967" s="250"/>
      <c r="H2967" s="106"/>
      <c r="I2967" s="251"/>
      <c r="T2967" s="106"/>
    </row>
    <row r="2968" spans="1:20" s="47" customFormat="1" ht="15" customHeight="1" x14ac:dyDescent="0.2">
      <c r="A2968" s="103"/>
      <c r="B2968" s="103"/>
      <c r="C2968" s="103"/>
      <c r="D2968" s="250"/>
      <c r="H2968" s="106"/>
      <c r="I2968" s="251"/>
      <c r="T2968" s="106"/>
    </row>
    <row r="2969" spans="1:20" s="47" customFormat="1" ht="15" customHeight="1" x14ac:dyDescent="0.2">
      <c r="A2969" s="103"/>
      <c r="B2969" s="103"/>
      <c r="C2969" s="103"/>
      <c r="D2969" s="250"/>
      <c r="H2969" s="106"/>
      <c r="I2969" s="251"/>
      <c r="T2969" s="106"/>
    </row>
    <row r="2970" spans="1:20" s="47" customFormat="1" ht="15" customHeight="1" x14ac:dyDescent="0.2">
      <c r="A2970" s="103"/>
      <c r="B2970" s="103"/>
      <c r="C2970" s="103"/>
      <c r="D2970" s="250"/>
      <c r="H2970" s="106"/>
      <c r="I2970" s="251"/>
      <c r="T2970" s="106"/>
    </row>
    <row r="2971" spans="1:20" s="47" customFormat="1" ht="15" customHeight="1" x14ac:dyDescent="0.2">
      <c r="A2971" s="103"/>
      <c r="B2971" s="103"/>
      <c r="C2971" s="103"/>
      <c r="D2971" s="250"/>
      <c r="H2971" s="106"/>
      <c r="I2971" s="251"/>
      <c r="T2971" s="106"/>
    </row>
    <row r="2972" spans="1:20" s="47" customFormat="1" ht="15" customHeight="1" x14ac:dyDescent="0.2">
      <c r="A2972" s="103"/>
      <c r="B2972" s="103"/>
      <c r="C2972" s="103"/>
      <c r="D2972" s="250"/>
      <c r="H2972" s="106"/>
      <c r="I2972" s="251"/>
      <c r="T2972" s="106"/>
    </row>
    <row r="2973" spans="1:20" s="47" customFormat="1" ht="15" customHeight="1" x14ac:dyDescent="0.2">
      <c r="A2973" s="103"/>
      <c r="B2973" s="103"/>
      <c r="C2973" s="103"/>
      <c r="D2973" s="250"/>
      <c r="H2973" s="106"/>
      <c r="I2973" s="251"/>
      <c r="T2973" s="106"/>
    </row>
    <row r="2974" spans="1:20" s="47" customFormat="1" ht="15" customHeight="1" x14ac:dyDescent="0.2">
      <c r="A2974" s="103"/>
      <c r="B2974" s="103"/>
      <c r="C2974" s="103"/>
      <c r="D2974" s="250"/>
      <c r="H2974" s="106"/>
      <c r="I2974" s="251"/>
      <c r="T2974" s="106"/>
    </row>
    <row r="2975" spans="1:20" s="47" customFormat="1" ht="15" customHeight="1" x14ac:dyDescent="0.2">
      <c r="A2975" s="103"/>
      <c r="B2975" s="103"/>
      <c r="C2975" s="103"/>
      <c r="D2975" s="250"/>
      <c r="H2975" s="106"/>
      <c r="I2975" s="251"/>
      <c r="T2975" s="106"/>
    </row>
    <row r="2976" spans="1:20" s="47" customFormat="1" ht="15" customHeight="1" x14ac:dyDescent="0.2">
      <c r="A2976" s="103"/>
      <c r="B2976" s="103"/>
      <c r="C2976" s="103"/>
      <c r="D2976" s="250"/>
      <c r="H2976" s="106"/>
      <c r="I2976" s="251"/>
      <c r="T2976" s="106"/>
    </row>
    <row r="2977" spans="1:20" s="47" customFormat="1" ht="15" customHeight="1" x14ac:dyDescent="0.2">
      <c r="A2977" s="103"/>
      <c r="B2977" s="103"/>
      <c r="C2977" s="103"/>
      <c r="D2977" s="250"/>
      <c r="H2977" s="106"/>
      <c r="I2977" s="251"/>
      <c r="T2977" s="106"/>
    </row>
    <row r="2978" spans="1:20" s="47" customFormat="1" ht="15" customHeight="1" x14ac:dyDescent="0.2">
      <c r="A2978" s="103"/>
      <c r="B2978" s="103"/>
      <c r="C2978" s="103"/>
      <c r="D2978" s="250"/>
      <c r="H2978" s="106"/>
      <c r="I2978" s="251"/>
      <c r="T2978" s="106"/>
    </row>
    <row r="2979" spans="1:20" s="47" customFormat="1" ht="15" customHeight="1" x14ac:dyDescent="0.2">
      <c r="A2979" s="103"/>
      <c r="B2979" s="103"/>
      <c r="C2979" s="103"/>
      <c r="D2979" s="250"/>
      <c r="H2979" s="106"/>
      <c r="I2979" s="251"/>
      <c r="T2979" s="106"/>
    </row>
    <row r="2980" spans="1:20" s="47" customFormat="1" ht="15" customHeight="1" x14ac:dyDescent="0.2">
      <c r="A2980" s="103"/>
      <c r="B2980" s="103"/>
      <c r="C2980" s="103"/>
      <c r="D2980" s="250"/>
      <c r="H2980" s="106"/>
      <c r="I2980" s="251"/>
      <c r="T2980" s="106"/>
    </row>
    <row r="2981" spans="1:20" s="47" customFormat="1" ht="15" customHeight="1" x14ac:dyDescent="0.2">
      <c r="A2981" s="103"/>
      <c r="B2981" s="103"/>
      <c r="C2981" s="103"/>
      <c r="D2981" s="250"/>
      <c r="H2981" s="106"/>
      <c r="I2981" s="251"/>
      <c r="T2981" s="106"/>
    </row>
    <row r="2982" spans="1:20" s="47" customFormat="1" ht="15" customHeight="1" x14ac:dyDescent="0.2">
      <c r="A2982" s="103"/>
      <c r="B2982" s="103"/>
      <c r="C2982" s="103"/>
      <c r="D2982" s="250"/>
      <c r="H2982" s="106"/>
      <c r="I2982" s="251"/>
      <c r="T2982" s="106"/>
    </row>
    <row r="2983" spans="1:20" s="47" customFormat="1" ht="15" customHeight="1" x14ac:dyDescent="0.2">
      <c r="A2983" s="103"/>
      <c r="B2983" s="103"/>
      <c r="C2983" s="103"/>
      <c r="D2983" s="250"/>
      <c r="H2983" s="106"/>
      <c r="I2983" s="251"/>
      <c r="T2983" s="106"/>
    </row>
    <row r="2984" spans="1:20" s="47" customFormat="1" ht="15" customHeight="1" x14ac:dyDescent="0.2">
      <c r="A2984" s="103"/>
      <c r="B2984" s="103"/>
      <c r="C2984" s="103"/>
      <c r="D2984" s="250"/>
      <c r="H2984" s="106"/>
      <c r="I2984" s="251"/>
      <c r="T2984" s="106"/>
    </row>
    <row r="2985" spans="1:20" s="47" customFormat="1" ht="15" customHeight="1" x14ac:dyDescent="0.2">
      <c r="A2985" s="103"/>
      <c r="B2985" s="103"/>
      <c r="C2985" s="103"/>
      <c r="D2985" s="250"/>
      <c r="H2985" s="106"/>
      <c r="I2985" s="251"/>
      <c r="T2985" s="106"/>
    </row>
    <row r="2986" spans="1:20" s="47" customFormat="1" ht="15" customHeight="1" x14ac:dyDescent="0.2">
      <c r="A2986" s="103"/>
      <c r="B2986" s="103"/>
      <c r="C2986" s="103"/>
      <c r="D2986" s="250"/>
      <c r="H2986" s="106"/>
      <c r="I2986" s="251"/>
      <c r="T2986" s="106"/>
    </row>
    <row r="2987" spans="1:20" s="47" customFormat="1" ht="15" customHeight="1" x14ac:dyDescent="0.2">
      <c r="A2987" s="103"/>
      <c r="B2987" s="103"/>
      <c r="C2987" s="103"/>
      <c r="D2987" s="250"/>
      <c r="H2987" s="106"/>
      <c r="I2987" s="251"/>
      <c r="T2987" s="106"/>
    </row>
    <row r="2988" spans="1:20" s="47" customFormat="1" ht="15" customHeight="1" x14ac:dyDescent="0.2">
      <c r="A2988" s="103"/>
      <c r="B2988" s="103"/>
      <c r="C2988" s="103"/>
      <c r="D2988" s="250"/>
      <c r="H2988" s="106"/>
      <c r="I2988" s="251"/>
      <c r="T2988" s="106"/>
    </row>
    <row r="2989" spans="1:20" s="47" customFormat="1" ht="15" customHeight="1" x14ac:dyDescent="0.2">
      <c r="A2989" s="103"/>
      <c r="B2989" s="103"/>
      <c r="C2989" s="103"/>
      <c r="D2989" s="250"/>
      <c r="H2989" s="106"/>
      <c r="I2989" s="251"/>
      <c r="T2989" s="106"/>
    </row>
    <row r="2990" spans="1:20" s="47" customFormat="1" ht="15" customHeight="1" x14ac:dyDescent="0.2">
      <c r="A2990" s="103"/>
      <c r="B2990" s="103"/>
      <c r="C2990" s="103"/>
      <c r="D2990" s="250"/>
      <c r="H2990" s="106"/>
      <c r="I2990" s="251"/>
      <c r="T2990" s="106"/>
    </row>
    <row r="2991" spans="1:20" s="47" customFormat="1" ht="15" customHeight="1" x14ac:dyDescent="0.2">
      <c r="A2991" s="103"/>
      <c r="B2991" s="103"/>
      <c r="C2991" s="103"/>
      <c r="D2991" s="250"/>
      <c r="H2991" s="106"/>
      <c r="I2991" s="251"/>
      <c r="T2991" s="106"/>
    </row>
    <row r="2992" spans="1:20" s="47" customFormat="1" ht="15" customHeight="1" x14ac:dyDescent="0.2">
      <c r="A2992" s="103"/>
      <c r="B2992" s="103"/>
      <c r="C2992" s="103"/>
      <c r="D2992" s="250"/>
      <c r="H2992" s="106"/>
      <c r="I2992" s="251"/>
      <c r="T2992" s="106"/>
    </row>
    <row r="2993" spans="1:20" s="47" customFormat="1" ht="15" customHeight="1" x14ac:dyDescent="0.2">
      <c r="A2993" s="103"/>
      <c r="B2993" s="103"/>
      <c r="C2993" s="103"/>
      <c r="D2993" s="250"/>
      <c r="H2993" s="106"/>
      <c r="I2993" s="251"/>
      <c r="T2993" s="106"/>
    </row>
    <row r="2994" spans="1:20" s="47" customFormat="1" ht="15" customHeight="1" x14ac:dyDescent="0.2">
      <c r="A2994" s="103"/>
      <c r="B2994" s="103"/>
      <c r="C2994" s="103"/>
      <c r="D2994" s="250"/>
      <c r="H2994" s="106"/>
      <c r="I2994" s="251"/>
      <c r="T2994" s="106"/>
    </row>
    <row r="2995" spans="1:20" s="47" customFormat="1" ht="15" customHeight="1" x14ac:dyDescent="0.2">
      <c r="A2995" s="103"/>
      <c r="B2995" s="103"/>
      <c r="C2995" s="103"/>
      <c r="D2995" s="250"/>
      <c r="H2995" s="106"/>
      <c r="I2995" s="251"/>
      <c r="T2995" s="106"/>
    </row>
    <row r="2996" spans="1:20" s="47" customFormat="1" ht="15" customHeight="1" x14ac:dyDescent="0.2">
      <c r="A2996" s="103"/>
      <c r="B2996" s="103"/>
      <c r="C2996" s="103"/>
      <c r="D2996" s="250"/>
      <c r="H2996" s="106"/>
      <c r="I2996" s="251"/>
      <c r="T2996" s="106"/>
    </row>
    <row r="2997" spans="1:20" s="47" customFormat="1" ht="15" customHeight="1" x14ac:dyDescent="0.2">
      <c r="A2997" s="103"/>
      <c r="B2997" s="103"/>
      <c r="C2997" s="103"/>
      <c r="D2997" s="250"/>
      <c r="H2997" s="106"/>
      <c r="I2997" s="251"/>
      <c r="T2997" s="106"/>
    </row>
    <row r="2998" spans="1:20" s="47" customFormat="1" ht="15" customHeight="1" x14ac:dyDescent="0.2">
      <c r="A2998" s="103"/>
      <c r="B2998" s="103"/>
      <c r="C2998" s="103"/>
      <c r="D2998" s="250"/>
      <c r="H2998" s="106"/>
      <c r="I2998" s="251"/>
      <c r="T2998" s="106"/>
    </row>
    <row r="2999" spans="1:20" s="47" customFormat="1" ht="15" customHeight="1" x14ac:dyDescent="0.2">
      <c r="A2999" s="103"/>
      <c r="B2999" s="103"/>
      <c r="C2999" s="103"/>
      <c r="D2999" s="250"/>
      <c r="H2999" s="106"/>
      <c r="I2999" s="251"/>
      <c r="T2999" s="106"/>
    </row>
    <row r="3000" spans="1:20" s="47" customFormat="1" ht="15" customHeight="1" x14ac:dyDescent="0.2">
      <c r="A3000" s="103"/>
      <c r="B3000" s="103"/>
      <c r="C3000" s="103"/>
      <c r="D3000" s="250"/>
      <c r="H3000" s="106"/>
      <c r="I3000" s="251"/>
      <c r="T3000" s="106"/>
    </row>
    <row r="3001" spans="1:20" s="47" customFormat="1" ht="15" customHeight="1" x14ac:dyDescent="0.2">
      <c r="A3001" s="103"/>
      <c r="B3001" s="103"/>
      <c r="C3001" s="103"/>
      <c r="D3001" s="250"/>
      <c r="H3001" s="106"/>
      <c r="I3001" s="251"/>
      <c r="T3001" s="106"/>
    </row>
    <row r="3002" spans="1:20" s="47" customFormat="1" ht="15" customHeight="1" x14ac:dyDescent="0.2">
      <c r="A3002" s="103"/>
      <c r="B3002" s="103"/>
      <c r="C3002" s="103"/>
      <c r="D3002" s="250"/>
      <c r="H3002" s="106"/>
      <c r="I3002" s="251"/>
      <c r="T3002" s="106"/>
    </row>
    <row r="3003" spans="1:20" s="47" customFormat="1" ht="15" customHeight="1" x14ac:dyDescent="0.2">
      <c r="A3003" s="103"/>
      <c r="B3003" s="103"/>
      <c r="C3003" s="103"/>
      <c r="D3003" s="250"/>
      <c r="H3003" s="106"/>
      <c r="I3003" s="251"/>
      <c r="T3003" s="106"/>
    </row>
    <row r="3004" spans="1:20" s="47" customFormat="1" ht="15" customHeight="1" x14ac:dyDescent="0.2">
      <c r="A3004" s="103"/>
      <c r="B3004" s="103"/>
      <c r="C3004" s="103"/>
      <c r="D3004" s="250"/>
      <c r="H3004" s="106"/>
      <c r="I3004" s="251"/>
      <c r="T3004" s="106"/>
    </row>
    <row r="3005" spans="1:20" s="47" customFormat="1" ht="15" customHeight="1" x14ac:dyDescent="0.2">
      <c r="A3005" s="103"/>
      <c r="B3005" s="103"/>
      <c r="C3005" s="103"/>
      <c r="D3005" s="250"/>
      <c r="H3005" s="106"/>
      <c r="I3005" s="251"/>
      <c r="T3005" s="106"/>
    </row>
    <row r="3006" spans="1:20" s="47" customFormat="1" ht="15" customHeight="1" x14ac:dyDescent="0.2">
      <c r="A3006" s="103"/>
      <c r="B3006" s="103"/>
      <c r="C3006" s="103"/>
      <c r="D3006" s="250"/>
      <c r="H3006" s="106"/>
      <c r="I3006" s="251"/>
      <c r="T3006" s="106"/>
    </row>
    <row r="3007" spans="1:20" s="47" customFormat="1" ht="15" customHeight="1" x14ac:dyDescent="0.2">
      <c r="A3007" s="103"/>
      <c r="B3007" s="103"/>
      <c r="C3007" s="103"/>
      <c r="D3007" s="250"/>
      <c r="H3007" s="106"/>
      <c r="I3007" s="251"/>
      <c r="T3007" s="106"/>
    </row>
    <row r="3008" spans="1:20" s="47" customFormat="1" ht="15" customHeight="1" x14ac:dyDescent="0.2">
      <c r="A3008" s="103"/>
      <c r="B3008" s="103"/>
      <c r="C3008" s="103"/>
      <c r="D3008" s="250"/>
      <c r="H3008" s="106"/>
      <c r="I3008" s="251"/>
      <c r="T3008" s="106"/>
    </row>
    <row r="3009" spans="1:20" s="47" customFormat="1" ht="15" customHeight="1" x14ac:dyDescent="0.2">
      <c r="A3009" s="103"/>
      <c r="B3009" s="103"/>
      <c r="C3009" s="103"/>
      <c r="D3009" s="250"/>
      <c r="H3009" s="106"/>
      <c r="I3009" s="251"/>
      <c r="T3009" s="106"/>
    </row>
    <row r="3010" spans="1:20" s="47" customFormat="1" ht="15" customHeight="1" x14ac:dyDescent="0.2">
      <c r="A3010" s="103"/>
      <c r="B3010" s="103"/>
      <c r="C3010" s="103"/>
      <c r="D3010" s="250"/>
      <c r="H3010" s="106"/>
      <c r="I3010" s="251"/>
      <c r="T3010" s="106"/>
    </row>
    <row r="3011" spans="1:20" s="47" customFormat="1" ht="15" customHeight="1" x14ac:dyDescent="0.2">
      <c r="A3011" s="103"/>
      <c r="B3011" s="103"/>
      <c r="C3011" s="103"/>
      <c r="D3011" s="250"/>
      <c r="H3011" s="106"/>
      <c r="I3011" s="251"/>
      <c r="T3011" s="106"/>
    </row>
    <row r="3012" spans="1:20" s="47" customFormat="1" ht="15" customHeight="1" x14ac:dyDescent="0.2">
      <c r="A3012" s="103"/>
      <c r="B3012" s="103"/>
      <c r="C3012" s="103"/>
      <c r="D3012" s="250"/>
      <c r="H3012" s="106"/>
      <c r="I3012" s="251"/>
      <c r="T3012" s="106"/>
    </row>
    <row r="3013" spans="1:20" s="47" customFormat="1" ht="15" customHeight="1" x14ac:dyDescent="0.2">
      <c r="A3013" s="103"/>
      <c r="B3013" s="103"/>
      <c r="C3013" s="103"/>
      <c r="D3013" s="250"/>
      <c r="H3013" s="106"/>
      <c r="I3013" s="251"/>
      <c r="T3013" s="106"/>
    </row>
    <row r="3014" spans="1:20" s="47" customFormat="1" ht="15" customHeight="1" x14ac:dyDescent="0.2">
      <c r="A3014" s="103"/>
      <c r="B3014" s="103"/>
      <c r="C3014" s="103"/>
      <c r="D3014" s="250"/>
      <c r="H3014" s="106"/>
      <c r="I3014" s="251"/>
      <c r="T3014" s="106"/>
    </row>
    <row r="3015" spans="1:20" s="47" customFormat="1" ht="15" customHeight="1" x14ac:dyDescent="0.2">
      <c r="A3015" s="103"/>
      <c r="B3015" s="103"/>
      <c r="C3015" s="103"/>
      <c r="D3015" s="250"/>
      <c r="H3015" s="106"/>
      <c r="I3015" s="251"/>
      <c r="T3015" s="106"/>
    </row>
    <row r="3016" spans="1:20" s="47" customFormat="1" ht="15" customHeight="1" x14ac:dyDescent="0.2">
      <c r="A3016" s="103"/>
      <c r="B3016" s="103"/>
      <c r="C3016" s="103"/>
      <c r="D3016" s="250"/>
      <c r="H3016" s="106"/>
      <c r="I3016" s="251"/>
      <c r="T3016" s="106"/>
    </row>
    <row r="3017" spans="1:20" s="47" customFormat="1" ht="15" customHeight="1" x14ac:dyDescent="0.2">
      <c r="A3017" s="103"/>
      <c r="B3017" s="103"/>
      <c r="C3017" s="103"/>
      <c r="D3017" s="250"/>
      <c r="H3017" s="106"/>
      <c r="I3017" s="251"/>
      <c r="T3017" s="106"/>
    </row>
    <row r="3018" spans="1:20" s="47" customFormat="1" ht="15" customHeight="1" x14ac:dyDescent="0.2">
      <c r="A3018" s="103"/>
      <c r="B3018" s="103"/>
      <c r="C3018" s="103"/>
      <c r="D3018" s="250"/>
      <c r="H3018" s="106"/>
      <c r="I3018" s="251"/>
      <c r="T3018" s="106"/>
    </row>
    <row r="3019" spans="1:20" s="47" customFormat="1" ht="15" customHeight="1" x14ac:dyDescent="0.2">
      <c r="A3019" s="103"/>
      <c r="B3019" s="103"/>
      <c r="C3019" s="103"/>
      <c r="D3019" s="250"/>
      <c r="H3019" s="106"/>
      <c r="I3019" s="251"/>
      <c r="T3019" s="106"/>
    </row>
    <row r="3020" spans="1:20" s="47" customFormat="1" ht="15" customHeight="1" x14ac:dyDescent="0.2">
      <c r="A3020" s="103"/>
      <c r="B3020" s="103"/>
      <c r="C3020" s="103"/>
      <c r="D3020" s="250"/>
      <c r="H3020" s="106"/>
      <c r="I3020" s="251"/>
      <c r="T3020" s="106"/>
    </row>
    <row r="3021" spans="1:20" s="47" customFormat="1" ht="15" customHeight="1" x14ac:dyDescent="0.2">
      <c r="A3021" s="103"/>
      <c r="B3021" s="103"/>
      <c r="C3021" s="103"/>
      <c r="D3021" s="250"/>
      <c r="H3021" s="106"/>
      <c r="I3021" s="251"/>
      <c r="T3021" s="106"/>
    </row>
    <row r="3022" spans="1:20" s="47" customFormat="1" ht="15" customHeight="1" x14ac:dyDescent="0.2">
      <c r="A3022" s="103"/>
      <c r="B3022" s="103"/>
      <c r="C3022" s="103"/>
      <c r="D3022" s="250"/>
      <c r="H3022" s="106"/>
      <c r="I3022" s="251"/>
      <c r="T3022" s="106"/>
    </row>
    <row r="3023" spans="1:20" s="47" customFormat="1" ht="15" customHeight="1" x14ac:dyDescent="0.2">
      <c r="A3023" s="103"/>
      <c r="B3023" s="103"/>
      <c r="C3023" s="103"/>
      <c r="D3023" s="250"/>
      <c r="H3023" s="106"/>
      <c r="I3023" s="251"/>
      <c r="T3023" s="106"/>
    </row>
    <row r="3024" spans="1:20" s="47" customFormat="1" ht="15" customHeight="1" x14ac:dyDescent="0.2">
      <c r="A3024" s="103"/>
      <c r="B3024" s="103"/>
      <c r="C3024" s="103"/>
      <c r="D3024" s="250"/>
      <c r="H3024" s="106"/>
      <c r="I3024" s="251"/>
      <c r="T3024" s="106"/>
    </row>
    <row r="3025" spans="1:20" s="47" customFormat="1" ht="15" customHeight="1" x14ac:dyDescent="0.2">
      <c r="A3025" s="103"/>
      <c r="B3025" s="103"/>
      <c r="C3025" s="103"/>
      <c r="D3025" s="250"/>
      <c r="H3025" s="106"/>
      <c r="I3025" s="251"/>
      <c r="T3025" s="106"/>
    </row>
    <row r="3026" spans="1:20" s="47" customFormat="1" ht="15" customHeight="1" x14ac:dyDescent="0.2">
      <c r="A3026" s="103"/>
      <c r="B3026" s="103"/>
      <c r="C3026" s="103"/>
      <c r="D3026" s="250"/>
      <c r="H3026" s="106"/>
      <c r="I3026" s="251"/>
      <c r="T3026" s="106"/>
    </row>
    <row r="3027" spans="1:20" s="47" customFormat="1" ht="15" customHeight="1" x14ac:dyDescent="0.2">
      <c r="A3027" s="103"/>
      <c r="B3027" s="103"/>
      <c r="C3027" s="103"/>
      <c r="D3027" s="250"/>
      <c r="H3027" s="106"/>
      <c r="I3027" s="251"/>
      <c r="T3027" s="106"/>
    </row>
    <row r="3028" spans="1:20" s="47" customFormat="1" ht="15" customHeight="1" x14ac:dyDescent="0.2">
      <c r="A3028" s="103"/>
      <c r="B3028" s="103"/>
      <c r="C3028" s="103"/>
      <c r="D3028" s="250"/>
      <c r="H3028" s="106"/>
      <c r="I3028" s="251"/>
      <c r="T3028" s="106"/>
    </row>
    <row r="3029" spans="1:20" s="47" customFormat="1" ht="15" customHeight="1" x14ac:dyDescent="0.2">
      <c r="A3029" s="103"/>
      <c r="B3029" s="103"/>
      <c r="C3029" s="103"/>
      <c r="D3029" s="250"/>
      <c r="H3029" s="106"/>
      <c r="I3029" s="251"/>
      <c r="T3029" s="106"/>
    </row>
    <row r="3030" spans="1:20" s="47" customFormat="1" ht="15" customHeight="1" x14ac:dyDescent="0.2">
      <c r="A3030" s="103"/>
      <c r="B3030" s="103"/>
      <c r="C3030" s="103"/>
      <c r="D3030" s="250"/>
      <c r="H3030" s="106"/>
      <c r="I3030" s="251"/>
      <c r="T3030" s="106"/>
    </row>
    <row r="3031" spans="1:20" s="47" customFormat="1" ht="15" customHeight="1" x14ac:dyDescent="0.2">
      <c r="A3031" s="103"/>
      <c r="B3031" s="103"/>
      <c r="C3031" s="103"/>
      <c r="D3031" s="250"/>
      <c r="H3031" s="106"/>
      <c r="I3031" s="251"/>
      <c r="T3031" s="106"/>
    </row>
    <row r="3032" spans="1:20" s="47" customFormat="1" ht="15" customHeight="1" x14ac:dyDescent="0.2">
      <c r="A3032" s="103"/>
      <c r="B3032" s="103"/>
      <c r="C3032" s="103"/>
      <c r="D3032" s="250"/>
      <c r="H3032" s="106"/>
      <c r="I3032" s="251"/>
      <c r="T3032" s="106"/>
    </row>
    <row r="3033" spans="1:20" s="47" customFormat="1" ht="15" customHeight="1" x14ac:dyDescent="0.2">
      <c r="A3033" s="103"/>
      <c r="B3033" s="103"/>
      <c r="C3033" s="103"/>
      <c r="D3033" s="250"/>
      <c r="H3033" s="106"/>
      <c r="I3033" s="251"/>
      <c r="T3033" s="106"/>
    </row>
    <row r="3034" spans="1:20" s="47" customFormat="1" ht="15" customHeight="1" x14ac:dyDescent="0.2">
      <c r="A3034" s="103"/>
      <c r="B3034" s="103"/>
      <c r="C3034" s="103"/>
      <c r="D3034" s="250"/>
      <c r="H3034" s="106"/>
      <c r="I3034" s="251"/>
      <c r="T3034" s="106"/>
    </row>
    <row r="3035" spans="1:20" s="47" customFormat="1" ht="15" customHeight="1" x14ac:dyDescent="0.2">
      <c r="A3035" s="103"/>
      <c r="B3035" s="103"/>
      <c r="C3035" s="103"/>
      <c r="D3035" s="250"/>
      <c r="H3035" s="106"/>
      <c r="I3035" s="251"/>
      <c r="T3035" s="106"/>
    </row>
    <row r="3036" spans="1:20" s="47" customFormat="1" ht="15" customHeight="1" x14ac:dyDescent="0.2">
      <c r="A3036" s="103"/>
      <c r="B3036" s="103"/>
      <c r="C3036" s="103"/>
      <c r="D3036" s="250"/>
      <c r="H3036" s="106"/>
      <c r="I3036" s="251"/>
      <c r="T3036" s="106"/>
    </row>
    <row r="3037" spans="1:20" s="47" customFormat="1" ht="15" customHeight="1" x14ac:dyDescent="0.2">
      <c r="A3037" s="103"/>
      <c r="B3037" s="103"/>
      <c r="C3037" s="103"/>
      <c r="D3037" s="250"/>
      <c r="H3037" s="106"/>
      <c r="I3037" s="251"/>
      <c r="T3037" s="106"/>
    </row>
    <row r="3038" spans="1:20" s="47" customFormat="1" ht="15" customHeight="1" x14ac:dyDescent="0.2">
      <c r="A3038" s="103"/>
      <c r="B3038" s="103"/>
      <c r="C3038" s="103"/>
      <c r="D3038" s="250"/>
      <c r="H3038" s="106"/>
      <c r="I3038" s="251"/>
      <c r="T3038" s="106"/>
    </row>
    <row r="3039" spans="1:20" s="47" customFormat="1" ht="15" customHeight="1" x14ac:dyDescent="0.2">
      <c r="A3039" s="103"/>
      <c r="B3039" s="103"/>
      <c r="C3039" s="103"/>
      <c r="D3039" s="250"/>
      <c r="H3039" s="106"/>
      <c r="I3039" s="251"/>
      <c r="T3039" s="106"/>
    </row>
    <row r="3040" spans="1:20" s="47" customFormat="1" ht="15" customHeight="1" x14ac:dyDescent="0.2">
      <c r="A3040" s="103"/>
      <c r="B3040" s="103"/>
      <c r="C3040" s="103"/>
      <c r="D3040" s="250"/>
      <c r="H3040" s="106"/>
      <c r="I3040" s="251"/>
      <c r="T3040" s="106"/>
    </row>
    <row r="3041" spans="1:20" s="47" customFormat="1" ht="15" customHeight="1" x14ac:dyDescent="0.2">
      <c r="A3041" s="103"/>
      <c r="B3041" s="103"/>
      <c r="C3041" s="103"/>
      <c r="D3041" s="250"/>
      <c r="H3041" s="106"/>
      <c r="I3041" s="251"/>
      <c r="T3041" s="106"/>
    </row>
    <row r="3042" spans="1:20" s="47" customFormat="1" ht="15" customHeight="1" x14ac:dyDescent="0.2">
      <c r="A3042" s="103"/>
      <c r="B3042" s="103"/>
      <c r="C3042" s="103"/>
      <c r="D3042" s="250"/>
      <c r="H3042" s="106"/>
      <c r="I3042" s="251"/>
      <c r="T3042" s="106"/>
    </row>
    <row r="3043" spans="1:20" s="47" customFormat="1" ht="15" customHeight="1" x14ac:dyDescent="0.2">
      <c r="A3043" s="103"/>
      <c r="B3043" s="103"/>
      <c r="C3043" s="103"/>
      <c r="D3043" s="250"/>
      <c r="H3043" s="106"/>
      <c r="I3043" s="251"/>
      <c r="T3043" s="106"/>
    </row>
    <row r="3044" spans="1:20" s="47" customFormat="1" ht="15" customHeight="1" x14ac:dyDescent="0.2">
      <c r="A3044" s="103"/>
      <c r="B3044" s="103"/>
      <c r="C3044" s="103"/>
      <c r="D3044" s="250"/>
      <c r="H3044" s="106"/>
      <c r="I3044" s="251"/>
      <c r="T3044" s="106"/>
    </row>
    <row r="3045" spans="1:20" s="47" customFormat="1" ht="15" customHeight="1" x14ac:dyDescent="0.2">
      <c r="A3045" s="103"/>
      <c r="B3045" s="103"/>
      <c r="C3045" s="103"/>
      <c r="D3045" s="250"/>
      <c r="H3045" s="106"/>
      <c r="I3045" s="251"/>
      <c r="T3045" s="106"/>
    </row>
    <row r="3046" spans="1:20" s="47" customFormat="1" ht="15" customHeight="1" x14ac:dyDescent="0.2">
      <c r="A3046" s="103"/>
      <c r="B3046" s="103"/>
      <c r="C3046" s="103"/>
      <c r="D3046" s="250"/>
      <c r="H3046" s="106"/>
      <c r="I3046" s="251"/>
      <c r="T3046" s="106"/>
    </row>
    <row r="3047" spans="1:20" s="47" customFormat="1" ht="15" customHeight="1" x14ac:dyDescent="0.2">
      <c r="A3047" s="103"/>
      <c r="B3047" s="103"/>
      <c r="C3047" s="103"/>
      <c r="D3047" s="250"/>
      <c r="H3047" s="106"/>
      <c r="I3047" s="251"/>
      <c r="T3047" s="106"/>
    </row>
    <row r="3048" spans="1:20" s="47" customFormat="1" ht="15" customHeight="1" x14ac:dyDescent="0.2">
      <c r="A3048" s="103"/>
      <c r="B3048" s="103"/>
      <c r="C3048" s="103"/>
      <c r="D3048" s="250"/>
      <c r="H3048" s="106"/>
      <c r="I3048" s="251"/>
      <c r="T3048" s="106"/>
    </row>
    <row r="3049" spans="1:20" s="47" customFormat="1" ht="15" customHeight="1" x14ac:dyDescent="0.2">
      <c r="A3049" s="103"/>
      <c r="B3049" s="103"/>
      <c r="C3049" s="103"/>
      <c r="D3049" s="250"/>
      <c r="H3049" s="106"/>
      <c r="I3049" s="251"/>
      <c r="T3049" s="106"/>
    </row>
    <row r="3050" spans="1:20" s="47" customFormat="1" ht="15" customHeight="1" x14ac:dyDescent="0.2">
      <c r="A3050" s="103"/>
      <c r="B3050" s="103"/>
      <c r="C3050" s="103"/>
      <c r="D3050" s="250"/>
      <c r="H3050" s="106"/>
      <c r="I3050" s="251"/>
      <c r="T3050" s="106"/>
    </row>
    <row r="3051" spans="1:20" s="47" customFormat="1" ht="15" customHeight="1" x14ac:dyDescent="0.2">
      <c r="A3051" s="103"/>
      <c r="B3051" s="103"/>
      <c r="C3051" s="103"/>
      <c r="D3051" s="250"/>
      <c r="H3051" s="106"/>
      <c r="I3051" s="251"/>
      <c r="T3051" s="106"/>
    </row>
    <row r="3052" spans="1:20" s="47" customFormat="1" ht="15" customHeight="1" x14ac:dyDescent="0.2">
      <c r="A3052" s="103"/>
      <c r="B3052" s="103"/>
      <c r="C3052" s="103"/>
      <c r="D3052" s="250"/>
      <c r="H3052" s="106"/>
      <c r="I3052" s="251"/>
      <c r="T3052" s="106"/>
    </row>
    <row r="3053" spans="1:20" s="47" customFormat="1" ht="15" customHeight="1" x14ac:dyDescent="0.2">
      <c r="A3053" s="103"/>
      <c r="B3053" s="103"/>
      <c r="C3053" s="103"/>
      <c r="D3053" s="250"/>
      <c r="H3053" s="106"/>
      <c r="I3053" s="251"/>
      <c r="T3053" s="106"/>
    </row>
    <row r="3054" spans="1:20" s="47" customFormat="1" ht="15" customHeight="1" x14ac:dyDescent="0.2">
      <c r="A3054" s="103"/>
      <c r="B3054" s="103"/>
      <c r="C3054" s="103"/>
      <c r="D3054" s="250"/>
      <c r="H3054" s="106"/>
      <c r="I3054" s="251"/>
      <c r="T3054" s="106"/>
    </row>
    <row r="3055" spans="1:20" s="47" customFormat="1" ht="15" customHeight="1" x14ac:dyDescent="0.2">
      <c r="A3055" s="103"/>
      <c r="B3055" s="103"/>
      <c r="C3055" s="103"/>
      <c r="D3055" s="250"/>
      <c r="H3055" s="106"/>
      <c r="I3055" s="251"/>
      <c r="T3055" s="106"/>
    </row>
    <row r="3056" spans="1:20" s="47" customFormat="1" ht="15" customHeight="1" x14ac:dyDescent="0.2">
      <c r="A3056" s="103"/>
      <c r="B3056" s="103"/>
      <c r="C3056" s="103"/>
      <c r="D3056" s="250"/>
      <c r="H3056" s="106"/>
      <c r="I3056" s="251"/>
      <c r="T3056" s="106"/>
    </row>
    <row r="3057" spans="1:20" s="47" customFormat="1" ht="15" customHeight="1" x14ac:dyDescent="0.2">
      <c r="A3057" s="103"/>
      <c r="B3057" s="103"/>
      <c r="C3057" s="103"/>
      <c r="D3057" s="250"/>
      <c r="H3057" s="106"/>
      <c r="I3057" s="251"/>
      <c r="T3057" s="106"/>
    </row>
    <row r="3058" spans="1:20" s="47" customFormat="1" ht="15" customHeight="1" x14ac:dyDescent="0.2">
      <c r="A3058" s="103"/>
      <c r="B3058" s="103"/>
      <c r="C3058" s="103"/>
      <c r="D3058" s="250"/>
      <c r="H3058" s="106"/>
      <c r="I3058" s="251"/>
      <c r="T3058" s="106"/>
    </row>
    <row r="3059" spans="1:20" s="47" customFormat="1" ht="15" customHeight="1" x14ac:dyDescent="0.2">
      <c r="A3059" s="103"/>
      <c r="B3059" s="103"/>
      <c r="C3059" s="103"/>
      <c r="D3059" s="250"/>
      <c r="H3059" s="106"/>
      <c r="I3059" s="251"/>
      <c r="T3059" s="106"/>
    </row>
    <row r="3060" spans="1:20" s="47" customFormat="1" ht="15" customHeight="1" x14ac:dyDescent="0.2">
      <c r="A3060" s="103"/>
      <c r="B3060" s="103"/>
      <c r="C3060" s="103"/>
      <c r="D3060" s="250"/>
      <c r="H3060" s="106"/>
      <c r="I3060" s="251"/>
      <c r="T3060" s="106"/>
    </row>
    <row r="3061" spans="1:20" s="47" customFormat="1" ht="15" customHeight="1" x14ac:dyDescent="0.2">
      <c r="A3061" s="103"/>
      <c r="B3061" s="103"/>
      <c r="C3061" s="103"/>
      <c r="D3061" s="250"/>
      <c r="H3061" s="106"/>
      <c r="I3061" s="251"/>
      <c r="T3061" s="106"/>
    </row>
    <row r="3062" spans="1:20" s="47" customFormat="1" ht="15" customHeight="1" x14ac:dyDescent="0.2">
      <c r="A3062" s="103"/>
      <c r="B3062" s="103"/>
      <c r="C3062" s="103"/>
      <c r="D3062" s="250"/>
      <c r="H3062" s="106"/>
      <c r="I3062" s="251"/>
      <c r="T3062" s="106"/>
    </row>
    <row r="3063" spans="1:20" s="47" customFormat="1" ht="15" customHeight="1" x14ac:dyDescent="0.2">
      <c r="A3063" s="103"/>
      <c r="B3063" s="103"/>
      <c r="C3063" s="103"/>
      <c r="D3063" s="250"/>
      <c r="H3063" s="106"/>
      <c r="I3063" s="251"/>
      <c r="T3063" s="106"/>
    </row>
    <row r="3064" spans="1:20" s="47" customFormat="1" ht="15" customHeight="1" x14ac:dyDescent="0.2">
      <c r="A3064" s="103"/>
      <c r="B3064" s="103"/>
      <c r="C3064" s="103"/>
      <c r="D3064" s="250"/>
      <c r="H3064" s="106"/>
      <c r="I3064" s="251"/>
      <c r="T3064" s="106"/>
    </row>
    <row r="3065" spans="1:20" s="47" customFormat="1" ht="15" customHeight="1" x14ac:dyDescent="0.2">
      <c r="A3065" s="103"/>
      <c r="B3065" s="103"/>
      <c r="C3065" s="103"/>
      <c r="D3065" s="250"/>
      <c r="H3065" s="106"/>
      <c r="I3065" s="251"/>
      <c r="T3065" s="106"/>
    </row>
    <row r="3066" spans="1:20" s="47" customFormat="1" ht="15" customHeight="1" x14ac:dyDescent="0.2">
      <c r="A3066" s="103"/>
      <c r="B3066" s="103"/>
      <c r="C3066" s="103"/>
      <c r="D3066" s="250"/>
      <c r="H3066" s="106"/>
      <c r="I3066" s="251"/>
      <c r="T3066" s="106"/>
    </row>
    <row r="3067" spans="1:20" s="47" customFormat="1" ht="15" customHeight="1" x14ac:dyDescent="0.2">
      <c r="A3067" s="103"/>
      <c r="B3067" s="103"/>
      <c r="C3067" s="103"/>
      <c r="D3067" s="250"/>
      <c r="H3067" s="106"/>
      <c r="I3067" s="251"/>
      <c r="T3067" s="106"/>
    </row>
    <row r="3068" spans="1:20" s="47" customFormat="1" ht="15" customHeight="1" x14ac:dyDescent="0.2">
      <c r="A3068" s="103"/>
      <c r="B3068" s="103"/>
      <c r="C3068" s="103"/>
      <c r="D3068" s="250"/>
      <c r="H3068" s="106"/>
      <c r="I3068" s="251"/>
      <c r="T3068" s="106"/>
    </row>
    <row r="3069" spans="1:20" s="47" customFormat="1" ht="15" customHeight="1" x14ac:dyDescent="0.2">
      <c r="A3069" s="103"/>
      <c r="B3069" s="103"/>
      <c r="C3069" s="103"/>
      <c r="D3069" s="250"/>
      <c r="H3069" s="106"/>
      <c r="I3069" s="251"/>
      <c r="T3069" s="106"/>
    </row>
    <row r="3070" spans="1:20" s="47" customFormat="1" ht="15" customHeight="1" x14ac:dyDescent="0.2">
      <c r="A3070" s="103"/>
      <c r="B3070" s="103"/>
      <c r="C3070" s="103"/>
      <c r="D3070" s="250"/>
      <c r="H3070" s="106"/>
      <c r="I3070" s="251"/>
      <c r="T3070" s="106"/>
    </row>
    <row r="3071" spans="1:20" s="47" customFormat="1" ht="15" customHeight="1" x14ac:dyDescent="0.2">
      <c r="A3071" s="103"/>
      <c r="B3071" s="103"/>
      <c r="C3071" s="103"/>
      <c r="D3071" s="250"/>
      <c r="H3071" s="106"/>
      <c r="I3071" s="251"/>
      <c r="T3071" s="106"/>
    </row>
    <row r="3072" spans="1:20" s="47" customFormat="1" ht="15" customHeight="1" x14ac:dyDescent="0.2">
      <c r="A3072" s="103"/>
      <c r="B3072" s="103"/>
      <c r="C3072" s="103"/>
      <c r="D3072" s="250"/>
      <c r="H3072" s="106"/>
      <c r="I3072" s="251"/>
      <c r="T3072" s="106"/>
    </row>
    <row r="3073" spans="1:20" s="47" customFormat="1" ht="15" customHeight="1" x14ac:dyDescent="0.2">
      <c r="A3073" s="103"/>
      <c r="B3073" s="103"/>
      <c r="C3073" s="103"/>
      <c r="D3073" s="250"/>
      <c r="H3073" s="106"/>
      <c r="I3073" s="251"/>
      <c r="T3073" s="106"/>
    </row>
    <row r="3074" spans="1:20" s="47" customFormat="1" ht="15" customHeight="1" x14ac:dyDescent="0.2">
      <c r="A3074" s="103"/>
      <c r="B3074" s="103"/>
      <c r="C3074" s="103"/>
      <c r="D3074" s="250"/>
      <c r="H3074" s="106"/>
      <c r="I3074" s="251"/>
      <c r="T3074" s="106"/>
    </row>
    <row r="3075" spans="1:20" s="47" customFormat="1" ht="15" customHeight="1" x14ac:dyDescent="0.2">
      <c r="A3075" s="103"/>
      <c r="B3075" s="103"/>
      <c r="C3075" s="103"/>
      <c r="D3075" s="250"/>
      <c r="H3075" s="106"/>
      <c r="I3075" s="251"/>
      <c r="T3075" s="106"/>
    </row>
    <row r="3076" spans="1:20" s="47" customFormat="1" ht="15" customHeight="1" x14ac:dyDescent="0.2">
      <c r="A3076" s="103"/>
      <c r="B3076" s="103"/>
      <c r="C3076" s="103"/>
      <c r="D3076" s="250"/>
      <c r="H3076" s="106"/>
      <c r="I3076" s="251"/>
      <c r="T3076" s="106"/>
    </row>
    <row r="3077" spans="1:20" s="47" customFormat="1" ht="15" customHeight="1" x14ac:dyDescent="0.2">
      <c r="A3077" s="103"/>
      <c r="B3077" s="103"/>
      <c r="C3077" s="103"/>
      <c r="D3077" s="250"/>
      <c r="H3077" s="106"/>
      <c r="I3077" s="251"/>
      <c r="T3077" s="106"/>
    </row>
    <row r="3078" spans="1:20" s="47" customFormat="1" ht="15" customHeight="1" x14ac:dyDescent="0.2">
      <c r="A3078" s="103"/>
      <c r="B3078" s="103"/>
      <c r="C3078" s="103"/>
      <c r="D3078" s="250"/>
      <c r="H3078" s="106"/>
      <c r="I3078" s="251"/>
      <c r="T3078" s="106"/>
    </row>
    <row r="3079" spans="1:20" s="47" customFormat="1" ht="15" customHeight="1" x14ac:dyDescent="0.2">
      <c r="A3079" s="103"/>
      <c r="B3079" s="103"/>
      <c r="C3079" s="103"/>
      <c r="D3079" s="250"/>
      <c r="H3079" s="106"/>
      <c r="I3079" s="251"/>
      <c r="T3079" s="106"/>
    </row>
    <row r="3080" spans="1:20" s="47" customFormat="1" ht="15" customHeight="1" x14ac:dyDescent="0.2">
      <c r="A3080" s="103"/>
      <c r="B3080" s="103"/>
      <c r="C3080" s="103"/>
      <c r="D3080" s="250"/>
      <c r="H3080" s="106"/>
      <c r="I3080" s="251"/>
      <c r="T3080" s="106"/>
    </row>
    <row r="3081" spans="1:20" s="47" customFormat="1" ht="15" customHeight="1" x14ac:dyDescent="0.2">
      <c r="A3081" s="103"/>
      <c r="B3081" s="103"/>
      <c r="C3081" s="103"/>
      <c r="D3081" s="250"/>
      <c r="H3081" s="106"/>
      <c r="I3081" s="251"/>
      <c r="T3081" s="106"/>
    </row>
    <row r="3082" spans="1:20" s="47" customFormat="1" ht="15" customHeight="1" x14ac:dyDescent="0.2">
      <c r="A3082" s="103"/>
      <c r="B3082" s="103"/>
      <c r="C3082" s="103"/>
      <c r="D3082" s="250"/>
      <c r="H3082" s="106"/>
      <c r="I3082" s="251"/>
      <c r="T3082" s="106"/>
    </row>
    <row r="3083" spans="1:20" s="47" customFormat="1" ht="15" customHeight="1" x14ac:dyDescent="0.2">
      <c r="A3083" s="103"/>
      <c r="B3083" s="103"/>
      <c r="C3083" s="103"/>
      <c r="D3083" s="250"/>
      <c r="H3083" s="106"/>
      <c r="I3083" s="251"/>
      <c r="T3083" s="106"/>
    </row>
    <row r="3084" spans="1:20" s="47" customFormat="1" ht="15" customHeight="1" x14ac:dyDescent="0.2">
      <c r="A3084" s="103"/>
      <c r="B3084" s="103"/>
      <c r="C3084" s="103"/>
      <c r="D3084" s="250"/>
      <c r="H3084" s="106"/>
      <c r="I3084" s="251"/>
      <c r="T3084" s="106"/>
    </row>
    <row r="3085" spans="1:20" s="47" customFormat="1" ht="15" customHeight="1" x14ac:dyDescent="0.2">
      <c r="A3085" s="103"/>
      <c r="B3085" s="103"/>
      <c r="C3085" s="103"/>
      <c r="D3085" s="250"/>
      <c r="H3085" s="106"/>
      <c r="I3085" s="251"/>
      <c r="T3085" s="106"/>
    </row>
    <row r="3086" spans="1:20" s="47" customFormat="1" ht="15" customHeight="1" x14ac:dyDescent="0.2">
      <c r="A3086" s="103"/>
      <c r="B3086" s="103"/>
      <c r="C3086" s="103"/>
      <c r="D3086" s="250"/>
      <c r="H3086" s="106"/>
      <c r="I3086" s="251"/>
      <c r="T3086" s="106"/>
    </row>
    <row r="3087" spans="1:20" s="47" customFormat="1" ht="15" customHeight="1" x14ac:dyDescent="0.2">
      <c r="A3087" s="103"/>
      <c r="B3087" s="103"/>
      <c r="C3087" s="103"/>
      <c r="D3087" s="250"/>
      <c r="H3087" s="106"/>
      <c r="I3087" s="251"/>
      <c r="T3087" s="106"/>
    </row>
    <row r="3088" spans="1:20" s="47" customFormat="1" ht="15" customHeight="1" x14ac:dyDescent="0.2">
      <c r="A3088" s="103"/>
      <c r="B3088" s="103"/>
      <c r="C3088" s="103"/>
      <c r="D3088" s="250"/>
      <c r="H3088" s="106"/>
      <c r="I3088" s="251"/>
      <c r="T3088" s="106"/>
    </row>
    <row r="3089" spans="1:20" s="47" customFormat="1" ht="15" customHeight="1" x14ac:dyDescent="0.2">
      <c r="A3089" s="103"/>
      <c r="B3089" s="103"/>
      <c r="C3089" s="103"/>
      <c r="D3089" s="250"/>
      <c r="H3089" s="106"/>
      <c r="I3089" s="251"/>
      <c r="T3089" s="106"/>
    </row>
    <row r="3090" spans="1:20" s="47" customFormat="1" ht="15" customHeight="1" x14ac:dyDescent="0.2">
      <c r="A3090" s="103"/>
      <c r="B3090" s="103"/>
      <c r="C3090" s="103"/>
      <c r="D3090" s="250"/>
      <c r="H3090" s="106"/>
      <c r="I3090" s="251"/>
      <c r="T3090" s="106"/>
    </row>
    <row r="3091" spans="1:20" s="47" customFormat="1" ht="15" customHeight="1" x14ac:dyDescent="0.2">
      <c r="A3091" s="103"/>
      <c r="B3091" s="103"/>
      <c r="C3091" s="103"/>
      <c r="D3091" s="250"/>
      <c r="H3091" s="106"/>
      <c r="I3091" s="251"/>
      <c r="T3091" s="106"/>
    </row>
    <row r="3092" spans="1:20" s="47" customFormat="1" ht="15" customHeight="1" x14ac:dyDescent="0.2">
      <c r="A3092" s="103"/>
      <c r="B3092" s="103"/>
      <c r="C3092" s="103"/>
      <c r="D3092" s="250"/>
      <c r="H3092" s="106"/>
      <c r="I3092" s="251"/>
      <c r="T3092" s="106"/>
    </row>
    <row r="3093" spans="1:20" s="47" customFormat="1" ht="15" customHeight="1" x14ac:dyDescent="0.2">
      <c r="A3093" s="103"/>
      <c r="B3093" s="103"/>
      <c r="C3093" s="103"/>
      <c r="D3093" s="250"/>
      <c r="H3093" s="106"/>
      <c r="I3093" s="251"/>
      <c r="T3093" s="106"/>
    </row>
    <row r="3094" spans="1:20" s="47" customFormat="1" ht="15" customHeight="1" x14ac:dyDescent="0.2">
      <c r="A3094" s="103"/>
      <c r="B3094" s="103"/>
      <c r="C3094" s="103"/>
      <c r="D3094" s="250"/>
      <c r="H3094" s="106"/>
      <c r="I3094" s="251"/>
      <c r="T3094" s="106"/>
    </row>
    <row r="3095" spans="1:20" s="47" customFormat="1" ht="15" customHeight="1" x14ac:dyDescent="0.2">
      <c r="A3095" s="103"/>
      <c r="B3095" s="103"/>
      <c r="C3095" s="103"/>
      <c r="D3095" s="250"/>
      <c r="H3095" s="106"/>
      <c r="I3095" s="251"/>
      <c r="T3095" s="106"/>
    </row>
    <row r="3096" spans="1:20" s="47" customFormat="1" ht="15" customHeight="1" x14ac:dyDescent="0.2">
      <c r="A3096" s="103"/>
      <c r="B3096" s="103"/>
      <c r="C3096" s="103"/>
      <c r="D3096" s="250"/>
      <c r="H3096" s="106"/>
      <c r="I3096" s="251"/>
      <c r="T3096" s="106"/>
    </row>
    <row r="3097" spans="1:20" s="47" customFormat="1" ht="15" customHeight="1" x14ac:dyDescent="0.2">
      <c r="A3097" s="103"/>
      <c r="B3097" s="103"/>
      <c r="C3097" s="103"/>
      <c r="D3097" s="250"/>
      <c r="H3097" s="106"/>
      <c r="I3097" s="251"/>
      <c r="T3097" s="106"/>
    </row>
    <row r="3098" spans="1:20" s="47" customFormat="1" ht="15" customHeight="1" x14ac:dyDescent="0.2">
      <c r="A3098" s="103"/>
      <c r="B3098" s="103"/>
      <c r="C3098" s="103"/>
      <c r="D3098" s="250"/>
      <c r="H3098" s="106"/>
      <c r="I3098" s="251"/>
      <c r="T3098" s="106"/>
    </row>
    <row r="3099" spans="1:20" s="47" customFormat="1" ht="15" customHeight="1" x14ac:dyDescent="0.2">
      <c r="A3099" s="103"/>
      <c r="B3099" s="103"/>
      <c r="C3099" s="103"/>
      <c r="D3099" s="250"/>
      <c r="H3099" s="106"/>
      <c r="I3099" s="251"/>
      <c r="T3099" s="106"/>
    </row>
    <row r="3100" spans="1:20" s="47" customFormat="1" ht="15" customHeight="1" x14ac:dyDescent="0.2">
      <c r="A3100" s="103"/>
      <c r="B3100" s="103"/>
      <c r="C3100" s="103"/>
      <c r="D3100" s="250"/>
      <c r="H3100" s="106"/>
      <c r="I3100" s="251"/>
      <c r="T3100" s="106"/>
    </row>
    <row r="3101" spans="1:20" s="47" customFormat="1" ht="15" customHeight="1" x14ac:dyDescent="0.2">
      <c r="A3101" s="103"/>
      <c r="B3101" s="103"/>
      <c r="C3101" s="103"/>
      <c r="D3101" s="250"/>
      <c r="H3101" s="106"/>
      <c r="I3101" s="251"/>
      <c r="T3101" s="106"/>
    </row>
    <row r="3102" spans="1:20" s="47" customFormat="1" ht="15" customHeight="1" x14ac:dyDescent="0.2">
      <c r="A3102" s="103"/>
      <c r="B3102" s="103"/>
      <c r="C3102" s="103"/>
      <c r="D3102" s="250"/>
      <c r="H3102" s="106"/>
      <c r="I3102" s="251"/>
      <c r="T3102" s="106"/>
    </row>
    <row r="3103" spans="1:20" s="47" customFormat="1" ht="15" customHeight="1" x14ac:dyDescent="0.2">
      <c r="A3103" s="103"/>
      <c r="B3103" s="103"/>
      <c r="C3103" s="103"/>
      <c r="D3103" s="250"/>
      <c r="H3103" s="106"/>
      <c r="I3103" s="251"/>
      <c r="T3103" s="106"/>
    </row>
    <row r="3104" spans="1:20" s="47" customFormat="1" ht="15" customHeight="1" x14ac:dyDescent="0.2">
      <c r="A3104" s="103"/>
      <c r="B3104" s="103"/>
      <c r="C3104" s="103"/>
      <c r="D3104" s="250"/>
      <c r="H3104" s="106"/>
      <c r="I3104" s="251"/>
      <c r="T3104" s="106"/>
    </row>
    <row r="3105" spans="1:20" s="47" customFormat="1" ht="15" customHeight="1" x14ac:dyDescent="0.2">
      <c r="A3105" s="103"/>
      <c r="B3105" s="103"/>
      <c r="C3105" s="103"/>
      <c r="D3105" s="250"/>
      <c r="H3105" s="106"/>
      <c r="I3105" s="251"/>
      <c r="T3105" s="106"/>
    </row>
    <row r="3106" spans="1:20" s="47" customFormat="1" ht="15" customHeight="1" x14ac:dyDescent="0.2">
      <c r="A3106" s="103"/>
      <c r="B3106" s="103"/>
      <c r="C3106" s="103"/>
      <c r="D3106" s="250"/>
      <c r="H3106" s="106"/>
      <c r="I3106" s="251"/>
      <c r="T3106" s="106"/>
    </row>
    <row r="3107" spans="1:20" s="47" customFormat="1" ht="15" customHeight="1" x14ac:dyDescent="0.2">
      <c r="A3107" s="103"/>
      <c r="B3107" s="103"/>
      <c r="C3107" s="103"/>
      <c r="D3107" s="250"/>
      <c r="H3107" s="106"/>
      <c r="I3107" s="251"/>
      <c r="T3107" s="106"/>
    </row>
    <row r="3108" spans="1:20" s="47" customFormat="1" ht="15" customHeight="1" x14ac:dyDescent="0.2">
      <c r="A3108" s="103"/>
      <c r="B3108" s="103"/>
      <c r="C3108" s="103"/>
      <c r="D3108" s="250"/>
      <c r="H3108" s="106"/>
      <c r="I3108" s="251"/>
      <c r="T3108" s="106"/>
    </row>
    <row r="3109" spans="1:20" s="47" customFormat="1" ht="15" customHeight="1" x14ac:dyDescent="0.2">
      <c r="A3109" s="103"/>
      <c r="B3109" s="103"/>
      <c r="C3109" s="103"/>
      <c r="D3109" s="250"/>
      <c r="H3109" s="106"/>
      <c r="I3109" s="251"/>
      <c r="T3109" s="106"/>
    </row>
    <row r="3110" spans="1:20" s="47" customFormat="1" ht="15" customHeight="1" x14ac:dyDescent="0.2">
      <c r="A3110" s="103"/>
      <c r="B3110" s="103"/>
      <c r="C3110" s="103"/>
      <c r="D3110" s="250"/>
      <c r="H3110" s="106"/>
      <c r="I3110" s="251"/>
      <c r="T3110" s="106"/>
    </row>
    <row r="3111" spans="1:20" s="47" customFormat="1" ht="15" customHeight="1" x14ac:dyDescent="0.2">
      <c r="A3111" s="103"/>
      <c r="B3111" s="103"/>
      <c r="C3111" s="103"/>
      <c r="D3111" s="250"/>
      <c r="H3111" s="106"/>
      <c r="I3111" s="251"/>
      <c r="T3111" s="106"/>
    </row>
    <row r="3112" spans="1:20" s="47" customFormat="1" ht="15" customHeight="1" x14ac:dyDescent="0.2">
      <c r="A3112" s="103"/>
      <c r="B3112" s="103"/>
      <c r="C3112" s="103"/>
      <c r="D3112" s="250"/>
      <c r="H3112" s="106"/>
      <c r="I3112" s="251"/>
      <c r="T3112" s="106"/>
    </row>
    <row r="3113" spans="1:20" s="47" customFormat="1" ht="15" customHeight="1" x14ac:dyDescent="0.2">
      <c r="A3113" s="103"/>
      <c r="B3113" s="103"/>
      <c r="C3113" s="103"/>
      <c r="D3113" s="250"/>
      <c r="H3113" s="106"/>
      <c r="I3113" s="251"/>
      <c r="T3113" s="106"/>
    </row>
    <row r="3114" spans="1:20" s="47" customFormat="1" ht="15" customHeight="1" x14ac:dyDescent="0.2">
      <c r="A3114" s="103"/>
      <c r="B3114" s="103"/>
      <c r="C3114" s="103"/>
      <c r="D3114" s="250"/>
      <c r="H3114" s="106"/>
      <c r="I3114" s="251"/>
      <c r="T3114" s="106"/>
    </row>
    <row r="3115" spans="1:20" s="47" customFormat="1" ht="15" customHeight="1" x14ac:dyDescent="0.2">
      <c r="A3115" s="103"/>
      <c r="B3115" s="103"/>
      <c r="C3115" s="103"/>
      <c r="D3115" s="250"/>
      <c r="H3115" s="106"/>
      <c r="I3115" s="251"/>
      <c r="T3115" s="106"/>
    </row>
    <row r="3116" spans="1:20" s="47" customFormat="1" ht="15" customHeight="1" x14ac:dyDescent="0.2">
      <c r="A3116" s="103"/>
      <c r="B3116" s="103"/>
      <c r="C3116" s="103"/>
      <c r="D3116" s="250"/>
      <c r="H3116" s="106"/>
      <c r="I3116" s="251"/>
      <c r="T3116" s="106"/>
    </row>
    <row r="3117" spans="1:20" s="47" customFormat="1" ht="15" customHeight="1" x14ac:dyDescent="0.2">
      <c r="A3117" s="103"/>
      <c r="B3117" s="103"/>
      <c r="C3117" s="103"/>
      <c r="D3117" s="250"/>
      <c r="H3117" s="106"/>
      <c r="I3117" s="251"/>
      <c r="T3117" s="106"/>
    </row>
    <row r="3118" spans="1:20" s="47" customFormat="1" ht="15" customHeight="1" x14ac:dyDescent="0.2">
      <c r="A3118" s="103"/>
      <c r="B3118" s="103"/>
      <c r="C3118" s="103"/>
      <c r="D3118" s="250"/>
      <c r="H3118" s="106"/>
      <c r="I3118" s="251"/>
      <c r="T3118" s="106"/>
    </row>
    <row r="3119" spans="1:20" s="47" customFormat="1" ht="15" customHeight="1" x14ac:dyDescent="0.2">
      <c r="A3119" s="103"/>
      <c r="B3119" s="103"/>
      <c r="C3119" s="103"/>
      <c r="D3119" s="250"/>
      <c r="H3119" s="106"/>
      <c r="I3119" s="251"/>
      <c r="T3119" s="106"/>
    </row>
    <row r="3120" spans="1:20" s="47" customFormat="1" ht="15" customHeight="1" x14ac:dyDescent="0.2">
      <c r="A3120" s="103"/>
      <c r="B3120" s="103"/>
      <c r="C3120" s="103"/>
      <c r="D3120" s="250"/>
      <c r="H3120" s="106"/>
      <c r="I3120" s="251"/>
      <c r="T3120" s="106"/>
    </row>
    <row r="3121" spans="1:20" s="47" customFormat="1" ht="15" customHeight="1" x14ac:dyDescent="0.2">
      <c r="A3121" s="103"/>
      <c r="B3121" s="103"/>
      <c r="C3121" s="103"/>
      <c r="D3121" s="250"/>
      <c r="H3121" s="106"/>
      <c r="I3121" s="251"/>
      <c r="T3121" s="106"/>
    </row>
    <row r="3122" spans="1:20" s="47" customFormat="1" ht="15" customHeight="1" x14ac:dyDescent="0.2">
      <c r="A3122" s="103"/>
      <c r="B3122" s="103"/>
      <c r="C3122" s="103"/>
      <c r="D3122" s="250"/>
      <c r="H3122" s="106"/>
      <c r="I3122" s="251"/>
      <c r="T3122" s="106"/>
    </row>
    <row r="3123" spans="1:20" s="47" customFormat="1" ht="15" customHeight="1" x14ac:dyDescent="0.2">
      <c r="A3123" s="103"/>
      <c r="B3123" s="103"/>
      <c r="C3123" s="103"/>
      <c r="D3123" s="250"/>
      <c r="H3123" s="106"/>
      <c r="I3123" s="251"/>
      <c r="T3123" s="106"/>
    </row>
    <row r="3124" spans="1:20" s="47" customFormat="1" ht="15" customHeight="1" x14ac:dyDescent="0.2">
      <c r="A3124" s="103"/>
      <c r="B3124" s="103"/>
      <c r="C3124" s="103"/>
      <c r="D3124" s="250"/>
      <c r="H3124" s="106"/>
      <c r="I3124" s="251"/>
      <c r="T3124" s="106"/>
    </row>
    <row r="3125" spans="1:20" s="47" customFormat="1" ht="15" customHeight="1" x14ac:dyDescent="0.2">
      <c r="A3125" s="103"/>
      <c r="B3125" s="103"/>
      <c r="C3125" s="103"/>
      <c r="D3125" s="250"/>
      <c r="H3125" s="106"/>
      <c r="I3125" s="251"/>
      <c r="T3125" s="106"/>
    </row>
    <row r="3126" spans="1:20" s="47" customFormat="1" ht="15" customHeight="1" x14ac:dyDescent="0.2">
      <c r="A3126" s="103"/>
      <c r="B3126" s="103"/>
      <c r="C3126" s="103"/>
      <c r="D3126" s="250"/>
      <c r="H3126" s="106"/>
      <c r="I3126" s="251"/>
      <c r="T3126" s="106"/>
    </row>
    <row r="3127" spans="1:20" s="47" customFormat="1" ht="15" customHeight="1" x14ac:dyDescent="0.2">
      <c r="A3127" s="103"/>
      <c r="B3127" s="103"/>
      <c r="C3127" s="103"/>
      <c r="D3127" s="250"/>
      <c r="H3127" s="106"/>
      <c r="I3127" s="251"/>
      <c r="T3127" s="106"/>
    </row>
    <row r="3128" spans="1:20" s="47" customFormat="1" ht="15" customHeight="1" x14ac:dyDescent="0.2">
      <c r="A3128" s="103"/>
      <c r="B3128" s="103"/>
      <c r="C3128" s="103"/>
      <c r="D3128" s="250"/>
      <c r="H3128" s="106"/>
      <c r="I3128" s="251"/>
      <c r="T3128" s="106"/>
    </row>
    <row r="3129" spans="1:20" s="47" customFormat="1" ht="15" customHeight="1" x14ac:dyDescent="0.2">
      <c r="A3129" s="103"/>
      <c r="B3129" s="103"/>
      <c r="C3129" s="103"/>
      <c r="D3129" s="250"/>
      <c r="H3129" s="106"/>
      <c r="I3129" s="251"/>
      <c r="T3129" s="106"/>
    </row>
    <row r="3130" spans="1:20" s="47" customFormat="1" ht="15" customHeight="1" x14ac:dyDescent="0.2">
      <c r="A3130" s="103"/>
      <c r="B3130" s="103"/>
      <c r="C3130" s="103"/>
      <c r="D3130" s="250"/>
      <c r="H3130" s="106"/>
      <c r="I3130" s="251"/>
      <c r="T3130" s="106"/>
    </row>
    <row r="3131" spans="1:20" s="47" customFormat="1" ht="15" customHeight="1" x14ac:dyDescent="0.2">
      <c r="A3131" s="103"/>
      <c r="B3131" s="103"/>
      <c r="C3131" s="103"/>
      <c r="D3131" s="250"/>
      <c r="H3131" s="106"/>
      <c r="I3131" s="251"/>
      <c r="T3131" s="106"/>
    </row>
    <row r="3132" spans="1:20" s="47" customFormat="1" ht="15" customHeight="1" x14ac:dyDescent="0.2">
      <c r="A3132" s="103"/>
      <c r="B3132" s="103"/>
      <c r="C3132" s="103"/>
      <c r="D3132" s="250"/>
      <c r="H3132" s="106"/>
      <c r="I3132" s="251"/>
      <c r="T3132" s="106"/>
    </row>
    <row r="3133" spans="1:20" s="47" customFormat="1" ht="15" customHeight="1" x14ac:dyDescent="0.2">
      <c r="A3133" s="103"/>
      <c r="B3133" s="103"/>
      <c r="C3133" s="103"/>
      <c r="D3133" s="250"/>
      <c r="H3133" s="106"/>
      <c r="I3133" s="251"/>
      <c r="T3133" s="106"/>
    </row>
    <row r="3134" spans="1:20" s="47" customFormat="1" ht="15" customHeight="1" x14ac:dyDescent="0.2">
      <c r="A3134" s="103"/>
      <c r="B3134" s="103"/>
      <c r="C3134" s="103"/>
      <c r="D3134" s="250"/>
      <c r="H3134" s="106"/>
      <c r="I3134" s="251"/>
      <c r="T3134" s="106"/>
    </row>
    <row r="3135" spans="1:20" s="47" customFormat="1" ht="15" customHeight="1" x14ac:dyDescent="0.2">
      <c r="A3135" s="103"/>
      <c r="B3135" s="103"/>
      <c r="C3135" s="103"/>
      <c r="D3135" s="250"/>
      <c r="H3135" s="106"/>
      <c r="I3135" s="251"/>
      <c r="T3135" s="106"/>
    </row>
    <row r="3136" spans="1:20" s="47" customFormat="1" ht="15" customHeight="1" x14ac:dyDescent="0.2">
      <c r="A3136" s="103"/>
      <c r="B3136" s="103"/>
      <c r="C3136" s="103"/>
      <c r="D3136" s="250"/>
      <c r="H3136" s="106"/>
      <c r="I3136" s="251"/>
      <c r="T3136" s="106"/>
    </row>
    <row r="3137" spans="1:20" s="47" customFormat="1" ht="15" customHeight="1" x14ac:dyDescent="0.2">
      <c r="A3137" s="103"/>
      <c r="B3137" s="103"/>
      <c r="C3137" s="103"/>
      <c r="D3137" s="250"/>
      <c r="H3137" s="106"/>
      <c r="I3137" s="251"/>
      <c r="T3137" s="106"/>
    </row>
    <row r="3138" spans="1:20" s="47" customFormat="1" ht="15" customHeight="1" x14ac:dyDescent="0.2">
      <c r="A3138" s="103"/>
      <c r="B3138" s="103"/>
      <c r="C3138" s="103"/>
      <c r="D3138" s="250"/>
      <c r="H3138" s="106"/>
      <c r="I3138" s="251"/>
      <c r="T3138" s="106"/>
    </row>
    <row r="3139" spans="1:20" s="47" customFormat="1" ht="15" customHeight="1" x14ac:dyDescent="0.2">
      <c r="A3139" s="103"/>
      <c r="B3139" s="103"/>
      <c r="C3139" s="103"/>
      <c r="D3139" s="250"/>
      <c r="H3139" s="106"/>
      <c r="I3139" s="251"/>
      <c r="T3139" s="106"/>
    </row>
    <row r="3140" spans="1:20" s="47" customFormat="1" ht="15" customHeight="1" x14ac:dyDescent="0.2">
      <c r="A3140" s="103"/>
      <c r="B3140" s="103"/>
      <c r="C3140" s="103"/>
      <c r="D3140" s="250"/>
      <c r="H3140" s="106"/>
      <c r="I3140" s="251"/>
      <c r="T3140" s="106"/>
    </row>
    <row r="3141" spans="1:20" s="47" customFormat="1" ht="15" customHeight="1" x14ac:dyDescent="0.2">
      <c r="A3141" s="103"/>
      <c r="B3141" s="103"/>
      <c r="C3141" s="103"/>
      <c r="D3141" s="250"/>
      <c r="H3141" s="106"/>
      <c r="I3141" s="251"/>
      <c r="T3141" s="106"/>
    </row>
    <row r="3142" spans="1:20" s="47" customFormat="1" ht="15" customHeight="1" x14ac:dyDescent="0.2">
      <c r="A3142" s="103"/>
      <c r="B3142" s="103"/>
      <c r="C3142" s="103"/>
      <c r="D3142" s="250"/>
      <c r="H3142" s="106"/>
      <c r="I3142" s="251"/>
      <c r="T3142" s="106"/>
    </row>
    <row r="3143" spans="1:20" s="47" customFormat="1" ht="15" customHeight="1" x14ac:dyDescent="0.2">
      <c r="A3143" s="103"/>
      <c r="B3143" s="103"/>
      <c r="C3143" s="103"/>
      <c r="D3143" s="250"/>
      <c r="H3143" s="106"/>
      <c r="I3143" s="251"/>
      <c r="T3143" s="106"/>
    </row>
    <row r="3144" spans="1:20" s="47" customFormat="1" ht="15" customHeight="1" x14ac:dyDescent="0.2">
      <c r="A3144" s="103"/>
      <c r="B3144" s="103"/>
      <c r="C3144" s="103"/>
      <c r="D3144" s="250"/>
      <c r="H3144" s="106"/>
      <c r="I3144" s="251"/>
      <c r="T3144" s="106"/>
    </row>
    <row r="3145" spans="1:20" s="47" customFormat="1" ht="15" customHeight="1" x14ac:dyDescent="0.2">
      <c r="A3145" s="103"/>
      <c r="B3145" s="103"/>
      <c r="C3145" s="103"/>
      <c r="D3145" s="250"/>
      <c r="H3145" s="106"/>
      <c r="I3145" s="251"/>
      <c r="T3145" s="106"/>
    </row>
    <row r="3146" spans="1:20" s="47" customFormat="1" ht="15" customHeight="1" x14ac:dyDescent="0.2">
      <c r="A3146" s="103"/>
      <c r="B3146" s="103"/>
      <c r="C3146" s="103"/>
      <c r="D3146" s="250"/>
      <c r="H3146" s="106"/>
      <c r="I3146" s="251"/>
      <c r="T3146" s="106"/>
    </row>
    <row r="3147" spans="1:20" s="47" customFormat="1" ht="15" customHeight="1" x14ac:dyDescent="0.2">
      <c r="A3147" s="103"/>
      <c r="B3147" s="103"/>
      <c r="C3147" s="103"/>
      <c r="D3147" s="250"/>
      <c r="H3147" s="106"/>
      <c r="I3147" s="251"/>
      <c r="T3147" s="106"/>
    </row>
    <row r="3148" spans="1:20" s="47" customFormat="1" ht="15" customHeight="1" x14ac:dyDescent="0.2">
      <c r="A3148" s="103"/>
      <c r="B3148" s="103"/>
      <c r="C3148" s="103"/>
      <c r="D3148" s="250"/>
      <c r="H3148" s="106"/>
      <c r="I3148" s="251"/>
      <c r="T3148" s="106"/>
    </row>
    <row r="3149" spans="1:20" s="47" customFormat="1" ht="15" customHeight="1" x14ac:dyDescent="0.2">
      <c r="A3149" s="103"/>
      <c r="B3149" s="103"/>
      <c r="C3149" s="103"/>
      <c r="D3149" s="250"/>
      <c r="H3149" s="106"/>
      <c r="I3149" s="251"/>
      <c r="T3149" s="106"/>
    </row>
    <row r="3150" spans="1:20" s="47" customFormat="1" ht="15" customHeight="1" x14ac:dyDescent="0.2">
      <c r="A3150" s="103"/>
      <c r="B3150" s="103"/>
      <c r="C3150" s="103"/>
      <c r="D3150" s="250"/>
      <c r="H3150" s="106"/>
      <c r="I3150" s="251"/>
      <c r="T3150" s="106"/>
    </row>
    <row r="3151" spans="1:20" s="47" customFormat="1" ht="15" customHeight="1" x14ac:dyDescent="0.2">
      <c r="A3151" s="103"/>
      <c r="B3151" s="103"/>
      <c r="C3151" s="103"/>
      <c r="D3151" s="250"/>
      <c r="H3151" s="106"/>
      <c r="I3151" s="251"/>
      <c r="T3151" s="106"/>
    </row>
    <row r="3152" spans="1:20" s="47" customFormat="1" ht="15" customHeight="1" x14ac:dyDescent="0.2">
      <c r="A3152" s="103"/>
      <c r="B3152" s="103"/>
      <c r="C3152" s="103"/>
      <c r="D3152" s="250"/>
      <c r="H3152" s="106"/>
      <c r="I3152" s="251"/>
      <c r="T3152" s="106"/>
    </row>
    <row r="3153" spans="1:20" s="47" customFormat="1" ht="15" customHeight="1" x14ac:dyDescent="0.2">
      <c r="A3153" s="103"/>
      <c r="B3153" s="103"/>
      <c r="C3153" s="103"/>
      <c r="D3153" s="250"/>
      <c r="H3153" s="106"/>
      <c r="I3153" s="251"/>
      <c r="T3153" s="106"/>
    </row>
    <row r="3154" spans="1:20" s="47" customFormat="1" ht="15" customHeight="1" x14ac:dyDescent="0.2">
      <c r="A3154" s="103"/>
      <c r="B3154" s="103"/>
      <c r="C3154" s="103"/>
      <c r="D3154" s="250"/>
      <c r="H3154" s="106"/>
      <c r="I3154" s="251"/>
      <c r="T3154" s="106"/>
    </row>
    <row r="3155" spans="1:20" s="47" customFormat="1" ht="15" customHeight="1" x14ac:dyDescent="0.2">
      <c r="A3155" s="103"/>
      <c r="B3155" s="103"/>
      <c r="C3155" s="103"/>
      <c r="D3155" s="250"/>
      <c r="H3155" s="106"/>
      <c r="I3155" s="251"/>
      <c r="T3155" s="106"/>
    </row>
    <row r="3156" spans="1:20" s="47" customFormat="1" ht="15" customHeight="1" x14ac:dyDescent="0.2">
      <c r="A3156" s="103"/>
      <c r="B3156" s="103"/>
      <c r="C3156" s="103"/>
      <c r="D3156" s="250"/>
      <c r="H3156" s="106"/>
      <c r="I3156" s="251"/>
      <c r="T3156" s="106"/>
    </row>
    <row r="3157" spans="1:20" s="47" customFormat="1" ht="15" customHeight="1" x14ac:dyDescent="0.2">
      <c r="A3157" s="103"/>
      <c r="B3157" s="103"/>
      <c r="C3157" s="103"/>
      <c r="D3157" s="250"/>
      <c r="H3157" s="106"/>
      <c r="I3157" s="251"/>
      <c r="T3157" s="106"/>
    </row>
    <row r="3158" spans="1:20" s="47" customFormat="1" ht="15" customHeight="1" x14ac:dyDescent="0.2">
      <c r="A3158" s="103"/>
      <c r="B3158" s="103"/>
      <c r="C3158" s="103"/>
      <c r="D3158" s="250"/>
      <c r="H3158" s="106"/>
      <c r="I3158" s="251"/>
      <c r="T3158" s="106"/>
    </row>
    <row r="3159" spans="1:20" s="47" customFormat="1" ht="15" customHeight="1" x14ac:dyDescent="0.2">
      <c r="A3159" s="103"/>
      <c r="B3159" s="103"/>
      <c r="C3159" s="103"/>
      <c r="D3159" s="250"/>
      <c r="H3159" s="106"/>
      <c r="I3159" s="251"/>
      <c r="T3159" s="106"/>
    </row>
    <row r="3160" spans="1:20" s="47" customFormat="1" ht="15" customHeight="1" x14ac:dyDescent="0.2">
      <c r="A3160" s="103"/>
      <c r="B3160" s="103"/>
      <c r="C3160" s="103"/>
      <c r="D3160" s="250"/>
      <c r="H3160" s="106"/>
      <c r="I3160" s="251"/>
      <c r="T3160" s="106"/>
    </row>
    <row r="3161" spans="1:20" s="47" customFormat="1" ht="15" customHeight="1" x14ac:dyDescent="0.2">
      <c r="A3161" s="103"/>
      <c r="B3161" s="103"/>
      <c r="C3161" s="103"/>
      <c r="D3161" s="250"/>
      <c r="H3161" s="106"/>
      <c r="I3161" s="251"/>
      <c r="T3161" s="106"/>
    </row>
    <row r="3162" spans="1:20" s="47" customFormat="1" ht="15" customHeight="1" x14ac:dyDescent="0.2">
      <c r="A3162" s="103"/>
      <c r="B3162" s="103"/>
      <c r="C3162" s="103"/>
      <c r="D3162" s="250"/>
      <c r="H3162" s="106"/>
      <c r="I3162" s="251"/>
      <c r="T3162" s="106"/>
    </row>
    <row r="3163" spans="1:20" s="47" customFormat="1" ht="15" customHeight="1" x14ac:dyDescent="0.2">
      <c r="A3163" s="103"/>
      <c r="B3163" s="103"/>
      <c r="C3163" s="103"/>
      <c r="D3163" s="250"/>
      <c r="H3163" s="106"/>
      <c r="I3163" s="251"/>
      <c r="T3163" s="106"/>
    </row>
    <row r="3164" spans="1:20" s="47" customFormat="1" ht="15" customHeight="1" x14ac:dyDescent="0.2">
      <c r="A3164" s="103"/>
      <c r="B3164" s="103"/>
      <c r="C3164" s="103"/>
      <c r="D3164" s="250"/>
      <c r="H3164" s="106"/>
      <c r="I3164" s="251"/>
      <c r="T3164" s="106"/>
    </row>
    <row r="3165" spans="1:20" s="47" customFormat="1" ht="15" customHeight="1" x14ac:dyDescent="0.2">
      <c r="A3165" s="103"/>
      <c r="B3165" s="103"/>
      <c r="C3165" s="103"/>
      <c r="D3165" s="250"/>
      <c r="H3165" s="106"/>
      <c r="I3165" s="251"/>
      <c r="T3165" s="106"/>
    </row>
    <row r="3166" spans="1:20" s="47" customFormat="1" ht="15" customHeight="1" x14ac:dyDescent="0.2">
      <c r="A3166" s="103"/>
      <c r="B3166" s="103"/>
      <c r="C3166" s="103"/>
      <c r="D3166" s="250"/>
      <c r="H3166" s="106"/>
      <c r="I3166" s="251"/>
      <c r="T3166" s="106"/>
    </row>
    <row r="3167" spans="1:20" s="47" customFormat="1" ht="15" customHeight="1" x14ac:dyDescent="0.2">
      <c r="A3167" s="103"/>
      <c r="B3167" s="103"/>
      <c r="C3167" s="103"/>
      <c r="D3167" s="250"/>
      <c r="H3167" s="106"/>
      <c r="I3167" s="251"/>
      <c r="T3167" s="106"/>
    </row>
    <row r="3168" spans="1:20" s="47" customFormat="1" ht="15" customHeight="1" x14ac:dyDescent="0.2">
      <c r="A3168" s="103"/>
      <c r="B3168" s="103"/>
      <c r="C3168" s="103"/>
      <c r="D3168" s="250"/>
      <c r="H3168" s="106"/>
      <c r="I3168" s="251"/>
      <c r="T3168" s="106"/>
    </row>
    <row r="3169" spans="1:20" s="47" customFormat="1" ht="15" customHeight="1" x14ac:dyDescent="0.2">
      <c r="A3169" s="103"/>
      <c r="B3169" s="103"/>
      <c r="C3169" s="103"/>
      <c r="D3169" s="250"/>
      <c r="H3169" s="106"/>
      <c r="I3169" s="251"/>
      <c r="T3169" s="106"/>
    </row>
    <row r="3170" spans="1:20" s="47" customFormat="1" ht="15" customHeight="1" x14ac:dyDescent="0.2">
      <c r="A3170" s="103"/>
      <c r="B3170" s="103"/>
      <c r="C3170" s="103"/>
      <c r="D3170" s="250"/>
      <c r="H3170" s="106"/>
      <c r="I3170" s="251"/>
      <c r="T3170" s="106"/>
    </row>
    <row r="3171" spans="1:20" s="47" customFormat="1" ht="15" customHeight="1" x14ac:dyDescent="0.2">
      <c r="A3171" s="103"/>
      <c r="B3171" s="103"/>
      <c r="C3171" s="103"/>
      <c r="D3171" s="250"/>
      <c r="H3171" s="106"/>
      <c r="I3171" s="251"/>
      <c r="T3171" s="106"/>
    </row>
    <row r="3172" spans="1:20" s="47" customFormat="1" ht="15" customHeight="1" x14ac:dyDescent="0.2">
      <c r="A3172" s="103"/>
      <c r="B3172" s="103"/>
      <c r="C3172" s="103"/>
      <c r="D3172" s="250"/>
      <c r="H3172" s="106"/>
      <c r="I3172" s="251"/>
      <c r="T3172" s="106"/>
    </row>
    <row r="3173" spans="1:20" s="47" customFormat="1" ht="15" customHeight="1" x14ac:dyDescent="0.2">
      <c r="A3173" s="103"/>
      <c r="B3173" s="103"/>
      <c r="C3173" s="103"/>
      <c r="D3173" s="250"/>
      <c r="H3173" s="106"/>
      <c r="I3173" s="251"/>
      <c r="T3173" s="106"/>
    </row>
    <row r="3174" spans="1:20" s="47" customFormat="1" ht="15" customHeight="1" x14ac:dyDescent="0.2">
      <c r="A3174" s="103"/>
      <c r="B3174" s="103"/>
      <c r="C3174" s="103"/>
      <c r="D3174" s="250"/>
      <c r="H3174" s="106"/>
      <c r="I3174" s="251"/>
      <c r="T3174" s="106"/>
    </row>
    <row r="3175" spans="1:20" s="47" customFormat="1" ht="15" customHeight="1" x14ac:dyDescent="0.2">
      <c r="A3175" s="103"/>
      <c r="B3175" s="103"/>
      <c r="C3175" s="103"/>
      <c r="D3175" s="250"/>
      <c r="H3175" s="106"/>
      <c r="I3175" s="251"/>
      <c r="T3175" s="106"/>
    </row>
    <row r="3176" spans="1:20" s="47" customFormat="1" ht="15" customHeight="1" x14ac:dyDescent="0.2">
      <c r="A3176" s="103"/>
      <c r="B3176" s="103"/>
      <c r="C3176" s="103"/>
      <c r="D3176" s="250"/>
      <c r="H3176" s="106"/>
      <c r="I3176" s="251"/>
      <c r="T3176" s="106"/>
    </row>
    <row r="3177" spans="1:20" s="47" customFormat="1" ht="15" customHeight="1" x14ac:dyDescent="0.2">
      <c r="A3177" s="103"/>
      <c r="B3177" s="103"/>
      <c r="C3177" s="103"/>
      <c r="D3177" s="250"/>
      <c r="H3177" s="106"/>
      <c r="I3177" s="251"/>
      <c r="T3177" s="106"/>
    </row>
    <row r="3178" spans="1:20" s="47" customFormat="1" ht="15" customHeight="1" x14ac:dyDescent="0.2">
      <c r="A3178" s="103"/>
      <c r="B3178" s="103"/>
      <c r="C3178" s="103"/>
      <c r="D3178" s="250"/>
      <c r="H3178" s="106"/>
      <c r="I3178" s="251"/>
      <c r="T3178" s="106"/>
    </row>
    <row r="3179" spans="1:20" s="47" customFormat="1" ht="15" customHeight="1" x14ac:dyDescent="0.2">
      <c r="A3179" s="103"/>
      <c r="B3179" s="103"/>
      <c r="C3179" s="103"/>
      <c r="D3179" s="250"/>
      <c r="H3179" s="106"/>
      <c r="I3179" s="251"/>
      <c r="T3179" s="106"/>
    </row>
    <row r="3180" spans="1:20" s="47" customFormat="1" ht="15" customHeight="1" x14ac:dyDescent="0.2">
      <c r="A3180" s="103"/>
      <c r="B3180" s="103"/>
      <c r="C3180" s="103"/>
      <c r="D3180" s="250"/>
      <c r="H3180" s="106"/>
      <c r="I3180" s="251"/>
      <c r="T3180" s="106"/>
    </row>
    <row r="3181" spans="1:20" s="47" customFormat="1" ht="15" customHeight="1" x14ac:dyDescent="0.2">
      <c r="A3181" s="103"/>
      <c r="B3181" s="103"/>
      <c r="C3181" s="103"/>
      <c r="D3181" s="250"/>
      <c r="H3181" s="106"/>
      <c r="I3181" s="251"/>
      <c r="T3181" s="106"/>
    </row>
    <row r="3182" spans="1:20" s="47" customFormat="1" ht="15" customHeight="1" x14ac:dyDescent="0.2">
      <c r="A3182" s="103"/>
      <c r="B3182" s="103"/>
      <c r="C3182" s="103"/>
      <c r="D3182" s="250"/>
      <c r="H3182" s="106"/>
      <c r="I3182" s="251"/>
      <c r="T3182" s="106"/>
    </row>
    <row r="3183" spans="1:20" s="47" customFormat="1" ht="15" customHeight="1" x14ac:dyDescent="0.2">
      <c r="A3183" s="103"/>
      <c r="B3183" s="103"/>
      <c r="C3183" s="103"/>
      <c r="D3183" s="250"/>
      <c r="H3183" s="106"/>
      <c r="I3183" s="251"/>
      <c r="T3183" s="106"/>
    </row>
    <row r="3184" spans="1:20" s="47" customFormat="1" ht="15" customHeight="1" x14ac:dyDescent="0.2">
      <c r="A3184" s="103"/>
      <c r="B3184" s="103"/>
      <c r="C3184" s="103"/>
      <c r="D3184" s="250"/>
      <c r="H3184" s="106"/>
      <c r="I3184" s="251"/>
      <c r="T3184" s="106"/>
    </row>
    <row r="3185" spans="1:20" s="47" customFormat="1" ht="15" customHeight="1" x14ac:dyDescent="0.2">
      <c r="A3185" s="103"/>
      <c r="B3185" s="103"/>
      <c r="C3185" s="103"/>
      <c r="D3185" s="250"/>
      <c r="H3185" s="106"/>
      <c r="I3185" s="251"/>
      <c r="T3185" s="106"/>
    </row>
    <row r="3186" spans="1:20" s="47" customFormat="1" ht="15" customHeight="1" x14ac:dyDescent="0.2">
      <c r="A3186" s="103"/>
      <c r="B3186" s="103"/>
      <c r="C3186" s="103"/>
      <c r="D3186" s="250"/>
      <c r="H3186" s="106"/>
      <c r="I3186" s="251"/>
      <c r="T3186" s="106"/>
    </row>
    <row r="3187" spans="1:20" s="47" customFormat="1" ht="15" customHeight="1" x14ac:dyDescent="0.2">
      <c r="A3187" s="103"/>
      <c r="B3187" s="103"/>
      <c r="C3187" s="103"/>
      <c r="D3187" s="250"/>
      <c r="H3187" s="106"/>
      <c r="I3187" s="251"/>
      <c r="T3187" s="106"/>
    </row>
    <row r="3188" spans="1:20" s="47" customFormat="1" ht="15" customHeight="1" x14ac:dyDescent="0.2">
      <c r="A3188" s="103"/>
      <c r="B3188" s="103"/>
      <c r="C3188" s="103"/>
      <c r="D3188" s="250"/>
      <c r="H3188" s="106"/>
      <c r="I3188" s="251"/>
      <c r="T3188" s="106"/>
    </row>
    <row r="3189" spans="1:20" s="47" customFormat="1" ht="15" customHeight="1" x14ac:dyDescent="0.2">
      <c r="A3189" s="103"/>
      <c r="B3189" s="103"/>
      <c r="C3189" s="103"/>
      <c r="D3189" s="250"/>
      <c r="H3189" s="106"/>
      <c r="I3189" s="251"/>
      <c r="T3189" s="106"/>
    </row>
    <row r="3190" spans="1:20" s="47" customFormat="1" ht="15" customHeight="1" x14ac:dyDescent="0.2">
      <c r="A3190" s="103"/>
      <c r="B3190" s="103"/>
      <c r="C3190" s="103"/>
      <c r="D3190" s="250"/>
      <c r="H3190" s="106"/>
      <c r="I3190" s="251"/>
      <c r="T3190" s="106"/>
    </row>
    <row r="3191" spans="1:20" s="47" customFormat="1" ht="15" customHeight="1" x14ac:dyDescent="0.2">
      <c r="A3191" s="103"/>
      <c r="B3191" s="103"/>
      <c r="C3191" s="103"/>
      <c r="D3191" s="250"/>
      <c r="H3191" s="106"/>
      <c r="I3191" s="251"/>
      <c r="T3191" s="106"/>
    </row>
    <row r="3192" spans="1:20" s="47" customFormat="1" ht="15" customHeight="1" x14ac:dyDescent="0.2">
      <c r="A3192" s="103"/>
      <c r="B3192" s="103"/>
      <c r="C3192" s="103"/>
      <c r="D3192" s="250"/>
      <c r="H3192" s="106"/>
      <c r="I3192" s="251"/>
      <c r="T3192" s="106"/>
    </row>
    <row r="3193" spans="1:20" s="47" customFormat="1" ht="15" customHeight="1" x14ac:dyDescent="0.2">
      <c r="A3193" s="103"/>
      <c r="B3193" s="103"/>
      <c r="C3193" s="103"/>
      <c r="D3193" s="250"/>
      <c r="H3193" s="106"/>
      <c r="I3193" s="251"/>
      <c r="T3193" s="106"/>
    </row>
    <row r="3194" spans="1:20" s="47" customFormat="1" ht="15" customHeight="1" x14ac:dyDescent="0.2">
      <c r="A3194" s="103"/>
      <c r="B3194" s="103"/>
      <c r="C3194" s="103"/>
      <c r="D3194" s="250"/>
      <c r="H3194" s="106"/>
      <c r="I3194" s="251"/>
      <c r="T3194" s="106"/>
    </row>
    <row r="3195" spans="1:20" s="47" customFormat="1" ht="15" customHeight="1" x14ac:dyDescent="0.2">
      <c r="A3195" s="103"/>
      <c r="B3195" s="103"/>
      <c r="C3195" s="103"/>
      <c r="D3195" s="250"/>
      <c r="H3195" s="106"/>
      <c r="I3195" s="251"/>
      <c r="T3195" s="106"/>
    </row>
    <row r="3196" spans="1:20" s="47" customFormat="1" ht="15" customHeight="1" x14ac:dyDescent="0.2">
      <c r="A3196" s="103"/>
      <c r="B3196" s="103"/>
      <c r="C3196" s="103"/>
      <c r="D3196" s="250"/>
      <c r="H3196" s="106"/>
      <c r="I3196" s="251"/>
      <c r="T3196" s="106"/>
    </row>
    <row r="3197" spans="1:20" s="47" customFormat="1" ht="15" customHeight="1" x14ac:dyDescent="0.2">
      <c r="A3197" s="103"/>
      <c r="B3197" s="103"/>
      <c r="C3197" s="103"/>
      <c r="D3197" s="250"/>
      <c r="H3197" s="106"/>
      <c r="I3197" s="251"/>
      <c r="T3197" s="106"/>
    </row>
    <row r="3198" spans="1:20" s="47" customFormat="1" ht="15" customHeight="1" x14ac:dyDescent="0.2">
      <c r="A3198" s="103"/>
      <c r="B3198" s="103"/>
      <c r="C3198" s="103"/>
      <c r="D3198" s="250"/>
      <c r="H3198" s="106"/>
      <c r="I3198" s="251"/>
      <c r="T3198" s="106"/>
    </row>
    <row r="3199" spans="1:20" s="47" customFormat="1" ht="15" customHeight="1" x14ac:dyDescent="0.2">
      <c r="A3199" s="103"/>
      <c r="B3199" s="103"/>
      <c r="C3199" s="103"/>
      <c r="D3199" s="250"/>
      <c r="H3199" s="106"/>
      <c r="I3199" s="251"/>
      <c r="T3199" s="106"/>
    </row>
    <row r="3200" spans="1:20" s="47" customFormat="1" ht="15" customHeight="1" x14ac:dyDescent="0.2">
      <c r="A3200" s="103"/>
      <c r="B3200" s="103"/>
      <c r="C3200" s="103"/>
      <c r="D3200" s="250"/>
      <c r="H3200" s="106"/>
      <c r="I3200" s="251"/>
      <c r="T3200" s="106"/>
    </row>
    <row r="3201" spans="1:20" s="47" customFormat="1" ht="15" customHeight="1" x14ac:dyDescent="0.2">
      <c r="A3201" s="103"/>
      <c r="B3201" s="103"/>
      <c r="C3201" s="103"/>
      <c r="D3201" s="250"/>
      <c r="H3201" s="106"/>
      <c r="I3201" s="251"/>
      <c r="T3201" s="106"/>
    </row>
    <row r="3202" spans="1:20" s="47" customFormat="1" ht="15" customHeight="1" x14ac:dyDescent="0.2">
      <c r="A3202" s="103"/>
      <c r="B3202" s="103"/>
      <c r="C3202" s="103"/>
      <c r="D3202" s="250"/>
      <c r="H3202" s="106"/>
      <c r="I3202" s="251"/>
      <c r="T3202" s="106"/>
    </row>
    <row r="3203" spans="1:20" s="47" customFormat="1" ht="15" customHeight="1" x14ac:dyDescent="0.2">
      <c r="A3203" s="103"/>
      <c r="B3203" s="103"/>
      <c r="C3203" s="103"/>
      <c r="D3203" s="250"/>
      <c r="H3203" s="106"/>
      <c r="I3203" s="251"/>
      <c r="T3203" s="106"/>
    </row>
    <row r="3204" spans="1:20" s="47" customFormat="1" ht="15" customHeight="1" x14ac:dyDescent="0.2">
      <c r="A3204" s="103"/>
      <c r="B3204" s="103"/>
      <c r="C3204" s="103"/>
      <c r="D3204" s="250"/>
      <c r="H3204" s="106"/>
      <c r="I3204" s="251"/>
      <c r="T3204" s="106"/>
    </row>
    <row r="3205" spans="1:20" s="47" customFormat="1" ht="15" customHeight="1" x14ac:dyDescent="0.2">
      <c r="A3205" s="103"/>
      <c r="B3205" s="103"/>
      <c r="C3205" s="103"/>
      <c r="D3205" s="250"/>
      <c r="H3205" s="106"/>
      <c r="I3205" s="251"/>
      <c r="T3205" s="106"/>
    </row>
    <row r="3206" spans="1:20" s="47" customFormat="1" ht="15" customHeight="1" x14ac:dyDescent="0.2">
      <c r="A3206" s="103"/>
      <c r="B3206" s="103"/>
      <c r="C3206" s="103"/>
      <c r="D3206" s="250"/>
      <c r="H3206" s="106"/>
      <c r="I3206" s="251"/>
      <c r="T3206" s="106"/>
    </row>
    <row r="3207" spans="1:20" s="47" customFormat="1" ht="15" customHeight="1" x14ac:dyDescent="0.2">
      <c r="A3207" s="103"/>
      <c r="B3207" s="103"/>
      <c r="C3207" s="103"/>
      <c r="D3207" s="250"/>
      <c r="H3207" s="106"/>
      <c r="I3207" s="251"/>
      <c r="T3207" s="106"/>
    </row>
    <row r="3208" spans="1:20" s="47" customFormat="1" ht="15" customHeight="1" x14ac:dyDescent="0.2">
      <c r="A3208" s="103"/>
      <c r="B3208" s="103"/>
      <c r="C3208" s="103"/>
      <c r="D3208" s="250"/>
      <c r="H3208" s="106"/>
      <c r="I3208" s="251"/>
      <c r="T3208" s="106"/>
    </row>
    <row r="3209" spans="1:20" s="47" customFormat="1" ht="15" customHeight="1" x14ac:dyDescent="0.2">
      <c r="A3209" s="103"/>
      <c r="B3209" s="103"/>
      <c r="C3209" s="103"/>
      <c r="D3209" s="250"/>
      <c r="H3209" s="106"/>
      <c r="I3209" s="251"/>
      <c r="T3209" s="106"/>
    </row>
    <row r="3210" spans="1:20" s="47" customFormat="1" ht="15" customHeight="1" x14ac:dyDescent="0.2">
      <c r="A3210" s="103"/>
      <c r="B3210" s="103"/>
      <c r="C3210" s="103"/>
      <c r="D3210" s="250"/>
      <c r="H3210" s="106"/>
      <c r="I3210" s="251"/>
      <c r="T3210" s="106"/>
    </row>
    <row r="3211" spans="1:20" s="47" customFormat="1" ht="15" customHeight="1" x14ac:dyDescent="0.2">
      <c r="A3211" s="103"/>
      <c r="B3211" s="103"/>
      <c r="C3211" s="103"/>
      <c r="D3211" s="250"/>
      <c r="H3211" s="106"/>
      <c r="I3211" s="251"/>
      <c r="T3211" s="106"/>
    </row>
    <row r="3212" spans="1:20" s="47" customFormat="1" ht="15" customHeight="1" x14ac:dyDescent="0.2">
      <c r="A3212" s="103"/>
      <c r="B3212" s="103"/>
      <c r="C3212" s="103"/>
      <c r="D3212" s="250"/>
      <c r="H3212" s="106"/>
      <c r="I3212" s="251"/>
      <c r="T3212" s="106"/>
    </row>
    <row r="3213" spans="1:20" s="47" customFormat="1" ht="15" customHeight="1" x14ac:dyDescent="0.2">
      <c r="A3213" s="103"/>
      <c r="B3213" s="103"/>
      <c r="C3213" s="103"/>
      <c r="D3213" s="250"/>
      <c r="H3213" s="106"/>
      <c r="I3213" s="251"/>
      <c r="T3213" s="106"/>
    </row>
    <row r="3214" spans="1:20" s="47" customFormat="1" ht="15" customHeight="1" x14ac:dyDescent="0.2">
      <c r="A3214" s="103"/>
      <c r="B3214" s="103"/>
      <c r="C3214" s="103"/>
      <c r="D3214" s="250"/>
      <c r="H3214" s="106"/>
      <c r="I3214" s="251"/>
      <c r="T3214" s="106"/>
    </row>
    <row r="3215" spans="1:20" s="47" customFormat="1" ht="15" customHeight="1" x14ac:dyDescent="0.2">
      <c r="A3215" s="103"/>
      <c r="B3215" s="103"/>
      <c r="C3215" s="103"/>
      <c r="D3215" s="250"/>
      <c r="H3215" s="106"/>
      <c r="I3215" s="251"/>
      <c r="T3215" s="106"/>
    </row>
    <row r="3216" spans="1:20" s="47" customFormat="1" ht="15" customHeight="1" x14ac:dyDescent="0.2">
      <c r="A3216" s="103"/>
      <c r="B3216" s="103"/>
      <c r="C3216" s="103"/>
      <c r="D3216" s="250"/>
      <c r="H3216" s="106"/>
      <c r="I3216" s="251"/>
      <c r="T3216" s="106"/>
    </row>
    <row r="3217" spans="1:20" s="47" customFormat="1" ht="15" customHeight="1" x14ac:dyDescent="0.2">
      <c r="A3217" s="103"/>
      <c r="B3217" s="103"/>
      <c r="C3217" s="103"/>
      <c r="D3217" s="250"/>
      <c r="H3217" s="106"/>
      <c r="I3217" s="251"/>
      <c r="T3217" s="106"/>
    </row>
    <row r="3218" spans="1:20" s="47" customFormat="1" ht="15" customHeight="1" x14ac:dyDescent="0.2">
      <c r="A3218" s="103"/>
      <c r="B3218" s="103"/>
      <c r="C3218" s="103"/>
      <c r="D3218" s="250"/>
      <c r="H3218" s="106"/>
      <c r="I3218" s="251"/>
      <c r="T3218" s="106"/>
    </row>
    <row r="3219" spans="1:20" s="47" customFormat="1" ht="15" customHeight="1" x14ac:dyDescent="0.2">
      <c r="A3219" s="103"/>
      <c r="B3219" s="103"/>
      <c r="C3219" s="103"/>
      <c r="D3219" s="250"/>
      <c r="H3219" s="106"/>
      <c r="I3219" s="251"/>
      <c r="T3219" s="106"/>
    </row>
    <row r="3220" spans="1:20" s="47" customFormat="1" ht="15" customHeight="1" x14ac:dyDescent="0.2">
      <c r="A3220" s="103"/>
      <c r="B3220" s="103"/>
      <c r="C3220" s="103"/>
      <c r="D3220" s="250"/>
      <c r="H3220" s="106"/>
      <c r="I3220" s="251"/>
      <c r="T3220" s="106"/>
    </row>
    <row r="3221" spans="1:20" s="47" customFormat="1" ht="15" customHeight="1" x14ac:dyDescent="0.2">
      <c r="A3221" s="103"/>
      <c r="B3221" s="103"/>
      <c r="C3221" s="103"/>
      <c r="D3221" s="250"/>
      <c r="H3221" s="106"/>
      <c r="I3221" s="251"/>
      <c r="T3221" s="106"/>
    </row>
    <row r="3222" spans="1:20" s="47" customFormat="1" ht="15" customHeight="1" x14ac:dyDescent="0.2">
      <c r="A3222" s="103"/>
      <c r="B3222" s="103"/>
      <c r="C3222" s="103"/>
      <c r="D3222" s="250"/>
      <c r="H3222" s="106"/>
      <c r="I3222" s="251"/>
      <c r="T3222" s="106"/>
    </row>
    <row r="3223" spans="1:20" s="47" customFormat="1" ht="15" customHeight="1" x14ac:dyDescent="0.2">
      <c r="A3223" s="103"/>
      <c r="B3223" s="103"/>
      <c r="C3223" s="103"/>
      <c r="D3223" s="250"/>
      <c r="H3223" s="106"/>
      <c r="I3223" s="251"/>
      <c r="T3223" s="106"/>
    </row>
    <row r="3224" spans="1:20" s="47" customFormat="1" ht="15" customHeight="1" x14ac:dyDescent="0.2">
      <c r="A3224" s="103"/>
      <c r="B3224" s="103"/>
      <c r="C3224" s="103"/>
      <c r="D3224" s="250"/>
      <c r="H3224" s="106"/>
      <c r="I3224" s="251"/>
      <c r="T3224" s="106"/>
    </row>
    <row r="3225" spans="1:20" s="47" customFormat="1" ht="15" customHeight="1" x14ac:dyDescent="0.2">
      <c r="A3225" s="103"/>
      <c r="B3225" s="103"/>
      <c r="C3225" s="103"/>
      <c r="D3225" s="250"/>
      <c r="H3225" s="106"/>
      <c r="I3225" s="251"/>
      <c r="T3225" s="106"/>
    </row>
    <row r="3226" spans="1:20" s="47" customFormat="1" ht="15" customHeight="1" x14ac:dyDescent="0.2">
      <c r="A3226" s="103"/>
      <c r="B3226" s="103"/>
      <c r="C3226" s="103"/>
      <c r="D3226" s="250"/>
      <c r="H3226" s="106"/>
      <c r="I3226" s="251"/>
      <c r="T3226" s="106"/>
    </row>
    <row r="3227" spans="1:20" s="47" customFormat="1" ht="15" customHeight="1" x14ac:dyDescent="0.2">
      <c r="A3227" s="103"/>
      <c r="B3227" s="103"/>
      <c r="C3227" s="103"/>
      <c r="D3227" s="250"/>
      <c r="H3227" s="106"/>
      <c r="I3227" s="251"/>
      <c r="T3227" s="106"/>
    </row>
    <row r="3228" spans="1:20" s="47" customFormat="1" ht="15" customHeight="1" x14ac:dyDescent="0.2">
      <c r="A3228" s="103"/>
      <c r="B3228" s="103"/>
      <c r="C3228" s="103"/>
      <c r="D3228" s="250"/>
      <c r="H3228" s="106"/>
      <c r="I3228" s="251"/>
      <c r="T3228" s="106"/>
    </row>
    <row r="3229" spans="1:20" s="47" customFormat="1" ht="15" customHeight="1" x14ac:dyDescent="0.2">
      <c r="A3229" s="103"/>
      <c r="B3229" s="103"/>
      <c r="C3229" s="103"/>
      <c r="D3229" s="250"/>
      <c r="H3229" s="106"/>
      <c r="I3229" s="251"/>
      <c r="T3229" s="106"/>
    </row>
    <row r="3230" spans="1:20" s="47" customFormat="1" ht="15" customHeight="1" x14ac:dyDescent="0.2">
      <c r="A3230" s="103"/>
      <c r="B3230" s="103"/>
      <c r="C3230" s="103"/>
      <c r="D3230" s="250"/>
      <c r="H3230" s="106"/>
      <c r="I3230" s="251"/>
      <c r="T3230" s="106"/>
    </row>
    <row r="3231" spans="1:20" s="47" customFormat="1" ht="15" customHeight="1" x14ac:dyDescent="0.2">
      <c r="A3231" s="103"/>
      <c r="B3231" s="103"/>
      <c r="C3231" s="103"/>
      <c r="D3231" s="250"/>
      <c r="H3231" s="106"/>
      <c r="I3231" s="251"/>
      <c r="T3231" s="106"/>
    </row>
    <row r="3232" spans="1:20" s="47" customFormat="1" ht="15" customHeight="1" x14ac:dyDescent="0.2">
      <c r="A3232" s="103"/>
      <c r="B3232" s="103"/>
      <c r="C3232" s="103"/>
      <c r="D3232" s="250"/>
      <c r="H3232" s="106"/>
      <c r="I3232" s="251"/>
      <c r="T3232" s="106"/>
    </row>
    <row r="3233" spans="1:20" s="47" customFormat="1" ht="15" customHeight="1" x14ac:dyDescent="0.2">
      <c r="A3233" s="103"/>
      <c r="B3233" s="103"/>
      <c r="C3233" s="103"/>
      <c r="D3233" s="250"/>
      <c r="H3233" s="106"/>
      <c r="I3233" s="251"/>
      <c r="T3233" s="106"/>
    </row>
    <row r="3234" spans="1:20" s="47" customFormat="1" ht="15" customHeight="1" x14ac:dyDescent="0.2">
      <c r="A3234" s="103"/>
      <c r="B3234" s="103"/>
      <c r="C3234" s="103"/>
      <c r="D3234" s="250"/>
      <c r="H3234" s="106"/>
      <c r="I3234" s="251"/>
      <c r="T3234" s="106"/>
    </row>
    <row r="3235" spans="1:20" s="47" customFormat="1" ht="15" customHeight="1" x14ac:dyDescent="0.2">
      <c r="A3235" s="103"/>
      <c r="B3235" s="103"/>
      <c r="C3235" s="103"/>
      <c r="D3235" s="250"/>
      <c r="H3235" s="106"/>
      <c r="I3235" s="251"/>
      <c r="T3235" s="106"/>
    </row>
    <row r="3236" spans="1:20" s="47" customFormat="1" ht="15" customHeight="1" x14ac:dyDescent="0.2">
      <c r="A3236" s="103"/>
      <c r="B3236" s="103"/>
      <c r="C3236" s="103"/>
      <c r="D3236" s="250"/>
      <c r="H3236" s="106"/>
      <c r="I3236" s="251"/>
      <c r="T3236" s="106"/>
    </row>
    <row r="3237" spans="1:20" s="47" customFormat="1" ht="15" customHeight="1" x14ac:dyDescent="0.2">
      <c r="A3237" s="103"/>
      <c r="B3237" s="103"/>
      <c r="C3237" s="103"/>
      <c r="D3237" s="250"/>
      <c r="H3237" s="106"/>
      <c r="I3237" s="251"/>
      <c r="T3237" s="106"/>
    </row>
    <row r="3238" spans="1:20" s="47" customFormat="1" ht="15" customHeight="1" x14ac:dyDescent="0.2">
      <c r="A3238" s="103"/>
      <c r="B3238" s="103"/>
      <c r="C3238" s="103"/>
      <c r="D3238" s="250"/>
      <c r="H3238" s="106"/>
      <c r="I3238" s="251"/>
      <c r="T3238" s="106"/>
    </row>
    <row r="3239" spans="1:20" s="47" customFormat="1" ht="15" customHeight="1" x14ac:dyDescent="0.2">
      <c r="A3239" s="103"/>
      <c r="B3239" s="103"/>
      <c r="C3239" s="103"/>
      <c r="D3239" s="250"/>
      <c r="H3239" s="106"/>
      <c r="I3239" s="251"/>
      <c r="T3239" s="106"/>
    </row>
    <row r="3240" spans="1:20" s="47" customFormat="1" ht="15" customHeight="1" x14ac:dyDescent="0.2">
      <c r="A3240" s="103"/>
      <c r="B3240" s="103"/>
      <c r="C3240" s="103"/>
      <c r="D3240" s="250"/>
      <c r="H3240" s="106"/>
      <c r="I3240" s="251"/>
      <c r="T3240" s="106"/>
    </row>
    <row r="3241" spans="1:20" s="47" customFormat="1" ht="15" customHeight="1" x14ac:dyDescent="0.2">
      <c r="A3241" s="103"/>
      <c r="B3241" s="103"/>
      <c r="C3241" s="103"/>
      <c r="D3241" s="250"/>
      <c r="H3241" s="106"/>
      <c r="I3241" s="251"/>
      <c r="T3241" s="106"/>
    </row>
    <row r="3242" spans="1:20" s="47" customFormat="1" ht="15" customHeight="1" x14ac:dyDescent="0.2">
      <c r="A3242" s="103"/>
      <c r="B3242" s="103"/>
      <c r="C3242" s="103"/>
      <c r="D3242" s="250"/>
      <c r="H3242" s="106"/>
      <c r="I3242" s="251"/>
      <c r="T3242" s="106"/>
    </row>
    <row r="3243" spans="1:20" s="47" customFormat="1" ht="15" customHeight="1" x14ac:dyDescent="0.2">
      <c r="A3243" s="103"/>
      <c r="B3243" s="103"/>
      <c r="C3243" s="103"/>
      <c r="D3243" s="250"/>
      <c r="H3243" s="106"/>
      <c r="I3243" s="251"/>
      <c r="T3243" s="106"/>
    </row>
    <row r="3244" spans="1:20" s="47" customFormat="1" ht="15" customHeight="1" x14ac:dyDescent="0.2">
      <c r="A3244" s="103"/>
      <c r="B3244" s="103"/>
      <c r="C3244" s="103"/>
      <c r="D3244" s="250"/>
      <c r="H3244" s="106"/>
      <c r="I3244" s="251"/>
      <c r="T3244" s="106"/>
    </row>
    <row r="3245" spans="1:20" s="47" customFormat="1" ht="15" customHeight="1" x14ac:dyDescent="0.2">
      <c r="A3245" s="103"/>
      <c r="B3245" s="103"/>
      <c r="C3245" s="103"/>
      <c r="D3245" s="250"/>
      <c r="H3245" s="106"/>
      <c r="I3245" s="251"/>
      <c r="T3245" s="106"/>
    </row>
    <row r="3246" spans="1:20" s="47" customFormat="1" ht="15" customHeight="1" x14ac:dyDescent="0.2">
      <c r="A3246" s="103"/>
      <c r="B3246" s="103"/>
      <c r="C3246" s="103"/>
      <c r="D3246" s="250"/>
      <c r="H3246" s="106"/>
      <c r="I3246" s="251"/>
      <c r="T3246" s="106"/>
    </row>
    <row r="3247" spans="1:20" s="47" customFormat="1" ht="15" customHeight="1" x14ac:dyDescent="0.2">
      <c r="A3247" s="103"/>
      <c r="B3247" s="103"/>
      <c r="C3247" s="103"/>
      <c r="D3247" s="250"/>
      <c r="H3247" s="106"/>
      <c r="I3247" s="251"/>
      <c r="T3247" s="106"/>
    </row>
    <row r="3248" spans="1:20" s="47" customFormat="1" ht="15" customHeight="1" x14ac:dyDescent="0.2">
      <c r="A3248" s="103"/>
      <c r="B3248" s="103"/>
      <c r="C3248" s="103"/>
      <c r="D3248" s="250"/>
      <c r="H3248" s="106"/>
      <c r="I3248" s="251"/>
      <c r="T3248" s="106"/>
    </row>
    <row r="3249" spans="1:20" s="47" customFormat="1" ht="15" customHeight="1" x14ac:dyDescent="0.2">
      <c r="A3249" s="103"/>
      <c r="B3249" s="103"/>
      <c r="C3249" s="103"/>
      <c r="D3249" s="250"/>
      <c r="H3249" s="106"/>
      <c r="I3249" s="251"/>
      <c r="T3249" s="106"/>
    </row>
    <row r="3250" spans="1:20" s="47" customFormat="1" ht="15" customHeight="1" x14ac:dyDescent="0.2">
      <c r="A3250" s="103"/>
      <c r="B3250" s="103"/>
      <c r="C3250" s="103"/>
      <c r="D3250" s="250"/>
      <c r="H3250" s="106"/>
      <c r="I3250" s="251"/>
      <c r="T3250" s="106"/>
    </row>
    <row r="3251" spans="1:20" s="47" customFormat="1" ht="15" customHeight="1" x14ac:dyDescent="0.2">
      <c r="A3251" s="103"/>
      <c r="B3251" s="103"/>
      <c r="C3251" s="103"/>
      <c r="D3251" s="250"/>
      <c r="H3251" s="106"/>
      <c r="I3251" s="251"/>
      <c r="T3251" s="106"/>
    </row>
    <row r="3252" spans="1:20" s="47" customFormat="1" ht="15" customHeight="1" x14ac:dyDescent="0.2">
      <c r="A3252" s="103"/>
      <c r="B3252" s="103"/>
      <c r="C3252" s="103"/>
      <c r="D3252" s="250"/>
      <c r="H3252" s="106"/>
      <c r="I3252" s="251"/>
      <c r="T3252" s="106"/>
    </row>
    <row r="3253" spans="1:20" s="47" customFormat="1" ht="15" customHeight="1" x14ac:dyDescent="0.2">
      <c r="A3253" s="103"/>
      <c r="B3253" s="103"/>
      <c r="C3253" s="103"/>
      <c r="D3253" s="250"/>
      <c r="H3253" s="106"/>
      <c r="I3253" s="251"/>
      <c r="T3253" s="106"/>
    </row>
    <row r="3254" spans="1:20" s="47" customFormat="1" ht="15" customHeight="1" x14ac:dyDescent="0.2">
      <c r="A3254" s="103"/>
      <c r="B3254" s="103"/>
      <c r="C3254" s="103"/>
      <c r="D3254" s="250"/>
      <c r="H3254" s="106"/>
      <c r="I3254" s="251"/>
      <c r="T3254" s="106"/>
    </row>
    <row r="3255" spans="1:20" s="47" customFormat="1" ht="15" customHeight="1" x14ac:dyDescent="0.2">
      <c r="A3255" s="103"/>
      <c r="B3255" s="103"/>
      <c r="C3255" s="103"/>
      <c r="D3255" s="250"/>
      <c r="H3255" s="106"/>
      <c r="I3255" s="251"/>
      <c r="T3255" s="106"/>
    </row>
    <row r="3256" spans="1:20" s="47" customFormat="1" ht="15" customHeight="1" x14ac:dyDescent="0.2">
      <c r="A3256" s="103"/>
      <c r="B3256" s="103"/>
      <c r="C3256" s="103"/>
      <c r="D3256" s="250"/>
      <c r="H3256" s="106"/>
      <c r="I3256" s="251"/>
      <c r="T3256" s="106"/>
    </row>
    <row r="3257" spans="1:20" s="47" customFormat="1" ht="15" customHeight="1" x14ac:dyDescent="0.2">
      <c r="A3257" s="103"/>
      <c r="B3257" s="103"/>
      <c r="C3257" s="103"/>
      <c r="D3257" s="250"/>
      <c r="H3257" s="106"/>
      <c r="I3257" s="251"/>
      <c r="T3257" s="106"/>
    </row>
    <row r="3258" spans="1:20" s="47" customFormat="1" ht="15" customHeight="1" x14ac:dyDescent="0.2">
      <c r="A3258" s="103"/>
      <c r="B3258" s="103"/>
      <c r="C3258" s="103"/>
      <c r="D3258" s="250"/>
      <c r="H3258" s="106"/>
      <c r="I3258" s="251"/>
      <c r="T3258" s="106"/>
    </row>
    <row r="3259" spans="1:20" s="47" customFormat="1" ht="15" customHeight="1" x14ac:dyDescent="0.2">
      <c r="A3259" s="103"/>
      <c r="B3259" s="103"/>
      <c r="C3259" s="103"/>
      <c r="D3259" s="250"/>
      <c r="H3259" s="106"/>
      <c r="I3259" s="251"/>
      <c r="T3259" s="106"/>
    </row>
    <row r="3260" spans="1:20" s="47" customFormat="1" ht="15" customHeight="1" x14ac:dyDescent="0.2">
      <c r="A3260" s="103"/>
      <c r="B3260" s="103"/>
      <c r="C3260" s="103"/>
      <c r="D3260" s="250"/>
      <c r="H3260" s="106"/>
      <c r="I3260" s="251"/>
      <c r="T3260" s="106"/>
    </row>
    <row r="3261" spans="1:20" s="47" customFormat="1" ht="15" customHeight="1" x14ac:dyDescent="0.2">
      <c r="A3261" s="103"/>
      <c r="B3261" s="103"/>
      <c r="C3261" s="103"/>
      <c r="D3261" s="250"/>
      <c r="H3261" s="106"/>
      <c r="I3261" s="251"/>
      <c r="T3261" s="106"/>
    </row>
    <row r="3262" spans="1:20" s="47" customFormat="1" ht="15" customHeight="1" x14ac:dyDescent="0.2">
      <c r="A3262" s="103"/>
      <c r="B3262" s="103"/>
      <c r="C3262" s="103"/>
      <c r="D3262" s="250"/>
      <c r="H3262" s="106"/>
      <c r="I3262" s="251"/>
      <c r="T3262" s="106"/>
    </row>
    <row r="3263" spans="1:20" s="47" customFormat="1" ht="15" customHeight="1" x14ac:dyDescent="0.2">
      <c r="A3263" s="103"/>
      <c r="B3263" s="103"/>
      <c r="C3263" s="103"/>
      <c r="D3263" s="250"/>
      <c r="H3263" s="106"/>
      <c r="I3263" s="251"/>
      <c r="T3263" s="106"/>
    </row>
    <row r="3264" spans="1:20" s="47" customFormat="1" ht="15" customHeight="1" x14ac:dyDescent="0.2">
      <c r="A3264" s="103"/>
      <c r="B3264" s="103"/>
      <c r="C3264" s="103"/>
      <c r="D3264" s="250"/>
      <c r="H3264" s="106"/>
      <c r="I3264" s="251"/>
      <c r="T3264" s="106"/>
    </row>
    <row r="3265" spans="1:20" s="47" customFormat="1" ht="15" customHeight="1" x14ac:dyDescent="0.2">
      <c r="A3265" s="103"/>
      <c r="B3265" s="103"/>
      <c r="C3265" s="103"/>
      <c r="D3265" s="250"/>
      <c r="H3265" s="106"/>
      <c r="I3265" s="251"/>
      <c r="T3265" s="106"/>
    </row>
    <row r="3266" spans="1:20" s="47" customFormat="1" ht="15" customHeight="1" x14ac:dyDescent="0.2">
      <c r="A3266" s="103"/>
      <c r="B3266" s="103"/>
      <c r="C3266" s="103"/>
      <c r="D3266" s="250"/>
      <c r="H3266" s="106"/>
      <c r="I3266" s="251"/>
      <c r="T3266" s="106"/>
    </row>
    <row r="3267" spans="1:20" s="47" customFormat="1" ht="15" customHeight="1" x14ac:dyDescent="0.2">
      <c r="A3267" s="103"/>
      <c r="B3267" s="103"/>
      <c r="C3267" s="103"/>
      <c r="D3267" s="250"/>
      <c r="H3267" s="106"/>
      <c r="I3267" s="251"/>
      <c r="T3267" s="106"/>
    </row>
    <row r="3268" spans="1:20" s="47" customFormat="1" ht="15" customHeight="1" x14ac:dyDescent="0.2">
      <c r="A3268" s="103"/>
      <c r="B3268" s="103"/>
      <c r="C3268" s="103"/>
      <c r="D3268" s="250"/>
      <c r="H3268" s="106"/>
      <c r="I3268" s="251"/>
      <c r="T3268" s="106"/>
    </row>
    <row r="3269" spans="1:20" s="47" customFormat="1" ht="15" customHeight="1" x14ac:dyDescent="0.2">
      <c r="A3269" s="103"/>
      <c r="B3269" s="103"/>
      <c r="C3269" s="103"/>
      <c r="D3269" s="250"/>
      <c r="H3269" s="106"/>
      <c r="I3269" s="251"/>
      <c r="T3269" s="106"/>
    </row>
    <row r="3270" spans="1:20" s="47" customFormat="1" ht="15" customHeight="1" x14ac:dyDescent="0.2">
      <c r="A3270" s="103"/>
      <c r="B3270" s="103"/>
      <c r="C3270" s="103"/>
      <c r="D3270" s="250"/>
      <c r="H3270" s="106"/>
      <c r="I3270" s="251"/>
      <c r="T3270" s="106"/>
    </row>
    <row r="3271" spans="1:20" s="47" customFormat="1" ht="15" customHeight="1" x14ac:dyDescent="0.2">
      <c r="A3271" s="103"/>
      <c r="B3271" s="103"/>
      <c r="C3271" s="103"/>
      <c r="D3271" s="250"/>
      <c r="H3271" s="106"/>
      <c r="I3271" s="251"/>
      <c r="T3271" s="106"/>
    </row>
    <row r="3272" spans="1:20" s="47" customFormat="1" ht="15" customHeight="1" x14ac:dyDescent="0.2">
      <c r="A3272" s="103"/>
      <c r="B3272" s="103"/>
      <c r="C3272" s="103"/>
      <c r="D3272" s="250"/>
      <c r="H3272" s="106"/>
      <c r="I3272" s="251"/>
      <c r="T3272" s="106"/>
    </row>
    <row r="3273" spans="1:20" s="47" customFormat="1" ht="15" customHeight="1" x14ac:dyDescent="0.2">
      <c r="A3273" s="103"/>
      <c r="B3273" s="103"/>
      <c r="C3273" s="103"/>
      <c r="D3273" s="250"/>
      <c r="H3273" s="106"/>
      <c r="I3273" s="251"/>
      <c r="T3273" s="106"/>
    </row>
    <row r="3274" spans="1:20" s="47" customFormat="1" ht="15" customHeight="1" x14ac:dyDescent="0.2">
      <c r="A3274" s="103"/>
      <c r="B3274" s="103"/>
      <c r="C3274" s="103"/>
      <c r="D3274" s="250"/>
      <c r="H3274" s="106"/>
      <c r="I3274" s="251"/>
      <c r="T3274" s="106"/>
    </row>
    <row r="3275" spans="1:20" s="47" customFormat="1" ht="15" customHeight="1" x14ac:dyDescent="0.2">
      <c r="A3275" s="103"/>
      <c r="B3275" s="103"/>
      <c r="C3275" s="103"/>
      <c r="D3275" s="250"/>
      <c r="H3275" s="106"/>
      <c r="I3275" s="251"/>
      <c r="T3275" s="106"/>
    </row>
    <row r="3276" spans="1:20" s="47" customFormat="1" ht="15" customHeight="1" x14ac:dyDescent="0.2">
      <c r="A3276" s="103"/>
      <c r="B3276" s="103"/>
      <c r="C3276" s="103"/>
      <c r="D3276" s="250"/>
      <c r="H3276" s="106"/>
      <c r="I3276" s="251"/>
      <c r="T3276" s="106"/>
    </row>
    <row r="3277" spans="1:20" s="47" customFormat="1" ht="15" customHeight="1" x14ac:dyDescent="0.2">
      <c r="A3277" s="103"/>
      <c r="B3277" s="103"/>
      <c r="C3277" s="103"/>
      <c r="D3277" s="250"/>
      <c r="H3277" s="106"/>
      <c r="I3277" s="251"/>
      <c r="T3277" s="106"/>
    </row>
    <row r="3278" spans="1:20" s="47" customFormat="1" ht="15" customHeight="1" x14ac:dyDescent="0.2">
      <c r="A3278" s="103"/>
      <c r="B3278" s="103"/>
      <c r="C3278" s="103"/>
      <c r="D3278" s="250"/>
      <c r="H3278" s="106"/>
      <c r="I3278" s="251"/>
      <c r="T3278" s="106"/>
    </row>
    <row r="3279" spans="1:20" s="47" customFormat="1" ht="15" customHeight="1" x14ac:dyDescent="0.2">
      <c r="A3279" s="103"/>
      <c r="B3279" s="103"/>
      <c r="C3279" s="103"/>
      <c r="D3279" s="250"/>
      <c r="H3279" s="106"/>
      <c r="I3279" s="251"/>
      <c r="T3279" s="106"/>
    </row>
    <row r="3280" spans="1:20" s="47" customFormat="1" ht="15" customHeight="1" x14ac:dyDescent="0.2">
      <c r="A3280" s="103"/>
      <c r="B3280" s="103"/>
      <c r="C3280" s="103"/>
      <c r="D3280" s="250"/>
      <c r="H3280" s="106"/>
      <c r="I3280" s="251"/>
      <c r="T3280" s="106"/>
    </row>
    <row r="3281" spans="1:20" s="47" customFormat="1" ht="15" customHeight="1" x14ac:dyDescent="0.2">
      <c r="A3281" s="103"/>
      <c r="B3281" s="103"/>
      <c r="C3281" s="103"/>
      <c r="D3281" s="250"/>
      <c r="H3281" s="106"/>
      <c r="I3281" s="251"/>
      <c r="T3281" s="106"/>
    </row>
    <row r="3282" spans="1:20" s="47" customFormat="1" ht="15" customHeight="1" x14ac:dyDescent="0.2">
      <c r="A3282" s="103"/>
      <c r="B3282" s="103"/>
      <c r="C3282" s="103"/>
      <c r="D3282" s="250"/>
      <c r="H3282" s="106"/>
      <c r="I3282" s="251"/>
      <c r="T3282" s="106"/>
    </row>
    <row r="3283" spans="1:20" s="47" customFormat="1" ht="15" customHeight="1" x14ac:dyDescent="0.2">
      <c r="A3283" s="103"/>
      <c r="B3283" s="103"/>
      <c r="C3283" s="103"/>
      <c r="D3283" s="250"/>
      <c r="H3283" s="106"/>
      <c r="I3283" s="251"/>
      <c r="T3283" s="106"/>
    </row>
    <row r="3284" spans="1:20" s="47" customFormat="1" ht="15" customHeight="1" x14ac:dyDescent="0.2">
      <c r="A3284" s="103"/>
      <c r="B3284" s="103"/>
      <c r="C3284" s="103"/>
      <c r="D3284" s="250"/>
      <c r="H3284" s="106"/>
      <c r="I3284" s="251"/>
      <c r="T3284" s="106"/>
    </row>
    <row r="3285" spans="1:20" s="47" customFormat="1" ht="15" customHeight="1" x14ac:dyDescent="0.2">
      <c r="A3285" s="103"/>
      <c r="B3285" s="103"/>
      <c r="C3285" s="103"/>
      <c r="D3285" s="250"/>
      <c r="H3285" s="106"/>
      <c r="I3285" s="251"/>
      <c r="T3285" s="106"/>
    </row>
    <row r="3286" spans="1:20" s="47" customFormat="1" ht="15" customHeight="1" x14ac:dyDescent="0.2">
      <c r="A3286" s="103"/>
      <c r="B3286" s="103"/>
      <c r="C3286" s="103"/>
      <c r="D3286" s="250"/>
      <c r="H3286" s="106"/>
      <c r="I3286" s="251"/>
      <c r="T3286" s="106"/>
    </row>
    <row r="3287" spans="1:20" s="47" customFormat="1" ht="15" customHeight="1" x14ac:dyDescent="0.2">
      <c r="A3287" s="103"/>
      <c r="B3287" s="103"/>
      <c r="C3287" s="103"/>
      <c r="D3287" s="250"/>
      <c r="H3287" s="106"/>
      <c r="I3287" s="251"/>
      <c r="T3287" s="106"/>
    </row>
    <row r="3288" spans="1:20" s="47" customFormat="1" ht="15" customHeight="1" x14ac:dyDescent="0.2">
      <c r="A3288" s="103"/>
      <c r="B3288" s="103"/>
      <c r="C3288" s="103"/>
      <c r="D3288" s="250"/>
      <c r="H3288" s="106"/>
      <c r="I3288" s="251"/>
      <c r="T3288" s="106"/>
    </row>
    <row r="3289" spans="1:20" s="47" customFormat="1" ht="15" customHeight="1" x14ac:dyDescent="0.2">
      <c r="A3289" s="103"/>
      <c r="B3289" s="103"/>
      <c r="C3289" s="103"/>
      <c r="D3289" s="250"/>
      <c r="H3289" s="106"/>
      <c r="I3289" s="251"/>
      <c r="T3289" s="106"/>
    </row>
    <row r="3290" spans="1:20" s="47" customFormat="1" ht="15" customHeight="1" x14ac:dyDescent="0.2">
      <c r="A3290" s="103"/>
      <c r="B3290" s="103"/>
      <c r="C3290" s="103"/>
      <c r="D3290" s="250"/>
      <c r="H3290" s="106"/>
      <c r="I3290" s="251"/>
      <c r="T3290" s="106"/>
    </row>
    <row r="3291" spans="1:20" s="47" customFormat="1" ht="15" customHeight="1" x14ac:dyDescent="0.2">
      <c r="A3291" s="103"/>
      <c r="B3291" s="103"/>
      <c r="C3291" s="103"/>
      <c r="D3291" s="250"/>
      <c r="H3291" s="106"/>
      <c r="I3291" s="251"/>
      <c r="T3291" s="106"/>
    </row>
    <row r="3292" spans="1:20" s="47" customFormat="1" ht="15" customHeight="1" x14ac:dyDescent="0.2">
      <c r="A3292" s="103"/>
      <c r="B3292" s="103"/>
      <c r="C3292" s="103"/>
      <c r="D3292" s="250"/>
      <c r="H3292" s="106"/>
      <c r="I3292" s="251"/>
      <c r="T3292" s="106"/>
    </row>
    <row r="3293" spans="1:20" s="47" customFormat="1" ht="15" customHeight="1" x14ac:dyDescent="0.2">
      <c r="A3293" s="103"/>
      <c r="B3293" s="103"/>
      <c r="C3293" s="103"/>
      <c r="D3293" s="250"/>
      <c r="H3293" s="106"/>
      <c r="I3293" s="251"/>
      <c r="T3293" s="106"/>
    </row>
    <row r="3294" spans="1:20" s="47" customFormat="1" ht="15" customHeight="1" x14ac:dyDescent="0.2">
      <c r="A3294" s="103"/>
      <c r="B3294" s="103"/>
      <c r="C3294" s="103"/>
      <c r="D3294" s="250"/>
      <c r="H3294" s="106"/>
      <c r="I3294" s="251"/>
      <c r="T3294" s="106"/>
    </row>
    <row r="3295" spans="1:20" s="47" customFormat="1" ht="15" customHeight="1" x14ac:dyDescent="0.2">
      <c r="A3295" s="103"/>
      <c r="B3295" s="103"/>
      <c r="C3295" s="103"/>
      <c r="D3295" s="250"/>
      <c r="H3295" s="106"/>
      <c r="I3295" s="251"/>
      <c r="T3295" s="106"/>
    </row>
    <row r="3296" spans="1:20" s="47" customFormat="1" ht="15" customHeight="1" x14ac:dyDescent="0.2">
      <c r="A3296" s="103"/>
      <c r="B3296" s="103"/>
      <c r="C3296" s="103"/>
      <c r="D3296" s="250"/>
      <c r="H3296" s="106"/>
      <c r="I3296" s="251"/>
      <c r="T3296" s="106"/>
    </row>
    <row r="3297" spans="1:20" s="47" customFormat="1" ht="15" customHeight="1" x14ac:dyDescent="0.2">
      <c r="A3297" s="103"/>
      <c r="B3297" s="103"/>
      <c r="C3297" s="103"/>
      <c r="D3297" s="250"/>
      <c r="H3297" s="106"/>
      <c r="I3297" s="251"/>
      <c r="T3297" s="106"/>
    </row>
    <row r="3298" spans="1:20" s="47" customFormat="1" ht="15" customHeight="1" x14ac:dyDescent="0.2">
      <c r="A3298" s="103"/>
      <c r="B3298" s="103"/>
      <c r="C3298" s="103"/>
      <c r="D3298" s="250"/>
      <c r="H3298" s="106"/>
      <c r="I3298" s="251"/>
      <c r="T3298" s="106"/>
    </row>
    <row r="3299" spans="1:20" s="47" customFormat="1" ht="15" customHeight="1" x14ac:dyDescent="0.2">
      <c r="A3299" s="103"/>
      <c r="B3299" s="103"/>
      <c r="C3299" s="103"/>
      <c r="D3299" s="250"/>
      <c r="H3299" s="106"/>
      <c r="I3299" s="251"/>
      <c r="T3299" s="106"/>
    </row>
    <row r="3300" spans="1:20" s="47" customFormat="1" ht="15" customHeight="1" x14ac:dyDescent="0.2">
      <c r="A3300" s="103"/>
      <c r="B3300" s="103"/>
      <c r="C3300" s="103"/>
      <c r="D3300" s="250"/>
      <c r="H3300" s="106"/>
      <c r="I3300" s="251"/>
      <c r="T3300" s="106"/>
    </row>
    <row r="3301" spans="1:20" s="47" customFormat="1" ht="15" customHeight="1" x14ac:dyDescent="0.2">
      <c r="A3301" s="103"/>
      <c r="B3301" s="103"/>
      <c r="C3301" s="103"/>
      <c r="D3301" s="250"/>
      <c r="H3301" s="106"/>
      <c r="I3301" s="251"/>
      <c r="T3301" s="106"/>
    </row>
    <row r="3302" spans="1:20" s="47" customFormat="1" ht="15" customHeight="1" x14ac:dyDescent="0.2">
      <c r="A3302" s="103"/>
      <c r="B3302" s="103"/>
      <c r="C3302" s="103"/>
      <c r="D3302" s="250"/>
      <c r="H3302" s="106"/>
      <c r="I3302" s="251"/>
      <c r="T3302" s="106"/>
    </row>
    <row r="3303" spans="1:20" s="47" customFormat="1" ht="15" customHeight="1" x14ac:dyDescent="0.2">
      <c r="A3303" s="103"/>
      <c r="B3303" s="103"/>
      <c r="C3303" s="103"/>
      <c r="D3303" s="250"/>
      <c r="H3303" s="106"/>
      <c r="I3303" s="251"/>
      <c r="T3303" s="106"/>
    </row>
    <row r="3304" spans="1:20" s="47" customFormat="1" ht="15" customHeight="1" x14ac:dyDescent="0.2">
      <c r="A3304" s="103"/>
      <c r="B3304" s="103"/>
      <c r="C3304" s="103"/>
      <c r="D3304" s="250"/>
      <c r="H3304" s="106"/>
      <c r="I3304" s="251"/>
      <c r="T3304" s="106"/>
    </row>
    <row r="3305" spans="1:20" s="47" customFormat="1" ht="15" customHeight="1" x14ac:dyDescent="0.2">
      <c r="A3305" s="103"/>
      <c r="B3305" s="103"/>
      <c r="C3305" s="103"/>
      <c r="D3305" s="250"/>
      <c r="H3305" s="106"/>
      <c r="I3305" s="251"/>
      <c r="T3305" s="106"/>
    </row>
    <row r="3306" spans="1:20" s="47" customFormat="1" ht="15" customHeight="1" x14ac:dyDescent="0.2">
      <c r="A3306" s="103"/>
      <c r="B3306" s="103"/>
      <c r="C3306" s="103"/>
      <c r="D3306" s="250"/>
      <c r="H3306" s="106"/>
      <c r="I3306" s="251"/>
      <c r="T3306" s="106"/>
    </row>
    <row r="3307" spans="1:20" s="47" customFormat="1" ht="15" customHeight="1" x14ac:dyDescent="0.2">
      <c r="A3307" s="103"/>
      <c r="B3307" s="103"/>
      <c r="C3307" s="103"/>
      <c r="D3307" s="250"/>
      <c r="H3307" s="106"/>
      <c r="I3307" s="251"/>
      <c r="T3307" s="106"/>
    </row>
    <row r="3308" spans="1:20" s="47" customFormat="1" ht="15" customHeight="1" x14ac:dyDescent="0.2">
      <c r="A3308" s="103"/>
      <c r="B3308" s="103"/>
      <c r="C3308" s="103"/>
      <c r="D3308" s="250"/>
      <c r="H3308" s="106"/>
      <c r="I3308" s="251"/>
      <c r="T3308" s="106"/>
    </row>
    <row r="3309" spans="1:20" s="47" customFormat="1" ht="15" customHeight="1" x14ac:dyDescent="0.2">
      <c r="A3309" s="103"/>
      <c r="B3309" s="103"/>
      <c r="C3309" s="103"/>
      <c r="D3309" s="250"/>
      <c r="H3309" s="106"/>
      <c r="I3309" s="251"/>
      <c r="T3309" s="106"/>
    </row>
    <row r="3310" spans="1:20" s="47" customFormat="1" ht="15" customHeight="1" x14ac:dyDescent="0.2">
      <c r="A3310" s="103"/>
      <c r="B3310" s="103"/>
      <c r="C3310" s="103"/>
      <c r="D3310" s="250"/>
      <c r="H3310" s="106"/>
      <c r="I3310" s="251"/>
      <c r="T3310" s="106"/>
    </row>
    <row r="3311" spans="1:20" s="47" customFormat="1" ht="15" customHeight="1" x14ac:dyDescent="0.2">
      <c r="A3311" s="103"/>
      <c r="B3311" s="103"/>
      <c r="C3311" s="103"/>
      <c r="D3311" s="250"/>
      <c r="H3311" s="106"/>
      <c r="I3311" s="251"/>
      <c r="T3311" s="106"/>
    </row>
    <row r="3312" spans="1:20" s="47" customFormat="1" ht="15" customHeight="1" x14ac:dyDescent="0.2">
      <c r="A3312" s="103"/>
      <c r="B3312" s="103"/>
      <c r="C3312" s="103"/>
      <c r="D3312" s="250"/>
      <c r="H3312" s="106"/>
      <c r="I3312" s="251"/>
      <c r="T3312" s="106"/>
    </row>
    <row r="3313" spans="1:20" s="47" customFormat="1" ht="15" customHeight="1" x14ac:dyDescent="0.2">
      <c r="A3313" s="103"/>
      <c r="B3313" s="103"/>
      <c r="C3313" s="103"/>
      <c r="D3313" s="250"/>
      <c r="H3313" s="106"/>
      <c r="I3313" s="251"/>
      <c r="T3313" s="106"/>
    </row>
    <row r="3314" spans="1:20" s="47" customFormat="1" ht="15" customHeight="1" x14ac:dyDescent="0.2">
      <c r="A3314" s="103"/>
      <c r="B3314" s="103"/>
      <c r="C3314" s="103"/>
      <c r="D3314" s="250"/>
      <c r="H3314" s="106"/>
      <c r="I3314" s="251"/>
      <c r="T3314" s="106"/>
    </row>
    <row r="3315" spans="1:20" s="47" customFormat="1" ht="15" customHeight="1" x14ac:dyDescent="0.2">
      <c r="A3315" s="103"/>
      <c r="B3315" s="103"/>
      <c r="C3315" s="103"/>
      <c r="D3315" s="250"/>
      <c r="H3315" s="106"/>
      <c r="I3315" s="251"/>
      <c r="T3315" s="106"/>
    </row>
    <row r="3316" spans="1:20" s="47" customFormat="1" ht="15" customHeight="1" x14ac:dyDescent="0.2">
      <c r="A3316" s="103"/>
      <c r="B3316" s="103"/>
      <c r="C3316" s="103"/>
      <c r="D3316" s="250"/>
      <c r="H3316" s="106"/>
      <c r="I3316" s="251"/>
      <c r="T3316" s="106"/>
    </row>
    <row r="3317" spans="1:20" s="47" customFormat="1" ht="15" customHeight="1" x14ac:dyDescent="0.2">
      <c r="A3317" s="103"/>
      <c r="B3317" s="103"/>
      <c r="C3317" s="103"/>
      <c r="D3317" s="250"/>
      <c r="H3317" s="106"/>
      <c r="I3317" s="251"/>
      <c r="T3317" s="106"/>
    </row>
    <row r="3318" spans="1:20" s="47" customFormat="1" ht="15" customHeight="1" x14ac:dyDescent="0.2">
      <c r="A3318" s="103"/>
      <c r="B3318" s="103"/>
      <c r="C3318" s="103"/>
      <c r="D3318" s="250"/>
      <c r="H3318" s="106"/>
      <c r="I3318" s="251"/>
      <c r="T3318" s="106"/>
    </row>
    <row r="3319" spans="1:20" s="47" customFormat="1" ht="15" customHeight="1" x14ac:dyDescent="0.2">
      <c r="A3319" s="103"/>
      <c r="B3319" s="103"/>
      <c r="C3319" s="103"/>
      <c r="D3319" s="250"/>
      <c r="H3319" s="106"/>
      <c r="I3319" s="251"/>
      <c r="T3319" s="106"/>
    </row>
    <row r="3320" spans="1:20" s="47" customFormat="1" ht="15" customHeight="1" x14ac:dyDescent="0.2">
      <c r="A3320" s="103"/>
      <c r="B3320" s="103"/>
      <c r="C3320" s="103"/>
      <c r="D3320" s="250"/>
      <c r="H3320" s="106"/>
      <c r="I3320" s="251"/>
      <c r="T3320" s="106"/>
    </row>
    <row r="3321" spans="1:20" s="47" customFormat="1" ht="15" customHeight="1" x14ac:dyDescent="0.2">
      <c r="A3321" s="103"/>
      <c r="B3321" s="103"/>
      <c r="C3321" s="103"/>
      <c r="D3321" s="250"/>
      <c r="H3321" s="106"/>
      <c r="I3321" s="251"/>
      <c r="T3321" s="106"/>
    </row>
    <row r="3322" spans="1:20" s="47" customFormat="1" ht="15" customHeight="1" x14ac:dyDescent="0.2">
      <c r="A3322" s="103"/>
      <c r="B3322" s="103"/>
      <c r="C3322" s="103"/>
      <c r="D3322" s="250"/>
      <c r="H3322" s="106"/>
      <c r="I3322" s="251"/>
      <c r="T3322" s="106"/>
    </row>
    <row r="3323" spans="1:20" s="47" customFormat="1" ht="15" customHeight="1" x14ac:dyDescent="0.2">
      <c r="A3323" s="103"/>
      <c r="B3323" s="103"/>
      <c r="C3323" s="103"/>
      <c r="D3323" s="250"/>
      <c r="H3323" s="106"/>
      <c r="I3323" s="251"/>
      <c r="T3323" s="106"/>
    </row>
    <row r="3324" spans="1:20" s="47" customFormat="1" ht="15" customHeight="1" x14ac:dyDescent="0.2">
      <c r="A3324" s="103"/>
      <c r="B3324" s="103"/>
      <c r="C3324" s="103"/>
      <c r="D3324" s="250"/>
      <c r="H3324" s="106"/>
      <c r="I3324" s="251"/>
      <c r="T3324" s="106"/>
    </row>
    <row r="3325" spans="1:20" s="47" customFormat="1" ht="15" customHeight="1" x14ac:dyDescent="0.2">
      <c r="A3325" s="103"/>
      <c r="B3325" s="103"/>
      <c r="C3325" s="103"/>
      <c r="D3325" s="250"/>
      <c r="H3325" s="106"/>
      <c r="I3325" s="251"/>
      <c r="T3325" s="106"/>
    </row>
    <row r="3326" spans="1:20" s="47" customFormat="1" ht="15" customHeight="1" x14ac:dyDescent="0.2">
      <c r="A3326" s="103"/>
      <c r="B3326" s="103"/>
      <c r="C3326" s="103"/>
      <c r="D3326" s="250"/>
      <c r="H3326" s="106"/>
      <c r="I3326" s="251"/>
      <c r="T3326" s="106"/>
    </row>
    <row r="3327" spans="1:20" s="47" customFormat="1" ht="15" customHeight="1" x14ac:dyDescent="0.2">
      <c r="A3327" s="103"/>
      <c r="B3327" s="103"/>
      <c r="C3327" s="103"/>
      <c r="D3327" s="250"/>
      <c r="H3327" s="106"/>
      <c r="I3327" s="251"/>
      <c r="T3327" s="106"/>
    </row>
    <row r="3328" spans="1:20" s="47" customFormat="1" ht="15" customHeight="1" x14ac:dyDescent="0.2">
      <c r="A3328" s="103"/>
      <c r="B3328" s="103"/>
      <c r="C3328" s="103"/>
      <c r="D3328" s="250"/>
      <c r="H3328" s="106"/>
      <c r="I3328" s="251"/>
      <c r="T3328" s="106"/>
    </row>
    <row r="3329" spans="1:20" s="47" customFormat="1" ht="15" customHeight="1" x14ac:dyDescent="0.2">
      <c r="A3329" s="103"/>
      <c r="B3329" s="103"/>
      <c r="C3329" s="103"/>
      <c r="D3329" s="250"/>
      <c r="H3329" s="106"/>
      <c r="I3329" s="251"/>
      <c r="T3329" s="106"/>
    </row>
    <row r="3330" spans="1:20" s="47" customFormat="1" ht="15" customHeight="1" x14ac:dyDescent="0.2">
      <c r="A3330" s="103"/>
      <c r="B3330" s="103"/>
      <c r="C3330" s="103"/>
      <c r="D3330" s="250"/>
      <c r="H3330" s="106"/>
      <c r="I3330" s="251"/>
      <c r="T3330" s="106"/>
    </row>
    <row r="3331" spans="1:20" s="47" customFormat="1" ht="15" customHeight="1" x14ac:dyDescent="0.2">
      <c r="A3331" s="103"/>
      <c r="B3331" s="103"/>
      <c r="C3331" s="103"/>
      <c r="D3331" s="250"/>
      <c r="H3331" s="106"/>
      <c r="I3331" s="251"/>
      <c r="T3331" s="106"/>
    </row>
    <row r="3332" spans="1:20" s="47" customFormat="1" ht="15" customHeight="1" x14ac:dyDescent="0.2">
      <c r="A3332" s="103"/>
      <c r="B3332" s="103"/>
      <c r="C3332" s="103"/>
      <c r="D3332" s="250"/>
      <c r="H3332" s="106"/>
      <c r="I3332" s="251"/>
      <c r="T3332" s="106"/>
    </row>
    <row r="3333" spans="1:20" s="47" customFormat="1" ht="15" customHeight="1" x14ac:dyDescent="0.2">
      <c r="A3333" s="103"/>
      <c r="B3333" s="103"/>
      <c r="C3333" s="103"/>
      <c r="D3333" s="250"/>
      <c r="H3333" s="106"/>
      <c r="I3333" s="251"/>
      <c r="T3333" s="106"/>
    </row>
    <row r="3334" spans="1:20" s="47" customFormat="1" ht="15" customHeight="1" x14ac:dyDescent="0.2">
      <c r="A3334" s="103"/>
      <c r="B3334" s="103"/>
      <c r="C3334" s="103"/>
      <c r="D3334" s="250"/>
      <c r="H3334" s="106"/>
      <c r="I3334" s="251"/>
      <c r="T3334" s="106"/>
    </row>
    <row r="3335" spans="1:20" s="47" customFormat="1" ht="15" customHeight="1" x14ac:dyDescent="0.2">
      <c r="A3335" s="103"/>
      <c r="B3335" s="103"/>
      <c r="C3335" s="103"/>
      <c r="D3335" s="250"/>
      <c r="H3335" s="106"/>
      <c r="I3335" s="251"/>
      <c r="T3335" s="106"/>
    </row>
    <row r="3336" spans="1:20" s="47" customFormat="1" ht="15" customHeight="1" x14ac:dyDescent="0.2">
      <c r="A3336" s="103"/>
      <c r="B3336" s="103"/>
      <c r="C3336" s="103"/>
      <c r="D3336" s="250"/>
      <c r="H3336" s="106"/>
      <c r="I3336" s="251"/>
      <c r="T3336" s="106"/>
    </row>
    <row r="3337" spans="1:20" s="47" customFormat="1" ht="15" customHeight="1" x14ac:dyDescent="0.2">
      <c r="A3337" s="103"/>
      <c r="B3337" s="103"/>
      <c r="C3337" s="103"/>
      <c r="D3337" s="250"/>
      <c r="H3337" s="106"/>
      <c r="I3337" s="251"/>
      <c r="T3337" s="106"/>
    </row>
    <row r="3338" spans="1:20" s="47" customFormat="1" ht="15" customHeight="1" x14ac:dyDescent="0.2">
      <c r="A3338" s="103"/>
      <c r="B3338" s="103"/>
      <c r="C3338" s="103"/>
      <c r="D3338" s="250"/>
      <c r="H3338" s="106"/>
      <c r="I3338" s="251"/>
      <c r="T3338" s="106"/>
    </row>
    <row r="3339" spans="1:20" s="47" customFormat="1" ht="15" customHeight="1" x14ac:dyDescent="0.2">
      <c r="A3339" s="103"/>
      <c r="B3339" s="103"/>
      <c r="C3339" s="103"/>
      <c r="D3339" s="250"/>
      <c r="H3339" s="106"/>
      <c r="I3339" s="251"/>
      <c r="T3339" s="106"/>
    </row>
    <row r="3340" spans="1:20" s="47" customFormat="1" ht="15" customHeight="1" x14ac:dyDescent="0.2">
      <c r="A3340" s="103"/>
      <c r="B3340" s="103"/>
      <c r="C3340" s="103"/>
      <c r="D3340" s="250"/>
      <c r="H3340" s="106"/>
      <c r="I3340" s="251"/>
      <c r="T3340" s="106"/>
    </row>
    <row r="3341" spans="1:20" s="47" customFormat="1" ht="15" customHeight="1" x14ac:dyDescent="0.2">
      <c r="A3341" s="103"/>
      <c r="B3341" s="103"/>
      <c r="C3341" s="103"/>
      <c r="D3341" s="250"/>
      <c r="H3341" s="106"/>
      <c r="I3341" s="251"/>
      <c r="T3341" s="106"/>
    </row>
    <row r="3342" spans="1:20" s="47" customFormat="1" ht="15" customHeight="1" x14ac:dyDescent="0.2">
      <c r="A3342" s="103"/>
      <c r="B3342" s="103"/>
      <c r="C3342" s="103"/>
      <c r="D3342" s="250"/>
      <c r="H3342" s="106"/>
      <c r="I3342" s="251"/>
      <c r="T3342" s="106"/>
    </row>
    <row r="3343" spans="1:20" s="47" customFormat="1" ht="15" customHeight="1" x14ac:dyDescent="0.2">
      <c r="A3343" s="103"/>
      <c r="B3343" s="103"/>
      <c r="C3343" s="103"/>
      <c r="D3343" s="250"/>
      <c r="H3343" s="106"/>
      <c r="I3343" s="251"/>
      <c r="T3343" s="106"/>
    </row>
    <row r="3344" spans="1:20" s="47" customFormat="1" ht="15" customHeight="1" x14ac:dyDescent="0.2">
      <c r="A3344" s="103"/>
      <c r="B3344" s="103"/>
      <c r="C3344" s="103"/>
      <c r="D3344" s="250"/>
      <c r="H3344" s="106"/>
      <c r="I3344" s="251"/>
      <c r="T3344" s="106"/>
    </row>
    <row r="3345" spans="1:20" s="47" customFormat="1" ht="15" customHeight="1" x14ac:dyDescent="0.2">
      <c r="A3345" s="103"/>
      <c r="B3345" s="103"/>
      <c r="C3345" s="103"/>
      <c r="D3345" s="250"/>
      <c r="H3345" s="106"/>
      <c r="I3345" s="251"/>
      <c r="T3345" s="106"/>
    </row>
    <row r="3346" spans="1:20" s="47" customFormat="1" ht="15" customHeight="1" x14ac:dyDescent="0.2">
      <c r="A3346" s="103"/>
      <c r="B3346" s="103"/>
      <c r="C3346" s="103"/>
      <c r="D3346" s="250"/>
      <c r="H3346" s="106"/>
      <c r="I3346" s="251"/>
      <c r="T3346" s="106"/>
    </row>
    <row r="3347" spans="1:20" s="47" customFormat="1" ht="15" customHeight="1" x14ac:dyDescent="0.2">
      <c r="A3347" s="103"/>
      <c r="B3347" s="103"/>
      <c r="C3347" s="103"/>
      <c r="D3347" s="250"/>
      <c r="H3347" s="106"/>
      <c r="I3347" s="251"/>
      <c r="T3347" s="106"/>
    </row>
    <row r="3348" spans="1:20" s="47" customFormat="1" ht="15" customHeight="1" x14ac:dyDescent="0.2">
      <c r="A3348" s="103"/>
      <c r="B3348" s="103"/>
      <c r="C3348" s="103"/>
      <c r="D3348" s="250"/>
      <c r="H3348" s="106"/>
      <c r="I3348" s="251"/>
      <c r="T3348" s="106"/>
    </row>
    <row r="3349" spans="1:20" s="47" customFormat="1" ht="15" customHeight="1" x14ac:dyDescent="0.2">
      <c r="A3349" s="103"/>
      <c r="B3349" s="103"/>
      <c r="C3349" s="103"/>
      <c r="D3349" s="250"/>
      <c r="H3349" s="106"/>
      <c r="I3349" s="251"/>
      <c r="T3349" s="106"/>
    </row>
    <row r="3350" spans="1:20" s="47" customFormat="1" ht="15" customHeight="1" x14ac:dyDescent="0.2">
      <c r="A3350" s="103"/>
      <c r="B3350" s="103"/>
      <c r="C3350" s="103"/>
      <c r="D3350" s="250"/>
      <c r="H3350" s="106"/>
      <c r="I3350" s="251"/>
      <c r="T3350" s="106"/>
    </row>
    <row r="3351" spans="1:20" s="47" customFormat="1" ht="15" customHeight="1" x14ac:dyDescent="0.2">
      <c r="A3351" s="103"/>
      <c r="B3351" s="103"/>
      <c r="C3351" s="103"/>
      <c r="D3351" s="250"/>
      <c r="H3351" s="106"/>
      <c r="I3351" s="251"/>
      <c r="T3351" s="106"/>
    </row>
    <row r="3352" spans="1:20" s="47" customFormat="1" ht="15" customHeight="1" x14ac:dyDescent="0.2">
      <c r="A3352" s="103"/>
      <c r="B3352" s="103"/>
      <c r="C3352" s="103"/>
      <c r="D3352" s="250"/>
      <c r="H3352" s="106"/>
      <c r="I3352" s="251"/>
      <c r="T3352" s="106"/>
    </row>
    <row r="3353" spans="1:20" s="47" customFormat="1" ht="15" customHeight="1" x14ac:dyDescent="0.2">
      <c r="A3353" s="103"/>
      <c r="B3353" s="103"/>
      <c r="C3353" s="103"/>
      <c r="D3353" s="250"/>
      <c r="H3353" s="106"/>
      <c r="I3353" s="251"/>
      <c r="T3353" s="106"/>
    </row>
    <row r="3354" spans="1:20" s="47" customFormat="1" ht="15" customHeight="1" x14ac:dyDescent="0.2">
      <c r="A3354" s="103"/>
      <c r="B3354" s="103"/>
      <c r="C3354" s="103"/>
      <c r="D3354" s="250"/>
      <c r="H3354" s="106"/>
      <c r="I3354" s="251"/>
      <c r="T3354" s="106"/>
    </row>
    <row r="3355" spans="1:20" s="47" customFormat="1" ht="15" customHeight="1" x14ac:dyDescent="0.2">
      <c r="A3355" s="103"/>
      <c r="B3355" s="103"/>
      <c r="C3355" s="103"/>
      <c r="D3355" s="250"/>
      <c r="H3355" s="106"/>
      <c r="I3355" s="251"/>
      <c r="T3355" s="106"/>
    </row>
    <row r="3356" spans="1:20" s="47" customFormat="1" ht="15" customHeight="1" x14ac:dyDescent="0.2">
      <c r="A3356" s="103"/>
      <c r="B3356" s="103"/>
      <c r="C3356" s="103"/>
      <c r="D3356" s="250"/>
      <c r="H3356" s="106"/>
      <c r="I3356" s="251"/>
      <c r="T3356" s="106"/>
    </row>
    <row r="3357" spans="1:20" s="47" customFormat="1" ht="15" customHeight="1" x14ac:dyDescent="0.2">
      <c r="A3357" s="103"/>
      <c r="B3357" s="103"/>
      <c r="C3357" s="103"/>
      <c r="D3357" s="250"/>
      <c r="H3357" s="106"/>
      <c r="I3357" s="251"/>
      <c r="T3357" s="106"/>
    </row>
    <row r="3358" spans="1:20" s="47" customFormat="1" ht="15" customHeight="1" x14ac:dyDescent="0.2">
      <c r="A3358" s="103"/>
      <c r="B3358" s="103"/>
      <c r="C3358" s="103"/>
      <c r="D3358" s="250"/>
      <c r="H3358" s="106"/>
      <c r="I3358" s="251"/>
      <c r="T3358" s="106"/>
    </row>
    <row r="3359" spans="1:20" s="47" customFormat="1" ht="15" customHeight="1" x14ac:dyDescent="0.2">
      <c r="A3359" s="103"/>
      <c r="B3359" s="103"/>
      <c r="C3359" s="103"/>
      <c r="D3359" s="250"/>
      <c r="H3359" s="106"/>
      <c r="I3359" s="251"/>
      <c r="T3359" s="106"/>
    </row>
    <row r="3360" spans="1:20" s="47" customFormat="1" ht="15" customHeight="1" x14ac:dyDescent="0.2">
      <c r="A3360" s="103"/>
      <c r="B3360" s="103"/>
      <c r="C3360" s="103"/>
      <c r="D3360" s="250"/>
      <c r="H3360" s="106"/>
      <c r="I3360" s="251"/>
      <c r="T3360" s="106"/>
    </row>
    <row r="3361" spans="1:20" s="47" customFormat="1" ht="15" customHeight="1" x14ac:dyDescent="0.2">
      <c r="A3361" s="103"/>
      <c r="B3361" s="103"/>
      <c r="C3361" s="103"/>
      <c r="D3361" s="250"/>
      <c r="H3361" s="106"/>
      <c r="I3361" s="251"/>
      <c r="T3361" s="106"/>
    </row>
    <row r="3362" spans="1:20" s="47" customFormat="1" ht="15" customHeight="1" x14ac:dyDescent="0.2">
      <c r="A3362" s="103"/>
      <c r="B3362" s="103"/>
      <c r="C3362" s="103"/>
      <c r="D3362" s="250"/>
      <c r="H3362" s="106"/>
      <c r="I3362" s="251"/>
      <c r="T3362" s="106"/>
    </row>
    <row r="3363" spans="1:20" s="47" customFormat="1" ht="15" customHeight="1" x14ac:dyDescent="0.2">
      <c r="A3363" s="103"/>
      <c r="B3363" s="103"/>
      <c r="C3363" s="103"/>
      <c r="D3363" s="250"/>
      <c r="H3363" s="106"/>
      <c r="I3363" s="251"/>
      <c r="T3363" s="106"/>
    </row>
    <row r="3364" spans="1:20" s="47" customFormat="1" ht="15" customHeight="1" x14ac:dyDescent="0.2">
      <c r="A3364" s="103"/>
      <c r="B3364" s="103"/>
      <c r="C3364" s="103"/>
      <c r="D3364" s="250"/>
      <c r="H3364" s="106"/>
      <c r="I3364" s="251"/>
      <c r="T3364" s="106"/>
    </row>
    <row r="3365" spans="1:20" s="47" customFormat="1" ht="15" customHeight="1" x14ac:dyDescent="0.2">
      <c r="A3365" s="103"/>
      <c r="B3365" s="103"/>
      <c r="C3365" s="103"/>
      <c r="D3365" s="250"/>
      <c r="H3365" s="106"/>
      <c r="I3365" s="251"/>
      <c r="T3365" s="106"/>
    </row>
    <row r="3366" spans="1:20" s="47" customFormat="1" ht="15" customHeight="1" x14ac:dyDescent="0.2">
      <c r="A3366" s="103"/>
      <c r="B3366" s="103"/>
      <c r="C3366" s="103"/>
      <c r="D3366" s="250"/>
      <c r="H3366" s="106"/>
      <c r="I3366" s="251"/>
      <c r="T3366" s="106"/>
    </row>
    <row r="3367" spans="1:20" s="47" customFormat="1" ht="15" customHeight="1" x14ac:dyDescent="0.2">
      <c r="A3367" s="103"/>
      <c r="B3367" s="103"/>
      <c r="C3367" s="103"/>
      <c r="D3367" s="250"/>
      <c r="H3367" s="106"/>
      <c r="I3367" s="251"/>
      <c r="T3367" s="106"/>
    </row>
    <row r="3368" spans="1:20" s="47" customFormat="1" ht="15" customHeight="1" x14ac:dyDescent="0.2">
      <c r="A3368" s="103"/>
      <c r="B3368" s="103"/>
      <c r="C3368" s="103"/>
      <c r="D3368" s="250"/>
      <c r="H3368" s="106"/>
      <c r="I3368" s="251"/>
      <c r="T3368" s="106"/>
    </row>
    <row r="3369" spans="1:20" s="47" customFormat="1" ht="15" customHeight="1" x14ac:dyDescent="0.2">
      <c r="A3369" s="103"/>
      <c r="B3369" s="103"/>
      <c r="C3369" s="103"/>
      <c r="D3369" s="250"/>
      <c r="H3369" s="106"/>
      <c r="I3369" s="251"/>
      <c r="T3369" s="106"/>
    </row>
    <row r="3370" spans="1:20" s="47" customFormat="1" ht="15" customHeight="1" x14ac:dyDescent="0.2">
      <c r="A3370" s="103"/>
      <c r="B3370" s="103"/>
      <c r="C3370" s="103"/>
      <c r="D3370" s="250"/>
      <c r="H3370" s="106"/>
      <c r="I3370" s="251"/>
      <c r="T3370" s="106"/>
    </row>
    <row r="3371" spans="1:20" s="47" customFormat="1" ht="15" customHeight="1" x14ac:dyDescent="0.2">
      <c r="A3371" s="103"/>
      <c r="B3371" s="103"/>
      <c r="C3371" s="103"/>
      <c r="D3371" s="250"/>
      <c r="H3371" s="106"/>
      <c r="I3371" s="251"/>
      <c r="T3371" s="106"/>
    </row>
    <row r="3372" spans="1:20" s="47" customFormat="1" ht="15" customHeight="1" x14ac:dyDescent="0.2">
      <c r="A3372" s="103"/>
      <c r="B3372" s="103"/>
      <c r="C3372" s="103"/>
      <c r="D3372" s="250"/>
      <c r="H3372" s="106"/>
      <c r="I3372" s="251"/>
      <c r="T3372" s="106"/>
    </row>
    <row r="3373" spans="1:20" s="47" customFormat="1" ht="15" customHeight="1" x14ac:dyDescent="0.2">
      <c r="A3373" s="103"/>
      <c r="B3373" s="103"/>
      <c r="C3373" s="103"/>
      <c r="D3373" s="250"/>
      <c r="H3373" s="106"/>
      <c r="I3373" s="251"/>
      <c r="T3373" s="106"/>
    </row>
    <row r="3374" spans="1:20" s="47" customFormat="1" ht="15" customHeight="1" x14ac:dyDescent="0.2">
      <c r="A3374" s="103"/>
      <c r="B3374" s="103"/>
      <c r="C3374" s="103"/>
      <c r="D3374" s="250"/>
      <c r="H3374" s="106"/>
      <c r="I3374" s="251"/>
      <c r="T3374" s="106"/>
    </row>
    <row r="3375" spans="1:20" s="47" customFormat="1" ht="15" customHeight="1" x14ac:dyDescent="0.2">
      <c r="A3375" s="103"/>
      <c r="B3375" s="103"/>
      <c r="C3375" s="103"/>
      <c r="D3375" s="250"/>
      <c r="H3375" s="106"/>
      <c r="I3375" s="251"/>
      <c r="T3375" s="106"/>
    </row>
    <row r="3376" spans="1:20" s="47" customFormat="1" ht="15" customHeight="1" x14ac:dyDescent="0.2">
      <c r="A3376" s="103"/>
      <c r="B3376" s="103"/>
      <c r="C3376" s="103"/>
      <c r="D3376" s="250"/>
      <c r="H3376" s="106"/>
      <c r="I3376" s="251"/>
      <c r="T3376" s="106"/>
    </row>
    <row r="3377" spans="1:20" s="47" customFormat="1" ht="15" customHeight="1" x14ac:dyDescent="0.2">
      <c r="A3377" s="103"/>
      <c r="B3377" s="103"/>
      <c r="C3377" s="103"/>
      <c r="D3377" s="250"/>
      <c r="H3377" s="106"/>
      <c r="I3377" s="251"/>
      <c r="T3377" s="106"/>
    </row>
    <row r="3378" spans="1:20" s="47" customFormat="1" ht="15" customHeight="1" x14ac:dyDescent="0.2">
      <c r="A3378" s="103"/>
      <c r="B3378" s="103"/>
      <c r="C3378" s="103"/>
      <c r="D3378" s="250"/>
      <c r="H3378" s="106"/>
      <c r="I3378" s="251"/>
      <c r="T3378" s="106"/>
    </row>
    <row r="3379" spans="1:20" s="47" customFormat="1" ht="15" customHeight="1" x14ac:dyDescent="0.2">
      <c r="A3379" s="103"/>
      <c r="B3379" s="103"/>
      <c r="C3379" s="103"/>
      <c r="D3379" s="250"/>
      <c r="H3379" s="106"/>
      <c r="I3379" s="251"/>
      <c r="T3379" s="106"/>
    </row>
    <row r="3380" spans="1:20" s="47" customFormat="1" ht="15" customHeight="1" x14ac:dyDescent="0.2">
      <c r="A3380" s="103"/>
      <c r="B3380" s="103"/>
      <c r="C3380" s="103"/>
      <c r="D3380" s="250"/>
      <c r="H3380" s="106"/>
      <c r="I3380" s="251"/>
      <c r="T3380" s="106"/>
    </row>
    <row r="3381" spans="1:20" s="47" customFormat="1" ht="15" customHeight="1" x14ac:dyDescent="0.2">
      <c r="A3381" s="103"/>
      <c r="B3381" s="103"/>
      <c r="C3381" s="103"/>
      <c r="D3381" s="250"/>
      <c r="H3381" s="106"/>
      <c r="I3381" s="251"/>
      <c r="T3381" s="106"/>
    </row>
    <row r="3382" spans="1:20" s="47" customFormat="1" ht="15" customHeight="1" x14ac:dyDescent="0.2">
      <c r="A3382" s="103"/>
      <c r="B3382" s="103"/>
      <c r="C3382" s="103"/>
      <c r="D3382" s="250"/>
      <c r="H3382" s="106"/>
      <c r="I3382" s="251"/>
      <c r="T3382" s="106"/>
    </row>
    <row r="3383" spans="1:20" s="47" customFormat="1" ht="15" customHeight="1" x14ac:dyDescent="0.2">
      <c r="A3383" s="103"/>
      <c r="B3383" s="103"/>
      <c r="C3383" s="103"/>
      <c r="D3383" s="250"/>
      <c r="H3383" s="106"/>
      <c r="I3383" s="251"/>
      <c r="T3383" s="106"/>
    </row>
    <row r="3384" spans="1:20" s="47" customFormat="1" ht="15" customHeight="1" x14ac:dyDescent="0.2">
      <c r="A3384" s="103"/>
      <c r="B3384" s="103"/>
      <c r="C3384" s="103"/>
      <c r="D3384" s="250"/>
      <c r="H3384" s="106"/>
      <c r="I3384" s="251"/>
      <c r="T3384" s="106"/>
    </row>
    <row r="3385" spans="1:20" s="47" customFormat="1" ht="15" customHeight="1" x14ac:dyDescent="0.2">
      <c r="A3385" s="103"/>
      <c r="B3385" s="103"/>
      <c r="C3385" s="103"/>
      <c r="D3385" s="250"/>
      <c r="H3385" s="106"/>
      <c r="I3385" s="251"/>
      <c r="T3385" s="106"/>
    </row>
    <row r="3386" spans="1:20" s="47" customFormat="1" ht="15" customHeight="1" x14ac:dyDescent="0.2">
      <c r="A3386" s="103"/>
      <c r="B3386" s="103"/>
      <c r="C3386" s="103"/>
      <c r="D3386" s="250"/>
      <c r="H3386" s="106"/>
      <c r="I3386" s="251"/>
      <c r="T3386" s="106"/>
    </row>
    <row r="3387" spans="1:20" s="47" customFormat="1" ht="15" customHeight="1" x14ac:dyDescent="0.2">
      <c r="A3387" s="103"/>
      <c r="B3387" s="103"/>
      <c r="C3387" s="103"/>
      <c r="D3387" s="250"/>
      <c r="H3387" s="106"/>
      <c r="I3387" s="251"/>
      <c r="T3387" s="106"/>
    </row>
    <row r="3388" spans="1:20" s="47" customFormat="1" ht="15" customHeight="1" x14ac:dyDescent="0.2">
      <c r="A3388" s="103"/>
      <c r="B3388" s="103"/>
      <c r="C3388" s="103"/>
      <c r="D3388" s="250"/>
      <c r="H3388" s="106"/>
      <c r="I3388" s="251"/>
      <c r="T3388" s="106"/>
    </row>
    <row r="3389" spans="1:20" s="47" customFormat="1" ht="15" customHeight="1" x14ac:dyDescent="0.2">
      <c r="A3389" s="103"/>
      <c r="B3389" s="103"/>
      <c r="C3389" s="103"/>
      <c r="D3389" s="250"/>
      <c r="H3389" s="106"/>
      <c r="I3389" s="251"/>
      <c r="T3389" s="106"/>
    </row>
    <row r="3390" spans="1:20" s="47" customFormat="1" ht="15" customHeight="1" x14ac:dyDescent="0.2">
      <c r="A3390" s="103"/>
      <c r="B3390" s="103"/>
      <c r="C3390" s="103"/>
      <c r="D3390" s="250"/>
      <c r="H3390" s="106"/>
      <c r="I3390" s="251"/>
      <c r="T3390" s="106"/>
    </row>
    <row r="3391" spans="1:20" s="47" customFormat="1" ht="15" customHeight="1" x14ac:dyDescent="0.2">
      <c r="A3391" s="103"/>
      <c r="B3391" s="103"/>
      <c r="C3391" s="103"/>
      <c r="D3391" s="250"/>
      <c r="H3391" s="106"/>
      <c r="I3391" s="251"/>
      <c r="T3391" s="106"/>
    </row>
    <row r="3392" spans="1:20" s="47" customFormat="1" ht="15" customHeight="1" x14ac:dyDescent="0.2">
      <c r="A3392" s="103"/>
      <c r="B3392" s="103"/>
      <c r="C3392" s="103"/>
      <c r="D3392" s="250"/>
      <c r="H3392" s="106"/>
      <c r="I3392" s="251"/>
      <c r="T3392" s="106"/>
    </row>
    <row r="3393" spans="1:20" s="47" customFormat="1" ht="15" customHeight="1" x14ac:dyDescent="0.2">
      <c r="A3393" s="103"/>
      <c r="B3393" s="103"/>
      <c r="C3393" s="103"/>
      <c r="D3393" s="250"/>
      <c r="H3393" s="106"/>
      <c r="I3393" s="251"/>
      <c r="T3393" s="106"/>
    </row>
    <row r="3394" spans="1:20" s="47" customFormat="1" ht="15" customHeight="1" x14ac:dyDescent="0.2">
      <c r="A3394" s="103"/>
      <c r="B3394" s="103"/>
      <c r="C3394" s="103"/>
      <c r="D3394" s="250"/>
      <c r="H3394" s="106"/>
      <c r="I3394" s="251"/>
      <c r="T3394" s="106"/>
    </row>
    <row r="3395" spans="1:20" s="47" customFormat="1" ht="15" customHeight="1" x14ac:dyDescent="0.2">
      <c r="A3395" s="103"/>
      <c r="B3395" s="103"/>
      <c r="C3395" s="103"/>
      <c r="D3395" s="250"/>
      <c r="H3395" s="106"/>
      <c r="I3395" s="251"/>
      <c r="T3395" s="106"/>
    </row>
    <row r="3396" spans="1:20" s="47" customFormat="1" ht="15" customHeight="1" x14ac:dyDescent="0.2">
      <c r="A3396" s="103"/>
      <c r="B3396" s="103"/>
      <c r="C3396" s="103"/>
      <c r="D3396" s="250"/>
      <c r="H3396" s="106"/>
      <c r="I3396" s="251"/>
      <c r="T3396" s="106"/>
    </row>
    <row r="3397" spans="1:20" s="47" customFormat="1" ht="15" customHeight="1" x14ac:dyDescent="0.2">
      <c r="A3397" s="103"/>
      <c r="B3397" s="103"/>
      <c r="C3397" s="103"/>
      <c r="D3397" s="250"/>
      <c r="H3397" s="106"/>
      <c r="I3397" s="251"/>
      <c r="T3397" s="106"/>
    </row>
    <row r="3398" spans="1:20" s="47" customFormat="1" ht="15" customHeight="1" x14ac:dyDescent="0.2">
      <c r="A3398" s="103"/>
      <c r="B3398" s="103"/>
      <c r="C3398" s="103"/>
      <c r="D3398" s="250"/>
      <c r="H3398" s="106"/>
      <c r="I3398" s="251"/>
      <c r="T3398" s="106"/>
    </row>
    <row r="3399" spans="1:20" s="47" customFormat="1" ht="15" customHeight="1" x14ac:dyDescent="0.2">
      <c r="A3399" s="103"/>
      <c r="B3399" s="103"/>
      <c r="C3399" s="103"/>
      <c r="D3399" s="250"/>
      <c r="H3399" s="106"/>
      <c r="I3399" s="251"/>
      <c r="T3399" s="106"/>
    </row>
    <row r="3400" spans="1:20" s="47" customFormat="1" ht="15" customHeight="1" x14ac:dyDescent="0.2">
      <c r="A3400" s="103"/>
      <c r="B3400" s="103"/>
      <c r="C3400" s="103"/>
      <c r="D3400" s="250"/>
      <c r="H3400" s="106"/>
      <c r="I3400" s="251"/>
      <c r="T3400" s="106"/>
    </row>
    <row r="3401" spans="1:20" s="47" customFormat="1" ht="15" customHeight="1" x14ac:dyDescent="0.2">
      <c r="A3401" s="103"/>
      <c r="B3401" s="103"/>
      <c r="C3401" s="103"/>
      <c r="D3401" s="250"/>
      <c r="H3401" s="106"/>
      <c r="I3401" s="251"/>
      <c r="T3401" s="106"/>
    </row>
    <row r="3402" spans="1:20" s="47" customFormat="1" ht="15" customHeight="1" x14ac:dyDescent="0.2">
      <c r="A3402" s="103"/>
      <c r="B3402" s="103"/>
      <c r="C3402" s="103"/>
      <c r="D3402" s="250"/>
      <c r="H3402" s="106"/>
      <c r="I3402" s="251"/>
      <c r="T3402" s="106"/>
    </row>
    <row r="3403" spans="1:20" s="47" customFormat="1" ht="15" customHeight="1" x14ac:dyDescent="0.2">
      <c r="A3403" s="103"/>
      <c r="B3403" s="103"/>
      <c r="C3403" s="103"/>
      <c r="D3403" s="250"/>
      <c r="H3403" s="106"/>
      <c r="I3403" s="251"/>
      <c r="T3403" s="106"/>
    </row>
    <row r="3404" spans="1:20" s="47" customFormat="1" ht="15" customHeight="1" x14ac:dyDescent="0.2">
      <c r="A3404" s="103"/>
      <c r="B3404" s="103"/>
      <c r="C3404" s="103"/>
      <c r="D3404" s="250"/>
      <c r="H3404" s="106"/>
      <c r="I3404" s="251"/>
      <c r="T3404" s="106"/>
    </row>
    <row r="3405" spans="1:20" s="47" customFormat="1" ht="15" customHeight="1" x14ac:dyDescent="0.2">
      <c r="A3405" s="103"/>
      <c r="B3405" s="103"/>
      <c r="C3405" s="103"/>
      <c r="D3405" s="250"/>
      <c r="H3405" s="106"/>
      <c r="I3405" s="251"/>
      <c r="T3405" s="106"/>
    </row>
    <row r="3406" spans="1:20" s="47" customFormat="1" ht="15" customHeight="1" x14ac:dyDescent="0.2">
      <c r="A3406" s="103"/>
      <c r="B3406" s="103"/>
      <c r="C3406" s="103"/>
      <c r="D3406" s="250"/>
      <c r="H3406" s="106"/>
      <c r="I3406" s="251"/>
      <c r="T3406" s="106"/>
    </row>
    <row r="3407" spans="1:20" s="47" customFormat="1" ht="15" customHeight="1" x14ac:dyDescent="0.2">
      <c r="A3407" s="103"/>
      <c r="B3407" s="103"/>
      <c r="C3407" s="103"/>
      <c r="D3407" s="250"/>
      <c r="H3407" s="106"/>
      <c r="I3407" s="251"/>
      <c r="T3407" s="106"/>
    </row>
    <row r="3408" spans="1:20" s="47" customFormat="1" ht="15" customHeight="1" x14ac:dyDescent="0.2">
      <c r="A3408" s="103"/>
      <c r="B3408" s="103"/>
      <c r="C3408" s="103"/>
      <c r="D3408" s="250"/>
      <c r="H3408" s="106"/>
      <c r="I3408" s="251"/>
      <c r="T3408" s="106"/>
    </row>
    <row r="3409" spans="1:20" s="47" customFormat="1" ht="15" customHeight="1" x14ac:dyDescent="0.2">
      <c r="A3409" s="103"/>
      <c r="B3409" s="103"/>
      <c r="C3409" s="103"/>
      <c r="D3409" s="250"/>
      <c r="H3409" s="106"/>
      <c r="I3409" s="251"/>
      <c r="T3409" s="106"/>
    </row>
    <row r="3410" spans="1:20" s="47" customFormat="1" ht="15" customHeight="1" x14ac:dyDescent="0.2">
      <c r="A3410" s="103"/>
      <c r="B3410" s="103"/>
      <c r="C3410" s="103"/>
      <c r="D3410" s="250"/>
      <c r="H3410" s="106"/>
      <c r="I3410" s="251"/>
      <c r="T3410" s="106"/>
    </row>
    <row r="3411" spans="1:20" s="47" customFormat="1" ht="15" customHeight="1" x14ac:dyDescent="0.2">
      <c r="A3411" s="103"/>
      <c r="B3411" s="103"/>
      <c r="C3411" s="103"/>
      <c r="D3411" s="250"/>
      <c r="H3411" s="106"/>
      <c r="I3411" s="251"/>
      <c r="T3411" s="106"/>
    </row>
    <row r="3412" spans="1:20" s="47" customFormat="1" ht="15" customHeight="1" x14ac:dyDescent="0.2">
      <c r="A3412" s="103"/>
      <c r="B3412" s="103"/>
      <c r="C3412" s="103"/>
      <c r="D3412" s="250"/>
      <c r="H3412" s="106"/>
      <c r="I3412" s="251"/>
      <c r="T3412" s="106"/>
    </row>
    <row r="3413" spans="1:20" s="47" customFormat="1" ht="15" customHeight="1" x14ac:dyDescent="0.2">
      <c r="A3413" s="103"/>
      <c r="B3413" s="103"/>
      <c r="C3413" s="103"/>
      <c r="D3413" s="250"/>
      <c r="H3413" s="106"/>
      <c r="I3413" s="251"/>
      <c r="T3413" s="106"/>
    </row>
    <row r="3414" spans="1:20" s="47" customFormat="1" ht="15" customHeight="1" x14ac:dyDescent="0.2">
      <c r="A3414" s="103"/>
      <c r="B3414" s="103"/>
      <c r="C3414" s="103"/>
      <c r="D3414" s="250"/>
      <c r="H3414" s="106"/>
      <c r="I3414" s="251"/>
      <c r="T3414" s="106"/>
    </row>
    <row r="3415" spans="1:20" s="47" customFormat="1" ht="15" customHeight="1" x14ac:dyDescent="0.2">
      <c r="A3415" s="103"/>
      <c r="B3415" s="103"/>
      <c r="C3415" s="103"/>
      <c r="D3415" s="250"/>
      <c r="H3415" s="106"/>
      <c r="I3415" s="251"/>
      <c r="T3415" s="106"/>
    </row>
    <row r="3416" spans="1:20" s="47" customFormat="1" ht="15" customHeight="1" x14ac:dyDescent="0.2">
      <c r="A3416" s="103"/>
      <c r="B3416" s="103"/>
      <c r="C3416" s="103"/>
      <c r="D3416" s="250"/>
      <c r="H3416" s="106"/>
      <c r="I3416" s="251"/>
      <c r="T3416" s="106"/>
    </row>
    <row r="3417" spans="1:20" s="47" customFormat="1" ht="15" customHeight="1" x14ac:dyDescent="0.2">
      <c r="A3417" s="103"/>
      <c r="B3417" s="103"/>
      <c r="C3417" s="103"/>
      <c r="D3417" s="250"/>
      <c r="H3417" s="106"/>
      <c r="I3417" s="251"/>
      <c r="T3417" s="106"/>
    </row>
    <row r="3418" spans="1:20" s="47" customFormat="1" ht="15" customHeight="1" x14ac:dyDescent="0.2">
      <c r="A3418" s="103"/>
      <c r="B3418" s="103"/>
      <c r="C3418" s="103"/>
      <c r="D3418" s="250"/>
      <c r="H3418" s="106"/>
      <c r="I3418" s="251"/>
      <c r="T3418" s="106"/>
    </row>
    <row r="3419" spans="1:20" s="47" customFormat="1" ht="15" customHeight="1" x14ac:dyDescent="0.2">
      <c r="A3419" s="103"/>
      <c r="B3419" s="103"/>
      <c r="C3419" s="103"/>
      <c r="D3419" s="250"/>
      <c r="H3419" s="106"/>
      <c r="I3419" s="251"/>
      <c r="T3419" s="106"/>
    </row>
    <row r="3420" spans="1:20" s="47" customFormat="1" ht="15" customHeight="1" x14ac:dyDescent="0.2">
      <c r="A3420" s="103"/>
      <c r="B3420" s="103"/>
      <c r="C3420" s="103"/>
      <c r="D3420" s="250"/>
      <c r="H3420" s="106"/>
      <c r="I3420" s="251"/>
      <c r="T3420" s="106"/>
    </row>
    <row r="3421" spans="1:20" s="47" customFormat="1" ht="15" customHeight="1" x14ac:dyDescent="0.2">
      <c r="A3421" s="103"/>
      <c r="B3421" s="103"/>
      <c r="C3421" s="103"/>
      <c r="D3421" s="250"/>
      <c r="H3421" s="106"/>
      <c r="I3421" s="251"/>
      <c r="T3421" s="106"/>
    </row>
    <row r="3422" spans="1:20" s="47" customFormat="1" ht="15" customHeight="1" x14ac:dyDescent="0.2">
      <c r="A3422" s="103"/>
      <c r="B3422" s="103"/>
      <c r="C3422" s="103"/>
      <c r="D3422" s="250"/>
      <c r="H3422" s="106"/>
      <c r="I3422" s="251"/>
      <c r="T3422" s="106"/>
    </row>
    <row r="3423" spans="1:20" s="47" customFormat="1" ht="15" customHeight="1" x14ac:dyDescent="0.2">
      <c r="A3423" s="103"/>
      <c r="B3423" s="103"/>
      <c r="C3423" s="103"/>
      <c r="D3423" s="250"/>
      <c r="H3423" s="106"/>
      <c r="I3423" s="251"/>
      <c r="T3423" s="106"/>
    </row>
    <row r="3424" spans="1:20" s="47" customFormat="1" ht="15" customHeight="1" x14ac:dyDescent="0.2">
      <c r="A3424" s="103"/>
      <c r="B3424" s="103"/>
      <c r="C3424" s="103"/>
      <c r="D3424" s="250"/>
      <c r="H3424" s="106"/>
      <c r="I3424" s="251"/>
      <c r="T3424" s="106"/>
    </row>
    <row r="3425" spans="1:20" s="47" customFormat="1" ht="15" customHeight="1" x14ac:dyDescent="0.2">
      <c r="A3425" s="103"/>
      <c r="B3425" s="103"/>
      <c r="C3425" s="103"/>
      <c r="D3425" s="250"/>
      <c r="H3425" s="106"/>
      <c r="I3425" s="251"/>
      <c r="T3425" s="106"/>
    </row>
    <row r="3426" spans="1:20" s="47" customFormat="1" ht="15" customHeight="1" x14ac:dyDescent="0.2">
      <c r="A3426" s="103"/>
      <c r="B3426" s="103"/>
      <c r="C3426" s="103"/>
      <c r="D3426" s="250"/>
      <c r="H3426" s="106"/>
      <c r="I3426" s="251"/>
      <c r="T3426" s="106"/>
    </row>
    <row r="3427" spans="1:20" s="47" customFormat="1" ht="15" customHeight="1" x14ac:dyDescent="0.2">
      <c r="A3427" s="103"/>
      <c r="B3427" s="103"/>
      <c r="C3427" s="103"/>
      <c r="D3427" s="250"/>
      <c r="H3427" s="106"/>
      <c r="I3427" s="251"/>
      <c r="T3427" s="106"/>
    </row>
    <row r="3428" spans="1:20" s="47" customFormat="1" ht="15" customHeight="1" x14ac:dyDescent="0.2">
      <c r="A3428" s="103"/>
      <c r="B3428" s="103"/>
      <c r="C3428" s="103"/>
      <c r="D3428" s="250"/>
      <c r="H3428" s="106"/>
      <c r="I3428" s="251"/>
      <c r="T3428" s="106"/>
    </row>
    <row r="3429" spans="1:20" s="47" customFormat="1" ht="15" customHeight="1" x14ac:dyDescent="0.2">
      <c r="A3429" s="103"/>
      <c r="B3429" s="103"/>
      <c r="C3429" s="103"/>
      <c r="D3429" s="250"/>
      <c r="H3429" s="106"/>
      <c r="I3429" s="251"/>
      <c r="T3429" s="106"/>
    </row>
    <row r="3430" spans="1:20" s="47" customFormat="1" ht="15" customHeight="1" x14ac:dyDescent="0.2">
      <c r="A3430" s="103"/>
      <c r="B3430" s="103"/>
      <c r="C3430" s="103"/>
      <c r="D3430" s="250"/>
      <c r="H3430" s="106"/>
      <c r="I3430" s="251"/>
      <c r="T3430" s="106"/>
    </row>
    <row r="3431" spans="1:20" s="47" customFormat="1" ht="15" customHeight="1" x14ac:dyDescent="0.2">
      <c r="A3431" s="103"/>
      <c r="B3431" s="103"/>
      <c r="C3431" s="103"/>
      <c r="D3431" s="250"/>
      <c r="H3431" s="106"/>
      <c r="I3431" s="251"/>
      <c r="T3431" s="106"/>
    </row>
    <row r="3432" spans="1:20" s="47" customFormat="1" ht="15" customHeight="1" x14ac:dyDescent="0.2">
      <c r="A3432" s="103"/>
      <c r="B3432" s="103"/>
      <c r="C3432" s="103"/>
      <c r="D3432" s="250"/>
      <c r="H3432" s="106"/>
      <c r="I3432" s="251"/>
      <c r="T3432" s="106"/>
    </row>
    <row r="3433" spans="1:20" s="47" customFormat="1" ht="15" customHeight="1" x14ac:dyDescent="0.2">
      <c r="A3433" s="103"/>
      <c r="B3433" s="103"/>
      <c r="C3433" s="103"/>
      <c r="D3433" s="250"/>
      <c r="H3433" s="106"/>
      <c r="I3433" s="251"/>
      <c r="T3433" s="106"/>
    </row>
    <row r="3434" spans="1:20" s="47" customFormat="1" ht="15" customHeight="1" x14ac:dyDescent="0.2">
      <c r="A3434" s="103"/>
      <c r="B3434" s="103"/>
      <c r="C3434" s="103"/>
      <c r="D3434" s="250"/>
      <c r="H3434" s="106"/>
      <c r="I3434" s="251"/>
      <c r="T3434" s="106"/>
    </row>
  </sheetData>
  <sortState ref="A2:BC1584">
    <sortCondition ref="C2:C1584"/>
    <sortCondition ref="J2:J1584"/>
  </sortState>
  <mergeCells count="1">
    <mergeCell ref="A1:T1"/>
  </mergeCells>
  <dataValidations count="2">
    <dataValidation type="list" allowBlank="1" showInputMessage="1" showErrorMessage="1" sqref="E4:E7 E18:E34 E60:E117 E142:E153 E159 E276:E346">
      <formula1>INST</formula1>
    </dataValidation>
    <dataValidation type="list" allowBlank="1" showInputMessage="1" showErrorMessage="1" sqref="D4:D7 J4:J7 D18:D34 J18:J34 D60:D117 J60:J117 D142:D153 J142:J153 J159 D159 J276:J346 D276:D346">
      <formula1>#REF!</formula1>
    </dataValidation>
  </dataValidations>
  <pageMargins left="0.7" right="0.7" top="0.75" bottom="0.75" header="0.3" footer="0.3"/>
  <pageSetup paperSize="5" scale="3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3"/>
  <sheetViews>
    <sheetView tabSelected="1" workbookViewId="0">
      <selection activeCell="E8" sqref="E8"/>
    </sheetView>
  </sheetViews>
  <sheetFormatPr defaultRowHeight="15" x14ac:dyDescent="0.25"/>
  <cols>
    <col min="1" max="1" width="9.140625" style="2"/>
    <col min="2" max="2" width="5.42578125" style="2" customWidth="1"/>
    <col min="3" max="3" width="9.140625" style="2" customWidth="1"/>
    <col min="4" max="4" width="109.140625" style="2" customWidth="1"/>
    <col min="5" max="7" width="22.42578125" style="2" customWidth="1"/>
    <col min="8" max="8" width="18.85546875" style="2" customWidth="1"/>
    <col min="9" max="16384" width="9.140625" style="2"/>
  </cols>
  <sheetData>
    <row r="1" spans="1:8" ht="31.5" x14ac:dyDescent="0.25">
      <c r="A1" s="168" t="s">
        <v>9461</v>
      </c>
      <c r="B1" s="169"/>
      <c r="C1" s="169"/>
      <c r="D1" s="169" t="s">
        <v>9462</v>
      </c>
      <c r="E1" s="169" t="s">
        <v>9463</v>
      </c>
      <c r="F1" s="169" t="s">
        <v>9464</v>
      </c>
      <c r="G1" s="169" t="s">
        <v>9465</v>
      </c>
      <c r="H1" s="169" t="s">
        <v>9466</v>
      </c>
    </row>
    <row r="2" spans="1:8" ht="15.75" x14ac:dyDescent="0.25">
      <c r="A2" s="170"/>
      <c r="B2" s="170"/>
      <c r="C2" s="171" t="s">
        <v>9467</v>
      </c>
      <c r="D2" s="170"/>
      <c r="E2" s="170"/>
      <c r="F2" s="170"/>
      <c r="G2" s="170"/>
      <c r="H2" s="170"/>
    </row>
    <row r="3" spans="1:8" ht="15.75" x14ac:dyDescent="0.25">
      <c r="A3" s="172"/>
      <c r="B3" s="172"/>
      <c r="C3" s="172"/>
      <c r="D3" s="173" t="s">
        <v>9468</v>
      </c>
      <c r="E3" s="266">
        <f>'SHRA &amp; EHRA Non-Faculty'!N86</f>
        <v>682542.23472499999</v>
      </c>
      <c r="F3" s="266">
        <f>'SHRA &amp; EHRA Non-Faculty'!O86</f>
        <v>178303.17527499999</v>
      </c>
      <c r="G3" s="266">
        <f>'SHRA &amp; EHRA Non-Faculty'!P86</f>
        <v>860845.40999999992</v>
      </c>
      <c r="H3" s="174">
        <f>'SHRA &amp; EHRA Non-Faculty'!I86</f>
        <v>83</v>
      </c>
    </row>
    <row r="4" spans="1:8" ht="15.75" x14ac:dyDescent="0.25">
      <c r="A4" s="172"/>
      <c r="B4" s="172"/>
      <c r="C4" s="172"/>
      <c r="D4" s="173" t="s">
        <v>9469</v>
      </c>
      <c r="E4" s="266">
        <f>'SHRA &amp; EHRA Non-Faculty'!N682</f>
        <v>3177869.8814934008</v>
      </c>
      <c r="F4" s="266">
        <f>'SHRA &amp; EHRA Non-Faculty'!O682</f>
        <v>1400782.5285066003</v>
      </c>
      <c r="G4" s="266">
        <f>'SHRA &amp; EHRA Non-Faculty'!P682</f>
        <v>4578652.41</v>
      </c>
      <c r="H4" s="174">
        <f>'SHRA &amp; EHRA Non-Faculty'!I682</f>
        <v>591.79999999999995</v>
      </c>
    </row>
    <row r="5" spans="1:8" ht="15.75" x14ac:dyDescent="0.25">
      <c r="A5" s="172"/>
      <c r="B5" s="172"/>
      <c r="C5" s="172"/>
      <c r="D5" s="173" t="s">
        <v>9470</v>
      </c>
      <c r="E5" s="266">
        <f>'SHRA &amp; EHRA Non-Faculty'!N1367</f>
        <v>2030395.4606510503</v>
      </c>
      <c r="F5" s="266">
        <f>'SHRA &amp; EHRA Non-Faculty'!O1367</f>
        <v>2141433.08134895</v>
      </c>
      <c r="G5" s="266">
        <f>'SHRA &amp; EHRA Non-Faculty'!P1367</f>
        <v>4171828.5420000013</v>
      </c>
      <c r="H5" s="174">
        <f>'SHRA &amp; EHRA Non-Faculty'!I1367</f>
        <v>679.6</v>
      </c>
    </row>
    <row r="6" spans="1:8" ht="15.75" x14ac:dyDescent="0.25">
      <c r="A6" s="172"/>
      <c r="B6" s="172"/>
      <c r="C6" s="172"/>
      <c r="D6" s="173" t="s">
        <v>9471</v>
      </c>
      <c r="E6" s="266">
        <f>'SHRA &amp; EHRA Non-Faculty'!N1576</f>
        <v>652953.83391239983</v>
      </c>
      <c r="F6" s="266">
        <f>'SHRA &amp; EHRA Non-Faculty'!O1576</f>
        <v>464467.72608760005</v>
      </c>
      <c r="G6" s="266">
        <f>'SHRA &amp; EHRA Non-Faculty'!P1576</f>
        <v>1117421.56</v>
      </c>
      <c r="H6" s="174">
        <f>'SHRA &amp; EHRA Non-Faculty'!I1576</f>
        <v>203.9</v>
      </c>
    </row>
    <row r="7" spans="1:8" ht="15.75" x14ac:dyDescent="0.25">
      <c r="A7" s="172"/>
      <c r="B7" s="172"/>
      <c r="C7" s="172"/>
      <c r="D7" s="173" t="s">
        <v>9472</v>
      </c>
      <c r="E7" s="266">
        <f>'SHRA &amp; EHRA Non-Faculty'!N1600</f>
        <v>93179.907000000007</v>
      </c>
      <c r="F7" s="266">
        <f>'SHRA &amp; EHRA Non-Faculty'!O1600</f>
        <v>237181.228</v>
      </c>
      <c r="G7" s="266">
        <f>'SHRA &amp; EHRA Non-Faculty'!P1600</f>
        <v>330361.13500000001</v>
      </c>
      <c r="H7" s="174">
        <f>'SHRA &amp; EHRA Non-Faculty'!I1600</f>
        <v>20</v>
      </c>
    </row>
    <row r="8" spans="1:8" ht="15.75" x14ac:dyDescent="0.25">
      <c r="A8" s="172"/>
      <c r="B8" s="172"/>
      <c r="C8" s="172"/>
      <c r="D8" s="173" t="s">
        <v>9473</v>
      </c>
      <c r="E8" s="266">
        <f>'SHRA &amp; EHRA Non-Faculty'!N2088</f>
        <v>1037741.9666253997</v>
      </c>
      <c r="F8" s="266">
        <f>'SHRA &amp; EHRA Non-Faculty'!O2088</f>
        <v>739786.6033745996</v>
      </c>
      <c r="G8" s="266">
        <f>'SHRA &amp; EHRA Non-Faculty'!P2088</f>
        <v>1777528.5700000003</v>
      </c>
      <c r="H8" s="174">
        <f>'SHRA &amp; EHRA Non-Faculty'!I2088</f>
        <v>482.3</v>
      </c>
    </row>
    <row r="9" spans="1:8" ht="15.75" x14ac:dyDescent="0.25">
      <c r="A9" s="172"/>
      <c r="B9" s="172"/>
      <c r="C9" s="172"/>
      <c r="D9" s="173" t="s">
        <v>9477</v>
      </c>
      <c r="E9" s="266">
        <f>'SHRA &amp; EHRA Non-Faculty'!N2093</f>
        <v>12242</v>
      </c>
      <c r="F9" s="266">
        <f>'SHRA &amp; EHRA Non-Faculty'!O2093</f>
        <v>0</v>
      </c>
      <c r="G9" s="266">
        <f>'SHRA &amp; EHRA Non-Faculty'!P2093</f>
        <v>12242</v>
      </c>
      <c r="H9" s="174">
        <f>'SHRA &amp; EHRA Non-Faculty'!I2093</f>
        <v>1</v>
      </c>
    </row>
    <row r="10" spans="1:8" ht="15.75" x14ac:dyDescent="0.25">
      <c r="A10" s="172"/>
      <c r="B10" s="172"/>
      <c r="C10" s="172"/>
      <c r="D10" s="173" t="s">
        <v>9474</v>
      </c>
      <c r="E10" s="266">
        <f>'SHRA &amp; EHRA Non-Faculty'!N2834</f>
        <v>1364880.0534161006</v>
      </c>
      <c r="F10" s="266">
        <f>'SHRA &amp; EHRA Non-Faculty'!O2834</f>
        <v>2181972.3365839003</v>
      </c>
      <c r="G10" s="266">
        <f>'SHRA &amp; EHRA Non-Faculty'!P2834</f>
        <v>3546852.3899999997</v>
      </c>
      <c r="H10" s="175">
        <f>'SHRA &amp; EHRA Non-Faculty'!I2834</f>
        <v>734.125</v>
      </c>
    </row>
    <row r="11" spans="1:8" x14ac:dyDescent="0.25">
      <c r="A11" s="172"/>
      <c r="B11" s="171" t="s">
        <v>9475</v>
      </c>
      <c r="C11" s="172"/>
      <c r="D11" s="173"/>
      <c r="E11" s="264">
        <f>+SUM(E3:E10)</f>
        <v>9051805.33782335</v>
      </c>
      <c r="F11" s="264">
        <f>+SUM(F3:F10)</f>
        <v>7343926.67917665</v>
      </c>
      <c r="G11" s="264">
        <f>+SUM(G3:G10)</f>
        <v>16395732.017000001</v>
      </c>
      <c r="H11" s="176">
        <f>+SUM(H3:H10)</f>
        <v>2795.7250000000004</v>
      </c>
    </row>
    <row r="12" spans="1:8" x14ac:dyDescent="0.25">
      <c r="A12" s="172"/>
      <c r="B12" s="171"/>
      <c r="C12" s="172"/>
      <c r="D12" s="172"/>
      <c r="E12" s="177"/>
      <c r="F12" s="177"/>
      <c r="G12" s="177"/>
      <c r="H12" s="178"/>
    </row>
    <row r="13" spans="1:8" x14ac:dyDescent="0.25">
      <c r="A13" s="172"/>
      <c r="B13" s="172"/>
      <c r="C13" s="171" t="s">
        <v>48</v>
      </c>
      <c r="D13" s="172"/>
      <c r="E13" s="179"/>
      <c r="F13" s="179"/>
      <c r="G13" s="179"/>
      <c r="H13" s="180"/>
    </row>
    <row r="14" spans="1:8" ht="15.75" x14ac:dyDescent="0.25">
      <c r="A14" s="172"/>
      <c r="B14" s="172"/>
      <c r="C14" s="172"/>
      <c r="D14" s="173" t="s">
        <v>9468</v>
      </c>
      <c r="E14" s="266">
        <f>'EHRA Faculty Data'!N9</f>
        <v>21416.210000000006</v>
      </c>
      <c r="F14" s="266">
        <f>'EHRA Faculty Data'!O9</f>
        <v>28580.49</v>
      </c>
      <c r="G14" s="266">
        <f>'EHRA Faculty Data'!P9</f>
        <v>49996.700000000012</v>
      </c>
      <c r="H14" s="174">
        <f>'EHRA Faculty Data'!I9</f>
        <v>6</v>
      </c>
    </row>
    <row r="15" spans="1:8" ht="15.75" x14ac:dyDescent="0.25">
      <c r="A15" s="172"/>
      <c r="B15" s="172"/>
      <c r="C15" s="172"/>
      <c r="D15" s="173" t="s">
        <v>9469</v>
      </c>
      <c r="E15" s="266">
        <f>'EHRA Faculty Data'!N36</f>
        <v>342492.31877999997</v>
      </c>
      <c r="F15" s="266">
        <f>'EHRA Faculty Data'!O36</f>
        <v>-6800.6987799999961</v>
      </c>
      <c r="G15" s="266">
        <f>'EHRA Faculty Data'!P36</f>
        <v>335691.62</v>
      </c>
      <c r="H15" s="174">
        <f>'EHRA Faculty Data'!I36</f>
        <v>22.75</v>
      </c>
    </row>
    <row r="16" spans="1:8" ht="15.75" x14ac:dyDescent="0.25">
      <c r="A16" s="172"/>
      <c r="B16" s="172"/>
      <c r="C16" s="172"/>
      <c r="D16" s="173" t="s">
        <v>9470</v>
      </c>
      <c r="E16" s="266">
        <f>'EHRA Faculty Data'!N119</f>
        <v>357831.14212834998</v>
      </c>
      <c r="F16" s="266">
        <f>'EHRA Faculty Data'!O119</f>
        <v>637065.0678716501</v>
      </c>
      <c r="G16" s="266">
        <f>'EHRA Faculty Data'!P119</f>
        <v>994896.21000000008</v>
      </c>
      <c r="H16" s="174">
        <f>'EHRA Faculty Data'!I119</f>
        <v>79</v>
      </c>
    </row>
    <row r="17" spans="1:8" ht="15.75" x14ac:dyDescent="0.25">
      <c r="A17" s="172"/>
      <c r="B17" s="172"/>
      <c r="C17" s="172"/>
      <c r="D17" s="173" t="s">
        <v>9472</v>
      </c>
      <c r="E17" s="266">
        <f>'EHRA Faculty Data'!N155</f>
        <v>327460.37443900004</v>
      </c>
      <c r="F17" s="266">
        <f>'EHRA Faculty Data'!O155</f>
        <v>103492.80556100003</v>
      </c>
      <c r="G17" s="266">
        <f>'EHRA Faculty Data'!P155</f>
        <v>430953.18000000005</v>
      </c>
      <c r="H17" s="174">
        <f>'EHRA Faculty Data'!I155</f>
        <v>32</v>
      </c>
    </row>
    <row r="18" spans="1:8" ht="15.75" x14ac:dyDescent="0.25">
      <c r="A18" s="172"/>
      <c r="B18" s="172"/>
      <c r="C18" s="172"/>
      <c r="D18" s="173" t="s">
        <v>9476</v>
      </c>
      <c r="E18" s="266">
        <f>'EHRA Faculty Data'!N160</f>
        <v>5000</v>
      </c>
      <c r="F18" s="266">
        <f>'EHRA Faculty Data'!O160</f>
        <v>0</v>
      </c>
      <c r="G18" s="266">
        <f>'EHRA Faculty Data'!P160</f>
        <v>5000</v>
      </c>
      <c r="H18" s="174">
        <f>'EHRA Faculty Data'!I160</f>
        <v>1</v>
      </c>
    </row>
    <row r="19" spans="1:8" ht="15.75" x14ac:dyDescent="0.25">
      <c r="A19" s="172"/>
      <c r="B19" s="172"/>
      <c r="C19" s="172"/>
      <c r="D19" s="173" t="s">
        <v>9477</v>
      </c>
      <c r="E19" s="266">
        <v>0</v>
      </c>
      <c r="F19" s="266">
        <v>0</v>
      </c>
      <c r="G19" s="266">
        <v>0</v>
      </c>
      <c r="H19" s="174">
        <v>0</v>
      </c>
    </row>
    <row r="20" spans="1:8" ht="15.75" x14ac:dyDescent="0.25">
      <c r="A20" s="172"/>
      <c r="B20" s="172"/>
      <c r="C20" s="172"/>
      <c r="D20" s="173" t="s">
        <v>9474</v>
      </c>
      <c r="E20" s="189">
        <f>'EHRA Faculty Data'!N348</f>
        <v>950835.28533544997</v>
      </c>
      <c r="F20" s="189">
        <f>'EHRA Faculty Data'!O348</f>
        <v>850173.4906645501</v>
      </c>
      <c r="G20" s="189">
        <f>'EHRA Faculty Data'!P348</f>
        <v>1801008.7759999998</v>
      </c>
      <c r="H20" s="175">
        <f>'EHRA Faculty Data'!I348</f>
        <v>182.75</v>
      </c>
    </row>
    <row r="21" spans="1:8" x14ac:dyDescent="0.25">
      <c r="A21" s="172"/>
      <c r="B21" s="171" t="s">
        <v>9475</v>
      </c>
      <c r="C21" s="172"/>
      <c r="D21" s="181"/>
      <c r="E21" s="265">
        <f>+SUM(E14:E20)</f>
        <v>2005035.3306828002</v>
      </c>
      <c r="F21" s="265">
        <f>+SUM(F14:F20)</f>
        <v>1612511.1553172003</v>
      </c>
      <c r="G21" s="265">
        <f>+SUM(G14:G20)</f>
        <v>3617546.4859999996</v>
      </c>
      <c r="H21" s="182">
        <f>SUM(H14:H20)</f>
        <v>323.5</v>
      </c>
    </row>
    <row r="22" spans="1:8" x14ac:dyDescent="0.25">
      <c r="A22" s="172"/>
      <c r="B22" s="172"/>
      <c r="C22" s="172"/>
      <c r="D22" s="183"/>
      <c r="E22" s="183"/>
      <c r="F22" s="183"/>
      <c r="G22" s="183"/>
      <c r="H22" s="183"/>
    </row>
    <row r="23" spans="1:8" ht="15.75" x14ac:dyDescent="0.25">
      <c r="A23" s="183"/>
      <c r="B23" s="184" t="s">
        <v>9478</v>
      </c>
      <c r="C23" s="183"/>
      <c r="D23" s="183"/>
      <c r="E23" s="185">
        <f>E11+E21</f>
        <v>11056840.668506149</v>
      </c>
      <c r="F23" s="185">
        <f>F11+F21</f>
        <v>8956437.8344938494</v>
      </c>
      <c r="G23" s="185">
        <f>G11+G21</f>
        <v>20013278.502999999</v>
      </c>
      <c r="H23" s="186">
        <f>H11+H21</f>
        <v>3119.2250000000004</v>
      </c>
    </row>
  </sheetData>
  <pageMargins left="0.7" right="0.7" top="0.75" bottom="0.75" header="0.3" footer="0.3"/>
  <pageSetup scale="5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590"/>
  <sheetViews>
    <sheetView showGridLines="0" zoomScale="50" zoomScaleNormal="50" workbookViewId="0">
      <pane ySplit="1" topLeftCell="A1354" activePane="bottomLeft" state="frozen"/>
      <selection activeCell="H1" sqref="H1"/>
      <selection pane="bottomLeft" activeCell="J24" sqref="J18:J24"/>
    </sheetView>
  </sheetViews>
  <sheetFormatPr defaultColWidth="9.140625" defaultRowHeight="12.75" x14ac:dyDescent="0.2"/>
  <cols>
    <col min="1" max="3" width="25.7109375" style="28" customWidth="1"/>
    <col min="4" max="4" width="30" style="40" customWidth="1"/>
    <col min="5" max="5" width="13" style="18" customWidth="1"/>
    <col min="6" max="6" width="18.85546875" style="18" customWidth="1"/>
    <col min="7" max="7" width="63" style="18" bestFit="1" customWidth="1"/>
    <col min="8" max="8" width="25.7109375" style="24" customWidth="1"/>
    <col min="9" max="9" width="25.7109375" style="29" customWidth="1"/>
    <col min="10" max="10" width="25.7109375" style="18" customWidth="1"/>
    <col min="11" max="11" width="26.28515625" style="18" bestFit="1" customWidth="1"/>
    <col min="12" max="12" width="27.7109375" style="18" bestFit="1" customWidth="1"/>
    <col min="13" max="13" width="28.5703125" style="18" bestFit="1" customWidth="1"/>
    <col min="14" max="14" width="28.7109375" style="18" bestFit="1" customWidth="1"/>
    <col min="15" max="15" width="30.42578125" style="18" bestFit="1" customWidth="1"/>
    <col min="16" max="16" width="25.140625" style="18" bestFit="1" customWidth="1"/>
    <col min="17" max="17" width="31.42578125" style="18" bestFit="1" customWidth="1"/>
    <col min="18" max="18" width="32.85546875" style="18" bestFit="1" customWidth="1"/>
    <col min="19" max="19" width="26.28515625" style="18" bestFit="1" customWidth="1"/>
    <col min="20" max="20" width="25.7109375" style="24" customWidth="1"/>
    <col min="21" max="21" width="4.42578125" style="18" customWidth="1"/>
    <col min="22" max="22" width="15.85546875" style="18" customWidth="1"/>
    <col min="23" max="23" width="13.140625" style="18" customWidth="1"/>
    <col min="24" max="24" width="37.85546875" style="18" bestFit="1" customWidth="1"/>
    <col min="25" max="25" width="25.7109375" style="18" customWidth="1"/>
    <col min="26" max="27" width="30.7109375" style="24" customWidth="1"/>
    <col min="28" max="30" width="25.7109375" style="24" customWidth="1"/>
    <col min="31" max="32" width="25.7109375" style="31" customWidth="1"/>
    <col min="33" max="33" width="28.5703125" style="18" customWidth="1"/>
    <col min="34" max="39" width="25.7109375" style="25" customWidth="1"/>
    <col min="40" max="40" width="25.7109375" style="18" customWidth="1"/>
    <col min="41" max="42" width="25.7109375" style="25" customWidth="1"/>
    <col min="43" max="44" width="25.7109375" style="33" customWidth="1"/>
    <col min="45" max="45" width="25.7109375" style="18" customWidth="1"/>
    <col min="46" max="47" width="25.7109375" style="33" customWidth="1"/>
    <col min="48" max="48" width="25.7109375" style="25" customWidth="1"/>
    <col min="49" max="50" width="25.7109375" style="26" customWidth="1"/>
    <col min="51" max="53" width="25.7109375" style="27" customWidth="1"/>
    <col min="54" max="54" width="72.85546875" style="27" customWidth="1"/>
    <col min="55" max="55" width="50.7109375" style="27" customWidth="1"/>
    <col min="56" max="16384" width="9.140625" style="18"/>
  </cols>
  <sheetData>
    <row r="1" spans="1:55" s="47" customFormat="1" ht="38.25" x14ac:dyDescent="0.2">
      <c r="A1" s="49" t="s">
        <v>54</v>
      </c>
      <c r="B1" s="49" t="s">
        <v>55</v>
      </c>
      <c r="C1" s="49" t="s">
        <v>9453</v>
      </c>
      <c r="D1" s="50" t="s">
        <v>88</v>
      </c>
      <c r="E1" s="51" t="s">
        <v>0</v>
      </c>
      <c r="F1" s="52" t="s">
        <v>9443</v>
      </c>
      <c r="G1" s="51" t="s">
        <v>1</v>
      </c>
      <c r="H1" s="51" t="s">
        <v>38</v>
      </c>
      <c r="I1" s="53" t="s">
        <v>2</v>
      </c>
      <c r="J1" s="51" t="s">
        <v>22</v>
      </c>
      <c r="K1" s="52" t="s">
        <v>9444</v>
      </c>
      <c r="L1" s="52" t="s">
        <v>9445</v>
      </c>
      <c r="M1" s="52" t="s">
        <v>9446</v>
      </c>
      <c r="N1" s="52" t="s">
        <v>9447</v>
      </c>
      <c r="O1" s="52" t="s">
        <v>9448</v>
      </c>
      <c r="P1" s="52" t="s">
        <v>9449</v>
      </c>
      <c r="Q1" s="52" t="s">
        <v>9450</v>
      </c>
      <c r="R1" s="52" t="s">
        <v>9451</v>
      </c>
      <c r="S1" s="52" t="s">
        <v>9452</v>
      </c>
      <c r="T1" s="51" t="s">
        <v>59</v>
      </c>
      <c r="V1" s="51" t="s">
        <v>20</v>
      </c>
      <c r="W1" s="51" t="s">
        <v>21</v>
      </c>
      <c r="X1" s="51" t="s">
        <v>7895</v>
      </c>
      <c r="Y1" s="51" t="s">
        <v>39</v>
      </c>
      <c r="Z1" s="51" t="s">
        <v>56</v>
      </c>
      <c r="AA1" s="51" t="s">
        <v>57</v>
      </c>
      <c r="AB1" s="51" t="s">
        <v>58</v>
      </c>
      <c r="AC1" s="54" t="s">
        <v>40</v>
      </c>
      <c r="AD1" s="54" t="s">
        <v>41</v>
      </c>
      <c r="AE1" s="55" t="s">
        <v>65</v>
      </c>
      <c r="AF1" s="55" t="s">
        <v>66</v>
      </c>
      <c r="AG1" s="51" t="s">
        <v>47</v>
      </c>
      <c r="AH1" s="56" t="s">
        <v>89</v>
      </c>
      <c r="AI1" s="56" t="s">
        <v>76</v>
      </c>
      <c r="AJ1" s="56" t="s">
        <v>77</v>
      </c>
      <c r="AK1" s="56" t="s">
        <v>78</v>
      </c>
      <c r="AL1" s="56" t="s">
        <v>79</v>
      </c>
      <c r="AM1" s="56" t="s">
        <v>80</v>
      </c>
      <c r="AN1" s="51" t="s">
        <v>81</v>
      </c>
      <c r="AO1" s="56" t="s">
        <v>60</v>
      </c>
      <c r="AP1" s="56" t="s">
        <v>61</v>
      </c>
      <c r="AQ1" s="57" t="s">
        <v>62</v>
      </c>
      <c r="AR1" s="57" t="s">
        <v>63</v>
      </c>
      <c r="AS1" s="51" t="s">
        <v>64</v>
      </c>
      <c r="AT1" s="57" t="s">
        <v>82</v>
      </c>
      <c r="AU1" s="57" t="s">
        <v>67</v>
      </c>
      <c r="AV1" s="56" t="s">
        <v>68</v>
      </c>
      <c r="AW1" s="49" t="s">
        <v>9440</v>
      </c>
      <c r="AX1" s="49" t="s">
        <v>9439</v>
      </c>
      <c r="AY1" s="51" t="s">
        <v>83</v>
      </c>
      <c r="AZ1" s="51" t="s">
        <v>84</v>
      </c>
      <c r="BA1" s="51" t="s">
        <v>69</v>
      </c>
      <c r="BB1" s="51" t="s">
        <v>87</v>
      </c>
      <c r="BC1" s="51" t="s">
        <v>3</v>
      </c>
    </row>
    <row r="2" spans="1:55" ht="20.100000000000001" customHeight="1" x14ac:dyDescent="0.2">
      <c r="A2" s="147">
        <v>2017</v>
      </c>
      <c r="B2" s="147" t="s">
        <v>75</v>
      </c>
      <c r="C2" s="35">
        <f t="shared" ref="C2:C47" si="0">IF(D2="1a",1,(IF(D2="1b",2,(IF(D2="2a",3,(IF(D2="2b",4,(IF(D2=3,5,(IF(D2=4,6,(IF(D2=7,7,(IF(LEFT(D2,2)="12",8,("unknown"))))))))))))))))</f>
        <v>1</v>
      </c>
      <c r="D2" s="148" t="s">
        <v>27</v>
      </c>
      <c r="E2" s="58" t="s">
        <v>11</v>
      </c>
      <c r="F2" s="18" t="str">
        <f t="shared" ref="F2:F47" si="1">CONCATENATE(V2,", ", W2)</f>
        <v>Walker, Lisa</v>
      </c>
      <c r="G2" s="58" t="s">
        <v>3630</v>
      </c>
      <c r="H2" s="58" t="s">
        <v>3631</v>
      </c>
      <c r="I2" s="59">
        <v>1</v>
      </c>
      <c r="J2" s="149" t="s">
        <v>48</v>
      </c>
      <c r="K2" s="34">
        <f t="shared" ref="K2:K47" si="2">AL2</f>
        <v>138384</v>
      </c>
      <c r="L2" s="34">
        <f t="shared" ref="L2:L47" si="3">AM2</f>
        <v>0</v>
      </c>
      <c r="M2" s="34">
        <f t="shared" ref="M2:M47" si="4">AT2</f>
        <v>138384</v>
      </c>
      <c r="N2" s="34">
        <f t="shared" ref="N2:N47" si="5">AQ2-AL2</f>
        <v>2684</v>
      </c>
      <c r="O2" s="34">
        <f t="shared" ref="O2:O47" si="6">AR2-AM2</f>
        <v>0</v>
      </c>
      <c r="P2" s="34">
        <f t="shared" ref="P2:P47" si="7">O2+N2</f>
        <v>2684</v>
      </c>
      <c r="Q2" s="34">
        <f t="shared" ref="Q2:Q47" si="8">AQ2</f>
        <v>141068</v>
      </c>
      <c r="R2" s="34">
        <f t="shared" ref="R2:R47" si="9">AR2</f>
        <v>0</v>
      </c>
      <c r="S2" s="34">
        <f t="shared" ref="S2:S47" si="10">AU2</f>
        <v>141068</v>
      </c>
      <c r="T2" s="150">
        <v>42887</v>
      </c>
      <c r="V2" s="60" t="s">
        <v>3628</v>
      </c>
      <c r="W2" s="60" t="s">
        <v>426</v>
      </c>
      <c r="X2" s="11" t="s">
        <v>8534</v>
      </c>
      <c r="Y2" s="60" t="s">
        <v>3629</v>
      </c>
      <c r="Z2" s="60" t="s">
        <v>3622</v>
      </c>
      <c r="AA2" s="60" t="s">
        <v>3622</v>
      </c>
      <c r="AB2" s="60"/>
      <c r="AC2" s="60" t="s">
        <v>3623</v>
      </c>
      <c r="AD2" s="60" t="s">
        <v>3624</v>
      </c>
      <c r="AE2" s="70" t="s">
        <v>3625</v>
      </c>
      <c r="AF2" s="70" t="s">
        <v>3632</v>
      </c>
      <c r="AG2" s="60" t="s">
        <v>46</v>
      </c>
      <c r="AH2" s="61">
        <v>135667</v>
      </c>
      <c r="AI2" s="61">
        <v>0</v>
      </c>
      <c r="AJ2" s="61">
        <v>138384</v>
      </c>
      <c r="AK2" s="61">
        <v>0</v>
      </c>
      <c r="AL2" s="61">
        <v>138384</v>
      </c>
      <c r="AM2" s="61">
        <v>0</v>
      </c>
      <c r="AN2" s="74"/>
      <c r="AO2" s="61">
        <v>141068</v>
      </c>
      <c r="AP2" s="61">
        <v>0</v>
      </c>
      <c r="AQ2" s="62">
        <v>141068</v>
      </c>
      <c r="AR2" s="62">
        <v>0</v>
      </c>
      <c r="AS2" s="11"/>
      <c r="AT2" s="62">
        <v>138384</v>
      </c>
      <c r="AU2" s="62">
        <v>141068</v>
      </c>
      <c r="AV2" s="61">
        <v>5401</v>
      </c>
      <c r="AW2" s="63" t="str">
        <f t="shared" ref="AW2:AW47" si="11">IF(AQ2+AR2&lt;&gt;AU2,"Issue","")</f>
        <v/>
      </c>
      <c r="AX2" s="63" t="str">
        <f t="shared" ref="AX2:AX47" si="12">IF(AL2+AM2&lt;&gt;AT2,"Issue","")</f>
        <v/>
      </c>
      <c r="AY2" s="64">
        <v>2684</v>
      </c>
      <c r="AZ2" s="65">
        <v>1.9395305815701237E-2</v>
      </c>
      <c r="BA2" s="65">
        <v>3.9810712995791163E-2</v>
      </c>
      <c r="BB2" s="16" t="s">
        <v>85</v>
      </c>
      <c r="BC2" s="17" t="s">
        <v>3627</v>
      </c>
    </row>
    <row r="3" spans="1:55" ht="20.100000000000001" customHeight="1" x14ac:dyDescent="0.2">
      <c r="A3" s="72">
        <v>2017</v>
      </c>
      <c r="B3" s="72" t="s">
        <v>75</v>
      </c>
      <c r="C3" s="35">
        <f t="shared" si="0"/>
        <v>1</v>
      </c>
      <c r="D3" s="67" t="s">
        <v>27</v>
      </c>
      <c r="E3" s="60" t="s">
        <v>11</v>
      </c>
      <c r="F3" s="18" t="str">
        <f t="shared" si="1"/>
        <v>Wayland, Coral</v>
      </c>
      <c r="G3" s="60" t="s">
        <v>3620</v>
      </c>
      <c r="H3" s="60" t="s">
        <v>3621</v>
      </c>
      <c r="I3" s="66">
        <v>1</v>
      </c>
      <c r="J3" s="68" t="s">
        <v>48</v>
      </c>
      <c r="K3" s="34">
        <f t="shared" si="2"/>
        <v>101961</v>
      </c>
      <c r="L3" s="34">
        <f t="shared" si="3"/>
        <v>0</v>
      </c>
      <c r="M3" s="34">
        <f t="shared" si="4"/>
        <v>101961</v>
      </c>
      <c r="N3" s="34">
        <f t="shared" si="5"/>
        <v>17539</v>
      </c>
      <c r="O3" s="34">
        <f t="shared" si="6"/>
        <v>0</v>
      </c>
      <c r="P3" s="34">
        <f t="shared" si="7"/>
        <v>17539</v>
      </c>
      <c r="Q3" s="34">
        <f t="shared" si="8"/>
        <v>119500</v>
      </c>
      <c r="R3" s="34">
        <f t="shared" si="9"/>
        <v>0</v>
      </c>
      <c r="S3" s="34">
        <f t="shared" si="10"/>
        <v>119500</v>
      </c>
      <c r="T3" s="69">
        <v>42887</v>
      </c>
      <c r="V3" s="60" t="s">
        <v>3617</v>
      </c>
      <c r="W3" s="60" t="s">
        <v>3618</v>
      </c>
      <c r="X3" s="11" t="s">
        <v>8535</v>
      </c>
      <c r="Y3" s="60" t="s">
        <v>3619</v>
      </c>
      <c r="Z3" s="60" t="s">
        <v>3622</v>
      </c>
      <c r="AA3" s="60" t="s">
        <v>3622</v>
      </c>
      <c r="AB3" s="60"/>
      <c r="AC3" s="60" t="s">
        <v>3623</v>
      </c>
      <c r="AD3" s="60" t="s">
        <v>3624</v>
      </c>
      <c r="AE3" s="70" t="s">
        <v>3625</v>
      </c>
      <c r="AF3" s="70" t="s">
        <v>3626</v>
      </c>
      <c r="AG3" s="60" t="s">
        <v>46</v>
      </c>
      <c r="AH3" s="61">
        <v>100453</v>
      </c>
      <c r="AI3" s="61">
        <v>0</v>
      </c>
      <c r="AJ3" s="61">
        <v>101961</v>
      </c>
      <c r="AK3" s="61">
        <v>0</v>
      </c>
      <c r="AL3" s="61">
        <v>101961</v>
      </c>
      <c r="AM3" s="61">
        <v>0</v>
      </c>
      <c r="AN3" s="74"/>
      <c r="AO3" s="61">
        <v>119500</v>
      </c>
      <c r="AP3" s="61">
        <v>0</v>
      </c>
      <c r="AQ3" s="62">
        <v>119500</v>
      </c>
      <c r="AR3" s="62">
        <v>0</v>
      </c>
      <c r="AS3" s="11"/>
      <c r="AT3" s="62">
        <v>101961</v>
      </c>
      <c r="AU3" s="62">
        <v>119500</v>
      </c>
      <c r="AV3" s="61">
        <v>19047</v>
      </c>
      <c r="AW3" s="63" t="str">
        <f t="shared" si="11"/>
        <v/>
      </c>
      <c r="AX3" s="63" t="str">
        <f t="shared" si="12"/>
        <v/>
      </c>
      <c r="AY3" s="64">
        <v>17539</v>
      </c>
      <c r="AZ3" s="65">
        <v>0.17201675150302567</v>
      </c>
      <c r="BA3" s="65">
        <v>0.18961106188963994</v>
      </c>
      <c r="BB3" s="16" t="s">
        <v>85</v>
      </c>
      <c r="BC3" s="17" t="s">
        <v>3627</v>
      </c>
    </row>
    <row r="4" spans="1:55" ht="20.100000000000001" customHeight="1" x14ac:dyDescent="0.2">
      <c r="A4" s="15">
        <v>2017</v>
      </c>
      <c r="B4" s="15" t="s">
        <v>75</v>
      </c>
      <c r="C4" s="35">
        <f t="shared" si="0"/>
        <v>1</v>
      </c>
      <c r="D4" s="67" t="s">
        <v>27</v>
      </c>
      <c r="E4" s="60" t="s">
        <v>5</v>
      </c>
      <c r="F4" s="18" t="str">
        <f t="shared" si="1"/>
        <v>Williams, Kevin Bryan</v>
      </c>
      <c r="G4" s="11" t="s">
        <v>2974</v>
      </c>
      <c r="H4" s="12" t="s">
        <v>6943</v>
      </c>
      <c r="I4" s="66">
        <v>1</v>
      </c>
      <c r="J4" s="68" t="s">
        <v>215</v>
      </c>
      <c r="K4" s="34">
        <f t="shared" si="2"/>
        <v>54884</v>
      </c>
      <c r="L4" s="34">
        <f t="shared" si="3"/>
        <v>0</v>
      </c>
      <c r="M4" s="34">
        <f t="shared" si="4"/>
        <v>54884</v>
      </c>
      <c r="N4" s="34">
        <f t="shared" si="5"/>
        <v>1116</v>
      </c>
      <c r="O4" s="34">
        <f t="shared" si="6"/>
        <v>0</v>
      </c>
      <c r="P4" s="34">
        <f t="shared" si="7"/>
        <v>1116</v>
      </c>
      <c r="Q4" s="34">
        <f t="shared" si="8"/>
        <v>56000</v>
      </c>
      <c r="R4" s="34">
        <f t="shared" si="9"/>
        <v>0</v>
      </c>
      <c r="S4" s="34">
        <f t="shared" si="10"/>
        <v>56000</v>
      </c>
      <c r="T4" s="69" t="s">
        <v>6699</v>
      </c>
      <c r="V4" s="11" t="s">
        <v>1668</v>
      </c>
      <c r="W4" s="11" t="s">
        <v>6941</v>
      </c>
      <c r="X4" s="11" t="s">
        <v>9378</v>
      </c>
      <c r="Y4" s="11" t="s">
        <v>6942</v>
      </c>
      <c r="Z4" s="12" t="s">
        <v>6739</v>
      </c>
      <c r="AA4" s="12" t="s">
        <v>6944</v>
      </c>
      <c r="AB4" s="12">
        <v>531101</v>
      </c>
      <c r="AC4" s="12" t="s">
        <v>3736</v>
      </c>
      <c r="AD4" s="12">
        <v>401130</v>
      </c>
      <c r="AE4" s="70">
        <v>34784</v>
      </c>
      <c r="AF4" s="70">
        <v>55654</v>
      </c>
      <c r="AG4" s="60" t="s">
        <v>46</v>
      </c>
      <c r="AH4" s="61">
        <v>50132</v>
      </c>
      <c r="AI4" s="61">
        <v>0</v>
      </c>
      <c r="AJ4" s="61">
        <v>54884</v>
      </c>
      <c r="AK4" s="61">
        <v>0</v>
      </c>
      <c r="AL4" s="61">
        <v>54884</v>
      </c>
      <c r="AM4" s="61">
        <v>0</v>
      </c>
      <c r="AN4" s="11"/>
      <c r="AO4" s="61">
        <v>56000</v>
      </c>
      <c r="AP4" s="61">
        <v>0</v>
      </c>
      <c r="AQ4" s="62">
        <v>56000</v>
      </c>
      <c r="AR4" s="62">
        <v>0</v>
      </c>
      <c r="AS4" s="11"/>
      <c r="AT4" s="62">
        <v>54884</v>
      </c>
      <c r="AU4" s="62">
        <v>56000</v>
      </c>
      <c r="AV4" s="61">
        <v>5868</v>
      </c>
      <c r="AW4" s="63" t="str">
        <f t="shared" si="11"/>
        <v/>
      </c>
      <c r="AX4" s="63" t="str">
        <f t="shared" si="12"/>
        <v/>
      </c>
      <c r="AY4" s="64">
        <v>1116</v>
      </c>
      <c r="AZ4" s="65">
        <v>1.9928571428571427E-2</v>
      </c>
      <c r="BA4" s="65">
        <v>0.11705098539854783</v>
      </c>
      <c r="BB4" s="16" t="s">
        <v>85</v>
      </c>
      <c r="BC4" s="17"/>
    </row>
    <row r="5" spans="1:55" ht="20.100000000000001" customHeight="1" x14ac:dyDescent="0.2">
      <c r="A5" s="15">
        <v>2017</v>
      </c>
      <c r="B5" s="15" t="s">
        <v>75</v>
      </c>
      <c r="C5" s="35">
        <f t="shared" si="0"/>
        <v>1</v>
      </c>
      <c r="D5" s="67" t="s">
        <v>27</v>
      </c>
      <c r="E5" s="60" t="s">
        <v>31</v>
      </c>
      <c r="F5" s="18" t="str">
        <f t="shared" si="1"/>
        <v>Fulk, Randy</v>
      </c>
      <c r="G5" s="11" t="s">
        <v>6462</v>
      </c>
      <c r="H5" s="12" t="s">
        <v>6463</v>
      </c>
      <c r="I5" s="66">
        <v>1</v>
      </c>
      <c r="J5" s="68" t="s">
        <v>215</v>
      </c>
      <c r="K5" s="34">
        <f t="shared" si="2"/>
        <v>43997</v>
      </c>
      <c r="L5" s="34">
        <f t="shared" si="3"/>
        <v>0</v>
      </c>
      <c r="M5" s="34">
        <f t="shared" si="4"/>
        <v>43997</v>
      </c>
      <c r="N5" s="34">
        <f t="shared" si="5"/>
        <v>6730</v>
      </c>
      <c r="O5" s="34">
        <f t="shared" si="6"/>
        <v>0</v>
      </c>
      <c r="P5" s="34">
        <f t="shared" si="7"/>
        <v>6730</v>
      </c>
      <c r="Q5" s="34">
        <f t="shared" si="8"/>
        <v>50727</v>
      </c>
      <c r="R5" s="34">
        <f t="shared" si="9"/>
        <v>0</v>
      </c>
      <c r="S5" s="34">
        <f t="shared" si="10"/>
        <v>50727</v>
      </c>
      <c r="T5" s="71">
        <v>42887</v>
      </c>
      <c r="V5" s="11" t="s">
        <v>6459</v>
      </c>
      <c r="W5" s="11" t="s">
        <v>6460</v>
      </c>
      <c r="X5" s="11" t="s">
        <v>7992</v>
      </c>
      <c r="Y5" s="11" t="s">
        <v>6461</v>
      </c>
      <c r="Z5" s="12" t="s">
        <v>6453</v>
      </c>
      <c r="AA5" s="12" t="s">
        <v>6454</v>
      </c>
      <c r="AB5" s="12" t="s">
        <v>6455</v>
      </c>
      <c r="AC5" s="12" t="s">
        <v>4097</v>
      </c>
      <c r="AD5" s="12" t="s">
        <v>73</v>
      </c>
      <c r="AE5" s="70">
        <v>43000</v>
      </c>
      <c r="AF5" s="70">
        <v>67500</v>
      </c>
      <c r="AG5" s="60" t="s">
        <v>45</v>
      </c>
      <c r="AH5" s="61">
        <v>43997</v>
      </c>
      <c r="AI5" s="61">
        <v>0</v>
      </c>
      <c r="AJ5" s="61">
        <v>43997</v>
      </c>
      <c r="AK5" s="61">
        <v>0</v>
      </c>
      <c r="AL5" s="61">
        <v>43997</v>
      </c>
      <c r="AM5" s="61">
        <v>0</v>
      </c>
      <c r="AN5" s="11"/>
      <c r="AO5" s="61">
        <v>50727</v>
      </c>
      <c r="AP5" s="61">
        <v>0</v>
      </c>
      <c r="AQ5" s="62">
        <v>50727</v>
      </c>
      <c r="AR5" s="62">
        <v>0</v>
      </c>
      <c r="AS5" s="11"/>
      <c r="AT5" s="62">
        <v>43997</v>
      </c>
      <c r="AU5" s="62">
        <v>50727</v>
      </c>
      <c r="AV5" s="61">
        <v>6730</v>
      </c>
      <c r="AW5" s="63" t="str">
        <f t="shared" si="11"/>
        <v/>
      </c>
      <c r="AX5" s="63" t="str">
        <f t="shared" si="12"/>
        <v/>
      </c>
      <c r="AY5" s="64">
        <v>6730</v>
      </c>
      <c r="AZ5" s="65">
        <v>0.15296497488465122</v>
      </c>
      <c r="BA5" s="65">
        <v>0.15296497488465122</v>
      </c>
      <c r="BB5" s="16" t="s">
        <v>85</v>
      </c>
      <c r="BC5" s="17" t="s">
        <v>6464</v>
      </c>
    </row>
    <row r="6" spans="1:55" ht="20.100000000000001" customHeight="1" x14ac:dyDescent="0.2">
      <c r="A6" s="72">
        <v>2017</v>
      </c>
      <c r="B6" s="72" t="s">
        <v>75</v>
      </c>
      <c r="C6" s="35">
        <f t="shared" si="0"/>
        <v>1</v>
      </c>
      <c r="D6" s="39" t="s">
        <v>27</v>
      </c>
      <c r="E6" s="60" t="s">
        <v>23</v>
      </c>
      <c r="F6" s="18" t="str">
        <f t="shared" si="1"/>
        <v>Papuchis, John</v>
      </c>
      <c r="G6" s="11" t="s">
        <v>769</v>
      </c>
      <c r="H6" s="11" t="s">
        <v>3015</v>
      </c>
      <c r="I6" s="66">
        <v>1</v>
      </c>
      <c r="J6" s="11" t="s">
        <v>215</v>
      </c>
      <c r="K6" s="34">
        <f t="shared" si="2"/>
        <v>0</v>
      </c>
      <c r="L6" s="34">
        <f t="shared" si="3"/>
        <v>279125</v>
      </c>
      <c r="M6" s="34">
        <f t="shared" si="4"/>
        <v>279125</v>
      </c>
      <c r="N6" s="34">
        <f t="shared" si="5"/>
        <v>0</v>
      </c>
      <c r="O6" s="34">
        <f t="shared" si="6"/>
        <v>45875</v>
      </c>
      <c r="P6" s="34">
        <f t="shared" si="7"/>
        <v>45875</v>
      </c>
      <c r="Q6" s="34">
        <f t="shared" si="8"/>
        <v>0</v>
      </c>
      <c r="R6" s="34">
        <f t="shared" si="9"/>
        <v>325000</v>
      </c>
      <c r="S6" s="34">
        <f t="shared" si="10"/>
        <v>325000</v>
      </c>
      <c r="T6" s="13">
        <v>42795</v>
      </c>
      <c r="V6" s="11" t="s">
        <v>3013</v>
      </c>
      <c r="W6" s="11" t="s">
        <v>1073</v>
      </c>
      <c r="X6" s="11" t="s">
        <v>8895</v>
      </c>
      <c r="Y6" s="11" t="s">
        <v>3014</v>
      </c>
      <c r="Z6" s="11" t="s">
        <v>1337</v>
      </c>
      <c r="AA6" s="11" t="s">
        <v>3000</v>
      </c>
      <c r="AB6" s="11" t="s">
        <v>3001</v>
      </c>
      <c r="AC6" s="12" t="s">
        <v>3002</v>
      </c>
      <c r="AD6" s="12" t="s">
        <v>3003</v>
      </c>
      <c r="AE6" s="70">
        <v>245000</v>
      </c>
      <c r="AF6" s="70">
        <v>450000</v>
      </c>
      <c r="AG6" s="60" t="s">
        <v>45</v>
      </c>
      <c r="AH6" s="61">
        <v>275000</v>
      </c>
      <c r="AI6" s="61">
        <v>0</v>
      </c>
      <c r="AJ6" s="61">
        <v>279125</v>
      </c>
      <c r="AK6" s="61">
        <v>0</v>
      </c>
      <c r="AL6" s="61">
        <v>0</v>
      </c>
      <c r="AM6" s="61">
        <v>279125</v>
      </c>
      <c r="AN6" s="11" t="s">
        <v>1026</v>
      </c>
      <c r="AO6" s="61">
        <v>325000</v>
      </c>
      <c r="AP6" s="61">
        <v>0</v>
      </c>
      <c r="AQ6" s="62">
        <v>0</v>
      </c>
      <c r="AR6" s="62">
        <v>325000</v>
      </c>
      <c r="AS6" s="11" t="s">
        <v>1026</v>
      </c>
      <c r="AT6" s="62">
        <v>279125</v>
      </c>
      <c r="AU6" s="62">
        <v>325000</v>
      </c>
      <c r="AV6" s="61">
        <v>50000</v>
      </c>
      <c r="AW6" s="63" t="str">
        <f t="shared" si="11"/>
        <v/>
      </c>
      <c r="AX6" s="63" t="str">
        <f t="shared" si="12"/>
        <v/>
      </c>
      <c r="AY6" s="64">
        <v>45875</v>
      </c>
      <c r="AZ6" s="65">
        <v>0.16435288849081953</v>
      </c>
      <c r="BA6" s="65">
        <v>0.18181818181818182</v>
      </c>
      <c r="BB6" s="17" t="s">
        <v>85</v>
      </c>
      <c r="BC6" s="17"/>
    </row>
    <row r="7" spans="1:55" ht="20.100000000000001" customHeight="1" x14ac:dyDescent="0.2">
      <c r="A7" s="15">
        <v>2017</v>
      </c>
      <c r="B7" s="72" t="s">
        <v>75</v>
      </c>
      <c r="C7" s="35">
        <f t="shared" si="0"/>
        <v>1</v>
      </c>
      <c r="D7" s="67" t="s">
        <v>27</v>
      </c>
      <c r="E7" s="60" t="s">
        <v>13</v>
      </c>
      <c r="F7" s="18" t="str">
        <f t="shared" si="1"/>
        <v>Ali, Omar</v>
      </c>
      <c r="G7" s="11" t="s">
        <v>561</v>
      </c>
      <c r="H7" s="12" t="s">
        <v>562</v>
      </c>
      <c r="I7" s="66">
        <v>1</v>
      </c>
      <c r="J7" s="68" t="s">
        <v>215</v>
      </c>
      <c r="K7" s="34">
        <f t="shared" si="2"/>
        <v>115907</v>
      </c>
      <c r="L7" s="34">
        <f t="shared" si="3"/>
        <v>0</v>
      </c>
      <c r="M7" s="34">
        <f t="shared" si="4"/>
        <v>115907</v>
      </c>
      <c r="N7" s="34">
        <f t="shared" si="5"/>
        <v>10000</v>
      </c>
      <c r="O7" s="34">
        <f t="shared" si="6"/>
        <v>0</v>
      </c>
      <c r="P7" s="34">
        <f t="shared" si="7"/>
        <v>10000</v>
      </c>
      <c r="Q7" s="34">
        <f t="shared" si="8"/>
        <v>125907</v>
      </c>
      <c r="R7" s="34">
        <f t="shared" si="9"/>
        <v>0</v>
      </c>
      <c r="S7" s="34">
        <f t="shared" si="10"/>
        <v>125907</v>
      </c>
      <c r="T7" s="69">
        <v>42826</v>
      </c>
      <c r="V7" s="11" t="s">
        <v>558</v>
      </c>
      <c r="W7" s="11" t="s">
        <v>559</v>
      </c>
      <c r="X7" s="11" t="s">
        <v>9064</v>
      </c>
      <c r="Y7" s="11" t="s">
        <v>560</v>
      </c>
      <c r="Z7" s="12" t="s">
        <v>166</v>
      </c>
      <c r="AA7" s="12" t="s">
        <v>563</v>
      </c>
      <c r="AB7" s="12" t="s">
        <v>564</v>
      </c>
      <c r="AC7" s="12" t="s">
        <v>565</v>
      </c>
      <c r="AD7" s="12" t="s">
        <v>566</v>
      </c>
      <c r="AE7" s="70">
        <v>115007</v>
      </c>
      <c r="AF7" s="70">
        <v>207013</v>
      </c>
      <c r="AG7" s="60"/>
      <c r="AH7" s="61">
        <v>107100</v>
      </c>
      <c r="AI7" s="61">
        <v>0</v>
      </c>
      <c r="AJ7" s="61">
        <v>115907</v>
      </c>
      <c r="AK7" s="61">
        <v>0</v>
      </c>
      <c r="AL7" s="61">
        <v>115907</v>
      </c>
      <c r="AM7" s="61">
        <v>0</v>
      </c>
      <c r="AN7" s="11"/>
      <c r="AO7" s="61">
        <v>125907</v>
      </c>
      <c r="AP7" s="61">
        <v>0</v>
      </c>
      <c r="AQ7" s="62">
        <v>125907</v>
      </c>
      <c r="AR7" s="62">
        <v>0</v>
      </c>
      <c r="AS7" s="11"/>
      <c r="AT7" s="62">
        <v>115907</v>
      </c>
      <c r="AU7" s="62">
        <v>125907</v>
      </c>
      <c r="AV7" s="61">
        <v>18807</v>
      </c>
      <c r="AW7" s="63" t="str">
        <f t="shared" si="11"/>
        <v/>
      </c>
      <c r="AX7" s="63" t="str">
        <f t="shared" si="12"/>
        <v/>
      </c>
      <c r="AY7" s="64">
        <v>10000</v>
      </c>
      <c r="AZ7" s="65">
        <v>7.9423701621037748E-2</v>
      </c>
      <c r="BA7" s="65">
        <v>0.17560224089635854</v>
      </c>
      <c r="BB7" s="16" t="s">
        <v>85</v>
      </c>
      <c r="BC7" s="17" t="s">
        <v>567</v>
      </c>
    </row>
    <row r="8" spans="1:55" ht="20.100000000000001" customHeight="1" x14ac:dyDescent="0.2">
      <c r="A8" s="15">
        <v>2017</v>
      </c>
      <c r="B8" s="72" t="s">
        <v>75</v>
      </c>
      <c r="C8" s="35">
        <f t="shared" si="0"/>
        <v>1</v>
      </c>
      <c r="D8" s="67" t="s">
        <v>27</v>
      </c>
      <c r="E8" s="60" t="s">
        <v>13</v>
      </c>
      <c r="F8" s="18" t="str">
        <f t="shared" si="1"/>
        <v>Heath, Donna</v>
      </c>
      <c r="G8" s="11" t="s">
        <v>975</v>
      </c>
      <c r="H8" s="75" t="s">
        <v>976</v>
      </c>
      <c r="I8" s="66">
        <v>1</v>
      </c>
      <c r="J8" s="68" t="s">
        <v>215</v>
      </c>
      <c r="K8" s="34">
        <f t="shared" si="2"/>
        <v>200400</v>
      </c>
      <c r="L8" s="34">
        <f t="shared" si="3"/>
        <v>0</v>
      </c>
      <c r="M8" s="34">
        <f t="shared" si="4"/>
        <v>200400</v>
      </c>
      <c r="N8" s="34">
        <f t="shared" si="5"/>
        <v>9116</v>
      </c>
      <c r="O8" s="34">
        <f t="shared" si="6"/>
        <v>0</v>
      </c>
      <c r="P8" s="34">
        <f t="shared" si="7"/>
        <v>9116</v>
      </c>
      <c r="Q8" s="34">
        <f t="shared" si="8"/>
        <v>209516</v>
      </c>
      <c r="R8" s="34">
        <f t="shared" si="9"/>
        <v>0</v>
      </c>
      <c r="S8" s="34">
        <f t="shared" si="10"/>
        <v>209516</v>
      </c>
      <c r="T8" s="69">
        <v>42887</v>
      </c>
      <c r="V8" s="11" t="s">
        <v>972</v>
      </c>
      <c r="W8" s="11" t="s">
        <v>973</v>
      </c>
      <c r="X8" s="11" t="s">
        <v>9094</v>
      </c>
      <c r="Y8" s="11" t="s">
        <v>974</v>
      </c>
      <c r="Z8" s="12" t="s">
        <v>643</v>
      </c>
      <c r="AA8" s="12" t="s">
        <v>643</v>
      </c>
      <c r="AB8" s="12" t="s">
        <v>725</v>
      </c>
      <c r="AC8" s="12" t="s">
        <v>977</v>
      </c>
      <c r="AD8" s="12">
        <v>129000</v>
      </c>
      <c r="AE8" s="70">
        <v>94774</v>
      </c>
      <c r="AF8" s="70">
        <v>189548</v>
      </c>
      <c r="AG8" s="60" t="s">
        <v>46</v>
      </c>
      <c r="AH8" s="61">
        <v>172017</v>
      </c>
      <c r="AI8" s="61">
        <v>0</v>
      </c>
      <c r="AJ8" s="61">
        <v>200400</v>
      </c>
      <c r="AK8" s="61">
        <v>0</v>
      </c>
      <c r="AL8" s="61">
        <v>200400</v>
      </c>
      <c r="AM8" s="61">
        <v>0</v>
      </c>
      <c r="AN8" s="11"/>
      <c r="AO8" s="61">
        <v>209516</v>
      </c>
      <c r="AP8" s="61">
        <v>0</v>
      </c>
      <c r="AQ8" s="62">
        <v>209516</v>
      </c>
      <c r="AR8" s="62">
        <v>0</v>
      </c>
      <c r="AS8" s="11"/>
      <c r="AT8" s="62">
        <v>200400</v>
      </c>
      <c r="AU8" s="62">
        <v>209516</v>
      </c>
      <c r="AV8" s="61">
        <v>37499</v>
      </c>
      <c r="AW8" s="63" t="str">
        <f t="shared" si="11"/>
        <v/>
      </c>
      <c r="AX8" s="63" t="str">
        <f t="shared" si="12"/>
        <v/>
      </c>
      <c r="AY8" s="64">
        <v>9116</v>
      </c>
      <c r="AZ8" s="65">
        <v>4.3509803547223121E-2</v>
      </c>
      <c r="BA8" s="65">
        <v>0.21799589575448938</v>
      </c>
      <c r="BB8" s="16" t="s">
        <v>85</v>
      </c>
      <c r="BC8" s="17" t="s">
        <v>978</v>
      </c>
    </row>
    <row r="9" spans="1:55" ht="20.100000000000001" customHeight="1" x14ac:dyDescent="0.2">
      <c r="A9" s="15">
        <v>2017</v>
      </c>
      <c r="B9" s="15" t="s">
        <v>75</v>
      </c>
      <c r="C9" s="35">
        <f t="shared" si="0"/>
        <v>1</v>
      </c>
      <c r="D9" s="39" t="s">
        <v>27</v>
      </c>
      <c r="E9" s="60" t="s">
        <v>4</v>
      </c>
      <c r="F9" s="18" t="str">
        <f t="shared" si="1"/>
        <v>Clawson, Shaquera</v>
      </c>
      <c r="G9" s="11" t="s">
        <v>7320</v>
      </c>
      <c r="H9" s="12" t="s">
        <v>7321</v>
      </c>
      <c r="I9" s="66">
        <v>1</v>
      </c>
      <c r="J9" s="68" t="s">
        <v>215</v>
      </c>
      <c r="K9" s="34">
        <f t="shared" si="2"/>
        <v>30930</v>
      </c>
      <c r="L9" s="34">
        <f t="shared" si="3"/>
        <v>0</v>
      </c>
      <c r="M9" s="34">
        <f t="shared" si="4"/>
        <v>30930</v>
      </c>
      <c r="N9" s="34">
        <f t="shared" si="5"/>
        <v>14070</v>
      </c>
      <c r="O9" s="34">
        <f t="shared" si="6"/>
        <v>0</v>
      </c>
      <c r="P9" s="34">
        <f t="shared" si="7"/>
        <v>14070</v>
      </c>
      <c r="Q9" s="34">
        <f t="shared" si="8"/>
        <v>45000</v>
      </c>
      <c r="R9" s="34">
        <f t="shared" si="9"/>
        <v>0</v>
      </c>
      <c r="S9" s="34">
        <f t="shared" si="10"/>
        <v>45000</v>
      </c>
      <c r="T9" s="13">
        <v>42856</v>
      </c>
      <c r="V9" s="11" t="s">
        <v>7317</v>
      </c>
      <c r="W9" s="11" t="s">
        <v>7318</v>
      </c>
      <c r="X9" s="11" t="s">
        <v>7904</v>
      </c>
      <c r="Y9" s="12" t="s">
        <v>7319</v>
      </c>
      <c r="Z9" s="60" t="s">
        <v>7250</v>
      </c>
      <c r="AA9" s="12" t="s">
        <v>7236</v>
      </c>
      <c r="AB9" s="12" t="s">
        <v>7322</v>
      </c>
      <c r="AC9" s="12" t="s">
        <v>7323</v>
      </c>
      <c r="AD9" s="12" t="s">
        <v>4698</v>
      </c>
      <c r="AE9" s="30" t="s">
        <v>7324</v>
      </c>
      <c r="AF9" s="30" t="s">
        <v>7325</v>
      </c>
      <c r="AG9" s="12" t="s">
        <v>45</v>
      </c>
      <c r="AH9" s="14">
        <v>30930</v>
      </c>
      <c r="AI9" s="61">
        <v>0</v>
      </c>
      <c r="AJ9" s="14">
        <v>30930</v>
      </c>
      <c r="AK9" s="61">
        <v>0</v>
      </c>
      <c r="AL9" s="14">
        <v>30930</v>
      </c>
      <c r="AM9" s="14">
        <v>0</v>
      </c>
      <c r="AN9" s="11"/>
      <c r="AO9" s="14">
        <v>45000</v>
      </c>
      <c r="AP9" s="61">
        <v>0</v>
      </c>
      <c r="AQ9" s="32">
        <v>45000</v>
      </c>
      <c r="AR9" s="32">
        <v>0</v>
      </c>
      <c r="AS9" s="11"/>
      <c r="AT9" s="62">
        <v>30930</v>
      </c>
      <c r="AU9" s="62">
        <v>45000</v>
      </c>
      <c r="AV9" s="61">
        <v>14070</v>
      </c>
      <c r="AW9" s="63" t="str">
        <f t="shared" si="11"/>
        <v/>
      </c>
      <c r="AX9" s="63" t="str">
        <f t="shared" si="12"/>
        <v/>
      </c>
      <c r="AY9" s="64">
        <v>14070</v>
      </c>
      <c r="AZ9" s="65">
        <v>0.45489815712900095</v>
      </c>
      <c r="BA9" s="65">
        <v>0.45489815712900095</v>
      </c>
      <c r="BB9" s="16" t="s">
        <v>85</v>
      </c>
      <c r="BC9" s="17"/>
    </row>
    <row r="10" spans="1:55" ht="20.100000000000001" customHeight="1" x14ac:dyDescent="0.2">
      <c r="A10" s="15">
        <v>2017</v>
      </c>
      <c r="B10" s="15" t="s">
        <v>75</v>
      </c>
      <c r="C10" s="35">
        <f t="shared" si="0"/>
        <v>1</v>
      </c>
      <c r="D10" s="39" t="s">
        <v>27</v>
      </c>
      <c r="E10" s="60" t="s">
        <v>4</v>
      </c>
      <c r="F10" s="18" t="str">
        <f t="shared" si="1"/>
        <v>Colby, Susan</v>
      </c>
      <c r="G10" s="11" t="s">
        <v>7334</v>
      </c>
      <c r="H10" s="12" t="s">
        <v>7335</v>
      </c>
      <c r="I10" s="66">
        <v>1</v>
      </c>
      <c r="J10" s="68" t="s">
        <v>215</v>
      </c>
      <c r="K10" s="34">
        <f t="shared" si="2"/>
        <v>101980</v>
      </c>
      <c r="L10" s="34">
        <f t="shared" si="3"/>
        <v>0</v>
      </c>
      <c r="M10" s="34">
        <f t="shared" si="4"/>
        <v>101980</v>
      </c>
      <c r="N10" s="34">
        <f t="shared" si="5"/>
        <v>15920</v>
      </c>
      <c r="O10" s="34">
        <f t="shared" si="6"/>
        <v>0</v>
      </c>
      <c r="P10" s="34">
        <f t="shared" si="7"/>
        <v>15920</v>
      </c>
      <c r="Q10" s="34">
        <f t="shared" si="8"/>
        <v>117900</v>
      </c>
      <c r="R10" s="34">
        <f t="shared" si="9"/>
        <v>0</v>
      </c>
      <c r="S10" s="34">
        <f t="shared" si="10"/>
        <v>117900</v>
      </c>
      <c r="T10" s="13">
        <v>42887</v>
      </c>
      <c r="V10" s="11" t="s">
        <v>7332</v>
      </c>
      <c r="W10" s="11" t="s">
        <v>438</v>
      </c>
      <c r="X10" s="11" t="s">
        <v>7906</v>
      </c>
      <c r="Y10" s="12" t="s">
        <v>7333</v>
      </c>
      <c r="Z10" s="60" t="s">
        <v>7250</v>
      </c>
      <c r="AA10" s="12" t="s">
        <v>7336</v>
      </c>
      <c r="AB10" s="12" t="s">
        <v>7337</v>
      </c>
      <c r="AC10" s="12" t="s">
        <v>3233</v>
      </c>
      <c r="AD10" s="12" t="s">
        <v>6283</v>
      </c>
      <c r="AE10" s="30" t="s">
        <v>7338</v>
      </c>
      <c r="AF10" s="30" t="s">
        <v>7339</v>
      </c>
      <c r="AG10" s="12"/>
      <c r="AH10" s="14">
        <v>101980</v>
      </c>
      <c r="AI10" s="61">
        <v>0</v>
      </c>
      <c r="AJ10" s="14">
        <v>101980</v>
      </c>
      <c r="AK10" s="61">
        <v>0</v>
      </c>
      <c r="AL10" s="14">
        <v>101980</v>
      </c>
      <c r="AM10" s="14">
        <v>0</v>
      </c>
      <c r="AN10" s="11"/>
      <c r="AO10" s="14">
        <v>117900</v>
      </c>
      <c r="AP10" s="61">
        <v>0</v>
      </c>
      <c r="AQ10" s="32">
        <v>117900</v>
      </c>
      <c r="AR10" s="32">
        <v>0</v>
      </c>
      <c r="AS10" s="11"/>
      <c r="AT10" s="62">
        <v>101980</v>
      </c>
      <c r="AU10" s="62">
        <v>117900</v>
      </c>
      <c r="AV10" s="61">
        <v>15920</v>
      </c>
      <c r="AW10" s="63" t="str">
        <f t="shared" si="11"/>
        <v/>
      </c>
      <c r="AX10" s="63" t="str">
        <f t="shared" si="12"/>
        <v/>
      </c>
      <c r="AY10" s="64">
        <v>15920</v>
      </c>
      <c r="AZ10" s="65">
        <v>0.15610904098842909</v>
      </c>
      <c r="BA10" s="65">
        <v>0.15610904098842909</v>
      </c>
      <c r="BB10" s="16" t="s">
        <v>85</v>
      </c>
      <c r="BC10" s="17"/>
    </row>
    <row r="11" spans="1:55" ht="20.100000000000001" customHeight="1" x14ac:dyDescent="0.2">
      <c r="A11" s="15">
        <v>2017</v>
      </c>
      <c r="B11" s="15" t="s">
        <v>75</v>
      </c>
      <c r="C11" s="35">
        <f t="shared" si="0"/>
        <v>1</v>
      </c>
      <c r="D11" s="39" t="s">
        <v>27</v>
      </c>
      <c r="E11" s="60" t="s">
        <v>4</v>
      </c>
      <c r="F11" s="18" t="str">
        <f t="shared" si="1"/>
        <v>Foreman, Henry</v>
      </c>
      <c r="G11" s="11" t="s">
        <v>7398</v>
      </c>
      <c r="H11" s="12" t="s">
        <v>7399</v>
      </c>
      <c r="I11" s="66">
        <v>1</v>
      </c>
      <c r="J11" s="68" t="s">
        <v>215</v>
      </c>
      <c r="K11" s="34">
        <f t="shared" si="2"/>
        <v>165000</v>
      </c>
      <c r="L11" s="34">
        <f t="shared" si="3"/>
        <v>0</v>
      </c>
      <c r="M11" s="34">
        <f t="shared" si="4"/>
        <v>165000</v>
      </c>
      <c r="N11" s="34">
        <f t="shared" si="5"/>
        <v>18000</v>
      </c>
      <c r="O11" s="34">
        <f t="shared" si="6"/>
        <v>0</v>
      </c>
      <c r="P11" s="34">
        <f t="shared" si="7"/>
        <v>18000</v>
      </c>
      <c r="Q11" s="34">
        <f t="shared" si="8"/>
        <v>183000</v>
      </c>
      <c r="R11" s="34">
        <f t="shared" si="9"/>
        <v>0</v>
      </c>
      <c r="S11" s="34">
        <f t="shared" si="10"/>
        <v>183000</v>
      </c>
      <c r="T11" s="13">
        <v>42887</v>
      </c>
      <c r="V11" s="11" t="s">
        <v>7396</v>
      </c>
      <c r="W11" s="11" t="s">
        <v>158</v>
      </c>
      <c r="X11" s="11" t="s">
        <v>7915</v>
      </c>
      <c r="Y11" s="12" t="s">
        <v>7397</v>
      </c>
      <c r="Z11" s="60" t="s">
        <v>7250</v>
      </c>
      <c r="AA11" s="12" t="s">
        <v>4084</v>
      </c>
      <c r="AB11" s="12" t="s">
        <v>7400</v>
      </c>
      <c r="AC11" s="12" t="s">
        <v>7401</v>
      </c>
      <c r="AD11" s="12" t="s">
        <v>7401</v>
      </c>
      <c r="AE11" s="30" t="s">
        <v>7402</v>
      </c>
      <c r="AF11" s="30" t="s">
        <v>7403</v>
      </c>
      <c r="AG11" s="12" t="s">
        <v>45</v>
      </c>
      <c r="AH11" s="14">
        <v>165000</v>
      </c>
      <c r="AI11" s="61">
        <v>0</v>
      </c>
      <c r="AJ11" s="14">
        <v>165000</v>
      </c>
      <c r="AK11" s="61">
        <v>0</v>
      </c>
      <c r="AL11" s="14">
        <v>165000</v>
      </c>
      <c r="AM11" s="14">
        <v>0</v>
      </c>
      <c r="AN11" s="11"/>
      <c r="AO11" s="14">
        <v>183000</v>
      </c>
      <c r="AP11" s="61">
        <v>0</v>
      </c>
      <c r="AQ11" s="32">
        <v>183000</v>
      </c>
      <c r="AR11" s="32">
        <v>0</v>
      </c>
      <c r="AS11" s="11"/>
      <c r="AT11" s="62">
        <v>165000</v>
      </c>
      <c r="AU11" s="62">
        <v>183000</v>
      </c>
      <c r="AV11" s="61">
        <v>18000</v>
      </c>
      <c r="AW11" s="63" t="str">
        <f t="shared" si="11"/>
        <v/>
      </c>
      <c r="AX11" s="63" t="str">
        <f t="shared" si="12"/>
        <v/>
      </c>
      <c r="AY11" s="64">
        <v>18000</v>
      </c>
      <c r="AZ11" s="65">
        <v>0.10909090909090909</v>
      </c>
      <c r="BA11" s="65">
        <v>0.10909090909090909</v>
      </c>
      <c r="BB11" s="16" t="s">
        <v>85</v>
      </c>
      <c r="BC11" s="17"/>
    </row>
    <row r="12" spans="1:55" ht="20.100000000000001" customHeight="1" x14ac:dyDescent="0.2">
      <c r="A12" s="15">
        <v>2017</v>
      </c>
      <c r="B12" s="15" t="s">
        <v>75</v>
      </c>
      <c r="C12" s="35">
        <f t="shared" si="0"/>
        <v>1</v>
      </c>
      <c r="D12" s="39" t="s">
        <v>27</v>
      </c>
      <c r="E12" s="60" t="s">
        <v>4</v>
      </c>
      <c r="F12" s="18" t="str">
        <f t="shared" si="1"/>
        <v>Ginn, Mark</v>
      </c>
      <c r="G12" s="11" t="s">
        <v>7417</v>
      </c>
      <c r="H12" s="12" t="s">
        <v>7418</v>
      </c>
      <c r="I12" s="66">
        <v>1</v>
      </c>
      <c r="J12" s="68" t="s">
        <v>215</v>
      </c>
      <c r="K12" s="34">
        <f t="shared" si="2"/>
        <v>152764</v>
      </c>
      <c r="L12" s="34">
        <f t="shared" si="3"/>
        <v>0</v>
      </c>
      <c r="M12" s="34">
        <f t="shared" si="4"/>
        <v>152764</v>
      </c>
      <c r="N12" s="34">
        <f t="shared" si="5"/>
        <v>4236</v>
      </c>
      <c r="O12" s="34">
        <f t="shared" si="6"/>
        <v>0</v>
      </c>
      <c r="P12" s="34">
        <f t="shared" si="7"/>
        <v>4236</v>
      </c>
      <c r="Q12" s="34">
        <f t="shared" si="8"/>
        <v>157000</v>
      </c>
      <c r="R12" s="34">
        <f t="shared" si="9"/>
        <v>0</v>
      </c>
      <c r="S12" s="34">
        <f t="shared" si="10"/>
        <v>157000</v>
      </c>
      <c r="T12" s="13">
        <v>42887</v>
      </c>
      <c r="V12" s="11" t="s">
        <v>7415</v>
      </c>
      <c r="W12" s="11" t="s">
        <v>1888</v>
      </c>
      <c r="X12" s="11" t="s">
        <v>7918</v>
      </c>
      <c r="Y12" s="12" t="s">
        <v>7416</v>
      </c>
      <c r="Z12" s="60" t="s">
        <v>7250</v>
      </c>
      <c r="AA12" s="12" t="s">
        <v>7419</v>
      </c>
      <c r="AB12" s="12" t="s">
        <v>424</v>
      </c>
      <c r="AC12" s="12" t="s">
        <v>4686</v>
      </c>
      <c r="AD12" s="12" t="s">
        <v>4686</v>
      </c>
      <c r="AE12" s="30" t="s">
        <v>7420</v>
      </c>
      <c r="AF12" s="30" t="s">
        <v>7421</v>
      </c>
      <c r="AG12" s="12" t="s">
        <v>45</v>
      </c>
      <c r="AH12" s="14">
        <v>152764</v>
      </c>
      <c r="AI12" s="61">
        <v>0</v>
      </c>
      <c r="AJ12" s="14">
        <v>152764</v>
      </c>
      <c r="AK12" s="61">
        <v>0</v>
      </c>
      <c r="AL12" s="14">
        <v>152764</v>
      </c>
      <c r="AM12" s="14">
        <v>0</v>
      </c>
      <c r="AN12" s="11"/>
      <c r="AO12" s="14">
        <v>157000</v>
      </c>
      <c r="AP12" s="61">
        <v>0</v>
      </c>
      <c r="AQ12" s="32">
        <v>157000</v>
      </c>
      <c r="AR12" s="32">
        <v>0</v>
      </c>
      <c r="AS12" s="11"/>
      <c r="AT12" s="62">
        <v>152764</v>
      </c>
      <c r="AU12" s="62">
        <v>157000</v>
      </c>
      <c r="AV12" s="61">
        <v>4236</v>
      </c>
      <c r="AW12" s="63" t="str">
        <f t="shared" si="11"/>
        <v/>
      </c>
      <c r="AX12" s="63" t="str">
        <f t="shared" si="12"/>
        <v/>
      </c>
      <c r="AY12" s="64">
        <v>4236</v>
      </c>
      <c r="AZ12" s="65">
        <v>2.7729046110340133E-2</v>
      </c>
      <c r="BA12" s="65">
        <v>2.7729046110340133E-2</v>
      </c>
      <c r="BB12" s="16" t="s">
        <v>85</v>
      </c>
      <c r="BC12" s="17"/>
    </row>
    <row r="13" spans="1:55" ht="20.100000000000001" customHeight="1" x14ac:dyDescent="0.2">
      <c r="A13" s="15">
        <v>2017</v>
      </c>
      <c r="B13" s="15" t="s">
        <v>75</v>
      </c>
      <c r="C13" s="35">
        <f t="shared" si="0"/>
        <v>1</v>
      </c>
      <c r="D13" s="39" t="s">
        <v>27</v>
      </c>
      <c r="E13" s="60" t="s">
        <v>4</v>
      </c>
      <c r="F13" s="18" t="str">
        <f t="shared" si="1"/>
        <v>Hayler, David</v>
      </c>
      <c r="G13" s="11" t="s">
        <v>7445</v>
      </c>
      <c r="H13" s="12" t="s">
        <v>7446</v>
      </c>
      <c r="I13" s="66">
        <v>1</v>
      </c>
      <c r="J13" s="68" t="s">
        <v>215</v>
      </c>
      <c r="K13" s="34">
        <f t="shared" si="2"/>
        <v>116057</v>
      </c>
      <c r="L13" s="34">
        <f t="shared" si="3"/>
        <v>0</v>
      </c>
      <c r="M13" s="34">
        <f t="shared" si="4"/>
        <v>116057</v>
      </c>
      <c r="N13" s="34">
        <f t="shared" si="5"/>
        <v>48943</v>
      </c>
      <c r="O13" s="34">
        <f t="shared" si="6"/>
        <v>0</v>
      </c>
      <c r="P13" s="34">
        <f t="shared" si="7"/>
        <v>48943</v>
      </c>
      <c r="Q13" s="34">
        <f t="shared" si="8"/>
        <v>165000</v>
      </c>
      <c r="R13" s="34">
        <f t="shared" si="9"/>
        <v>0</v>
      </c>
      <c r="S13" s="34">
        <f t="shared" si="10"/>
        <v>165000</v>
      </c>
      <c r="T13" s="13">
        <v>42884</v>
      </c>
      <c r="V13" s="11" t="s">
        <v>7443</v>
      </c>
      <c r="W13" s="11" t="s">
        <v>1065</v>
      </c>
      <c r="X13" s="11" t="s">
        <v>7922</v>
      </c>
      <c r="Y13" s="12" t="s">
        <v>7444</v>
      </c>
      <c r="Z13" s="60" t="s">
        <v>7250</v>
      </c>
      <c r="AA13" s="12" t="s">
        <v>7419</v>
      </c>
      <c r="AB13" s="12" t="s">
        <v>424</v>
      </c>
      <c r="AC13" s="12" t="s">
        <v>6486</v>
      </c>
      <c r="AD13" s="12" t="s">
        <v>6486</v>
      </c>
      <c r="AE13" s="30" t="s">
        <v>7447</v>
      </c>
      <c r="AF13" s="30" t="s">
        <v>7448</v>
      </c>
      <c r="AG13" s="12" t="s">
        <v>46</v>
      </c>
      <c r="AH13" s="14">
        <v>116057</v>
      </c>
      <c r="AI13" s="61">
        <v>0</v>
      </c>
      <c r="AJ13" s="14">
        <v>116057</v>
      </c>
      <c r="AK13" s="61">
        <v>0</v>
      </c>
      <c r="AL13" s="14">
        <v>116057</v>
      </c>
      <c r="AM13" s="14">
        <v>0</v>
      </c>
      <c r="AN13" s="11"/>
      <c r="AO13" s="14">
        <v>165000</v>
      </c>
      <c r="AP13" s="61">
        <v>0</v>
      </c>
      <c r="AQ13" s="32">
        <v>165000</v>
      </c>
      <c r="AR13" s="32">
        <v>0</v>
      </c>
      <c r="AS13" s="11"/>
      <c r="AT13" s="62">
        <v>116057</v>
      </c>
      <c r="AU13" s="62">
        <v>165000</v>
      </c>
      <c r="AV13" s="61">
        <v>48943</v>
      </c>
      <c r="AW13" s="63" t="str">
        <f t="shared" si="11"/>
        <v/>
      </c>
      <c r="AX13" s="63" t="str">
        <f t="shared" si="12"/>
        <v/>
      </c>
      <c r="AY13" s="64">
        <v>48943</v>
      </c>
      <c r="AZ13" s="65">
        <v>0.42171519167305721</v>
      </c>
      <c r="BA13" s="65">
        <v>0.42171519167305721</v>
      </c>
      <c r="BB13" s="16" t="s">
        <v>85</v>
      </c>
      <c r="BC13" s="17" t="s">
        <v>7427</v>
      </c>
    </row>
    <row r="14" spans="1:55" ht="20.100000000000001" customHeight="1" x14ac:dyDescent="0.2">
      <c r="A14" s="15">
        <v>2017</v>
      </c>
      <c r="B14" s="15" t="s">
        <v>75</v>
      </c>
      <c r="C14" s="35">
        <f t="shared" si="0"/>
        <v>1</v>
      </c>
      <c r="D14" s="39" t="s">
        <v>27</v>
      </c>
      <c r="E14" s="60" t="s">
        <v>4</v>
      </c>
      <c r="F14" s="18" t="str">
        <f t="shared" si="1"/>
        <v>Helms, Collin</v>
      </c>
      <c r="G14" s="11" t="s">
        <v>7460</v>
      </c>
      <c r="H14" s="12" t="s">
        <v>7461</v>
      </c>
      <c r="I14" s="66">
        <v>1</v>
      </c>
      <c r="J14" s="68" t="s">
        <v>215</v>
      </c>
      <c r="K14" s="34">
        <f t="shared" si="2"/>
        <v>34487</v>
      </c>
      <c r="L14" s="34">
        <f t="shared" si="3"/>
        <v>0</v>
      </c>
      <c r="M14" s="34">
        <f t="shared" si="4"/>
        <v>34487</v>
      </c>
      <c r="N14" s="34">
        <f t="shared" si="5"/>
        <v>10513</v>
      </c>
      <c r="O14" s="34">
        <f t="shared" si="6"/>
        <v>0</v>
      </c>
      <c r="P14" s="34">
        <f t="shared" si="7"/>
        <v>10513</v>
      </c>
      <c r="Q14" s="34">
        <f t="shared" si="8"/>
        <v>45000</v>
      </c>
      <c r="R14" s="34">
        <f t="shared" si="9"/>
        <v>0</v>
      </c>
      <c r="S14" s="34">
        <f t="shared" si="10"/>
        <v>45000</v>
      </c>
      <c r="T14" s="13">
        <v>42856</v>
      </c>
      <c r="V14" s="11" t="s">
        <v>7457</v>
      </c>
      <c r="W14" s="11" t="s">
        <v>7458</v>
      </c>
      <c r="X14" s="11" t="s">
        <v>7924</v>
      </c>
      <c r="Y14" s="12" t="s">
        <v>7459</v>
      </c>
      <c r="Z14" s="60" t="s">
        <v>7250</v>
      </c>
      <c r="AA14" s="12" t="s">
        <v>7236</v>
      </c>
      <c r="AB14" s="12" t="s">
        <v>7322</v>
      </c>
      <c r="AC14" s="12" t="s">
        <v>7323</v>
      </c>
      <c r="AD14" s="12" t="s">
        <v>4698</v>
      </c>
      <c r="AE14" s="30" t="s">
        <v>7324</v>
      </c>
      <c r="AF14" s="30" t="s">
        <v>7325</v>
      </c>
      <c r="AG14" s="12" t="s">
        <v>45</v>
      </c>
      <c r="AH14" s="14">
        <v>34487</v>
      </c>
      <c r="AI14" s="61">
        <v>0</v>
      </c>
      <c r="AJ14" s="14">
        <v>34487</v>
      </c>
      <c r="AK14" s="61">
        <v>0</v>
      </c>
      <c r="AL14" s="14">
        <v>34487</v>
      </c>
      <c r="AM14" s="14">
        <v>0</v>
      </c>
      <c r="AN14" s="11"/>
      <c r="AO14" s="14">
        <v>45000</v>
      </c>
      <c r="AP14" s="61">
        <v>0</v>
      </c>
      <c r="AQ14" s="32">
        <v>45000</v>
      </c>
      <c r="AR14" s="32">
        <v>0</v>
      </c>
      <c r="AS14" s="11"/>
      <c r="AT14" s="62">
        <v>34487</v>
      </c>
      <c r="AU14" s="62">
        <v>45000</v>
      </c>
      <c r="AV14" s="61">
        <v>10513</v>
      </c>
      <c r="AW14" s="63" t="str">
        <f t="shared" si="11"/>
        <v/>
      </c>
      <c r="AX14" s="63" t="str">
        <f t="shared" si="12"/>
        <v/>
      </c>
      <c r="AY14" s="64">
        <v>10513</v>
      </c>
      <c r="AZ14" s="65">
        <v>0.30483950474091687</v>
      </c>
      <c r="BA14" s="65">
        <v>0.30483950474091687</v>
      </c>
      <c r="BB14" s="16" t="s">
        <v>85</v>
      </c>
      <c r="BC14" s="17"/>
    </row>
    <row r="15" spans="1:55" ht="20.100000000000001" customHeight="1" x14ac:dyDescent="0.2">
      <c r="A15" s="15">
        <v>2017</v>
      </c>
      <c r="B15" s="15" t="s">
        <v>75</v>
      </c>
      <c r="C15" s="35">
        <f t="shared" si="0"/>
        <v>1</v>
      </c>
      <c r="D15" s="39" t="s">
        <v>27</v>
      </c>
      <c r="E15" s="60" t="s">
        <v>4</v>
      </c>
      <c r="F15" s="18" t="str">
        <f t="shared" si="1"/>
        <v>Kane, Sheryl</v>
      </c>
      <c r="G15" s="11" t="s">
        <v>7492</v>
      </c>
      <c r="H15" s="12" t="s">
        <v>7493</v>
      </c>
      <c r="I15" s="66">
        <v>1</v>
      </c>
      <c r="J15" s="68" t="s">
        <v>215</v>
      </c>
      <c r="K15" s="34">
        <f t="shared" si="2"/>
        <v>50377</v>
      </c>
      <c r="L15" s="34">
        <f t="shared" si="3"/>
        <v>0</v>
      </c>
      <c r="M15" s="34">
        <f t="shared" si="4"/>
        <v>50377</v>
      </c>
      <c r="N15" s="34">
        <f t="shared" si="5"/>
        <v>15623</v>
      </c>
      <c r="O15" s="34">
        <f t="shared" si="6"/>
        <v>0</v>
      </c>
      <c r="P15" s="34">
        <f t="shared" si="7"/>
        <v>15623</v>
      </c>
      <c r="Q15" s="34">
        <f t="shared" si="8"/>
        <v>66000</v>
      </c>
      <c r="R15" s="34">
        <f t="shared" si="9"/>
        <v>0</v>
      </c>
      <c r="S15" s="34">
        <f t="shared" si="10"/>
        <v>66000</v>
      </c>
      <c r="T15" s="13">
        <v>42826</v>
      </c>
      <c r="V15" s="11" t="s">
        <v>7489</v>
      </c>
      <c r="W15" s="11" t="s">
        <v>7490</v>
      </c>
      <c r="X15" s="11" t="s">
        <v>7928</v>
      </c>
      <c r="Y15" s="12" t="s">
        <v>7491</v>
      </c>
      <c r="Z15" s="60" t="s">
        <v>7250</v>
      </c>
      <c r="AA15" s="12" t="s">
        <v>3589</v>
      </c>
      <c r="AB15" s="12" t="s">
        <v>7494</v>
      </c>
      <c r="AC15" s="12" t="s">
        <v>1679</v>
      </c>
      <c r="AD15" s="12" t="s">
        <v>73</v>
      </c>
      <c r="AE15" s="30" t="s">
        <v>266</v>
      </c>
      <c r="AF15" s="30" t="s">
        <v>7495</v>
      </c>
      <c r="AG15" s="12" t="s">
        <v>45</v>
      </c>
      <c r="AH15" s="14">
        <v>50377</v>
      </c>
      <c r="AI15" s="61">
        <v>0</v>
      </c>
      <c r="AJ15" s="14">
        <v>50377</v>
      </c>
      <c r="AK15" s="61">
        <v>0</v>
      </c>
      <c r="AL15" s="14">
        <v>50377</v>
      </c>
      <c r="AM15" s="14">
        <v>0</v>
      </c>
      <c r="AN15" s="11"/>
      <c r="AO15" s="14">
        <v>66000</v>
      </c>
      <c r="AP15" s="61">
        <v>0</v>
      </c>
      <c r="AQ15" s="32">
        <v>66000</v>
      </c>
      <c r="AR15" s="32">
        <v>0</v>
      </c>
      <c r="AS15" s="11"/>
      <c r="AT15" s="62">
        <v>50377</v>
      </c>
      <c r="AU15" s="62">
        <v>66000</v>
      </c>
      <c r="AV15" s="61">
        <v>15623</v>
      </c>
      <c r="AW15" s="63" t="str">
        <f t="shared" si="11"/>
        <v/>
      </c>
      <c r="AX15" s="63" t="str">
        <f t="shared" si="12"/>
        <v/>
      </c>
      <c r="AY15" s="64">
        <v>15623</v>
      </c>
      <c r="AZ15" s="65">
        <v>0.31012168251384559</v>
      </c>
      <c r="BA15" s="65">
        <v>0.31012168251384559</v>
      </c>
      <c r="BB15" s="16" t="s">
        <v>85</v>
      </c>
      <c r="BC15" s="17"/>
    </row>
    <row r="16" spans="1:55" ht="20.100000000000001" customHeight="1" x14ac:dyDescent="0.2">
      <c r="A16" s="15">
        <v>2017</v>
      </c>
      <c r="B16" s="15" t="s">
        <v>75</v>
      </c>
      <c r="C16" s="35">
        <f t="shared" si="0"/>
        <v>1</v>
      </c>
      <c r="D16" s="67" t="s">
        <v>27</v>
      </c>
      <c r="E16" s="60" t="s">
        <v>19</v>
      </c>
      <c r="F16" s="18" t="str">
        <f t="shared" si="1"/>
        <v>Duganne, Taylor</v>
      </c>
      <c r="G16" s="11" t="s">
        <v>6290</v>
      </c>
      <c r="H16" s="12" t="s">
        <v>6291</v>
      </c>
      <c r="I16" s="66">
        <v>1</v>
      </c>
      <c r="J16" s="68" t="s">
        <v>215</v>
      </c>
      <c r="K16" s="34">
        <f t="shared" si="2"/>
        <v>30381</v>
      </c>
      <c r="L16" s="34">
        <f t="shared" si="3"/>
        <v>0</v>
      </c>
      <c r="M16" s="34">
        <f t="shared" si="4"/>
        <v>30381</v>
      </c>
      <c r="N16" s="34">
        <f t="shared" si="5"/>
        <v>4280</v>
      </c>
      <c r="O16" s="34">
        <f t="shared" si="6"/>
        <v>0</v>
      </c>
      <c r="P16" s="34">
        <f t="shared" si="7"/>
        <v>4280</v>
      </c>
      <c r="Q16" s="34">
        <f t="shared" si="8"/>
        <v>34661</v>
      </c>
      <c r="R16" s="34">
        <f t="shared" si="9"/>
        <v>0</v>
      </c>
      <c r="S16" s="34">
        <f t="shared" si="10"/>
        <v>34661</v>
      </c>
      <c r="T16" s="69">
        <v>42905</v>
      </c>
      <c r="V16" s="11" t="s">
        <v>6289</v>
      </c>
      <c r="W16" s="11" t="s">
        <v>1783</v>
      </c>
      <c r="X16" s="11" t="s">
        <v>8025</v>
      </c>
      <c r="Y16" s="11">
        <v>2003434</v>
      </c>
      <c r="Z16" s="12" t="s">
        <v>6280</v>
      </c>
      <c r="AA16" s="12" t="s">
        <v>6292</v>
      </c>
      <c r="AB16" s="12" t="s">
        <v>6293</v>
      </c>
      <c r="AC16" s="12" t="s">
        <v>595</v>
      </c>
      <c r="AD16" s="12"/>
      <c r="AE16" s="70">
        <v>0</v>
      </c>
      <c r="AF16" s="70">
        <v>0</v>
      </c>
      <c r="AG16" s="60" t="s">
        <v>45</v>
      </c>
      <c r="AH16" s="61">
        <v>34661</v>
      </c>
      <c r="AI16" s="61">
        <v>0</v>
      </c>
      <c r="AJ16" s="61">
        <v>30381</v>
      </c>
      <c r="AK16" s="61">
        <v>0</v>
      </c>
      <c r="AL16" s="61">
        <v>30381</v>
      </c>
      <c r="AM16" s="61">
        <v>0</v>
      </c>
      <c r="AN16" s="11"/>
      <c r="AO16" s="61">
        <v>34661</v>
      </c>
      <c r="AP16" s="61">
        <v>0</v>
      </c>
      <c r="AQ16" s="62">
        <v>34661</v>
      </c>
      <c r="AR16" s="62">
        <v>0</v>
      </c>
      <c r="AS16" s="11"/>
      <c r="AT16" s="62">
        <v>30381</v>
      </c>
      <c r="AU16" s="62">
        <v>34661</v>
      </c>
      <c r="AV16" s="61">
        <v>4280</v>
      </c>
      <c r="AW16" s="63" t="str">
        <f t="shared" si="11"/>
        <v/>
      </c>
      <c r="AX16" s="63" t="str">
        <f t="shared" si="12"/>
        <v/>
      </c>
      <c r="AY16" s="64">
        <v>4280</v>
      </c>
      <c r="AZ16" s="65">
        <v>0.14087752213554525</v>
      </c>
      <c r="BA16" s="65">
        <v>0.12348172297394766</v>
      </c>
      <c r="BB16" s="16" t="s">
        <v>85</v>
      </c>
      <c r="BC16" s="17"/>
    </row>
    <row r="17" spans="1:55" ht="20.100000000000001" customHeight="1" x14ac:dyDescent="0.2">
      <c r="A17" s="15">
        <v>2017</v>
      </c>
      <c r="B17" s="15" t="s">
        <v>75</v>
      </c>
      <c r="C17" s="35">
        <f t="shared" si="0"/>
        <v>1</v>
      </c>
      <c r="D17" s="67" t="s">
        <v>27</v>
      </c>
      <c r="E17" s="60" t="s">
        <v>19</v>
      </c>
      <c r="F17" s="18" t="str">
        <f t="shared" si="1"/>
        <v>Teachey, Angela</v>
      </c>
      <c r="G17" s="11" t="s">
        <v>6285</v>
      </c>
      <c r="H17" s="12" t="s">
        <v>6286</v>
      </c>
      <c r="I17" s="66">
        <v>1</v>
      </c>
      <c r="J17" s="68" t="s">
        <v>215</v>
      </c>
      <c r="K17" s="34">
        <f t="shared" si="2"/>
        <v>70122</v>
      </c>
      <c r="L17" s="34">
        <f t="shared" si="3"/>
        <v>0</v>
      </c>
      <c r="M17" s="34">
        <f t="shared" si="4"/>
        <v>70122</v>
      </c>
      <c r="N17" s="34">
        <f t="shared" si="5"/>
        <v>15878</v>
      </c>
      <c r="O17" s="34">
        <f t="shared" si="6"/>
        <v>0</v>
      </c>
      <c r="P17" s="34">
        <f t="shared" si="7"/>
        <v>15878</v>
      </c>
      <c r="Q17" s="34">
        <f t="shared" si="8"/>
        <v>86000</v>
      </c>
      <c r="R17" s="34">
        <f t="shared" si="9"/>
        <v>0</v>
      </c>
      <c r="S17" s="34">
        <f t="shared" si="10"/>
        <v>86000</v>
      </c>
      <c r="T17" s="69">
        <v>42887</v>
      </c>
      <c r="V17" s="11" t="s">
        <v>6284</v>
      </c>
      <c r="W17" s="11" t="s">
        <v>2930</v>
      </c>
      <c r="X17" s="11" t="s">
        <v>8028</v>
      </c>
      <c r="Y17" s="11">
        <v>332869</v>
      </c>
      <c r="Z17" s="12" t="s">
        <v>6280</v>
      </c>
      <c r="AA17" s="12" t="s">
        <v>6281</v>
      </c>
      <c r="AB17" s="12" t="s">
        <v>6287</v>
      </c>
      <c r="AC17" s="12" t="s">
        <v>6288</v>
      </c>
      <c r="AD17" s="12" t="s">
        <v>97</v>
      </c>
      <c r="AE17" s="70">
        <v>79480</v>
      </c>
      <c r="AF17" s="70">
        <v>143063</v>
      </c>
      <c r="AG17" s="60" t="s">
        <v>46</v>
      </c>
      <c r="AH17" s="61">
        <v>86000</v>
      </c>
      <c r="AI17" s="61">
        <v>0</v>
      </c>
      <c r="AJ17" s="61">
        <v>70122</v>
      </c>
      <c r="AK17" s="61">
        <v>0</v>
      </c>
      <c r="AL17" s="61">
        <v>70122</v>
      </c>
      <c r="AM17" s="61">
        <v>0</v>
      </c>
      <c r="AN17" s="11"/>
      <c r="AO17" s="61">
        <v>86000</v>
      </c>
      <c r="AP17" s="61">
        <v>0</v>
      </c>
      <c r="AQ17" s="62">
        <v>86000</v>
      </c>
      <c r="AR17" s="62">
        <v>0</v>
      </c>
      <c r="AS17" s="11"/>
      <c r="AT17" s="62">
        <v>70122</v>
      </c>
      <c r="AU17" s="62">
        <v>86000</v>
      </c>
      <c r="AV17" s="61">
        <v>15878</v>
      </c>
      <c r="AW17" s="63" t="str">
        <f t="shared" si="11"/>
        <v/>
      </c>
      <c r="AX17" s="63" t="str">
        <f t="shared" si="12"/>
        <v/>
      </c>
      <c r="AY17" s="64">
        <v>15878</v>
      </c>
      <c r="AZ17" s="65">
        <v>0.22643392943726648</v>
      </c>
      <c r="BA17" s="65">
        <v>0.18462790697674419</v>
      </c>
      <c r="BB17" s="16" t="s">
        <v>85</v>
      </c>
      <c r="BC17" s="17"/>
    </row>
    <row r="18" spans="1:55" ht="20.100000000000001" customHeight="1" x14ac:dyDescent="0.2">
      <c r="A18" s="15">
        <v>2017</v>
      </c>
      <c r="B18" s="15" t="s">
        <v>75</v>
      </c>
      <c r="C18" s="35">
        <f t="shared" si="0"/>
        <v>1</v>
      </c>
      <c r="D18" s="39" t="s">
        <v>27</v>
      </c>
      <c r="E18" s="60" t="s">
        <v>4</v>
      </c>
      <c r="F18" s="18" t="str">
        <f t="shared" si="1"/>
        <v>Belton, Benjamin</v>
      </c>
      <c r="G18" s="11" t="s">
        <v>895</v>
      </c>
      <c r="H18" s="12" t="s">
        <v>7263</v>
      </c>
      <c r="I18" s="66">
        <v>1</v>
      </c>
      <c r="J18" s="68" t="s">
        <v>53</v>
      </c>
      <c r="K18" s="34">
        <f t="shared" si="2"/>
        <v>0</v>
      </c>
      <c r="L18" s="34">
        <f t="shared" si="3"/>
        <v>62333</v>
      </c>
      <c r="M18" s="34">
        <f t="shared" si="4"/>
        <v>62333</v>
      </c>
      <c r="N18" s="34">
        <f t="shared" si="5"/>
        <v>0</v>
      </c>
      <c r="O18" s="34">
        <f t="shared" si="6"/>
        <v>14604</v>
      </c>
      <c r="P18" s="34">
        <f t="shared" si="7"/>
        <v>14604</v>
      </c>
      <c r="Q18" s="34">
        <f t="shared" si="8"/>
        <v>0</v>
      </c>
      <c r="R18" s="34">
        <f t="shared" si="9"/>
        <v>76937</v>
      </c>
      <c r="S18" s="34">
        <f t="shared" si="10"/>
        <v>76937</v>
      </c>
      <c r="T18" s="13">
        <v>42871</v>
      </c>
      <c r="V18" s="11" t="s">
        <v>7257</v>
      </c>
      <c r="W18" s="11" t="s">
        <v>948</v>
      </c>
      <c r="X18" s="11" t="s">
        <v>7897</v>
      </c>
      <c r="Y18" s="12" t="s">
        <v>7258</v>
      </c>
      <c r="Z18" s="60" t="s">
        <v>7250</v>
      </c>
      <c r="AA18" s="12" t="s">
        <v>643</v>
      </c>
      <c r="AB18" s="12" t="s">
        <v>7260</v>
      </c>
      <c r="AC18" s="12" t="s">
        <v>856</v>
      </c>
      <c r="AD18" s="12" t="s">
        <v>73</v>
      </c>
      <c r="AE18" s="30" t="s">
        <v>7261</v>
      </c>
      <c r="AF18" s="30" t="s">
        <v>7262</v>
      </c>
      <c r="AG18" s="12"/>
      <c r="AH18" s="14">
        <v>62333</v>
      </c>
      <c r="AI18" s="61">
        <v>0</v>
      </c>
      <c r="AJ18" s="14">
        <v>62333</v>
      </c>
      <c r="AK18" s="61">
        <v>0</v>
      </c>
      <c r="AL18" s="14">
        <v>0</v>
      </c>
      <c r="AM18" s="14">
        <v>62333</v>
      </c>
      <c r="AN18" s="11" t="s">
        <v>7264</v>
      </c>
      <c r="AO18" s="14">
        <v>76937</v>
      </c>
      <c r="AP18" s="61">
        <v>0</v>
      </c>
      <c r="AQ18" s="32">
        <v>0</v>
      </c>
      <c r="AR18" s="32">
        <v>76937</v>
      </c>
      <c r="AS18" s="11" t="s">
        <v>7264</v>
      </c>
      <c r="AT18" s="62">
        <v>62333</v>
      </c>
      <c r="AU18" s="62">
        <v>76937</v>
      </c>
      <c r="AV18" s="61">
        <v>14604</v>
      </c>
      <c r="AW18" s="63" t="str">
        <f t="shared" si="11"/>
        <v/>
      </c>
      <c r="AX18" s="63" t="str">
        <f t="shared" si="12"/>
        <v/>
      </c>
      <c r="AY18" s="64">
        <v>14604</v>
      </c>
      <c r="AZ18" s="65">
        <v>0.23429002294129916</v>
      </c>
      <c r="BA18" s="65">
        <v>0.23429002294129916</v>
      </c>
      <c r="BB18" s="16" t="s">
        <v>85</v>
      </c>
      <c r="BC18" s="17" t="s">
        <v>7265</v>
      </c>
    </row>
    <row r="19" spans="1:55" ht="20.100000000000001" customHeight="1" x14ac:dyDescent="0.2">
      <c r="A19" s="15">
        <v>2017</v>
      </c>
      <c r="B19" s="15" t="s">
        <v>75</v>
      </c>
      <c r="C19" s="35">
        <f t="shared" si="0"/>
        <v>1</v>
      </c>
      <c r="D19" s="39" t="s">
        <v>27</v>
      </c>
      <c r="E19" s="60" t="s">
        <v>4</v>
      </c>
      <c r="F19" s="18" t="str">
        <f t="shared" si="1"/>
        <v>Carter, Tiffany</v>
      </c>
      <c r="G19" s="11" t="s">
        <v>904</v>
      </c>
      <c r="H19" s="12" t="s">
        <v>7301</v>
      </c>
      <c r="I19" s="66">
        <v>1</v>
      </c>
      <c r="J19" s="68" t="s">
        <v>53</v>
      </c>
      <c r="K19" s="34">
        <f t="shared" si="2"/>
        <v>0</v>
      </c>
      <c r="L19" s="34">
        <f t="shared" si="3"/>
        <v>34781</v>
      </c>
      <c r="M19" s="34">
        <f t="shared" si="4"/>
        <v>34781</v>
      </c>
      <c r="N19" s="34">
        <f t="shared" si="5"/>
        <v>0</v>
      </c>
      <c r="O19" s="34">
        <f t="shared" si="6"/>
        <v>4499</v>
      </c>
      <c r="P19" s="34">
        <f t="shared" si="7"/>
        <v>4499</v>
      </c>
      <c r="Q19" s="34">
        <f t="shared" si="8"/>
        <v>0</v>
      </c>
      <c r="R19" s="34">
        <f t="shared" si="9"/>
        <v>39280</v>
      </c>
      <c r="S19" s="34">
        <f t="shared" si="10"/>
        <v>39280</v>
      </c>
      <c r="T19" s="13">
        <v>42871</v>
      </c>
      <c r="V19" s="11" t="s">
        <v>5009</v>
      </c>
      <c r="W19" s="11" t="s">
        <v>931</v>
      </c>
      <c r="X19" s="11" t="s">
        <v>7902</v>
      </c>
      <c r="Y19" s="12" t="s">
        <v>7300</v>
      </c>
      <c r="Z19" s="60" t="s">
        <v>7250</v>
      </c>
      <c r="AA19" s="12" t="s">
        <v>7302</v>
      </c>
      <c r="AB19" s="12" t="s">
        <v>7303</v>
      </c>
      <c r="AC19" s="12" t="s">
        <v>7304</v>
      </c>
      <c r="AD19" s="12" t="s">
        <v>7304</v>
      </c>
      <c r="AE19" s="30" t="s">
        <v>7305</v>
      </c>
      <c r="AF19" s="30" t="s">
        <v>7306</v>
      </c>
      <c r="AG19" s="12"/>
      <c r="AH19" s="14">
        <v>34781</v>
      </c>
      <c r="AI19" s="61">
        <v>0</v>
      </c>
      <c r="AJ19" s="14">
        <v>34781</v>
      </c>
      <c r="AK19" s="61">
        <v>0</v>
      </c>
      <c r="AL19" s="14">
        <v>0</v>
      </c>
      <c r="AM19" s="14">
        <v>34781</v>
      </c>
      <c r="AN19" s="11" t="s">
        <v>7307</v>
      </c>
      <c r="AO19" s="14">
        <v>39280</v>
      </c>
      <c r="AP19" s="61">
        <v>0</v>
      </c>
      <c r="AQ19" s="32">
        <v>0</v>
      </c>
      <c r="AR19" s="32">
        <v>39280</v>
      </c>
      <c r="AS19" s="11" t="s">
        <v>7307</v>
      </c>
      <c r="AT19" s="62">
        <v>34781</v>
      </c>
      <c r="AU19" s="62">
        <v>39280</v>
      </c>
      <c r="AV19" s="61">
        <v>4499</v>
      </c>
      <c r="AW19" s="63" t="str">
        <f t="shared" si="11"/>
        <v/>
      </c>
      <c r="AX19" s="63" t="str">
        <f t="shared" si="12"/>
        <v/>
      </c>
      <c r="AY19" s="64">
        <v>4499</v>
      </c>
      <c r="AZ19" s="65">
        <v>0.12935223254075501</v>
      </c>
      <c r="BA19" s="65">
        <v>0.12935223254075501</v>
      </c>
      <c r="BB19" s="16" t="s">
        <v>85</v>
      </c>
      <c r="BC19" s="17"/>
    </row>
    <row r="20" spans="1:55" ht="20.100000000000001" customHeight="1" x14ac:dyDescent="0.2">
      <c r="A20" s="15">
        <v>2017</v>
      </c>
      <c r="B20" s="15" t="s">
        <v>75</v>
      </c>
      <c r="C20" s="35">
        <f t="shared" si="0"/>
        <v>1</v>
      </c>
      <c r="D20" s="39" t="s">
        <v>27</v>
      </c>
      <c r="E20" s="60" t="s">
        <v>4</v>
      </c>
      <c r="F20" s="18" t="str">
        <f t="shared" si="1"/>
        <v>Hodges , Joshua</v>
      </c>
      <c r="G20" s="11" t="s">
        <v>7464</v>
      </c>
      <c r="H20" s="12" t="s">
        <v>7465</v>
      </c>
      <c r="I20" s="66">
        <v>1</v>
      </c>
      <c r="J20" s="68" t="s">
        <v>53</v>
      </c>
      <c r="K20" s="34">
        <f t="shared" si="2"/>
        <v>71210</v>
      </c>
      <c r="L20" s="34">
        <f t="shared" si="3"/>
        <v>0</v>
      </c>
      <c r="M20" s="34">
        <f t="shared" si="4"/>
        <v>71210</v>
      </c>
      <c r="N20" s="34">
        <f t="shared" si="5"/>
        <v>14451</v>
      </c>
      <c r="O20" s="34">
        <f t="shared" si="6"/>
        <v>0</v>
      </c>
      <c r="P20" s="34">
        <f t="shared" si="7"/>
        <v>14451</v>
      </c>
      <c r="Q20" s="34">
        <f t="shared" si="8"/>
        <v>85661</v>
      </c>
      <c r="R20" s="34">
        <f t="shared" si="9"/>
        <v>0</v>
      </c>
      <c r="S20" s="34">
        <f t="shared" si="10"/>
        <v>85661</v>
      </c>
      <c r="T20" s="13">
        <v>42841</v>
      </c>
      <c r="V20" s="11" t="s">
        <v>7462</v>
      </c>
      <c r="W20" s="11" t="s">
        <v>1650</v>
      </c>
      <c r="X20" s="11" t="s">
        <v>9275</v>
      </c>
      <c r="Y20" s="12" t="s">
        <v>7463</v>
      </c>
      <c r="Z20" s="60" t="s">
        <v>7250</v>
      </c>
      <c r="AA20" s="12" t="s">
        <v>643</v>
      </c>
      <c r="AB20" s="12" t="s">
        <v>7260</v>
      </c>
      <c r="AC20" s="12" t="s">
        <v>273</v>
      </c>
      <c r="AD20" s="12" t="s">
        <v>273</v>
      </c>
      <c r="AE20" s="30" t="s">
        <v>7466</v>
      </c>
      <c r="AF20" s="30" t="s">
        <v>7467</v>
      </c>
      <c r="AG20" s="12"/>
      <c r="AH20" s="14">
        <v>71210</v>
      </c>
      <c r="AI20" s="61">
        <v>0</v>
      </c>
      <c r="AJ20" s="14">
        <v>71210</v>
      </c>
      <c r="AK20" s="61">
        <v>0</v>
      </c>
      <c r="AL20" s="14">
        <v>71210</v>
      </c>
      <c r="AM20" s="14">
        <v>0</v>
      </c>
      <c r="AN20" s="11"/>
      <c r="AO20" s="14">
        <v>85661</v>
      </c>
      <c r="AP20" s="61">
        <v>0</v>
      </c>
      <c r="AQ20" s="32">
        <v>85661</v>
      </c>
      <c r="AR20" s="32">
        <v>0</v>
      </c>
      <c r="AS20" s="11"/>
      <c r="AT20" s="62">
        <v>71210</v>
      </c>
      <c r="AU20" s="62">
        <v>85661</v>
      </c>
      <c r="AV20" s="61">
        <v>14451</v>
      </c>
      <c r="AW20" s="63" t="str">
        <f t="shared" si="11"/>
        <v/>
      </c>
      <c r="AX20" s="63" t="str">
        <f t="shared" si="12"/>
        <v/>
      </c>
      <c r="AY20" s="64">
        <v>14451</v>
      </c>
      <c r="AZ20" s="65">
        <v>0.20293498104198848</v>
      </c>
      <c r="BA20" s="65">
        <v>0.20293498104198848</v>
      </c>
      <c r="BB20" s="16" t="s">
        <v>85</v>
      </c>
      <c r="BC20" s="17" t="s">
        <v>7468</v>
      </c>
    </row>
    <row r="21" spans="1:55" ht="20.100000000000001" customHeight="1" x14ac:dyDescent="0.2">
      <c r="A21" s="15">
        <v>2017</v>
      </c>
      <c r="B21" s="15" t="s">
        <v>75</v>
      </c>
      <c r="C21" s="35">
        <f t="shared" si="0"/>
        <v>1</v>
      </c>
      <c r="D21" s="39" t="s">
        <v>27</v>
      </c>
      <c r="E21" s="60" t="s">
        <v>4</v>
      </c>
      <c r="F21" s="18" t="str">
        <f t="shared" si="1"/>
        <v>Isaacs, David</v>
      </c>
      <c r="G21" s="11" t="s">
        <v>7478</v>
      </c>
      <c r="H21" s="12" t="s">
        <v>7479</v>
      </c>
      <c r="I21" s="66">
        <v>1</v>
      </c>
      <c r="J21" s="68" t="s">
        <v>53</v>
      </c>
      <c r="K21" s="34">
        <f t="shared" si="2"/>
        <v>28434</v>
      </c>
      <c r="L21" s="34">
        <f t="shared" si="3"/>
        <v>0</v>
      </c>
      <c r="M21" s="34">
        <f t="shared" si="4"/>
        <v>28434</v>
      </c>
      <c r="N21" s="34">
        <f t="shared" si="5"/>
        <v>7986</v>
      </c>
      <c r="O21" s="34">
        <f t="shared" si="6"/>
        <v>0</v>
      </c>
      <c r="P21" s="34">
        <f t="shared" si="7"/>
        <v>7986</v>
      </c>
      <c r="Q21" s="34">
        <f t="shared" si="8"/>
        <v>36420</v>
      </c>
      <c r="R21" s="34">
        <f t="shared" si="9"/>
        <v>0</v>
      </c>
      <c r="S21" s="34">
        <f t="shared" si="10"/>
        <v>36420</v>
      </c>
      <c r="T21" s="13">
        <v>42871</v>
      </c>
      <c r="V21" s="11" t="s">
        <v>7476</v>
      </c>
      <c r="W21" s="11" t="s">
        <v>1065</v>
      </c>
      <c r="X21" s="11" t="s">
        <v>7926</v>
      </c>
      <c r="Y21" s="12" t="s">
        <v>7477</v>
      </c>
      <c r="Z21" s="60" t="s">
        <v>7250</v>
      </c>
      <c r="AA21" s="12" t="s">
        <v>7480</v>
      </c>
      <c r="AB21" s="12" t="s">
        <v>7481</v>
      </c>
      <c r="AC21" s="12" t="s">
        <v>468</v>
      </c>
      <c r="AD21" s="12" t="s">
        <v>6171</v>
      </c>
      <c r="AE21" s="30" t="s">
        <v>7305</v>
      </c>
      <c r="AF21" s="30" t="s">
        <v>7306</v>
      </c>
      <c r="AG21" s="12"/>
      <c r="AH21" s="14">
        <v>28434</v>
      </c>
      <c r="AI21" s="61">
        <v>0</v>
      </c>
      <c r="AJ21" s="14">
        <v>28434</v>
      </c>
      <c r="AK21" s="61">
        <v>0</v>
      </c>
      <c r="AL21" s="14">
        <v>28434</v>
      </c>
      <c r="AM21" s="14">
        <v>0</v>
      </c>
      <c r="AN21" s="11"/>
      <c r="AO21" s="14">
        <v>36420</v>
      </c>
      <c r="AP21" s="61">
        <v>0</v>
      </c>
      <c r="AQ21" s="32">
        <v>36420</v>
      </c>
      <c r="AR21" s="32">
        <v>0</v>
      </c>
      <c r="AS21" s="11"/>
      <c r="AT21" s="62">
        <v>28434</v>
      </c>
      <c r="AU21" s="62">
        <v>36420</v>
      </c>
      <c r="AV21" s="61">
        <v>7986</v>
      </c>
      <c r="AW21" s="63" t="str">
        <f t="shared" si="11"/>
        <v/>
      </c>
      <c r="AX21" s="63" t="str">
        <f t="shared" si="12"/>
        <v/>
      </c>
      <c r="AY21" s="64">
        <v>7986</v>
      </c>
      <c r="AZ21" s="65">
        <v>0.28086094112682003</v>
      </c>
      <c r="BA21" s="65">
        <v>0.28086094112682003</v>
      </c>
      <c r="BB21" s="16" t="s">
        <v>85</v>
      </c>
      <c r="BC21" s="17" t="s">
        <v>7414</v>
      </c>
    </row>
    <row r="22" spans="1:55" ht="20.100000000000001" customHeight="1" x14ac:dyDescent="0.2">
      <c r="A22" s="15">
        <v>2017</v>
      </c>
      <c r="B22" s="15" t="s">
        <v>75</v>
      </c>
      <c r="C22" s="35">
        <f t="shared" si="0"/>
        <v>1</v>
      </c>
      <c r="D22" s="39" t="s">
        <v>27</v>
      </c>
      <c r="E22" s="60" t="s">
        <v>4</v>
      </c>
      <c r="F22" s="18" t="str">
        <f t="shared" si="1"/>
        <v>Ray, Jeremy</v>
      </c>
      <c r="G22" s="11" t="s">
        <v>7579</v>
      </c>
      <c r="H22" s="12" t="s">
        <v>7580</v>
      </c>
      <c r="I22" s="66">
        <v>1</v>
      </c>
      <c r="J22" s="68" t="s">
        <v>53</v>
      </c>
      <c r="K22" s="34">
        <f t="shared" si="2"/>
        <v>0</v>
      </c>
      <c r="L22" s="34">
        <f t="shared" si="3"/>
        <v>27760</v>
      </c>
      <c r="M22" s="34">
        <f t="shared" si="4"/>
        <v>27760</v>
      </c>
      <c r="N22" s="34">
        <f t="shared" si="5"/>
        <v>0</v>
      </c>
      <c r="O22" s="34">
        <f t="shared" si="6"/>
        <v>8352</v>
      </c>
      <c r="P22" s="34">
        <f t="shared" si="7"/>
        <v>8352</v>
      </c>
      <c r="Q22" s="34">
        <f t="shared" si="8"/>
        <v>0</v>
      </c>
      <c r="R22" s="34">
        <f t="shared" si="9"/>
        <v>36112</v>
      </c>
      <c r="S22" s="34">
        <f t="shared" si="10"/>
        <v>36112</v>
      </c>
      <c r="T22" s="13">
        <v>42856</v>
      </c>
      <c r="V22" s="11" t="s">
        <v>4196</v>
      </c>
      <c r="W22" s="11" t="s">
        <v>155</v>
      </c>
      <c r="X22" s="11" t="s">
        <v>7942</v>
      </c>
      <c r="Y22" s="12" t="s">
        <v>7578</v>
      </c>
      <c r="Z22" s="60" t="s">
        <v>7250</v>
      </c>
      <c r="AA22" s="12" t="s">
        <v>7388</v>
      </c>
      <c r="AB22" s="12" t="s">
        <v>7389</v>
      </c>
      <c r="AC22" s="12" t="s">
        <v>1383</v>
      </c>
      <c r="AD22" s="12" t="s">
        <v>73</v>
      </c>
      <c r="AE22" s="30" t="s">
        <v>7425</v>
      </c>
      <c r="AF22" s="30" t="s">
        <v>7426</v>
      </c>
      <c r="AG22" s="12"/>
      <c r="AH22" s="14">
        <v>27760</v>
      </c>
      <c r="AI22" s="61">
        <v>0</v>
      </c>
      <c r="AJ22" s="14">
        <v>27760</v>
      </c>
      <c r="AK22" s="61">
        <v>0</v>
      </c>
      <c r="AL22" s="14">
        <v>0</v>
      </c>
      <c r="AM22" s="14">
        <v>27760</v>
      </c>
      <c r="AN22" s="11" t="s">
        <v>7256</v>
      </c>
      <c r="AO22" s="14">
        <v>36112</v>
      </c>
      <c r="AP22" s="61">
        <v>0</v>
      </c>
      <c r="AQ22" s="32">
        <v>0</v>
      </c>
      <c r="AR22" s="32">
        <v>36112</v>
      </c>
      <c r="AS22" s="11" t="s">
        <v>7256</v>
      </c>
      <c r="AT22" s="62">
        <v>27760</v>
      </c>
      <c r="AU22" s="62">
        <v>36112</v>
      </c>
      <c r="AV22" s="61">
        <v>8352</v>
      </c>
      <c r="AW22" s="63" t="str">
        <f t="shared" si="11"/>
        <v/>
      </c>
      <c r="AX22" s="63" t="str">
        <f t="shared" si="12"/>
        <v/>
      </c>
      <c r="AY22" s="64">
        <v>8352</v>
      </c>
      <c r="AZ22" s="65">
        <v>0.30086455331412104</v>
      </c>
      <c r="BA22" s="65">
        <v>0.30086455331412104</v>
      </c>
      <c r="BB22" s="16" t="s">
        <v>85</v>
      </c>
      <c r="BC22" s="17" t="s">
        <v>7581</v>
      </c>
    </row>
    <row r="23" spans="1:55" ht="20.100000000000001" customHeight="1" x14ac:dyDescent="0.2">
      <c r="A23" s="15">
        <v>2017</v>
      </c>
      <c r="B23" s="15" t="s">
        <v>75</v>
      </c>
      <c r="C23" s="35">
        <f t="shared" si="0"/>
        <v>1</v>
      </c>
      <c r="D23" s="67" t="s">
        <v>27</v>
      </c>
      <c r="E23" s="60" t="s">
        <v>5</v>
      </c>
      <c r="F23" s="18" t="str">
        <f t="shared" si="1"/>
        <v>Motteler, Christopher Scott</v>
      </c>
      <c r="G23" s="11" t="s">
        <v>6864</v>
      </c>
      <c r="H23" s="12" t="s">
        <v>6865</v>
      </c>
      <c r="I23" s="66">
        <v>1</v>
      </c>
      <c r="J23" s="68" t="s">
        <v>53</v>
      </c>
      <c r="K23" s="34">
        <f t="shared" si="2"/>
        <v>60543</v>
      </c>
      <c r="L23" s="34">
        <f t="shared" si="3"/>
        <v>0</v>
      </c>
      <c r="M23" s="34">
        <f t="shared" si="4"/>
        <v>60543</v>
      </c>
      <c r="N23" s="34">
        <f t="shared" si="5"/>
        <v>3027</v>
      </c>
      <c r="O23" s="34">
        <f t="shared" si="6"/>
        <v>0</v>
      </c>
      <c r="P23" s="34">
        <f t="shared" si="7"/>
        <v>3027</v>
      </c>
      <c r="Q23" s="34">
        <f t="shared" si="8"/>
        <v>63570</v>
      </c>
      <c r="R23" s="34">
        <f t="shared" si="9"/>
        <v>0</v>
      </c>
      <c r="S23" s="34">
        <f t="shared" si="10"/>
        <v>63570</v>
      </c>
      <c r="T23" s="69" t="s">
        <v>6867</v>
      </c>
      <c r="V23" s="11" t="s">
        <v>6861</v>
      </c>
      <c r="W23" s="11" t="s">
        <v>6862</v>
      </c>
      <c r="X23" s="11" t="s">
        <v>9345</v>
      </c>
      <c r="Y23" s="11" t="s">
        <v>6863</v>
      </c>
      <c r="Z23" s="12" t="s">
        <v>6613</v>
      </c>
      <c r="AA23" s="12" t="s">
        <v>6866</v>
      </c>
      <c r="AB23" s="12">
        <v>260110</v>
      </c>
      <c r="AC23" s="12" t="s">
        <v>6868</v>
      </c>
      <c r="AD23" s="12">
        <v>614010</v>
      </c>
      <c r="AE23" s="70">
        <v>43600</v>
      </c>
      <c r="AF23" s="70">
        <v>99000</v>
      </c>
      <c r="AG23" s="60"/>
      <c r="AH23" s="61">
        <v>55911</v>
      </c>
      <c r="AI23" s="61">
        <v>0</v>
      </c>
      <c r="AJ23" s="61">
        <v>60543</v>
      </c>
      <c r="AK23" s="61">
        <v>0</v>
      </c>
      <c r="AL23" s="61">
        <v>60543</v>
      </c>
      <c r="AM23" s="61">
        <v>0</v>
      </c>
      <c r="AN23" s="11"/>
      <c r="AO23" s="61">
        <v>63570</v>
      </c>
      <c r="AP23" s="61">
        <v>0</v>
      </c>
      <c r="AQ23" s="62">
        <v>63570</v>
      </c>
      <c r="AR23" s="62">
        <v>0</v>
      </c>
      <c r="AS23" s="11"/>
      <c r="AT23" s="62">
        <v>60543</v>
      </c>
      <c r="AU23" s="62">
        <v>63570</v>
      </c>
      <c r="AV23" s="61">
        <v>7659</v>
      </c>
      <c r="AW23" s="63" t="str">
        <f t="shared" si="11"/>
        <v/>
      </c>
      <c r="AX23" s="63" t="str">
        <f t="shared" si="12"/>
        <v/>
      </c>
      <c r="AY23" s="64">
        <v>3027</v>
      </c>
      <c r="AZ23" s="65">
        <v>4.7616800377536572E-2</v>
      </c>
      <c r="BA23" s="65">
        <v>0.13698556634651499</v>
      </c>
      <c r="BB23" s="16" t="s">
        <v>85</v>
      </c>
      <c r="BC23" s="17"/>
    </row>
    <row r="24" spans="1:55" ht="20.100000000000001" customHeight="1" x14ac:dyDescent="0.2">
      <c r="A24" s="15">
        <v>2017</v>
      </c>
      <c r="B24" s="15" t="s">
        <v>75</v>
      </c>
      <c r="C24" s="35">
        <f t="shared" si="0"/>
        <v>1</v>
      </c>
      <c r="D24" s="67" t="s">
        <v>27</v>
      </c>
      <c r="E24" s="60" t="s">
        <v>5</v>
      </c>
      <c r="F24" s="18" t="str">
        <f t="shared" si="1"/>
        <v>Sears, Tamikia Raeshonda</v>
      </c>
      <c r="G24" s="11" t="s">
        <v>6737</v>
      </c>
      <c r="H24" s="12" t="s">
        <v>7126</v>
      </c>
      <c r="I24" s="66">
        <v>1</v>
      </c>
      <c r="J24" s="68" t="s">
        <v>53</v>
      </c>
      <c r="K24" s="34">
        <f t="shared" si="2"/>
        <v>31973</v>
      </c>
      <c r="L24" s="34">
        <f t="shared" si="3"/>
        <v>0</v>
      </c>
      <c r="M24" s="34">
        <f t="shared" si="4"/>
        <v>31973</v>
      </c>
      <c r="N24" s="34">
        <f t="shared" si="5"/>
        <v>1977</v>
      </c>
      <c r="O24" s="34">
        <f t="shared" si="6"/>
        <v>0</v>
      </c>
      <c r="P24" s="34">
        <f t="shared" si="7"/>
        <v>1977</v>
      </c>
      <c r="Q24" s="34">
        <f t="shared" si="8"/>
        <v>33950</v>
      </c>
      <c r="R24" s="34">
        <f t="shared" si="9"/>
        <v>0</v>
      </c>
      <c r="S24" s="34">
        <f t="shared" si="10"/>
        <v>33950</v>
      </c>
      <c r="T24" s="69" t="s">
        <v>6706</v>
      </c>
      <c r="V24" s="11" t="s">
        <v>3756</v>
      </c>
      <c r="W24" s="11" t="s">
        <v>7124</v>
      </c>
      <c r="X24" s="11" t="s">
        <v>9361</v>
      </c>
      <c r="Y24" s="11" t="s">
        <v>7125</v>
      </c>
      <c r="Z24" s="12" t="s">
        <v>6739</v>
      </c>
      <c r="AA24" s="12" t="s">
        <v>7127</v>
      </c>
      <c r="AB24" s="12">
        <v>570601</v>
      </c>
      <c r="AC24" s="12" t="s">
        <v>4161</v>
      </c>
      <c r="AD24" s="12">
        <v>514000</v>
      </c>
      <c r="AE24" s="70">
        <v>23332</v>
      </c>
      <c r="AF24" s="70">
        <v>46186</v>
      </c>
      <c r="AG24" s="60"/>
      <c r="AH24" s="61">
        <v>31500</v>
      </c>
      <c r="AI24" s="61">
        <v>0</v>
      </c>
      <c r="AJ24" s="61">
        <v>31973</v>
      </c>
      <c r="AK24" s="61">
        <v>0</v>
      </c>
      <c r="AL24" s="61">
        <v>31973</v>
      </c>
      <c r="AM24" s="61">
        <v>0</v>
      </c>
      <c r="AN24" s="11"/>
      <c r="AO24" s="61">
        <v>33950</v>
      </c>
      <c r="AP24" s="61">
        <v>0</v>
      </c>
      <c r="AQ24" s="62">
        <v>33950</v>
      </c>
      <c r="AR24" s="62">
        <v>0</v>
      </c>
      <c r="AS24" s="11"/>
      <c r="AT24" s="62">
        <v>31973</v>
      </c>
      <c r="AU24" s="62">
        <v>33950</v>
      </c>
      <c r="AV24" s="61">
        <v>2450</v>
      </c>
      <c r="AW24" s="63" t="str">
        <f t="shared" si="11"/>
        <v/>
      </c>
      <c r="AX24" s="63" t="str">
        <f t="shared" si="12"/>
        <v/>
      </c>
      <c r="AY24" s="64">
        <v>1977</v>
      </c>
      <c r="AZ24" s="65">
        <v>5.8232695139911632E-2</v>
      </c>
      <c r="BA24" s="65">
        <v>7.7777777777777779E-2</v>
      </c>
      <c r="BB24" s="16" t="s">
        <v>85</v>
      </c>
      <c r="BC24" s="17"/>
    </row>
    <row r="25" spans="1:55" ht="20.100000000000001" customHeight="1" x14ac:dyDescent="0.2">
      <c r="A25" s="15">
        <v>2017</v>
      </c>
      <c r="B25" s="15" t="s">
        <v>75</v>
      </c>
      <c r="C25" s="35">
        <f t="shared" si="0"/>
        <v>1</v>
      </c>
      <c r="D25" s="67" t="s">
        <v>27</v>
      </c>
      <c r="E25" s="60" t="s">
        <v>5</v>
      </c>
      <c r="F25" s="18" t="str">
        <f t="shared" si="1"/>
        <v>Swindell, Johnnie M</v>
      </c>
      <c r="G25" s="11" t="s">
        <v>6620</v>
      </c>
      <c r="H25" s="12" t="s">
        <v>7122</v>
      </c>
      <c r="I25" s="66">
        <v>1</v>
      </c>
      <c r="J25" s="68" t="s">
        <v>53</v>
      </c>
      <c r="K25" s="34">
        <f t="shared" si="2"/>
        <v>41795</v>
      </c>
      <c r="L25" s="34">
        <f t="shared" si="3"/>
        <v>0</v>
      </c>
      <c r="M25" s="34">
        <f t="shared" si="4"/>
        <v>41795</v>
      </c>
      <c r="N25" s="34">
        <f t="shared" si="5"/>
        <v>52760</v>
      </c>
      <c r="O25" s="34">
        <f t="shared" si="6"/>
        <v>0</v>
      </c>
      <c r="P25" s="34">
        <f t="shared" si="7"/>
        <v>52760</v>
      </c>
      <c r="Q25" s="34">
        <f t="shared" si="8"/>
        <v>94555</v>
      </c>
      <c r="R25" s="34">
        <f t="shared" si="9"/>
        <v>0</v>
      </c>
      <c r="S25" s="34">
        <f t="shared" si="10"/>
        <v>94555</v>
      </c>
      <c r="T25" s="69" t="s">
        <v>6706</v>
      </c>
      <c r="V25" s="11" t="s">
        <v>7119</v>
      </c>
      <c r="W25" s="11" t="s">
        <v>7120</v>
      </c>
      <c r="X25" s="11" t="s">
        <v>9370</v>
      </c>
      <c r="Y25" s="11" t="s">
        <v>7121</v>
      </c>
      <c r="Z25" s="12" t="s">
        <v>6739</v>
      </c>
      <c r="AA25" s="12" t="s">
        <v>7123</v>
      </c>
      <c r="AB25" s="12">
        <v>520101</v>
      </c>
      <c r="AC25" s="12" t="s">
        <v>3704</v>
      </c>
      <c r="AD25" s="12">
        <v>614000</v>
      </c>
      <c r="AE25" s="70">
        <v>32473</v>
      </c>
      <c r="AF25" s="70">
        <v>81000</v>
      </c>
      <c r="AG25" s="60"/>
      <c r="AH25" s="61">
        <v>41177</v>
      </c>
      <c r="AI25" s="61">
        <v>0</v>
      </c>
      <c r="AJ25" s="61">
        <v>41795</v>
      </c>
      <c r="AK25" s="61">
        <v>0</v>
      </c>
      <c r="AL25" s="61">
        <v>41795</v>
      </c>
      <c r="AM25" s="61">
        <v>0</v>
      </c>
      <c r="AN25" s="11"/>
      <c r="AO25" s="61">
        <v>94555</v>
      </c>
      <c r="AP25" s="61">
        <v>0</v>
      </c>
      <c r="AQ25" s="62">
        <v>94555</v>
      </c>
      <c r="AR25" s="62">
        <v>0</v>
      </c>
      <c r="AS25" s="11"/>
      <c r="AT25" s="62">
        <v>41795</v>
      </c>
      <c r="AU25" s="62">
        <v>94555</v>
      </c>
      <c r="AV25" s="61">
        <v>53378</v>
      </c>
      <c r="AW25" s="63" t="str">
        <f t="shared" si="11"/>
        <v/>
      </c>
      <c r="AX25" s="63" t="str">
        <f t="shared" si="12"/>
        <v/>
      </c>
      <c r="AY25" s="64">
        <v>52760</v>
      </c>
      <c r="AZ25" s="65">
        <v>0.55798212680450532</v>
      </c>
      <c r="BA25" s="65">
        <v>1.2963061903489812</v>
      </c>
      <c r="BB25" s="16" t="s">
        <v>85</v>
      </c>
      <c r="BC25" s="17"/>
    </row>
    <row r="26" spans="1:55" ht="20.100000000000001" customHeight="1" x14ac:dyDescent="0.2">
      <c r="A26" s="72">
        <v>2017</v>
      </c>
      <c r="B26" s="72" t="s">
        <v>75</v>
      </c>
      <c r="C26" s="35">
        <f t="shared" si="0"/>
        <v>1</v>
      </c>
      <c r="D26" s="67" t="s">
        <v>27</v>
      </c>
      <c r="E26" s="60" t="s">
        <v>10</v>
      </c>
      <c r="F26" s="18" t="str">
        <f t="shared" si="1"/>
        <v>Small, Jay</v>
      </c>
      <c r="G26" s="11" t="s">
        <v>4030</v>
      </c>
      <c r="H26" s="12" t="s">
        <v>4031</v>
      </c>
      <c r="I26" s="66">
        <v>1</v>
      </c>
      <c r="J26" s="68" t="s">
        <v>53</v>
      </c>
      <c r="K26" s="34">
        <f t="shared" si="2"/>
        <v>0</v>
      </c>
      <c r="L26" s="34">
        <f t="shared" si="3"/>
        <v>35688</v>
      </c>
      <c r="M26" s="34">
        <f t="shared" si="4"/>
        <v>35688</v>
      </c>
      <c r="N26" s="34">
        <f t="shared" si="5"/>
        <v>37688</v>
      </c>
      <c r="O26" s="34">
        <f t="shared" si="6"/>
        <v>-35688</v>
      </c>
      <c r="P26" s="34">
        <f t="shared" si="7"/>
        <v>2000</v>
      </c>
      <c r="Q26" s="34">
        <f t="shared" si="8"/>
        <v>37688</v>
      </c>
      <c r="R26" s="34">
        <f t="shared" si="9"/>
        <v>0</v>
      </c>
      <c r="S26" s="34">
        <f t="shared" si="10"/>
        <v>37688</v>
      </c>
      <c r="T26" s="73">
        <v>42856</v>
      </c>
      <c r="V26" s="11" t="s">
        <v>4028</v>
      </c>
      <c r="W26" s="11" t="s">
        <v>4029</v>
      </c>
      <c r="X26" s="11" t="s">
        <v>8454</v>
      </c>
      <c r="Y26" s="12">
        <v>930297916</v>
      </c>
      <c r="Z26" s="12"/>
      <c r="AA26" s="12" t="s">
        <v>4032</v>
      </c>
      <c r="AB26" s="12"/>
      <c r="AC26" s="12" t="s">
        <v>1540</v>
      </c>
      <c r="AD26" s="12">
        <v>717000</v>
      </c>
      <c r="AE26" s="70">
        <v>24618</v>
      </c>
      <c r="AF26" s="70">
        <v>60603</v>
      </c>
      <c r="AG26" s="60"/>
      <c r="AH26" s="61">
        <v>35161</v>
      </c>
      <c r="AI26" s="61">
        <v>0</v>
      </c>
      <c r="AJ26" s="61">
        <v>35688</v>
      </c>
      <c r="AK26" s="61">
        <v>0</v>
      </c>
      <c r="AL26" s="61">
        <v>0</v>
      </c>
      <c r="AM26" s="61">
        <v>35688</v>
      </c>
      <c r="AN26" s="11" t="s">
        <v>4033</v>
      </c>
      <c r="AO26" s="61">
        <v>37688</v>
      </c>
      <c r="AP26" s="61">
        <v>0</v>
      </c>
      <c r="AQ26" s="62">
        <v>37688</v>
      </c>
      <c r="AR26" s="62">
        <v>0</v>
      </c>
      <c r="AS26" s="11"/>
      <c r="AT26" s="62">
        <v>35688</v>
      </c>
      <c r="AU26" s="62">
        <v>37688</v>
      </c>
      <c r="AV26" s="61">
        <v>2527</v>
      </c>
      <c r="AW26" s="63" t="str">
        <f t="shared" si="11"/>
        <v/>
      </c>
      <c r="AX26" s="63" t="str">
        <f t="shared" si="12"/>
        <v/>
      </c>
      <c r="AY26" s="64">
        <v>2000</v>
      </c>
      <c r="AZ26" s="65">
        <v>5.604124635731899E-2</v>
      </c>
      <c r="BA26" s="65">
        <v>7.1869400756520013E-2</v>
      </c>
      <c r="BB26" s="16" t="s">
        <v>85</v>
      </c>
      <c r="BC26" s="17"/>
    </row>
    <row r="27" spans="1:55" ht="20.100000000000001" customHeight="1" x14ac:dyDescent="0.2">
      <c r="A27" s="72">
        <v>2017</v>
      </c>
      <c r="B27" s="72" t="s">
        <v>75</v>
      </c>
      <c r="C27" s="35">
        <f t="shared" si="0"/>
        <v>1</v>
      </c>
      <c r="D27" s="67" t="s">
        <v>27</v>
      </c>
      <c r="E27" s="60" t="s">
        <v>11</v>
      </c>
      <c r="F27" s="18" t="str">
        <f t="shared" si="1"/>
        <v>Bowman, Lewis</v>
      </c>
      <c r="G27" s="11" t="s">
        <v>3887</v>
      </c>
      <c r="H27" s="12" t="s">
        <v>3888</v>
      </c>
      <c r="I27" s="66">
        <v>1</v>
      </c>
      <c r="J27" s="68" t="s">
        <v>53</v>
      </c>
      <c r="K27" s="34">
        <f t="shared" si="2"/>
        <v>50470</v>
      </c>
      <c r="L27" s="34">
        <f t="shared" si="3"/>
        <v>4991</v>
      </c>
      <c r="M27" s="34">
        <f t="shared" si="4"/>
        <v>55461</v>
      </c>
      <c r="N27" s="34">
        <f t="shared" si="5"/>
        <v>13827</v>
      </c>
      <c r="O27" s="34">
        <f t="shared" si="6"/>
        <v>-4991</v>
      </c>
      <c r="P27" s="34">
        <f t="shared" si="7"/>
        <v>8836</v>
      </c>
      <c r="Q27" s="34">
        <f t="shared" si="8"/>
        <v>64297</v>
      </c>
      <c r="R27" s="34">
        <f t="shared" si="9"/>
        <v>0</v>
      </c>
      <c r="S27" s="34">
        <f t="shared" si="10"/>
        <v>64297</v>
      </c>
      <c r="T27" s="69">
        <v>42856</v>
      </c>
      <c r="V27" s="11" t="s">
        <v>3885</v>
      </c>
      <c r="W27" s="11" t="s">
        <v>3886</v>
      </c>
      <c r="X27" s="11" t="s">
        <v>8466</v>
      </c>
      <c r="Y27" s="11">
        <v>800730538</v>
      </c>
      <c r="Z27" s="12" t="s">
        <v>3889</v>
      </c>
      <c r="AA27" s="12" t="s">
        <v>3890</v>
      </c>
      <c r="AB27" s="12" t="s">
        <v>3891</v>
      </c>
      <c r="AC27" s="12" t="s">
        <v>3892</v>
      </c>
      <c r="AD27" s="12">
        <v>840000</v>
      </c>
      <c r="AE27" s="70">
        <v>57867</v>
      </c>
      <c r="AF27" s="70">
        <v>70727</v>
      </c>
      <c r="AG27" s="60"/>
      <c r="AH27" s="61">
        <v>54641</v>
      </c>
      <c r="AI27" s="61">
        <v>0</v>
      </c>
      <c r="AJ27" s="61">
        <v>55461</v>
      </c>
      <c r="AK27" s="61">
        <v>0</v>
      </c>
      <c r="AL27" s="61">
        <v>50470</v>
      </c>
      <c r="AM27" s="61">
        <v>4991</v>
      </c>
      <c r="AN27" s="11"/>
      <c r="AO27" s="61">
        <v>64297</v>
      </c>
      <c r="AP27" s="61">
        <v>0</v>
      </c>
      <c r="AQ27" s="62">
        <v>64297</v>
      </c>
      <c r="AR27" s="62">
        <v>0</v>
      </c>
      <c r="AS27" s="11"/>
      <c r="AT27" s="62">
        <v>55461</v>
      </c>
      <c r="AU27" s="62">
        <v>64297</v>
      </c>
      <c r="AV27" s="61">
        <v>9656</v>
      </c>
      <c r="AW27" s="63" t="str">
        <f t="shared" si="11"/>
        <v/>
      </c>
      <c r="AX27" s="63" t="str">
        <f t="shared" si="12"/>
        <v/>
      </c>
      <c r="AY27" s="64">
        <v>8836</v>
      </c>
      <c r="AZ27" s="65">
        <v>0.15931916121238349</v>
      </c>
      <c r="BA27" s="65">
        <v>0.17671711718306765</v>
      </c>
      <c r="BB27" s="16" t="s">
        <v>85</v>
      </c>
      <c r="BC27" s="17"/>
    </row>
    <row r="28" spans="1:55" ht="20.100000000000001" customHeight="1" x14ac:dyDescent="0.2">
      <c r="A28" s="72">
        <v>2017</v>
      </c>
      <c r="B28" s="72" t="s">
        <v>75</v>
      </c>
      <c r="C28" s="35">
        <f t="shared" si="0"/>
        <v>1</v>
      </c>
      <c r="D28" s="67" t="s">
        <v>27</v>
      </c>
      <c r="E28" s="60" t="s">
        <v>11</v>
      </c>
      <c r="F28" s="18" t="str">
        <f t="shared" si="1"/>
        <v>Friedrich, Ariel</v>
      </c>
      <c r="G28" s="11" t="s">
        <v>3570</v>
      </c>
      <c r="H28" s="12" t="s">
        <v>3571</v>
      </c>
      <c r="I28" s="66">
        <v>1</v>
      </c>
      <c r="J28" s="68" t="s">
        <v>53</v>
      </c>
      <c r="K28" s="34">
        <f t="shared" si="2"/>
        <v>32703</v>
      </c>
      <c r="L28" s="34">
        <f t="shared" si="3"/>
        <v>0</v>
      </c>
      <c r="M28" s="34">
        <f t="shared" si="4"/>
        <v>32703</v>
      </c>
      <c r="N28" s="34">
        <f t="shared" si="5"/>
        <v>6540</v>
      </c>
      <c r="O28" s="34">
        <f t="shared" si="6"/>
        <v>0</v>
      </c>
      <c r="P28" s="34">
        <f t="shared" si="7"/>
        <v>6540</v>
      </c>
      <c r="Q28" s="34">
        <f t="shared" si="8"/>
        <v>39243</v>
      </c>
      <c r="R28" s="34">
        <f t="shared" si="9"/>
        <v>0</v>
      </c>
      <c r="S28" s="34">
        <f t="shared" si="10"/>
        <v>39243</v>
      </c>
      <c r="T28" s="69">
        <v>42856</v>
      </c>
      <c r="V28" s="11" t="s">
        <v>3568</v>
      </c>
      <c r="W28" s="11" t="s">
        <v>3569</v>
      </c>
      <c r="X28" s="11" t="s">
        <v>8483</v>
      </c>
      <c r="Y28" s="11">
        <v>801020770</v>
      </c>
      <c r="Z28" s="12" t="s">
        <v>3572</v>
      </c>
      <c r="AA28" s="12" t="s">
        <v>3573</v>
      </c>
      <c r="AB28" s="12" t="s">
        <v>3574</v>
      </c>
      <c r="AC28" s="12" t="s">
        <v>3575</v>
      </c>
      <c r="AD28" s="12">
        <v>511000</v>
      </c>
      <c r="AE28" s="70">
        <v>35560</v>
      </c>
      <c r="AF28" s="70">
        <v>43572</v>
      </c>
      <c r="AG28" s="60"/>
      <c r="AH28" s="61">
        <v>0</v>
      </c>
      <c r="AI28" s="61">
        <v>0</v>
      </c>
      <c r="AJ28" s="61">
        <v>32703</v>
      </c>
      <c r="AK28" s="61">
        <v>0</v>
      </c>
      <c r="AL28" s="61">
        <v>32703</v>
      </c>
      <c r="AM28" s="61">
        <v>0</v>
      </c>
      <c r="AN28" s="11"/>
      <c r="AO28" s="61">
        <v>39243</v>
      </c>
      <c r="AP28" s="61">
        <v>0</v>
      </c>
      <c r="AQ28" s="62">
        <v>39243</v>
      </c>
      <c r="AR28" s="62">
        <v>0</v>
      </c>
      <c r="AS28" s="11"/>
      <c r="AT28" s="62">
        <v>32703</v>
      </c>
      <c r="AU28" s="62">
        <v>39243</v>
      </c>
      <c r="AV28" s="61">
        <v>39243</v>
      </c>
      <c r="AW28" s="63" t="str">
        <f t="shared" si="11"/>
        <v/>
      </c>
      <c r="AX28" s="63" t="str">
        <f t="shared" si="12"/>
        <v/>
      </c>
      <c r="AY28" s="64">
        <v>6540</v>
      </c>
      <c r="AZ28" s="65">
        <v>0.19998165305935237</v>
      </c>
      <c r="BA28" s="65">
        <v>0</v>
      </c>
      <c r="BB28" s="16" t="s">
        <v>85</v>
      </c>
      <c r="BC28" s="17" t="s">
        <v>3576</v>
      </c>
    </row>
    <row r="29" spans="1:55" ht="20.100000000000001" customHeight="1" x14ac:dyDescent="0.2">
      <c r="A29" s="72">
        <v>2017</v>
      </c>
      <c r="B29" s="72" t="s">
        <v>75</v>
      </c>
      <c r="C29" s="35">
        <f t="shared" si="0"/>
        <v>1</v>
      </c>
      <c r="D29" s="67" t="s">
        <v>27</v>
      </c>
      <c r="E29" s="60" t="s">
        <v>11</v>
      </c>
      <c r="F29" s="18" t="str">
        <f t="shared" si="1"/>
        <v>Hopkins, Marquis</v>
      </c>
      <c r="G29" s="11" t="s">
        <v>4019</v>
      </c>
      <c r="H29" s="12" t="s">
        <v>4020</v>
      </c>
      <c r="I29" s="66">
        <v>1</v>
      </c>
      <c r="J29" s="68" t="s">
        <v>53</v>
      </c>
      <c r="K29" s="34">
        <f t="shared" si="2"/>
        <v>36975</v>
      </c>
      <c r="L29" s="34">
        <f t="shared" si="3"/>
        <v>6525</v>
      </c>
      <c r="M29" s="34">
        <f t="shared" si="4"/>
        <v>43500</v>
      </c>
      <c r="N29" s="34">
        <f t="shared" si="5"/>
        <v>12757</v>
      </c>
      <c r="O29" s="34">
        <f t="shared" si="6"/>
        <v>-1616</v>
      </c>
      <c r="P29" s="34">
        <f t="shared" si="7"/>
        <v>11141</v>
      </c>
      <c r="Q29" s="34">
        <f t="shared" si="8"/>
        <v>49732</v>
      </c>
      <c r="R29" s="34">
        <f t="shared" si="9"/>
        <v>4909</v>
      </c>
      <c r="S29" s="34">
        <f t="shared" si="10"/>
        <v>54641</v>
      </c>
      <c r="T29" s="69">
        <v>42870</v>
      </c>
      <c r="V29" s="11" t="s">
        <v>4017</v>
      </c>
      <c r="W29" s="11" t="s">
        <v>4018</v>
      </c>
      <c r="X29" s="11" t="s">
        <v>8490</v>
      </c>
      <c r="Y29" s="11">
        <v>800850521</v>
      </c>
      <c r="Z29" s="12" t="s">
        <v>3889</v>
      </c>
      <c r="AA29" s="12" t="s">
        <v>3890</v>
      </c>
      <c r="AB29" s="12" t="s">
        <v>3891</v>
      </c>
      <c r="AC29" s="12" t="s">
        <v>3892</v>
      </c>
      <c r="AD29" s="12">
        <v>8400000</v>
      </c>
      <c r="AE29" s="70">
        <v>49177</v>
      </c>
      <c r="AF29" s="70">
        <v>60105</v>
      </c>
      <c r="AG29" s="60"/>
      <c r="AH29" s="61">
        <v>49177</v>
      </c>
      <c r="AI29" s="61">
        <v>0</v>
      </c>
      <c r="AJ29" s="61">
        <v>43500</v>
      </c>
      <c r="AK29" s="61">
        <v>0</v>
      </c>
      <c r="AL29" s="61">
        <v>36975</v>
      </c>
      <c r="AM29" s="61">
        <v>6525</v>
      </c>
      <c r="AN29" s="11" t="s">
        <v>4021</v>
      </c>
      <c r="AO29" s="61">
        <v>54641</v>
      </c>
      <c r="AP29" s="61">
        <v>0</v>
      </c>
      <c r="AQ29" s="62">
        <v>49732</v>
      </c>
      <c r="AR29" s="62">
        <v>4909</v>
      </c>
      <c r="AS29" s="11" t="s">
        <v>4021</v>
      </c>
      <c r="AT29" s="62">
        <v>43500</v>
      </c>
      <c r="AU29" s="62">
        <v>54641</v>
      </c>
      <c r="AV29" s="61">
        <v>5464</v>
      </c>
      <c r="AW29" s="63" t="str">
        <f t="shared" si="11"/>
        <v/>
      </c>
      <c r="AX29" s="63" t="str">
        <f t="shared" si="12"/>
        <v/>
      </c>
      <c r="AY29" s="64">
        <v>11141</v>
      </c>
      <c r="AZ29" s="65">
        <v>0.25611494252873562</v>
      </c>
      <c r="BA29" s="65">
        <v>0.11110885169896496</v>
      </c>
      <c r="BB29" s="16" t="s">
        <v>85</v>
      </c>
      <c r="BC29" s="17" t="s">
        <v>4022</v>
      </c>
    </row>
    <row r="30" spans="1:55" ht="20.100000000000001" customHeight="1" x14ac:dyDescent="0.2">
      <c r="A30" s="72">
        <v>2017</v>
      </c>
      <c r="B30" s="72" t="s">
        <v>75</v>
      </c>
      <c r="C30" s="35">
        <f t="shared" si="0"/>
        <v>1</v>
      </c>
      <c r="D30" s="67" t="s">
        <v>27</v>
      </c>
      <c r="E30" s="60" t="s">
        <v>11</v>
      </c>
      <c r="F30" s="18" t="str">
        <f t="shared" si="1"/>
        <v>Langdon, Christy</v>
      </c>
      <c r="G30" s="11" t="s">
        <v>3799</v>
      </c>
      <c r="H30" s="12" t="s">
        <v>3800</v>
      </c>
      <c r="I30" s="66">
        <v>1</v>
      </c>
      <c r="J30" s="68" t="s">
        <v>53</v>
      </c>
      <c r="K30" s="34">
        <f t="shared" si="2"/>
        <v>32703</v>
      </c>
      <c r="L30" s="34">
        <f t="shared" si="3"/>
        <v>0</v>
      </c>
      <c r="M30" s="34">
        <f t="shared" si="4"/>
        <v>32703</v>
      </c>
      <c r="N30" s="34">
        <f t="shared" si="5"/>
        <v>24145</v>
      </c>
      <c r="O30" s="34">
        <f t="shared" si="6"/>
        <v>0</v>
      </c>
      <c r="P30" s="34">
        <f t="shared" si="7"/>
        <v>24145</v>
      </c>
      <c r="Q30" s="34">
        <f t="shared" si="8"/>
        <v>56848</v>
      </c>
      <c r="R30" s="34">
        <f t="shared" si="9"/>
        <v>0</v>
      </c>
      <c r="S30" s="34">
        <f t="shared" si="10"/>
        <v>56848</v>
      </c>
      <c r="T30" s="69">
        <v>42884</v>
      </c>
      <c r="V30" s="11" t="s">
        <v>3797</v>
      </c>
      <c r="W30" s="11" t="s">
        <v>3798</v>
      </c>
      <c r="X30" s="11" t="s">
        <v>8499</v>
      </c>
      <c r="Y30" s="11">
        <v>800068064</v>
      </c>
      <c r="Z30" s="12" t="s">
        <v>3792</v>
      </c>
      <c r="AA30" s="12" t="s">
        <v>3801</v>
      </c>
      <c r="AB30" s="12" t="s">
        <v>3794</v>
      </c>
      <c r="AC30" s="12" t="s">
        <v>3802</v>
      </c>
      <c r="AD30" s="12">
        <v>999999</v>
      </c>
      <c r="AE30" s="70">
        <v>56848</v>
      </c>
      <c r="AF30" s="70">
        <v>69480</v>
      </c>
      <c r="AG30" s="60"/>
      <c r="AH30" s="61">
        <v>40191</v>
      </c>
      <c r="AI30" s="61">
        <v>0</v>
      </c>
      <c r="AJ30" s="61">
        <v>32703</v>
      </c>
      <c r="AK30" s="61">
        <v>0</v>
      </c>
      <c r="AL30" s="61">
        <v>32703</v>
      </c>
      <c r="AM30" s="61">
        <v>0</v>
      </c>
      <c r="AN30" s="11"/>
      <c r="AO30" s="61">
        <v>56848</v>
      </c>
      <c r="AP30" s="61">
        <v>0</v>
      </c>
      <c r="AQ30" s="62">
        <v>56848</v>
      </c>
      <c r="AR30" s="62">
        <v>0</v>
      </c>
      <c r="AS30" s="11"/>
      <c r="AT30" s="62">
        <v>32703</v>
      </c>
      <c r="AU30" s="62">
        <v>56848</v>
      </c>
      <c r="AV30" s="61">
        <v>16657</v>
      </c>
      <c r="AW30" s="63" t="str">
        <f t="shared" si="11"/>
        <v/>
      </c>
      <c r="AX30" s="63" t="str">
        <f t="shared" si="12"/>
        <v/>
      </c>
      <c r="AY30" s="64">
        <v>24145</v>
      </c>
      <c r="AZ30" s="65">
        <v>0.73831146989572827</v>
      </c>
      <c r="BA30" s="65">
        <v>0.41444602025329053</v>
      </c>
      <c r="BB30" s="16" t="s">
        <v>85</v>
      </c>
      <c r="BC30" s="17" t="s">
        <v>3803</v>
      </c>
    </row>
    <row r="31" spans="1:55" ht="20.100000000000001" customHeight="1" x14ac:dyDescent="0.2">
      <c r="A31" s="72">
        <v>2017</v>
      </c>
      <c r="B31" s="72" t="s">
        <v>75</v>
      </c>
      <c r="C31" s="35">
        <f t="shared" si="0"/>
        <v>1</v>
      </c>
      <c r="D31" s="67" t="s">
        <v>27</v>
      </c>
      <c r="E31" s="60" t="s">
        <v>11</v>
      </c>
      <c r="F31" s="18" t="str">
        <f t="shared" si="1"/>
        <v>Swint, William</v>
      </c>
      <c r="G31" s="11" t="s">
        <v>3987</v>
      </c>
      <c r="H31" s="12" t="s">
        <v>3988</v>
      </c>
      <c r="I31" s="66">
        <v>1</v>
      </c>
      <c r="J31" s="68" t="s">
        <v>53</v>
      </c>
      <c r="K31" s="34">
        <f t="shared" si="2"/>
        <v>0</v>
      </c>
      <c r="L31" s="34">
        <f t="shared" si="3"/>
        <v>41182</v>
      </c>
      <c r="M31" s="34">
        <f t="shared" si="4"/>
        <v>41182</v>
      </c>
      <c r="N31" s="34">
        <f t="shared" si="5"/>
        <v>49959</v>
      </c>
      <c r="O31" s="34">
        <f t="shared" si="6"/>
        <v>-41182</v>
      </c>
      <c r="P31" s="34">
        <f t="shared" si="7"/>
        <v>8777</v>
      </c>
      <c r="Q31" s="34">
        <f t="shared" si="8"/>
        <v>49959</v>
      </c>
      <c r="R31" s="34">
        <f t="shared" si="9"/>
        <v>0</v>
      </c>
      <c r="S31" s="34">
        <f t="shared" si="10"/>
        <v>49959</v>
      </c>
      <c r="T31" s="69">
        <v>42856</v>
      </c>
      <c r="V31" s="11" t="s">
        <v>3986</v>
      </c>
      <c r="W31" s="11" t="s">
        <v>418</v>
      </c>
      <c r="X31" s="11" t="s">
        <v>8529</v>
      </c>
      <c r="Y31" s="11">
        <v>800700568</v>
      </c>
      <c r="Z31" s="12" t="s">
        <v>3783</v>
      </c>
      <c r="AA31" s="12" t="s">
        <v>3989</v>
      </c>
      <c r="AB31" s="12" t="s">
        <v>3990</v>
      </c>
      <c r="AC31" s="12" t="s">
        <v>3991</v>
      </c>
      <c r="AD31" s="12">
        <v>434110</v>
      </c>
      <c r="AE31" s="70">
        <v>42263</v>
      </c>
      <c r="AF31" s="70">
        <v>51655</v>
      </c>
      <c r="AG31" s="60"/>
      <c r="AH31" s="61">
        <v>40573</v>
      </c>
      <c r="AI31" s="61">
        <v>0</v>
      </c>
      <c r="AJ31" s="61">
        <v>41182</v>
      </c>
      <c r="AK31" s="61">
        <v>0</v>
      </c>
      <c r="AL31" s="61">
        <v>0</v>
      </c>
      <c r="AM31" s="61">
        <v>41182</v>
      </c>
      <c r="AN31" s="11" t="s">
        <v>3919</v>
      </c>
      <c r="AO31" s="61">
        <v>49959</v>
      </c>
      <c r="AP31" s="61">
        <v>0</v>
      </c>
      <c r="AQ31" s="62">
        <v>49959</v>
      </c>
      <c r="AR31" s="62">
        <v>0</v>
      </c>
      <c r="AS31" s="11" t="s">
        <v>3919</v>
      </c>
      <c r="AT31" s="62">
        <v>41182</v>
      </c>
      <c r="AU31" s="62">
        <v>49959</v>
      </c>
      <c r="AV31" s="61">
        <v>9386</v>
      </c>
      <c r="AW31" s="63" t="str">
        <f t="shared" si="11"/>
        <v/>
      </c>
      <c r="AX31" s="63" t="str">
        <f t="shared" si="12"/>
        <v/>
      </c>
      <c r="AY31" s="64">
        <v>8777</v>
      </c>
      <c r="AZ31" s="65">
        <v>0.21312709436161431</v>
      </c>
      <c r="BA31" s="65">
        <v>0.231336110221083</v>
      </c>
      <c r="BB31" s="16" t="s">
        <v>85</v>
      </c>
      <c r="BC31" s="17"/>
    </row>
    <row r="32" spans="1:55" ht="20.100000000000001" customHeight="1" x14ac:dyDescent="0.2">
      <c r="A32" s="72" t="s">
        <v>998</v>
      </c>
      <c r="B32" s="72" t="s">
        <v>75</v>
      </c>
      <c r="C32" s="35">
        <f t="shared" si="0"/>
        <v>1</v>
      </c>
      <c r="D32" s="39" t="s">
        <v>27</v>
      </c>
      <c r="E32" s="60" t="s">
        <v>23</v>
      </c>
      <c r="F32" s="18" t="str">
        <f t="shared" si="1"/>
        <v>Mellor, Cherie</v>
      </c>
      <c r="G32" s="11" t="s">
        <v>227</v>
      </c>
      <c r="H32" s="11" t="s">
        <v>1997</v>
      </c>
      <c r="I32" s="66">
        <v>1</v>
      </c>
      <c r="J32" s="11" t="s">
        <v>53</v>
      </c>
      <c r="K32" s="34">
        <f t="shared" si="2"/>
        <v>0</v>
      </c>
      <c r="L32" s="34">
        <f t="shared" si="3"/>
        <v>44800</v>
      </c>
      <c r="M32" s="34">
        <f t="shared" si="4"/>
        <v>44800</v>
      </c>
      <c r="N32" s="34">
        <f t="shared" si="5"/>
        <v>0</v>
      </c>
      <c r="O32" s="34">
        <f t="shared" si="6"/>
        <v>6720</v>
      </c>
      <c r="P32" s="34">
        <f t="shared" si="7"/>
        <v>6720</v>
      </c>
      <c r="Q32" s="34">
        <f t="shared" si="8"/>
        <v>0</v>
      </c>
      <c r="R32" s="34">
        <f t="shared" si="9"/>
        <v>51520</v>
      </c>
      <c r="S32" s="34">
        <f t="shared" si="10"/>
        <v>51520</v>
      </c>
      <c r="T32" s="13">
        <v>42898</v>
      </c>
      <c r="V32" s="11" t="s">
        <v>1994</v>
      </c>
      <c r="W32" s="11" t="s">
        <v>1995</v>
      </c>
      <c r="X32" s="11" t="s">
        <v>8844</v>
      </c>
      <c r="Y32" s="11" t="s">
        <v>1996</v>
      </c>
      <c r="Z32" s="11" t="s">
        <v>1122</v>
      </c>
      <c r="AA32" s="11" t="s">
        <v>1992</v>
      </c>
      <c r="AB32" s="11" t="s">
        <v>1993</v>
      </c>
      <c r="AC32" s="12" t="s">
        <v>1071</v>
      </c>
      <c r="AD32" s="12" t="s">
        <v>403</v>
      </c>
      <c r="AE32" s="70">
        <v>38748</v>
      </c>
      <c r="AF32" s="70">
        <v>61719</v>
      </c>
      <c r="AG32" s="60"/>
      <c r="AH32" s="61">
        <v>0</v>
      </c>
      <c r="AI32" s="61">
        <v>0</v>
      </c>
      <c r="AJ32" s="61">
        <v>44800</v>
      </c>
      <c r="AK32" s="61">
        <v>0</v>
      </c>
      <c r="AL32" s="61">
        <v>0</v>
      </c>
      <c r="AM32" s="61">
        <v>44800</v>
      </c>
      <c r="AN32" s="11" t="s">
        <v>1038</v>
      </c>
      <c r="AO32" s="61">
        <v>51520</v>
      </c>
      <c r="AP32" s="61">
        <v>0</v>
      </c>
      <c r="AQ32" s="62">
        <v>0</v>
      </c>
      <c r="AR32" s="62">
        <v>51520</v>
      </c>
      <c r="AS32" s="11" t="s">
        <v>1038</v>
      </c>
      <c r="AT32" s="62">
        <v>44800</v>
      </c>
      <c r="AU32" s="62">
        <v>51520</v>
      </c>
      <c r="AV32" s="61">
        <v>51520</v>
      </c>
      <c r="AW32" s="63" t="str">
        <f t="shared" si="11"/>
        <v/>
      </c>
      <c r="AX32" s="63" t="str">
        <f t="shared" si="12"/>
        <v/>
      </c>
      <c r="AY32" s="64">
        <v>6720</v>
      </c>
      <c r="AZ32" s="65">
        <v>0.15</v>
      </c>
      <c r="BA32" s="65">
        <v>0</v>
      </c>
      <c r="BB32" s="17" t="s">
        <v>85</v>
      </c>
      <c r="BC32" s="17" t="s">
        <v>1027</v>
      </c>
    </row>
    <row r="33" spans="1:55" ht="20.100000000000001" customHeight="1" x14ac:dyDescent="0.2">
      <c r="A33" s="72" t="s">
        <v>998</v>
      </c>
      <c r="B33" s="72" t="s">
        <v>75</v>
      </c>
      <c r="C33" s="35">
        <f t="shared" si="0"/>
        <v>1</v>
      </c>
      <c r="D33" s="39" t="s">
        <v>27</v>
      </c>
      <c r="E33" s="60" t="s">
        <v>23</v>
      </c>
      <c r="F33" s="18" t="str">
        <f t="shared" si="1"/>
        <v>Nickerson, Jennifer</v>
      </c>
      <c r="G33" s="11" t="s">
        <v>1110</v>
      </c>
      <c r="H33" s="11" t="s">
        <v>1186</v>
      </c>
      <c r="I33" s="66">
        <v>1</v>
      </c>
      <c r="J33" s="11" t="s">
        <v>53</v>
      </c>
      <c r="K33" s="34">
        <f t="shared" si="2"/>
        <v>36933.82</v>
      </c>
      <c r="L33" s="34">
        <f t="shared" si="3"/>
        <v>0</v>
      </c>
      <c r="M33" s="34">
        <f t="shared" si="4"/>
        <v>36933.82</v>
      </c>
      <c r="N33" s="34">
        <f t="shared" si="5"/>
        <v>-36933.82</v>
      </c>
      <c r="O33" s="34">
        <f t="shared" si="6"/>
        <v>47108</v>
      </c>
      <c r="P33" s="34">
        <f t="shared" si="7"/>
        <v>10174.18</v>
      </c>
      <c r="Q33" s="34">
        <f t="shared" si="8"/>
        <v>0</v>
      </c>
      <c r="R33" s="34">
        <f t="shared" si="9"/>
        <v>47108</v>
      </c>
      <c r="S33" s="34">
        <f t="shared" si="10"/>
        <v>47108</v>
      </c>
      <c r="T33" s="13">
        <v>42828</v>
      </c>
      <c r="V33" s="11" t="s">
        <v>1185</v>
      </c>
      <c r="W33" s="11" t="s">
        <v>188</v>
      </c>
      <c r="X33" s="11" t="s">
        <v>8878</v>
      </c>
      <c r="Y33" s="11">
        <v>714233592</v>
      </c>
      <c r="Z33" s="11" t="s">
        <v>1122</v>
      </c>
      <c r="AA33" s="11" t="s">
        <v>1187</v>
      </c>
      <c r="AB33" s="11" t="s">
        <v>1188</v>
      </c>
      <c r="AC33" s="12" t="s">
        <v>1115</v>
      </c>
      <c r="AD33" s="12" t="s">
        <v>1116</v>
      </c>
      <c r="AE33" s="70">
        <v>30709</v>
      </c>
      <c r="AF33" s="70">
        <v>59106</v>
      </c>
      <c r="AG33" s="60"/>
      <c r="AH33" s="61">
        <v>36388</v>
      </c>
      <c r="AI33" s="61">
        <v>0</v>
      </c>
      <c r="AJ33" s="61">
        <v>36933.82</v>
      </c>
      <c r="AK33" s="61">
        <v>0</v>
      </c>
      <c r="AL33" s="61">
        <v>36933.82</v>
      </c>
      <c r="AM33" s="61">
        <v>0</v>
      </c>
      <c r="AN33" s="11"/>
      <c r="AO33" s="61">
        <v>47108</v>
      </c>
      <c r="AP33" s="61">
        <v>0</v>
      </c>
      <c r="AQ33" s="62">
        <v>0</v>
      </c>
      <c r="AR33" s="62">
        <v>47108</v>
      </c>
      <c r="AS33" s="11" t="s">
        <v>1026</v>
      </c>
      <c r="AT33" s="62">
        <v>36933.82</v>
      </c>
      <c r="AU33" s="62">
        <v>47108</v>
      </c>
      <c r="AV33" s="61">
        <v>10720</v>
      </c>
      <c r="AW33" s="63" t="str">
        <f t="shared" si="11"/>
        <v/>
      </c>
      <c r="AX33" s="63" t="str">
        <f t="shared" si="12"/>
        <v/>
      </c>
      <c r="AY33" s="64">
        <v>10174.18</v>
      </c>
      <c r="AZ33" s="65">
        <v>0.27547055787893049</v>
      </c>
      <c r="BA33" s="65">
        <v>0.29460261624711442</v>
      </c>
      <c r="BB33" s="17" t="s">
        <v>85</v>
      </c>
      <c r="BC33" s="17" t="s">
        <v>999</v>
      </c>
    </row>
    <row r="34" spans="1:55" ht="20.100000000000001" customHeight="1" x14ac:dyDescent="0.2">
      <c r="A34" s="72" t="s">
        <v>998</v>
      </c>
      <c r="B34" s="72" t="s">
        <v>75</v>
      </c>
      <c r="C34" s="35">
        <f t="shared" si="0"/>
        <v>1</v>
      </c>
      <c r="D34" s="39" t="s">
        <v>27</v>
      </c>
      <c r="E34" s="60" t="s">
        <v>23</v>
      </c>
      <c r="F34" s="18" t="str">
        <f t="shared" si="1"/>
        <v>Senez, Gretchen</v>
      </c>
      <c r="G34" s="11" t="s">
        <v>1312</v>
      </c>
      <c r="H34" s="11" t="s">
        <v>2196</v>
      </c>
      <c r="I34" s="66">
        <v>1</v>
      </c>
      <c r="J34" s="11" t="s">
        <v>53</v>
      </c>
      <c r="K34" s="34">
        <f t="shared" si="2"/>
        <v>0</v>
      </c>
      <c r="L34" s="34">
        <f t="shared" si="3"/>
        <v>70035</v>
      </c>
      <c r="M34" s="34">
        <f t="shared" si="4"/>
        <v>70035</v>
      </c>
      <c r="N34" s="34">
        <f t="shared" si="5"/>
        <v>0</v>
      </c>
      <c r="O34" s="34">
        <f t="shared" si="6"/>
        <v>12565</v>
      </c>
      <c r="P34" s="34">
        <f t="shared" si="7"/>
        <v>12565</v>
      </c>
      <c r="Q34" s="34">
        <f t="shared" si="8"/>
        <v>0</v>
      </c>
      <c r="R34" s="34">
        <f t="shared" si="9"/>
        <v>82600</v>
      </c>
      <c r="S34" s="34">
        <f t="shared" si="10"/>
        <v>82600</v>
      </c>
      <c r="T34" s="13">
        <v>42877</v>
      </c>
      <c r="V34" s="11" t="s">
        <v>2193</v>
      </c>
      <c r="W34" s="11" t="s">
        <v>2194</v>
      </c>
      <c r="X34" s="11" t="s">
        <v>8959</v>
      </c>
      <c r="Y34" s="11" t="s">
        <v>2195</v>
      </c>
      <c r="Z34" s="11" t="s">
        <v>1122</v>
      </c>
      <c r="AA34" s="11" t="s">
        <v>2137</v>
      </c>
      <c r="AB34" s="11" t="s">
        <v>2138</v>
      </c>
      <c r="AC34" s="12" t="s">
        <v>1162</v>
      </c>
      <c r="AD34" s="12" t="s">
        <v>73</v>
      </c>
      <c r="AE34" s="70">
        <v>39622</v>
      </c>
      <c r="AF34" s="70">
        <v>87020</v>
      </c>
      <c r="AG34" s="60"/>
      <c r="AH34" s="61">
        <v>69000</v>
      </c>
      <c r="AI34" s="61">
        <v>0</v>
      </c>
      <c r="AJ34" s="61">
        <v>70035</v>
      </c>
      <c r="AK34" s="61">
        <v>0</v>
      </c>
      <c r="AL34" s="61">
        <v>0</v>
      </c>
      <c r="AM34" s="61">
        <v>70035</v>
      </c>
      <c r="AN34" s="11" t="s">
        <v>1038</v>
      </c>
      <c r="AO34" s="61">
        <v>82600</v>
      </c>
      <c r="AP34" s="61">
        <v>0</v>
      </c>
      <c r="AQ34" s="62">
        <v>0</v>
      </c>
      <c r="AR34" s="62">
        <v>82600</v>
      </c>
      <c r="AS34" s="11" t="s">
        <v>1026</v>
      </c>
      <c r="AT34" s="62">
        <v>70035</v>
      </c>
      <c r="AU34" s="62">
        <v>82600</v>
      </c>
      <c r="AV34" s="61">
        <v>13600</v>
      </c>
      <c r="AW34" s="63" t="str">
        <f t="shared" si="11"/>
        <v/>
      </c>
      <c r="AX34" s="63" t="str">
        <f t="shared" si="12"/>
        <v/>
      </c>
      <c r="AY34" s="64">
        <v>12565</v>
      </c>
      <c r="AZ34" s="65">
        <v>0.1794102948525737</v>
      </c>
      <c r="BA34" s="65">
        <v>0.19710144927536233</v>
      </c>
      <c r="BB34" s="17" t="s">
        <v>85</v>
      </c>
      <c r="BC34" s="17" t="s">
        <v>1027</v>
      </c>
    </row>
    <row r="35" spans="1:55" ht="20.100000000000001" customHeight="1" x14ac:dyDescent="0.2">
      <c r="A35" s="15">
        <v>2017</v>
      </c>
      <c r="B35" s="72" t="s">
        <v>75</v>
      </c>
      <c r="C35" s="35">
        <f t="shared" si="0"/>
        <v>1</v>
      </c>
      <c r="D35" s="67" t="s">
        <v>27</v>
      </c>
      <c r="E35" s="60" t="s">
        <v>13</v>
      </c>
      <c r="F35" s="18" t="str">
        <f t="shared" si="1"/>
        <v>Alston, Sarah</v>
      </c>
      <c r="G35" s="11" t="s">
        <v>252</v>
      </c>
      <c r="H35" s="12" t="s">
        <v>816</v>
      </c>
      <c r="I35" s="66">
        <v>1</v>
      </c>
      <c r="J35" s="68" t="s">
        <v>53</v>
      </c>
      <c r="K35" s="34">
        <f t="shared" si="2"/>
        <v>32175</v>
      </c>
      <c r="L35" s="34">
        <f t="shared" si="3"/>
        <v>0</v>
      </c>
      <c r="M35" s="34">
        <f t="shared" si="4"/>
        <v>32175</v>
      </c>
      <c r="N35" s="34">
        <f t="shared" si="5"/>
        <v>6436</v>
      </c>
      <c r="O35" s="34">
        <f t="shared" si="6"/>
        <v>0</v>
      </c>
      <c r="P35" s="34">
        <f t="shared" si="7"/>
        <v>6436</v>
      </c>
      <c r="Q35" s="34">
        <f t="shared" si="8"/>
        <v>38611</v>
      </c>
      <c r="R35" s="34">
        <f t="shared" si="9"/>
        <v>0</v>
      </c>
      <c r="S35" s="34">
        <f t="shared" si="10"/>
        <v>38611</v>
      </c>
      <c r="T35" s="69">
        <v>42885</v>
      </c>
      <c r="V35" s="11" t="s">
        <v>814</v>
      </c>
      <c r="W35" s="11" t="s">
        <v>290</v>
      </c>
      <c r="X35" s="11" t="s">
        <v>9065</v>
      </c>
      <c r="Y35" s="11" t="s">
        <v>815</v>
      </c>
      <c r="Z35" s="12" t="s">
        <v>792</v>
      </c>
      <c r="AA35" s="12" t="s">
        <v>792</v>
      </c>
      <c r="AB35" s="12" t="s">
        <v>817</v>
      </c>
      <c r="AC35" s="12" t="s">
        <v>256</v>
      </c>
      <c r="AD35" s="12" t="s">
        <v>73</v>
      </c>
      <c r="AE35" s="70">
        <v>29826</v>
      </c>
      <c r="AF35" s="70">
        <v>66040</v>
      </c>
      <c r="AG35" s="60"/>
      <c r="AH35" s="61">
        <v>31700</v>
      </c>
      <c r="AI35" s="61">
        <v>0</v>
      </c>
      <c r="AJ35" s="61">
        <v>32175</v>
      </c>
      <c r="AK35" s="61">
        <v>0</v>
      </c>
      <c r="AL35" s="61">
        <v>32175</v>
      </c>
      <c r="AM35" s="61">
        <v>0</v>
      </c>
      <c r="AN35" s="11"/>
      <c r="AO35" s="61">
        <v>38611</v>
      </c>
      <c r="AP35" s="61">
        <v>0</v>
      </c>
      <c r="AQ35" s="62">
        <v>38611</v>
      </c>
      <c r="AR35" s="62">
        <v>0</v>
      </c>
      <c r="AS35" s="11"/>
      <c r="AT35" s="62">
        <v>32175</v>
      </c>
      <c r="AU35" s="62">
        <v>38611</v>
      </c>
      <c r="AV35" s="61">
        <v>6911</v>
      </c>
      <c r="AW35" s="63" t="str">
        <f t="shared" si="11"/>
        <v/>
      </c>
      <c r="AX35" s="63" t="str">
        <f t="shared" si="12"/>
        <v/>
      </c>
      <c r="AY35" s="64">
        <v>6436</v>
      </c>
      <c r="AZ35" s="65">
        <v>0.16668824946258839</v>
      </c>
      <c r="BA35" s="65">
        <v>0.21801261829652996</v>
      </c>
      <c r="BB35" s="16" t="s">
        <v>85</v>
      </c>
      <c r="BC35" s="17"/>
    </row>
    <row r="36" spans="1:55" ht="20.100000000000001" customHeight="1" x14ac:dyDescent="0.2">
      <c r="A36" s="15">
        <v>2017</v>
      </c>
      <c r="B36" s="72" t="s">
        <v>75</v>
      </c>
      <c r="C36" s="35">
        <f t="shared" si="0"/>
        <v>1</v>
      </c>
      <c r="D36" s="67" t="s">
        <v>27</v>
      </c>
      <c r="E36" s="60" t="s">
        <v>13</v>
      </c>
      <c r="F36" s="18" t="str">
        <f t="shared" si="1"/>
        <v>Groulx, Jonathan</v>
      </c>
      <c r="G36" s="11" t="s">
        <v>925</v>
      </c>
      <c r="H36" s="12" t="s">
        <v>926</v>
      </c>
      <c r="I36" s="66">
        <v>1</v>
      </c>
      <c r="J36" s="68" t="s">
        <v>53</v>
      </c>
      <c r="K36" s="34">
        <f t="shared" si="2"/>
        <v>33834</v>
      </c>
      <c r="L36" s="34">
        <f t="shared" si="3"/>
        <v>0</v>
      </c>
      <c r="M36" s="34">
        <f t="shared" si="4"/>
        <v>33834</v>
      </c>
      <c r="N36" s="34">
        <f t="shared" si="5"/>
        <v>0</v>
      </c>
      <c r="O36" s="34">
        <f t="shared" si="6"/>
        <v>0</v>
      </c>
      <c r="P36" s="34">
        <f t="shared" si="7"/>
        <v>0</v>
      </c>
      <c r="Q36" s="34">
        <f t="shared" si="8"/>
        <v>33834</v>
      </c>
      <c r="R36" s="34">
        <f t="shared" si="9"/>
        <v>0</v>
      </c>
      <c r="S36" s="34">
        <f t="shared" si="10"/>
        <v>33834</v>
      </c>
      <c r="T36" s="69">
        <v>42893</v>
      </c>
      <c r="V36" s="11" t="s">
        <v>923</v>
      </c>
      <c r="W36" s="11" t="s">
        <v>797</v>
      </c>
      <c r="X36" s="11" t="s">
        <v>9092</v>
      </c>
      <c r="Y36" s="11" t="s">
        <v>924</v>
      </c>
      <c r="Z36" s="12" t="s">
        <v>607</v>
      </c>
      <c r="AA36" s="12" t="s">
        <v>927</v>
      </c>
      <c r="AB36" s="12" t="s">
        <v>928</v>
      </c>
      <c r="AC36" s="12" t="s">
        <v>929</v>
      </c>
      <c r="AD36" s="12" t="s">
        <v>73</v>
      </c>
      <c r="AE36" s="70">
        <v>24190</v>
      </c>
      <c r="AF36" s="70">
        <v>60588</v>
      </c>
      <c r="AG36" s="60"/>
      <c r="AH36" s="61">
        <v>33834</v>
      </c>
      <c r="AI36" s="61">
        <v>0</v>
      </c>
      <c r="AJ36" s="61">
        <v>33834</v>
      </c>
      <c r="AK36" s="61">
        <v>0</v>
      </c>
      <c r="AL36" s="61">
        <v>33834</v>
      </c>
      <c r="AM36" s="61">
        <v>0</v>
      </c>
      <c r="AN36" s="11"/>
      <c r="AO36" s="61">
        <v>33834</v>
      </c>
      <c r="AP36" s="61">
        <v>0</v>
      </c>
      <c r="AQ36" s="62">
        <v>33834</v>
      </c>
      <c r="AR36" s="62">
        <v>0</v>
      </c>
      <c r="AS36" s="11"/>
      <c r="AT36" s="62">
        <v>33834</v>
      </c>
      <c r="AU36" s="62">
        <v>33834</v>
      </c>
      <c r="AV36" s="61">
        <v>0</v>
      </c>
      <c r="AW36" s="63" t="str">
        <f t="shared" si="11"/>
        <v/>
      </c>
      <c r="AX36" s="63" t="str">
        <f t="shared" si="12"/>
        <v/>
      </c>
      <c r="AY36" s="64">
        <v>0</v>
      </c>
      <c r="AZ36" s="65">
        <v>0</v>
      </c>
      <c r="BA36" s="65">
        <v>0</v>
      </c>
      <c r="BB36" s="16" t="s">
        <v>85</v>
      </c>
      <c r="BC36" s="17"/>
    </row>
    <row r="37" spans="1:55" ht="20.100000000000001" customHeight="1" x14ac:dyDescent="0.2">
      <c r="A37" s="15">
        <v>2017</v>
      </c>
      <c r="B37" s="72" t="s">
        <v>75</v>
      </c>
      <c r="C37" s="35">
        <f t="shared" si="0"/>
        <v>1</v>
      </c>
      <c r="D37" s="67" t="s">
        <v>27</v>
      </c>
      <c r="E37" s="60" t="s">
        <v>13</v>
      </c>
      <c r="F37" s="18" t="str">
        <f t="shared" si="1"/>
        <v>Hughes, Mary</v>
      </c>
      <c r="G37" s="11" t="s">
        <v>676</v>
      </c>
      <c r="H37" s="12" t="s">
        <v>713</v>
      </c>
      <c r="I37" s="66">
        <v>1</v>
      </c>
      <c r="J37" s="68" t="s">
        <v>53</v>
      </c>
      <c r="K37" s="34">
        <f t="shared" si="2"/>
        <v>80176</v>
      </c>
      <c r="L37" s="34">
        <f t="shared" si="3"/>
        <v>0</v>
      </c>
      <c r="M37" s="34">
        <f t="shared" si="4"/>
        <v>80176</v>
      </c>
      <c r="N37" s="34">
        <f t="shared" si="5"/>
        <v>-80176</v>
      </c>
      <c r="O37" s="34">
        <f t="shared" si="6"/>
        <v>82727</v>
      </c>
      <c r="P37" s="34">
        <f t="shared" si="7"/>
        <v>2551</v>
      </c>
      <c r="Q37" s="34">
        <f t="shared" si="8"/>
        <v>0</v>
      </c>
      <c r="R37" s="34">
        <f t="shared" si="9"/>
        <v>82727</v>
      </c>
      <c r="S37" s="34">
        <f t="shared" si="10"/>
        <v>82727</v>
      </c>
      <c r="T37" s="69">
        <v>42849</v>
      </c>
      <c r="V37" s="11" t="s">
        <v>711</v>
      </c>
      <c r="W37" s="11" t="s">
        <v>251</v>
      </c>
      <c r="X37" s="11" t="s">
        <v>9097</v>
      </c>
      <c r="Y37" s="11" t="s">
        <v>712</v>
      </c>
      <c r="Z37" s="12" t="s">
        <v>497</v>
      </c>
      <c r="AA37" s="12" t="s">
        <v>555</v>
      </c>
      <c r="AB37" s="12" t="s">
        <v>556</v>
      </c>
      <c r="AC37" s="12" t="s">
        <v>678</v>
      </c>
      <c r="AD37" s="12" t="s">
        <v>73</v>
      </c>
      <c r="AE37" s="70">
        <v>44996</v>
      </c>
      <c r="AF37" s="70">
        <v>108373</v>
      </c>
      <c r="AG37" s="60"/>
      <c r="AH37" s="61">
        <v>67921</v>
      </c>
      <c r="AI37" s="61">
        <v>0</v>
      </c>
      <c r="AJ37" s="61">
        <v>80176</v>
      </c>
      <c r="AK37" s="61">
        <v>0</v>
      </c>
      <c r="AL37" s="61">
        <v>80176</v>
      </c>
      <c r="AM37" s="61">
        <v>0</v>
      </c>
      <c r="AN37" s="11"/>
      <c r="AO37" s="61">
        <v>82727</v>
      </c>
      <c r="AP37" s="61">
        <v>0</v>
      </c>
      <c r="AQ37" s="62">
        <v>0</v>
      </c>
      <c r="AR37" s="62">
        <v>82727</v>
      </c>
      <c r="AS37" s="11" t="s">
        <v>577</v>
      </c>
      <c r="AT37" s="62">
        <v>80176</v>
      </c>
      <c r="AU37" s="62">
        <v>82727</v>
      </c>
      <c r="AV37" s="61">
        <v>14806</v>
      </c>
      <c r="AW37" s="63" t="str">
        <f t="shared" si="11"/>
        <v/>
      </c>
      <c r="AX37" s="63" t="str">
        <f t="shared" si="12"/>
        <v/>
      </c>
      <c r="AY37" s="64">
        <v>2551</v>
      </c>
      <c r="AZ37" s="65">
        <v>3.0836365394611192E-2</v>
      </c>
      <c r="BA37" s="65">
        <v>0.2179885455161143</v>
      </c>
      <c r="BB37" s="16" t="s">
        <v>85</v>
      </c>
      <c r="BC37" s="17"/>
    </row>
    <row r="38" spans="1:55" ht="20.100000000000001" customHeight="1" x14ac:dyDescent="0.2">
      <c r="A38" s="15">
        <v>2017</v>
      </c>
      <c r="B38" s="72" t="s">
        <v>75</v>
      </c>
      <c r="C38" s="35">
        <f t="shared" si="0"/>
        <v>1</v>
      </c>
      <c r="D38" s="67" t="s">
        <v>27</v>
      </c>
      <c r="E38" s="60" t="s">
        <v>13</v>
      </c>
      <c r="F38" s="18" t="str">
        <f t="shared" si="1"/>
        <v>Poole, Jessica</v>
      </c>
      <c r="G38" s="11" t="s">
        <v>698</v>
      </c>
      <c r="H38" s="12" t="s">
        <v>699</v>
      </c>
      <c r="I38" s="66">
        <v>1</v>
      </c>
      <c r="J38" s="68" t="s">
        <v>53</v>
      </c>
      <c r="K38" s="34">
        <f t="shared" si="2"/>
        <v>49129</v>
      </c>
      <c r="L38" s="34">
        <f t="shared" si="3"/>
        <v>0</v>
      </c>
      <c r="M38" s="34">
        <f t="shared" si="4"/>
        <v>49129</v>
      </c>
      <c r="N38" s="34">
        <f t="shared" si="5"/>
        <v>1203</v>
      </c>
      <c r="O38" s="34">
        <f t="shared" si="6"/>
        <v>0</v>
      </c>
      <c r="P38" s="34">
        <f t="shared" si="7"/>
        <v>1203</v>
      </c>
      <c r="Q38" s="34">
        <f t="shared" si="8"/>
        <v>50332</v>
      </c>
      <c r="R38" s="34">
        <f t="shared" si="9"/>
        <v>0</v>
      </c>
      <c r="S38" s="34">
        <f t="shared" si="10"/>
        <v>50332</v>
      </c>
      <c r="T38" s="69">
        <v>42835</v>
      </c>
      <c r="V38" s="11" t="s">
        <v>696</v>
      </c>
      <c r="W38" s="11" t="s">
        <v>336</v>
      </c>
      <c r="X38" s="11" t="s">
        <v>9123</v>
      </c>
      <c r="Y38" s="11" t="s">
        <v>697</v>
      </c>
      <c r="Z38" s="12" t="s">
        <v>497</v>
      </c>
      <c r="AA38" s="12" t="s">
        <v>700</v>
      </c>
      <c r="AB38" s="12" t="s">
        <v>701</v>
      </c>
      <c r="AC38" s="12" t="s">
        <v>702</v>
      </c>
      <c r="AD38" s="12" t="s">
        <v>73</v>
      </c>
      <c r="AE38" s="70">
        <v>40040</v>
      </c>
      <c r="AF38" s="70">
        <v>79751</v>
      </c>
      <c r="AG38" s="60"/>
      <c r="AH38" s="61">
        <v>48403</v>
      </c>
      <c r="AI38" s="61">
        <v>0</v>
      </c>
      <c r="AJ38" s="61">
        <v>49129</v>
      </c>
      <c r="AK38" s="61">
        <v>0</v>
      </c>
      <c r="AL38" s="61">
        <v>49129</v>
      </c>
      <c r="AM38" s="61">
        <v>0</v>
      </c>
      <c r="AN38" s="11"/>
      <c r="AO38" s="61">
        <v>50332</v>
      </c>
      <c r="AP38" s="61">
        <v>0</v>
      </c>
      <c r="AQ38" s="62">
        <v>50332</v>
      </c>
      <c r="AR38" s="62">
        <v>0</v>
      </c>
      <c r="AS38" s="11"/>
      <c r="AT38" s="62">
        <v>49129</v>
      </c>
      <c r="AU38" s="62">
        <v>50332</v>
      </c>
      <c r="AV38" s="61">
        <v>1929</v>
      </c>
      <c r="AW38" s="63" t="str">
        <f t="shared" si="11"/>
        <v/>
      </c>
      <c r="AX38" s="63" t="str">
        <f t="shared" si="12"/>
        <v/>
      </c>
      <c r="AY38" s="64">
        <v>1203</v>
      </c>
      <c r="AZ38" s="65">
        <v>2.3901295398553603E-2</v>
      </c>
      <c r="BA38" s="65">
        <v>3.9852901679647959E-2</v>
      </c>
      <c r="BB38" s="16" t="s">
        <v>85</v>
      </c>
      <c r="BC38" s="17"/>
    </row>
    <row r="39" spans="1:55" ht="20.100000000000001" customHeight="1" x14ac:dyDescent="0.2">
      <c r="A39" s="76">
        <v>2017</v>
      </c>
      <c r="B39" s="76" t="s">
        <v>75</v>
      </c>
      <c r="C39" s="35">
        <f t="shared" si="0"/>
        <v>1</v>
      </c>
      <c r="D39" s="77" t="s">
        <v>27</v>
      </c>
      <c r="E39" s="78" t="s">
        <v>15</v>
      </c>
      <c r="F39" s="18" t="str">
        <f t="shared" si="1"/>
        <v>Judson, Catherine</v>
      </c>
      <c r="G39" s="79" t="s">
        <v>245</v>
      </c>
      <c r="H39" s="80" t="s">
        <v>362</v>
      </c>
      <c r="I39" s="66">
        <v>1</v>
      </c>
      <c r="J39" s="81" t="s">
        <v>53</v>
      </c>
      <c r="K39" s="34">
        <f t="shared" si="2"/>
        <v>14763.438900000001</v>
      </c>
      <c r="L39" s="34">
        <f t="shared" si="3"/>
        <v>19949.561099999999</v>
      </c>
      <c r="M39" s="34">
        <f t="shared" si="4"/>
        <v>34713</v>
      </c>
      <c r="N39" s="34">
        <f t="shared" si="5"/>
        <v>2261.7453999999998</v>
      </c>
      <c r="O39" s="34">
        <f t="shared" si="6"/>
        <v>3056.2546000000002</v>
      </c>
      <c r="P39" s="34">
        <f t="shared" si="7"/>
        <v>5318</v>
      </c>
      <c r="Q39" s="34">
        <f t="shared" si="8"/>
        <v>17025.184300000001</v>
      </c>
      <c r="R39" s="34">
        <f t="shared" si="9"/>
        <v>23005.815699999999</v>
      </c>
      <c r="S39" s="34">
        <f t="shared" si="10"/>
        <v>40031</v>
      </c>
      <c r="T39" s="82">
        <v>42832</v>
      </c>
      <c r="V39" s="79" t="s">
        <v>360</v>
      </c>
      <c r="W39" s="79" t="s">
        <v>361</v>
      </c>
      <c r="X39" s="11" t="s">
        <v>9180</v>
      </c>
      <c r="Y39" s="79">
        <v>850005384</v>
      </c>
      <c r="Z39" s="80"/>
      <c r="AA39" s="80" t="s">
        <v>363</v>
      </c>
      <c r="AB39" s="80" t="s">
        <v>364</v>
      </c>
      <c r="AC39" s="80" t="s">
        <v>365</v>
      </c>
      <c r="AD39" s="80" t="s">
        <v>365</v>
      </c>
      <c r="AE39" s="83">
        <v>27013</v>
      </c>
      <c r="AF39" s="83">
        <v>53063</v>
      </c>
      <c r="AG39" s="78"/>
      <c r="AH39" s="84">
        <v>34200</v>
      </c>
      <c r="AI39" s="84">
        <v>0</v>
      </c>
      <c r="AJ39" s="84">
        <v>34713</v>
      </c>
      <c r="AK39" s="84">
        <v>0</v>
      </c>
      <c r="AL39" s="84">
        <v>14763.438900000001</v>
      </c>
      <c r="AM39" s="84">
        <v>19949.561099999999</v>
      </c>
      <c r="AN39" s="79"/>
      <c r="AO39" s="84">
        <v>40031</v>
      </c>
      <c r="AP39" s="84">
        <v>0</v>
      </c>
      <c r="AQ39" s="85">
        <v>17025.184300000001</v>
      </c>
      <c r="AR39" s="85">
        <v>23005.815699999999</v>
      </c>
      <c r="AS39" s="79"/>
      <c r="AT39" s="85">
        <v>34713</v>
      </c>
      <c r="AU39" s="85">
        <v>40031</v>
      </c>
      <c r="AV39" s="84">
        <v>5831</v>
      </c>
      <c r="AW39" s="63" t="str">
        <f t="shared" si="11"/>
        <v/>
      </c>
      <c r="AX39" s="63" t="str">
        <f t="shared" si="12"/>
        <v/>
      </c>
      <c r="AY39" s="86">
        <v>5318</v>
      </c>
      <c r="AZ39" s="87">
        <v>0.15319908967821855</v>
      </c>
      <c r="BA39" s="87">
        <v>0.17049707602339181</v>
      </c>
      <c r="BB39" s="20" t="s">
        <v>85</v>
      </c>
      <c r="BC39" s="19" t="s">
        <v>257</v>
      </c>
    </row>
    <row r="40" spans="1:55" ht="20.100000000000001" customHeight="1" x14ac:dyDescent="0.2">
      <c r="A40" s="76">
        <v>2017</v>
      </c>
      <c r="B40" s="76" t="s">
        <v>75</v>
      </c>
      <c r="C40" s="35">
        <f t="shared" si="0"/>
        <v>1</v>
      </c>
      <c r="D40" s="77" t="s">
        <v>27</v>
      </c>
      <c r="E40" s="78" t="s">
        <v>15</v>
      </c>
      <c r="F40" s="18" t="str">
        <f t="shared" si="1"/>
        <v>Lee, Elizabeth</v>
      </c>
      <c r="G40" s="79" t="s">
        <v>368</v>
      </c>
      <c r="H40" s="80" t="s">
        <v>369</v>
      </c>
      <c r="I40" s="66">
        <v>1</v>
      </c>
      <c r="J40" s="81" t="s">
        <v>53</v>
      </c>
      <c r="K40" s="34">
        <f t="shared" si="2"/>
        <v>36033</v>
      </c>
      <c r="L40" s="34">
        <f t="shared" si="3"/>
        <v>0</v>
      </c>
      <c r="M40" s="34">
        <f t="shared" si="4"/>
        <v>36033</v>
      </c>
      <c r="N40" s="34">
        <f t="shared" si="5"/>
        <v>4685</v>
      </c>
      <c r="O40" s="34">
        <f t="shared" si="6"/>
        <v>0</v>
      </c>
      <c r="P40" s="34">
        <f t="shared" si="7"/>
        <v>4685</v>
      </c>
      <c r="Q40" s="34">
        <f t="shared" si="8"/>
        <v>40718</v>
      </c>
      <c r="R40" s="34">
        <f t="shared" si="9"/>
        <v>0</v>
      </c>
      <c r="S40" s="34">
        <f t="shared" si="10"/>
        <v>40718</v>
      </c>
      <c r="T40" s="82">
        <v>42892</v>
      </c>
      <c r="V40" s="79" t="s">
        <v>366</v>
      </c>
      <c r="W40" s="79" t="s">
        <v>367</v>
      </c>
      <c r="X40" s="11" t="s">
        <v>9181</v>
      </c>
      <c r="Y40" s="79">
        <v>850000449</v>
      </c>
      <c r="Z40" s="80"/>
      <c r="AA40" s="80" t="s">
        <v>229</v>
      </c>
      <c r="AB40" s="80" t="s">
        <v>230</v>
      </c>
      <c r="AC40" s="80" t="s">
        <v>370</v>
      </c>
      <c r="AD40" s="80" t="s">
        <v>371</v>
      </c>
      <c r="AE40" s="83">
        <v>31888</v>
      </c>
      <c r="AF40" s="83">
        <v>54002</v>
      </c>
      <c r="AG40" s="78"/>
      <c r="AH40" s="84">
        <v>35500</v>
      </c>
      <c r="AI40" s="84">
        <v>0</v>
      </c>
      <c r="AJ40" s="84">
        <v>36033</v>
      </c>
      <c r="AK40" s="84">
        <v>0</v>
      </c>
      <c r="AL40" s="84">
        <v>36033</v>
      </c>
      <c r="AM40" s="84">
        <v>0</v>
      </c>
      <c r="AN40" s="79"/>
      <c r="AO40" s="84">
        <v>40718</v>
      </c>
      <c r="AP40" s="84">
        <v>0</v>
      </c>
      <c r="AQ40" s="85">
        <v>40718</v>
      </c>
      <c r="AR40" s="85">
        <v>0</v>
      </c>
      <c r="AS40" s="79"/>
      <c r="AT40" s="85">
        <v>36033</v>
      </c>
      <c r="AU40" s="85">
        <v>40718</v>
      </c>
      <c r="AV40" s="84">
        <v>5218</v>
      </c>
      <c r="AW40" s="63" t="str">
        <f t="shared" si="11"/>
        <v/>
      </c>
      <c r="AX40" s="63" t="str">
        <f t="shared" si="12"/>
        <v/>
      </c>
      <c r="AY40" s="86">
        <v>4685</v>
      </c>
      <c r="AZ40" s="87">
        <v>0.13001970416007549</v>
      </c>
      <c r="BA40" s="87">
        <v>0.14698591549295775</v>
      </c>
      <c r="BB40" s="20" t="s">
        <v>85</v>
      </c>
      <c r="BC40" s="19" t="s">
        <v>257</v>
      </c>
    </row>
    <row r="41" spans="1:55" ht="20.100000000000001" customHeight="1" x14ac:dyDescent="0.2">
      <c r="A41" s="76">
        <v>2017</v>
      </c>
      <c r="B41" s="76" t="s">
        <v>75</v>
      </c>
      <c r="C41" s="35">
        <f t="shared" si="0"/>
        <v>1</v>
      </c>
      <c r="D41" s="77" t="s">
        <v>27</v>
      </c>
      <c r="E41" s="78" t="s">
        <v>15</v>
      </c>
      <c r="F41" s="18" t="str">
        <f t="shared" si="1"/>
        <v>Mann, Robert</v>
      </c>
      <c r="G41" s="79" t="s">
        <v>373</v>
      </c>
      <c r="H41" s="80" t="s">
        <v>374</v>
      </c>
      <c r="I41" s="66">
        <v>1</v>
      </c>
      <c r="J41" s="81" t="s">
        <v>53</v>
      </c>
      <c r="K41" s="34">
        <f t="shared" si="2"/>
        <v>0</v>
      </c>
      <c r="L41" s="34">
        <f t="shared" si="3"/>
        <v>57880</v>
      </c>
      <c r="M41" s="34">
        <f t="shared" si="4"/>
        <v>57880</v>
      </c>
      <c r="N41" s="34">
        <f t="shared" si="5"/>
        <v>0</v>
      </c>
      <c r="O41" s="34">
        <f t="shared" si="6"/>
        <v>11460</v>
      </c>
      <c r="P41" s="34">
        <f t="shared" si="7"/>
        <v>11460</v>
      </c>
      <c r="Q41" s="34">
        <f t="shared" si="8"/>
        <v>0</v>
      </c>
      <c r="R41" s="34">
        <f t="shared" si="9"/>
        <v>69340</v>
      </c>
      <c r="S41" s="34">
        <f t="shared" si="10"/>
        <v>69340</v>
      </c>
      <c r="T41" s="82">
        <v>42887</v>
      </c>
      <c r="V41" s="79" t="s">
        <v>372</v>
      </c>
      <c r="W41" s="79" t="s">
        <v>348</v>
      </c>
      <c r="X41" s="11" t="s">
        <v>9182</v>
      </c>
      <c r="Y41" s="79">
        <v>850003346</v>
      </c>
      <c r="Z41" s="80"/>
      <c r="AA41" s="80" t="s">
        <v>375</v>
      </c>
      <c r="AB41" s="80" t="s">
        <v>376</v>
      </c>
      <c r="AC41" s="80" t="s">
        <v>377</v>
      </c>
      <c r="AD41" s="80" t="s">
        <v>378</v>
      </c>
      <c r="AE41" s="83">
        <v>57794</v>
      </c>
      <c r="AF41" s="83">
        <v>115284</v>
      </c>
      <c r="AG41" s="78"/>
      <c r="AH41" s="84">
        <v>57025</v>
      </c>
      <c r="AI41" s="84">
        <v>0</v>
      </c>
      <c r="AJ41" s="84">
        <v>57880</v>
      </c>
      <c r="AK41" s="84">
        <v>0</v>
      </c>
      <c r="AL41" s="84"/>
      <c r="AM41" s="84">
        <v>57880</v>
      </c>
      <c r="AN41" s="79"/>
      <c r="AO41" s="84">
        <v>69340</v>
      </c>
      <c r="AP41" s="84">
        <v>0</v>
      </c>
      <c r="AQ41" s="85">
        <v>0</v>
      </c>
      <c r="AR41" s="85">
        <v>69340</v>
      </c>
      <c r="AS41" s="79"/>
      <c r="AT41" s="85">
        <v>57880</v>
      </c>
      <c r="AU41" s="85">
        <v>69340</v>
      </c>
      <c r="AV41" s="84">
        <v>12315</v>
      </c>
      <c r="AW41" s="63" t="str">
        <f t="shared" si="11"/>
        <v/>
      </c>
      <c r="AX41" s="63" t="str">
        <f t="shared" si="12"/>
        <v/>
      </c>
      <c r="AY41" s="86">
        <v>11460</v>
      </c>
      <c r="AZ41" s="87">
        <v>0.19799585348997928</v>
      </c>
      <c r="BA41" s="87">
        <v>0.21595791319596669</v>
      </c>
      <c r="BB41" s="20" t="s">
        <v>85</v>
      </c>
      <c r="BC41" s="19" t="s">
        <v>257</v>
      </c>
    </row>
    <row r="42" spans="1:55" ht="20.100000000000001" customHeight="1" x14ac:dyDescent="0.2">
      <c r="A42" s="76">
        <v>2017</v>
      </c>
      <c r="B42" s="76" t="s">
        <v>75</v>
      </c>
      <c r="C42" s="35">
        <f t="shared" si="0"/>
        <v>1</v>
      </c>
      <c r="D42" s="77" t="s">
        <v>27</v>
      </c>
      <c r="E42" s="78" t="s">
        <v>15</v>
      </c>
      <c r="F42" s="18" t="str">
        <f t="shared" si="1"/>
        <v>Moran, Michael</v>
      </c>
      <c r="G42" s="79" t="s">
        <v>384</v>
      </c>
      <c r="H42" s="80" t="s">
        <v>385</v>
      </c>
      <c r="I42" s="66">
        <v>1</v>
      </c>
      <c r="J42" s="81" t="s">
        <v>53</v>
      </c>
      <c r="K42" s="34">
        <f t="shared" si="2"/>
        <v>102319</v>
      </c>
      <c r="L42" s="34">
        <f t="shared" si="3"/>
        <v>0</v>
      </c>
      <c r="M42" s="34">
        <f t="shared" si="4"/>
        <v>102319</v>
      </c>
      <c r="N42" s="34">
        <f t="shared" si="5"/>
        <v>8253</v>
      </c>
      <c r="O42" s="34">
        <f t="shared" si="6"/>
        <v>0</v>
      </c>
      <c r="P42" s="34">
        <f t="shared" si="7"/>
        <v>8253</v>
      </c>
      <c r="Q42" s="34">
        <f t="shared" si="8"/>
        <v>110572</v>
      </c>
      <c r="R42" s="34">
        <f t="shared" si="9"/>
        <v>0</v>
      </c>
      <c r="S42" s="34">
        <f t="shared" si="10"/>
        <v>110572</v>
      </c>
      <c r="T42" s="82">
        <v>42826</v>
      </c>
      <c r="V42" s="79" t="s">
        <v>383</v>
      </c>
      <c r="W42" s="79" t="s">
        <v>380</v>
      </c>
      <c r="X42" s="11" t="s">
        <v>9184</v>
      </c>
      <c r="Y42" s="79">
        <v>850004010</v>
      </c>
      <c r="Z42" s="80"/>
      <c r="AA42" s="80" t="s">
        <v>386</v>
      </c>
      <c r="AB42" s="80" t="s">
        <v>387</v>
      </c>
      <c r="AC42" s="80" t="s">
        <v>273</v>
      </c>
      <c r="AD42" s="80" t="s">
        <v>274</v>
      </c>
      <c r="AE42" s="83">
        <v>76000</v>
      </c>
      <c r="AF42" s="83">
        <v>141000</v>
      </c>
      <c r="AG42" s="78"/>
      <c r="AH42" s="84">
        <v>100807</v>
      </c>
      <c r="AI42" s="84">
        <v>0</v>
      </c>
      <c r="AJ42" s="84">
        <v>102319</v>
      </c>
      <c r="AK42" s="84">
        <v>0</v>
      </c>
      <c r="AL42" s="84">
        <v>102319</v>
      </c>
      <c r="AM42" s="84">
        <v>0</v>
      </c>
      <c r="AN42" s="79"/>
      <c r="AO42" s="84">
        <v>110572</v>
      </c>
      <c r="AP42" s="84">
        <v>0</v>
      </c>
      <c r="AQ42" s="85">
        <v>110572</v>
      </c>
      <c r="AR42" s="85">
        <v>0</v>
      </c>
      <c r="AS42" s="79"/>
      <c r="AT42" s="85">
        <v>102319</v>
      </c>
      <c r="AU42" s="85">
        <v>110572</v>
      </c>
      <c r="AV42" s="84">
        <v>9765</v>
      </c>
      <c r="AW42" s="63" t="str">
        <f t="shared" si="11"/>
        <v/>
      </c>
      <c r="AX42" s="63" t="str">
        <f t="shared" si="12"/>
        <v/>
      </c>
      <c r="AY42" s="86">
        <v>8253</v>
      </c>
      <c r="AZ42" s="87">
        <v>8.065950605459396E-2</v>
      </c>
      <c r="BA42" s="87">
        <v>9.6868273036594676E-2</v>
      </c>
      <c r="BB42" s="20" t="s">
        <v>85</v>
      </c>
      <c r="BC42" s="19" t="s">
        <v>208</v>
      </c>
    </row>
    <row r="43" spans="1:55" ht="20.100000000000001" customHeight="1" x14ac:dyDescent="0.2">
      <c r="A43" s="15">
        <v>2017</v>
      </c>
      <c r="B43" s="15" t="s">
        <v>75</v>
      </c>
      <c r="C43" s="35">
        <f t="shared" si="0"/>
        <v>1</v>
      </c>
      <c r="D43" s="67" t="s">
        <v>27</v>
      </c>
      <c r="E43" s="60" t="s">
        <v>18</v>
      </c>
      <c r="F43" s="18" t="str">
        <f t="shared" si="1"/>
        <v>George, Cynthia</v>
      </c>
      <c r="G43" s="11" t="s">
        <v>164</v>
      </c>
      <c r="H43" s="12" t="s">
        <v>165</v>
      </c>
      <c r="I43" s="66">
        <v>1</v>
      </c>
      <c r="J43" s="68" t="s">
        <v>53</v>
      </c>
      <c r="K43" s="34">
        <f t="shared" si="2"/>
        <v>57797</v>
      </c>
      <c r="L43" s="34">
        <f t="shared" si="3"/>
        <v>0</v>
      </c>
      <c r="M43" s="34">
        <f t="shared" si="4"/>
        <v>57797</v>
      </c>
      <c r="N43" s="34">
        <f t="shared" si="5"/>
        <v>7703</v>
      </c>
      <c r="O43" s="34">
        <f t="shared" si="6"/>
        <v>0</v>
      </c>
      <c r="P43" s="34">
        <f t="shared" si="7"/>
        <v>7703</v>
      </c>
      <c r="Q43" s="34">
        <f t="shared" si="8"/>
        <v>65500</v>
      </c>
      <c r="R43" s="34">
        <f t="shared" si="9"/>
        <v>0</v>
      </c>
      <c r="S43" s="34">
        <f t="shared" si="10"/>
        <v>65500</v>
      </c>
      <c r="T43" s="69">
        <v>42826</v>
      </c>
      <c r="V43" s="11" t="s">
        <v>162</v>
      </c>
      <c r="W43" s="11" t="s">
        <v>163</v>
      </c>
      <c r="X43" s="11" t="s">
        <v>9231</v>
      </c>
      <c r="Y43" s="11">
        <v>940000147</v>
      </c>
      <c r="Z43" s="12" t="s">
        <v>166</v>
      </c>
      <c r="AA43" s="12" t="s">
        <v>167</v>
      </c>
      <c r="AB43" s="12" t="s">
        <v>168</v>
      </c>
      <c r="AC43" s="12" t="s">
        <v>169</v>
      </c>
      <c r="AD43" s="12">
        <v>460180</v>
      </c>
      <c r="AE43" s="70">
        <v>32473</v>
      </c>
      <c r="AF43" s="70">
        <v>81000</v>
      </c>
      <c r="AG43" s="60"/>
      <c r="AH43" s="61">
        <v>57797</v>
      </c>
      <c r="AI43" s="61">
        <v>0</v>
      </c>
      <c r="AJ43" s="61">
        <v>57797</v>
      </c>
      <c r="AK43" s="61">
        <v>0</v>
      </c>
      <c r="AL43" s="61">
        <v>57797</v>
      </c>
      <c r="AM43" s="61">
        <v>0</v>
      </c>
      <c r="AN43" s="11"/>
      <c r="AO43" s="61">
        <v>65500</v>
      </c>
      <c r="AP43" s="61">
        <v>0</v>
      </c>
      <c r="AQ43" s="62">
        <v>65500</v>
      </c>
      <c r="AR43" s="62">
        <v>0</v>
      </c>
      <c r="AS43" s="11"/>
      <c r="AT43" s="62">
        <v>57797</v>
      </c>
      <c r="AU43" s="62">
        <v>65500</v>
      </c>
      <c r="AV43" s="61">
        <v>7703</v>
      </c>
      <c r="AW43" s="63" t="str">
        <f t="shared" si="11"/>
        <v/>
      </c>
      <c r="AX43" s="63" t="str">
        <f t="shared" si="12"/>
        <v/>
      </c>
      <c r="AY43" s="64">
        <v>7703</v>
      </c>
      <c r="AZ43" s="65">
        <v>0.13327681367545</v>
      </c>
      <c r="BA43" s="65">
        <v>0.13327681367545</v>
      </c>
      <c r="BB43" s="16" t="s">
        <v>85</v>
      </c>
      <c r="BC43" s="17"/>
    </row>
    <row r="44" spans="1:55" ht="20.100000000000001" customHeight="1" x14ac:dyDescent="0.2">
      <c r="A44" s="15">
        <v>2017</v>
      </c>
      <c r="B44" s="15" t="s">
        <v>75</v>
      </c>
      <c r="C44" s="35">
        <f t="shared" si="0"/>
        <v>1</v>
      </c>
      <c r="D44" s="67" t="s">
        <v>27</v>
      </c>
      <c r="E44" s="60" t="s">
        <v>18</v>
      </c>
      <c r="F44" s="18" t="str">
        <f t="shared" si="1"/>
        <v>Gray, Henry</v>
      </c>
      <c r="G44" s="11" t="s">
        <v>159</v>
      </c>
      <c r="H44" s="12" t="s">
        <v>160</v>
      </c>
      <c r="I44" s="66">
        <v>1</v>
      </c>
      <c r="J44" s="68" t="s">
        <v>53</v>
      </c>
      <c r="K44" s="34">
        <f t="shared" si="2"/>
        <v>54375</v>
      </c>
      <c r="L44" s="34">
        <f t="shared" si="3"/>
        <v>0</v>
      </c>
      <c r="M44" s="34">
        <f t="shared" si="4"/>
        <v>54375</v>
      </c>
      <c r="N44" s="34">
        <f t="shared" si="5"/>
        <v>8156</v>
      </c>
      <c r="O44" s="34">
        <f t="shared" si="6"/>
        <v>0</v>
      </c>
      <c r="P44" s="34">
        <f t="shared" si="7"/>
        <v>8156</v>
      </c>
      <c r="Q44" s="34">
        <f t="shared" si="8"/>
        <v>62531</v>
      </c>
      <c r="R44" s="34">
        <f t="shared" si="9"/>
        <v>0</v>
      </c>
      <c r="S44" s="34">
        <f t="shared" si="10"/>
        <v>62531</v>
      </c>
      <c r="T44" s="69">
        <v>42826</v>
      </c>
      <c r="V44" s="11" t="s">
        <v>157</v>
      </c>
      <c r="W44" s="11" t="s">
        <v>158</v>
      </c>
      <c r="X44" s="11" t="s">
        <v>9232</v>
      </c>
      <c r="Y44" s="11">
        <v>940076398</v>
      </c>
      <c r="Z44" s="12" t="s">
        <v>150</v>
      </c>
      <c r="AA44" s="12" t="s">
        <v>151</v>
      </c>
      <c r="AB44" s="12" t="s">
        <v>152</v>
      </c>
      <c r="AC44" s="12" t="s">
        <v>161</v>
      </c>
      <c r="AD44" s="12">
        <v>999999</v>
      </c>
      <c r="AE44" s="70">
        <v>40040</v>
      </c>
      <c r="AF44" s="70">
        <v>79751</v>
      </c>
      <c r="AG44" s="60"/>
      <c r="AH44" s="61">
        <v>54375</v>
      </c>
      <c r="AI44" s="61">
        <v>0</v>
      </c>
      <c r="AJ44" s="61">
        <v>54375</v>
      </c>
      <c r="AK44" s="61">
        <v>0</v>
      </c>
      <c r="AL44" s="61">
        <v>54375</v>
      </c>
      <c r="AM44" s="61">
        <v>0</v>
      </c>
      <c r="AN44" s="11"/>
      <c r="AO44" s="61">
        <v>62531</v>
      </c>
      <c r="AP44" s="61">
        <v>0</v>
      </c>
      <c r="AQ44" s="62">
        <v>62531</v>
      </c>
      <c r="AR44" s="62">
        <v>0</v>
      </c>
      <c r="AS44" s="11"/>
      <c r="AT44" s="62">
        <v>54375</v>
      </c>
      <c r="AU44" s="62">
        <v>62531</v>
      </c>
      <c r="AV44" s="61">
        <v>8156</v>
      </c>
      <c r="AW44" s="63" t="str">
        <f t="shared" si="11"/>
        <v/>
      </c>
      <c r="AX44" s="63" t="str">
        <f t="shared" si="12"/>
        <v/>
      </c>
      <c r="AY44" s="64">
        <v>8156</v>
      </c>
      <c r="AZ44" s="65">
        <v>0.14999540229885058</v>
      </c>
      <c r="BA44" s="65">
        <v>0.14999540229885058</v>
      </c>
      <c r="BB44" s="16" t="s">
        <v>85</v>
      </c>
      <c r="BC44" s="17"/>
    </row>
    <row r="45" spans="1:55" ht="20.100000000000001" customHeight="1" x14ac:dyDescent="0.2">
      <c r="A45" s="15">
        <v>2017</v>
      </c>
      <c r="B45" s="15" t="s">
        <v>75</v>
      </c>
      <c r="C45" s="35">
        <f t="shared" si="0"/>
        <v>1</v>
      </c>
      <c r="D45" s="67" t="s">
        <v>27</v>
      </c>
      <c r="E45" s="60" t="s">
        <v>18</v>
      </c>
      <c r="F45" s="18" t="str">
        <f t="shared" si="1"/>
        <v>London, Russell</v>
      </c>
      <c r="G45" s="11" t="s">
        <v>172</v>
      </c>
      <c r="H45" s="12" t="s">
        <v>173</v>
      </c>
      <c r="I45" s="66">
        <v>1</v>
      </c>
      <c r="J45" s="68" t="s">
        <v>53</v>
      </c>
      <c r="K45" s="34">
        <f t="shared" si="2"/>
        <v>36210</v>
      </c>
      <c r="L45" s="34">
        <f t="shared" si="3"/>
        <v>0</v>
      </c>
      <c r="M45" s="34">
        <f t="shared" si="4"/>
        <v>36210</v>
      </c>
      <c r="N45" s="34">
        <f t="shared" si="5"/>
        <v>1473</v>
      </c>
      <c r="O45" s="34">
        <f t="shared" si="6"/>
        <v>0</v>
      </c>
      <c r="P45" s="34">
        <f t="shared" si="7"/>
        <v>1473</v>
      </c>
      <c r="Q45" s="34">
        <f t="shared" si="8"/>
        <v>37683</v>
      </c>
      <c r="R45" s="34">
        <f t="shared" si="9"/>
        <v>0</v>
      </c>
      <c r="S45" s="34">
        <f t="shared" si="10"/>
        <v>37683</v>
      </c>
      <c r="T45" s="69">
        <v>42826</v>
      </c>
      <c r="V45" s="11" t="s">
        <v>170</v>
      </c>
      <c r="W45" s="11" t="s">
        <v>171</v>
      </c>
      <c r="X45" s="11" t="s">
        <v>9236</v>
      </c>
      <c r="Y45" s="11">
        <v>940231133</v>
      </c>
      <c r="Z45" s="12" t="s">
        <v>94</v>
      </c>
      <c r="AA45" s="12" t="s">
        <v>95</v>
      </c>
      <c r="AB45" s="12" t="s">
        <v>96</v>
      </c>
      <c r="AC45" s="12" t="s">
        <v>174</v>
      </c>
      <c r="AD45" s="12">
        <v>999999</v>
      </c>
      <c r="AE45" s="70">
        <v>28713</v>
      </c>
      <c r="AF45" s="70">
        <v>54768</v>
      </c>
      <c r="AG45" s="60"/>
      <c r="AH45" s="61">
        <v>36210</v>
      </c>
      <c r="AI45" s="61"/>
      <c r="AJ45" s="61">
        <v>36210</v>
      </c>
      <c r="AK45" s="61"/>
      <c r="AL45" s="61">
        <v>36210</v>
      </c>
      <c r="AM45" s="61">
        <v>0</v>
      </c>
      <c r="AN45" s="11"/>
      <c r="AO45" s="61">
        <v>37683</v>
      </c>
      <c r="AP45" s="61">
        <v>0</v>
      </c>
      <c r="AQ45" s="62">
        <v>37683</v>
      </c>
      <c r="AR45" s="62">
        <v>0</v>
      </c>
      <c r="AS45" s="11"/>
      <c r="AT45" s="62">
        <v>36210</v>
      </c>
      <c r="AU45" s="62">
        <v>37683</v>
      </c>
      <c r="AV45" s="61">
        <v>1473</v>
      </c>
      <c r="AW45" s="63" t="str">
        <f t="shared" si="11"/>
        <v/>
      </c>
      <c r="AX45" s="63" t="str">
        <f t="shared" si="12"/>
        <v/>
      </c>
      <c r="AY45" s="64">
        <v>1473</v>
      </c>
      <c r="AZ45" s="65">
        <v>4.0679370339685168E-2</v>
      </c>
      <c r="BA45" s="65">
        <v>4.0679370339685168E-2</v>
      </c>
      <c r="BB45" s="16" t="s">
        <v>85</v>
      </c>
      <c r="BC45" s="17"/>
    </row>
    <row r="46" spans="1:55" ht="20.100000000000001" customHeight="1" x14ac:dyDescent="0.2">
      <c r="A46" s="15">
        <v>2017</v>
      </c>
      <c r="B46" s="15" t="s">
        <v>75</v>
      </c>
      <c r="C46" s="35">
        <f t="shared" si="0"/>
        <v>1</v>
      </c>
      <c r="D46" s="67" t="s">
        <v>27</v>
      </c>
      <c r="E46" s="60" t="s">
        <v>18</v>
      </c>
      <c r="F46" s="18" t="str">
        <f t="shared" si="1"/>
        <v>McDougald, Ulrick</v>
      </c>
      <c r="G46" s="11" t="s">
        <v>148</v>
      </c>
      <c r="H46" s="12" t="s">
        <v>149</v>
      </c>
      <c r="I46" s="66">
        <v>1</v>
      </c>
      <c r="J46" s="68" t="s">
        <v>53</v>
      </c>
      <c r="K46" s="34">
        <f t="shared" si="2"/>
        <v>34315</v>
      </c>
      <c r="L46" s="34">
        <f t="shared" si="3"/>
        <v>3360</v>
      </c>
      <c r="M46" s="34">
        <f t="shared" si="4"/>
        <v>37675</v>
      </c>
      <c r="N46" s="34">
        <f t="shared" si="5"/>
        <v>4804</v>
      </c>
      <c r="O46" s="34">
        <f t="shared" si="6"/>
        <v>471</v>
      </c>
      <c r="P46" s="34">
        <f t="shared" si="7"/>
        <v>5275</v>
      </c>
      <c r="Q46" s="34">
        <f t="shared" si="8"/>
        <v>39119</v>
      </c>
      <c r="R46" s="34">
        <f t="shared" si="9"/>
        <v>3831</v>
      </c>
      <c r="S46" s="34">
        <f t="shared" si="10"/>
        <v>42950</v>
      </c>
      <c r="T46" s="69">
        <v>42826</v>
      </c>
      <c r="V46" s="11" t="s">
        <v>146</v>
      </c>
      <c r="W46" s="11" t="s">
        <v>147</v>
      </c>
      <c r="X46" s="11" t="s">
        <v>9237</v>
      </c>
      <c r="Y46" s="11">
        <v>940139076</v>
      </c>
      <c r="Z46" s="12" t="s">
        <v>150</v>
      </c>
      <c r="AA46" s="12" t="s">
        <v>151</v>
      </c>
      <c r="AB46" s="12" t="s">
        <v>152</v>
      </c>
      <c r="AC46" s="12" t="s">
        <v>153</v>
      </c>
      <c r="AD46" s="12">
        <v>999999</v>
      </c>
      <c r="AE46" s="70">
        <v>31383</v>
      </c>
      <c r="AF46" s="70">
        <v>58993</v>
      </c>
      <c r="AG46" s="60"/>
      <c r="AH46" s="61">
        <v>37675</v>
      </c>
      <c r="AI46" s="61"/>
      <c r="AJ46" s="61">
        <v>37675</v>
      </c>
      <c r="AK46" s="61">
        <v>0</v>
      </c>
      <c r="AL46" s="61">
        <v>34315</v>
      </c>
      <c r="AM46" s="61">
        <v>3360</v>
      </c>
      <c r="AN46" s="11"/>
      <c r="AO46" s="61">
        <v>42950</v>
      </c>
      <c r="AP46" s="61">
        <v>0</v>
      </c>
      <c r="AQ46" s="62">
        <v>39119</v>
      </c>
      <c r="AR46" s="62">
        <v>3831</v>
      </c>
      <c r="AS46" s="11" t="s">
        <v>9442</v>
      </c>
      <c r="AT46" s="62">
        <v>37675</v>
      </c>
      <c r="AU46" s="62">
        <v>42950</v>
      </c>
      <c r="AV46" s="61">
        <v>5275</v>
      </c>
      <c r="AW46" s="63" t="str">
        <f t="shared" si="11"/>
        <v/>
      </c>
      <c r="AX46" s="63" t="str">
        <f t="shared" si="12"/>
        <v/>
      </c>
      <c r="AY46" s="64">
        <v>5275</v>
      </c>
      <c r="AZ46" s="65">
        <v>0.14001327140013273</v>
      </c>
      <c r="BA46" s="65">
        <v>0.14001327140013273</v>
      </c>
      <c r="BB46" s="16" t="s">
        <v>85</v>
      </c>
      <c r="BC46" s="17"/>
    </row>
    <row r="47" spans="1:55" ht="20.100000000000001" customHeight="1" x14ac:dyDescent="0.2">
      <c r="A47" s="88">
        <v>2017</v>
      </c>
      <c r="B47" s="88" t="s">
        <v>75</v>
      </c>
      <c r="C47" s="89">
        <f t="shared" si="0"/>
        <v>1</v>
      </c>
      <c r="D47" s="90" t="s">
        <v>27</v>
      </c>
      <c r="E47" s="91" t="s">
        <v>18</v>
      </c>
      <c r="F47" s="18" t="str">
        <f t="shared" si="1"/>
        <v>Neal, Jeremy</v>
      </c>
      <c r="G47" s="42" t="s">
        <v>148</v>
      </c>
      <c r="H47" s="92" t="s">
        <v>156</v>
      </c>
      <c r="I47" s="93">
        <v>1</v>
      </c>
      <c r="J47" s="94" t="s">
        <v>53</v>
      </c>
      <c r="K47" s="34">
        <f t="shared" si="2"/>
        <v>32065</v>
      </c>
      <c r="L47" s="34">
        <f t="shared" si="3"/>
        <v>3164</v>
      </c>
      <c r="M47" s="34">
        <f t="shared" si="4"/>
        <v>35229</v>
      </c>
      <c r="N47" s="34">
        <f t="shared" si="5"/>
        <v>5772</v>
      </c>
      <c r="O47" s="34">
        <f t="shared" si="6"/>
        <v>569</v>
      </c>
      <c r="P47" s="34">
        <f t="shared" si="7"/>
        <v>6341</v>
      </c>
      <c r="Q47" s="34">
        <f t="shared" si="8"/>
        <v>37837</v>
      </c>
      <c r="R47" s="34">
        <f t="shared" si="9"/>
        <v>3733</v>
      </c>
      <c r="S47" s="34">
        <f t="shared" si="10"/>
        <v>41570</v>
      </c>
      <c r="T47" s="95">
        <v>42826</v>
      </c>
      <c r="V47" s="42" t="s">
        <v>154</v>
      </c>
      <c r="W47" s="42" t="s">
        <v>155</v>
      </c>
      <c r="X47" s="42" t="s">
        <v>9238</v>
      </c>
      <c r="Y47" s="42">
        <v>940232602</v>
      </c>
      <c r="Z47" s="92" t="s">
        <v>150</v>
      </c>
      <c r="AA47" s="92" t="s">
        <v>151</v>
      </c>
      <c r="AB47" s="92" t="s">
        <v>152</v>
      </c>
      <c r="AC47" s="92" t="s">
        <v>153</v>
      </c>
      <c r="AD47" s="92">
        <v>999999</v>
      </c>
      <c r="AE47" s="96">
        <v>31383</v>
      </c>
      <c r="AF47" s="96">
        <v>58993</v>
      </c>
      <c r="AG47" s="91"/>
      <c r="AH47" s="97">
        <v>35229</v>
      </c>
      <c r="AI47" s="97">
        <v>0</v>
      </c>
      <c r="AJ47" s="97">
        <v>35229</v>
      </c>
      <c r="AK47" s="97">
        <v>0</v>
      </c>
      <c r="AL47" s="97">
        <v>32065</v>
      </c>
      <c r="AM47" s="97">
        <v>3164</v>
      </c>
      <c r="AN47" s="42"/>
      <c r="AO47" s="97">
        <v>41570</v>
      </c>
      <c r="AP47" s="97">
        <v>0</v>
      </c>
      <c r="AQ47" s="98">
        <v>37837</v>
      </c>
      <c r="AR47" s="98">
        <v>3733</v>
      </c>
      <c r="AS47" s="42" t="s">
        <v>9442</v>
      </c>
      <c r="AT47" s="98">
        <v>35229</v>
      </c>
      <c r="AU47" s="98">
        <v>41570</v>
      </c>
      <c r="AV47" s="97">
        <v>6341</v>
      </c>
      <c r="AW47" s="99" t="str">
        <f t="shared" si="11"/>
        <v/>
      </c>
      <c r="AX47" s="99" t="str">
        <f t="shared" si="12"/>
        <v/>
      </c>
      <c r="AY47" s="100">
        <v>6341</v>
      </c>
      <c r="AZ47" s="101">
        <v>0.17999375514490903</v>
      </c>
      <c r="BA47" s="101">
        <v>0.17999375514490903</v>
      </c>
      <c r="BB47" s="43" t="s">
        <v>85</v>
      </c>
      <c r="BC47" s="102"/>
    </row>
    <row r="48" spans="1:55" ht="20.100000000000001" customHeight="1" x14ac:dyDescent="0.2">
      <c r="A48" s="103"/>
      <c r="B48" s="103"/>
      <c r="C48" s="103"/>
      <c r="D48" s="104"/>
      <c r="E48" s="105"/>
      <c r="G48" s="47"/>
      <c r="H48" s="106"/>
      <c r="I48" s="107"/>
      <c r="J48" s="108"/>
      <c r="K48" s="34"/>
      <c r="L48" s="34"/>
      <c r="M48" s="34"/>
      <c r="N48" s="34"/>
      <c r="O48" s="34"/>
      <c r="P48" s="34"/>
      <c r="Q48" s="34"/>
      <c r="R48" s="34"/>
      <c r="S48" s="34"/>
      <c r="T48" s="110"/>
      <c r="V48" s="47"/>
      <c r="W48" s="47"/>
      <c r="X48" s="47"/>
      <c r="Y48" s="47"/>
      <c r="Z48" s="106"/>
      <c r="AA48" s="106"/>
      <c r="AB48" s="106"/>
      <c r="AC48" s="106"/>
      <c r="AD48" s="106"/>
      <c r="AE48" s="111"/>
      <c r="AF48" s="111"/>
      <c r="AG48" s="105"/>
      <c r="AH48" s="112"/>
      <c r="AI48" s="112"/>
      <c r="AJ48" s="112"/>
      <c r="AK48" s="112"/>
      <c r="AL48" s="112"/>
      <c r="AM48" s="112"/>
      <c r="AN48" s="47"/>
      <c r="AO48" s="112"/>
      <c r="AP48" s="112"/>
      <c r="AQ48" s="113"/>
      <c r="AR48" s="113"/>
      <c r="AS48" s="47"/>
      <c r="AT48" s="113"/>
      <c r="AU48" s="113"/>
      <c r="AV48" s="112"/>
      <c r="AW48" s="114"/>
      <c r="AX48" s="114"/>
      <c r="AY48" s="115"/>
      <c r="AZ48" s="116"/>
      <c r="BA48" s="116"/>
      <c r="BB48" s="48"/>
      <c r="BC48" s="117"/>
    </row>
    <row r="49" spans="1:55" ht="20.100000000000001" customHeight="1" x14ac:dyDescent="0.2">
      <c r="A49" s="103"/>
      <c r="B49" s="103"/>
      <c r="C49" s="103"/>
      <c r="D49" s="104"/>
      <c r="E49" s="105"/>
      <c r="G49" s="47"/>
      <c r="H49" s="106"/>
      <c r="I49" s="107"/>
      <c r="J49" s="108"/>
      <c r="K49" s="34"/>
      <c r="L49" s="34"/>
      <c r="M49" s="34"/>
      <c r="N49" s="34"/>
      <c r="O49" s="34"/>
      <c r="P49" s="34"/>
      <c r="Q49" s="34"/>
      <c r="R49" s="34"/>
      <c r="S49" s="34"/>
      <c r="T49" s="110"/>
      <c r="V49" s="47"/>
      <c r="W49" s="47"/>
      <c r="X49" s="47"/>
      <c r="Y49" s="47"/>
      <c r="Z49" s="106"/>
      <c r="AA49" s="106"/>
      <c r="AB49" s="106"/>
      <c r="AC49" s="106"/>
      <c r="AD49" s="106"/>
      <c r="AE49" s="111"/>
      <c r="AF49" s="111"/>
      <c r="AG49" s="105"/>
      <c r="AH49" s="112"/>
      <c r="AI49" s="112"/>
      <c r="AJ49" s="112"/>
      <c r="AK49" s="112"/>
      <c r="AL49" s="112"/>
      <c r="AM49" s="112"/>
      <c r="AN49" s="47"/>
      <c r="AO49" s="112"/>
      <c r="AP49" s="112"/>
      <c r="AQ49" s="113"/>
      <c r="AR49" s="113"/>
      <c r="AS49" s="47"/>
      <c r="AT49" s="113"/>
      <c r="AU49" s="113"/>
      <c r="AV49" s="112"/>
      <c r="AW49" s="114"/>
      <c r="AX49" s="114"/>
      <c r="AY49" s="115"/>
      <c r="AZ49" s="116"/>
      <c r="BA49" s="116"/>
      <c r="BB49" s="48"/>
      <c r="BC49" s="117"/>
    </row>
    <row r="50" spans="1:55" ht="20.100000000000001" customHeight="1" x14ac:dyDescent="0.2">
      <c r="A50" s="103"/>
      <c r="B50" s="103"/>
      <c r="C50" s="103"/>
      <c r="D50" s="104"/>
      <c r="E50" s="105"/>
      <c r="G50" s="47"/>
      <c r="H50" s="106"/>
      <c r="I50" s="107"/>
      <c r="J50" s="108"/>
      <c r="K50" s="34"/>
      <c r="L50" s="34"/>
      <c r="M50" s="34"/>
      <c r="N50" s="34"/>
      <c r="O50" s="34"/>
      <c r="P50" s="34"/>
      <c r="Q50" s="34"/>
      <c r="R50" s="34"/>
      <c r="S50" s="34"/>
      <c r="T50" s="110"/>
      <c r="V50" s="47"/>
      <c r="W50" s="47"/>
      <c r="X50" s="47"/>
      <c r="Y50" s="47"/>
      <c r="Z50" s="106"/>
      <c r="AA50" s="106"/>
      <c r="AB50" s="106"/>
      <c r="AC50" s="106"/>
      <c r="AD50" s="106"/>
      <c r="AE50" s="111"/>
      <c r="AF50" s="111"/>
      <c r="AG50" s="105"/>
      <c r="AH50" s="112"/>
      <c r="AI50" s="112"/>
      <c r="AJ50" s="112"/>
      <c r="AK50" s="112"/>
      <c r="AL50" s="112"/>
      <c r="AM50" s="112"/>
      <c r="AN50" s="47"/>
      <c r="AO50" s="112"/>
      <c r="AP50" s="112"/>
      <c r="AQ50" s="113"/>
      <c r="AR50" s="113"/>
      <c r="AS50" s="47"/>
      <c r="AT50" s="113"/>
      <c r="AU50" s="113"/>
      <c r="AV50" s="112"/>
      <c r="AW50" s="114"/>
      <c r="AX50" s="114"/>
      <c r="AY50" s="115"/>
      <c r="AZ50" s="116"/>
      <c r="BA50" s="116"/>
      <c r="BB50" s="48"/>
      <c r="BC50" s="117"/>
    </row>
    <row r="51" spans="1:55" ht="20.100000000000001" customHeight="1" x14ac:dyDescent="0.2">
      <c r="A51" s="103"/>
      <c r="B51" s="103"/>
      <c r="C51" s="103"/>
      <c r="D51" s="104"/>
      <c r="E51" s="105"/>
      <c r="G51" s="47"/>
      <c r="H51" s="106"/>
      <c r="I51" s="107"/>
      <c r="J51" s="108"/>
      <c r="K51" s="34"/>
      <c r="L51" s="34"/>
      <c r="M51" s="34"/>
      <c r="N51" s="34"/>
      <c r="O51" s="34"/>
      <c r="P51" s="34"/>
      <c r="Q51" s="34"/>
      <c r="R51" s="34"/>
      <c r="S51" s="34"/>
      <c r="T51" s="110"/>
      <c r="V51" s="47"/>
      <c r="W51" s="47"/>
      <c r="X51" s="47"/>
      <c r="Y51" s="47"/>
      <c r="Z51" s="106"/>
      <c r="AA51" s="106"/>
      <c r="AB51" s="106"/>
      <c r="AC51" s="106"/>
      <c r="AD51" s="106"/>
      <c r="AE51" s="111"/>
      <c r="AF51" s="111"/>
      <c r="AG51" s="105"/>
      <c r="AH51" s="112"/>
      <c r="AI51" s="112"/>
      <c r="AJ51" s="112"/>
      <c r="AK51" s="112"/>
      <c r="AL51" s="112"/>
      <c r="AM51" s="112"/>
      <c r="AN51" s="47"/>
      <c r="AO51" s="112"/>
      <c r="AP51" s="112"/>
      <c r="AQ51" s="113"/>
      <c r="AR51" s="113"/>
      <c r="AS51" s="47"/>
      <c r="AT51" s="113"/>
      <c r="AU51" s="113"/>
      <c r="AV51" s="112"/>
      <c r="AW51" s="114"/>
      <c r="AX51" s="114"/>
      <c r="AY51" s="115"/>
      <c r="AZ51" s="116"/>
      <c r="BA51" s="116"/>
      <c r="BB51" s="48"/>
      <c r="BC51" s="117"/>
    </row>
    <row r="52" spans="1:55" s="47" customFormat="1" ht="20.100000000000001" customHeight="1" x14ac:dyDescent="0.2">
      <c r="A52" s="103">
        <v>2017</v>
      </c>
      <c r="B52" s="103" t="s">
        <v>75</v>
      </c>
      <c r="C52" s="103">
        <f t="shared" ref="C52:C115" si="13">IF(D52="1a",1,(IF(D52="1b",2,(IF(D52="2a",3,(IF(D52="2b",4,(IF(D52=3,5,(IF(D52=4,6,(IF(D52=7,7,(IF(LEFT(D52,2)="12",8,("unknown"))))))))))))))))</f>
        <v>2</v>
      </c>
      <c r="D52" s="104" t="s">
        <v>28</v>
      </c>
      <c r="E52" s="105" t="s">
        <v>9</v>
      </c>
      <c r="F52" s="18" t="str">
        <f t="shared" ref="F52:F115" si="14">CONCATENATE(V52,", ", W52)</f>
        <v>Hodgson-Ham, Jessica</v>
      </c>
      <c r="G52" s="47" t="s">
        <v>4346</v>
      </c>
      <c r="H52" s="106" t="s">
        <v>4347</v>
      </c>
      <c r="I52" s="107">
        <v>1</v>
      </c>
      <c r="J52" s="108" t="s">
        <v>26</v>
      </c>
      <c r="K52" s="34">
        <f t="shared" ref="K52:K115" si="15">AL52</f>
        <v>0</v>
      </c>
      <c r="L52" s="34">
        <f t="shared" ref="L52:L115" si="16">AM52</f>
        <v>26383</v>
      </c>
      <c r="M52" s="34">
        <f t="shared" ref="M52:M115" si="17">AT52</f>
        <v>26383</v>
      </c>
      <c r="N52" s="34">
        <f t="shared" ref="N52:N115" si="18">AQ52-AL52</f>
        <v>16250</v>
      </c>
      <c r="O52" s="34">
        <f t="shared" ref="O52:O115" si="19">AR52-AM52</f>
        <v>-10133</v>
      </c>
      <c r="P52" s="34">
        <f t="shared" ref="P52:P115" si="20">O52+N52</f>
        <v>6117</v>
      </c>
      <c r="Q52" s="34">
        <f t="shared" ref="Q52:Q115" si="21">AQ52</f>
        <v>16250</v>
      </c>
      <c r="R52" s="34">
        <f t="shared" ref="R52:R115" si="22">AR52</f>
        <v>16250</v>
      </c>
      <c r="S52" s="34">
        <f t="shared" ref="S52:S115" si="23">AU52</f>
        <v>32500</v>
      </c>
      <c r="T52" s="110">
        <v>42870</v>
      </c>
      <c r="U52" s="18"/>
      <c r="V52" s="47" t="s">
        <v>4344</v>
      </c>
      <c r="W52" s="47" t="s">
        <v>336</v>
      </c>
      <c r="X52" s="47" t="s">
        <v>8185</v>
      </c>
      <c r="Y52" s="47" t="s">
        <v>4345</v>
      </c>
      <c r="Z52" s="106" t="s">
        <v>4137</v>
      </c>
      <c r="AA52" s="106" t="s">
        <v>4348</v>
      </c>
      <c r="AB52" s="106" t="s">
        <v>4349</v>
      </c>
      <c r="AC52" s="106" t="s">
        <v>3729</v>
      </c>
      <c r="AD52" s="106">
        <v>999999</v>
      </c>
      <c r="AE52" s="111">
        <v>27875</v>
      </c>
      <c r="AF52" s="111">
        <v>43422</v>
      </c>
      <c r="AG52" s="105"/>
      <c r="AH52" s="112">
        <v>25866</v>
      </c>
      <c r="AI52" s="112">
        <v>0</v>
      </c>
      <c r="AJ52" s="112">
        <v>26383</v>
      </c>
      <c r="AK52" s="112">
        <v>0</v>
      </c>
      <c r="AL52" s="112">
        <v>0</v>
      </c>
      <c r="AM52" s="112">
        <v>26383</v>
      </c>
      <c r="AN52" s="47" t="s">
        <v>74</v>
      </c>
      <c r="AO52" s="112">
        <v>32500</v>
      </c>
      <c r="AP52" s="112">
        <v>0</v>
      </c>
      <c r="AQ52" s="113">
        <v>16250</v>
      </c>
      <c r="AR52" s="113">
        <v>16250</v>
      </c>
      <c r="AS52" s="47" t="s">
        <v>74</v>
      </c>
      <c r="AT52" s="113">
        <v>26383</v>
      </c>
      <c r="AU52" s="113">
        <v>32500</v>
      </c>
      <c r="AV52" s="112">
        <v>6634</v>
      </c>
      <c r="AW52" s="114" t="str">
        <f t="shared" ref="AW52:AW115" si="24">IF(AQ52+AR52&lt;&gt;AU52,"Issue","")</f>
        <v/>
      </c>
      <c r="AX52" s="114" t="str">
        <f t="shared" ref="AX52:AX115" si="25">IF(AL52+AM52&lt;&gt;AT52,"Issue","")</f>
        <v/>
      </c>
      <c r="AY52" s="115">
        <v>6117</v>
      </c>
      <c r="AZ52" s="116">
        <v>0.23185384527915703</v>
      </c>
      <c r="BA52" s="116">
        <v>0.25647568236294749</v>
      </c>
      <c r="BB52" s="48" t="s">
        <v>32</v>
      </c>
      <c r="BC52" s="117" t="s">
        <v>4350</v>
      </c>
    </row>
    <row r="53" spans="1:55" s="47" customFormat="1" ht="20.100000000000001" customHeight="1" x14ac:dyDescent="0.2">
      <c r="A53" s="103">
        <v>2017</v>
      </c>
      <c r="B53" s="103" t="s">
        <v>75</v>
      </c>
      <c r="C53" s="103">
        <f t="shared" si="13"/>
        <v>2</v>
      </c>
      <c r="D53" s="104" t="s">
        <v>28</v>
      </c>
      <c r="E53" s="105" t="s">
        <v>5</v>
      </c>
      <c r="F53" s="18" t="str">
        <f t="shared" si="14"/>
        <v>Coyle, Lisa Marie</v>
      </c>
      <c r="G53" s="47" t="s">
        <v>6891</v>
      </c>
      <c r="H53" s="106" t="s">
        <v>6892</v>
      </c>
      <c r="I53" s="107">
        <v>1</v>
      </c>
      <c r="J53" s="108" t="s">
        <v>6689</v>
      </c>
      <c r="K53" s="34">
        <f t="shared" si="15"/>
        <v>0</v>
      </c>
      <c r="L53" s="34">
        <f t="shared" si="16"/>
        <v>62646</v>
      </c>
      <c r="M53" s="34">
        <f t="shared" si="17"/>
        <v>62646</v>
      </c>
      <c r="N53" s="34">
        <f t="shared" si="18"/>
        <v>0</v>
      </c>
      <c r="O53" s="34">
        <f t="shared" si="19"/>
        <v>10272</v>
      </c>
      <c r="P53" s="34">
        <f t="shared" si="20"/>
        <v>10272</v>
      </c>
      <c r="Q53" s="34">
        <f t="shared" si="21"/>
        <v>0</v>
      </c>
      <c r="R53" s="34">
        <f t="shared" si="22"/>
        <v>72918</v>
      </c>
      <c r="S53" s="34">
        <f t="shared" si="23"/>
        <v>72918</v>
      </c>
      <c r="T53" s="110" t="s">
        <v>6834</v>
      </c>
      <c r="U53" s="18"/>
      <c r="V53" s="47" t="s">
        <v>6889</v>
      </c>
      <c r="W53" s="47" t="s">
        <v>3343</v>
      </c>
      <c r="X53" s="47" t="s">
        <v>9298</v>
      </c>
      <c r="Y53" s="47" t="s">
        <v>6890</v>
      </c>
      <c r="Z53" s="106" t="s">
        <v>6678</v>
      </c>
      <c r="AA53" s="106" t="s">
        <v>6893</v>
      </c>
      <c r="AB53" s="106">
        <v>664201</v>
      </c>
      <c r="AC53" s="106" t="s">
        <v>3795</v>
      </c>
      <c r="AD53" s="106">
        <v>999999</v>
      </c>
      <c r="AE53" s="111">
        <v>43043</v>
      </c>
      <c r="AF53" s="111">
        <v>116225</v>
      </c>
      <c r="AG53" s="105"/>
      <c r="AH53" s="112">
        <v>61720</v>
      </c>
      <c r="AI53" s="112">
        <v>0</v>
      </c>
      <c r="AJ53" s="112">
        <v>62646</v>
      </c>
      <c r="AK53" s="112">
        <v>0</v>
      </c>
      <c r="AL53" s="112">
        <v>0</v>
      </c>
      <c r="AM53" s="112">
        <v>62646</v>
      </c>
      <c r="AN53" s="47" t="s">
        <v>6673</v>
      </c>
      <c r="AO53" s="112">
        <v>72918</v>
      </c>
      <c r="AP53" s="112">
        <v>0</v>
      </c>
      <c r="AQ53" s="113">
        <v>0</v>
      </c>
      <c r="AR53" s="113">
        <v>72918</v>
      </c>
      <c r="AS53" s="47" t="s">
        <v>6681</v>
      </c>
      <c r="AT53" s="113">
        <v>62646</v>
      </c>
      <c r="AU53" s="113">
        <v>72918</v>
      </c>
      <c r="AV53" s="112">
        <v>11198</v>
      </c>
      <c r="AW53" s="114" t="str">
        <f t="shared" si="24"/>
        <v/>
      </c>
      <c r="AX53" s="114" t="str">
        <f t="shared" si="25"/>
        <v/>
      </c>
      <c r="AY53" s="115">
        <v>10272</v>
      </c>
      <c r="AZ53" s="116">
        <v>0.14087056693820457</v>
      </c>
      <c r="BA53" s="116">
        <v>0.18143227478937135</v>
      </c>
      <c r="BB53" s="48" t="s">
        <v>32</v>
      </c>
      <c r="BC53" s="117"/>
    </row>
    <row r="54" spans="1:55" s="47" customFormat="1" ht="20.100000000000001" customHeight="1" x14ac:dyDescent="0.2">
      <c r="A54" s="103">
        <v>2017</v>
      </c>
      <c r="B54" s="103" t="s">
        <v>75</v>
      </c>
      <c r="C54" s="103">
        <f t="shared" si="13"/>
        <v>2</v>
      </c>
      <c r="D54" s="104" t="s">
        <v>28</v>
      </c>
      <c r="E54" s="105" t="s">
        <v>5</v>
      </c>
      <c r="F54" s="18" t="str">
        <f t="shared" si="14"/>
        <v>Griffin, Stephanie</v>
      </c>
      <c r="G54" s="47" t="s">
        <v>6685</v>
      </c>
      <c r="H54" s="106" t="s">
        <v>6792</v>
      </c>
      <c r="I54" s="107">
        <v>1</v>
      </c>
      <c r="J54" s="108" t="s">
        <v>6689</v>
      </c>
      <c r="K54" s="34">
        <f t="shared" si="15"/>
        <v>35061</v>
      </c>
      <c r="L54" s="34">
        <f t="shared" si="16"/>
        <v>0</v>
      </c>
      <c r="M54" s="34">
        <f t="shared" si="17"/>
        <v>35061</v>
      </c>
      <c r="N54" s="34">
        <f t="shared" si="18"/>
        <v>-35061</v>
      </c>
      <c r="O54" s="34">
        <f t="shared" si="19"/>
        <v>37000</v>
      </c>
      <c r="P54" s="34">
        <f t="shared" si="20"/>
        <v>1939</v>
      </c>
      <c r="Q54" s="34">
        <f t="shared" si="21"/>
        <v>0</v>
      </c>
      <c r="R54" s="34">
        <f t="shared" si="22"/>
        <v>37000</v>
      </c>
      <c r="S54" s="34">
        <f t="shared" si="23"/>
        <v>37000</v>
      </c>
      <c r="T54" s="110" t="s">
        <v>6643</v>
      </c>
      <c r="U54" s="18"/>
      <c r="V54" s="151" t="s">
        <v>340</v>
      </c>
      <c r="W54" s="151" t="s">
        <v>789</v>
      </c>
      <c r="X54" s="47" t="s">
        <v>7967</v>
      </c>
      <c r="Y54" s="151" t="s">
        <v>6791</v>
      </c>
      <c r="Z54" s="106" t="s">
        <v>6678</v>
      </c>
      <c r="AA54" s="106" t="s">
        <v>6793</v>
      </c>
      <c r="AB54" s="106">
        <v>661981</v>
      </c>
      <c r="AC54" s="106" t="s">
        <v>4161</v>
      </c>
      <c r="AD54" s="106">
        <v>514000</v>
      </c>
      <c r="AE54" s="111">
        <v>25381</v>
      </c>
      <c r="AF54" s="111">
        <v>48446</v>
      </c>
      <c r="AG54" s="105"/>
      <c r="AH54" s="112">
        <v>34542</v>
      </c>
      <c r="AI54" s="112">
        <v>0</v>
      </c>
      <c r="AJ54" s="112">
        <v>35061</v>
      </c>
      <c r="AK54" s="112">
        <v>0</v>
      </c>
      <c r="AL54" s="112">
        <v>35061</v>
      </c>
      <c r="AM54" s="112">
        <v>0</v>
      </c>
      <c r="AO54" s="112">
        <v>37000</v>
      </c>
      <c r="AP54" s="112">
        <v>0</v>
      </c>
      <c r="AQ54" s="113">
        <v>0</v>
      </c>
      <c r="AR54" s="113">
        <v>37000</v>
      </c>
      <c r="AS54" s="47" t="s">
        <v>6681</v>
      </c>
      <c r="AT54" s="113">
        <v>35061</v>
      </c>
      <c r="AU54" s="113">
        <v>37000</v>
      </c>
      <c r="AV54" s="112">
        <v>2458</v>
      </c>
      <c r="AW54" s="114" t="str">
        <f t="shared" si="24"/>
        <v/>
      </c>
      <c r="AX54" s="114" t="str">
        <f t="shared" si="25"/>
        <v/>
      </c>
      <c r="AY54" s="115">
        <v>1939</v>
      </c>
      <c r="AZ54" s="116">
        <v>5.2405405405405406E-2</v>
      </c>
      <c r="BA54" s="116">
        <v>7.1159747553702732E-2</v>
      </c>
      <c r="BB54" s="48" t="s">
        <v>32</v>
      </c>
      <c r="BC54" s="117"/>
    </row>
    <row r="55" spans="1:55" ht="20.100000000000001" customHeight="1" x14ac:dyDescent="0.2">
      <c r="A55" s="35">
        <v>2017</v>
      </c>
      <c r="B55" s="35" t="s">
        <v>75</v>
      </c>
      <c r="C55" s="35">
        <f t="shared" si="13"/>
        <v>2</v>
      </c>
      <c r="D55" s="148" t="s">
        <v>28</v>
      </c>
      <c r="E55" s="58" t="s">
        <v>5</v>
      </c>
      <c r="F55" s="18" t="str">
        <f t="shared" si="14"/>
        <v>Haddock, Deanna Teel</v>
      </c>
      <c r="G55" s="36" t="s">
        <v>6685</v>
      </c>
      <c r="H55" s="37" t="s">
        <v>7034</v>
      </c>
      <c r="I55" s="59">
        <v>1</v>
      </c>
      <c r="J55" s="149" t="s">
        <v>6689</v>
      </c>
      <c r="K55" s="34">
        <f t="shared" si="15"/>
        <v>0</v>
      </c>
      <c r="L55" s="34">
        <f t="shared" si="16"/>
        <v>31831</v>
      </c>
      <c r="M55" s="34">
        <f t="shared" si="17"/>
        <v>31831</v>
      </c>
      <c r="N55" s="34">
        <f t="shared" si="18"/>
        <v>0</v>
      </c>
      <c r="O55" s="34">
        <f t="shared" si="19"/>
        <v>6363</v>
      </c>
      <c r="P55" s="34">
        <f t="shared" si="20"/>
        <v>6363</v>
      </c>
      <c r="Q55" s="34">
        <f t="shared" si="21"/>
        <v>0</v>
      </c>
      <c r="R55" s="34">
        <f t="shared" si="22"/>
        <v>38194</v>
      </c>
      <c r="S55" s="34">
        <f t="shared" si="23"/>
        <v>38194</v>
      </c>
      <c r="T55" s="150" t="s">
        <v>6699</v>
      </c>
      <c r="V55" s="36" t="s">
        <v>7031</v>
      </c>
      <c r="W55" s="36" t="s">
        <v>7032</v>
      </c>
      <c r="X55" s="36" t="s">
        <v>9311</v>
      </c>
      <c r="Y55" s="36" t="s">
        <v>7033</v>
      </c>
      <c r="Z55" s="37" t="s">
        <v>6678</v>
      </c>
      <c r="AA55" s="37" t="s">
        <v>7035</v>
      </c>
      <c r="AB55" s="37">
        <v>664601</v>
      </c>
      <c r="AC55" s="37" t="s">
        <v>4161</v>
      </c>
      <c r="AD55" s="37">
        <v>514000</v>
      </c>
      <c r="AE55" s="146">
        <v>25381</v>
      </c>
      <c r="AF55" s="146">
        <v>48446</v>
      </c>
      <c r="AG55" s="58"/>
      <c r="AH55" s="118">
        <v>31360</v>
      </c>
      <c r="AI55" s="118">
        <v>0</v>
      </c>
      <c r="AJ55" s="118">
        <v>31831</v>
      </c>
      <c r="AK55" s="118">
        <v>0</v>
      </c>
      <c r="AL55" s="118">
        <v>0</v>
      </c>
      <c r="AM55" s="118">
        <v>31831</v>
      </c>
      <c r="AN55" s="36" t="s">
        <v>6681</v>
      </c>
      <c r="AO55" s="118">
        <v>38194</v>
      </c>
      <c r="AP55" s="118">
        <v>0</v>
      </c>
      <c r="AQ55" s="119">
        <v>0</v>
      </c>
      <c r="AR55" s="119">
        <v>38194</v>
      </c>
      <c r="AS55" s="36" t="s">
        <v>6681</v>
      </c>
      <c r="AT55" s="119">
        <v>31831</v>
      </c>
      <c r="AU55" s="119">
        <v>38194</v>
      </c>
      <c r="AV55" s="118">
        <v>6834</v>
      </c>
      <c r="AW55" s="120" t="str">
        <f t="shared" si="24"/>
        <v/>
      </c>
      <c r="AX55" s="120" t="str">
        <f t="shared" si="25"/>
        <v/>
      </c>
      <c r="AY55" s="121">
        <v>6363</v>
      </c>
      <c r="AZ55" s="122">
        <v>0.16659684767240929</v>
      </c>
      <c r="BA55" s="122">
        <v>0.21792091836734695</v>
      </c>
      <c r="BB55" s="45" t="s">
        <v>32</v>
      </c>
      <c r="BC55" s="46"/>
    </row>
    <row r="56" spans="1:55" ht="20.100000000000001" customHeight="1" x14ac:dyDescent="0.2">
      <c r="A56" s="15">
        <v>2017</v>
      </c>
      <c r="B56" s="15" t="s">
        <v>75</v>
      </c>
      <c r="C56" s="35">
        <f t="shared" si="13"/>
        <v>2</v>
      </c>
      <c r="D56" s="67" t="s">
        <v>28</v>
      </c>
      <c r="E56" s="60" t="s">
        <v>5</v>
      </c>
      <c r="F56" s="18" t="str">
        <f t="shared" si="14"/>
        <v>Harrell, Rhonda S</v>
      </c>
      <c r="G56" s="11" t="s">
        <v>6685</v>
      </c>
      <c r="H56" s="12" t="s">
        <v>6686</v>
      </c>
      <c r="I56" s="66">
        <v>1</v>
      </c>
      <c r="J56" s="68" t="s">
        <v>6689</v>
      </c>
      <c r="K56" s="34">
        <f t="shared" si="15"/>
        <v>0</v>
      </c>
      <c r="L56" s="34">
        <f t="shared" si="16"/>
        <v>33533</v>
      </c>
      <c r="M56" s="34">
        <f t="shared" si="17"/>
        <v>33533</v>
      </c>
      <c r="N56" s="34">
        <f t="shared" si="18"/>
        <v>0</v>
      </c>
      <c r="O56" s="34">
        <f t="shared" si="19"/>
        <v>2467</v>
      </c>
      <c r="P56" s="34">
        <f t="shared" si="20"/>
        <v>2467</v>
      </c>
      <c r="Q56" s="34">
        <f t="shared" si="21"/>
        <v>0</v>
      </c>
      <c r="R56" s="34">
        <f t="shared" si="22"/>
        <v>36000</v>
      </c>
      <c r="S56" s="34">
        <f t="shared" si="23"/>
        <v>36000</v>
      </c>
      <c r="T56" s="69" t="s">
        <v>6688</v>
      </c>
      <c r="V56" s="11" t="s">
        <v>6682</v>
      </c>
      <c r="W56" s="11" t="s">
        <v>6683</v>
      </c>
      <c r="X56" s="11" t="s">
        <v>9318</v>
      </c>
      <c r="Y56" s="11" t="s">
        <v>6684</v>
      </c>
      <c r="Z56" s="12" t="s">
        <v>6678</v>
      </c>
      <c r="AA56" s="12" t="s">
        <v>6687</v>
      </c>
      <c r="AB56" s="12">
        <v>662001</v>
      </c>
      <c r="AC56" s="12" t="s">
        <v>4161</v>
      </c>
      <c r="AD56" s="12">
        <v>514000</v>
      </c>
      <c r="AE56" s="70">
        <v>25381</v>
      </c>
      <c r="AF56" s="70">
        <v>48446</v>
      </c>
      <c r="AG56" s="60"/>
      <c r="AH56" s="61" t="s">
        <v>3142</v>
      </c>
      <c r="AI56" s="61">
        <v>0</v>
      </c>
      <c r="AJ56" s="61">
        <v>33533</v>
      </c>
      <c r="AK56" s="61">
        <v>0</v>
      </c>
      <c r="AL56" s="61">
        <v>0</v>
      </c>
      <c r="AM56" s="61">
        <v>33533</v>
      </c>
      <c r="AN56" s="11" t="s">
        <v>6681</v>
      </c>
      <c r="AO56" s="61">
        <v>36000</v>
      </c>
      <c r="AP56" s="61">
        <v>0</v>
      </c>
      <c r="AQ56" s="62">
        <v>0</v>
      </c>
      <c r="AR56" s="62">
        <v>36000</v>
      </c>
      <c r="AS56" s="11" t="s">
        <v>6681</v>
      </c>
      <c r="AT56" s="62">
        <v>33533</v>
      </c>
      <c r="AU56" s="62">
        <v>36000</v>
      </c>
      <c r="AV56" s="61">
        <v>0</v>
      </c>
      <c r="AW56" s="63" t="str">
        <f t="shared" si="24"/>
        <v/>
      </c>
      <c r="AX56" s="63" t="str">
        <f t="shared" si="25"/>
        <v/>
      </c>
      <c r="AY56" s="64">
        <v>2467</v>
      </c>
      <c r="AZ56" s="65">
        <v>6.8527777777777785E-2</v>
      </c>
      <c r="BA56" s="65">
        <v>0</v>
      </c>
      <c r="BB56" s="16" t="s">
        <v>32</v>
      </c>
      <c r="BC56" s="17"/>
    </row>
    <row r="57" spans="1:55" ht="20.100000000000001" customHeight="1" x14ac:dyDescent="0.2">
      <c r="A57" s="15">
        <v>2017</v>
      </c>
      <c r="B57" s="15" t="s">
        <v>75</v>
      </c>
      <c r="C57" s="35">
        <f t="shared" si="13"/>
        <v>2</v>
      </c>
      <c r="D57" s="67" t="s">
        <v>28</v>
      </c>
      <c r="E57" s="60" t="s">
        <v>5</v>
      </c>
      <c r="F57" s="18" t="str">
        <f t="shared" si="14"/>
        <v>Keel, Morgan Deaver</v>
      </c>
      <c r="G57" s="11" t="s">
        <v>6737</v>
      </c>
      <c r="H57" s="12" t="s">
        <v>6997</v>
      </c>
      <c r="I57" s="66">
        <v>1</v>
      </c>
      <c r="J57" s="68" t="s">
        <v>6689</v>
      </c>
      <c r="K57" s="34">
        <f t="shared" si="15"/>
        <v>31972</v>
      </c>
      <c r="L57" s="34">
        <f t="shared" si="16"/>
        <v>989</v>
      </c>
      <c r="M57" s="34">
        <f t="shared" si="17"/>
        <v>32961</v>
      </c>
      <c r="N57" s="34">
        <f t="shared" si="18"/>
        <v>-31972</v>
      </c>
      <c r="O57" s="34">
        <f t="shared" si="19"/>
        <v>33511</v>
      </c>
      <c r="P57" s="34">
        <f t="shared" si="20"/>
        <v>1539</v>
      </c>
      <c r="Q57" s="34">
        <f t="shared" si="21"/>
        <v>0</v>
      </c>
      <c r="R57" s="34">
        <f t="shared" si="22"/>
        <v>34500</v>
      </c>
      <c r="S57" s="34">
        <f t="shared" si="23"/>
        <v>34500</v>
      </c>
      <c r="T57" s="69" t="s">
        <v>6699</v>
      </c>
      <c r="V57" s="11" t="s">
        <v>6994</v>
      </c>
      <c r="W57" s="11" t="s">
        <v>6995</v>
      </c>
      <c r="X57" s="11" t="s">
        <v>9331</v>
      </c>
      <c r="Y57" s="11" t="s">
        <v>6996</v>
      </c>
      <c r="Z57" s="12" t="s">
        <v>6678</v>
      </c>
      <c r="AA57" s="12" t="s">
        <v>6998</v>
      </c>
      <c r="AB57" s="12">
        <v>665912</v>
      </c>
      <c r="AC57" s="12" t="s">
        <v>4161</v>
      </c>
      <c r="AD57" s="12">
        <v>514000</v>
      </c>
      <c r="AE57" s="70">
        <v>23332</v>
      </c>
      <c r="AF57" s="70">
        <v>46186</v>
      </c>
      <c r="AG57" s="60"/>
      <c r="AH57" s="61">
        <v>32473</v>
      </c>
      <c r="AI57" s="61">
        <v>0</v>
      </c>
      <c r="AJ57" s="61">
        <v>32961</v>
      </c>
      <c r="AK57" s="61">
        <v>0</v>
      </c>
      <c r="AL57" s="61">
        <v>31972</v>
      </c>
      <c r="AM57" s="61">
        <v>989</v>
      </c>
      <c r="AN57" s="11" t="s">
        <v>6681</v>
      </c>
      <c r="AO57" s="61">
        <v>34500</v>
      </c>
      <c r="AP57" s="61">
        <v>0</v>
      </c>
      <c r="AQ57" s="62">
        <v>0</v>
      </c>
      <c r="AR57" s="62">
        <v>34500</v>
      </c>
      <c r="AS57" s="11" t="s">
        <v>6681</v>
      </c>
      <c r="AT57" s="62">
        <v>32961</v>
      </c>
      <c r="AU57" s="62">
        <v>34500</v>
      </c>
      <c r="AV57" s="61">
        <v>2027</v>
      </c>
      <c r="AW57" s="63" t="str">
        <f t="shared" si="24"/>
        <v/>
      </c>
      <c r="AX57" s="63" t="str">
        <f t="shared" si="25"/>
        <v/>
      </c>
      <c r="AY57" s="64">
        <v>1539</v>
      </c>
      <c r="AZ57" s="65">
        <v>4.4608695652173916E-2</v>
      </c>
      <c r="BA57" s="65">
        <v>6.2421088288732177E-2</v>
      </c>
      <c r="BB57" s="16" t="s">
        <v>32</v>
      </c>
      <c r="BC57" s="17"/>
    </row>
    <row r="58" spans="1:55" ht="20.100000000000001" customHeight="1" x14ac:dyDescent="0.2">
      <c r="A58" s="15">
        <v>2017</v>
      </c>
      <c r="B58" s="15" t="s">
        <v>75</v>
      </c>
      <c r="C58" s="35">
        <f t="shared" si="13"/>
        <v>2</v>
      </c>
      <c r="D58" s="67" t="s">
        <v>28</v>
      </c>
      <c r="E58" s="60" t="s">
        <v>5</v>
      </c>
      <c r="F58" s="18" t="str">
        <f t="shared" si="14"/>
        <v>Kennedy, Meredith Harris</v>
      </c>
      <c r="G58" s="11" t="s">
        <v>6937</v>
      </c>
      <c r="H58" s="12" t="s">
        <v>7005</v>
      </c>
      <c r="I58" s="66">
        <v>1</v>
      </c>
      <c r="J58" s="68" t="s">
        <v>6689</v>
      </c>
      <c r="K58" s="34">
        <f t="shared" si="15"/>
        <v>0</v>
      </c>
      <c r="L58" s="34">
        <f t="shared" si="16"/>
        <v>47500</v>
      </c>
      <c r="M58" s="34">
        <f t="shared" si="17"/>
        <v>47500</v>
      </c>
      <c r="N58" s="34">
        <f t="shared" si="18"/>
        <v>0</v>
      </c>
      <c r="O58" s="34">
        <f t="shared" si="19"/>
        <v>6500</v>
      </c>
      <c r="P58" s="34">
        <f t="shared" si="20"/>
        <v>6500</v>
      </c>
      <c r="Q58" s="34">
        <f t="shared" si="21"/>
        <v>0</v>
      </c>
      <c r="R58" s="34">
        <f t="shared" si="22"/>
        <v>54000</v>
      </c>
      <c r="S58" s="34">
        <f t="shared" si="23"/>
        <v>54000</v>
      </c>
      <c r="T58" s="69" t="s">
        <v>6699</v>
      </c>
      <c r="V58" s="11" t="s">
        <v>613</v>
      </c>
      <c r="W58" s="11" t="s">
        <v>7003</v>
      </c>
      <c r="X58" s="11" t="s">
        <v>9333</v>
      </c>
      <c r="Y58" s="11" t="s">
        <v>7004</v>
      </c>
      <c r="Z58" s="12" t="s">
        <v>6678</v>
      </c>
      <c r="AA58" s="12" t="s">
        <v>6860</v>
      </c>
      <c r="AB58" s="12">
        <v>665261</v>
      </c>
      <c r="AC58" s="12" t="s">
        <v>6940</v>
      </c>
      <c r="AD58" s="12">
        <v>999999</v>
      </c>
      <c r="AE58" s="70">
        <v>54000</v>
      </c>
      <c r="AF58" s="70">
        <v>110888</v>
      </c>
      <c r="AG58" s="60"/>
      <c r="AH58" s="61" t="s">
        <v>3142</v>
      </c>
      <c r="AI58" s="61">
        <v>0</v>
      </c>
      <c r="AJ58" s="61">
        <v>47500</v>
      </c>
      <c r="AK58" s="61">
        <v>0</v>
      </c>
      <c r="AL58" s="61">
        <v>0</v>
      </c>
      <c r="AM58" s="61">
        <v>47500</v>
      </c>
      <c r="AN58" s="11" t="s">
        <v>6681</v>
      </c>
      <c r="AO58" s="61">
        <v>54000</v>
      </c>
      <c r="AP58" s="61">
        <v>0</v>
      </c>
      <c r="AQ58" s="62">
        <v>0</v>
      </c>
      <c r="AR58" s="62">
        <v>54000</v>
      </c>
      <c r="AS58" s="11" t="s">
        <v>6681</v>
      </c>
      <c r="AT58" s="62">
        <v>47500</v>
      </c>
      <c r="AU58" s="62">
        <v>54000</v>
      </c>
      <c r="AV58" s="61">
        <v>0</v>
      </c>
      <c r="AW58" s="63" t="str">
        <f t="shared" si="24"/>
        <v/>
      </c>
      <c r="AX58" s="63" t="str">
        <f t="shared" si="25"/>
        <v/>
      </c>
      <c r="AY58" s="64">
        <v>6500</v>
      </c>
      <c r="AZ58" s="65">
        <v>0.12037037037037036</v>
      </c>
      <c r="BA58" s="65">
        <v>0</v>
      </c>
      <c r="BB58" s="16" t="s">
        <v>32</v>
      </c>
      <c r="BC58" s="17"/>
    </row>
    <row r="59" spans="1:55" ht="20.100000000000001" customHeight="1" x14ac:dyDescent="0.2">
      <c r="A59" s="15">
        <v>2017</v>
      </c>
      <c r="B59" s="15" t="s">
        <v>75</v>
      </c>
      <c r="C59" s="35">
        <f t="shared" si="13"/>
        <v>2</v>
      </c>
      <c r="D59" s="67" t="s">
        <v>28</v>
      </c>
      <c r="E59" s="60" t="s">
        <v>5</v>
      </c>
      <c r="F59" s="18" t="str">
        <f t="shared" si="14"/>
        <v>Matthews, Amber Leigh</v>
      </c>
      <c r="G59" s="11" t="s">
        <v>6685</v>
      </c>
      <c r="H59" s="12" t="s">
        <v>7207</v>
      </c>
      <c r="I59" s="66">
        <v>1</v>
      </c>
      <c r="J59" s="68" t="s">
        <v>6689</v>
      </c>
      <c r="K59" s="34">
        <f t="shared" si="15"/>
        <v>29151</v>
      </c>
      <c r="L59" s="34">
        <f t="shared" si="16"/>
        <v>0</v>
      </c>
      <c r="M59" s="34">
        <f t="shared" si="17"/>
        <v>29151</v>
      </c>
      <c r="N59" s="34">
        <f t="shared" si="18"/>
        <v>-29151</v>
      </c>
      <c r="O59" s="34">
        <f t="shared" si="19"/>
        <v>31394</v>
      </c>
      <c r="P59" s="34">
        <f t="shared" si="20"/>
        <v>2243</v>
      </c>
      <c r="Q59" s="34">
        <f t="shared" si="21"/>
        <v>0</v>
      </c>
      <c r="R59" s="34">
        <f t="shared" si="22"/>
        <v>31394</v>
      </c>
      <c r="S59" s="34">
        <f t="shared" si="23"/>
        <v>31394</v>
      </c>
      <c r="T59" s="69" t="s">
        <v>6706</v>
      </c>
      <c r="V59" s="11" t="s">
        <v>5226</v>
      </c>
      <c r="W59" s="11" t="s">
        <v>7205</v>
      </c>
      <c r="X59" s="11" t="s">
        <v>9341</v>
      </c>
      <c r="Y59" s="11" t="s">
        <v>7206</v>
      </c>
      <c r="Z59" s="12" t="s">
        <v>6678</v>
      </c>
      <c r="AA59" s="12" t="s">
        <v>6804</v>
      </c>
      <c r="AB59" s="12">
        <v>665701</v>
      </c>
      <c r="AC59" s="12" t="s">
        <v>4161</v>
      </c>
      <c r="AD59" s="12">
        <v>514000</v>
      </c>
      <c r="AE59" s="70">
        <v>25381</v>
      </c>
      <c r="AF59" s="70">
        <v>48446</v>
      </c>
      <c r="AG59" s="60"/>
      <c r="AH59" s="61" t="s">
        <v>3142</v>
      </c>
      <c r="AI59" s="61">
        <v>0</v>
      </c>
      <c r="AJ59" s="61">
        <v>29151</v>
      </c>
      <c r="AK59" s="61">
        <v>0</v>
      </c>
      <c r="AL59" s="61">
        <v>29151</v>
      </c>
      <c r="AM59" s="61">
        <v>0</v>
      </c>
      <c r="AN59" s="11"/>
      <c r="AO59" s="61">
        <v>31394</v>
      </c>
      <c r="AP59" s="61">
        <v>0</v>
      </c>
      <c r="AQ59" s="62">
        <v>0</v>
      </c>
      <c r="AR59" s="62">
        <v>31394</v>
      </c>
      <c r="AS59" s="11" t="s">
        <v>6681</v>
      </c>
      <c r="AT59" s="62">
        <v>29151</v>
      </c>
      <c r="AU59" s="62">
        <v>31394</v>
      </c>
      <c r="AV59" s="61">
        <v>0</v>
      </c>
      <c r="AW59" s="63" t="str">
        <f t="shared" si="24"/>
        <v/>
      </c>
      <c r="AX59" s="63" t="str">
        <f t="shared" si="25"/>
        <v/>
      </c>
      <c r="AY59" s="64">
        <v>2243</v>
      </c>
      <c r="AZ59" s="65">
        <v>7.1446773268777478E-2</v>
      </c>
      <c r="BA59" s="65">
        <v>0</v>
      </c>
      <c r="BB59" s="16" t="s">
        <v>32</v>
      </c>
      <c r="BC59" s="17"/>
    </row>
    <row r="60" spans="1:55" ht="20.100000000000001" customHeight="1" x14ac:dyDescent="0.2">
      <c r="A60" s="15">
        <v>2017</v>
      </c>
      <c r="B60" s="15" t="s">
        <v>75</v>
      </c>
      <c r="C60" s="35">
        <f t="shared" si="13"/>
        <v>2</v>
      </c>
      <c r="D60" s="67" t="s">
        <v>28</v>
      </c>
      <c r="E60" s="60" t="s">
        <v>5</v>
      </c>
      <c r="F60" s="18" t="str">
        <f t="shared" si="14"/>
        <v>Mercer, Debra Ann</v>
      </c>
      <c r="G60" s="11" t="s">
        <v>6685</v>
      </c>
      <c r="H60" s="12" t="s">
        <v>6948</v>
      </c>
      <c r="I60" s="66">
        <v>1</v>
      </c>
      <c r="J60" s="68" t="s">
        <v>6689</v>
      </c>
      <c r="K60" s="34">
        <f t="shared" si="15"/>
        <v>0</v>
      </c>
      <c r="L60" s="34">
        <f t="shared" si="16"/>
        <v>32749</v>
      </c>
      <c r="M60" s="34">
        <f t="shared" si="17"/>
        <v>32749</v>
      </c>
      <c r="N60" s="34">
        <f t="shared" si="18"/>
        <v>0</v>
      </c>
      <c r="O60" s="34">
        <f t="shared" si="19"/>
        <v>3251</v>
      </c>
      <c r="P60" s="34">
        <f t="shared" si="20"/>
        <v>3251</v>
      </c>
      <c r="Q60" s="34">
        <f t="shared" si="21"/>
        <v>0</v>
      </c>
      <c r="R60" s="34">
        <f t="shared" si="22"/>
        <v>36000</v>
      </c>
      <c r="S60" s="34">
        <f t="shared" si="23"/>
        <v>36000</v>
      </c>
      <c r="T60" s="69" t="s">
        <v>6721</v>
      </c>
      <c r="V60" s="11" t="s">
        <v>6945</v>
      </c>
      <c r="W60" s="11" t="s">
        <v>6946</v>
      </c>
      <c r="X60" s="11" t="s">
        <v>9342</v>
      </c>
      <c r="Y60" s="11" t="s">
        <v>6947</v>
      </c>
      <c r="Z60" s="12" t="s">
        <v>6678</v>
      </c>
      <c r="AA60" s="12" t="s">
        <v>6821</v>
      </c>
      <c r="AB60" s="12">
        <v>665401</v>
      </c>
      <c r="AC60" s="12" t="s">
        <v>4161</v>
      </c>
      <c r="AD60" s="12">
        <v>514000</v>
      </c>
      <c r="AE60" s="70">
        <v>25381</v>
      </c>
      <c r="AF60" s="70">
        <v>48446</v>
      </c>
      <c r="AG60" s="60"/>
      <c r="AH60" s="61">
        <v>31080</v>
      </c>
      <c r="AI60" s="61">
        <v>0</v>
      </c>
      <c r="AJ60" s="61">
        <v>32749</v>
      </c>
      <c r="AK60" s="61">
        <v>0</v>
      </c>
      <c r="AL60" s="61">
        <v>0</v>
      </c>
      <c r="AM60" s="61">
        <v>32749</v>
      </c>
      <c r="AN60" s="11" t="s">
        <v>6681</v>
      </c>
      <c r="AO60" s="61">
        <v>36000</v>
      </c>
      <c r="AP60" s="61">
        <v>0</v>
      </c>
      <c r="AQ60" s="62">
        <v>0</v>
      </c>
      <c r="AR60" s="62">
        <v>36000</v>
      </c>
      <c r="AS60" s="11" t="s">
        <v>6681</v>
      </c>
      <c r="AT60" s="62">
        <v>32749</v>
      </c>
      <c r="AU60" s="62">
        <v>36000</v>
      </c>
      <c r="AV60" s="61">
        <v>4920</v>
      </c>
      <c r="AW60" s="63" t="str">
        <f t="shared" si="24"/>
        <v/>
      </c>
      <c r="AX60" s="63" t="str">
        <f t="shared" si="25"/>
        <v/>
      </c>
      <c r="AY60" s="64">
        <v>3251</v>
      </c>
      <c r="AZ60" s="65">
        <v>9.0305555555555556E-2</v>
      </c>
      <c r="BA60" s="65">
        <v>0.15830115830115829</v>
      </c>
      <c r="BB60" s="16" t="s">
        <v>32</v>
      </c>
      <c r="BC60" s="17"/>
    </row>
    <row r="61" spans="1:55" ht="20.100000000000001" customHeight="1" x14ac:dyDescent="0.2">
      <c r="A61" s="15">
        <v>2017</v>
      </c>
      <c r="B61" s="15" t="s">
        <v>75</v>
      </c>
      <c r="C61" s="35">
        <f t="shared" si="13"/>
        <v>2</v>
      </c>
      <c r="D61" s="67" t="s">
        <v>28</v>
      </c>
      <c r="E61" s="60" t="s">
        <v>5</v>
      </c>
      <c r="F61" s="18" t="str">
        <f t="shared" si="14"/>
        <v>Parker, Veronica</v>
      </c>
      <c r="G61" s="11" t="s">
        <v>6685</v>
      </c>
      <c r="H61" s="12" t="s">
        <v>7187</v>
      </c>
      <c r="I61" s="66">
        <v>1</v>
      </c>
      <c r="J61" s="68" t="s">
        <v>6689</v>
      </c>
      <c r="K61" s="34">
        <f t="shared" si="15"/>
        <v>0</v>
      </c>
      <c r="L61" s="34">
        <f t="shared" si="16"/>
        <v>31394</v>
      </c>
      <c r="M61" s="34">
        <f t="shared" si="17"/>
        <v>31394</v>
      </c>
      <c r="N61" s="34">
        <f t="shared" si="18"/>
        <v>0</v>
      </c>
      <c r="O61" s="34">
        <f t="shared" si="19"/>
        <v>4048</v>
      </c>
      <c r="P61" s="34">
        <f t="shared" si="20"/>
        <v>4048</v>
      </c>
      <c r="Q61" s="34">
        <f t="shared" si="21"/>
        <v>0</v>
      </c>
      <c r="R61" s="34">
        <f t="shared" si="22"/>
        <v>35442</v>
      </c>
      <c r="S61" s="34">
        <f t="shared" si="23"/>
        <v>35442</v>
      </c>
      <c r="T61" s="69" t="s">
        <v>6643</v>
      </c>
      <c r="V61" s="123" t="s">
        <v>1486</v>
      </c>
      <c r="W61" s="123" t="s">
        <v>7185</v>
      </c>
      <c r="X61" s="11" t="s">
        <v>7971</v>
      </c>
      <c r="Y61" s="123" t="s">
        <v>7186</v>
      </c>
      <c r="Z61" s="12" t="s">
        <v>6678</v>
      </c>
      <c r="AA61" s="12" t="s">
        <v>7188</v>
      </c>
      <c r="AB61" s="12">
        <v>662725</v>
      </c>
      <c r="AC61" s="12" t="s">
        <v>4161</v>
      </c>
      <c r="AD61" s="12">
        <v>514000</v>
      </c>
      <c r="AE61" s="70">
        <v>25381</v>
      </c>
      <c r="AF61" s="70">
        <v>48446</v>
      </c>
      <c r="AG61" s="60"/>
      <c r="AH61" s="61" t="s">
        <v>3142</v>
      </c>
      <c r="AI61" s="61">
        <v>0</v>
      </c>
      <c r="AJ61" s="61">
        <v>31394</v>
      </c>
      <c r="AK61" s="61">
        <v>0</v>
      </c>
      <c r="AL61" s="61">
        <v>0</v>
      </c>
      <c r="AM61" s="61">
        <v>31394</v>
      </c>
      <c r="AN61" s="11" t="s">
        <v>6681</v>
      </c>
      <c r="AO61" s="61">
        <v>35442</v>
      </c>
      <c r="AP61" s="61">
        <v>0</v>
      </c>
      <c r="AQ61" s="62">
        <v>0</v>
      </c>
      <c r="AR61" s="62">
        <v>35442</v>
      </c>
      <c r="AS61" s="11" t="s">
        <v>6681</v>
      </c>
      <c r="AT61" s="62">
        <v>31394</v>
      </c>
      <c r="AU61" s="62">
        <v>35442</v>
      </c>
      <c r="AV61" s="61">
        <v>0</v>
      </c>
      <c r="AW61" s="63" t="str">
        <f t="shared" si="24"/>
        <v/>
      </c>
      <c r="AX61" s="63" t="str">
        <f t="shared" si="25"/>
        <v/>
      </c>
      <c r="AY61" s="64">
        <v>4048</v>
      </c>
      <c r="AZ61" s="65">
        <v>0.11421477343265053</v>
      </c>
      <c r="BA61" s="65">
        <v>0</v>
      </c>
      <c r="BB61" s="16" t="s">
        <v>32</v>
      </c>
      <c r="BC61" s="17"/>
    </row>
    <row r="62" spans="1:55" ht="20.100000000000001" customHeight="1" x14ac:dyDescent="0.2">
      <c r="A62" s="15">
        <v>2017</v>
      </c>
      <c r="B62" s="15" t="s">
        <v>75</v>
      </c>
      <c r="C62" s="35">
        <f t="shared" si="13"/>
        <v>2</v>
      </c>
      <c r="D62" s="67" t="s">
        <v>28</v>
      </c>
      <c r="E62" s="60" t="s">
        <v>5</v>
      </c>
      <c r="F62" s="18" t="str">
        <f t="shared" si="14"/>
        <v>Warren, Alesia Carroll Dunn</v>
      </c>
      <c r="G62" s="11" t="s">
        <v>7027</v>
      </c>
      <c r="H62" s="12" t="s">
        <v>7028</v>
      </c>
      <c r="I62" s="66">
        <v>1</v>
      </c>
      <c r="J62" s="68" t="s">
        <v>6689</v>
      </c>
      <c r="K62" s="34">
        <f t="shared" si="15"/>
        <v>0</v>
      </c>
      <c r="L62" s="34">
        <f t="shared" si="16"/>
        <v>36404</v>
      </c>
      <c r="M62" s="34">
        <f t="shared" si="17"/>
        <v>36404</v>
      </c>
      <c r="N62" s="34">
        <f t="shared" si="18"/>
        <v>0</v>
      </c>
      <c r="O62" s="34">
        <f t="shared" si="19"/>
        <v>7553</v>
      </c>
      <c r="P62" s="34">
        <f t="shared" si="20"/>
        <v>7553</v>
      </c>
      <c r="Q62" s="34">
        <f t="shared" si="21"/>
        <v>0</v>
      </c>
      <c r="R62" s="34">
        <f t="shared" si="22"/>
        <v>43957</v>
      </c>
      <c r="S62" s="34">
        <f t="shared" si="23"/>
        <v>43957</v>
      </c>
      <c r="T62" s="69" t="s">
        <v>6706</v>
      </c>
      <c r="V62" s="11" t="s">
        <v>121</v>
      </c>
      <c r="W62" s="11" t="s">
        <v>7025</v>
      </c>
      <c r="X62" s="11" t="s">
        <v>9375</v>
      </c>
      <c r="Y62" s="11" t="s">
        <v>7026</v>
      </c>
      <c r="Z62" s="12" t="s">
        <v>6678</v>
      </c>
      <c r="AA62" s="12" t="s">
        <v>7029</v>
      </c>
      <c r="AB62" s="12">
        <v>661301</v>
      </c>
      <c r="AC62" s="12" t="s">
        <v>7030</v>
      </c>
      <c r="AD62" s="12">
        <v>999999</v>
      </c>
      <c r="AE62" s="70">
        <v>34361</v>
      </c>
      <c r="AF62" s="70">
        <v>81454</v>
      </c>
      <c r="AG62" s="60"/>
      <c r="AH62" s="61">
        <v>35866</v>
      </c>
      <c r="AI62" s="61">
        <v>0</v>
      </c>
      <c r="AJ62" s="61">
        <v>36404</v>
      </c>
      <c r="AK62" s="61">
        <v>0</v>
      </c>
      <c r="AL62" s="61">
        <v>0</v>
      </c>
      <c r="AM62" s="61">
        <v>36404</v>
      </c>
      <c r="AN62" s="11" t="s">
        <v>6681</v>
      </c>
      <c r="AO62" s="61">
        <v>43957</v>
      </c>
      <c r="AP62" s="61">
        <v>0</v>
      </c>
      <c r="AQ62" s="62">
        <v>0</v>
      </c>
      <c r="AR62" s="62">
        <v>43957</v>
      </c>
      <c r="AS62" s="11" t="s">
        <v>6681</v>
      </c>
      <c r="AT62" s="62">
        <v>36404</v>
      </c>
      <c r="AU62" s="62">
        <v>43957</v>
      </c>
      <c r="AV62" s="61">
        <v>8091</v>
      </c>
      <c r="AW62" s="63" t="str">
        <f t="shared" si="24"/>
        <v/>
      </c>
      <c r="AX62" s="63" t="str">
        <f t="shared" si="25"/>
        <v/>
      </c>
      <c r="AY62" s="64">
        <v>7553</v>
      </c>
      <c r="AZ62" s="65">
        <v>0.17182701276247242</v>
      </c>
      <c r="BA62" s="65">
        <v>0.22558969497574305</v>
      </c>
      <c r="BB62" s="16" t="s">
        <v>32</v>
      </c>
      <c r="BC62" s="17"/>
    </row>
    <row r="63" spans="1:55" ht="20.100000000000001" customHeight="1" x14ac:dyDescent="0.2">
      <c r="A63" s="15">
        <v>2017</v>
      </c>
      <c r="B63" s="15" t="s">
        <v>75</v>
      </c>
      <c r="C63" s="35">
        <f t="shared" si="13"/>
        <v>2</v>
      </c>
      <c r="D63" s="67" t="s">
        <v>28</v>
      </c>
      <c r="E63" s="60" t="s">
        <v>5</v>
      </c>
      <c r="F63" s="18" t="str">
        <f t="shared" si="14"/>
        <v>Woodard, Callie R</v>
      </c>
      <c r="G63" s="11" t="s">
        <v>6981</v>
      </c>
      <c r="H63" s="12" t="s">
        <v>6982</v>
      </c>
      <c r="I63" s="66">
        <v>1</v>
      </c>
      <c r="J63" s="68" t="s">
        <v>6689</v>
      </c>
      <c r="K63" s="34">
        <f t="shared" si="15"/>
        <v>0</v>
      </c>
      <c r="L63" s="34">
        <f t="shared" si="16"/>
        <v>32000</v>
      </c>
      <c r="M63" s="34">
        <f t="shared" si="17"/>
        <v>32000</v>
      </c>
      <c r="N63" s="34">
        <f t="shared" si="18"/>
        <v>0</v>
      </c>
      <c r="O63" s="34">
        <f t="shared" si="19"/>
        <v>3000</v>
      </c>
      <c r="P63" s="34">
        <f t="shared" si="20"/>
        <v>3000</v>
      </c>
      <c r="Q63" s="34">
        <f t="shared" si="21"/>
        <v>0</v>
      </c>
      <c r="R63" s="34">
        <f t="shared" si="22"/>
        <v>35000</v>
      </c>
      <c r="S63" s="34">
        <f t="shared" si="23"/>
        <v>35000</v>
      </c>
      <c r="T63" s="69" t="s">
        <v>6699</v>
      </c>
      <c r="V63" s="11" t="s">
        <v>3102</v>
      </c>
      <c r="W63" s="11" t="s">
        <v>6979</v>
      </c>
      <c r="X63" s="11" t="s">
        <v>9383</v>
      </c>
      <c r="Y63" s="11" t="s">
        <v>6980</v>
      </c>
      <c r="Z63" s="12" t="s">
        <v>6678</v>
      </c>
      <c r="AA63" s="12" t="s">
        <v>6983</v>
      </c>
      <c r="AB63" s="12">
        <v>665001</v>
      </c>
      <c r="AC63" s="12" t="s">
        <v>6984</v>
      </c>
      <c r="AD63" s="12">
        <v>605000</v>
      </c>
      <c r="AE63" s="70">
        <v>35000</v>
      </c>
      <c r="AF63" s="70">
        <v>63000</v>
      </c>
      <c r="AG63" s="60"/>
      <c r="AH63" s="61" t="s">
        <v>3142</v>
      </c>
      <c r="AI63" s="61">
        <v>0</v>
      </c>
      <c r="AJ63" s="61">
        <v>32000</v>
      </c>
      <c r="AK63" s="61">
        <v>0</v>
      </c>
      <c r="AL63" s="61">
        <v>0</v>
      </c>
      <c r="AM63" s="61">
        <v>32000</v>
      </c>
      <c r="AN63" s="11" t="s">
        <v>6681</v>
      </c>
      <c r="AO63" s="61">
        <v>35000</v>
      </c>
      <c r="AP63" s="61">
        <v>0</v>
      </c>
      <c r="AQ63" s="62">
        <v>0</v>
      </c>
      <c r="AR63" s="62">
        <v>35000</v>
      </c>
      <c r="AS63" s="11" t="s">
        <v>6681</v>
      </c>
      <c r="AT63" s="62">
        <v>32000</v>
      </c>
      <c r="AU63" s="62">
        <v>35000</v>
      </c>
      <c r="AV63" s="61">
        <v>0</v>
      </c>
      <c r="AW63" s="63" t="str">
        <f t="shared" si="24"/>
        <v/>
      </c>
      <c r="AX63" s="63" t="str">
        <f t="shared" si="25"/>
        <v/>
      </c>
      <c r="AY63" s="64">
        <v>3000</v>
      </c>
      <c r="AZ63" s="65">
        <v>8.5714285714285715E-2</v>
      </c>
      <c r="BA63" s="65">
        <v>0</v>
      </c>
      <c r="BB63" s="16" t="s">
        <v>32</v>
      </c>
      <c r="BC63" s="17"/>
    </row>
    <row r="64" spans="1:55" ht="20.100000000000001" customHeight="1" x14ac:dyDescent="0.2">
      <c r="A64" s="15">
        <v>2017</v>
      </c>
      <c r="B64" s="15" t="s">
        <v>75</v>
      </c>
      <c r="C64" s="35">
        <f t="shared" si="13"/>
        <v>2</v>
      </c>
      <c r="D64" s="39" t="s">
        <v>28</v>
      </c>
      <c r="E64" s="60" t="s">
        <v>4</v>
      </c>
      <c r="F64" s="18" t="str">
        <f t="shared" si="14"/>
        <v>Marland, Eric</v>
      </c>
      <c r="G64" s="11" t="s">
        <v>7677</v>
      </c>
      <c r="H64" s="12" t="s">
        <v>7678</v>
      </c>
      <c r="I64" s="66">
        <v>1</v>
      </c>
      <c r="J64" s="14" t="s">
        <v>48</v>
      </c>
      <c r="K64" s="34">
        <f t="shared" si="15"/>
        <v>80594</v>
      </c>
      <c r="L64" s="34">
        <f t="shared" si="16"/>
        <v>0</v>
      </c>
      <c r="M64" s="34">
        <f t="shared" si="17"/>
        <v>80594</v>
      </c>
      <c r="N64" s="34">
        <f t="shared" si="18"/>
        <v>28626</v>
      </c>
      <c r="O64" s="34">
        <f t="shared" si="19"/>
        <v>0</v>
      </c>
      <c r="P64" s="34">
        <f t="shared" si="20"/>
        <v>28626</v>
      </c>
      <c r="Q64" s="34">
        <f t="shared" si="21"/>
        <v>109220</v>
      </c>
      <c r="R64" s="34">
        <f t="shared" si="22"/>
        <v>0</v>
      </c>
      <c r="S64" s="34">
        <f t="shared" si="23"/>
        <v>109220</v>
      </c>
      <c r="T64" s="13">
        <v>42887</v>
      </c>
      <c r="V64" s="11" t="s">
        <v>7675</v>
      </c>
      <c r="W64" s="11" t="s">
        <v>2985</v>
      </c>
      <c r="X64" s="11" t="s">
        <v>7931</v>
      </c>
      <c r="Y64" s="12" t="s">
        <v>7676</v>
      </c>
      <c r="Z64" s="60" t="s">
        <v>7250</v>
      </c>
      <c r="AA64" s="12" t="s">
        <v>7679</v>
      </c>
      <c r="AB64" s="12" t="s">
        <v>7680</v>
      </c>
      <c r="AC64" s="12" t="s">
        <v>3427</v>
      </c>
      <c r="AD64" s="12">
        <v>999999</v>
      </c>
      <c r="AE64" s="30">
        <v>79263</v>
      </c>
      <c r="AF64" s="30">
        <v>158578</v>
      </c>
      <c r="AG64" s="12"/>
      <c r="AH64" s="14">
        <v>76299</v>
      </c>
      <c r="AI64" s="61">
        <v>0</v>
      </c>
      <c r="AJ64" s="14">
        <v>80594</v>
      </c>
      <c r="AK64" s="61">
        <v>0</v>
      </c>
      <c r="AL64" s="14">
        <v>80594</v>
      </c>
      <c r="AM64" s="14">
        <v>0</v>
      </c>
      <c r="AN64" s="11"/>
      <c r="AO64" s="14">
        <v>90200</v>
      </c>
      <c r="AP64" s="61">
        <v>19020</v>
      </c>
      <c r="AQ64" s="32">
        <v>109220</v>
      </c>
      <c r="AR64" s="32">
        <v>0</v>
      </c>
      <c r="AS64" s="11"/>
      <c r="AT64" s="62">
        <v>80594</v>
      </c>
      <c r="AU64" s="62">
        <v>109220</v>
      </c>
      <c r="AV64" s="61">
        <v>32921</v>
      </c>
      <c r="AW64" s="63" t="str">
        <f t="shared" si="24"/>
        <v/>
      </c>
      <c r="AX64" s="63" t="str">
        <f t="shared" si="25"/>
        <v/>
      </c>
      <c r="AY64" s="64">
        <v>28626</v>
      </c>
      <c r="AZ64" s="65">
        <v>0.35518773109660767</v>
      </c>
      <c r="BA64" s="65">
        <v>0.43147354486952649</v>
      </c>
      <c r="BB64" s="16" t="s">
        <v>32</v>
      </c>
      <c r="BC64" s="17" t="s">
        <v>7681</v>
      </c>
    </row>
    <row r="65" spans="1:55" ht="20.100000000000001" customHeight="1" x14ac:dyDescent="0.2">
      <c r="A65" s="15">
        <v>2017</v>
      </c>
      <c r="B65" s="15" t="s">
        <v>75</v>
      </c>
      <c r="C65" s="35">
        <f t="shared" si="13"/>
        <v>2</v>
      </c>
      <c r="D65" s="67" t="s">
        <v>28</v>
      </c>
      <c r="E65" s="60" t="s">
        <v>5</v>
      </c>
      <c r="F65" s="18" t="str">
        <f t="shared" si="14"/>
        <v>Wilson, Margaret B</v>
      </c>
      <c r="G65" s="11" t="s">
        <v>3303</v>
      </c>
      <c r="H65" s="12" t="s">
        <v>6826</v>
      </c>
      <c r="I65" s="66">
        <v>1</v>
      </c>
      <c r="J65" s="68" t="s">
        <v>48</v>
      </c>
      <c r="K65" s="34">
        <f t="shared" si="15"/>
        <v>241632</v>
      </c>
      <c r="L65" s="34">
        <f t="shared" si="16"/>
        <v>0</v>
      </c>
      <c r="M65" s="34">
        <f t="shared" si="17"/>
        <v>241632</v>
      </c>
      <c r="N65" s="34">
        <f t="shared" si="18"/>
        <v>23368</v>
      </c>
      <c r="O65" s="34">
        <f t="shared" si="19"/>
        <v>0</v>
      </c>
      <c r="P65" s="34">
        <f t="shared" si="20"/>
        <v>23368</v>
      </c>
      <c r="Q65" s="34">
        <f t="shared" si="21"/>
        <v>265000</v>
      </c>
      <c r="R65" s="34">
        <f t="shared" si="22"/>
        <v>0</v>
      </c>
      <c r="S65" s="34">
        <f t="shared" si="23"/>
        <v>265000</v>
      </c>
      <c r="T65" s="69" t="s">
        <v>6659</v>
      </c>
      <c r="V65" s="123" t="s">
        <v>6823</v>
      </c>
      <c r="W65" s="123" t="s">
        <v>6824</v>
      </c>
      <c r="X65" s="11" t="s">
        <v>9380</v>
      </c>
      <c r="Y65" s="123" t="s">
        <v>6825</v>
      </c>
      <c r="Z65" s="12" t="s">
        <v>6678</v>
      </c>
      <c r="AA65" s="12" t="s">
        <v>6827</v>
      </c>
      <c r="AB65" s="12">
        <v>670117</v>
      </c>
      <c r="AC65" s="12" t="s">
        <v>6828</v>
      </c>
      <c r="AD65" s="12">
        <v>999999</v>
      </c>
      <c r="AE65" s="70">
        <v>0</v>
      </c>
      <c r="AF65" s="70">
        <v>0</v>
      </c>
      <c r="AG65" s="60"/>
      <c r="AH65" s="61">
        <v>203184</v>
      </c>
      <c r="AI65" s="61">
        <v>0</v>
      </c>
      <c r="AJ65" s="61">
        <v>241632</v>
      </c>
      <c r="AK65" s="61">
        <v>0</v>
      </c>
      <c r="AL65" s="61">
        <v>241632</v>
      </c>
      <c r="AM65" s="61">
        <v>0</v>
      </c>
      <c r="AN65" s="11"/>
      <c r="AO65" s="61">
        <v>265000</v>
      </c>
      <c r="AP65" s="61">
        <v>0</v>
      </c>
      <c r="AQ65" s="62">
        <v>265000</v>
      </c>
      <c r="AR65" s="62">
        <v>0</v>
      </c>
      <c r="AS65" s="11"/>
      <c r="AT65" s="62">
        <v>241632</v>
      </c>
      <c r="AU65" s="62">
        <v>265000</v>
      </c>
      <c r="AV65" s="61">
        <v>61816</v>
      </c>
      <c r="AW65" s="63" t="str">
        <f t="shared" si="24"/>
        <v/>
      </c>
      <c r="AX65" s="63" t="str">
        <f t="shared" si="25"/>
        <v/>
      </c>
      <c r="AY65" s="64">
        <v>23368</v>
      </c>
      <c r="AZ65" s="65">
        <v>8.8181132075471694E-2</v>
      </c>
      <c r="BA65" s="65">
        <v>0.30423655405937478</v>
      </c>
      <c r="BB65" s="16" t="s">
        <v>32</v>
      </c>
      <c r="BC65" s="17"/>
    </row>
    <row r="66" spans="1:55" ht="20.100000000000001" customHeight="1" x14ac:dyDescent="0.2">
      <c r="A66" s="72">
        <v>2017</v>
      </c>
      <c r="B66" s="72" t="s">
        <v>75</v>
      </c>
      <c r="C66" s="35">
        <f t="shared" si="13"/>
        <v>2</v>
      </c>
      <c r="D66" s="67" t="s">
        <v>28</v>
      </c>
      <c r="E66" s="60" t="s">
        <v>8</v>
      </c>
      <c r="F66" s="18" t="str">
        <f t="shared" si="14"/>
        <v>Grainger, Kimberly C</v>
      </c>
      <c r="G66" s="11" t="s">
        <v>3442</v>
      </c>
      <c r="H66" s="12" t="s">
        <v>6361</v>
      </c>
      <c r="I66" s="66">
        <v>1</v>
      </c>
      <c r="J66" s="68" t="s">
        <v>48</v>
      </c>
      <c r="K66" s="34">
        <f t="shared" si="15"/>
        <v>105151</v>
      </c>
      <c r="L66" s="34">
        <f t="shared" si="16"/>
        <v>0</v>
      </c>
      <c r="M66" s="34">
        <f t="shared" si="17"/>
        <v>105151</v>
      </c>
      <c r="N66" s="34">
        <f t="shared" si="18"/>
        <v>4042</v>
      </c>
      <c r="O66" s="34">
        <f t="shared" si="19"/>
        <v>0</v>
      </c>
      <c r="P66" s="34">
        <f t="shared" si="20"/>
        <v>4042</v>
      </c>
      <c r="Q66" s="34">
        <f t="shared" si="21"/>
        <v>109193</v>
      </c>
      <c r="R66" s="34">
        <f t="shared" si="22"/>
        <v>0</v>
      </c>
      <c r="S66" s="34">
        <f t="shared" si="23"/>
        <v>109193</v>
      </c>
      <c r="T66" s="73">
        <v>42856</v>
      </c>
      <c r="V66" s="11" t="s">
        <v>6359</v>
      </c>
      <c r="W66" s="11" t="s">
        <v>6360</v>
      </c>
      <c r="X66" s="11" t="s">
        <v>9394</v>
      </c>
      <c r="Y66" s="11">
        <v>820134194</v>
      </c>
      <c r="Z66" s="12" t="s">
        <v>1112</v>
      </c>
      <c r="AA66" s="12"/>
      <c r="AB66" s="12" t="s">
        <v>6362</v>
      </c>
      <c r="AC66" s="12" t="s">
        <v>424</v>
      </c>
      <c r="AD66" s="12">
        <v>999999</v>
      </c>
      <c r="AE66" s="70">
        <v>0</v>
      </c>
      <c r="AF66" s="70">
        <v>0</v>
      </c>
      <c r="AG66" s="60"/>
      <c r="AH66" s="61">
        <v>105151</v>
      </c>
      <c r="AI66" s="61">
        <v>0</v>
      </c>
      <c r="AJ66" s="61">
        <v>105151</v>
      </c>
      <c r="AK66" s="61">
        <v>0</v>
      </c>
      <c r="AL66" s="61">
        <v>105151</v>
      </c>
      <c r="AM66" s="61">
        <v>0</v>
      </c>
      <c r="AN66" s="11" t="s">
        <v>6315</v>
      </c>
      <c r="AO66" s="61">
        <v>109193</v>
      </c>
      <c r="AP66" s="61">
        <v>0</v>
      </c>
      <c r="AQ66" s="62">
        <v>109193</v>
      </c>
      <c r="AR66" s="62">
        <v>0</v>
      </c>
      <c r="AS66" s="11" t="s">
        <v>6315</v>
      </c>
      <c r="AT66" s="62">
        <v>105151</v>
      </c>
      <c r="AU66" s="62">
        <v>109193</v>
      </c>
      <c r="AV66" s="61">
        <v>4042</v>
      </c>
      <c r="AW66" s="63" t="str">
        <f t="shared" si="24"/>
        <v/>
      </c>
      <c r="AX66" s="63" t="str">
        <f t="shared" si="25"/>
        <v/>
      </c>
      <c r="AY66" s="64">
        <v>4042</v>
      </c>
      <c r="AZ66" s="65">
        <v>3.8439957775009276E-2</v>
      </c>
      <c r="BA66" s="65">
        <v>3.8439957775009276E-2</v>
      </c>
      <c r="BB66" s="16" t="s">
        <v>32</v>
      </c>
      <c r="BC66" s="17"/>
    </row>
    <row r="67" spans="1:55" ht="20.100000000000001" customHeight="1" x14ac:dyDescent="0.2">
      <c r="A67" s="72">
        <v>2017</v>
      </c>
      <c r="B67" s="72" t="s">
        <v>75</v>
      </c>
      <c r="C67" s="35">
        <f t="shared" si="13"/>
        <v>2</v>
      </c>
      <c r="D67" s="67" t="s">
        <v>28</v>
      </c>
      <c r="E67" s="60" t="s">
        <v>23</v>
      </c>
      <c r="F67" s="18" t="str">
        <f t="shared" si="14"/>
        <v>CARROLL, IAN</v>
      </c>
      <c r="G67" s="11" t="s">
        <v>3442</v>
      </c>
      <c r="H67" s="12"/>
      <c r="I67" s="66">
        <v>1</v>
      </c>
      <c r="J67" s="68" t="s">
        <v>48</v>
      </c>
      <c r="K67" s="34">
        <f t="shared" si="15"/>
        <v>0</v>
      </c>
      <c r="L67" s="34">
        <f t="shared" si="16"/>
        <v>101500</v>
      </c>
      <c r="M67" s="34">
        <f t="shared" si="17"/>
        <v>101500</v>
      </c>
      <c r="N67" s="34">
        <f t="shared" si="18"/>
        <v>0</v>
      </c>
      <c r="O67" s="34">
        <f t="shared" si="19"/>
        <v>11800</v>
      </c>
      <c r="P67" s="34">
        <f t="shared" si="20"/>
        <v>11800</v>
      </c>
      <c r="Q67" s="34">
        <f t="shared" si="21"/>
        <v>0</v>
      </c>
      <c r="R67" s="34">
        <f t="shared" si="22"/>
        <v>113300</v>
      </c>
      <c r="S67" s="34">
        <f t="shared" si="23"/>
        <v>113300</v>
      </c>
      <c r="T67" s="69">
        <v>42856</v>
      </c>
      <c r="V67" s="11" t="s">
        <v>3557</v>
      </c>
      <c r="W67" s="11" t="s">
        <v>3558</v>
      </c>
      <c r="X67" s="11" t="s">
        <v>8607</v>
      </c>
      <c r="Y67" s="11" t="s">
        <v>3559</v>
      </c>
      <c r="Z67" s="12" t="s">
        <v>1204</v>
      </c>
      <c r="AA67" s="12" t="s">
        <v>3293</v>
      </c>
      <c r="AB67" s="12" t="s">
        <v>3294</v>
      </c>
      <c r="AC67" s="12" t="s">
        <v>3443</v>
      </c>
      <c r="AD67" s="12" t="s">
        <v>73</v>
      </c>
      <c r="AE67" s="70"/>
      <c r="AF67" s="70"/>
      <c r="AG67" s="60"/>
      <c r="AH67" s="61">
        <v>100000</v>
      </c>
      <c r="AI67" s="61">
        <v>0</v>
      </c>
      <c r="AJ67" s="61">
        <v>101500</v>
      </c>
      <c r="AK67" s="61">
        <v>0</v>
      </c>
      <c r="AL67" s="61">
        <v>0</v>
      </c>
      <c r="AM67" s="61">
        <v>101500</v>
      </c>
      <c r="AN67" s="11" t="s">
        <v>997</v>
      </c>
      <c r="AO67" s="61">
        <v>113300</v>
      </c>
      <c r="AP67" s="61">
        <v>0</v>
      </c>
      <c r="AQ67" s="62">
        <v>0</v>
      </c>
      <c r="AR67" s="62">
        <v>113300</v>
      </c>
      <c r="AS67" s="11" t="s">
        <v>997</v>
      </c>
      <c r="AT67" s="62">
        <v>101500</v>
      </c>
      <c r="AU67" s="62">
        <v>113300</v>
      </c>
      <c r="AV67" s="61">
        <v>13300</v>
      </c>
      <c r="AW67" s="63" t="str">
        <f t="shared" si="24"/>
        <v/>
      </c>
      <c r="AX67" s="63" t="str">
        <f t="shared" si="25"/>
        <v/>
      </c>
      <c r="AY67" s="64">
        <v>11800</v>
      </c>
      <c r="AZ67" s="65">
        <v>0.11625615763546798</v>
      </c>
      <c r="BA67" s="65">
        <v>0.13300000000000001</v>
      </c>
      <c r="BB67" s="16" t="s">
        <v>32</v>
      </c>
      <c r="BC67" s="17"/>
    </row>
    <row r="68" spans="1:55" ht="20.100000000000001" customHeight="1" x14ac:dyDescent="0.2">
      <c r="A68" s="72">
        <v>2017</v>
      </c>
      <c r="B68" s="72" t="s">
        <v>75</v>
      </c>
      <c r="C68" s="35">
        <f t="shared" si="13"/>
        <v>2</v>
      </c>
      <c r="D68" s="67" t="s">
        <v>28</v>
      </c>
      <c r="E68" s="60" t="s">
        <v>23</v>
      </c>
      <c r="F68" s="18" t="str">
        <f t="shared" si="14"/>
        <v>TCHIVILEVA, INNA</v>
      </c>
      <c r="G68" s="11" t="s">
        <v>3442</v>
      </c>
      <c r="H68" s="12"/>
      <c r="I68" s="66">
        <v>1</v>
      </c>
      <c r="J68" s="68" t="s">
        <v>48</v>
      </c>
      <c r="K68" s="34">
        <f t="shared" si="15"/>
        <v>0</v>
      </c>
      <c r="L68" s="34">
        <f t="shared" si="16"/>
        <v>94212.3</v>
      </c>
      <c r="M68" s="34">
        <f t="shared" si="17"/>
        <v>94212.3</v>
      </c>
      <c r="N68" s="34">
        <f t="shared" si="18"/>
        <v>0</v>
      </c>
      <c r="O68" s="34">
        <f t="shared" si="19"/>
        <v>8999.6999999999971</v>
      </c>
      <c r="P68" s="34">
        <f t="shared" si="20"/>
        <v>8999.6999999999971</v>
      </c>
      <c r="Q68" s="34">
        <f t="shared" si="21"/>
        <v>0</v>
      </c>
      <c r="R68" s="34">
        <f t="shared" si="22"/>
        <v>103212</v>
      </c>
      <c r="S68" s="34">
        <f t="shared" si="23"/>
        <v>103212</v>
      </c>
      <c r="T68" s="69">
        <v>42887</v>
      </c>
      <c r="V68" s="11" t="s">
        <v>3454</v>
      </c>
      <c r="W68" s="11" t="s">
        <v>3455</v>
      </c>
      <c r="X68" s="11" t="s">
        <v>9000</v>
      </c>
      <c r="Y68" s="11" t="s">
        <v>3456</v>
      </c>
      <c r="Z68" s="12" t="s">
        <v>1104</v>
      </c>
      <c r="AA68" s="12" t="s">
        <v>1824</v>
      </c>
      <c r="AB68" s="12" t="s">
        <v>1782</v>
      </c>
      <c r="AC68" s="12" t="s">
        <v>3443</v>
      </c>
      <c r="AD68" s="12" t="s">
        <v>73</v>
      </c>
      <c r="AE68" s="70"/>
      <c r="AF68" s="70"/>
      <c r="AG68" s="60"/>
      <c r="AH68" s="61">
        <v>92820</v>
      </c>
      <c r="AI68" s="61">
        <v>0</v>
      </c>
      <c r="AJ68" s="61">
        <v>94212.3</v>
      </c>
      <c r="AK68" s="61">
        <v>0</v>
      </c>
      <c r="AL68" s="61">
        <v>0</v>
      </c>
      <c r="AM68" s="61">
        <v>94212.3</v>
      </c>
      <c r="AN68" s="11" t="s">
        <v>1147</v>
      </c>
      <c r="AO68" s="61">
        <v>103212</v>
      </c>
      <c r="AP68" s="61">
        <v>0</v>
      </c>
      <c r="AQ68" s="62">
        <v>0</v>
      </c>
      <c r="AR68" s="62">
        <v>103212</v>
      </c>
      <c r="AS68" s="11" t="s">
        <v>1147</v>
      </c>
      <c r="AT68" s="62">
        <v>94212.3</v>
      </c>
      <c r="AU68" s="62">
        <v>103212</v>
      </c>
      <c r="AV68" s="61">
        <v>10392</v>
      </c>
      <c r="AW68" s="63" t="str">
        <f t="shared" si="24"/>
        <v/>
      </c>
      <c r="AX68" s="63" t="str">
        <f t="shared" si="25"/>
        <v/>
      </c>
      <c r="AY68" s="64">
        <v>8999.6999999999971</v>
      </c>
      <c r="AZ68" s="65">
        <v>9.5525743453880194E-2</v>
      </c>
      <c r="BA68" s="65">
        <v>0.11195862960568843</v>
      </c>
      <c r="BB68" s="16" t="s">
        <v>32</v>
      </c>
      <c r="BC68" s="17"/>
    </row>
    <row r="69" spans="1:55" ht="20.100000000000001" customHeight="1" x14ac:dyDescent="0.2">
      <c r="A69" s="72">
        <v>2017</v>
      </c>
      <c r="B69" s="72" t="s">
        <v>75</v>
      </c>
      <c r="C69" s="35">
        <f t="shared" si="13"/>
        <v>2</v>
      </c>
      <c r="D69" s="67" t="s">
        <v>28</v>
      </c>
      <c r="E69" s="60" t="s">
        <v>14</v>
      </c>
      <c r="F69" s="18" t="str">
        <f t="shared" si="14"/>
        <v>Twaddell, Jennifer</v>
      </c>
      <c r="G69" s="11" t="s">
        <v>7781</v>
      </c>
      <c r="H69" s="12" t="s">
        <v>7782</v>
      </c>
      <c r="I69" s="66">
        <v>1</v>
      </c>
      <c r="J69" s="68" t="s">
        <v>48</v>
      </c>
      <c r="K69" s="34">
        <f t="shared" si="15"/>
        <v>92100</v>
      </c>
      <c r="L69" s="34">
        <f t="shared" si="16"/>
        <v>0</v>
      </c>
      <c r="M69" s="34">
        <f t="shared" si="17"/>
        <v>92100</v>
      </c>
      <c r="N69" s="34">
        <f t="shared" si="18"/>
        <v>19899.919999999998</v>
      </c>
      <c r="O69" s="34">
        <f t="shared" si="19"/>
        <v>0</v>
      </c>
      <c r="P69" s="34">
        <f t="shared" si="20"/>
        <v>19899.919999999998</v>
      </c>
      <c r="Q69" s="34">
        <f t="shared" si="21"/>
        <v>111999.92</v>
      </c>
      <c r="R69" s="34">
        <f t="shared" si="22"/>
        <v>0</v>
      </c>
      <c r="S69" s="34">
        <f t="shared" si="23"/>
        <v>111999.92</v>
      </c>
      <c r="T69" s="69">
        <v>42887</v>
      </c>
      <c r="V69" s="11" t="s">
        <v>7780</v>
      </c>
      <c r="W69" s="11" t="s">
        <v>188</v>
      </c>
      <c r="X69" s="11" t="s">
        <v>9152</v>
      </c>
      <c r="Y69" s="11">
        <v>840000103</v>
      </c>
      <c r="Z69" s="12"/>
      <c r="AA69" s="12" t="s">
        <v>166</v>
      </c>
      <c r="AB69" s="12"/>
      <c r="AC69" s="12" t="s">
        <v>72</v>
      </c>
      <c r="AD69" s="12">
        <v>999999</v>
      </c>
      <c r="AE69" s="70">
        <v>89556</v>
      </c>
      <c r="AF69" s="70">
        <v>108606</v>
      </c>
      <c r="AG69" s="60" t="s">
        <v>45</v>
      </c>
      <c r="AH69" s="61">
        <v>92100</v>
      </c>
      <c r="AI69" s="61">
        <v>0</v>
      </c>
      <c r="AJ69" s="61">
        <v>92100</v>
      </c>
      <c r="AK69" s="61">
        <v>0</v>
      </c>
      <c r="AL69" s="61">
        <v>92100</v>
      </c>
      <c r="AM69" s="61">
        <v>0</v>
      </c>
      <c r="AN69" s="11"/>
      <c r="AO69" s="61">
        <v>101818.18</v>
      </c>
      <c r="AP69" s="61">
        <v>10181.92</v>
      </c>
      <c r="AQ69" s="62">
        <v>111999.92</v>
      </c>
      <c r="AR69" s="62">
        <v>0</v>
      </c>
      <c r="AS69" s="11"/>
      <c r="AT69" s="62">
        <v>92100</v>
      </c>
      <c r="AU69" s="62">
        <v>111999.92</v>
      </c>
      <c r="AV69" s="61">
        <v>19900</v>
      </c>
      <c r="AW69" s="63" t="str">
        <f t="shared" si="24"/>
        <v/>
      </c>
      <c r="AX69" s="63" t="str">
        <f t="shared" si="25"/>
        <v/>
      </c>
      <c r="AY69" s="64">
        <v>19000</v>
      </c>
      <c r="AZ69" s="65">
        <v>0.1981</v>
      </c>
      <c r="BA69" s="65">
        <v>0.21608034744842564</v>
      </c>
      <c r="BB69" s="16" t="s">
        <v>32</v>
      </c>
      <c r="BC69" s="17" t="s">
        <v>9441</v>
      </c>
    </row>
    <row r="70" spans="1:55" ht="20.100000000000001" customHeight="1" x14ac:dyDescent="0.2">
      <c r="A70" s="15">
        <v>2017</v>
      </c>
      <c r="B70" s="15" t="s">
        <v>75</v>
      </c>
      <c r="C70" s="35">
        <f t="shared" si="13"/>
        <v>2</v>
      </c>
      <c r="D70" s="67" t="s">
        <v>28</v>
      </c>
      <c r="E70" s="60" t="s">
        <v>5</v>
      </c>
      <c r="F70" s="18" t="str">
        <f t="shared" si="14"/>
        <v>Anderson, Andrew Garland</v>
      </c>
      <c r="G70" s="11" t="s">
        <v>6831</v>
      </c>
      <c r="H70" s="12" t="s">
        <v>6832</v>
      </c>
      <c r="I70" s="66">
        <v>1</v>
      </c>
      <c r="J70" s="68" t="s">
        <v>215</v>
      </c>
      <c r="K70" s="34">
        <f t="shared" si="15"/>
        <v>0</v>
      </c>
      <c r="L70" s="34">
        <f t="shared" si="16"/>
        <v>140552</v>
      </c>
      <c r="M70" s="34">
        <f t="shared" si="17"/>
        <v>140552</v>
      </c>
      <c r="N70" s="34">
        <f t="shared" si="18"/>
        <v>144000</v>
      </c>
      <c r="O70" s="34">
        <f t="shared" si="19"/>
        <v>-140552</v>
      </c>
      <c r="P70" s="34">
        <f t="shared" si="20"/>
        <v>3448</v>
      </c>
      <c r="Q70" s="34">
        <f t="shared" si="21"/>
        <v>144000</v>
      </c>
      <c r="R70" s="34">
        <f t="shared" si="22"/>
        <v>0</v>
      </c>
      <c r="S70" s="34">
        <f t="shared" si="23"/>
        <v>144000</v>
      </c>
      <c r="T70" s="69" t="s">
        <v>6834</v>
      </c>
      <c r="V70" s="11" t="s">
        <v>193</v>
      </c>
      <c r="W70" s="11" t="s">
        <v>6829</v>
      </c>
      <c r="X70" s="11" t="s">
        <v>9279</v>
      </c>
      <c r="Y70" s="11" t="s">
        <v>6830</v>
      </c>
      <c r="Z70" s="12" t="s">
        <v>6622</v>
      </c>
      <c r="AA70" s="12" t="s">
        <v>6833</v>
      </c>
      <c r="AB70" s="12">
        <v>270604</v>
      </c>
      <c r="AC70" s="12" t="s">
        <v>6835</v>
      </c>
      <c r="AD70" s="12">
        <v>196210</v>
      </c>
      <c r="AE70" s="70">
        <v>91190</v>
      </c>
      <c r="AF70" s="70">
        <v>164142</v>
      </c>
      <c r="AG70" s="60" t="s">
        <v>46</v>
      </c>
      <c r="AH70" s="61">
        <v>138474</v>
      </c>
      <c r="AI70" s="61">
        <v>0</v>
      </c>
      <c r="AJ70" s="61">
        <v>140552</v>
      </c>
      <c r="AK70" s="61">
        <v>0</v>
      </c>
      <c r="AL70" s="61">
        <v>0</v>
      </c>
      <c r="AM70" s="61">
        <v>140552</v>
      </c>
      <c r="AN70" s="11" t="s">
        <v>6681</v>
      </c>
      <c r="AO70" s="61">
        <v>144000</v>
      </c>
      <c r="AP70" s="61">
        <v>0</v>
      </c>
      <c r="AQ70" s="62">
        <v>144000</v>
      </c>
      <c r="AR70" s="62">
        <v>0</v>
      </c>
      <c r="AS70" s="11"/>
      <c r="AT70" s="62">
        <v>140552</v>
      </c>
      <c r="AU70" s="62">
        <v>144000</v>
      </c>
      <c r="AV70" s="61">
        <v>5526</v>
      </c>
      <c r="AW70" s="63" t="str">
        <f t="shared" si="24"/>
        <v/>
      </c>
      <c r="AX70" s="63" t="str">
        <f t="shared" si="25"/>
        <v/>
      </c>
      <c r="AY70" s="64">
        <v>3448</v>
      </c>
      <c r="AZ70" s="65">
        <v>2.3944444444444445E-2</v>
      </c>
      <c r="BA70" s="65">
        <v>3.9906408423241911E-2</v>
      </c>
      <c r="BB70" s="16" t="s">
        <v>32</v>
      </c>
      <c r="BC70" s="17"/>
    </row>
    <row r="71" spans="1:55" ht="20.100000000000001" customHeight="1" x14ac:dyDescent="0.2">
      <c r="A71" s="15">
        <v>2017</v>
      </c>
      <c r="B71" s="15" t="s">
        <v>75</v>
      </c>
      <c r="C71" s="35">
        <f t="shared" si="13"/>
        <v>2</v>
      </c>
      <c r="D71" s="67" t="s">
        <v>28</v>
      </c>
      <c r="E71" s="60" t="s">
        <v>5</v>
      </c>
      <c r="F71" s="18" t="str">
        <f t="shared" si="14"/>
        <v>Jamieson, Scott A</v>
      </c>
      <c r="G71" s="11" t="s">
        <v>7047</v>
      </c>
      <c r="H71" s="12" t="s">
        <v>7048</v>
      </c>
      <c r="I71" s="66">
        <v>1</v>
      </c>
      <c r="J71" s="68" t="s">
        <v>215</v>
      </c>
      <c r="K71" s="34">
        <f t="shared" si="15"/>
        <v>0</v>
      </c>
      <c r="L71" s="34">
        <f t="shared" si="16"/>
        <v>48236</v>
      </c>
      <c r="M71" s="34">
        <f t="shared" si="17"/>
        <v>48236</v>
      </c>
      <c r="N71" s="34">
        <f t="shared" si="18"/>
        <v>60000</v>
      </c>
      <c r="O71" s="34">
        <f t="shared" si="19"/>
        <v>-48236</v>
      </c>
      <c r="P71" s="34">
        <f t="shared" si="20"/>
        <v>11764</v>
      </c>
      <c r="Q71" s="34">
        <f t="shared" si="21"/>
        <v>60000</v>
      </c>
      <c r="R71" s="34">
        <f t="shared" si="22"/>
        <v>0</v>
      </c>
      <c r="S71" s="34">
        <f t="shared" si="23"/>
        <v>60000</v>
      </c>
      <c r="T71" s="69" t="s">
        <v>6706</v>
      </c>
      <c r="V71" s="11" t="s">
        <v>7044</v>
      </c>
      <c r="W71" s="11" t="s">
        <v>7045</v>
      </c>
      <c r="X71" s="11" t="s">
        <v>9326</v>
      </c>
      <c r="Y71" s="11" t="s">
        <v>7046</v>
      </c>
      <c r="Z71" s="12" t="s">
        <v>6739</v>
      </c>
      <c r="AA71" s="12" t="s">
        <v>7049</v>
      </c>
      <c r="AB71" s="12">
        <v>591101</v>
      </c>
      <c r="AC71" s="12" t="s">
        <v>3606</v>
      </c>
      <c r="AD71" s="12">
        <v>433110</v>
      </c>
      <c r="AE71" s="70">
        <v>41732</v>
      </c>
      <c r="AF71" s="70">
        <v>66771</v>
      </c>
      <c r="AG71" s="60" t="s">
        <v>46</v>
      </c>
      <c r="AH71" s="61">
        <v>47523</v>
      </c>
      <c r="AI71" s="61">
        <v>0</v>
      </c>
      <c r="AJ71" s="61">
        <v>48236</v>
      </c>
      <c r="AK71" s="61">
        <v>0</v>
      </c>
      <c r="AL71" s="61">
        <v>0</v>
      </c>
      <c r="AM71" s="61">
        <v>48236</v>
      </c>
      <c r="AN71" s="11" t="s">
        <v>6673</v>
      </c>
      <c r="AO71" s="61">
        <v>60000</v>
      </c>
      <c r="AP71" s="61">
        <v>0</v>
      </c>
      <c r="AQ71" s="62">
        <v>60000</v>
      </c>
      <c r="AR71" s="62">
        <v>0</v>
      </c>
      <c r="AS71" s="11"/>
      <c r="AT71" s="62">
        <v>48236</v>
      </c>
      <c r="AU71" s="62">
        <v>60000</v>
      </c>
      <c r="AV71" s="61">
        <v>12477</v>
      </c>
      <c r="AW71" s="63" t="str">
        <f t="shared" si="24"/>
        <v/>
      </c>
      <c r="AX71" s="63" t="str">
        <f t="shared" si="25"/>
        <v/>
      </c>
      <c r="AY71" s="64">
        <v>11764</v>
      </c>
      <c r="AZ71" s="65">
        <v>0.19606666666666667</v>
      </c>
      <c r="BA71" s="65">
        <v>0.26254655640426738</v>
      </c>
      <c r="BB71" s="16" t="s">
        <v>32</v>
      </c>
      <c r="BC71" s="17"/>
    </row>
    <row r="72" spans="1:55" ht="20.100000000000001" customHeight="1" x14ac:dyDescent="0.2">
      <c r="A72" s="15">
        <v>2017</v>
      </c>
      <c r="B72" s="15" t="s">
        <v>75</v>
      </c>
      <c r="C72" s="35">
        <f t="shared" si="13"/>
        <v>2</v>
      </c>
      <c r="D72" s="67" t="s">
        <v>28</v>
      </c>
      <c r="E72" s="60" t="s">
        <v>5</v>
      </c>
      <c r="F72" s="18" t="str">
        <f t="shared" si="14"/>
        <v>Lee, HoKun</v>
      </c>
      <c r="G72" s="11" t="s">
        <v>7052</v>
      </c>
      <c r="H72" s="12" t="s">
        <v>7053</v>
      </c>
      <c r="I72" s="66">
        <v>1</v>
      </c>
      <c r="J72" s="68" t="s">
        <v>215</v>
      </c>
      <c r="K72" s="34">
        <f t="shared" si="15"/>
        <v>0</v>
      </c>
      <c r="L72" s="34">
        <f t="shared" si="16"/>
        <v>65552</v>
      </c>
      <c r="M72" s="34">
        <f t="shared" si="17"/>
        <v>65552</v>
      </c>
      <c r="N72" s="34">
        <f t="shared" si="18"/>
        <v>71000</v>
      </c>
      <c r="O72" s="34">
        <f t="shared" si="19"/>
        <v>-65552</v>
      </c>
      <c r="P72" s="34">
        <f t="shared" si="20"/>
        <v>5448</v>
      </c>
      <c r="Q72" s="34">
        <f t="shared" si="21"/>
        <v>71000</v>
      </c>
      <c r="R72" s="34">
        <f t="shared" si="22"/>
        <v>0</v>
      </c>
      <c r="S72" s="34">
        <f t="shared" si="23"/>
        <v>71000</v>
      </c>
      <c r="T72" s="69" t="s">
        <v>7055</v>
      </c>
      <c r="V72" s="123" t="s">
        <v>366</v>
      </c>
      <c r="W72" s="123" t="s">
        <v>7050</v>
      </c>
      <c r="X72" s="11" t="s">
        <v>7969</v>
      </c>
      <c r="Y72" s="123" t="s">
        <v>7051</v>
      </c>
      <c r="Z72" s="12" t="s">
        <v>6739</v>
      </c>
      <c r="AA72" s="12" t="s">
        <v>7054</v>
      </c>
      <c r="AB72" s="12">
        <v>106101</v>
      </c>
      <c r="AC72" s="12" t="s">
        <v>7056</v>
      </c>
      <c r="AD72" s="12">
        <v>999999</v>
      </c>
      <c r="AE72" s="70">
        <v>0</v>
      </c>
      <c r="AF72" s="70">
        <v>0</v>
      </c>
      <c r="AG72" s="60"/>
      <c r="AH72" s="61">
        <v>64583</v>
      </c>
      <c r="AI72" s="61">
        <v>0</v>
      </c>
      <c r="AJ72" s="61">
        <v>65552</v>
      </c>
      <c r="AK72" s="61">
        <v>0</v>
      </c>
      <c r="AL72" s="61">
        <v>0</v>
      </c>
      <c r="AM72" s="61">
        <v>65552</v>
      </c>
      <c r="AN72" s="11" t="s">
        <v>6681</v>
      </c>
      <c r="AO72" s="61">
        <v>71000</v>
      </c>
      <c r="AP72" s="61">
        <v>0</v>
      </c>
      <c r="AQ72" s="62">
        <v>71000</v>
      </c>
      <c r="AR72" s="62">
        <v>0</v>
      </c>
      <c r="AS72" s="11"/>
      <c r="AT72" s="62">
        <v>65552</v>
      </c>
      <c r="AU72" s="62">
        <v>71000</v>
      </c>
      <c r="AV72" s="61">
        <v>6417</v>
      </c>
      <c r="AW72" s="63" t="str">
        <f t="shared" si="24"/>
        <v/>
      </c>
      <c r="AX72" s="63" t="str">
        <f t="shared" si="25"/>
        <v/>
      </c>
      <c r="AY72" s="64">
        <v>5448</v>
      </c>
      <c r="AZ72" s="65">
        <v>7.6732394366197179E-2</v>
      </c>
      <c r="BA72" s="65">
        <v>9.9360512828453304E-2</v>
      </c>
      <c r="BB72" s="16" t="s">
        <v>32</v>
      </c>
      <c r="BC72" s="17"/>
    </row>
    <row r="73" spans="1:55" ht="20.100000000000001" customHeight="1" x14ac:dyDescent="0.2">
      <c r="A73" s="15">
        <v>2017</v>
      </c>
      <c r="B73" s="15" t="s">
        <v>75</v>
      </c>
      <c r="C73" s="35">
        <f t="shared" si="13"/>
        <v>2</v>
      </c>
      <c r="D73" s="67" t="s">
        <v>28</v>
      </c>
      <c r="E73" s="60" t="s">
        <v>5</v>
      </c>
      <c r="F73" s="18" t="str">
        <f t="shared" si="14"/>
        <v>Miller, Jessica M</v>
      </c>
      <c r="G73" s="11" t="s">
        <v>6968</v>
      </c>
      <c r="H73" s="12" t="s">
        <v>6969</v>
      </c>
      <c r="I73" s="66">
        <v>1</v>
      </c>
      <c r="J73" s="68" t="s">
        <v>215</v>
      </c>
      <c r="K73" s="34">
        <f t="shared" si="15"/>
        <v>39226</v>
      </c>
      <c r="L73" s="34">
        <f t="shared" si="16"/>
        <v>0</v>
      </c>
      <c r="M73" s="34">
        <f t="shared" si="17"/>
        <v>39226</v>
      </c>
      <c r="N73" s="34">
        <f t="shared" si="18"/>
        <v>-39226</v>
      </c>
      <c r="O73" s="34">
        <f t="shared" si="19"/>
        <v>51800</v>
      </c>
      <c r="P73" s="34">
        <f t="shared" si="20"/>
        <v>12574</v>
      </c>
      <c r="Q73" s="34">
        <f t="shared" si="21"/>
        <v>0</v>
      </c>
      <c r="R73" s="34">
        <f t="shared" si="22"/>
        <v>51800</v>
      </c>
      <c r="S73" s="34">
        <f t="shared" si="23"/>
        <v>51800</v>
      </c>
      <c r="T73" s="69" t="s">
        <v>6699</v>
      </c>
      <c r="V73" s="11" t="s">
        <v>2358</v>
      </c>
      <c r="W73" s="11" t="s">
        <v>6966</v>
      </c>
      <c r="X73" s="11" t="s">
        <v>9344</v>
      </c>
      <c r="Y73" s="11" t="s">
        <v>6967</v>
      </c>
      <c r="Z73" s="12" t="s">
        <v>6678</v>
      </c>
      <c r="AA73" s="12" t="s">
        <v>6779</v>
      </c>
      <c r="AB73" s="12">
        <v>640001</v>
      </c>
      <c r="AC73" s="12" t="s">
        <v>3606</v>
      </c>
      <c r="AD73" s="12">
        <v>433110</v>
      </c>
      <c r="AE73" s="70">
        <v>41732</v>
      </c>
      <c r="AF73" s="70">
        <v>66771</v>
      </c>
      <c r="AG73" s="60" t="s">
        <v>46</v>
      </c>
      <c r="AH73" s="61">
        <v>38646</v>
      </c>
      <c r="AI73" s="61">
        <v>0</v>
      </c>
      <c r="AJ73" s="61">
        <v>39226</v>
      </c>
      <c r="AK73" s="61">
        <v>0</v>
      </c>
      <c r="AL73" s="61">
        <v>39226</v>
      </c>
      <c r="AM73" s="61">
        <v>0</v>
      </c>
      <c r="AN73" s="11"/>
      <c r="AO73" s="61">
        <v>51800</v>
      </c>
      <c r="AP73" s="61">
        <v>0</v>
      </c>
      <c r="AQ73" s="62">
        <v>0</v>
      </c>
      <c r="AR73" s="62">
        <v>51800</v>
      </c>
      <c r="AS73" s="11" t="s">
        <v>6673</v>
      </c>
      <c r="AT73" s="62">
        <v>39226</v>
      </c>
      <c r="AU73" s="62">
        <v>51800</v>
      </c>
      <c r="AV73" s="61">
        <v>13154</v>
      </c>
      <c r="AW73" s="63" t="str">
        <f t="shared" si="24"/>
        <v/>
      </c>
      <c r="AX73" s="63" t="str">
        <f t="shared" si="25"/>
        <v/>
      </c>
      <c r="AY73" s="64">
        <v>12574</v>
      </c>
      <c r="AZ73" s="65">
        <v>0.24274131274131275</v>
      </c>
      <c r="BA73" s="65">
        <v>0.34037157791233247</v>
      </c>
      <c r="BB73" s="16" t="s">
        <v>32</v>
      </c>
      <c r="BC73" s="17"/>
    </row>
    <row r="74" spans="1:55" ht="20.100000000000001" customHeight="1" x14ac:dyDescent="0.2">
      <c r="A74" s="15">
        <v>2017</v>
      </c>
      <c r="B74" s="15" t="s">
        <v>75</v>
      </c>
      <c r="C74" s="35">
        <f t="shared" si="13"/>
        <v>2</v>
      </c>
      <c r="D74" s="67" t="s">
        <v>28</v>
      </c>
      <c r="E74" s="60" t="s">
        <v>5</v>
      </c>
      <c r="F74" s="18" t="str">
        <f t="shared" si="14"/>
        <v>Roseno, Ashley Tice</v>
      </c>
      <c r="G74" s="11" t="s">
        <v>3519</v>
      </c>
      <c r="H74" s="12" t="s">
        <v>6771</v>
      </c>
      <c r="I74" s="66">
        <v>1</v>
      </c>
      <c r="J74" s="68" t="s">
        <v>215</v>
      </c>
      <c r="K74" s="34">
        <f t="shared" si="15"/>
        <v>51476</v>
      </c>
      <c r="L74" s="34">
        <f t="shared" si="16"/>
        <v>0</v>
      </c>
      <c r="M74" s="34">
        <f t="shared" si="17"/>
        <v>51476</v>
      </c>
      <c r="N74" s="34">
        <f t="shared" si="18"/>
        <v>10524</v>
      </c>
      <c r="O74" s="34">
        <f t="shared" si="19"/>
        <v>0</v>
      </c>
      <c r="P74" s="34">
        <f t="shared" si="20"/>
        <v>10524</v>
      </c>
      <c r="Q74" s="34">
        <f t="shared" si="21"/>
        <v>62000</v>
      </c>
      <c r="R74" s="34">
        <f t="shared" si="22"/>
        <v>0</v>
      </c>
      <c r="S74" s="34">
        <f t="shared" si="23"/>
        <v>62000</v>
      </c>
      <c r="T74" s="69" t="s">
        <v>6773</v>
      </c>
      <c r="V74" s="123" t="s">
        <v>6768</v>
      </c>
      <c r="W74" s="123" t="s">
        <v>6769</v>
      </c>
      <c r="X74" s="11" t="s">
        <v>9356</v>
      </c>
      <c r="Y74" s="123" t="s">
        <v>6770</v>
      </c>
      <c r="Z74" s="12" t="s">
        <v>6678</v>
      </c>
      <c r="AA74" s="12" t="s">
        <v>6772</v>
      </c>
      <c r="AB74" s="12">
        <v>570701</v>
      </c>
      <c r="AC74" s="12" t="s">
        <v>6774</v>
      </c>
      <c r="AD74" s="12">
        <v>999999</v>
      </c>
      <c r="AE74" s="70">
        <v>0</v>
      </c>
      <c r="AF74" s="70">
        <v>0</v>
      </c>
      <c r="AG74" s="60"/>
      <c r="AH74" s="61">
        <v>28000</v>
      </c>
      <c r="AI74" s="61">
        <v>0</v>
      </c>
      <c r="AJ74" s="61">
        <v>51476</v>
      </c>
      <c r="AK74" s="61">
        <v>0</v>
      </c>
      <c r="AL74" s="61">
        <v>51476</v>
      </c>
      <c r="AM74" s="61">
        <v>0</v>
      </c>
      <c r="AN74" s="11"/>
      <c r="AO74" s="61">
        <v>62000</v>
      </c>
      <c r="AP74" s="61">
        <v>0</v>
      </c>
      <c r="AQ74" s="62">
        <v>62000</v>
      </c>
      <c r="AR74" s="62">
        <v>0</v>
      </c>
      <c r="AS74" s="11"/>
      <c r="AT74" s="62">
        <v>51476</v>
      </c>
      <c r="AU74" s="62">
        <v>62000</v>
      </c>
      <c r="AV74" s="61">
        <v>34000</v>
      </c>
      <c r="AW74" s="63" t="str">
        <f t="shared" si="24"/>
        <v/>
      </c>
      <c r="AX74" s="63" t="str">
        <f t="shared" si="25"/>
        <v/>
      </c>
      <c r="AY74" s="64">
        <v>10524</v>
      </c>
      <c r="AZ74" s="65">
        <v>0.16974193548387098</v>
      </c>
      <c r="BA74" s="65">
        <v>1.2142857142857142</v>
      </c>
      <c r="BB74" s="16" t="s">
        <v>32</v>
      </c>
      <c r="BC74" s="17"/>
    </row>
    <row r="75" spans="1:55" ht="20.100000000000001" customHeight="1" x14ac:dyDescent="0.2">
      <c r="A75" s="15">
        <v>2017</v>
      </c>
      <c r="B75" s="15" t="s">
        <v>75</v>
      </c>
      <c r="C75" s="35">
        <f t="shared" si="13"/>
        <v>2</v>
      </c>
      <c r="D75" s="67" t="s">
        <v>28</v>
      </c>
      <c r="E75" s="60" t="s">
        <v>5</v>
      </c>
      <c r="F75" s="18" t="str">
        <f t="shared" si="14"/>
        <v>Ross, Symbra C</v>
      </c>
      <c r="G75" s="11" t="s">
        <v>6676</v>
      </c>
      <c r="H75" s="12" t="s">
        <v>6677</v>
      </c>
      <c r="I75" s="66">
        <v>1</v>
      </c>
      <c r="J75" s="68" t="s">
        <v>215</v>
      </c>
      <c r="K75" s="34">
        <f t="shared" si="15"/>
        <v>23301</v>
      </c>
      <c r="L75" s="34">
        <f t="shared" si="16"/>
        <v>56909</v>
      </c>
      <c r="M75" s="34">
        <f t="shared" si="17"/>
        <v>80210</v>
      </c>
      <c r="N75" s="34">
        <f t="shared" si="18"/>
        <v>-23301</v>
      </c>
      <c r="O75" s="34">
        <f t="shared" si="19"/>
        <v>64091</v>
      </c>
      <c r="P75" s="34">
        <f t="shared" si="20"/>
        <v>40790</v>
      </c>
      <c r="Q75" s="34">
        <f t="shared" si="21"/>
        <v>0</v>
      </c>
      <c r="R75" s="34">
        <f t="shared" si="22"/>
        <v>121000</v>
      </c>
      <c r="S75" s="34">
        <f t="shared" si="23"/>
        <v>121000</v>
      </c>
      <c r="T75" s="69" t="s">
        <v>6680</v>
      </c>
      <c r="V75" s="11" t="s">
        <v>2698</v>
      </c>
      <c r="W75" s="11" t="s">
        <v>6674</v>
      </c>
      <c r="X75" s="11" t="s">
        <v>9357</v>
      </c>
      <c r="Y75" s="11" t="s">
        <v>6675</v>
      </c>
      <c r="Z75" s="12" t="s">
        <v>6678</v>
      </c>
      <c r="AA75" s="12" t="s">
        <v>6679</v>
      </c>
      <c r="AB75" s="12">
        <v>666001</v>
      </c>
      <c r="AC75" s="12" t="s">
        <v>3795</v>
      </c>
      <c r="AD75" s="12">
        <v>999999</v>
      </c>
      <c r="AE75" s="70">
        <v>0</v>
      </c>
      <c r="AF75" s="70">
        <v>0</v>
      </c>
      <c r="AG75" s="60"/>
      <c r="AH75" s="61">
        <v>90000</v>
      </c>
      <c r="AI75" s="61">
        <v>0</v>
      </c>
      <c r="AJ75" s="61">
        <v>80210</v>
      </c>
      <c r="AK75" s="61">
        <v>0</v>
      </c>
      <c r="AL75" s="61">
        <v>23301</v>
      </c>
      <c r="AM75" s="61">
        <v>56909</v>
      </c>
      <c r="AN75" s="11" t="s">
        <v>6681</v>
      </c>
      <c r="AO75" s="61">
        <v>121000</v>
      </c>
      <c r="AP75" s="61">
        <v>0</v>
      </c>
      <c r="AQ75" s="62">
        <v>0</v>
      </c>
      <c r="AR75" s="62">
        <v>121000</v>
      </c>
      <c r="AS75" s="11" t="s">
        <v>6681</v>
      </c>
      <c r="AT75" s="62">
        <v>80210</v>
      </c>
      <c r="AU75" s="62">
        <v>121000</v>
      </c>
      <c r="AV75" s="61">
        <v>31000</v>
      </c>
      <c r="AW75" s="63" t="str">
        <f t="shared" si="24"/>
        <v/>
      </c>
      <c r="AX75" s="63" t="str">
        <f t="shared" si="25"/>
        <v/>
      </c>
      <c r="AY75" s="64">
        <v>40790</v>
      </c>
      <c r="AZ75" s="65">
        <v>0.33710743801652893</v>
      </c>
      <c r="BA75" s="65">
        <v>0.34444444444444444</v>
      </c>
      <c r="BB75" s="16" t="s">
        <v>32</v>
      </c>
      <c r="BC75" s="17"/>
    </row>
    <row r="76" spans="1:55" ht="20.100000000000001" customHeight="1" x14ac:dyDescent="0.2">
      <c r="A76" s="15">
        <v>2017</v>
      </c>
      <c r="B76" s="15" t="s">
        <v>75</v>
      </c>
      <c r="C76" s="35">
        <f t="shared" si="13"/>
        <v>2</v>
      </c>
      <c r="D76" s="67" t="s">
        <v>28</v>
      </c>
      <c r="E76" s="60" t="s">
        <v>5</v>
      </c>
      <c r="F76" s="18" t="str">
        <f t="shared" si="14"/>
        <v>Spruill, Chad Lee</v>
      </c>
      <c r="G76" s="11" t="s">
        <v>6808</v>
      </c>
      <c r="H76" s="12" t="s">
        <v>6809</v>
      </c>
      <c r="I76" s="66">
        <v>1</v>
      </c>
      <c r="J76" s="68" t="s">
        <v>215</v>
      </c>
      <c r="K76" s="34">
        <f t="shared" si="15"/>
        <v>41714</v>
      </c>
      <c r="L76" s="34">
        <f t="shared" si="16"/>
        <v>9157</v>
      </c>
      <c r="M76" s="34">
        <f t="shared" si="17"/>
        <v>50871</v>
      </c>
      <c r="N76" s="34">
        <f t="shared" si="18"/>
        <v>18286</v>
      </c>
      <c r="O76" s="34">
        <f t="shared" si="19"/>
        <v>-9157</v>
      </c>
      <c r="P76" s="34">
        <f t="shared" si="20"/>
        <v>9129</v>
      </c>
      <c r="Q76" s="34">
        <f t="shared" si="21"/>
        <v>60000</v>
      </c>
      <c r="R76" s="34">
        <f t="shared" si="22"/>
        <v>0</v>
      </c>
      <c r="S76" s="34">
        <f t="shared" si="23"/>
        <v>60000</v>
      </c>
      <c r="T76" s="69" t="s">
        <v>6615</v>
      </c>
      <c r="V76" s="123" t="s">
        <v>6805</v>
      </c>
      <c r="W76" s="123" t="s">
        <v>6806</v>
      </c>
      <c r="X76" s="11" t="s">
        <v>9365</v>
      </c>
      <c r="Y76" s="123" t="s">
        <v>6807</v>
      </c>
      <c r="Z76" s="12" t="s">
        <v>6739</v>
      </c>
      <c r="AA76" s="12" t="s">
        <v>6810</v>
      </c>
      <c r="AB76" s="12">
        <v>580101</v>
      </c>
      <c r="AC76" s="12" t="s">
        <v>4823</v>
      </c>
      <c r="AD76" s="12">
        <v>999999</v>
      </c>
      <c r="AE76" s="70">
        <v>0</v>
      </c>
      <c r="AF76" s="70">
        <v>0</v>
      </c>
      <c r="AG76" s="60"/>
      <c r="AH76" s="61">
        <v>50119</v>
      </c>
      <c r="AI76" s="61">
        <v>0</v>
      </c>
      <c r="AJ76" s="61">
        <v>50871</v>
      </c>
      <c r="AK76" s="61">
        <v>0</v>
      </c>
      <c r="AL76" s="61">
        <v>41714</v>
      </c>
      <c r="AM76" s="61">
        <v>9157</v>
      </c>
      <c r="AN76" s="11" t="s">
        <v>6673</v>
      </c>
      <c r="AO76" s="61">
        <v>60000</v>
      </c>
      <c r="AP76" s="61">
        <v>0</v>
      </c>
      <c r="AQ76" s="62">
        <v>60000</v>
      </c>
      <c r="AR76" s="62">
        <v>0</v>
      </c>
      <c r="AS76" s="11"/>
      <c r="AT76" s="62">
        <v>50871</v>
      </c>
      <c r="AU76" s="62">
        <v>60000</v>
      </c>
      <c r="AV76" s="61">
        <v>9881</v>
      </c>
      <c r="AW76" s="63" t="str">
        <f t="shared" si="24"/>
        <v/>
      </c>
      <c r="AX76" s="63" t="str">
        <f t="shared" si="25"/>
        <v/>
      </c>
      <c r="AY76" s="64">
        <v>9129</v>
      </c>
      <c r="AZ76" s="65">
        <v>0.15215000000000001</v>
      </c>
      <c r="BA76" s="65">
        <v>0.19715078114088469</v>
      </c>
      <c r="BB76" s="16" t="s">
        <v>32</v>
      </c>
      <c r="BC76" s="17"/>
    </row>
    <row r="77" spans="1:55" ht="20.100000000000001" customHeight="1" x14ac:dyDescent="0.2">
      <c r="A77" s="15">
        <v>2017</v>
      </c>
      <c r="B77" s="15" t="s">
        <v>75</v>
      </c>
      <c r="C77" s="35">
        <f t="shared" si="13"/>
        <v>2</v>
      </c>
      <c r="D77" s="67" t="s">
        <v>28</v>
      </c>
      <c r="E77" s="60" t="s">
        <v>31</v>
      </c>
      <c r="F77" s="18" t="str">
        <f t="shared" si="14"/>
        <v>Dale, Rosalind</v>
      </c>
      <c r="G77" s="11" t="s">
        <v>6451</v>
      </c>
      <c r="H77" s="12" t="s">
        <v>6452</v>
      </c>
      <c r="I77" s="66">
        <v>1</v>
      </c>
      <c r="J77" s="68" t="s">
        <v>215</v>
      </c>
      <c r="K77" s="34">
        <f t="shared" si="15"/>
        <v>0</v>
      </c>
      <c r="L77" s="34">
        <f t="shared" si="16"/>
        <v>123262</v>
      </c>
      <c r="M77" s="34">
        <f t="shared" si="17"/>
        <v>123262</v>
      </c>
      <c r="N77" s="34">
        <f t="shared" si="18"/>
        <v>0</v>
      </c>
      <c r="O77" s="34">
        <f t="shared" si="19"/>
        <v>15788</v>
      </c>
      <c r="P77" s="34">
        <f t="shared" si="20"/>
        <v>15788</v>
      </c>
      <c r="Q77" s="34">
        <f t="shared" si="21"/>
        <v>0</v>
      </c>
      <c r="R77" s="34">
        <f t="shared" si="22"/>
        <v>139050</v>
      </c>
      <c r="S77" s="34">
        <f t="shared" si="23"/>
        <v>139050</v>
      </c>
      <c r="T77" s="71">
        <v>42826</v>
      </c>
      <c r="V77" s="11" t="s">
        <v>1881</v>
      </c>
      <c r="W77" s="11" t="s">
        <v>6449</v>
      </c>
      <c r="X77" s="11" t="s">
        <v>7991</v>
      </c>
      <c r="Y77" s="11" t="s">
        <v>6450</v>
      </c>
      <c r="Z77" s="12" t="s">
        <v>6453</v>
      </c>
      <c r="AA77" s="12" t="s">
        <v>6454</v>
      </c>
      <c r="AB77" s="12" t="s">
        <v>6455</v>
      </c>
      <c r="AC77" s="12" t="s">
        <v>6456</v>
      </c>
      <c r="AD77" s="12" t="s">
        <v>6457</v>
      </c>
      <c r="AE77" s="70">
        <v>106717</v>
      </c>
      <c r="AF77" s="70">
        <v>192090</v>
      </c>
      <c r="AG77" s="60" t="s">
        <v>45</v>
      </c>
      <c r="AH77" s="61">
        <v>97461</v>
      </c>
      <c r="AI77" s="61">
        <v>0</v>
      </c>
      <c r="AJ77" s="61">
        <v>98961</v>
      </c>
      <c r="AK77" s="61">
        <v>24301</v>
      </c>
      <c r="AL77" s="61">
        <v>0</v>
      </c>
      <c r="AM77" s="61">
        <v>123262</v>
      </c>
      <c r="AN77" s="11"/>
      <c r="AO77" s="61">
        <v>139050</v>
      </c>
      <c r="AP77" s="61">
        <v>0</v>
      </c>
      <c r="AQ77" s="62">
        <v>0</v>
      </c>
      <c r="AR77" s="62">
        <v>139050</v>
      </c>
      <c r="AS77" s="11"/>
      <c r="AT77" s="62">
        <v>123262</v>
      </c>
      <c r="AU77" s="62">
        <v>139050</v>
      </c>
      <c r="AV77" s="61">
        <v>41589</v>
      </c>
      <c r="AW77" s="63" t="str">
        <f t="shared" si="24"/>
        <v/>
      </c>
      <c r="AX77" s="63" t="str">
        <f t="shared" si="25"/>
        <v/>
      </c>
      <c r="AY77" s="64">
        <v>15788</v>
      </c>
      <c r="AZ77" s="65">
        <v>0.128084892343139</v>
      </c>
      <c r="BA77" s="65">
        <v>0.42672453596823345</v>
      </c>
      <c r="BB77" s="16" t="s">
        <v>32</v>
      </c>
      <c r="BC77" s="17" t="s">
        <v>6458</v>
      </c>
    </row>
    <row r="78" spans="1:55" ht="20.100000000000001" customHeight="1" x14ac:dyDescent="0.2">
      <c r="A78" s="15">
        <v>2017</v>
      </c>
      <c r="B78" s="15" t="s">
        <v>75</v>
      </c>
      <c r="C78" s="35">
        <f t="shared" si="13"/>
        <v>2</v>
      </c>
      <c r="D78" s="67" t="s">
        <v>28</v>
      </c>
      <c r="E78" s="60" t="s">
        <v>31</v>
      </c>
      <c r="F78" s="18" t="str">
        <f t="shared" si="14"/>
        <v>Powers, Jacqueline</v>
      </c>
      <c r="G78" s="11" t="s">
        <v>6552</v>
      </c>
      <c r="H78" s="12" t="s">
        <v>6553</v>
      </c>
      <c r="I78" s="66">
        <v>1</v>
      </c>
      <c r="J78" s="68" t="s">
        <v>215</v>
      </c>
      <c r="K78" s="34">
        <f t="shared" si="15"/>
        <v>0</v>
      </c>
      <c r="L78" s="34">
        <f t="shared" si="16"/>
        <v>49417</v>
      </c>
      <c r="M78" s="34">
        <f t="shared" si="17"/>
        <v>49417</v>
      </c>
      <c r="N78" s="34">
        <f t="shared" si="18"/>
        <v>0</v>
      </c>
      <c r="O78" s="34">
        <f t="shared" si="19"/>
        <v>9583</v>
      </c>
      <c r="P78" s="34">
        <f t="shared" si="20"/>
        <v>9583</v>
      </c>
      <c r="Q78" s="34">
        <f t="shared" si="21"/>
        <v>0</v>
      </c>
      <c r="R78" s="34">
        <f t="shared" si="22"/>
        <v>59000</v>
      </c>
      <c r="S78" s="34">
        <f t="shared" si="23"/>
        <v>59000</v>
      </c>
      <c r="T78" s="71">
        <v>42826</v>
      </c>
      <c r="V78" s="11" t="s">
        <v>6550</v>
      </c>
      <c r="W78" s="11" t="s">
        <v>584</v>
      </c>
      <c r="X78" s="11" t="s">
        <v>8008</v>
      </c>
      <c r="Y78" s="11" t="s">
        <v>6551</v>
      </c>
      <c r="Z78" s="12" t="s">
        <v>573</v>
      </c>
      <c r="AA78" s="12" t="s">
        <v>6554</v>
      </c>
      <c r="AB78" s="12" t="s">
        <v>6555</v>
      </c>
      <c r="AC78" s="12" t="s">
        <v>595</v>
      </c>
      <c r="AD78" s="12" t="s">
        <v>73</v>
      </c>
      <c r="AE78" s="70">
        <v>40600</v>
      </c>
      <c r="AF78" s="70">
        <v>78672</v>
      </c>
      <c r="AG78" s="60" t="s">
        <v>45</v>
      </c>
      <c r="AH78" s="61">
        <v>49417</v>
      </c>
      <c r="AI78" s="61">
        <v>0</v>
      </c>
      <c r="AJ78" s="61">
        <v>49417</v>
      </c>
      <c r="AK78" s="61">
        <v>0</v>
      </c>
      <c r="AL78" s="61">
        <v>0</v>
      </c>
      <c r="AM78" s="61">
        <v>49417</v>
      </c>
      <c r="AN78" s="11"/>
      <c r="AO78" s="61">
        <v>59000</v>
      </c>
      <c r="AP78" s="61">
        <v>0</v>
      </c>
      <c r="AQ78" s="62">
        <v>0</v>
      </c>
      <c r="AR78" s="62">
        <v>59000</v>
      </c>
      <c r="AS78" s="11"/>
      <c r="AT78" s="62">
        <v>49417</v>
      </c>
      <c r="AU78" s="62">
        <v>59000</v>
      </c>
      <c r="AV78" s="61">
        <v>9583</v>
      </c>
      <c r="AW78" s="63" t="str">
        <f t="shared" si="24"/>
        <v/>
      </c>
      <c r="AX78" s="63" t="str">
        <f t="shared" si="25"/>
        <v/>
      </c>
      <c r="AY78" s="64">
        <v>9583</v>
      </c>
      <c r="AZ78" s="65">
        <v>0.19392112026225794</v>
      </c>
      <c r="BA78" s="65">
        <v>0.19392112026225794</v>
      </c>
      <c r="BB78" s="16" t="s">
        <v>32</v>
      </c>
      <c r="BC78" s="17" t="s">
        <v>6458</v>
      </c>
    </row>
    <row r="79" spans="1:55" ht="20.100000000000001" customHeight="1" x14ac:dyDescent="0.2">
      <c r="A79" s="15">
        <v>2017</v>
      </c>
      <c r="B79" s="15" t="s">
        <v>75</v>
      </c>
      <c r="C79" s="35">
        <f t="shared" si="13"/>
        <v>2</v>
      </c>
      <c r="D79" s="67" t="s">
        <v>28</v>
      </c>
      <c r="E79" s="60" t="s">
        <v>31</v>
      </c>
      <c r="F79" s="18" t="str">
        <f t="shared" si="14"/>
        <v>Ward, Terry</v>
      </c>
      <c r="G79" s="11" t="s">
        <v>3156</v>
      </c>
      <c r="H79" s="12" t="s">
        <v>6586</v>
      </c>
      <c r="I79" s="66">
        <v>1</v>
      </c>
      <c r="J79" s="68" t="s">
        <v>215</v>
      </c>
      <c r="K79" s="34">
        <f t="shared" si="15"/>
        <v>156815</v>
      </c>
      <c r="L79" s="34">
        <f t="shared" si="16"/>
        <v>0</v>
      </c>
      <c r="M79" s="34">
        <f t="shared" si="17"/>
        <v>156815</v>
      </c>
      <c r="N79" s="34">
        <f t="shared" si="18"/>
        <v>0</v>
      </c>
      <c r="O79" s="34">
        <f t="shared" si="19"/>
        <v>0</v>
      </c>
      <c r="P79" s="34">
        <f t="shared" si="20"/>
        <v>0</v>
      </c>
      <c r="Q79" s="34">
        <f t="shared" si="21"/>
        <v>156815</v>
      </c>
      <c r="R79" s="34">
        <f t="shared" si="22"/>
        <v>0</v>
      </c>
      <c r="S79" s="34">
        <f t="shared" si="23"/>
        <v>156815</v>
      </c>
      <c r="T79" s="71">
        <v>42887</v>
      </c>
      <c r="V79" s="11" t="s">
        <v>6584</v>
      </c>
      <c r="W79" s="11" t="s">
        <v>6405</v>
      </c>
      <c r="X79" s="11" t="s">
        <v>8015</v>
      </c>
      <c r="Y79" s="11" t="s">
        <v>6585</v>
      </c>
      <c r="Z79" s="12" t="s">
        <v>6532</v>
      </c>
      <c r="AA79" s="12" t="s">
        <v>693</v>
      </c>
      <c r="AB79" s="12" t="s">
        <v>6587</v>
      </c>
      <c r="AC79" s="12" t="s">
        <v>6588</v>
      </c>
      <c r="AD79" s="12" t="s">
        <v>6589</v>
      </c>
      <c r="AE79" s="70">
        <v>98666</v>
      </c>
      <c r="AF79" s="70">
        <v>177960</v>
      </c>
      <c r="AG79" s="60" t="s">
        <v>46</v>
      </c>
      <c r="AH79" s="61">
        <v>122815</v>
      </c>
      <c r="AI79" s="61"/>
      <c r="AJ79" s="61">
        <v>122815</v>
      </c>
      <c r="AK79" s="61">
        <v>34000</v>
      </c>
      <c r="AL79" s="61">
        <v>156815</v>
      </c>
      <c r="AM79" s="61">
        <v>0</v>
      </c>
      <c r="AN79" s="11"/>
      <c r="AO79" s="61">
        <v>156815</v>
      </c>
      <c r="AP79" s="61">
        <v>0</v>
      </c>
      <c r="AQ79" s="62">
        <v>156815</v>
      </c>
      <c r="AR79" s="62">
        <v>0</v>
      </c>
      <c r="AS79" s="11"/>
      <c r="AT79" s="62">
        <v>156815</v>
      </c>
      <c r="AU79" s="62">
        <v>156815</v>
      </c>
      <c r="AV79" s="61">
        <v>34000</v>
      </c>
      <c r="AW79" s="63" t="str">
        <f t="shared" si="24"/>
        <v/>
      </c>
      <c r="AX79" s="63" t="str">
        <f t="shared" si="25"/>
        <v/>
      </c>
      <c r="AY79" s="64">
        <v>0</v>
      </c>
      <c r="AZ79" s="65">
        <v>0</v>
      </c>
      <c r="BA79" s="65">
        <v>0.27683914831250256</v>
      </c>
      <c r="BB79" s="16" t="s">
        <v>32</v>
      </c>
      <c r="BC79" s="17" t="s">
        <v>6497</v>
      </c>
    </row>
    <row r="80" spans="1:55" ht="20.100000000000001" customHeight="1" x14ac:dyDescent="0.2">
      <c r="A80" s="15">
        <v>2017</v>
      </c>
      <c r="B80" s="15" t="s">
        <v>75</v>
      </c>
      <c r="C80" s="35">
        <f t="shared" si="13"/>
        <v>2</v>
      </c>
      <c r="D80" s="67" t="s">
        <v>28</v>
      </c>
      <c r="E80" s="60" t="s">
        <v>9</v>
      </c>
      <c r="F80" s="18" t="str">
        <f t="shared" si="14"/>
        <v>Agunbiade, Ayo</v>
      </c>
      <c r="G80" s="11" t="s">
        <v>4229</v>
      </c>
      <c r="H80" s="12" t="s">
        <v>4230</v>
      </c>
      <c r="I80" s="66">
        <v>1</v>
      </c>
      <c r="J80" s="68" t="s">
        <v>215</v>
      </c>
      <c r="K80" s="34">
        <f t="shared" si="15"/>
        <v>50197</v>
      </c>
      <c r="L80" s="34">
        <f t="shared" si="16"/>
        <v>0</v>
      </c>
      <c r="M80" s="34">
        <f t="shared" si="17"/>
        <v>50197</v>
      </c>
      <c r="N80" s="34">
        <f t="shared" si="18"/>
        <v>-50197</v>
      </c>
      <c r="O80" s="34">
        <f t="shared" si="19"/>
        <v>55000</v>
      </c>
      <c r="P80" s="34">
        <f t="shared" si="20"/>
        <v>4803</v>
      </c>
      <c r="Q80" s="34">
        <f t="shared" si="21"/>
        <v>0</v>
      </c>
      <c r="R80" s="34">
        <f t="shared" si="22"/>
        <v>55000</v>
      </c>
      <c r="S80" s="34">
        <f t="shared" si="23"/>
        <v>55000</v>
      </c>
      <c r="T80" s="69">
        <v>42898</v>
      </c>
      <c r="V80" s="11" t="s">
        <v>4226</v>
      </c>
      <c r="W80" s="11" t="s">
        <v>4227</v>
      </c>
      <c r="X80" s="11" t="s">
        <v>8031</v>
      </c>
      <c r="Y80" s="11" t="s">
        <v>4228</v>
      </c>
      <c r="Z80" s="12" t="s">
        <v>4231</v>
      </c>
      <c r="AA80" s="12" t="s">
        <v>4232</v>
      </c>
      <c r="AB80" s="12" t="s">
        <v>4233</v>
      </c>
      <c r="AC80" s="12" t="s">
        <v>3736</v>
      </c>
      <c r="AD80" s="12" t="s">
        <v>223</v>
      </c>
      <c r="AE80" s="70">
        <v>41023</v>
      </c>
      <c r="AF80" s="70">
        <v>82047</v>
      </c>
      <c r="AG80" s="60" t="s">
        <v>45</v>
      </c>
      <c r="AH80" s="61">
        <v>49455</v>
      </c>
      <c r="AI80" s="61">
        <v>0</v>
      </c>
      <c r="AJ80" s="61">
        <v>50197</v>
      </c>
      <c r="AK80" s="61">
        <v>0</v>
      </c>
      <c r="AL80" s="61">
        <v>50197</v>
      </c>
      <c r="AM80" s="61">
        <v>0</v>
      </c>
      <c r="AN80" s="11"/>
      <c r="AO80" s="61">
        <v>55000</v>
      </c>
      <c r="AP80" s="61">
        <v>0</v>
      </c>
      <c r="AQ80" s="62">
        <v>0</v>
      </c>
      <c r="AR80" s="62">
        <v>55000</v>
      </c>
      <c r="AS80" s="11" t="s">
        <v>4154</v>
      </c>
      <c r="AT80" s="62">
        <v>50197</v>
      </c>
      <c r="AU80" s="62">
        <v>55000</v>
      </c>
      <c r="AV80" s="61">
        <v>5545</v>
      </c>
      <c r="AW80" s="63" t="str">
        <f t="shared" si="24"/>
        <v/>
      </c>
      <c r="AX80" s="63" t="str">
        <f t="shared" si="25"/>
        <v/>
      </c>
      <c r="AY80" s="64">
        <v>4803</v>
      </c>
      <c r="AZ80" s="65">
        <v>9.5683008944757661E-2</v>
      </c>
      <c r="BA80" s="65">
        <v>0.11212213123041148</v>
      </c>
      <c r="BB80" s="16" t="s">
        <v>32</v>
      </c>
      <c r="BC80" s="17"/>
    </row>
    <row r="81" spans="1:55" ht="20.100000000000001" customHeight="1" x14ac:dyDescent="0.2">
      <c r="A81" s="15">
        <v>2017</v>
      </c>
      <c r="B81" s="15" t="s">
        <v>75</v>
      </c>
      <c r="C81" s="35">
        <f t="shared" si="13"/>
        <v>2</v>
      </c>
      <c r="D81" s="67" t="s">
        <v>28</v>
      </c>
      <c r="E81" s="60" t="s">
        <v>9</v>
      </c>
      <c r="F81" s="18" t="str">
        <f t="shared" si="14"/>
        <v>Antoszyk, Emily</v>
      </c>
      <c r="G81" s="11" t="s">
        <v>4251</v>
      </c>
      <c r="H81" s="12" t="s">
        <v>4429</v>
      </c>
      <c r="I81" s="66">
        <v>1</v>
      </c>
      <c r="J81" s="68" t="s">
        <v>215</v>
      </c>
      <c r="K81" s="34">
        <f t="shared" si="15"/>
        <v>0</v>
      </c>
      <c r="L81" s="34">
        <f t="shared" si="16"/>
        <v>60225</v>
      </c>
      <c r="M81" s="34">
        <f t="shared" si="17"/>
        <v>60225</v>
      </c>
      <c r="N81" s="34">
        <f t="shared" si="18"/>
        <v>0</v>
      </c>
      <c r="O81" s="34">
        <f t="shared" si="19"/>
        <v>5600</v>
      </c>
      <c r="P81" s="34">
        <f t="shared" si="20"/>
        <v>5600</v>
      </c>
      <c r="Q81" s="34">
        <f t="shared" si="21"/>
        <v>0</v>
      </c>
      <c r="R81" s="34">
        <f t="shared" si="22"/>
        <v>65825</v>
      </c>
      <c r="S81" s="34">
        <f t="shared" si="23"/>
        <v>65825</v>
      </c>
      <c r="T81" s="69">
        <v>42842</v>
      </c>
      <c r="V81" s="11" t="s">
        <v>4427</v>
      </c>
      <c r="W81" s="11" t="s">
        <v>864</v>
      </c>
      <c r="X81" s="11" t="s">
        <v>8038</v>
      </c>
      <c r="Y81" s="11" t="s">
        <v>4428</v>
      </c>
      <c r="Z81" s="12" t="s">
        <v>4311</v>
      </c>
      <c r="AA81" s="12" t="s">
        <v>4312</v>
      </c>
      <c r="AB81" s="12" t="s">
        <v>4313</v>
      </c>
      <c r="AC81" s="12" t="s">
        <v>4430</v>
      </c>
      <c r="AD81" s="12" t="s">
        <v>4431</v>
      </c>
      <c r="AE81" s="70">
        <v>41023</v>
      </c>
      <c r="AF81" s="70">
        <v>82047</v>
      </c>
      <c r="AG81" s="60" t="s">
        <v>45</v>
      </c>
      <c r="AH81" s="61">
        <v>55000</v>
      </c>
      <c r="AI81" s="61">
        <v>0</v>
      </c>
      <c r="AJ81" s="61">
        <v>60225</v>
      </c>
      <c r="AK81" s="61">
        <v>0</v>
      </c>
      <c r="AL81" s="61">
        <v>0</v>
      </c>
      <c r="AM81" s="61">
        <v>60225</v>
      </c>
      <c r="AN81" s="11" t="s">
        <v>74</v>
      </c>
      <c r="AO81" s="61">
        <v>65825</v>
      </c>
      <c r="AP81" s="61">
        <v>0</v>
      </c>
      <c r="AQ81" s="62">
        <v>0</v>
      </c>
      <c r="AR81" s="62">
        <v>65825</v>
      </c>
      <c r="AS81" s="11" t="s">
        <v>74</v>
      </c>
      <c r="AT81" s="62">
        <v>60225</v>
      </c>
      <c r="AU81" s="62">
        <v>65825</v>
      </c>
      <c r="AV81" s="61">
        <v>10825</v>
      </c>
      <c r="AW81" s="63" t="str">
        <f t="shared" si="24"/>
        <v/>
      </c>
      <c r="AX81" s="63" t="str">
        <f t="shared" si="25"/>
        <v/>
      </c>
      <c r="AY81" s="64">
        <v>5600</v>
      </c>
      <c r="AZ81" s="65">
        <v>9.2984640929846415E-2</v>
      </c>
      <c r="BA81" s="65">
        <v>0.19681818181818181</v>
      </c>
      <c r="BB81" s="16" t="s">
        <v>32</v>
      </c>
      <c r="BC81" s="124"/>
    </row>
    <row r="82" spans="1:55" ht="20.100000000000001" customHeight="1" x14ac:dyDescent="0.2">
      <c r="A82" s="15">
        <v>2017</v>
      </c>
      <c r="B82" s="15" t="s">
        <v>75</v>
      </c>
      <c r="C82" s="35">
        <f t="shared" si="13"/>
        <v>2</v>
      </c>
      <c r="D82" s="67" t="s">
        <v>28</v>
      </c>
      <c r="E82" s="60" t="s">
        <v>9</v>
      </c>
      <c r="F82" s="18" t="str">
        <f t="shared" si="14"/>
        <v>Barksdale, Cedric</v>
      </c>
      <c r="G82" s="11" t="s">
        <v>3049</v>
      </c>
      <c r="H82" s="12" t="s">
        <v>4237</v>
      </c>
      <c r="I82" s="66">
        <v>1</v>
      </c>
      <c r="J82" s="68" t="s">
        <v>215</v>
      </c>
      <c r="K82" s="34">
        <f t="shared" si="15"/>
        <v>55825</v>
      </c>
      <c r="L82" s="34">
        <f t="shared" si="16"/>
        <v>0</v>
      </c>
      <c r="M82" s="34">
        <f t="shared" si="17"/>
        <v>55825</v>
      </c>
      <c r="N82" s="34">
        <f t="shared" si="18"/>
        <v>-55825</v>
      </c>
      <c r="O82" s="34">
        <f t="shared" si="19"/>
        <v>65000</v>
      </c>
      <c r="P82" s="34">
        <f t="shared" si="20"/>
        <v>9175</v>
      </c>
      <c r="Q82" s="34">
        <f t="shared" si="21"/>
        <v>0</v>
      </c>
      <c r="R82" s="34">
        <f t="shared" si="22"/>
        <v>65000</v>
      </c>
      <c r="S82" s="34">
        <f t="shared" si="23"/>
        <v>65000</v>
      </c>
      <c r="T82" s="69">
        <v>42912</v>
      </c>
      <c r="V82" s="11" t="s">
        <v>4234</v>
      </c>
      <c r="W82" s="11" t="s">
        <v>4235</v>
      </c>
      <c r="X82" s="11" t="s">
        <v>8044</v>
      </c>
      <c r="Y82" s="11" t="s">
        <v>4236</v>
      </c>
      <c r="Z82" s="12" t="s">
        <v>1337</v>
      </c>
      <c r="AA82" s="12" t="s">
        <v>4238</v>
      </c>
      <c r="AB82" s="12" t="s">
        <v>4239</v>
      </c>
      <c r="AC82" s="12" t="s">
        <v>4240</v>
      </c>
      <c r="AD82" s="12" t="s">
        <v>73</v>
      </c>
      <c r="AE82" s="70">
        <v>47000</v>
      </c>
      <c r="AF82" s="70">
        <v>129251</v>
      </c>
      <c r="AG82" s="60" t="s">
        <v>45</v>
      </c>
      <c r="AH82" s="61">
        <v>55000</v>
      </c>
      <c r="AI82" s="61">
        <v>0</v>
      </c>
      <c r="AJ82" s="61">
        <v>55825</v>
      </c>
      <c r="AK82" s="61">
        <v>0</v>
      </c>
      <c r="AL82" s="61">
        <v>55825</v>
      </c>
      <c r="AM82" s="61">
        <v>0</v>
      </c>
      <c r="AN82" s="11"/>
      <c r="AO82" s="61">
        <v>65000</v>
      </c>
      <c r="AP82" s="61">
        <v>0</v>
      </c>
      <c r="AQ82" s="62">
        <v>0</v>
      </c>
      <c r="AR82" s="62">
        <v>65000</v>
      </c>
      <c r="AS82" s="11" t="s">
        <v>74</v>
      </c>
      <c r="AT82" s="62">
        <v>55825</v>
      </c>
      <c r="AU82" s="62">
        <v>65000</v>
      </c>
      <c r="AV82" s="61">
        <v>10000</v>
      </c>
      <c r="AW82" s="63" t="str">
        <f t="shared" si="24"/>
        <v/>
      </c>
      <c r="AX82" s="63" t="str">
        <f t="shared" si="25"/>
        <v/>
      </c>
      <c r="AY82" s="64">
        <v>9175</v>
      </c>
      <c r="AZ82" s="65">
        <v>0.16435288849081953</v>
      </c>
      <c r="BA82" s="65">
        <v>0.18181818181818182</v>
      </c>
      <c r="BB82" s="16" t="s">
        <v>32</v>
      </c>
      <c r="BC82" s="17"/>
    </row>
    <row r="83" spans="1:55" ht="20.100000000000001" customHeight="1" x14ac:dyDescent="0.2">
      <c r="A83" s="15">
        <v>2017</v>
      </c>
      <c r="B83" s="15" t="s">
        <v>75</v>
      </c>
      <c r="C83" s="35">
        <f t="shared" si="13"/>
        <v>2</v>
      </c>
      <c r="D83" s="67" t="s">
        <v>28</v>
      </c>
      <c r="E83" s="60" t="s">
        <v>9</v>
      </c>
      <c r="F83" s="18" t="str">
        <f t="shared" si="14"/>
        <v>Brown Parker, Kerri</v>
      </c>
      <c r="G83" s="11" t="s">
        <v>3049</v>
      </c>
      <c r="H83" s="12" t="s">
        <v>4439</v>
      </c>
      <c r="I83" s="66">
        <v>1</v>
      </c>
      <c r="J83" s="68" t="s">
        <v>215</v>
      </c>
      <c r="K83" s="34">
        <f t="shared" si="15"/>
        <v>58870</v>
      </c>
      <c r="L83" s="34">
        <f t="shared" si="16"/>
        <v>0</v>
      </c>
      <c r="M83" s="34">
        <f t="shared" si="17"/>
        <v>58870</v>
      </c>
      <c r="N83" s="34">
        <f t="shared" si="18"/>
        <v>7730</v>
      </c>
      <c r="O83" s="34">
        <f t="shared" si="19"/>
        <v>0</v>
      </c>
      <c r="P83" s="34">
        <f t="shared" si="20"/>
        <v>7730</v>
      </c>
      <c r="Q83" s="34">
        <f t="shared" si="21"/>
        <v>66600</v>
      </c>
      <c r="R83" s="34">
        <f t="shared" si="22"/>
        <v>0</v>
      </c>
      <c r="S83" s="34">
        <f t="shared" si="23"/>
        <v>66600</v>
      </c>
      <c r="T83" s="69">
        <v>42828</v>
      </c>
      <c r="V83" s="11" t="s">
        <v>4437</v>
      </c>
      <c r="W83" s="11" t="s">
        <v>329</v>
      </c>
      <c r="X83" s="11" t="s">
        <v>9410</v>
      </c>
      <c r="Y83" s="11" t="s">
        <v>4438</v>
      </c>
      <c r="Z83" s="12" t="s">
        <v>4311</v>
      </c>
      <c r="AA83" s="12" t="s">
        <v>4440</v>
      </c>
      <c r="AB83" s="12" t="s">
        <v>4441</v>
      </c>
      <c r="AC83" s="12" t="s">
        <v>4442</v>
      </c>
      <c r="AD83" s="12" t="s">
        <v>73</v>
      </c>
      <c r="AE83" s="70">
        <v>41023</v>
      </c>
      <c r="AF83" s="70">
        <v>82047</v>
      </c>
      <c r="AG83" s="60" t="s">
        <v>45</v>
      </c>
      <c r="AH83" s="61">
        <v>58000</v>
      </c>
      <c r="AI83" s="61">
        <v>0</v>
      </c>
      <c r="AJ83" s="61">
        <v>58870</v>
      </c>
      <c r="AK83" s="61">
        <v>0</v>
      </c>
      <c r="AL83" s="61">
        <v>58870</v>
      </c>
      <c r="AM83" s="61">
        <v>0</v>
      </c>
      <c r="AN83" s="11"/>
      <c r="AO83" s="61">
        <v>66600</v>
      </c>
      <c r="AP83" s="61">
        <v>0</v>
      </c>
      <c r="AQ83" s="62">
        <v>66600</v>
      </c>
      <c r="AR83" s="62">
        <v>0</v>
      </c>
      <c r="AS83" s="11"/>
      <c r="AT83" s="62">
        <v>58870</v>
      </c>
      <c r="AU83" s="62">
        <v>66600</v>
      </c>
      <c r="AV83" s="61">
        <v>8600</v>
      </c>
      <c r="AW83" s="63" t="str">
        <f t="shared" si="24"/>
        <v/>
      </c>
      <c r="AX83" s="63" t="str">
        <f t="shared" si="25"/>
        <v/>
      </c>
      <c r="AY83" s="64">
        <v>7730</v>
      </c>
      <c r="AZ83" s="65">
        <v>0.13130626804824189</v>
      </c>
      <c r="BA83" s="65">
        <v>0.14827586206896551</v>
      </c>
      <c r="BB83" s="16" t="s">
        <v>32</v>
      </c>
      <c r="BC83" s="124"/>
    </row>
    <row r="84" spans="1:55" ht="20.100000000000001" customHeight="1" x14ac:dyDescent="0.2">
      <c r="A84" s="15">
        <v>2017</v>
      </c>
      <c r="B84" s="15" t="s">
        <v>75</v>
      </c>
      <c r="C84" s="35">
        <f t="shared" si="13"/>
        <v>2</v>
      </c>
      <c r="D84" s="67" t="s">
        <v>28</v>
      </c>
      <c r="E84" s="60" t="s">
        <v>9</v>
      </c>
      <c r="F84" s="18" t="str">
        <f t="shared" si="14"/>
        <v>Eglinton, Joanna</v>
      </c>
      <c r="G84" s="11" t="s">
        <v>4316</v>
      </c>
      <c r="H84" s="12" t="s">
        <v>4317</v>
      </c>
      <c r="I84" s="66">
        <v>1</v>
      </c>
      <c r="J84" s="68" t="s">
        <v>215</v>
      </c>
      <c r="K84" s="34">
        <f t="shared" si="15"/>
        <v>47654</v>
      </c>
      <c r="L84" s="34">
        <f t="shared" si="16"/>
        <v>0</v>
      </c>
      <c r="M84" s="34">
        <f t="shared" si="17"/>
        <v>47654</v>
      </c>
      <c r="N84" s="34">
        <f t="shared" si="18"/>
        <v>-47654</v>
      </c>
      <c r="O84" s="34">
        <f t="shared" si="19"/>
        <v>55000</v>
      </c>
      <c r="P84" s="34">
        <f t="shared" si="20"/>
        <v>7346</v>
      </c>
      <c r="Q84" s="34">
        <f t="shared" si="21"/>
        <v>0</v>
      </c>
      <c r="R84" s="34">
        <f t="shared" si="22"/>
        <v>55000</v>
      </c>
      <c r="S84" s="34">
        <f t="shared" si="23"/>
        <v>55000</v>
      </c>
      <c r="T84" s="69">
        <v>42856</v>
      </c>
      <c r="V84" s="11" t="s">
        <v>4314</v>
      </c>
      <c r="W84" s="11" t="s">
        <v>2808</v>
      </c>
      <c r="X84" s="11" t="s">
        <v>8125</v>
      </c>
      <c r="Y84" s="11" t="s">
        <v>4315</v>
      </c>
      <c r="Z84" s="12" t="s">
        <v>4137</v>
      </c>
      <c r="AA84" s="12" t="s">
        <v>4245</v>
      </c>
      <c r="AB84" s="12" t="s">
        <v>4246</v>
      </c>
      <c r="AC84" s="12" t="s">
        <v>4318</v>
      </c>
      <c r="AD84" s="12" t="s">
        <v>73</v>
      </c>
      <c r="AE84" s="70">
        <v>41023</v>
      </c>
      <c r="AF84" s="70">
        <v>82047</v>
      </c>
      <c r="AG84" s="60" t="s">
        <v>45</v>
      </c>
      <c r="AH84" s="61">
        <v>46950</v>
      </c>
      <c r="AI84" s="61">
        <v>0</v>
      </c>
      <c r="AJ84" s="61">
        <v>47654</v>
      </c>
      <c r="AK84" s="61">
        <v>0</v>
      </c>
      <c r="AL84" s="61">
        <v>47654</v>
      </c>
      <c r="AM84" s="61">
        <v>0</v>
      </c>
      <c r="AN84" s="11"/>
      <c r="AO84" s="61">
        <v>55000</v>
      </c>
      <c r="AP84" s="61">
        <v>0</v>
      </c>
      <c r="AQ84" s="62">
        <v>0</v>
      </c>
      <c r="AR84" s="62">
        <v>55000</v>
      </c>
      <c r="AS84" s="11" t="s">
        <v>74</v>
      </c>
      <c r="AT84" s="62">
        <v>47654</v>
      </c>
      <c r="AU84" s="62">
        <v>55000</v>
      </c>
      <c r="AV84" s="61">
        <v>8050</v>
      </c>
      <c r="AW84" s="63" t="str">
        <f t="shared" si="24"/>
        <v/>
      </c>
      <c r="AX84" s="63" t="str">
        <f t="shared" si="25"/>
        <v/>
      </c>
      <c r="AY84" s="64">
        <v>7346</v>
      </c>
      <c r="AZ84" s="65">
        <v>0.15415285180677382</v>
      </c>
      <c r="BA84" s="65">
        <v>0.17145899893503727</v>
      </c>
      <c r="BB84" s="16" t="s">
        <v>32</v>
      </c>
      <c r="BC84" s="17"/>
    </row>
    <row r="85" spans="1:55" ht="20.100000000000001" customHeight="1" x14ac:dyDescent="0.2">
      <c r="A85" s="15">
        <v>2017</v>
      </c>
      <c r="B85" s="15" t="s">
        <v>75</v>
      </c>
      <c r="C85" s="35">
        <f t="shared" si="13"/>
        <v>2</v>
      </c>
      <c r="D85" s="67" t="s">
        <v>28</v>
      </c>
      <c r="E85" s="60" t="s">
        <v>9</v>
      </c>
      <c r="F85" s="18" t="str">
        <f t="shared" si="14"/>
        <v>Fisher, Shelia</v>
      </c>
      <c r="G85" s="11" t="s">
        <v>3049</v>
      </c>
      <c r="H85" s="12" t="s">
        <v>4446</v>
      </c>
      <c r="I85" s="66">
        <v>1</v>
      </c>
      <c r="J85" s="68" t="s">
        <v>215</v>
      </c>
      <c r="K85" s="34">
        <f t="shared" si="15"/>
        <v>0</v>
      </c>
      <c r="L85" s="34">
        <f t="shared" si="16"/>
        <v>82215</v>
      </c>
      <c r="M85" s="34">
        <f t="shared" si="17"/>
        <v>82215</v>
      </c>
      <c r="N85" s="34">
        <f t="shared" si="18"/>
        <v>0</v>
      </c>
      <c r="O85" s="34">
        <f t="shared" si="19"/>
        <v>2785</v>
      </c>
      <c r="P85" s="34">
        <f t="shared" si="20"/>
        <v>2785</v>
      </c>
      <c r="Q85" s="34">
        <f t="shared" si="21"/>
        <v>0</v>
      </c>
      <c r="R85" s="34">
        <f t="shared" si="22"/>
        <v>85000</v>
      </c>
      <c r="S85" s="34">
        <f t="shared" si="23"/>
        <v>85000</v>
      </c>
      <c r="T85" s="69">
        <v>42835</v>
      </c>
      <c r="V85" s="11" t="s">
        <v>4443</v>
      </c>
      <c r="W85" s="11" t="s">
        <v>4444</v>
      </c>
      <c r="X85" s="11" t="s">
        <v>8138</v>
      </c>
      <c r="Y85" s="11" t="s">
        <v>4445</v>
      </c>
      <c r="Z85" s="12" t="s">
        <v>4158</v>
      </c>
      <c r="AA85" s="12" t="s">
        <v>4447</v>
      </c>
      <c r="AB85" s="12" t="s">
        <v>4448</v>
      </c>
      <c r="AC85" s="12" t="s">
        <v>4449</v>
      </c>
      <c r="AD85" s="12" t="s">
        <v>73</v>
      </c>
      <c r="AE85" s="70">
        <v>56279</v>
      </c>
      <c r="AF85" s="70">
        <v>112559</v>
      </c>
      <c r="AG85" s="60" t="s">
        <v>45</v>
      </c>
      <c r="AH85" s="61">
        <v>81000</v>
      </c>
      <c r="AI85" s="61">
        <v>0</v>
      </c>
      <c r="AJ85" s="61">
        <v>82215</v>
      </c>
      <c r="AK85" s="61">
        <v>0</v>
      </c>
      <c r="AL85" s="61">
        <v>0</v>
      </c>
      <c r="AM85" s="61">
        <v>82215</v>
      </c>
      <c r="AN85" s="11" t="s">
        <v>74</v>
      </c>
      <c r="AO85" s="61">
        <v>85000</v>
      </c>
      <c r="AP85" s="61">
        <v>0</v>
      </c>
      <c r="AQ85" s="62">
        <v>0</v>
      </c>
      <c r="AR85" s="62">
        <v>85000</v>
      </c>
      <c r="AS85" s="11" t="s">
        <v>74</v>
      </c>
      <c r="AT85" s="62">
        <v>82215</v>
      </c>
      <c r="AU85" s="62">
        <v>85000</v>
      </c>
      <c r="AV85" s="61">
        <v>4000</v>
      </c>
      <c r="AW85" s="63" t="str">
        <f t="shared" si="24"/>
        <v/>
      </c>
      <c r="AX85" s="63" t="str">
        <f t="shared" si="25"/>
        <v/>
      </c>
      <c r="AY85" s="64">
        <v>2785</v>
      </c>
      <c r="AZ85" s="65">
        <v>3.3874597092987895E-2</v>
      </c>
      <c r="BA85" s="65">
        <v>4.9382716049382713E-2</v>
      </c>
      <c r="BB85" s="16" t="s">
        <v>32</v>
      </c>
      <c r="BC85" s="124"/>
    </row>
    <row r="86" spans="1:55" ht="20.100000000000001" customHeight="1" x14ac:dyDescent="0.2">
      <c r="A86" s="15">
        <v>2017</v>
      </c>
      <c r="B86" s="15" t="s">
        <v>75</v>
      </c>
      <c r="C86" s="35">
        <f t="shared" si="13"/>
        <v>2</v>
      </c>
      <c r="D86" s="67" t="s">
        <v>28</v>
      </c>
      <c r="E86" s="60" t="s">
        <v>9</v>
      </c>
      <c r="F86" s="18" t="str">
        <f t="shared" si="14"/>
        <v>France, Marcelle</v>
      </c>
      <c r="G86" s="11" t="s">
        <v>4322</v>
      </c>
      <c r="H86" s="12" t="s">
        <v>4323</v>
      </c>
      <c r="I86" s="66">
        <v>1</v>
      </c>
      <c r="J86" s="68" t="s">
        <v>215</v>
      </c>
      <c r="K86" s="34">
        <f t="shared" si="15"/>
        <v>51765</v>
      </c>
      <c r="L86" s="34">
        <f t="shared" si="16"/>
        <v>0</v>
      </c>
      <c r="M86" s="34">
        <f t="shared" si="17"/>
        <v>51765</v>
      </c>
      <c r="N86" s="34">
        <f t="shared" si="18"/>
        <v>6735</v>
      </c>
      <c r="O86" s="34">
        <f t="shared" si="19"/>
        <v>0</v>
      </c>
      <c r="P86" s="34">
        <f t="shared" si="20"/>
        <v>6735</v>
      </c>
      <c r="Q86" s="34">
        <f t="shared" si="21"/>
        <v>58500</v>
      </c>
      <c r="R86" s="34">
        <f t="shared" si="22"/>
        <v>0</v>
      </c>
      <c r="S86" s="34">
        <f t="shared" si="23"/>
        <v>58500</v>
      </c>
      <c r="T86" s="69">
        <v>42856</v>
      </c>
      <c r="V86" s="11" t="s">
        <v>4319</v>
      </c>
      <c r="W86" s="11" t="s">
        <v>4320</v>
      </c>
      <c r="X86" s="11" t="s">
        <v>8147</v>
      </c>
      <c r="Y86" s="11" t="s">
        <v>4321</v>
      </c>
      <c r="Z86" s="12" t="s">
        <v>3741</v>
      </c>
      <c r="AA86" s="12" t="s">
        <v>4324</v>
      </c>
      <c r="AB86" s="12" t="s">
        <v>4325</v>
      </c>
      <c r="AC86" s="12" t="s">
        <v>4326</v>
      </c>
      <c r="AD86" s="12" t="s">
        <v>73</v>
      </c>
      <c r="AE86" s="70">
        <v>41023</v>
      </c>
      <c r="AF86" s="70">
        <v>82047</v>
      </c>
      <c r="AG86" s="60" t="s">
        <v>45</v>
      </c>
      <c r="AH86" s="61">
        <v>51000</v>
      </c>
      <c r="AI86" s="61">
        <v>0</v>
      </c>
      <c r="AJ86" s="61">
        <v>51765</v>
      </c>
      <c r="AK86" s="61">
        <v>0</v>
      </c>
      <c r="AL86" s="61">
        <v>51765</v>
      </c>
      <c r="AM86" s="61">
        <v>0</v>
      </c>
      <c r="AN86" s="11"/>
      <c r="AO86" s="61">
        <v>58500</v>
      </c>
      <c r="AP86" s="61">
        <v>0</v>
      </c>
      <c r="AQ86" s="62">
        <v>58500</v>
      </c>
      <c r="AR86" s="62">
        <v>0</v>
      </c>
      <c r="AS86" s="11"/>
      <c r="AT86" s="62">
        <v>51765</v>
      </c>
      <c r="AU86" s="62">
        <v>58500</v>
      </c>
      <c r="AV86" s="61">
        <v>7500</v>
      </c>
      <c r="AW86" s="63" t="str">
        <f t="shared" si="24"/>
        <v/>
      </c>
      <c r="AX86" s="63" t="str">
        <f t="shared" si="25"/>
        <v/>
      </c>
      <c r="AY86" s="64">
        <v>6735</v>
      </c>
      <c r="AZ86" s="65">
        <v>0.13010721529991306</v>
      </c>
      <c r="BA86" s="65">
        <v>0.14705882352941177</v>
      </c>
      <c r="BB86" s="16" t="s">
        <v>32</v>
      </c>
      <c r="BC86" s="17"/>
    </row>
    <row r="87" spans="1:55" ht="20.100000000000001" customHeight="1" x14ac:dyDescent="0.2">
      <c r="A87" s="15">
        <v>2017</v>
      </c>
      <c r="B87" s="15" t="s">
        <v>75</v>
      </c>
      <c r="C87" s="35">
        <f t="shared" si="13"/>
        <v>2</v>
      </c>
      <c r="D87" s="67" t="s">
        <v>28</v>
      </c>
      <c r="E87" s="60" t="s">
        <v>9</v>
      </c>
      <c r="F87" s="18" t="str">
        <f t="shared" si="14"/>
        <v>Horner, Lavada</v>
      </c>
      <c r="G87" s="11" t="s">
        <v>3049</v>
      </c>
      <c r="H87" s="12" t="s">
        <v>4457</v>
      </c>
      <c r="I87" s="66">
        <v>1</v>
      </c>
      <c r="J87" s="68" t="s">
        <v>215</v>
      </c>
      <c r="K87" s="34">
        <f t="shared" si="15"/>
        <v>0</v>
      </c>
      <c r="L87" s="34">
        <f t="shared" si="16"/>
        <v>128905</v>
      </c>
      <c r="M87" s="34">
        <f t="shared" si="17"/>
        <v>128905</v>
      </c>
      <c r="N87" s="34">
        <f t="shared" si="18"/>
        <v>0</v>
      </c>
      <c r="O87" s="34">
        <f t="shared" si="19"/>
        <v>1095</v>
      </c>
      <c r="P87" s="34">
        <f t="shared" si="20"/>
        <v>1095</v>
      </c>
      <c r="Q87" s="34">
        <f t="shared" si="21"/>
        <v>0</v>
      </c>
      <c r="R87" s="34">
        <f t="shared" si="22"/>
        <v>130000</v>
      </c>
      <c r="S87" s="34">
        <f t="shared" si="23"/>
        <v>130000</v>
      </c>
      <c r="T87" s="69">
        <v>42842</v>
      </c>
      <c r="V87" s="11" t="s">
        <v>4454</v>
      </c>
      <c r="W87" s="11" t="s">
        <v>4455</v>
      </c>
      <c r="X87" s="11" t="s">
        <v>8193</v>
      </c>
      <c r="Y87" s="11" t="s">
        <v>4456</v>
      </c>
      <c r="Z87" s="12" t="s">
        <v>792</v>
      </c>
      <c r="AA87" s="12" t="s">
        <v>4458</v>
      </c>
      <c r="AB87" s="12" t="s">
        <v>4459</v>
      </c>
      <c r="AC87" s="12" t="s">
        <v>4460</v>
      </c>
      <c r="AD87" s="12" t="s">
        <v>4461</v>
      </c>
      <c r="AE87" s="70">
        <v>110788</v>
      </c>
      <c r="AF87" s="70">
        <v>199463</v>
      </c>
      <c r="AG87" s="60" t="s">
        <v>45</v>
      </c>
      <c r="AH87" s="61">
        <v>127000</v>
      </c>
      <c r="AI87" s="61">
        <v>0</v>
      </c>
      <c r="AJ87" s="61">
        <v>128905</v>
      </c>
      <c r="AK87" s="61">
        <v>0</v>
      </c>
      <c r="AL87" s="61">
        <v>0</v>
      </c>
      <c r="AM87" s="61">
        <v>128905</v>
      </c>
      <c r="AN87" s="11" t="s">
        <v>74</v>
      </c>
      <c r="AO87" s="61">
        <v>130000</v>
      </c>
      <c r="AP87" s="61">
        <v>0</v>
      </c>
      <c r="AQ87" s="62">
        <v>0</v>
      </c>
      <c r="AR87" s="62">
        <v>130000</v>
      </c>
      <c r="AS87" s="11" t="s">
        <v>74</v>
      </c>
      <c r="AT87" s="62">
        <v>128905</v>
      </c>
      <c r="AU87" s="62">
        <v>130000</v>
      </c>
      <c r="AV87" s="61">
        <v>3000</v>
      </c>
      <c r="AW87" s="63" t="str">
        <f t="shared" si="24"/>
        <v/>
      </c>
      <c r="AX87" s="63" t="str">
        <f t="shared" si="25"/>
        <v/>
      </c>
      <c r="AY87" s="64">
        <v>1095</v>
      </c>
      <c r="AZ87" s="65">
        <v>8.4946278266940772E-3</v>
      </c>
      <c r="BA87" s="65">
        <v>2.3622047244094488E-2</v>
      </c>
      <c r="BB87" s="16" t="s">
        <v>32</v>
      </c>
      <c r="BC87" s="124"/>
    </row>
    <row r="88" spans="1:55" ht="20.100000000000001" customHeight="1" x14ac:dyDescent="0.2">
      <c r="A88" s="15">
        <v>2017</v>
      </c>
      <c r="B88" s="15" t="s">
        <v>75</v>
      </c>
      <c r="C88" s="35">
        <f t="shared" si="13"/>
        <v>2</v>
      </c>
      <c r="D88" s="67" t="s">
        <v>28</v>
      </c>
      <c r="E88" s="60" t="s">
        <v>9</v>
      </c>
      <c r="F88" s="18" t="str">
        <f t="shared" si="14"/>
        <v>Johnson, Brianna</v>
      </c>
      <c r="G88" s="11" t="s">
        <v>4251</v>
      </c>
      <c r="H88" s="12" t="s">
        <v>4463</v>
      </c>
      <c r="I88" s="66">
        <v>1</v>
      </c>
      <c r="J88" s="68" t="s">
        <v>215</v>
      </c>
      <c r="K88" s="34">
        <f t="shared" si="15"/>
        <v>0</v>
      </c>
      <c r="L88" s="34">
        <f t="shared" si="16"/>
        <v>29435</v>
      </c>
      <c r="M88" s="34">
        <f t="shared" si="17"/>
        <v>29435</v>
      </c>
      <c r="N88" s="34">
        <f t="shared" si="18"/>
        <v>0</v>
      </c>
      <c r="O88" s="34">
        <f t="shared" si="19"/>
        <v>22565</v>
      </c>
      <c r="P88" s="34">
        <f t="shared" si="20"/>
        <v>22565</v>
      </c>
      <c r="Q88" s="34">
        <f t="shared" si="21"/>
        <v>0</v>
      </c>
      <c r="R88" s="34">
        <f t="shared" si="22"/>
        <v>52000</v>
      </c>
      <c r="S88" s="34">
        <f t="shared" si="23"/>
        <v>52000</v>
      </c>
      <c r="T88" s="69">
        <v>42844</v>
      </c>
      <c r="V88" s="11" t="s">
        <v>1371</v>
      </c>
      <c r="W88" s="11" t="s">
        <v>3017</v>
      </c>
      <c r="X88" s="11" t="s">
        <v>8216</v>
      </c>
      <c r="Y88" s="11" t="s">
        <v>4462</v>
      </c>
      <c r="Z88" s="12" t="s">
        <v>4253</v>
      </c>
      <c r="AA88" s="12" t="s">
        <v>4254</v>
      </c>
      <c r="AB88" s="12" t="s">
        <v>4255</v>
      </c>
      <c r="AC88" s="12" t="s">
        <v>4256</v>
      </c>
      <c r="AD88" s="12" t="s">
        <v>4257</v>
      </c>
      <c r="AE88" s="70">
        <v>41023</v>
      </c>
      <c r="AF88" s="70">
        <v>82047</v>
      </c>
      <c r="AG88" s="60" t="s">
        <v>45</v>
      </c>
      <c r="AH88" s="61">
        <v>29000</v>
      </c>
      <c r="AI88" s="61">
        <v>0</v>
      </c>
      <c r="AJ88" s="61">
        <v>29435</v>
      </c>
      <c r="AK88" s="61">
        <v>0</v>
      </c>
      <c r="AL88" s="61">
        <v>0</v>
      </c>
      <c r="AM88" s="61">
        <v>29435</v>
      </c>
      <c r="AN88" s="11" t="s">
        <v>4154</v>
      </c>
      <c r="AO88" s="61">
        <v>52000</v>
      </c>
      <c r="AP88" s="61">
        <v>0</v>
      </c>
      <c r="AQ88" s="62">
        <v>0</v>
      </c>
      <c r="AR88" s="62">
        <v>52000</v>
      </c>
      <c r="AS88" s="11" t="s">
        <v>4154</v>
      </c>
      <c r="AT88" s="62">
        <v>29435</v>
      </c>
      <c r="AU88" s="62">
        <v>52000</v>
      </c>
      <c r="AV88" s="61">
        <v>23000</v>
      </c>
      <c r="AW88" s="63" t="str">
        <f t="shared" si="24"/>
        <v/>
      </c>
      <c r="AX88" s="63" t="str">
        <f t="shared" si="25"/>
        <v/>
      </c>
      <c r="AY88" s="64">
        <v>22565</v>
      </c>
      <c r="AZ88" s="65">
        <v>0.76660438253779517</v>
      </c>
      <c r="BA88" s="65">
        <v>0.7931034482758621</v>
      </c>
      <c r="BB88" s="16" t="s">
        <v>32</v>
      </c>
      <c r="BC88" s="124" t="s">
        <v>4464</v>
      </c>
    </row>
    <row r="89" spans="1:55" ht="20.100000000000001" customHeight="1" x14ac:dyDescent="0.2">
      <c r="A89" s="15">
        <v>2017</v>
      </c>
      <c r="B89" s="15" t="s">
        <v>75</v>
      </c>
      <c r="C89" s="35">
        <f t="shared" si="13"/>
        <v>2</v>
      </c>
      <c r="D89" s="67" t="s">
        <v>28</v>
      </c>
      <c r="E89" s="60" t="s">
        <v>9</v>
      </c>
      <c r="F89" s="18" t="str">
        <f t="shared" si="14"/>
        <v>Kerr, Meghan</v>
      </c>
      <c r="G89" s="11" t="s">
        <v>3049</v>
      </c>
      <c r="H89" s="12" t="s">
        <v>4366</v>
      </c>
      <c r="I89" s="66">
        <v>1</v>
      </c>
      <c r="J89" s="68" t="s">
        <v>215</v>
      </c>
      <c r="K89" s="34">
        <f t="shared" si="15"/>
        <v>0</v>
      </c>
      <c r="L89" s="34">
        <f t="shared" si="16"/>
        <v>67782</v>
      </c>
      <c r="M89" s="34">
        <f t="shared" si="17"/>
        <v>67782</v>
      </c>
      <c r="N89" s="34">
        <f t="shared" si="18"/>
        <v>89000</v>
      </c>
      <c r="O89" s="34">
        <f t="shared" si="19"/>
        <v>-67782</v>
      </c>
      <c r="P89" s="34">
        <f t="shared" si="20"/>
        <v>21218</v>
      </c>
      <c r="Q89" s="34">
        <f t="shared" si="21"/>
        <v>89000</v>
      </c>
      <c r="R89" s="34">
        <f t="shared" si="22"/>
        <v>0</v>
      </c>
      <c r="S89" s="34">
        <f t="shared" si="23"/>
        <v>89000</v>
      </c>
      <c r="T89" s="69">
        <v>42884</v>
      </c>
      <c r="V89" s="11" t="s">
        <v>4363</v>
      </c>
      <c r="W89" s="11" t="s">
        <v>4364</v>
      </c>
      <c r="X89" s="11" t="s">
        <v>8228</v>
      </c>
      <c r="Y89" s="11" t="s">
        <v>4365</v>
      </c>
      <c r="Z89" s="12" t="s">
        <v>4143</v>
      </c>
      <c r="AA89" s="12" t="s">
        <v>4367</v>
      </c>
      <c r="AB89" s="12" t="s">
        <v>4368</v>
      </c>
      <c r="AC89" s="12" t="s">
        <v>4369</v>
      </c>
      <c r="AD89" s="12" t="s">
        <v>73</v>
      </c>
      <c r="AE89" s="70">
        <v>56279</v>
      </c>
      <c r="AF89" s="70">
        <v>112559</v>
      </c>
      <c r="AG89" s="60" t="s">
        <v>45</v>
      </c>
      <c r="AH89" s="61">
        <v>66780</v>
      </c>
      <c r="AI89" s="61">
        <v>0</v>
      </c>
      <c r="AJ89" s="61">
        <v>67782</v>
      </c>
      <c r="AK89" s="61">
        <v>0</v>
      </c>
      <c r="AL89" s="61">
        <v>0</v>
      </c>
      <c r="AM89" s="61">
        <v>67782</v>
      </c>
      <c r="AN89" s="11" t="s">
        <v>74</v>
      </c>
      <c r="AO89" s="61">
        <v>89000</v>
      </c>
      <c r="AP89" s="61">
        <v>0</v>
      </c>
      <c r="AQ89" s="62">
        <v>89000</v>
      </c>
      <c r="AR89" s="62">
        <v>0</v>
      </c>
      <c r="AS89" s="11"/>
      <c r="AT89" s="62">
        <v>67782</v>
      </c>
      <c r="AU89" s="62">
        <v>89000</v>
      </c>
      <c r="AV89" s="61">
        <v>22220</v>
      </c>
      <c r="AW89" s="63" t="str">
        <f t="shared" si="24"/>
        <v/>
      </c>
      <c r="AX89" s="63" t="str">
        <f t="shared" si="25"/>
        <v/>
      </c>
      <c r="AY89" s="64">
        <v>21218</v>
      </c>
      <c r="AZ89" s="65">
        <v>0.31303295860257885</v>
      </c>
      <c r="BA89" s="65">
        <v>0.33273435160227616</v>
      </c>
      <c r="BB89" s="16" t="s">
        <v>32</v>
      </c>
      <c r="BC89" s="17" t="s">
        <v>4370</v>
      </c>
    </row>
    <row r="90" spans="1:55" ht="20.100000000000001" customHeight="1" x14ac:dyDescent="0.2">
      <c r="A90" s="15">
        <v>2017</v>
      </c>
      <c r="B90" s="15" t="s">
        <v>75</v>
      </c>
      <c r="C90" s="35">
        <f t="shared" si="13"/>
        <v>2</v>
      </c>
      <c r="D90" s="67" t="s">
        <v>28</v>
      </c>
      <c r="E90" s="60" t="s">
        <v>9</v>
      </c>
      <c r="F90" s="18" t="str">
        <f t="shared" si="14"/>
        <v>Kurth, Andrew</v>
      </c>
      <c r="G90" s="11" t="s">
        <v>4373</v>
      </c>
      <c r="H90" s="12" t="s">
        <v>4374</v>
      </c>
      <c r="I90" s="66">
        <v>1</v>
      </c>
      <c r="J90" s="68" t="s">
        <v>215</v>
      </c>
      <c r="K90" s="34">
        <f t="shared" si="15"/>
        <v>89372</v>
      </c>
      <c r="L90" s="34">
        <f t="shared" si="16"/>
        <v>0</v>
      </c>
      <c r="M90" s="34">
        <f t="shared" si="17"/>
        <v>89372</v>
      </c>
      <c r="N90" s="34">
        <f t="shared" si="18"/>
        <v>10628</v>
      </c>
      <c r="O90" s="34">
        <f t="shared" si="19"/>
        <v>0</v>
      </c>
      <c r="P90" s="34">
        <f t="shared" si="20"/>
        <v>10628</v>
      </c>
      <c r="Q90" s="34">
        <f t="shared" si="21"/>
        <v>100000</v>
      </c>
      <c r="R90" s="34">
        <f t="shared" si="22"/>
        <v>0</v>
      </c>
      <c r="S90" s="34">
        <f t="shared" si="23"/>
        <v>100000</v>
      </c>
      <c r="T90" s="69">
        <v>42863</v>
      </c>
      <c r="V90" s="11" t="s">
        <v>4371</v>
      </c>
      <c r="W90" s="11" t="s">
        <v>3840</v>
      </c>
      <c r="X90" s="11" t="s">
        <v>8239</v>
      </c>
      <c r="Y90" s="11" t="s">
        <v>4372</v>
      </c>
      <c r="Z90" s="12" t="s">
        <v>4211</v>
      </c>
      <c r="AA90" s="12" t="s">
        <v>4375</v>
      </c>
      <c r="AB90" s="12" t="s">
        <v>4376</v>
      </c>
      <c r="AC90" s="12" t="s">
        <v>4377</v>
      </c>
      <c r="AD90" s="12" t="s">
        <v>4378</v>
      </c>
      <c r="AE90" s="70">
        <v>65919</v>
      </c>
      <c r="AF90" s="70">
        <v>131837</v>
      </c>
      <c r="AG90" s="60" t="s">
        <v>45</v>
      </c>
      <c r="AH90" s="61">
        <v>88051</v>
      </c>
      <c r="AI90" s="61">
        <v>0</v>
      </c>
      <c r="AJ90" s="61">
        <v>89372</v>
      </c>
      <c r="AK90" s="61">
        <v>0</v>
      </c>
      <c r="AL90" s="61">
        <v>89372</v>
      </c>
      <c r="AM90" s="61">
        <v>0</v>
      </c>
      <c r="AN90" s="11"/>
      <c r="AO90" s="61">
        <v>100000</v>
      </c>
      <c r="AP90" s="61">
        <v>0</v>
      </c>
      <c r="AQ90" s="62">
        <v>100000</v>
      </c>
      <c r="AR90" s="62">
        <v>0</v>
      </c>
      <c r="AS90" s="11"/>
      <c r="AT90" s="62">
        <v>89372</v>
      </c>
      <c r="AU90" s="62">
        <v>100000</v>
      </c>
      <c r="AV90" s="61">
        <v>11949</v>
      </c>
      <c r="AW90" s="63" t="str">
        <f t="shared" si="24"/>
        <v/>
      </c>
      <c r="AX90" s="63" t="str">
        <f t="shared" si="25"/>
        <v/>
      </c>
      <c r="AY90" s="64">
        <v>10628</v>
      </c>
      <c r="AZ90" s="65">
        <v>0.11891867699055633</v>
      </c>
      <c r="BA90" s="65">
        <v>0.1357054434361904</v>
      </c>
      <c r="BB90" s="16" t="s">
        <v>32</v>
      </c>
      <c r="BC90" s="17"/>
    </row>
    <row r="91" spans="1:55" ht="20.100000000000001" customHeight="1" x14ac:dyDescent="0.2">
      <c r="A91" s="15">
        <v>2017</v>
      </c>
      <c r="B91" s="15" t="s">
        <v>75</v>
      </c>
      <c r="C91" s="35">
        <f t="shared" si="13"/>
        <v>2</v>
      </c>
      <c r="D91" s="67" t="s">
        <v>28</v>
      </c>
      <c r="E91" s="60" t="s">
        <v>9</v>
      </c>
      <c r="F91" s="18" t="str">
        <f t="shared" si="14"/>
        <v>Marr, Henry</v>
      </c>
      <c r="G91" s="11" t="s">
        <v>4251</v>
      </c>
      <c r="H91" s="12" t="s">
        <v>4252</v>
      </c>
      <c r="I91" s="66">
        <v>1</v>
      </c>
      <c r="J91" s="68" t="s">
        <v>215</v>
      </c>
      <c r="K91" s="34">
        <f t="shared" si="15"/>
        <v>44697</v>
      </c>
      <c r="L91" s="34">
        <f t="shared" si="16"/>
        <v>0</v>
      </c>
      <c r="M91" s="34">
        <f t="shared" si="17"/>
        <v>44697</v>
      </c>
      <c r="N91" s="34">
        <f t="shared" si="18"/>
        <v>-18554</v>
      </c>
      <c r="O91" s="34">
        <f t="shared" si="19"/>
        <v>33554</v>
      </c>
      <c r="P91" s="34">
        <f t="shared" si="20"/>
        <v>15000</v>
      </c>
      <c r="Q91" s="34">
        <f t="shared" si="21"/>
        <v>26143</v>
      </c>
      <c r="R91" s="34">
        <f t="shared" si="22"/>
        <v>33554</v>
      </c>
      <c r="S91" s="34">
        <f t="shared" si="23"/>
        <v>59697</v>
      </c>
      <c r="T91" s="69">
        <v>42900</v>
      </c>
      <c r="V91" s="11" t="s">
        <v>4249</v>
      </c>
      <c r="W91" s="11" t="s">
        <v>158</v>
      </c>
      <c r="X91" s="11" t="s">
        <v>8270</v>
      </c>
      <c r="Y91" s="11" t="s">
        <v>4250</v>
      </c>
      <c r="Z91" s="12" t="s">
        <v>4253</v>
      </c>
      <c r="AA91" s="12" t="s">
        <v>4254</v>
      </c>
      <c r="AB91" s="12" t="s">
        <v>4255</v>
      </c>
      <c r="AC91" s="12" t="s">
        <v>4256</v>
      </c>
      <c r="AD91" s="12" t="s">
        <v>4257</v>
      </c>
      <c r="AE91" s="70">
        <v>48044</v>
      </c>
      <c r="AF91" s="70">
        <v>96088</v>
      </c>
      <c r="AG91" s="60" t="s">
        <v>45</v>
      </c>
      <c r="AH91" s="61">
        <v>44036</v>
      </c>
      <c r="AI91" s="61">
        <v>0</v>
      </c>
      <c r="AJ91" s="61">
        <v>44697</v>
      </c>
      <c r="AK91" s="61">
        <v>0</v>
      </c>
      <c r="AL91" s="61">
        <v>44697</v>
      </c>
      <c r="AM91" s="61">
        <v>0</v>
      </c>
      <c r="AN91" s="11"/>
      <c r="AO91" s="61">
        <v>59697</v>
      </c>
      <c r="AP91" s="61">
        <v>0</v>
      </c>
      <c r="AQ91" s="62">
        <v>26143</v>
      </c>
      <c r="AR91" s="62">
        <v>33554</v>
      </c>
      <c r="AS91" s="11" t="s">
        <v>74</v>
      </c>
      <c r="AT91" s="62">
        <v>44697</v>
      </c>
      <c r="AU91" s="62">
        <v>59697</v>
      </c>
      <c r="AV91" s="61">
        <v>15661</v>
      </c>
      <c r="AW91" s="63" t="str">
        <f t="shared" si="24"/>
        <v/>
      </c>
      <c r="AX91" s="63" t="str">
        <f t="shared" si="25"/>
        <v/>
      </c>
      <c r="AY91" s="64">
        <v>15000</v>
      </c>
      <c r="AZ91" s="65">
        <v>0.33559299281830995</v>
      </c>
      <c r="BA91" s="65">
        <v>0.3556408393132891</v>
      </c>
      <c r="BB91" s="16" t="s">
        <v>32</v>
      </c>
      <c r="BC91" s="17"/>
    </row>
    <row r="92" spans="1:55" ht="20.100000000000001" customHeight="1" x14ac:dyDescent="0.2">
      <c r="A92" s="15">
        <v>2017</v>
      </c>
      <c r="B92" s="15" t="s">
        <v>75</v>
      </c>
      <c r="C92" s="35">
        <f t="shared" si="13"/>
        <v>2</v>
      </c>
      <c r="D92" s="67" t="s">
        <v>28</v>
      </c>
      <c r="E92" s="60" t="s">
        <v>9</v>
      </c>
      <c r="F92" s="18" t="str">
        <f t="shared" si="14"/>
        <v>Mendoza-Moran, Arlene</v>
      </c>
      <c r="G92" s="11" t="s">
        <v>3998</v>
      </c>
      <c r="H92" s="12" t="s">
        <v>4261</v>
      </c>
      <c r="I92" s="66">
        <v>1</v>
      </c>
      <c r="J92" s="68" t="s">
        <v>215</v>
      </c>
      <c r="K92" s="34">
        <f t="shared" si="15"/>
        <v>0</v>
      </c>
      <c r="L92" s="34">
        <f t="shared" si="16"/>
        <v>45947</v>
      </c>
      <c r="M92" s="34">
        <f t="shared" si="17"/>
        <v>45947</v>
      </c>
      <c r="N92" s="34">
        <f t="shared" si="18"/>
        <v>52000</v>
      </c>
      <c r="O92" s="34">
        <f t="shared" si="19"/>
        <v>-45947</v>
      </c>
      <c r="P92" s="34">
        <f t="shared" si="20"/>
        <v>6053</v>
      </c>
      <c r="Q92" s="34">
        <f t="shared" si="21"/>
        <v>52000</v>
      </c>
      <c r="R92" s="34">
        <f t="shared" si="22"/>
        <v>0</v>
      </c>
      <c r="S92" s="34">
        <f t="shared" si="23"/>
        <v>52000</v>
      </c>
      <c r="T92" s="69">
        <v>42901</v>
      </c>
      <c r="V92" s="11" t="s">
        <v>4258</v>
      </c>
      <c r="W92" s="11" t="s">
        <v>4259</v>
      </c>
      <c r="X92" s="11" t="s">
        <v>8280</v>
      </c>
      <c r="Y92" s="11" t="s">
        <v>4260</v>
      </c>
      <c r="Z92" s="12" t="s">
        <v>4262</v>
      </c>
      <c r="AA92" s="12" t="s">
        <v>4263</v>
      </c>
      <c r="AB92" s="12" t="s">
        <v>4264</v>
      </c>
      <c r="AC92" s="12" t="s">
        <v>4001</v>
      </c>
      <c r="AD92" s="12" t="s">
        <v>1331</v>
      </c>
      <c r="AE92" s="70">
        <v>35027</v>
      </c>
      <c r="AF92" s="70">
        <v>58379</v>
      </c>
      <c r="AG92" s="60" t="s">
        <v>45</v>
      </c>
      <c r="AH92" s="61">
        <v>45268</v>
      </c>
      <c r="AI92" s="61">
        <v>0</v>
      </c>
      <c r="AJ92" s="61">
        <v>45947</v>
      </c>
      <c r="AK92" s="61">
        <v>0</v>
      </c>
      <c r="AL92" s="61">
        <v>0</v>
      </c>
      <c r="AM92" s="61">
        <v>45947</v>
      </c>
      <c r="AN92" s="11" t="s">
        <v>74</v>
      </c>
      <c r="AO92" s="61">
        <v>52000</v>
      </c>
      <c r="AP92" s="61">
        <v>0</v>
      </c>
      <c r="AQ92" s="62">
        <v>52000</v>
      </c>
      <c r="AR92" s="62">
        <v>0</v>
      </c>
      <c r="AS92" s="11"/>
      <c r="AT92" s="62">
        <v>45947</v>
      </c>
      <c r="AU92" s="62">
        <v>52000</v>
      </c>
      <c r="AV92" s="61">
        <v>6732</v>
      </c>
      <c r="AW92" s="63" t="str">
        <f t="shared" si="24"/>
        <v/>
      </c>
      <c r="AX92" s="63" t="str">
        <f t="shared" si="25"/>
        <v/>
      </c>
      <c r="AY92" s="64">
        <v>6053</v>
      </c>
      <c r="AZ92" s="65">
        <v>0.13173874246414347</v>
      </c>
      <c r="BA92" s="65">
        <v>0.1487143235839887</v>
      </c>
      <c r="BB92" s="16" t="s">
        <v>32</v>
      </c>
      <c r="BC92" s="17"/>
    </row>
    <row r="93" spans="1:55" ht="20.100000000000001" customHeight="1" x14ac:dyDescent="0.2">
      <c r="A93" s="15">
        <v>2017</v>
      </c>
      <c r="B93" s="15" t="s">
        <v>75</v>
      </c>
      <c r="C93" s="35">
        <f t="shared" si="13"/>
        <v>2</v>
      </c>
      <c r="D93" s="67" t="s">
        <v>28</v>
      </c>
      <c r="E93" s="60" t="s">
        <v>9</v>
      </c>
      <c r="F93" s="18" t="str">
        <f t="shared" si="14"/>
        <v>Munday, Sean</v>
      </c>
      <c r="G93" s="11" t="s">
        <v>3049</v>
      </c>
      <c r="H93" s="12" t="s">
        <v>4480</v>
      </c>
      <c r="I93" s="66">
        <v>1</v>
      </c>
      <c r="J93" s="68" t="s">
        <v>215</v>
      </c>
      <c r="K93" s="34">
        <f t="shared" si="15"/>
        <v>81200</v>
      </c>
      <c r="L93" s="34">
        <f t="shared" si="16"/>
        <v>0</v>
      </c>
      <c r="M93" s="34">
        <f t="shared" si="17"/>
        <v>81200</v>
      </c>
      <c r="N93" s="34">
        <f t="shared" si="18"/>
        <v>16240</v>
      </c>
      <c r="O93" s="34">
        <f t="shared" si="19"/>
        <v>0</v>
      </c>
      <c r="P93" s="34">
        <f t="shared" si="20"/>
        <v>16240</v>
      </c>
      <c r="Q93" s="34">
        <f t="shared" si="21"/>
        <v>97440</v>
      </c>
      <c r="R93" s="34">
        <f t="shared" si="22"/>
        <v>0</v>
      </c>
      <c r="S93" s="34">
        <f t="shared" si="23"/>
        <v>97440</v>
      </c>
      <c r="T93" s="69">
        <v>42849</v>
      </c>
      <c r="V93" s="11" t="s">
        <v>4478</v>
      </c>
      <c r="W93" s="11" t="s">
        <v>853</v>
      </c>
      <c r="X93" s="11" t="s">
        <v>8298</v>
      </c>
      <c r="Y93" s="11" t="s">
        <v>4479</v>
      </c>
      <c r="Z93" s="12" t="s">
        <v>4137</v>
      </c>
      <c r="AA93" s="12" t="s">
        <v>4481</v>
      </c>
      <c r="AB93" s="12" t="s">
        <v>4482</v>
      </c>
      <c r="AC93" s="12" t="s">
        <v>4483</v>
      </c>
      <c r="AD93" s="12" t="s">
        <v>232</v>
      </c>
      <c r="AE93" s="70">
        <v>65919</v>
      </c>
      <c r="AF93" s="70">
        <v>131837</v>
      </c>
      <c r="AG93" s="60" t="s">
        <v>45</v>
      </c>
      <c r="AH93" s="61">
        <v>80000</v>
      </c>
      <c r="AI93" s="61">
        <v>0</v>
      </c>
      <c r="AJ93" s="61">
        <v>81200</v>
      </c>
      <c r="AK93" s="61">
        <v>0</v>
      </c>
      <c r="AL93" s="61">
        <v>81200</v>
      </c>
      <c r="AM93" s="61">
        <v>0</v>
      </c>
      <c r="AN93" s="11"/>
      <c r="AO93" s="61">
        <v>97440</v>
      </c>
      <c r="AP93" s="61">
        <v>0</v>
      </c>
      <c r="AQ93" s="62">
        <v>97440</v>
      </c>
      <c r="AR93" s="62">
        <v>0</v>
      </c>
      <c r="AS93" s="11"/>
      <c r="AT93" s="62">
        <v>81200</v>
      </c>
      <c r="AU93" s="62">
        <v>97440</v>
      </c>
      <c r="AV93" s="61">
        <v>17440</v>
      </c>
      <c r="AW93" s="63" t="str">
        <f t="shared" si="24"/>
        <v/>
      </c>
      <c r="AX93" s="63" t="str">
        <f t="shared" si="25"/>
        <v/>
      </c>
      <c r="AY93" s="64">
        <v>16240</v>
      </c>
      <c r="AZ93" s="65">
        <v>0.2</v>
      </c>
      <c r="BA93" s="65">
        <v>0.218</v>
      </c>
      <c r="BB93" s="16" t="s">
        <v>32</v>
      </c>
      <c r="BC93" s="124" t="s">
        <v>4484</v>
      </c>
    </row>
    <row r="94" spans="1:55" ht="20.100000000000001" customHeight="1" x14ac:dyDescent="0.2">
      <c r="A94" s="15">
        <v>2017</v>
      </c>
      <c r="B94" s="15" t="s">
        <v>75</v>
      </c>
      <c r="C94" s="35">
        <f t="shared" si="13"/>
        <v>2</v>
      </c>
      <c r="D94" s="67" t="s">
        <v>28</v>
      </c>
      <c r="E94" s="60" t="s">
        <v>9</v>
      </c>
      <c r="F94" s="18" t="str">
        <f t="shared" si="14"/>
        <v>Schwartz, Valerie</v>
      </c>
      <c r="G94" s="11" t="s">
        <v>4229</v>
      </c>
      <c r="H94" s="12" t="s">
        <v>4267</v>
      </c>
      <c r="I94" s="66">
        <v>1</v>
      </c>
      <c r="J94" s="68" t="s">
        <v>215</v>
      </c>
      <c r="K94" s="34">
        <f t="shared" si="15"/>
        <v>56148</v>
      </c>
      <c r="L94" s="34">
        <f t="shared" si="16"/>
        <v>0</v>
      </c>
      <c r="M94" s="34">
        <f t="shared" si="17"/>
        <v>56148</v>
      </c>
      <c r="N94" s="34">
        <f t="shared" si="18"/>
        <v>13852</v>
      </c>
      <c r="O94" s="34">
        <f t="shared" si="19"/>
        <v>0</v>
      </c>
      <c r="P94" s="34">
        <f t="shared" si="20"/>
        <v>13852</v>
      </c>
      <c r="Q94" s="34">
        <f t="shared" si="21"/>
        <v>70000</v>
      </c>
      <c r="R94" s="34">
        <f t="shared" si="22"/>
        <v>0</v>
      </c>
      <c r="S94" s="34">
        <f t="shared" si="23"/>
        <v>70000</v>
      </c>
      <c r="T94" s="69">
        <v>42909</v>
      </c>
      <c r="V94" s="11" t="s">
        <v>4265</v>
      </c>
      <c r="W94" s="11" t="s">
        <v>3597</v>
      </c>
      <c r="X94" s="11" t="s">
        <v>8372</v>
      </c>
      <c r="Y94" s="11" t="s">
        <v>4266</v>
      </c>
      <c r="Z94" s="12" t="s">
        <v>4268</v>
      </c>
      <c r="AA94" s="12" t="s">
        <v>4269</v>
      </c>
      <c r="AB94" s="12" t="s">
        <v>4270</v>
      </c>
      <c r="AC94" s="12" t="s">
        <v>4271</v>
      </c>
      <c r="AD94" s="12" t="s">
        <v>73</v>
      </c>
      <c r="AE94" s="70">
        <v>1</v>
      </c>
      <c r="AF94" s="70">
        <v>750000</v>
      </c>
      <c r="AG94" s="60" t="s">
        <v>45</v>
      </c>
      <c r="AH94" s="61">
        <v>52337</v>
      </c>
      <c r="AI94" s="61">
        <v>0</v>
      </c>
      <c r="AJ94" s="61">
        <v>56148</v>
      </c>
      <c r="AK94" s="61">
        <v>0</v>
      </c>
      <c r="AL94" s="61">
        <v>56148</v>
      </c>
      <c r="AM94" s="61">
        <v>0</v>
      </c>
      <c r="AN94" s="11"/>
      <c r="AO94" s="61">
        <v>70000</v>
      </c>
      <c r="AP94" s="61">
        <v>0</v>
      </c>
      <c r="AQ94" s="62">
        <v>70000</v>
      </c>
      <c r="AR94" s="62">
        <v>0</v>
      </c>
      <c r="AS94" s="11"/>
      <c r="AT94" s="62">
        <v>56148</v>
      </c>
      <c r="AU94" s="62">
        <v>70000</v>
      </c>
      <c r="AV94" s="61">
        <v>17663</v>
      </c>
      <c r="AW94" s="63" t="str">
        <f t="shared" si="24"/>
        <v/>
      </c>
      <c r="AX94" s="63" t="str">
        <f t="shared" si="25"/>
        <v/>
      </c>
      <c r="AY94" s="64">
        <v>13852</v>
      </c>
      <c r="AZ94" s="65">
        <v>0.24670513642516206</v>
      </c>
      <c r="BA94" s="65">
        <v>0.33748590863060551</v>
      </c>
      <c r="BB94" s="16" t="s">
        <v>32</v>
      </c>
      <c r="BC94" s="17" t="s">
        <v>4272</v>
      </c>
    </row>
    <row r="95" spans="1:55" ht="20.100000000000001" customHeight="1" x14ac:dyDescent="0.2">
      <c r="A95" s="15">
        <v>2017</v>
      </c>
      <c r="B95" s="15" t="s">
        <v>75</v>
      </c>
      <c r="C95" s="35">
        <f t="shared" si="13"/>
        <v>2</v>
      </c>
      <c r="D95" s="67" t="s">
        <v>28</v>
      </c>
      <c r="E95" s="60" t="s">
        <v>9</v>
      </c>
      <c r="F95" s="18" t="str">
        <f t="shared" si="14"/>
        <v>Stone, Sarah</v>
      </c>
      <c r="G95" s="11" t="s">
        <v>4506</v>
      </c>
      <c r="H95" s="12" t="s">
        <v>4507</v>
      </c>
      <c r="I95" s="66">
        <v>1</v>
      </c>
      <c r="J95" s="68" t="s">
        <v>215</v>
      </c>
      <c r="K95" s="34">
        <f t="shared" si="15"/>
        <v>76031</v>
      </c>
      <c r="L95" s="34">
        <f t="shared" si="16"/>
        <v>0</v>
      </c>
      <c r="M95" s="34">
        <f t="shared" si="17"/>
        <v>76031</v>
      </c>
      <c r="N95" s="34">
        <f t="shared" si="18"/>
        <v>33969</v>
      </c>
      <c r="O95" s="34">
        <f t="shared" si="19"/>
        <v>0</v>
      </c>
      <c r="P95" s="34">
        <f t="shared" si="20"/>
        <v>33969</v>
      </c>
      <c r="Q95" s="34">
        <f t="shared" si="21"/>
        <v>110000</v>
      </c>
      <c r="R95" s="34">
        <f t="shared" si="22"/>
        <v>0</v>
      </c>
      <c r="S95" s="34">
        <f t="shared" si="23"/>
        <v>110000</v>
      </c>
      <c r="T95" s="69">
        <v>42826</v>
      </c>
      <c r="V95" s="11" t="s">
        <v>4504</v>
      </c>
      <c r="W95" s="11" t="s">
        <v>290</v>
      </c>
      <c r="X95" s="11" t="s">
        <v>8396</v>
      </c>
      <c r="Y95" s="11" t="s">
        <v>4505</v>
      </c>
      <c r="Z95" s="12" t="s">
        <v>4084</v>
      </c>
      <c r="AA95" s="12" t="s">
        <v>4508</v>
      </c>
      <c r="AB95" s="12" t="s">
        <v>4509</v>
      </c>
      <c r="AC95" s="12" t="s">
        <v>4510</v>
      </c>
      <c r="AD95" s="12" t="s">
        <v>73</v>
      </c>
      <c r="AE95" s="70">
        <v>44848</v>
      </c>
      <c r="AF95" s="70">
        <v>80744</v>
      </c>
      <c r="AG95" s="60" t="s">
        <v>45</v>
      </c>
      <c r="AH95" s="61">
        <v>66031</v>
      </c>
      <c r="AI95" s="61">
        <v>0</v>
      </c>
      <c r="AJ95" s="61">
        <v>76031</v>
      </c>
      <c r="AK95" s="61">
        <v>0</v>
      </c>
      <c r="AL95" s="61">
        <v>76031</v>
      </c>
      <c r="AM95" s="61">
        <v>0</v>
      </c>
      <c r="AN95" s="11"/>
      <c r="AO95" s="61">
        <v>110000</v>
      </c>
      <c r="AP95" s="61">
        <v>0</v>
      </c>
      <c r="AQ95" s="62">
        <v>110000</v>
      </c>
      <c r="AR95" s="62">
        <v>0</v>
      </c>
      <c r="AS95" s="11"/>
      <c r="AT95" s="62">
        <v>76031</v>
      </c>
      <c r="AU95" s="62">
        <v>110000</v>
      </c>
      <c r="AV95" s="61">
        <v>43969</v>
      </c>
      <c r="AW95" s="63" t="str">
        <f t="shared" si="24"/>
        <v/>
      </c>
      <c r="AX95" s="63" t="str">
        <f t="shared" si="25"/>
        <v/>
      </c>
      <c r="AY95" s="64">
        <v>33969</v>
      </c>
      <c r="AZ95" s="65">
        <v>0.44677828780365902</v>
      </c>
      <c r="BA95" s="65">
        <v>0.6658842059032879</v>
      </c>
      <c r="BB95" s="16" t="s">
        <v>32</v>
      </c>
      <c r="BC95" s="124" t="s">
        <v>4511</v>
      </c>
    </row>
    <row r="96" spans="1:55" ht="20.100000000000001" customHeight="1" x14ac:dyDescent="0.2">
      <c r="A96" s="15">
        <v>2017</v>
      </c>
      <c r="B96" s="15" t="s">
        <v>75</v>
      </c>
      <c r="C96" s="35">
        <f t="shared" si="13"/>
        <v>2</v>
      </c>
      <c r="D96" s="67" t="s">
        <v>28</v>
      </c>
      <c r="E96" s="60" t="s">
        <v>9</v>
      </c>
      <c r="F96" s="18" t="str">
        <f t="shared" si="14"/>
        <v>Troxler, Shawn</v>
      </c>
      <c r="G96" s="11" t="s">
        <v>4403</v>
      </c>
      <c r="H96" s="12" t="s">
        <v>4404</v>
      </c>
      <c r="I96" s="66">
        <v>1</v>
      </c>
      <c r="J96" s="68" t="s">
        <v>215</v>
      </c>
      <c r="K96" s="34">
        <f t="shared" si="15"/>
        <v>62178</v>
      </c>
      <c r="L96" s="34">
        <f t="shared" si="16"/>
        <v>41181</v>
      </c>
      <c r="M96" s="34">
        <f t="shared" si="17"/>
        <v>103359</v>
      </c>
      <c r="N96" s="34">
        <f t="shared" si="18"/>
        <v>-30468</v>
      </c>
      <c r="O96" s="34">
        <f t="shared" si="19"/>
        <v>78109</v>
      </c>
      <c r="P96" s="34">
        <f t="shared" si="20"/>
        <v>47641</v>
      </c>
      <c r="Q96" s="34">
        <f t="shared" si="21"/>
        <v>31710</v>
      </c>
      <c r="R96" s="34">
        <f t="shared" si="22"/>
        <v>119290</v>
      </c>
      <c r="S96" s="34">
        <f t="shared" si="23"/>
        <v>151000</v>
      </c>
      <c r="T96" s="69">
        <v>42856</v>
      </c>
      <c r="V96" s="11" t="s">
        <v>4401</v>
      </c>
      <c r="W96" s="11" t="s">
        <v>3813</v>
      </c>
      <c r="X96" s="11" t="s">
        <v>8409</v>
      </c>
      <c r="Y96" s="11" t="s">
        <v>4402</v>
      </c>
      <c r="Z96" s="12" t="s">
        <v>4405</v>
      </c>
      <c r="AA96" s="12" t="s">
        <v>4406</v>
      </c>
      <c r="AB96" s="12" t="s">
        <v>4407</v>
      </c>
      <c r="AC96" s="12" t="s">
        <v>3761</v>
      </c>
      <c r="AD96" s="12" t="s">
        <v>1903</v>
      </c>
      <c r="AE96" s="70">
        <v>107175</v>
      </c>
      <c r="AF96" s="70">
        <v>189357</v>
      </c>
      <c r="AG96" s="60" t="s">
        <v>45</v>
      </c>
      <c r="AH96" s="61">
        <v>101832</v>
      </c>
      <c r="AI96" s="61">
        <v>0</v>
      </c>
      <c r="AJ96" s="61">
        <v>103359</v>
      </c>
      <c r="AK96" s="61">
        <v>0</v>
      </c>
      <c r="AL96" s="61">
        <v>62178</v>
      </c>
      <c r="AM96" s="61">
        <v>41181</v>
      </c>
      <c r="AN96" s="11" t="s">
        <v>74</v>
      </c>
      <c r="AO96" s="61">
        <v>151000</v>
      </c>
      <c r="AP96" s="61">
        <v>0</v>
      </c>
      <c r="AQ96" s="62">
        <v>31710</v>
      </c>
      <c r="AR96" s="62">
        <v>119290</v>
      </c>
      <c r="AS96" s="11" t="s">
        <v>74</v>
      </c>
      <c r="AT96" s="62">
        <v>103359</v>
      </c>
      <c r="AU96" s="62">
        <v>151000</v>
      </c>
      <c r="AV96" s="61">
        <v>49168</v>
      </c>
      <c r="AW96" s="63" t="str">
        <f t="shared" si="24"/>
        <v/>
      </c>
      <c r="AX96" s="63" t="str">
        <f t="shared" si="25"/>
        <v/>
      </c>
      <c r="AY96" s="64">
        <v>47641</v>
      </c>
      <c r="AZ96" s="65">
        <v>0.46092744705347383</v>
      </c>
      <c r="BA96" s="65">
        <v>0.48283447246445127</v>
      </c>
      <c r="BB96" s="16" t="s">
        <v>32</v>
      </c>
      <c r="BC96" s="17" t="s">
        <v>4285</v>
      </c>
    </row>
    <row r="97" spans="1:55" ht="20.100000000000001" customHeight="1" x14ac:dyDescent="0.2">
      <c r="A97" s="72">
        <v>2017</v>
      </c>
      <c r="B97" s="72" t="s">
        <v>75</v>
      </c>
      <c r="C97" s="35">
        <f t="shared" si="13"/>
        <v>2</v>
      </c>
      <c r="D97" s="39" t="s">
        <v>28</v>
      </c>
      <c r="E97" s="60" t="s">
        <v>23</v>
      </c>
      <c r="F97" s="18" t="str">
        <f t="shared" si="14"/>
        <v>Ashe, Joanna</v>
      </c>
      <c r="G97" s="11" t="s">
        <v>2974</v>
      </c>
      <c r="H97" s="11" t="s">
        <v>3131</v>
      </c>
      <c r="I97" s="66">
        <v>1</v>
      </c>
      <c r="J97" s="11" t="s">
        <v>215</v>
      </c>
      <c r="K97" s="34">
        <f t="shared" si="15"/>
        <v>53543.28</v>
      </c>
      <c r="L97" s="34">
        <f t="shared" si="16"/>
        <v>0</v>
      </c>
      <c r="M97" s="34">
        <f t="shared" si="17"/>
        <v>53543.28</v>
      </c>
      <c r="N97" s="34">
        <f t="shared" si="18"/>
        <v>10456.720000000001</v>
      </c>
      <c r="O97" s="34">
        <f t="shared" si="19"/>
        <v>0</v>
      </c>
      <c r="P97" s="34">
        <f t="shared" si="20"/>
        <v>10456.720000000001</v>
      </c>
      <c r="Q97" s="34">
        <f t="shared" si="21"/>
        <v>64000</v>
      </c>
      <c r="R97" s="34">
        <f t="shared" si="22"/>
        <v>0</v>
      </c>
      <c r="S97" s="34">
        <f t="shared" si="23"/>
        <v>64000</v>
      </c>
      <c r="T97" s="13">
        <v>42828</v>
      </c>
      <c r="V97" s="11" t="s">
        <v>3129</v>
      </c>
      <c r="W97" s="11" t="s">
        <v>2808</v>
      </c>
      <c r="X97" s="11" t="s">
        <v>8551</v>
      </c>
      <c r="Y97" s="11" t="s">
        <v>3130</v>
      </c>
      <c r="Z97" s="11" t="s">
        <v>1095</v>
      </c>
      <c r="AA97" s="11" t="s">
        <v>1780</v>
      </c>
      <c r="AB97" s="11" t="s">
        <v>1781</v>
      </c>
      <c r="AC97" s="12" t="s">
        <v>3132</v>
      </c>
      <c r="AD97" s="12" t="s">
        <v>73</v>
      </c>
      <c r="AE97" s="70">
        <v>51200</v>
      </c>
      <c r="AF97" s="70">
        <v>97300</v>
      </c>
      <c r="AG97" s="60" t="s">
        <v>45</v>
      </c>
      <c r="AH97" s="61">
        <v>52752</v>
      </c>
      <c r="AI97" s="61">
        <v>0</v>
      </c>
      <c r="AJ97" s="61">
        <v>53543.28</v>
      </c>
      <c r="AK97" s="61">
        <v>0</v>
      </c>
      <c r="AL97" s="61">
        <v>53543.28</v>
      </c>
      <c r="AM97" s="61">
        <v>0</v>
      </c>
      <c r="AN97" s="11"/>
      <c r="AO97" s="61">
        <v>64000</v>
      </c>
      <c r="AP97" s="61">
        <v>0</v>
      </c>
      <c r="AQ97" s="62">
        <v>64000</v>
      </c>
      <c r="AR97" s="62">
        <v>0</v>
      </c>
      <c r="AS97" s="11"/>
      <c r="AT97" s="62">
        <v>53543.28</v>
      </c>
      <c r="AU97" s="62">
        <v>64000</v>
      </c>
      <c r="AV97" s="61">
        <v>11248</v>
      </c>
      <c r="AW97" s="63" t="str">
        <f t="shared" si="24"/>
        <v/>
      </c>
      <c r="AX97" s="63" t="str">
        <f t="shared" si="25"/>
        <v/>
      </c>
      <c r="AY97" s="64">
        <v>10456.720000000001</v>
      </c>
      <c r="AZ97" s="65">
        <v>0.19529472232556544</v>
      </c>
      <c r="BA97" s="65">
        <v>0.21322414316044888</v>
      </c>
      <c r="BB97" s="17" t="s">
        <v>32</v>
      </c>
      <c r="BC97" s="17"/>
    </row>
    <row r="98" spans="1:55" ht="20.100000000000001" customHeight="1" x14ac:dyDescent="0.2">
      <c r="A98" s="72">
        <v>2017</v>
      </c>
      <c r="B98" s="72" t="s">
        <v>75</v>
      </c>
      <c r="C98" s="35">
        <f t="shared" si="13"/>
        <v>2</v>
      </c>
      <c r="D98" s="39" t="s">
        <v>28</v>
      </c>
      <c r="E98" s="60" t="s">
        <v>23</v>
      </c>
      <c r="F98" s="18" t="str">
        <f t="shared" si="14"/>
        <v>BELL, PAULA</v>
      </c>
      <c r="G98" s="11" t="s">
        <v>3205</v>
      </c>
      <c r="H98" s="11" t="s">
        <v>3390</v>
      </c>
      <c r="I98" s="66">
        <v>1</v>
      </c>
      <c r="J98" s="11" t="s">
        <v>215</v>
      </c>
      <c r="K98" s="34">
        <f t="shared" si="15"/>
        <v>0</v>
      </c>
      <c r="L98" s="34">
        <f t="shared" si="16"/>
        <v>72510.585000000006</v>
      </c>
      <c r="M98" s="34">
        <f t="shared" si="17"/>
        <v>72510.585000000006</v>
      </c>
      <c r="N98" s="34">
        <f t="shared" si="18"/>
        <v>0</v>
      </c>
      <c r="O98" s="34">
        <f t="shared" si="19"/>
        <v>2489.4149999999936</v>
      </c>
      <c r="P98" s="34">
        <f t="shared" si="20"/>
        <v>2489.4149999999936</v>
      </c>
      <c r="Q98" s="34">
        <f t="shared" si="21"/>
        <v>0</v>
      </c>
      <c r="R98" s="34">
        <f t="shared" si="22"/>
        <v>75000</v>
      </c>
      <c r="S98" s="34">
        <f t="shared" si="23"/>
        <v>75000</v>
      </c>
      <c r="T98" s="13">
        <v>42870</v>
      </c>
      <c r="V98" s="11" t="s">
        <v>3387</v>
      </c>
      <c r="W98" s="11" t="s">
        <v>3388</v>
      </c>
      <c r="X98" s="11" t="s">
        <v>8575</v>
      </c>
      <c r="Y98" s="11" t="s">
        <v>3389</v>
      </c>
      <c r="Z98" s="11" t="s">
        <v>1249</v>
      </c>
      <c r="AA98" s="11" t="s">
        <v>3385</v>
      </c>
      <c r="AB98" s="11" t="s">
        <v>3386</v>
      </c>
      <c r="AC98" s="12" t="s">
        <v>1988</v>
      </c>
      <c r="AD98" s="12">
        <v>999999</v>
      </c>
      <c r="AE98" s="70">
        <v>49500</v>
      </c>
      <c r="AF98" s="70">
        <v>94100</v>
      </c>
      <c r="AG98" s="60" t="s">
        <v>45</v>
      </c>
      <c r="AH98" s="61">
        <v>71439</v>
      </c>
      <c r="AI98" s="61">
        <v>0</v>
      </c>
      <c r="AJ98" s="61">
        <v>72510.585000000006</v>
      </c>
      <c r="AK98" s="61">
        <v>0</v>
      </c>
      <c r="AL98" s="61">
        <v>0</v>
      </c>
      <c r="AM98" s="61">
        <v>72510.585000000006</v>
      </c>
      <c r="AN98" s="11" t="s">
        <v>997</v>
      </c>
      <c r="AO98" s="61">
        <v>75000</v>
      </c>
      <c r="AP98" s="61">
        <v>0</v>
      </c>
      <c r="AQ98" s="62">
        <v>0</v>
      </c>
      <c r="AR98" s="62">
        <v>75000</v>
      </c>
      <c r="AS98" s="11" t="s">
        <v>997</v>
      </c>
      <c r="AT98" s="62">
        <v>72510.585000000006</v>
      </c>
      <c r="AU98" s="62">
        <v>75000</v>
      </c>
      <c r="AV98" s="61">
        <v>3561</v>
      </c>
      <c r="AW98" s="63" t="str">
        <f t="shared" si="24"/>
        <v/>
      </c>
      <c r="AX98" s="63" t="str">
        <f t="shared" si="25"/>
        <v/>
      </c>
      <c r="AY98" s="64">
        <v>2489.4149999999936</v>
      </c>
      <c r="AZ98" s="65">
        <v>3.4331746185746442E-2</v>
      </c>
      <c r="BA98" s="65">
        <v>4.9846722378532736E-2</v>
      </c>
      <c r="BB98" s="17" t="s">
        <v>32</v>
      </c>
      <c r="BC98" s="17"/>
    </row>
    <row r="99" spans="1:55" ht="20.100000000000001" customHeight="1" x14ac:dyDescent="0.2">
      <c r="A99" s="72">
        <v>2017</v>
      </c>
      <c r="B99" s="72" t="s">
        <v>75</v>
      </c>
      <c r="C99" s="35">
        <f t="shared" si="13"/>
        <v>2</v>
      </c>
      <c r="D99" s="39" t="s">
        <v>28</v>
      </c>
      <c r="E99" s="60" t="s">
        <v>23</v>
      </c>
      <c r="F99" s="18" t="str">
        <f t="shared" si="14"/>
        <v>Brannan, Tiffany</v>
      </c>
      <c r="G99" s="11" t="s">
        <v>3049</v>
      </c>
      <c r="H99" s="11" t="s">
        <v>3149</v>
      </c>
      <c r="I99" s="66">
        <v>1</v>
      </c>
      <c r="J99" s="11" t="s">
        <v>215</v>
      </c>
      <c r="K99" s="34">
        <f t="shared" si="15"/>
        <v>0</v>
      </c>
      <c r="L99" s="34">
        <f t="shared" si="16"/>
        <v>58169.65</v>
      </c>
      <c r="M99" s="34">
        <f t="shared" si="17"/>
        <v>58169.65</v>
      </c>
      <c r="N99" s="34">
        <f t="shared" si="18"/>
        <v>11580.592500000001</v>
      </c>
      <c r="O99" s="34">
        <f t="shared" si="19"/>
        <v>-0.24250000000029104</v>
      </c>
      <c r="P99" s="34">
        <f t="shared" si="20"/>
        <v>11580.35</v>
      </c>
      <c r="Q99" s="34">
        <f t="shared" si="21"/>
        <v>11580.592500000001</v>
      </c>
      <c r="R99" s="34">
        <f t="shared" si="22"/>
        <v>58169.407500000001</v>
      </c>
      <c r="S99" s="34">
        <f t="shared" si="23"/>
        <v>69750</v>
      </c>
      <c r="T99" s="13">
        <v>42826</v>
      </c>
      <c r="V99" s="11" t="s">
        <v>3147</v>
      </c>
      <c r="W99" s="11" t="s">
        <v>931</v>
      </c>
      <c r="X99" s="11" t="s">
        <v>8589</v>
      </c>
      <c r="Y99" s="11" t="s">
        <v>3148</v>
      </c>
      <c r="Z99" s="11" t="s">
        <v>1104</v>
      </c>
      <c r="AA99" s="11" t="s">
        <v>3150</v>
      </c>
      <c r="AB99" s="11" t="s">
        <v>3151</v>
      </c>
      <c r="AC99" s="12" t="s">
        <v>3152</v>
      </c>
      <c r="AD99" s="12" t="s">
        <v>73</v>
      </c>
      <c r="AE99" s="70">
        <v>59200</v>
      </c>
      <c r="AF99" s="70">
        <v>94700</v>
      </c>
      <c r="AG99" s="60" t="s">
        <v>45</v>
      </c>
      <c r="AH99" s="61">
        <v>57310</v>
      </c>
      <c r="AI99" s="61">
        <v>0</v>
      </c>
      <c r="AJ99" s="61">
        <v>58169.65</v>
      </c>
      <c r="AK99" s="61">
        <v>0</v>
      </c>
      <c r="AL99" s="61">
        <v>0</v>
      </c>
      <c r="AM99" s="61">
        <v>58169.65</v>
      </c>
      <c r="AN99" s="11" t="s">
        <v>1015</v>
      </c>
      <c r="AO99" s="61">
        <v>69750</v>
      </c>
      <c r="AP99" s="61">
        <v>0</v>
      </c>
      <c r="AQ99" s="62">
        <v>11580.592500000001</v>
      </c>
      <c r="AR99" s="62">
        <v>58169.407500000001</v>
      </c>
      <c r="AS99" s="11" t="s">
        <v>1015</v>
      </c>
      <c r="AT99" s="62">
        <v>58169.65</v>
      </c>
      <c r="AU99" s="62">
        <v>69750</v>
      </c>
      <c r="AV99" s="61">
        <v>12440</v>
      </c>
      <c r="AW99" s="63" t="str">
        <f t="shared" si="24"/>
        <v/>
      </c>
      <c r="AX99" s="63" t="str">
        <f t="shared" si="25"/>
        <v/>
      </c>
      <c r="AY99" s="64">
        <v>11580.349999999999</v>
      </c>
      <c r="AZ99" s="65">
        <v>0.19907890111080259</v>
      </c>
      <c r="BA99" s="65">
        <v>0.21706508462746466</v>
      </c>
      <c r="BB99" s="17" t="s">
        <v>32</v>
      </c>
      <c r="BC99" s="17"/>
    </row>
    <row r="100" spans="1:55" ht="20.100000000000001" customHeight="1" x14ac:dyDescent="0.2">
      <c r="A100" s="72">
        <v>2017</v>
      </c>
      <c r="B100" s="72" t="s">
        <v>75</v>
      </c>
      <c r="C100" s="35">
        <f t="shared" si="13"/>
        <v>2</v>
      </c>
      <c r="D100" s="39" t="s">
        <v>28</v>
      </c>
      <c r="E100" s="60" t="s">
        <v>23</v>
      </c>
      <c r="F100" s="18" t="str">
        <f t="shared" si="14"/>
        <v>BUNTON, PIA</v>
      </c>
      <c r="G100" s="11" t="s">
        <v>2974</v>
      </c>
      <c r="H100" s="11" t="s">
        <v>3141</v>
      </c>
      <c r="I100" s="66">
        <v>1</v>
      </c>
      <c r="J100" s="11" t="s">
        <v>215</v>
      </c>
      <c r="K100" s="34">
        <f t="shared" si="15"/>
        <v>0</v>
      </c>
      <c r="L100" s="34">
        <f t="shared" si="16"/>
        <v>65975</v>
      </c>
      <c r="M100" s="34">
        <f t="shared" si="17"/>
        <v>65975</v>
      </c>
      <c r="N100" s="34">
        <f t="shared" si="18"/>
        <v>73000</v>
      </c>
      <c r="O100" s="34">
        <f t="shared" si="19"/>
        <v>-65975</v>
      </c>
      <c r="P100" s="34">
        <f t="shared" si="20"/>
        <v>7025</v>
      </c>
      <c r="Q100" s="34">
        <f t="shared" si="21"/>
        <v>73000</v>
      </c>
      <c r="R100" s="34">
        <f t="shared" si="22"/>
        <v>0</v>
      </c>
      <c r="S100" s="34">
        <f t="shared" si="23"/>
        <v>73000</v>
      </c>
      <c r="T100" s="13">
        <v>42835</v>
      </c>
      <c r="V100" s="11" t="s">
        <v>3138</v>
      </c>
      <c r="W100" s="11" t="s">
        <v>3139</v>
      </c>
      <c r="X100" s="11" t="s">
        <v>8594</v>
      </c>
      <c r="Y100" s="11" t="s">
        <v>3140</v>
      </c>
      <c r="Z100" s="11" t="s">
        <v>1095</v>
      </c>
      <c r="AA100" s="11" t="s">
        <v>1780</v>
      </c>
      <c r="AB100" s="11" t="s">
        <v>1781</v>
      </c>
      <c r="AC100" s="12" t="s">
        <v>619</v>
      </c>
      <c r="AD100" s="12">
        <v>999999</v>
      </c>
      <c r="AE100" s="70">
        <v>57400</v>
      </c>
      <c r="AF100" s="70">
        <v>103300</v>
      </c>
      <c r="AG100" s="60" t="s">
        <v>45</v>
      </c>
      <c r="AH100" s="61">
        <v>65000</v>
      </c>
      <c r="AI100" s="61">
        <v>0</v>
      </c>
      <c r="AJ100" s="61">
        <v>65975</v>
      </c>
      <c r="AK100" s="61">
        <v>0</v>
      </c>
      <c r="AL100" s="61">
        <v>0</v>
      </c>
      <c r="AM100" s="61">
        <v>65975</v>
      </c>
      <c r="AN100" s="11" t="s">
        <v>1680</v>
      </c>
      <c r="AO100" s="61">
        <v>73000</v>
      </c>
      <c r="AP100" s="61">
        <v>0</v>
      </c>
      <c r="AQ100" s="62">
        <v>73000</v>
      </c>
      <c r="AR100" s="62">
        <v>0</v>
      </c>
      <c r="AS100" s="11"/>
      <c r="AT100" s="62">
        <v>65975</v>
      </c>
      <c r="AU100" s="62">
        <v>73000</v>
      </c>
      <c r="AV100" s="61">
        <v>8000</v>
      </c>
      <c r="AW100" s="63" t="str">
        <f t="shared" si="24"/>
        <v/>
      </c>
      <c r="AX100" s="63" t="str">
        <f t="shared" si="25"/>
        <v/>
      </c>
      <c r="AY100" s="64">
        <v>7025</v>
      </c>
      <c r="AZ100" s="65">
        <v>0.10647972716938234</v>
      </c>
      <c r="BA100" s="65">
        <v>0.12307692307692308</v>
      </c>
      <c r="BB100" s="17" t="s">
        <v>32</v>
      </c>
      <c r="BC100" s="17"/>
    </row>
    <row r="101" spans="1:55" ht="20.100000000000001" customHeight="1" x14ac:dyDescent="0.2">
      <c r="A101" s="72">
        <v>2017</v>
      </c>
      <c r="B101" s="72" t="s">
        <v>75</v>
      </c>
      <c r="C101" s="35">
        <f t="shared" si="13"/>
        <v>2</v>
      </c>
      <c r="D101" s="39" t="s">
        <v>28</v>
      </c>
      <c r="E101" s="60" t="s">
        <v>23</v>
      </c>
      <c r="F101" s="18" t="str">
        <f t="shared" si="14"/>
        <v>Duhart, Heather</v>
      </c>
      <c r="G101" s="11" t="s">
        <v>3049</v>
      </c>
      <c r="H101" s="11" t="s">
        <v>3160</v>
      </c>
      <c r="I101" s="66">
        <v>1</v>
      </c>
      <c r="J101" s="11" t="s">
        <v>215</v>
      </c>
      <c r="K101" s="34">
        <f t="shared" si="15"/>
        <v>74812</v>
      </c>
      <c r="L101" s="34">
        <f t="shared" si="16"/>
        <v>0</v>
      </c>
      <c r="M101" s="34">
        <f t="shared" si="17"/>
        <v>74812</v>
      </c>
      <c r="N101" s="34">
        <f t="shared" si="18"/>
        <v>5188</v>
      </c>
      <c r="O101" s="34">
        <f t="shared" si="19"/>
        <v>0</v>
      </c>
      <c r="P101" s="34">
        <f t="shared" si="20"/>
        <v>5188</v>
      </c>
      <c r="Q101" s="34">
        <f t="shared" si="21"/>
        <v>80000</v>
      </c>
      <c r="R101" s="34">
        <f t="shared" si="22"/>
        <v>0</v>
      </c>
      <c r="S101" s="34">
        <f t="shared" si="23"/>
        <v>80000</v>
      </c>
      <c r="T101" s="13">
        <v>42826</v>
      </c>
      <c r="V101" s="11" t="s">
        <v>3158</v>
      </c>
      <c r="W101" s="11" t="s">
        <v>1324</v>
      </c>
      <c r="X101" s="11" t="s">
        <v>8659</v>
      </c>
      <c r="Y101" s="11" t="s">
        <v>3159</v>
      </c>
      <c r="Z101" s="11" t="s">
        <v>1857</v>
      </c>
      <c r="AA101" s="11" t="s">
        <v>3161</v>
      </c>
      <c r="AB101" s="11" t="s">
        <v>3162</v>
      </c>
      <c r="AC101" s="12" t="s">
        <v>2983</v>
      </c>
      <c r="AD101" s="12" t="s">
        <v>73</v>
      </c>
      <c r="AE101" s="70">
        <v>51200</v>
      </c>
      <c r="AF101" s="70">
        <v>97300</v>
      </c>
      <c r="AG101" s="60" t="s">
        <v>45</v>
      </c>
      <c r="AH101" s="61">
        <v>67000</v>
      </c>
      <c r="AI101" s="61">
        <v>0</v>
      </c>
      <c r="AJ101" s="61">
        <v>68005</v>
      </c>
      <c r="AK101" s="61">
        <v>6807</v>
      </c>
      <c r="AL101" s="61">
        <v>74812</v>
      </c>
      <c r="AM101" s="61">
        <v>0</v>
      </c>
      <c r="AN101" s="11"/>
      <c r="AO101" s="61">
        <v>80000</v>
      </c>
      <c r="AP101" s="61">
        <v>0</v>
      </c>
      <c r="AQ101" s="62">
        <v>80000</v>
      </c>
      <c r="AR101" s="62">
        <v>0</v>
      </c>
      <c r="AS101" s="11"/>
      <c r="AT101" s="62">
        <v>74812</v>
      </c>
      <c r="AU101" s="62">
        <v>80000</v>
      </c>
      <c r="AV101" s="61">
        <v>13000</v>
      </c>
      <c r="AW101" s="63" t="str">
        <f t="shared" si="24"/>
        <v/>
      </c>
      <c r="AX101" s="63" t="str">
        <f t="shared" si="25"/>
        <v/>
      </c>
      <c r="AY101" s="64">
        <v>5188</v>
      </c>
      <c r="AZ101" s="65">
        <v>6.9347163556648661E-2</v>
      </c>
      <c r="BA101" s="65">
        <v>0.19402985074626866</v>
      </c>
      <c r="BB101" s="17" t="s">
        <v>32</v>
      </c>
      <c r="BC101" s="17"/>
    </row>
    <row r="102" spans="1:55" ht="20.100000000000001" customHeight="1" x14ac:dyDescent="0.2">
      <c r="A102" s="72">
        <v>2017</v>
      </c>
      <c r="B102" s="72" t="s">
        <v>75</v>
      </c>
      <c r="C102" s="35">
        <f t="shared" si="13"/>
        <v>2</v>
      </c>
      <c r="D102" s="39" t="s">
        <v>28</v>
      </c>
      <c r="E102" s="60" t="s">
        <v>23</v>
      </c>
      <c r="F102" s="18" t="str">
        <f t="shared" si="14"/>
        <v>EARNEST, JONATHAN</v>
      </c>
      <c r="G102" s="11" t="s">
        <v>3291</v>
      </c>
      <c r="H102" s="11" t="s">
        <v>3292</v>
      </c>
      <c r="I102" s="66">
        <v>1</v>
      </c>
      <c r="J102" s="11" t="s">
        <v>215</v>
      </c>
      <c r="K102" s="34">
        <f t="shared" si="15"/>
        <v>66482.5</v>
      </c>
      <c r="L102" s="34">
        <f t="shared" si="16"/>
        <v>0</v>
      </c>
      <c r="M102" s="34">
        <f t="shared" si="17"/>
        <v>66482.5</v>
      </c>
      <c r="N102" s="34">
        <f t="shared" si="18"/>
        <v>4517.5</v>
      </c>
      <c r="O102" s="34">
        <f t="shared" si="19"/>
        <v>0</v>
      </c>
      <c r="P102" s="34">
        <f t="shared" si="20"/>
        <v>4517.5</v>
      </c>
      <c r="Q102" s="34">
        <f t="shared" si="21"/>
        <v>71000</v>
      </c>
      <c r="R102" s="34">
        <f t="shared" si="22"/>
        <v>0</v>
      </c>
      <c r="S102" s="34">
        <f t="shared" si="23"/>
        <v>71000</v>
      </c>
      <c r="T102" s="13">
        <v>42870</v>
      </c>
      <c r="V102" s="11" t="s">
        <v>3288</v>
      </c>
      <c r="W102" s="11" t="s">
        <v>3289</v>
      </c>
      <c r="X102" s="11" t="s">
        <v>8661</v>
      </c>
      <c r="Y102" s="11" t="s">
        <v>3290</v>
      </c>
      <c r="Z102" s="11" t="s">
        <v>1204</v>
      </c>
      <c r="AA102" s="11" t="s">
        <v>3293</v>
      </c>
      <c r="AB102" s="11" t="s">
        <v>3294</v>
      </c>
      <c r="AC102" s="12" t="s">
        <v>222</v>
      </c>
      <c r="AD102" s="12">
        <v>401130</v>
      </c>
      <c r="AE102" s="70">
        <v>51200</v>
      </c>
      <c r="AF102" s="70">
        <v>97300</v>
      </c>
      <c r="AG102" s="60" t="s">
        <v>45</v>
      </c>
      <c r="AH102" s="61">
        <v>65500</v>
      </c>
      <c r="AI102" s="61">
        <v>0</v>
      </c>
      <c r="AJ102" s="61">
        <v>66482.5</v>
      </c>
      <c r="AK102" s="61">
        <v>0</v>
      </c>
      <c r="AL102" s="61">
        <v>66482.5</v>
      </c>
      <c r="AM102" s="61">
        <v>0</v>
      </c>
      <c r="AN102" s="11"/>
      <c r="AO102" s="61">
        <v>71000</v>
      </c>
      <c r="AP102" s="61">
        <v>0</v>
      </c>
      <c r="AQ102" s="62">
        <v>71000</v>
      </c>
      <c r="AR102" s="62">
        <v>0</v>
      </c>
      <c r="AS102" s="11"/>
      <c r="AT102" s="62">
        <v>66482.5</v>
      </c>
      <c r="AU102" s="62">
        <v>71000</v>
      </c>
      <c r="AV102" s="61">
        <v>5500</v>
      </c>
      <c r="AW102" s="63" t="str">
        <f t="shared" si="24"/>
        <v/>
      </c>
      <c r="AX102" s="63" t="str">
        <f t="shared" si="25"/>
        <v/>
      </c>
      <c r="AY102" s="64">
        <v>4517.5</v>
      </c>
      <c r="AZ102" s="65">
        <v>6.7950212461926077E-2</v>
      </c>
      <c r="BA102" s="65">
        <v>8.3969465648854963E-2</v>
      </c>
      <c r="BB102" s="17" t="s">
        <v>32</v>
      </c>
      <c r="BC102" s="17"/>
    </row>
    <row r="103" spans="1:55" ht="20.100000000000001" customHeight="1" x14ac:dyDescent="0.2">
      <c r="A103" s="72">
        <v>2017</v>
      </c>
      <c r="B103" s="72" t="s">
        <v>75</v>
      </c>
      <c r="C103" s="35">
        <f t="shared" si="13"/>
        <v>2</v>
      </c>
      <c r="D103" s="39" t="s">
        <v>28</v>
      </c>
      <c r="E103" s="60" t="s">
        <v>23</v>
      </c>
      <c r="F103" s="18" t="str">
        <f t="shared" si="14"/>
        <v>Ewing, Whitney</v>
      </c>
      <c r="G103" s="11" t="s">
        <v>3214</v>
      </c>
      <c r="H103" s="11" t="s">
        <v>3215</v>
      </c>
      <c r="I103" s="66">
        <v>1</v>
      </c>
      <c r="J103" s="11" t="s">
        <v>215</v>
      </c>
      <c r="K103" s="34">
        <f t="shared" si="15"/>
        <v>0</v>
      </c>
      <c r="L103" s="34">
        <f t="shared" si="16"/>
        <v>58870</v>
      </c>
      <c r="M103" s="34">
        <f t="shared" si="17"/>
        <v>58870</v>
      </c>
      <c r="N103" s="34">
        <f t="shared" si="18"/>
        <v>0</v>
      </c>
      <c r="O103" s="34">
        <f t="shared" si="19"/>
        <v>11715</v>
      </c>
      <c r="P103" s="34">
        <f t="shared" si="20"/>
        <v>11715</v>
      </c>
      <c r="Q103" s="34">
        <f t="shared" si="21"/>
        <v>0</v>
      </c>
      <c r="R103" s="34">
        <f t="shared" si="22"/>
        <v>70585</v>
      </c>
      <c r="S103" s="34">
        <f t="shared" si="23"/>
        <v>70585</v>
      </c>
      <c r="T103" s="13">
        <v>42887</v>
      </c>
      <c r="V103" s="11" t="s">
        <v>3212</v>
      </c>
      <c r="W103" s="11" t="s">
        <v>1706</v>
      </c>
      <c r="X103" s="11" t="s">
        <v>8671</v>
      </c>
      <c r="Y103" s="11" t="s">
        <v>3213</v>
      </c>
      <c r="Z103" s="11" t="s">
        <v>1122</v>
      </c>
      <c r="AA103" s="11" t="s">
        <v>1992</v>
      </c>
      <c r="AB103" s="11" t="s">
        <v>1993</v>
      </c>
      <c r="AC103" s="12" t="s">
        <v>1988</v>
      </c>
      <c r="AD103" s="12" t="s">
        <v>73</v>
      </c>
      <c r="AE103" s="70">
        <v>49500</v>
      </c>
      <c r="AF103" s="70">
        <v>94100</v>
      </c>
      <c r="AG103" s="60" t="s">
        <v>45</v>
      </c>
      <c r="AH103" s="61">
        <v>58000</v>
      </c>
      <c r="AI103" s="61">
        <v>0</v>
      </c>
      <c r="AJ103" s="61">
        <v>58870</v>
      </c>
      <c r="AK103" s="61">
        <v>0</v>
      </c>
      <c r="AL103" s="61">
        <v>0</v>
      </c>
      <c r="AM103" s="61">
        <v>58870</v>
      </c>
      <c r="AN103" s="11" t="s">
        <v>997</v>
      </c>
      <c r="AO103" s="61">
        <v>70585</v>
      </c>
      <c r="AP103" s="61">
        <v>0</v>
      </c>
      <c r="AQ103" s="62">
        <v>0</v>
      </c>
      <c r="AR103" s="62">
        <v>70585</v>
      </c>
      <c r="AS103" s="11" t="s">
        <v>996</v>
      </c>
      <c r="AT103" s="62">
        <v>58870</v>
      </c>
      <c r="AU103" s="62">
        <v>70585</v>
      </c>
      <c r="AV103" s="61">
        <v>12585</v>
      </c>
      <c r="AW103" s="63" t="str">
        <f t="shared" si="24"/>
        <v/>
      </c>
      <c r="AX103" s="63" t="str">
        <f t="shared" si="25"/>
        <v/>
      </c>
      <c r="AY103" s="64">
        <v>11715</v>
      </c>
      <c r="AZ103" s="65">
        <v>0.19899779174452184</v>
      </c>
      <c r="BA103" s="65">
        <v>0.21698275862068966</v>
      </c>
      <c r="BB103" s="17" t="s">
        <v>32</v>
      </c>
      <c r="BC103" s="17"/>
    </row>
    <row r="104" spans="1:55" ht="20.100000000000001" customHeight="1" x14ac:dyDescent="0.2">
      <c r="A104" s="72">
        <v>2017</v>
      </c>
      <c r="B104" s="72" t="s">
        <v>75</v>
      </c>
      <c r="C104" s="35">
        <f t="shared" si="13"/>
        <v>2</v>
      </c>
      <c r="D104" s="39" t="s">
        <v>28</v>
      </c>
      <c r="E104" s="60" t="s">
        <v>23</v>
      </c>
      <c r="F104" s="18" t="str">
        <f t="shared" si="14"/>
        <v>Farry, Brianna</v>
      </c>
      <c r="G104" s="11" t="s">
        <v>805</v>
      </c>
      <c r="H104" s="11" t="s">
        <v>3145</v>
      </c>
      <c r="I104" s="66">
        <v>1</v>
      </c>
      <c r="J104" s="11" t="s">
        <v>215</v>
      </c>
      <c r="K104" s="34">
        <f t="shared" si="15"/>
        <v>52000</v>
      </c>
      <c r="L104" s="34">
        <f t="shared" si="16"/>
        <v>0</v>
      </c>
      <c r="M104" s="34">
        <f t="shared" si="17"/>
        <v>52000</v>
      </c>
      <c r="N104" s="34">
        <f t="shared" si="18"/>
        <v>7999</v>
      </c>
      <c r="O104" s="34">
        <f t="shared" si="19"/>
        <v>0</v>
      </c>
      <c r="P104" s="34">
        <f t="shared" si="20"/>
        <v>7999</v>
      </c>
      <c r="Q104" s="34">
        <f t="shared" si="21"/>
        <v>59999</v>
      </c>
      <c r="R104" s="34">
        <f t="shared" si="22"/>
        <v>0</v>
      </c>
      <c r="S104" s="34">
        <f t="shared" si="23"/>
        <v>59999</v>
      </c>
      <c r="T104" s="13">
        <v>42887</v>
      </c>
      <c r="V104" s="11" t="s">
        <v>3143</v>
      </c>
      <c r="W104" s="11" t="s">
        <v>3017</v>
      </c>
      <c r="X104" s="11" t="s">
        <v>8674</v>
      </c>
      <c r="Y104" s="11" t="s">
        <v>3144</v>
      </c>
      <c r="Z104" s="11" t="s">
        <v>1095</v>
      </c>
      <c r="AA104" s="11" t="s">
        <v>1780</v>
      </c>
      <c r="AB104" s="11" t="s">
        <v>1781</v>
      </c>
      <c r="AC104" s="12" t="s">
        <v>3146</v>
      </c>
      <c r="AD104" s="12" t="s">
        <v>73</v>
      </c>
      <c r="AE104" s="70">
        <v>51200</v>
      </c>
      <c r="AF104" s="70">
        <v>97300</v>
      </c>
      <c r="AG104" s="60" t="s">
        <v>45</v>
      </c>
      <c r="AH104" s="61">
        <v>45000</v>
      </c>
      <c r="AI104" s="61">
        <v>0</v>
      </c>
      <c r="AJ104" s="61">
        <v>52000</v>
      </c>
      <c r="AK104" s="61">
        <v>0</v>
      </c>
      <c r="AL104" s="61">
        <v>52000</v>
      </c>
      <c r="AM104" s="61">
        <v>0</v>
      </c>
      <c r="AN104" s="11"/>
      <c r="AO104" s="61">
        <v>59999</v>
      </c>
      <c r="AP104" s="61">
        <v>0</v>
      </c>
      <c r="AQ104" s="62">
        <v>59999</v>
      </c>
      <c r="AR104" s="62">
        <v>0</v>
      </c>
      <c r="AS104" s="11"/>
      <c r="AT104" s="62">
        <v>52000</v>
      </c>
      <c r="AU104" s="62">
        <v>59999</v>
      </c>
      <c r="AV104" s="61">
        <v>14999</v>
      </c>
      <c r="AW104" s="63" t="str">
        <f t="shared" si="24"/>
        <v/>
      </c>
      <c r="AX104" s="63" t="str">
        <f t="shared" si="25"/>
        <v/>
      </c>
      <c r="AY104" s="64">
        <v>7999</v>
      </c>
      <c r="AZ104" s="65">
        <v>0.15382692307692308</v>
      </c>
      <c r="BA104" s="65">
        <v>0.33331111111111111</v>
      </c>
      <c r="BB104" s="17" t="s">
        <v>32</v>
      </c>
      <c r="BC104" s="17"/>
    </row>
    <row r="105" spans="1:55" ht="20.100000000000001" customHeight="1" x14ac:dyDescent="0.2">
      <c r="A105" s="72">
        <v>2017</v>
      </c>
      <c r="B105" s="72" t="s">
        <v>75</v>
      </c>
      <c r="C105" s="35">
        <f t="shared" si="13"/>
        <v>2</v>
      </c>
      <c r="D105" s="39" t="s">
        <v>28</v>
      </c>
      <c r="E105" s="60" t="s">
        <v>23</v>
      </c>
      <c r="F105" s="18" t="str">
        <f t="shared" si="14"/>
        <v>Fox, Benjamin</v>
      </c>
      <c r="G105" s="11" t="s">
        <v>2970</v>
      </c>
      <c r="H105" s="11" t="s">
        <v>2971</v>
      </c>
      <c r="I105" s="66">
        <v>1</v>
      </c>
      <c r="J105" s="11" t="s">
        <v>215</v>
      </c>
      <c r="K105" s="34">
        <f t="shared" si="15"/>
        <v>34020.313249999999</v>
      </c>
      <c r="L105" s="34">
        <f t="shared" si="16"/>
        <v>21804.686750000001</v>
      </c>
      <c r="M105" s="34">
        <f t="shared" si="17"/>
        <v>55825</v>
      </c>
      <c r="N105" s="34">
        <f t="shared" si="18"/>
        <v>-641.65324999999575</v>
      </c>
      <c r="O105" s="34">
        <f t="shared" si="19"/>
        <v>7816.6532499999994</v>
      </c>
      <c r="P105" s="34">
        <f t="shared" si="20"/>
        <v>7175.0000000000036</v>
      </c>
      <c r="Q105" s="34">
        <f t="shared" si="21"/>
        <v>33378.660000000003</v>
      </c>
      <c r="R105" s="34">
        <f t="shared" si="22"/>
        <v>29621.34</v>
      </c>
      <c r="S105" s="34">
        <f t="shared" si="23"/>
        <v>63000</v>
      </c>
      <c r="T105" s="13">
        <v>42856</v>
      </c>
      <c r="V105" s="11" t="s">
        <v>2968</v>
      </c>
      <c r="W105" s="11" t="s">
        <v>948</v>
      </c>
      <c r="X105" s="11" t="s">
        <v>8685</v>
      </c>
      <c r="Y105" s="11" t="s">
        <v>2969</v>
      </c>
      <c r="Z105" s="11" t="s">
        <v>992</v>
      </c>
      <c r="AA105" s="11" t="s">
        <v>993</v>
      </c>
      <c r="AB105" s="11" t="s">
        <v>994</v>
      </c>
      <c r="AC105" s="12" t="s">
        <v>282</v>
      </c>
      <c r="AD105" s="12" t="s">
        <v>73</v>
      </c>
      <c r="AE105" s="70">
        <v>45200</v>
      </c>
      <c r="AF105" s="70">
        <v>79100</v>
      </c>
      <c r="AG105" s="60" t="s">
        <v>45</v>
      </c>
      <c r="AH105" s="61">
        <v>55000</v>
      </c>
      <c r="AI105" s="61">
        <v>0</v>
      </c>
      <c r="AJ105" s="61">
        <v>55825</v>
      </c>
      <c r="AK105" s="61">
        <v>0</v>
      </c>
      <c r="AL105" s="61">
        <v>34020.313249999999</v>
      </c>
      <c r="AM105" s="61">
        <v>21804.686750000001</v>
      </c>
      <c r="AN105" s="11" t="s">
        <v>996</v>
      </c>
      <c r="AO105" s="61">
        <v>63000</v>
      </c>
      <c r="AP105" s="61">
        <v>0</v>
      </c>
      <c r="AQ105" s="62">
        <v>33378.660000000003</v>
      </c>
      <c r="AR105" s="62">
        <v>29621.34</v>
      </c>
      <c r="AS105" s="11" t="s">
        <v>996</v>
      </c>
      <c r="AT105" s="62">
        <v>55825</v>
      </c>
      <c r="AU105" s="62">
        <v>63000</v>
      </c>
      <c r="AV105" s="61">
        <v>8000</v>
      </c>
      <c r="AW105" s="63" t="str">
        <f t="shared" si="24"/>
        <v/>
      </c>
      <c r="AX105" s="63" t="str">
        <f t="shared" si="25"/>
        <v/>
      </c>
      <c r="AY105" s="64">
        <v>7175</v>
      </c>
      <c r="AZ105" s="65">
        <v>0.12852664576802508</v>
      </c>
      <c r="BA105" s="65">
        <v>0.14545454545454545</v>
      </c>
      <c r="BB105" s="17" t="s">
        <v>32</v>
      </c>
      <c r="BC105" s="17"/>
    </row>
    <row r="106" spans="1:55" ht="20.100000000000001" customHeight="1" x14ac:dyDescent="0.2">
      <c r="A106" s="72">
        <v>2017</v>
      </c>
      <c r="B106" s="72" t="s">
        <v>75</v>
      </c>
      <c r="C106" s="35">
        <f t="shared" si="13"/>
        <v>2</v>
      </c>
      <c r="D106" s="39" t="s">
        <v>28</v>
      </c>
      <c r="E106" s="60" t="s">
        <v>23</v>
      </c>
      <c r="F106" s="18" t="str">
        <f t="shared" si="14"/>
        <v>Johnson, Aron</v>
      </c>
      <c r="G106" s="11" t="s">
        <v>3049</v>
      </c>
      <c r="H106" s="11" t="s">
        <v>3240</v>
      </c>
      <c r="I106" s="66">
        <v>1</v>
      </c>
      <c r="J106" s="11" t="s">
        <v>215</v>
      </c>
      <c r="K106" s="34">
        <f t="shared" si="15"/>
        <v>0</v>
      </c>
      <c r="L106" s="34">
        <f t="shared" si="16"/>
        <v>81050</v>
      </c>
      <c r="M106" s="34">
        <f t="shared" si="17"/>
        <v>81050</v>
      </c>
      <c r="N106" s="34">
        <f t="shared" si="18"/>
        <v>0</v>
      </c>
      <c r="O106" s="34">
        <f t="shared" si="19"/>
        <v>15250</v>
      </c>
      <c r="P106" s="34">
        <f t="shared" si="20"/>
        <v>15250</v>
      </c>
      <c r="Q106" s="34">
        <f t="shared" si="21"/>
        <v>0</v>
      </c>
      <c r="R106" s="34">
        <f t="shared" si="22"/>
        <v>96300</v>
      </c>
      <c r="S106" s="34">
        <f t="shared" si="23"/>
        <v>96300</v>
      </c>
      <c r="T106" s="13">
        <v>42826</v>
      </c>
      <c r="V106" s="11" t="s">
        <v>1371</v>
      </c>
      <c r="W106" s="11" t="s">
        <v>3238</v>
      </c>
      <c r="X106" s="11" t="s">
        <v>8764</v>
      </c>
      <c r="Y106" s="11" t="s">
        <v>3239</v>
      </c>
      <c r="Z106" s="11" t="s">
        <v>1122</v>
      </c>
      <c r="AA106" s="11" t="s">
        <v>3241</v>
      </c>
      <c r="AB106" s="11" t="s">
        <v>3242</v>
      </c>
      <c r="AC106" s="12" t="s">
        <v>3243</v>
      </c>
      <c r="AD106" s="12" t="s">
        <v>3244</v>
      </c>
      <c r="AE106" s="70">
        <v>68800</v>
      </c>
      <c r="AF106" s="70">
        <v>123800</v>
      </c>
      <c r="AG106" s="60" t="s">
        <v>45</v>
      </c>
      <c r="AH106" s="61">
        <v>0</v>
      </c>
      <c r="AI106" s="61">
        <v>0</v>
      </c>
      <c r="AJ106" s="61">
        <v>81050</v>
      </c>
      <c r="AK106" s="61">
        <v>0</v>
      </c>
      <c r="AL106" s="61">
        <v>0</v>
      </c>
      <c r="AM106" s="61">
        <v>81050</v>
      </c>
      <c r="AN106" s="11" t="s">
        <v>1015</v>
      </c>
      <c r="AO106" s="61">
        <v>96300</v>
      </c>
      <c r="AP106" s="61">
        <v>0</v>
      </c>
      <c r="AQ106" s="62">
        <v>0</v>
      </c>
      <c r="AR106" s="62">
        <v>96300</v>
      </c>
      <c r="AS106" s="11" t="s">
        <v>1015</v>
      </c>
      <c r="AT106" s="62">
        <v>81050</v>
      </c>
      <c r="AU106" s="62">
        <v>96300</v>
      </c>
      <c r="AV106" s="61">
        <v>96300</v>
      </c>
      <c r="AW106" s="63" t="str">
        <f t="shared" si="24"/>
        <v/>
      </c>
      <c r="AX106" s="63" t="str">
        <f t="shared" si="25"/>
        <v/>
      </c>
      <c r="AY106" s="64">
        <v>15250</v>
      </c>
      <c r="AZ106" s="65">
        <v>0.18815545959284391</v>
      </c>
      <c r="BA106" s="65">
        <v>0</v>
      </c>
      <c r="BB106" s="17" t="s">
        <v>32</v>
      </c>
      <c r="BC106" s="17"/>
    </row>
    <row r="107" spans="1:55" ht="20.100000000000001" customHeight="1" x14ac:dyDescent="0.2">
      <c r="A107" s="72">
        <v>2017</v>
      </c>
      <c r="B107" s="72" t="s">
        <v>75</v>
      </c>
      <c r="C107" s="35">
        <f t="shared" si="13"/>
        <v>2</v>
      </c>
      <c r="D107" s="39" t="s">
        <v>28</v>
      </c>
      <c r="E107" s="60" t="s">
        <v>23</v>
      </c>
      <c r="F107" s="18" t="str">
        <f t="shared" si="14"/>
        <v>Keith, Stephen</v>
      </c>
      <c r="G107" s="11" t="s">
        <v>2974</v>
      </c>
      <c r="H107" s="11" t="s">
        <v>2975</v>
      </c>
      <c r="I107" s="66">
        <v>1</v>
      </c>
      <c r="J107" s="11" t="s">
        <v>215</v>
      </c>
      <c r="K107" s="34">
        <f t="shared" si="15"/>
        <v>0</v>
      </c>
      <c r="L107" s="34">
        <f t="shared" si="16"/>
        <v>72076</v>
      </c>
      <c r="M107" s="34">
        <f t="shared" si="17"/>
        <v>72076</v>
      </c>
      <c r="N107" s="34">
        <f t="shared" si="18"/>
        <v>0</v>
      </c>
      <c r="O107" s="34">
        <f t="shared" si="19"/>
        <v>13391</v>
      </c>
      <c r="P107" s="34">
        <f t="shared" si="20"/>
        <v>13391</v>
      </c>
      <c r="Q107" s="34">
        <f t="shared" si="21"/>
        <v>0</v>
      </c>
      <c r="R107" s="34">
        <f t="shared" si="22"/>
        <v>85467</v>
      </c>
      <c r="S107" s="34">
        <f t="shared" si="23"/>
        <v>85467</v>
      </c>
      <c r="T107" s="13">
        <v>42887</v>
      </c>
      <c r="V107" s="11" t="s">
        <v>2972</v>
      </c>
      <c r="W107" s="11" t="s">
        <v>2869</v>
      </c>
      <c r="X107" s="11" t="s">
        <v>8773</v>
      </c>
      <c r="Y107" s="11" t="s">
        <v>2973</v>
      </c>
      <c r="Z107" s="11" t="s">
        <v>992</v>
      </c>
      <c r="AA107" s="11" t="s">
        <v>2976</v>
      </c>
      <c r="AB107" s="11" t="s">
        <v>2977</v>
      </c>
      <c r="AC107" s="12" t="s">
        <v>2978</v>
      </c>
      <c r="AD107" s="12" t="s">
        <v>2979</v>
      </c>
      <c r="AE107" s="70">
        <v>59200</v>
      </c>
      <c r="AF107" s="70">
        <v>94700</v>
      </c>
      <c r="AG107" s="60" t="s">
        <v>45</v>
      </c>
      <c r="AH107" s="61">
        <v>70176</v>
      </c>
      <c r="AI107" s="61">
        <v>0</v>
      </c>
      <c r="AJ107" s="61">
        <v>72076</v>
      </c>
      <c r="AK107" s="61">
        <v>0</v>
      </c>
      <c r="AL107" s="61">
        <v>0</v>
      </c>
      <c r="AM107" s="61">
        <v>72076</v>
      </c>
      <c r="AN107" s="11" t="s">
        <v>1038</v>
      </c>
      <c r="AO107" s="61">
        <v>85467</v>
      </c>
      <c r="AP107" s="61">
        <v>0</v>
      </c>
      <c r="AQ107" s="62">
        <v>0</v>
      </c>
      <c r="AR107" s="62">
        <v>85467</v>
      </c>
      <c r="AS107" s="11" t="s">
        <v>1015</v>
      </c>
      <c r="AT107" s="62">
        <v>72076</v>
      </c>
      <c r="AU107" s="62">
        <v>85467</v>
      </c>
      <c r="AV107" s="61">
        <v>15291</v>
      </c>
      <c r="AW107" s="63" t="str">
        <f t="shared" si="24"/>
        <v/>
      </c>
      <c r="AX107" s="63" t="str">
        <f t="shared" si="25"/>
        <v/>
      </c>
      <c r="AY107" s="64">
        <v>13391</v>
      </c>
      <c r="AZ107" s="65">
        <v>0.18578999944503025</v>
      </c>
      <c r="BA107" s="65">
        <v>0.21789500683994528</v>
      </c>
      <c r="BB107" s="17" t="s">
        <v>32</v>
      </c>
      <c r="BC107" s="17"/>
    </row>
    <row r="108" spans="1:55" ht="20.100000000000001" customHeight="1" x14ac:dyDescent="0.2">
      <c r="A108" s="72">
        <v>2017</v>
      </c>
      <c r="B108" s="72" t="s">
        <v>75</v>
      </c>
      <c r="C108" s="35">
        <f t="shared" si="13"/>
        <v>2</v>
      </c>
      <c r="D108" s="39" t="s">
        <v>28</v>
      </c>
      <c r="E108" s="60" t="s">
        <v>23</v>
      </c>
      <c r="F108" s="18" t="str">
        <f t="shared" si="14"/>
        <v>KELSKY, JAIME</v>
      </c>
      <c r="G108" s="11" t="s">
        <v>3156</v>
      </c>
      <c r="H108" s="11" t="s">
        <v>3157</v>
      </c>
      <c r="I108" s="66">
        <v>1</v>
      </c>
      <c r="J108" s="11" t="s">
        <v>215</v>
      </c>
      <c r="K108" s="34">
        <f t="shared" si="15"/>
        <v>69523</v>
      </c>
      <c r="L108" s="34">
        <f t="shared" si="16"/>
        <v>0</v>
      </c>
      <c r="M108" s="34">
        <f t="shared" si="17"/>
        <v>69523</v>
      </c>
      <c r="N108" s="34">
        <f t="shared" si="18"/>
        <v>24571.039999999994</v>
      </c>
      <c r="O108" s="34">
        <f t="shared" si="19"/>
        <v>0</v>
      </c>
      <c r="P108" s="34">
        <f t="shared" si="20"/>
        <v>24571.039999999994</v>
      </c>
      <c r="Q108" s="34">
        <f t="shared" si="21"/>
        <v>94094.04</v>
      </c>
      <c r="R108" s="34">
        <f t="shared" si="22"/>
        <v>0</v>
      </c>
      <c r="S108" s="34">
        <f t="shared" si="23"/>
        <v>94094.04</v>
      </c>
      <c r="T108" s="13">
        <v>42856</v>
      </c>
      <c r="V108" s="11" t="s">
        <v>3153</v>
      </c>
      <c r="W108" s="11" t="s">
        <v>3154</v>
      </c>
      <c r="X108" s="11" t="s">
        <v>8776</v>
      </c>
      <c r="Y108" s="11" t="s">
        <v>3155</v>
      </c>
      <c r="Z108" s="11" t="s">
        <v>1104</v>
      </c>
      <c r="AA108" s="11" t="s">
        <v>3150</v>
      </c>
      <c r="AB108" s="11" t="s">
        <v>3151</v>
      </c>
      <c r="AC108" s="12" t="s">
        <v>1691</v>
      </c>
      <c r="AD108" s="12">
        <v>422110</v>
      </c>
      <c r="AE108" s="70">
        <v>73900</v>
      </c>
      <c r="AF108" s="70">
        <v>133000</v>
      </c>
      <c r="AG108" s="60" t="s">
        <v>45</v>
      </c>
      <c r="AH108" s="61">
        <v>68496</v>
      </c>
      <c r="AI108" s="61">
        <v>0</v>
      </c>
      <c r="AJ108" s="61">
        <v>69523</v>
      </c>
      <c r="AK108" s="61">
        <v>0</v>
      </c>
      <c r="AL108" s="61">
        <v>69523</v>
      </c>
      <c r="AM108" s="61">
        <v>0</v>
      </c>
      <c r="AN108" s="11"/>
      <c r="AO108" s="61">
        <v>94094.04</v>
      </c>
      <c r="AP108" s="61">
        <v>0</v>
      </c>
      <c r="AQ108" s="62">
        <v>94094.04</v>
      </c>
      <c r="AR108" s="62">
        <v>0</v>
      </c>
      <c r="AS108" s="11"/>
      <c r="AT108" s="62">
        <v>69523</v>
      </c>
      <c r="AU108" s="62">
        <v>94094.04</v>
      </c>
      <c r="AV108" s="61">
        <v>25598.039999999994</v>
      </c>
      <c r="AW108" s="63" t="str">
        <f t="shared" si="24"/>
        <v/>
      </c>
      <c r="AX108" s="63" t="str">
        <f t="shared" si="25"/>
        <v/>
      </c>
      <c r="AY108" s="64">
        <v>24571.039999999994</v>
      </c>
      <c r="AZ108" s="65">
        <v>0.35342318369460457</v>
      </c>
      <c r="BA108" s="65">
        <v>0.37371583742116321</v>
      </c>
      <c r="BB108" s="17" t="s">
        <v>32</v>
      </c>
      <c r="BC108" s="17"/>
    </row>
    <row r="109" spans="1:55" ht="20.100000000000001" customHeight="1" x14ac:dyDescent="0.2">
      <c r="A109" s="72">
        <v>2017</v>
      </c>
      <c r="B109" s="72" t="s">
        <v>75</v>
      </c>
      <c r="C109" s="35">
        <f t="shared" si="13"/>
        <v>2</v>
      </c>
      <c r="D109" s="39" t="s">
        <v>28</v>
      </c>
      <c r="E109" s="60" t="s">
        <v>23</v>
      </c>
      <c r="F109" s="18" t="str">
        <f t="shared" si="14"/>
        <v>Lee, Rebecca</v>
      </c>
      <c r="G109" s="11" t="s">
        <v>3205</v>
      </c>
      <c r="H109" s="11" t="s">
        <v>3369</v>
      </c>
      <c r="I109" s="66">
        <v>1</v>
      </c>
      <c r="J109" s="11" t="s">
        <v>215</v>
      </c>
      <c r="K109" s="34">
        <f t="shared" si="15"/>
        <v>0</v>
      </c>
      <c r="L109" s="34">
        <f t="shared" si="16"/>
        <v>25500</v>
      </c>
      <c r="M109" s="34">
        <f t="shared" si="17"/>
        <v>25500</v>
      </c>
      <c r="N109" s="34">
        <f t="shared" si="18"/>
        <v>0</v>
      </c>
      <c r="O109" s="34">
        <f t="shared" si="19"/>
        <v>42710</v>
      </c>
      <c r="P109" s="34">
        <f t="shared" si="20"/>
        <v>42710</v>
      </c>
      <c r="Q109" s="34">
        <f t="shared" si="21"/>
        <v>0</v>
      </c>
      <c r="R109" s="34">
        <f t="shared" si="22"/>
        <v>68210</v>
      </c>
      <c r="S109" s="34">
        <f t="shared" si="23"/>
        <v>68210</v>
      </c>
      <c r="T109" s="13">
        <v>42835</v>
      </c>
      <c r="V109" s="11" t="s">
        <v>366</v>
      </c>
      <c r="W109" s="11" t="s">
        <v>1669</v>
      </c>
      <c r="X109" s="11" t="s">
        <v>8801</v>
      </c>
      <c r="Y109" s="11" t="s">
        <v>3368</v>
      </c>
      <c r="Z109" s="11" t="s">
        <v>1249</v>
      </c>
      <c r="AA109" s="11" t="s">
        <v>2717</v>
      </c>
      <c r="AB109" s="11" t="s">
        <v>2718</v>
      </c>
      <c r="AC109" s="12" t="s">
        <v>1988</v>
      </c>
      <c r="AD109" s="12">
        <v>999999</v>
      </c>
      <c r="AE109" s="70">
        <v>49500</v>
      </c>
      <c r="AF109" s="70">
        <v>94100</v>
      </c>
      <c r="AG109" s="60" t="s">
        <v>45</v>
      </c>
      <c r="AH109" s="61">
        <v>21000</v>
      </c>
      <c r="AI109" s="61">
        <v>0</v>
      </c>
      <c r="AJ109" s="61">
        <v>25500</v>
      </c>
      <c r="AK109" s="61">
        <v>0</v>
      </c>
      <c r="AL109" s="61">
        <v>0</v>
      </c>
      <c r="AM109" s="61">
        <v>25500</v>
      </c>
      <c r="AN109" s="11" t="s">
        <v>997</v>
      </c>
      <c r="AO109" s="61">
        <v>68210</v>
      </c>
      <c r="AP109" s="61">
        <v>0</v>
      </c>
      <c r="AQ109" s="62">
        <v>0</v>
      </c>
      <c r="AR109" s="62">
        <v>68210</v>
      </c>
      <c r="AS109" s="11" t="s">
        <v>997</v>
      </c>
      <c r="AT109" s="62">
        <v>25500</v>
      </c>
      <c r="AU109" s="62">
        <v>68210</v>
      </c>
      <c r="AV109" s="61">
        <v>47210</v>
      </c>
      <c r="AW109" s="63" t="str">
        <f t="shared" si="24"/>
        <v/>
      </c>
      <c r="AX109" s="63" t="str">
        <f t="shared" si="25"/>
        <v/>
      </c>
      <c r="AY109" s="64">
        <v>42710</v>
      </c>
      <c r="AZ109" s="65">
        <v>1.6749019607843136</v>
      </c>
      <c r="BA109" s="65">
        <v>2.2480952380952379</v>
      </c>
      <c r="BB109" s="17" t="s">
        <v>32</v>
      </c>
      <c r="BC109" s="17"/>
    </row>
    <row r="110" spans="1:55" ht="20.100000000000001" customHeight="1" x14ac:dyDescent="0.2">
      <c r="A110" s="72">
        <v>2017</v>
      </c>
      <c r="B110" s="72" t="s">
        <v>75</v>
      </c>
      <c r="C110" s="35">
        <f t="shared" si="13"/>
        <v>2</v>
      </c>
      <c r="D110" s="39" t="s">
        <v>28</v>
      </c>
      <c r="E110" s="60" t="s">
        <v>23</v>
      </c>
      <c r="F110" s="18" t="str">
        <f t="shared" si="14"/>
        <v>Makson, Rachel</v>
      </c>
      <c r="G110" s="11" t="s">
        <v>3297</v>
      </c>
      <c r="H110" s="11" t="s">
        <v>3298</v>
      </c>
      <c r="I110" s="66">
        <v>1</v>
      </c>
      <c r="J110" s="11" t="s">
        <v>215</v>
      </c>
      <c r="K110" s="34">
        <f t="shared" si="15"/>
        <v>0</v>
      </c>
      <c r="L110" s="34">
        <f t="shared" si="16"/>
        <v>71050</v>
      </c>
      <c r="M110" s="34">
        <f t="shared" si="17"/>
        <v>71050</v>
      </c>
      <c r="N110" s="34">
        <f t="shared" si="18"/>
        <v>0</v>
      </c>
      <c r="O110" s="34">
        <f t="shared" si="19"/>
        <v>950</v>
      </c>
      <c r="P110" s="34">
        <f t="shared" si="20"/>
        <v>950</v>
      </c>
      <c r="Q110" s="34">
        <f t="shared" si="21"/>
        <v>0</v>
      </c>
      <c r="R110" s="34">
        <f t="shared" si="22"/>
        <v>72000</v>
      </c>
      <c r="S110" s="34">
        <f t="shared" si="23"/>
        <v>72000</v>
      </c>
      <c r="T110" s="13">
        <v>42828</v>
      </c>
      <c r="V110" s="11" t="s">
        <v>3295</v>
      </c>
      <c r="W110" s="11" t="s">
        <v>669</v>
      </c>
      <c r="X110" s="11" t="s">
        <v>8822</v>
      </c>
      <c r="Y110" s="11" t="s">
        <v>3296</v>
      </c>
      <c r="Z110" s="11" t="s">
        <v>1204</v>
      </c>
      <c r="AA110" s="11" t="s">
        <v>3299</v>
      </c>
      <c r="AB110" s="11" t="s">
        <v>3300</v>
      </c>
      <c r="AC110" s="12" t="s">
        <v>3152</v>
      </c>
      <c r="AD110" s="12" t="s">
        <v>73</v>
      </c>
      <c r="AE110" s="70">
        <v>59200</v>
      </c>
      <c r="AF110" s="70">
        <v>94700</v>
      </c>
      <c r="AG110" s="60" t="s">
        <v>45</v>
      </c>
      <c r="AH110" s="61">
        <v>70000</v>
      </c>
      <c r="AI110" s="61">
        <v>0</v>
      </c>
      <c r="AJ110" s="61">
        <v>71050</v>
      </c>
      <c r="AK110" s="61">
        <v>0</v>
      </c>
      <c r="AL110" s="61">
        <v>0</v>
      </c>
      <c r="AM110" s="61">
        <v>71050</v>
      </c>
      <c r="AN110" s="11" t="s">
        <v>1015</v>
      </c>
      <c r="AO110" s="61">
        <v>72000</v>
      </c>
      <c r="AP110" s="61">
        <v>0</v>
      </c>
      <c r="AQ110" s="62">
        <v>0</v>
      </c>
      <c r="AR110" s="62">
        <v>72000</v>
      </c>
      <c r="AS110" s="11" t="s">
        <v>1300</v>
      </c>
      <c r="AT110" s="62">
        <v>71050</v>
      </c>
      <c r="AU110" s="62">
        <v>72000</v>
      </c>
      <c r="AV110" s="61">
        <v>2000</v>
      </c>
      <c r="AW110" s="63" t="str">
        <f t="shared" si="24"/>
        <v/>
      </c>
      <c r="AX110" s="63" t="str">
        <f t="shared" si="25"/>
        <v/>
      </c>
      <c r="AY110" s="64">
        <v>950</v>
      </c>
      <c r="AZ110" s="65">
        <v>1.3370865587614356E-2</v>
      </c>
      <c r="BA110" s="65">
        <v>2.8571428571428571E-2</v>
      </c>
      <c r="BB110" s="17" t="s">
        <v>32</v>
      </c>
      <c r="BC110" s="17"/>
    </row>
    <row r="111" spans="1:55" ht="20.100000000000001" customHeight="1" x14ac:dyDescent="0.2">
      <c r="A111" s="72">
        <v>2017</v>
      </c>
      <c r="B111" s="72" t="s">
        <v>75</v>
      </c>
      <c r="C111" s="35">
        <f t="shared" si="13"/>
        <v>2</v>
      </c>
      <c r="D111" s="39" t="s">
        <v>28</v>
      </c>
      <c r="E111" s="60" t="s">
        <v>23</v>
      </c>
      <c r="F111" s="18" t="str">
        <f t="shared" si="14"/>
        <v>MORILLO-VASQUEZ, NOEMI</v>
      </c>
      <c r="G111" s="11" t="s">
        <v>2974</v>
      </c>
      <c r="H111" s="11" t="s">
        <v>3136</v>
      </c>
      <c r="I111" s="66">
        <v>1</v>
      </c>
      <c r="J111" s="11" t="s">
        <v>215</v>
      </c>
      <c r="K111" s="34">
        <f t="shared" si="15"/>
        <v>0</v>
      </c>
      <c r="L111" s="34">
        <f t="shared" si="16"/>
        <v>51250</v>
      </c>
      <c r="M111" s="34">
        <f t="shared" si="17"/>
        <v>51250</v>
      </c>
      <c r="N111" s="34">
        <f t="shared" si="18"/>
        <v>0</v>
      </c>
      <c r="O111" s="34">
        <f t="shared" si="19"/>
        <v>14498</v>
      </c>
      <c r="P111" s="34">
        <f t="shared" si="20"/>
        <v>14498</v>
      </c>
      <c r="Q111" s="34">
        <f t="shared" si="21"/>
        <v>0</v>
      </c>
      <c r="R111" s="34">
        <f t="shared" si="22"/>
        <v>65748</v>
      </c>
      <c r="S111" s="34">
        <f t="shared" si="23"/>
        <v>65748</v>
      </c>
      <c r="T111" s="13">
        <v>42835</v>
      </c>
      <c r="V111" s="11" t="s">
        <v>3133</v>
      </c>
      <c r="W111" s="11" t="s">
        <v>3134</v>
      </c>
      <c r="X111" s="11" t="s">
        <v>8862</v>
      </c>
      <c r="Y111" s="11" t="s">
        <v>3135</v>
      </c>
      <c r="Z111" s="11" t="s">
        <v>1095</v>
      </c>
      <c r="AA111" s="11" t="s">
        <v>1780</v>
      </c>
      <c r="AB111" s="11" t="s">
        <v>1781</v>
      </c>
      <c r="AC111" s="12" t="s">
        <v>3137</v>
      </c>
      <c r="AD111" s="12">
        <v>999999</v>
      </c>
      <c r="AE111" s="70">
        <v>51200</v>
      </c>
      <c r="AF111" s="70">
        <v>97300</v>
      </c>
      <c r="AG111" s="60" t="s">
        <v>45</v>
      </c>
      <c r="AH111" s="61">
        <v>50000</v>
      </c>
      <c r="AI111" s="61">
        <v>0</v>
      </c>
      <c r="AJ111" s="61">
        <v>51250</v>
      </c>
      <c r="AK111" s="61">
        <v>0</v>
      </c>
      <c r="AL111" s="61">
        <v>0</v>
      </c>
      <c r="AM111" s="61">
        <v>51250</v>
      </c>
      <c r="AN111" s="11" t="s">
        <v>1680</v>
      </c>
      <c r="AO111" s="61">
        <v>65748</v>
      </c>
      <c r="AP111" s="61">
        <v>0</v>
      </c>
      <c r="AQ111" s="62">
        <v>0</v>
      </c>
      <c r="AR111" s="62">
        <v>65748</v>
      </c>
      <c r="AS111" s="11" t="s">
        <v>1680</v>
      </c>
      <c r="AT111" s="62">
        <v>51250</v>
      </c>
      <c r="AU111" s="62">
        <v>65748</v>
      </c>
      <c r="AV111" s="61">
        <v>15748</v>
      </c>
      <c r="AW111" s="63" t="str">
        <f t="shared" si="24"/>
        <v/>
      </c>
      <c r="AX111" s="63" t="str">
        <f t="shared" si="25"/>
        <v/>
      </c>
      <c r="AY111" s="64">
        <v>14498</v>
      </c>
      <c r="AZ111" s="65">
        <v>0.28288780487804877</v>
      </c>
      <c r="BA111" s="65">
        <v>0.31496000000000002</v>
      </c>
      <c r="BB111" s="17" t="s">
        <v>32</v>
      </c>
      <c r="BC111" s="17"/>
    </row>
    <row r="112" spans="1:55" ht="20.100000000000001" customHeight="1" x14ac:dyDescent="0.2">
      <c r="A112" s="72">
        <v>2017</v>
      </c>
      <c r="B112" s="72" t="s">
        <v>75</v>
      </c>
      <c r="C112" s="35">
        <f t="shared" si="13"/>
        <v>2</v>
      </c>
      <c r="D112" s="39" t="s">
        <v>28</v>
      </c>
      <c r="E112" s="60" t="s">
        <v>23</v>
      </c>
      <c r="F112" s="18" t="str">
        <f t="shared" si="14"/>
        <v>NICHOLS, HOLLEY</v>
      </c>
      <c r="G112" s="11" t="s">
        <v>805</v>
      </c>
      <c r="H112" s="11" t="s">
        <v>3117</v>
      </c>
      <c r="I112" s="66">
        <v>1</v>
      </c>
      <c r="J112" s="11" t="s">
        <v>215</v>
      </c>
      <c r="K112" s="34">
        <f t="shared" si="15"/>
        <v>52690.68</v>
      </c>
      <c r="L112" s="34">
        <f t="shared" si="16"/>
        <v>0</v>
      </c>
      <c r="M112" s="34">
        <f t="shared" si="17"/>
        <v>52690.68</v>
      </c>
      <c r="N112" s="34">
        <f t="shared" si="18"/>
        <v>5269.32</v>
      </c>
      <c r="O112" s="34">
        <f t="shared" si="19"/>
        <v>0</v>
      </c>
      <c r="P112" s="34">
        <f t="shared" si="20"/>
        <v>5269.32</v>
      </c>
      <c r="Q112" s="34">
        <f t="shared" si="21"/>
        <v>57960</v>
      </c>
      <c r="R112" s="34">
        <f t="shared" si="22"/>
        <v>0</v>
      </c>
      <c r="S112" s="34">
        <f t="shared" si="23"/>
        <v>57960</v>
      </c>
      <c r="T112" s="13">
        <v>42887</v>
      </c>
      <c r="V112" s="11" t="s">
        <v>3114</v>
      </c>
      <c r="W112" s="11" t="s">
        <v>3115</v>
      </c>
      <c r="X112" s="11" t="s">
        <v>8877</v>
      </c>
      <c r="Y112" s="11" t="s">
        <v>3116</v>
      </c>
      <c r="Z112" s="11" t="s">
        <v>1766</v>
      </c>
      <c r="AA112" s="11" t="s">
        <v>3112</v>
      </c>
      <c r="AB112" s="11" t="s">
        <v>207</v>
      </c>
      <c r="AC112" s="12" t="s">
        <v>3113</v>
      </c>
      <c r="AD112" s="12" t="s">
        <v>73</v>
      </c>
      <c r="AE112" s="70">
        <v>46600</v>
      </c>
      <c r="AF112" s="70">
        <v>74600</v>
      </c>
      <c r="AG112" s="60" t="s">
        <v>45</v>
      </c>
      <c r="AH112" s="61">
        <v>51912</v>
      </c>
      <c r="AI112" s="61">
        <v>0</v>
      </c>
      <c r="AJ112" s="61">
        <v>52690.68</v>
      </c>
      <c r="AK112" s="61">
        <v>0</v>
      </c>
      <c r="AL112" s="61">
        <v>52690.68</v>
      </c>
      <c r="AM112" s="61">
        <v>0</v>
      </c>
      <c r="AN112" s="11"/>
      <c r="AO112" s="61">
        <v>57960</v>
      </c>
      <c r="AP112" s="61">
        <v>0</v>
      </c>
      <c r="AQ112" s="62">
        <v>57960</v>
      </c>
      <c r="AR112" s="62">
        <v>0</v>
      </c>
      <c r="AS112" s="11"/>
      <c r="AT112" s="62">
        <v>52690.68</v>
      </c>
      <c r="AU112" s="62">
        <v>57960</v>
      </c>
      <c r="AV112" s="61">
        <v>6048</v>
      </c>
      <c r="AW112" s="63" t="str">
        <f t="shared" si="24"/>
        <v/>
      </c>
      <c r="AX112" s="63" t="str">
        <f t="shared" si="25"/>
        <v/>
      </c>
      <c r="AY112" s="64">
        <v>5269.32</v>
      </c>
      <c r="AZ112" s="65">
        <v>0.10000478262948968</v>
      </c>
      <c r="BA112" s="65">
        <v>0.11650485436893204</v>
      </c>
      <c r="BB112" s="17" t="s">
        <v>32</v>
      </c>
      <c r="BC112" s="17"/>
    </row>
    <row r="113" spans="1:55" ht="20.100000000000001" customHeight="1" x14ac:dyDescent="0.2">
      <c r="A113" s="72">
        <v>2017</v>
      </c>
      <c r="B113" s="72" t="s">
        <v>75</v>
      </c>
      <c r="C113" s="35">
        <f t="shared" si="13"/>
        <v>2</v>
      </c>
      <c r="D113" s="39" t="s">
        <v>28</v>
      </c>
      <c r="E113" s="60" t="s">
        <v>23</v>
      </c>
      <c r="F113" s="18" t="str">
        <f t="shared" si="14"/>
        <v>NICOLET, TODD</v>
      </c>
      <c r="G113" s="11" t="s">
        <v>3303</v>
      </c>
      <c r="H113" s="11" t="s">
        <v>3304</v>
      </c>
      <c r="I113" s="66">
        <v>1</v>
      </c>
      <c r="J113" s="11" t="s">
        <v>215</v>
      </c>
      <c r="K113" s="34">
        <f t="shared" si="15"/>
        <v>165600</v>
      </c>
      <c r="L113" s="34">
        <f t="shared" si="16"/>
        <v>41400</v>
      </c>
      <c r="M113" s="34">
        <f t="shared" si="17"/>
        <v>207000</v>
      </c>
      <c r="N113" s="34">
        <f t="shared" si="18"/>
        <v>14400</v>
      </c>
      <c r="O113" s="34">
        <f t="shared" si="19"/>
        <v>3600</v>
      </c>
      <c r="P113" s="34">
        <f t="shared" si="20"/>
        <v>18000</v>
      </c>
      <c r="Q113" s="34">
        <f t="shared" si="21"/>
        <v>180000</v>
      </c>
      <c r="R113" s="34">
        <f t="shared" si="22"/>
        <v>45000</v>
      </c>
      <c r="S113" s="34">
        <f t="shared" si="23"/>
        <v>225000</v>
      </c>
      <c r="T113" s="13">
        <v>42887</v>
      </c>
      <c r="V113" s="11" t="s">
        <v>3301</v>
      </c>
      <c r="W113" s="11" t="s">
        <v>2899</v>
      </c>
      <c r="X113" s="11" t="s">
        <v>8879</v>
      </c>
      <c r="Y113" s="11" t="s">
        <v>3302</v>
      </c>
      <c r="Z113" s="11" t="s">
        <v>1204</v>
      </c>
      <c r="AA113" s="11" t="s">
        <v>3305</v>
      </c>
      <c r="AB113" s="11" t="s">
        <v>3306</v>
      </c>
      <c r="AC113" s="12" t="s">
        <v>3307</v>
      </c>
      <c r="AD113" s="12">
        <v>304350</v>
      </c>
      <c r="AE113" s="70">
        <v>125500</v>
      </c>
      <c r="AF113" s="70">
        <v>251000</v>
      </c>
      <c r="AG113" s="60" t="s">
        <v>45</v>
      </c>
      <c r="AH113" s="61">
        <v>200000</v>
      </c>
      <c r="AI113" s="61">
        <v>0</v>
      </c>
      <c r="AJ113" s="61">
        <v>207000</v>
      </c>
      <c r="AK113" s="61">
        <v>0</v>
      </c>
      <c r="AL113" s="61">
        <v>165600</v>
      </c>
      <c r="AM113" s="61">
        <v>41400</v>
      </c>
      <c r="AN113" s="11" t="s">
        <v>1015</v>
      </c>
      <c r="AO113" s="61">
        <v>225000</v>
      </c>
      <c r="AP113" s="61">
        <v>0</v>
      </c>
      <c r="AQ113" s="62">
        <v>180000</v>
      </c>
      <c r="AR113" s="62">
        <v>45000</v>
      </c>
      <c r="AS113" s="11" t="s">
        <v>1015</v>
      </c>
      <c r="AT113" s="62">
        <v>207000</v>
      </c>
      <c r="AU113" s="62">
        <v>225000</v>
      </c>
      <c r="AV113" s="61">
        <v>25000</v>
      </c>
      <c r="AW113" s="63" t="str">
        <f t="shared" si="24"/>
        <v/>
      </c>
      <c r="AX113" s="63" t="str">
        <f t="shared" si="25"/>
        <v/>
      </c>
      <c r="AY113" s="64">
        <v>18000</v>
      </c>
      <c r="AZ113" s="65">
        <v>8.6956521739130432E-2</v>
      </c>
      <c r="BA113" s="65">
        <v>0.125</v>
      </c>
      <c r="BB113" s="17" t="s">
        <v>32</v>
      </c>
      <c r="BC113" s="17"/>
    </row>
    <row r="114" spans="1:55" ht="20.100000000000001" customHeight="1" x14ac:dyDescent="0.2">
      <c r="A114" s="72">
        <v>2017</v>
      </c>
      <c r="B114" s="72" t="s">
        <v>75</v>
      </c>
      <c r="C114" s="35">
        <f t="shared" si="13"/>
        <v>2</v>
      </c>
      <c r="D114" s="39" t="s">
        <v>28</v>
      </c>
      <c r="E114" s="60" t="s">
        <v>23</v>
      </c>
      <c r="F114" s="18" t="str">
        <f t="shared" si="14"/>
        <v>NORBU, THUPTEN</v>
      </c>
      <c r="G114" s="11" t="s">
        <v>3197</v>
      </c>
      <c r="H114" s="11" t="s">
        <v>3198</v>
      </c>
      <c r="I114" s="66">
        <v>1</v>
      </c>
      <c r="J114" s="11" t="s">
        <v>215</v>
      </c>
      <c r="K114" s="34">
        <f t="shared" si="15"/>
        <v>26335.979650000001</v>
      </c>
      <c r="L114" s="34">
        <f t="shared" si="16"/>
        <v>29231.020349999999</v>
      </c>
      <c r="M114" s="34">
        <f t="shared" si="17"/>
        <v>55567</v>
      </c>
      <c r="N114" s="34">
        <f t="shared" si="18"/>
        <v>44231.020349999999</v>
      </c>
      <c r="O114" s="34">
        <f t="shared" si="19"/>
        <v>-29231.020349999999</v>
      </c>
      <c r="P114" s="34">
        <f t="shared" si="20"/>
        <v>15000</v>
      </c>
      <c r="Q114" s="34">
        <f t="shared" si="21"/>
        <v>70567</v>
      </c>
      <c r="R114" s="34">
        <f t="shared" si="22"/>
        <v>0</v>
      </c>
      <c r="S114" s="34">
        <f t="shared" si="23"/>
        <v>70567</v>
      </c>
      <c r="T114" s="13">
        <v>42877</v>
      </c>
      <c r="V114" s="11" t="s">
        <v>3194</v>
      </c>
      <c r="W114" s="11" t="s">
        <v>3195</v>
      </c>
      <c r="X114" s="11" t="s">
        <v>8881</v>
      </c>
      <c r="Y114" s="11" t="s">
        <v>3196</v>
      </c>
      <c r="Z114" s="11" t="s">
        <v>1122</v>
      </c>
      <c r="AA114" s="11" t="s">
        <v>3199</v>
      </c>
      <c r="AB114" s="11" t="s">
        <v>3200</v>
      </c>
      <c r="AC114" s="12" t="s">
        <v>282</v>
      </c>
      <c r="AD114" s="12" t="s">
        <v>73</v>
      </c>
      <c r="AE114" s="70">
        <v>60900</v>
      </c>
      <c r="AF114" s="70">
        <v>115700</v>
      </c>
      <c r="AG114" s="60" t="s">
        <v>45</v>
      </c>
      <c r="AH114" s="61">
        <v>53949</v>
      </c>
      <c r="AI114" s="61">
        <v>0</v>
      </c>
      <c r="AJ114" s="61">
        <v>55567</v>
      </c>
      <c r="AK114" s="61">
        <v>0</v>
      </c>
      <c r="AL114" s="61">
        <v>26335.979650000001</v>
      </c>
      <c r="AM114" s="61">
        <v>29231.020349999999</v>
      </c>
      <c r="AN114" s="11" t="s">
        <v>996</v>
      </c>
      <c r="AO114" s="61">
        <v>70567</v>
      </c>
      <c r="AP114" s="61">
        <v>0</v>
      </c>
      <c r="AQ114" s="62">
        <v>70567</v>
      </c>
      <c r="AR114" s="62">
        <v>0</v>
      </c>
      <c r="AS114" s="11"/>
      <c r="AT114" s="62">
        <v>55567</v>
      </c>
      <c r="AU114" s="62">
        <v>70567</v>
      </c>
      <c r="AV114" s="61">
        <v>16618</v>
      </c>
      <c r="AW114" s="63" t="str">
        <f t="shared" si="24"/>
        <v/>
      </c>
      <c r="AX114" s="63" t="str">
        <f t="shared" si="25"/>
        <v/>
      </c>
      <c r="AY114" s="64">
        <v>15000</v>
      </c>
      <c r="AZ114" s="65">
        <v>0.2699443914553602</v>
      </c>
      <c r="BA114" s="65">
        <v>0.30803165953029715</v>
      </c>
      <c r="BB114" s="17" t="s">
        <v>32</v>
      </c>
      <c r="BC114" s="17" t="s">
        <v>3201</v>
      </c>
    </row>
    <row r="115" spans="1:55" ht="20.100000000000001" customHeight="1" x14ac:dyDescent="0.2">
      <c r="A115" s="72">
        <v>2017</v>
      </c>
      <c r="B115" s="72" t="s">
        <v>75</v>
      </c>
      <c r="C115" s="35">
        <f t="shared" si="13"/>
        <v>2</v>
      </c>
      <c r="D115" s="39" t="s">
        <v>28</v>
      </c>
      <c r="E115" s="60" t="s">
        <v>23</v>
      </c>
      <c r="F115" s="18" t="str">
        <f t="shared" si="14"/>
        <v>PIETROSIMONE, KATHRYN</v>
      </c>
      <c r="G115" s="11" t="s">
        <v>3226</v>
      </c>
      <c r="H115" s="11" t="s">
        <v>3227</v>
      </c>
      <c r="I115" s="66">
        <v>1</v>
      </c>
      <c r="J115" s="11" t="s">
        <v>215</v>
      </c>
      <c r="K115" s="34">
        <f t="shared" si="15"/>
        <v>0</v>
      </c>
      <c r="L115" s="34">
        <f t="shared" si="16"/>
        <v>60964</v>
      </c>
      <c r="M115" s="34">
        <f t="shared" si="17"/>
        <v>60964</v>
      </c>
      <c r="N115" s="34">
        <f t="shared" si="18"/>
        <v>0</v>
      </c>
      <c r="O115" s="34">
        <f t="shared" si="19"/>
        <v>8636</v>
      </c>
      <c r="P115" s="34">
        <f t="shared" si="20"/>
        <v>8636</v>
      </c>
      <c r="Q115" s="34">
        <f t="shared" si="21"/>
        <v>0</v>
      </c>
      <c r="R115" s="34">
        <f t="shared" si="22"/>
        <v>69600</v>
      </c>
      <c r="S115" s="34">
        <f t="shared" si="23"/>
        <v>69600</v>
      </c>
      <c r="T115" s="13">
        <v>42828</v>
      </c>
      <c r="V115" s="11" t="s">
        <v>3223</v>
      </c>
      <c r="W115" s="11" t="s">
        <v>3224</v>
      </c>
      <c r="X115" s="11" t="s">
        <v>8913</v>
      </c>
      <c r="Y115" s="11" t="s">
        <v>3225</v>
      </c>
      <c r="Z115" s="11" t="s">
        <v>1122</v>
      </c>
      <c r="AA115" s="11" t="s">
        <v>2065</v>
      </c>
      <c r="AB115" s="11" t="s">
        <v>2066</v>
      </c>
      <c r="AC115" s="12" t="s">
        <v>1988</v>
      </c>
      <c r="AD115" s="12" t="s">
        <v>73</v>
      </c>
      <c r="AE115" s="70">
        <v>49500</v>
      </c>
      <c r="AF115" s="70">
        <v>94100</v>
      </c>
      <c r="AG115" s="60" t="s">
        <v>45</v>
      </c>
      <c r="AH115" s="61">
        <v>54652</v>
      </c>
      <c r="AI115" s="61">
        <v>0</v>
      </c>
      <c r="AJ115" s="61">
        <v>60964</v>
      </c>
      <c r="AK115" s="61">
        <v>0</v>
      </c>
      <c r="AL115" s="61">
        <v>0</v>
      </c>
      <c r="AM115" s="61">
        <v>60964</v>
      </c>
      <c r="AN115" s="11" t="s">
        <v>997</v>
      </c>
      <c r="AO115" s="61">
        <v>69600</v>
      </c>
      <c r="AP115" s="61">
        <v>0</v>
      </c>
      <c r="AQ115" s="62">
        <v>0</v>
      </c>
      <c r="AR115" s="62">
        <v>69600</v>
      </c>
      <c r="AS115" s="11" t="s">
        <v>1015</v>
      </c>
      <c r="AT115" s="62">
        <v>60964</v>
      </c>
      <c r="AU115" s="62">
        <v>69600</v>
      </c>
      <c r="AV115" s="61">
        <v>14948</v>
      </c>
      <c r="AW115" s="63" t="str">
        <f t="shared" si="24"/>
        <v/>
      </c>
      <c r="AX115" s="63" t="str">
        <f t="shared" si="25"/>
        <v/>
      </c>
      <c r="AY115" s="64">
        <v>8636</v>
      </c>
      <c r="AZ115" s="65">
        <v>0.14165737156354569</v>
      </c>
      <c r="BA115" s="65">
        <v>0.27351240576740099</v>
      </c>
      <c r="BB115" s="17" t="s">
        <v>32</v>
      </c>
      <c r="BC115" s="17"/>
    </row>
    <row r="116" spans="1:55" ht="20.100000000000001" customHeight="1" x14ac:dyDescent="0.2">
      <c r="A116" s="72">
        <v>2017</v>
      </c>
      <c r="B116" s="72" t="s">
        <v>75</v>
      </c>
      <c r="C116" s="35">
        <f t="shared" ref="C116:C179" si="26">IF(D116="1a",1,(IF(D116="1b",2,(IF(D116="2a",3,(IF(D116="2b",4,(IF(D116=3,5,(IF(D116=4,6,(IF(D116=7,7,(IF(LEFT(D116,2)="12",8,("unknown"))))))))))))))))</f>
        <v>2</v>
      </c>
      <c r="D116" s="39" t="s">
        <v>28</v>
      </c>
      <c r="E116" s="60" t="s">
        <v>23</v>
      </c>
      <c r="F116" s="18" t="str">
        <f t="shared" ref="F116:F179" si="27">CONCATENATE(V116,", ", W116)</f>
        <v>Rainwater, John</v>
      </c>
      <c r="G116" s="11" t="s">
        <v>3064</v>
      </c>
      <c r="H116" s="11" t="s">
        <v>3065</v>
      </c>
      <c r="I116" s="66">
        <v>1</v>
      </c>
      <c r="J116" s="11" t="s">
        <v>215</v>
      </c>
      <c r="K116" s="34">
        <f t="shared" ref="K116:K179" si="28">AL116</f>
        <v>0</v>
      </c>
      <c r="L116" s="34">
        <f t="shared" ref="L116:L179" si="29">AM116</f>
        <v>84150</v>
      </c>
      <c r="M116" s="34">
        <f t="shared" ref="M116:M179" si="30">AT116</f>
        <v>84150</v>
      </c>
      <c r="N116" s="34">
        <f t="shared" ref="N116:N179" si="31">AQ116-AL116</f>
        <v>0</v>
      </c>
      <c r="O116" s="34">
        <f t="shared" ref="O116:O179" si="32">AR116-AM116</f>
        <v>8415</v>
      </c>
      <c r="P116" s="34">
        <f t="shared" ref="P116:P179" si="33">O116+N116</f>
        <v>8415</v>
      </c>
      <c r="Q116" s="34">
        <f t="shared" ref="Q116:Q179" si="34">AQ116</f>
        <v>0</v>
      </c>
      <c r="R116" s="34">
        <f t="shared" ref="R116:R179" si="35">AR116</f>
        <v>92565</v>
      </c>
      <c r="S116" s="34">
        <f t="shared" ref="S116:S179" si="36">AU116</f>
        <v>92565</v>
      </c>
      <c r="T116" s="13">
        <v>42826</v>
      </c>
      <c r="V116" s="11" t="s">
        <v>3062</v>
      </c>
      <c r="W116" s="11" t="s">
        <v>1073</v>
      </c>
      <c r="X116" s="11" t="s">
        <v>8922</v>
      </c>
      <c r="Y116" s="11" t="s">
        <v>3063</v>
      </c>
      <c r="Z116" s="11" t="s">
        <v>106</v>
      </c>
      <c r="AA116" s="11" t="s">
        <v>1666</v>
      </c>
      <c r="AB116" s="11" t="s">
        <v>1667</v>
      </c>
      <c r="AC116" s="12" t="s">
        <v>3066</v>
      </c>
      <c r="AD116" s="12" t="s">
        <v>73</v>
      </c>
      <c r="AE116" s="70">
        <v>71400</v>
      </c>
      <c r="AF116" s="70">
        <v>149900</v>
      </c>
      <c r="AG116" s="60" t="s">
        <v>45</v>
      </c>
      <c r="AH116" s="61">
        <v>76500</v>
      </c>
      <c r="AI116" s="61">
        <v>0</v>
      </c>
      <c r="AJ116" s="61">
        <v>84150</v>
      </c>
      <c r="AK116" s="61">
        <v>0</v>
      </c>
      <c r="AL116" s="61">
        <v>0</v>
      </c>
      <c r="AM116" s="61">
        <v>84150</v>
      </c>
      <c r="AN116" s="11" t="s">
        <v>1038</v>
      </c>
      <c r="AO116" s="61">
        <v>92565</v>
      </c>
      <c r="AP116" s="61">
        <v>0</v>
      </c>
      <c r="AQ116" s="62">
        <v>0</v>
      </c>
      <c r="AR116" s="62">
        <v>92565</v>
      </c>
      <c r="AS116" s="11" t="s">
        <v>1038</v>
      </c>
      <c r="AT116" s="62">
        <v>84150</v>
      </c>
      <c r="AU116" s="62">
        <v>92565</v>
      </c>
      <c r="AV116" s="61">
        <v>16065</v>
      </c>
      <c r="AW116" s="63" t="str">
        <f t="shared" ref="AW116:AW179" si="37">IF(AQ116+AR116&lt;&gt;AU116,"Issue","")</f>
        <v/>
      </c>
      <c r="AX116" s="63" t="str">
        <f t="shared" ref="AX116:AX179" si="38">IF(AL116+AM116&lt;&gt;AT116,"Issue","")</f>
        <v/>
      </c>
      <c r="AY116" s="64">
        <v>8415</v>
      </c>
      <c r="AZ116" s="65">
        <v>0.1</v>
      </c>
      <c r="BA116" s="65">
        <v>0.21</v>
      </c>
      <c r="BB116" s="17" t="s">
        <v>32</v>
      </c>
      <c r="BC116" s="17"/>
    </row>
    <row r="117" spans="1:55" ht="20.100000000000001" customHeight="1" x14ac:dyDescent="0.2">
      <c r="A117" s="72">
        <v>2017</v>
      </c>
      <c r="B117" s="72" t="s">
        <v>75</v>
      </c>
      <c r="C117" s="35">
        <f t="shared" si="26"/>
        <v>2</v>
      </c>
      <c r="D117" s="39" t="s">
        <v>28</v>
      </c>
      <c r="E117" s="60" t="s">
        <v>23</v>
      </c>
      <c r="F117" s="18" t="str">
        <f t="shared" si="27"/>
        <v>Richard, Monica</v>
      </c>
      <c r="G117" s="11" t="s">
        <v>2974</v>
      </c>
      <c r="H117" s="11" t="s">
        <v>3073</v>
      </c>
      <c r="I117" s="66">
        <v>1</v>
      </c>
      <c r="J117" s="11" t="s">
        <v>215</v>
      </c>
      <c r="K117" s="34">
        <f t="shared" si="28"/>
        <v>48060</v>
      </c>
      <c r="L117" s="34">
        <f t="shared" si="29"/>
        <v>0</v>
      </c>
      <c r="M117" s="34">
        <f t="shared" si="30"/>
        <v>48060</v>
      </c>
      <c r="N117" s="34">
        <f t="shared" si="31"/>
        <v>14940</v>
      </c>
      <c r="O117" s="34">
        <f t="shared" si="32"/>
        <v>0</v>
      </c>
      <c r="P117" s="34">
        <f t="shared" si="33"/>
        <v>14940</v>
      </c>
      <c r="Q117" s="34">
        <f t="shared" si="34"/>
        <v>63000</v>
      </c>
      <c r="R117" s="34">
        <f t="shared" si="35"/>
        <v>0</v>
      </c>
      <c r="S117" s="34">
        <f t="shared" si="36"/>
        <v>63000</v>
      </c>
      <c r="T117" s="13">
        <v>42891</v>
      </c>
      <c r="V117" s="11" t="s">
        <v>938</v>
      </c>
      <c r="W117" s="11" t="s">
        <v>1810</v>
      </c>
      <c r="X117" s="11" t="s">
        <v>8927</v>
      </c>
      <c r="Y117" s="11" t="s">
        <v>3072</v>
      </c>
      <c r="Z117" s="11" t="s">
        <v>1068</v>
      </c>
      <c r="AA117" s="11" t="s">
        <v>3074</v>
      </c>
      <c r="AB117" s="11" t="s">
        <v>3075</v>
      </c>
      <c r="AC117" s="12" t="s">
        <v>3076</v>
      </c>
      <c r="AD117" s="12">
        <v>404110</v>
      </c>
      <c r="AE117" s="70">
        <v>51200</v>
      </c>
      <c r="AF117" s="70">
        <v>97300</v>
      </c>
      <c r="AG117" s="60" t="s">
        <v>45</v>
      </c>
      <c r="AH117" s="61">
        <v>52350</v>
      </c>
      <c r="AI117" s="61">
        <v>0</v>
      </c>
      <c r="AJ117" s="61">
        <v>48060</v>
      </c>
      <c r="AK117" s="61">
        <v>0</v>
      </c>
      <c r="AL117" s="61">
        <v>48060</v>
      </c>
      <c r="AM117" s="61">
        <v>0</v>
      </c>
      <c r="AN117" s="11"/>
      <c r="AO117" s="61">
        <v>63000</v>
      </c>
      <c r="AP117" s="61">
        <v>0</v>
      </c>
      <c r="AQ117" s="62">
        <v>63000</v>
      </c>
      <c r="AR117" s="62">
        <v>0</v>
      </c>
      <c r="AS117" s="11"/>
      <c r="AT117" s="62">
        <v>48060</v>
      </c>
      <c r="AU117" s="62">
        <v>63000</v>
      </c>
      <c r="AV117" s="61">
        <v>10650</v>
      </c>
      <c r="AW117" s="63" t="str">
        <f t="shared" si="37"/>
        <v/>
      </c>
      <c r="AX117" s="63" t="str">
        <f t="shared" si="38"/>
        <v/>
      </c>
      <c r="AY117" s="64">
        <v>14940</v>
      </c>
      <c r="AZ117" s="65">
        <v>0.31086142322097376</v>
      </c>
      <c r="BA117" s="65">
        <v>0.20343839541547279</v>
      </c>
      <c r="BB117" s="17" t="s">
        <v>32</v>
      </c>
      <c r="BC117" s="17"/>
    </row>
    <row r="118" spans="1:55" ht="20.100000000000001" customHeight="1" x14ac:dyDescent="0.2">
      <c r="A118" s="72">
        <v>2017</v>
      </c>
      <c r="B118" s="72" t="s">
        <v>75</v>
      </c>
      <c r="C118" s="35">
        <f t="shared" si="26"/>
        <v>2</v>
      </c>
      <c r="D118" s="39" t="s">
        <v>28</v>
      </c>
      <c r="E118" s="60" t="s">
        <v>23</v>
      </c>
      <c r="F118" s="18" t="str">
        <f t="shared" si="27"/>
        <v>Roberts, John</v>
      </c>
      <c r="G118" s="11" t="s">
        <v>3380</v>
      </c>
      <c r="H118" s="11" t="s">
        <v>3381</v>
      </c>
      <c r="I118" s="66">
        <v>1</v>
      </c>
      <c r="J118" s="11" t="s">
        <v>215</v>
      </c>
      <c r="K118" s="34">
        <f t="shared" si="28"/>
        <v>0</v>
      </c>
      <c r="L118" s="34">
        <f t="shared" si="29"/>
        <v>60900</v>
      </c>
      <c r="M118" s="34">
        <f t="shared" si="30"/>
        <v>60900</v>
      </c>
      <c r="N118" s="34">
        <f t="shared" si="31"/>
        <v>0</v>
      </c>
      <c r="O118" s="34">
        <f t="shared" si="32"/>
        <v>10000</v>
      </c>
      <c r="P118" s="34">
        <f t="shared" si="33"/>
        <v>10000</v>
      </c>
      <c r="Q118" s="34">
        <f t="shared" si="34"/>
        <v>0</v>
      </c>
      <c r="R118" s="34">
        <f t="shared" si="35"/>
        <v>70900</v>
      </c>
      <c r="S118" s="34">
        <f t="shared" si="36"/>
        <v>70900</v>
      </c>
      <c r="T118" s="13">
        <v>42856</v>
      </c>
      <c r="V118" s="11" t="s">
        <v>3378</v>
      </c>
      <c r="W118" s="11" t="s">
        <v>1073</v>
      </c>
      <c r="X118" s="11" t="s">
        <v>8932</v>
      </c>
      <c r="Y118" s="11" t="s">
        <v>3379</v>
      </c>
      <c r="Z118" s="11" t="s">
        <v>1249</v>
      </c>
      <c r="AA118" s="11" t="s">
        <v>1264</v>
      </c>
      <c r="AB118" s="11" t="s">
        <v>1265</v>
      </c>
      <c r="AC118" s="12" t="s">
        <v>1988</v>
      </c>
      <c r="AD118" s="12" t="s">
        <v>73</v>
      </c>
      <c r="AE118" s="70">
        <v>49500</v>
      </c>
      <c r="AF118" s="70">
        <v>94100</v>
      </c>
      <c r="AG118" s="60" t="s">
        <v>45</v>
      </c>
      <c r="AH118" s="61">
        <v>60000</v>
      </c>
      <c r="AI118" s="61">
        <v>0</v>
      </c>
      <c r="AJ118" s="61">
        <v>60900</v>
      </c>
      <c r="AK118" s="61">
        <v>0</v>
      </c>
      <c r="AL118" s="61">
        <v>0</v>
      </c>
      <c r="AM118" s="61">
        <v>60900</v>
      </c>
      <c r="AN118" s="11" t="s">
        <v>1038</v>
      </c>
      <c r="AO118" s="61">
        <v>70900</v>
      </c>
      <c r="AP118" s="61">
        <v>0</v>
      </c>
      <c r="AQ118" s="62">
        <v>0</v>
      </c>
      <c r="AR118" s="62">
        <v>70900</v>
      </c>
      <c r="AS118" s="11" t="s">
        <v>1038</v>
      </c>
      <c r="AT118" s="62">
        <v>60900</v>
      </c>
      <c r="AU118" s="62">
        <v>70900</v>
      </c>
      <c r="AV118" s="61">
        <v>10900</v>
      </c>
      <c r="AW118" s="63" t="str">
        <f t="shared" si="37"/>
        <v/>
      </c>
      <c r="AX118" s="63" t="str">
        <f t="shared" si="38"/>
        <v/>
      </c>
      <c r="AY118" s="64">
        <v>10000</v>
      </c>
      <c r="AZ118" s="65">
        <v>0.16420361247947454</v>
      </c>
      <c r="BA118" s="65">
        <v>0.18166666666666667</v>
      </c>
      <c r="BB118" s="17" t="s">
        <v>32</v>
      </c>
      <c r="BC118" s="17"/>
    </row>
    <row r="119" spans="1:55" ht="20.100000000000001" customHeight="1" x14ac:dyDescent="0.2">
      <c r="A119" s="72">
        <v>2017</v>
      </c>
      <c r="B119" s="72" t="s">
        <v>75</v>
      </c>
      <c r="C119" s="35">
        <f t="shared" si="26"/>
        <v>2</v>
      </c>
      <c r="D119" s="39" t="s">
        <v>28</v>
      </c>
      <c r="E119" s="60" t="s">
        <v>23</v>
      </c>
      <c r="F119" s="18" t="str">
        <f t="shared" si="27"/>
        <v>SIMS EVANS, CHARLETTA</v>
      </c>
      <c r="G119" s="11" t="s">
        <v>3317</v>
      </c>
      <c r="H119" s="11" t="s">
        <v>3318</v>
      </c>
      <c r="I119" s="66">
        <v>1</v>
      </c>
      <c r="J119" s="11" t="s">
        <v>215</v>
      </c>
      <c r="K119" s="34">
        <f t="shared" si="28"/>
        <v>100804</v>
      </c>
      <c r="L119" s="34">
        <f t="shared" si="29"/>
        <v>0</v>
      </c>
      <c r="M119" s="34">
        <f t="shared" si="30"/>
        <v>100804</v>
      </c>
      <c r="N119" s="34">
        <f t="shared" si="31"/>
        <v>15000</v>
      </c>
      <c r="O119" s="34">
        <f t="shared" si="32"/>
        <v>0</v>
      </c>
      <c r="P119" s="34">
        <f t="shared" si="33"/>
        <v>15000</v>
      </c>
      <c r="Q119" s="34">
        <f t="shared" si="34"/>
        <v>115804</v>
      </c>
      <c r="R119" s="34">
        <f t="shared" si="35"/>
        <v>0</v>
      </c>
      <c r="S119" s="34">
        <f t="shared" si="36"/>
        <v>115804</v>
      </c>
      <c r="T119" s="13">
        <v>42879</v>
      </c>
      <c r="V119" s="11" t="s">
        <v>3314</v>
      </c>
      <c r="W119" s="11" t="s">
        <v>3315</v>
      </c>
      <c r="X119" s="11" t="s">
        <v>9432</v>
      </c>
      <c r="Y119" s="11" t="s">
        <v>3316</v>
      </c>
      <c r="Z119" s="11" t="s">
        <v>1204</v>
      </c>
      <c r="AA119" s="11" t="s">
        <v>3319</v>
      </c>
      <c r="AB119" s="11" t="s">
        <v>3320</v>
      </c>
      <c r="AC119" s="12" t="s">
        <v>3307</v>
      </c>
      <c r="AD119" s="12" t="s">
        <v>3321</v>
      </c>
      <c r="AE119" s="70">
        <v>96800</v>
      </c>
      <c r="AF119" s="70">
        <v>193600</v>
      </c>
      <c r="AG119" s="60" t="s">
        <v>45</v>
      </c>
      <c r="AH119" s="61">
        <v>96927</v>
      </c>
      <c r="AI119" s="61">
        <v>0</v>
      </c>
      <c r="AJ119" s="61">
        <v>100804</v>
      </c>
      <c r="AK119" s="61">
        <v>0</v>
      </c>
      <c r="AL119" s="61">
        <v>100804</v>
      </c>
      <c r="AM119" s="61">
        <v>0</v>
      </c>
      <c r="AN119" s="11"/>
      <c r="AO119" s="61">
        <v>115804</v>
      </c>
      <c r="AP119" s="61">
        <v>0</v>
      </c>
      <c r="AQ119" s="62">
        <v>115804</v>
      </c>
      <c r="AR119" s="62">
        <v>0</v>
      </c>
      <c r="AS119" s="11"/>
      <c r="AT119" s="62">
        <v>100804</v>
      </c>
      <c r="AU119" s="62">
        <v>115804</v>
      </c>
      <c r="AV119" s="61">
        <v>18877</v>
      </c>
      <c r="AW119" s="63" t="str">
        <f t="shared" si="37"/>
        <v/>
      </c>
      <c r="AX119" s="63" t="str">
        <f t="shared" si="38"/>
        <v/>
      </c>
      <c r="AY119" s="64">
        <v>15000</v>
      </c>
      <c r="AZ119" s="65">
        <v>0.14880361890401175</v>
      </c>
      <c r="BA119" s="65">
        <v>0.1947548154796909</v>
      </c>
      <c r="BB119" s="17" t="s">
        <v>32</v>
      </c>
      <c r="BC119" s="17"/>
    </row>
    <row r="120" spans="1:55" ht="20.100000000000001" customHeight="1" x14ac:dyDescent="0.2">
      <c r="A120" s="72">
        <v>2017</v>
      </c>
      <c r="B120" s="72" t="s">
        <v>75</v>
      </c>
      <c r="C120" s="35">
        <f t="shared" si="26"/>
        <v>2</v>
      </c>
      <c r="D120" s="39" t="s">
        <v>28</v>
      </c>
      <c r="E120" s="60" t="s">
        <v>23</v>
      </c>
      <c r="F120" s="18" t="str">
        <f t="shared" si="27"/>
        <v>Southwell, Jessica</v>
      </c>
      <c r="G120" s="11" t="s">
        <v>3214</v>
      </c>
      <c r="H120" s="11" t="s">
        <v>3375</v>
      </c>
      <c r="I120" s="66">
        <v>1</v>
      </c>
      <c r="J120" s="11" t="s">
        <v>215</v>
      </c>
      <c r="K120" s="34">
        <f t="shared" si="28"/>
        <v>25660.734465599999</v>
      </c>
      <c r="L120" s="34">
        <f t="shared" si="29"/>
        <v>38492.705534399996</v>
      </c>
      <c r="M120" s="34">
        <f t="shared" si="30"/>
        <v>64153.440000000002</v>
      </c>
      <c r="N120" s="34">
        <f t="shared" si="31"/>
        <v>39839.265534400001</v>
      </c>
      <c r="O120" s="34">
        <f t="shared" si="32"/>
        <v>-38492.705534399996</v>
      </c>
      <c r="P120" s="34">
        <f t="shared" si="33"/>
        <v>1346.5600000000049</v>
      </c>
      <c r="Q120" s="34">
        <f t="shared" si="34"/>
        <v>65500</v>
      </c>
      <c r="R120" s="34">
        <f t="shared" si="35"/>
        <v>0</v>
      </c>
      <c r="S120" s="34">
        <f t="shared" si="36"/>
        <v>65500</v>
      </c>
      <c r="T120" s="13">
        <v>42870</v>
      </c>
      <c r="V120" s="11" t="s">
        <v>3373</v>
      </c>
      <c r="W120" s="11" t="s">
        <v>336</v>
      </c>
      <c r="X120" s="11" t="s">
        <v>8974</v>
      </c>
      <c r="Y120" s="11" t="s">
        <v>3374</v>
      </c>
      <c r="Z120" s="11" t="s">
        <v>1249</v>
      </c>
      <c r="AA120" s="11" t="s">
        <v>3376</v>
      </c>
      <c r="AB120" s="11" t="s">
        <v>3377</v>
      </c>
      <c r="AC120" s="12" t="s">
        <v>1988</v>
      </c>
      <c r="AD120" s="12">
        <v>999999</v>
      </c>
      <c r="AE120" s="70">
        <v>43000</v>
      </c>
      <c r="AF120" s="70">
        <v>81700</v>
      </c>
      <c r="AG120" s="60" t="s">
        <v>45</v>
      </c>
      <c r="AH120" s="61">
        <v>61686</v>
      </c>
      <c r="AI120" s="61">
        <v>0</v>
      </c>
      <c r="AJ120" s="61">
        <v>64153.440000000002</v>
      </c>
      <c r="AK120" s="61">
        <v>0</v>
      </c>
      <c r="AL120" s="61">
        <v>25660.734465599999</v>
      </c>
      <c r="AM120" s="61">
        <v>38492.705534399996</v>
      </c>
      <c r="AN120" s="11" t="s">
        <v>997</v>
      </c>
      <c r="AO120" s="61">
        <v>65500</v>
      </c>
      <c r="AP120" s="61">
        <v>0</v>
      </c>
      <c r="AQ120" s="62">
        <v>65500</v>
      </c>
      <c r="AR120" s="62">
        <v>0</v>
      </c>
      <c r="AS120" s="11"/>
      <c r="AT120" s="62">
        <v>64153.440000000002</v>
      </c>
      <c r="AU120" s="62">
        <v>65500</v>
      </c>
      <c r="AV120" s="61">
        <v>3814</v>
      </c>
      <c r="AW120" s="63" t="str">
        <f t="shared" si="37"/>
        <v/>
      </c>
      <c r="AX120" s="63" t="str">
        <f t="shared" si="38"/>
        <v/>
      </c>
      <c r="AY120" s="64">
        <v>1346.5599999999977</v>
      </c>
      <c r="AZ120" s="65">
        <v>2.0989677248795975E-2</v>
      </c>
      <c r="BA120" s="65">
        <v>6.1829264338747851E-2</v>
      </c>
      <c r="BB120" s="17" t="s">
        <v>32</v>
      </c>
      <c r="BC120" s="17"/>
    </row>
    <row r="121" spans="1:55" ht="20.100000000000001" customHeight="1" x14ac:dyDescent="0.2">
      <c r="A121" s="72">
        <v>2017</v>
      </c>
      <c r="B121" s="72" t="s">
        <v>75</v>
      </c>
      <c r="C121" s="35">
        <f t="shared" si="26"/>
        <v>2</v>
      </c>
      <c r="D121" s="39" t="s">
        <v>28</v>
      </c>
      <c r="E121" s="60" t="s">
        <v>23</v>
      </c>
      <c r="F121" s="18" t="str">
        <f t="shared" si="27"/>
        <v>Steed, Ashley</v>
      </c>
      <c r="G121" s="11" t="s">
        <v>218</v>
      </c>
      <c r="H121" s="11" t="s">
        <v>3069</v>
      </c>
      <c r="I121" s="66">
        <v>1</v>
      </c>
      <c r="J121" s="11" t="s">
        <v>215</v>
      </c>
      <c r="K121" s="34">
        <f t="shared" si="28"/>
        <v>0</v>
      </c>
      <c r="L121" s="34">
        <f t="shared" si="29"/>
        <v>40166.6</v>
      </c>
      <c r="M121" s="34">
        <f t="shared" si="30"/>
        <v>40166.6</v>
      </c>
      <c r="N121" s="34">
        <f t="shared" si="31"/>
        <v>0</v>
      </c>
      <c r="O121" s="34">
        <f t="shared" si="32"/>
        <v>7833.4000000000015</v>
      </c>
      <c r="P121" s="34">
        <f t="shared" si="33"/>
        <v>7833.4000000000015</v>
      </c>
      <c r="Q121" s="34">
        <f t="shared" si="34"/>
        <v>0</v>
      </c>
      <c r="R121" s="34">
        <f t="shared" si="35"/>
        <v>48000</v>
      </c>
      <c r="S121" s="34">
        <f t="shared" si="36"/>
        <v>48000</v>
      </c>
      <c r="T121" s="13">
        <v>42863</v>
      </c>
      <c r="V121" s="11" t="s">
        <v>3067</v>
      </c>
      <c r="W121" s="11" t="s">
        <v>1713</v>
      </c>
      <c r="X121" s="11" t="s">
        <v>8980</v>
      </c>
      <c r="Y121" s="11" t="s">
        <v>3068</v>
      </c>
      <c r="Z121" s="11" t="s">
        <v>1068</v>
      </c>
      <c r="AA121" s="11" t="s">
        <v>3070</v>
      </c>
      <c r="AB121" s="11" t="s">
        <v>3071</v>
      </c>
      <c r="AC121" s="12" t="s">
        <v>2983</v>
      </c>
      <c r="AD121" s="12">
        <v>401130</v>
      </c>
      <c r="AE121" s="70">
        <v>33700</v>
      </c>
      <c r="AF121" s="70">
        <v>59000</v>
      </c>
      <c r="AG121" s="60" t="s">
        <v>45</v>
      </c>
      <c r="AH121" s="61">
        <v>39573</v>
      </c>
      <c r="AI121" s="61">
        <v>0</v>
      </c>
      <c r="AJ121" s="61">
        <v>40166.6</v>
      </c>
      <c r="AK121" s="61">
        <v>0</v>
      </c>
      <c r="AL121" s="61">
        <v>0</v>
      </c>
      <c r="AM121" s="61">
        <v>40166.6</v>
      </c>
      <c r="AN121" s="11" t="s">
        <v>1680</v>
      </c>
      <c r="AO121" s="61">
        <v>48000</v>
      </c>
      <c r="AP121" s="61">
        <v>0</v>
      </c>
      <c r="AQ121" s="62">
        <v>0</v>
      </c>
      <c r="AR121" s="62">
        <v>48000</v>
      </c>
      <c r="AS121" s="11" t="s">
        <v>1680</v>
      </c>
      <c r="AT121" s="62">
        <v>40166.6</v>
      </c>
      <c r="AU121" s="62">
        <v>48000</v>
      </c>
      <c r="AV121" s="61">
        <v>8427</v>
      </c>
      <c r="AW121" s="63" t="str">
        <f t="shared" si="37"/>
        <v/>
      </c>
      <c r="AX121" s="63" t="str">
        <f t="shared" si="38"/>
        <v/>
      </c>
      <c r="AY121" s="64">
        <v>7833.4000000000015</v>
      </c>
      <c r="AZ121" s="65">
        <v>0.19502273032818315</v>
      </c>
      <c r="BA121" s="65">
        <v>0.21294822227276172</v>
      </c>
      <c r="BB121" s="17" t="s">
        <v>32</v>
      </c>
      <c r="BC121" s="17"/>
    </row>
    <row r="122" spans="1:55" ht="20.100000000000001" customHeight="1" x14ac:dyDescent="0.2">
      <c r="A122" s="72">
        <v>2017</v>
      </c>
      <c r="B122" s="72" t="s">
        <v>75</v>
      </c>
      <c r="C122" s="35">
        <f t="shared" si="26"/>
        <v>2</v>
      </c>
      <c r="D122" s="39" t="s">
        <v>28</v>
      </c>
      <c r="E122" s="60" t="s">
        <v>23</v>
      </c>
      <c r="F122" s="18" t="str">
        <f t="shared" si="27"/>
        <v>Tuttle, Laura</v>
      </c>
      <c r="G122" s="11" t="s">
        <v>3264</v>
      </c>
      <c r="H122" s="11" t="s">
        <v>3265</v>
      </c>
      <c r="I122" s="66">
        <v>1</v>
      </c>
      <c r="J122" s="11" t="s">
        <v>215</v>
      </c>
      <c r="K122" s="34">
        <f t="shared" si="28"/>
        <v>0</v>
      </c>
      <c r="L122" s="34">
        <f t="shared" si="29"/>
        <v>72507</v>
      </c>
      <c r="M122" s="34">
        <f t="shared" si="30"/>
        <v>72507</v>
      </c>
      <c r="N122" s="34">
        <f t="shared" si="31"/>
        <v>0</v>
      </c>
      <c r="O122" s="34">
        <f t="shared" si="32"/>
        <v>8468</v>
      </c>
      <c r="P122" s="34">
        <f t="shared" si="33"/>
        <v>8468</v>
      </c>
      <c r="Q122" s="34">
        <f t="shared" si="34"/>
        <v>0</v>
      </c>
      <c r="R122" s="34">
        <f t="shared" si="35"/>
        <v>80975</v>
      </c>
      <c r="S122" s="34">
        <f t="shared" si="36"/>
        <v>80975</v>
      </c>
      <c r="T122" s="13">
        <v>42898</v>
      </c>
      <c r="V122" s="11" t="s">
        <v>2618</v>
      </c>
      <c r="W122" s="11" t="s">
        <v>653</v>
      </c>
      <c r="X122" s="11" t="s">
        <v>9017</v>
      </c>
      <c r="Y122" s="11" t="s">
        <v>3263</v>
      </c>
      <c r="Z122" s="11" t="s">
        <v>1122</v>
      </c>
      <c r="AA122" s="11" t="s">
        <v>2474</v>
      </c>
      <c r="AB122" s="11" t="s">
        <v>2475</v>
      </c>
      <c r="AC122" s="12" t="s">
        <v>1988</v>
      </c>
      <c r="AD122" s="12" t="s">
        <v>73</v>
      </c>
      <c r="AE122" s="70">
        <v>49500</v>
      </c>
      <c r="AF122" s="70">
        <v>94100</v>
      </c>
      <c r="AG122" s="60" t="s">
        <v>45</v>
      </c>
      <c r="AH122" s="61">
        <v>65000</v>
      </c>
      <c r="AI122" s="61">
        <v>0</v>
      </c>
      <c r="AJ122" s="61">
        <v>72507</v>
      </c>
      <c r="AK122" s="61">
        <v>0</v>
      </c>
      <c r="AL122" s="61">
        <v>0</v>
      </c>
      <c r="AM122" s="61">
        <v>72507</v>
      </c>
      <c r="AN122" s="11" t="s">
        <v>1217</v>
      </c>
      <c r="AO122" s="61">
        <v>80975</v>
      </c>
      <c r="AP122" s="61">
        <v>0</v>
      </c>
      <c r="AQ122" s="62">
        <v>0</v>
      </c>
      <c r="AR122" s="62">
        <v>80975</v>
      </c>
      <c r="AS122" s="11" t="s">
        <v>997</v>
      </c>
      <c r="AT122" s="62">
        <v>72507</v>
      </c>
      <c r="AU122" s="62">
        <v>80975</v>
      </c>
      <c r="AV122" s="61">
        <v>15975</v>
      </c>
      <c r="AW122" s="63" t="str">
        <f t="shared" si="37"/>
        <v/>
      </c>
      <c r="AX122" s="63" t="str">
        <f t="shared" si="38"/>
        <v/>
      </c>
      <c r="AY122" s="64">
        <v>8468</v>
      </c>
      <c r="AZ122" s="65">
        <v>0.11678872384735267</v>
      </c>
      <c r="BA122" s="65">
        <v>0.24576923076923077</v>
      </c>
      <c r="BB122" s="17" t="s">
        <v>32</v>
      </c>
      <c r="BC122" s="17"/>
    </row>
    <row r="123" spans="1:55" ht="20.100000000000001" customHeight="1" x14ac:dyDescent="0.2">
      <c r="A123" s="72">
        <v>2017</v>
      </c>
      <c r="B123" s="72" t="s">
        <v>75</v>
      </c>
      <c r="C123" s="35">
        <f t="shared" si="26"/>
        <v>2</v>
      </c>
      <c r="D123" s="39" t="s">
        <v>28</v>
      </c>
      <c r="E123" s="60" t="s">
        <v>23</v>
      </c>
      <c r="F123" s="18" t="str">
        <f t="shared" si="27"/>
        <v>WALTERS, KELLIE</v>
      </c>
      <c r="G123" s="11" t="s">
        <v>3214</v>
      </c>
      <c r="H123" s="11" t="s">
        <v>3269</v>
      </c>
      <c r="I123" s="66">
        <v>1</v>
      </c>
      <c r="J123" s="11" t="s">
        <v>215</v>
      </c>
      <c r="K123" s="34">
        <f t="shared" si="28"/>
        <v>0</v>
      </c>
      <c r="L123" s="34">
        <f t="shared" si="29"/>
        <v>58227.51</v>
      </c>
      <c r="M123" s="34">
        <f t="shared" si="30"/>
        <v>58227.51</v>
      </c>
      <c r="N123" s="34">
        <f t="shared" si="31"/>
        <v>0</v>
      </c>
      <c r="O123" s="34">
        <f t="shared" si="32"/>
        <v>5672.489999999998</v>
      </c>
      <c r="P123" s="34">
        <f t="shared" si="33"/>
        <v>5672.489999999998</v>
      </c>
      <c r="Q123" s="34">
        <f t="shared" si="34"/>
        <v>0</v>
      </c>
      <c r="R123" s="34">
        <f t="shared" si="35"/>
        <v>63900</v>
      </c>
      <c r="S123" s="34">
        <f t="shared" si="36"/>
        <v>63900</v>
      </c>
      <c r="T123" s="13">
        <v>42887</v>
      </c>
      <c r="V123" s="11" t="s">
        <v>3266</v>
      </c>
      <c r="W123" s="11" t="s">
        <v>3267</v>
      </c>
      <c r="X123" s="11" t="s">
        <v>9027</v>
      </c>
      <c r="Y123" s="11" t="s">
        <v>3268</v>
      </c>
      <c r="Z123" s="11" t="s">
        <v>1122</v>
      </c>
      <c r="AA123" s="11" t="s">
        <v>2474</v>
      </c>
      <c r="AB123" s="11" t="s">
        <v>2475</v>
      </c>
      <c r="AC123" s="12" t="s">
        <v>1988</v>
      </c>
      <c r="AD123" s="12" t="s">
        <v>73</v>
      </c>
      <c r="AE123" s="70">
        <v>49500</v>
      </c>
      <c r="AF123" s="70">
        <v>94100</v>
      </c>
      <c r="AG123" s="60" t="s">
        <v>45</v>
      </c>
      <c r="AH123" s="61">
        <v>57367</v>
      </c>
      <c r="AI123" s="61">
        <v>0</v>
      </c>
      <c r="AJ123" s="61">
        <v>58227.51</v>
      </c>
      <c r="AK123" s="61">
        <v>0</v>
      </c>
      <c r="AL123" s="61">
        <v>0</v>
      </c>
      <c r="AM123" s="61">
        <v>58227.51</v>
      </c>
      <c r="AN123" s="11" t="s">
        <v>1217</v>
      </c>
      <c r="AO123" s="61">
        <v>63900</v>
      </c>
      <c r="AP123" s="61">
        <v>0</v>
      </c>
      <c r="AQ123" s="62">
        <v>0</v>
      </c>
      <c r="AR123" s="62">
        <v>63900</v>
      </c>
      <c r="AS123" s="11" t="s">
        <v>1217</v>
      </c>
      <c r="AT123" s="62">
        <v>58227.51</v>
      </c>
      <c r="AU123" s="62">
        <v>63900</v>
      </c>
      <c r="AV123" s="61">
        <v>6533</v>
      </c>
      <c r="AW123" s="63" t="str">
        <f t="shared" si="37"/>
        <v/>
      </c>
      <c r="AX123" s="63" t="str">
        <f t="shared" si="38"/>
        <v/>
      </c>
      <c r="AY123" s="64">
        <v>5672.489999999998</v>
      </c>
      <c r="AZ123" s="65">
        <v>9.7419415667954853E-2</v>
      </c>
      <c r="BA123" s="65">
        <v>0.11388080255198982</v>
      </c>
      <c r="BB123" s="17" t="s">
        <v>32</v>
      </c>
      <c r="BC123" s="17"/>
    </row>
    <row r="124" spans="1:55" ht="20.100000000000001" customHeight="1" x14ac:dyDescent="0.2">
      <c r="A124" s="76">
        <v>2017</v>
      </c>
      <c r="B124" s="76" t="s">
        <v>75</v>
      </c>
      <c r="C124" s="35">
        <f t="shared" si="26"/>
        <v>2</v>
      </c>
      <c r="D124" s="77" t="s">
        <v>28</v>
      </c>
      <c r="E124" s="78" t="s">
        <v>15</v>
      </c>
      <c r="F124" s="18" t="str">
        <f t="shared" si="27"/>
        <v>Bangert, Tammie</v>
      </c>
      <c r="G124" s="79" t="s">
        <v>218</v>
      </c>
      <c r="H124" s="80" t="s">
        <v>219</v>
      </c>
      <c r="I124" s="66">
        <v>1</v>
      </c>
      <c r="J124" s="81" t="s">
        <v>215</v>
      </c>
      <c r="K124" s="34">
        <f t="shared" si="28"/>
        <v>41696</v>
      </c>
      <c r="L124" s="34">
        <f t="shared" si="29"/>
        <v>0</v>
      </c>
      <c r="M124" s="34">
        <f t="shared" si="30"/>
        <v>41696</v>
      </c>
      <c r="N124" s="34">
        <f t="shared" si="31"/>
        <v>8304</v>
      </c>
      <c r="O124" s="34">
        <f t="shared" si="32"/>
        <v>0</v>
      </c>
      <c r="P124" s="34">
        <f t="shared" si="33"/>
        <v>8304</v>
      </c>
      <c r="Q124" s="34">
        <f t="shared" si="34"/>
        <v>50000</v>
      </c>
      <c r="R124" s="34">
        <f t="shared" si="35"/>
        <v>0</v>
      </c>
      <c r="S124" s="34">
        <f t="shared" si="36"/>
        <v>50000</v>
      </c>
      <c r="T124" s="82">
        <v>42887</v>
      </c>
      <c r="V124" s="79" t="s">
        <v>216</v>
      </c>
      <c r="W124" s="79" t="s">
        <v>217</v>
      </c>
      <c r="X124" s="11" t="s">
        <v>9159</v>
      </c>
      <c r="Y124" s="79">
        <v>850052582</v>
      </c>
      <c r="Z124" s="80"/>
      <c r="AA124" s="80" t="s">
        <v>220</v>
      </c>
      <c r="AB124" s="80" t="s">
        <v>221</v>
      </c>
      <c r="AC124" s="80" t="s">
        <v>222</v>
      </c>
      <c r="AD124" s="80" t="s">
        <v>223</v>
      </c>
      <c r="AE124" s="83">
        <v>33574.502232142855</v>
      </c>
      <c r="AF124" s="83">
        <v>60434.104017857142</v>
      </c>
      <c r="AG124" s="78" t="s">
        <v>45</v>
      </c>
      <c r="AH124" s="84">
        <v>40000</v>
      </c>
      <c r="AI124" s="84">
        <v>0</v>
      </c>
      <c r="AJ124" s="84">
        <v>41696</v>
      </c>
      <c r="AK124" s="84">
        <v>0</v>
      </c>
      <c r="AL124" s="84">
        <v>41696</v>
      </c>
      <c r="AM124" s="84">
        <v>0</v>
      </c>
      <c r="AN124" s="79"/>
      <c r="AO124" s="84">
        <v>50000</v>
      </c>
      <c r="AP124" s="84">
        <v>0</v>
      </c>
      <c r="AQ124" s="85">
        <v>50000</v>
      </c>
      <c r="AR124" s="85">
        <v>0</v>
      </c>
      <c r="AS124" s="79"/>
      <c r="AT124" s="85">
        <v>41696</v>
      </c>
      <c r="AU124" s="85">
        <v>50000</v>
      </c>
      <c r="AV124" s="84">
        <v>10000</v>
      </c>
      <c r="AW124" s="63" t="str">
        <f t="shared" si="37"/>
        <v/>
      </c>
      <c r="AX124" s="63" t="str">
        <f t="shared" si="38"/>
        <v/>
      </c>
      <c r="AY124" s="86">
        <v>8304</v>
      </c>
      <c r="AZ124" s="87">
        <v>0.19915579432079816</v>
      </c>
      <c r="BA124" s="87">
        <v>0.25</v>
      </c>
      <c r="BB124" s="20" t="s">
        <v>32</v>
      </c>
      <c r="BC124" s="19" t="s">
        <v>224</v>
      </c>
    </row>
    <row r="125" spans="1:55" ht="20.100000000000001" customHeight="1" x14ac:dyDescent="0.2">
      <c r="A125" s="15">
        <v>2017</v>
      </c>
      <c r="B125" s="15" t="s">
        <v>75</v>
      </c>
      <c r="C125" s="35">
        <f t="shared" si="26"/>
        <v>2</v>
      </c>
      <c r="D125" s="67" t="s">
        <v>28</v>
      </c>
      <c r="E125" s="60" t="s">
        <v>9</v>
      </c>
      <c r="F125" s="18" t="str">
        <f t="shared" si="27"/>
        <v>Dole, John</v>
      </c>
      <c r="G125" s="11" t="s">
        <v>4243</v>
      </c>
      <c r="H125" s="12" t="s">
        <v>4244</v>
      </c>
      <c r="I125" s="128">
        <v>1</v>
      </c>
      <c r="J125" s="68" t="s">
        <v>215</v>
      </c>
      <c r="K125" s="34">
        <f t="shared" si="28"/>
        <v>190728</v>
      </c>
      <c r="L125" s="34">
        <f t="shared" si="29"/>
        <v>0</v>
      </c>
      <c r="M125" s="34">
        <f t="shared" si="30"/>
        <v>190728</v>
      </c>
      <c r="N125" s="34">
        <f t="shared" si="31"/>
        <v>-190728</v>
      </c>
      <c r="O125" s="34">
        <f t="shared" si="32"/>
        <v>204870</v>
      </c>
      <c r="P125" s="34">
        <f t="shared" si="33"/>
        <v>14142</v>
      </c>
      <c r="Q125" s="34">
        <f t="shared" si="34"/>
        <v>0</v>
      </c>
      <c r="R125" s="34">
        <f t="shared" si="35"/>
        <v>204870</v>
      </c>
      <c r="S125" s="34">
        <f t="shared" si="36"/>
        <v>204870</v>
      </c>
      <c r="T125" s="69">
        <v>42905</v>
      </c>
      <c r="V125" s="11" t="s">
        <v>4241</v>
      </c>
      <c r="W125" s="11" t="s">
        <v>1073</v>
      </c>
      <c r="X125" s="11" t="s">
        <v>9244</v>
      </c>
      <c r="Y125" s="11" t="s">
        <v>4242</v>
      </c>
      <c r="Z125" s="12" t="s">
        <v>4137</v>
      </c>
      <c r="AA125" s="12" t="s">
        <v>4245</v>
      </c>
      <c r="AB125" s="12" t="s">
        <v>4246</v>
      </c>
      <c r="AC125" s="12" t="s">
        <v>4247</v>
      </c>
      <c r="AD125" s="11" t="s">
        <v>4248</v>
      </c>
      <c r="AE125" s="70">
        <v>1</v>
      </c>
      <c r="AF125" s="70">
        <v>750000</v>
      </c>
      <c r="AG125" s="60" t="s">
        <v>45</v>
      </c>
      <c r="AH125" s="61">
        <v>148500</v>
      </c>
      <c r="AI125" s="61">
        <v>20000</v>
      </c>
      <c r="AJ125" s="61">
        <v>150728</v>
      </c>
      <c r="AK125" s="61">
        <v>40000</v>
      </c>
      <c r="AL125" s="61">
        <v>190728</v>
      </c>
      <c r="AM125" s="61"/>
      <c r="AN125" s="11"/>
      <c r="AO125" s="61">
        <v>184870</v>
      </c>
      <c r="AP125" s="61">
        <v>20000</v>
      </c>
      <c r="AQ125" s="62">
        <v>0</v>
      </c>
      <c r="AR125" s="62">
        <v>204870</v>
      </c>
      <c r="AS125" s="11" t="s">
        <v>74</v>
      </c>
      <c r="AT125" s="62">
        <f>AJ125+AK125</f>
        <v>190728</v>
      </c>
      <c r="AU125" s="62">
        <f>AO125+AP125</f>
        <v>204870</v>
      </c>
      <c r="AV125" s="61">
        <f>AU125-(AH125+AI125)</f>
        <v>36370</v>
      </c>
      <c r="AW125" s="63" t="str">
        <f t="shared" si="37"/>
        <v/>
      </c>
      <c r="AX125" s="63" t="str">
        <f t="shared" si="38"/>
        <v/>
      </c>
      <c r="AY125" s="64">
        <f>AU125-AT125</f>
        <v>14142</v>
      </c>
      <c r="AZ125" s="65">
        <f>IFERROR(AY125/AT125,0)</f>
        <v>7.414747703535926E-2</v>
      </c>
      <c r="BA125" s="65">
        <f>IFERROR(AV125/(AH125+AI125),0)</f>
        <v>0.21584569732937686</v>
      </c>
      <c r="BB125" s="16" t="s">
        <v>32</v>
      </c>
      <c r="BC125" s="124"/>
    </row>
    <row r="126" spans="1:55" ht="20.100000000000001" customHeight="1" x14ac:dyDescent="0.2">
      <c r="A126" s="15">
        <v>2017</v>
      </c>
      <c r="B126" s="15" t="s">
        <v>75</v>
      </c>
      <c r="C126" s="35">
        <f t="shared" si="26"/>
        <v>2</v>
      </c>
      <c r="D126" s="67" t="s">
        <v>28</v>
      </c>
      <c r="E126" s="60" t="s">
        <v>9</v>
      </c>
      <c r="F126" s="18" t="str">
        <f t="shared" si="27"/>
        <v>White, Morris</v>
      </c>
      <c r="G126" s="11" t="s">
        <v>4517</v>
      </c>
      <c r="H126" s="12" t="s">
        <v>4518</v>
      </c>
      <c r="I126" s="128">
        <v>1</v>
      </c>
      <c r="J126" s="68" t="s">
        <v>215</v>
      </c>
      <c r="K126" s="34">
        <f t="shared" si="28"/>
        <v>29851</v>
      </c>
      <c r="L126" s="34">
        <f t="shared" si="29"/>
        <v>29325</v>
      </c>
      <c r="M126" s="34">
        <f t="shared" si="30"/>
        <v>59176</v>
      </c>
      <c r="N126" s="34">
        <f t="shared" si="31"/>
        <v>4149</v>
      </c>
      <c r="O126" s="34">
        <f t="shared" si="32"/>
        <v>4675</v>
      </c>
      <c r="P126" s="34">
        <f t="shared" si="33"/>
        <v>8824</v>
      </c>
      <c r="Q126" s="34">
        <f t="shared" si="34"/>
        <v>34000</v>
      </c>
      <c r="R126" s="34">
        <f t="shared" si="35"/>
        <v>34000</v>
      </c>
      <c r="S126" s="34">
        <f t="shared" si="36"/>
        <v>68000</v>
      </c>
      <c r="T126" s="69">
        <v>42826</v>
      </c>
      <c r="V126" s="11" t="s">
        <v>1998</v>
      </c>
      <c r="W126" s="11" t="s">
        <v>4515</v>
      </c>
      <c r="X126" s="11" t="s">
        <v>9245</v>
      </c>
      <c r="Y126" s="11" t="s">
        <v>4516</v>
      </c>
      <c r="Z126" s="12" t="s">
        <v>4137</v>
      </c>
      <c r="AA126" s="12" t="s">
        <v>4519</v>
      </c>
      <c r="AB126" s="12" t="s">
        <v>4520</v>
      </c>
      <c r="AC126" s="12" t="s">
        <v>4521</v>
      </c>
      <c r="AD126" s="11" t="s">
        <v>73</v>
      </c>
      <c r="AE126" s="70">
        <v>41023</v>
      </c>
      <c r="AF126" s="70">
        <v>82047</v>
      </c>
      <c r="AG126" s="60" t="s">
        <v>45</v>
      </c>
      <c r="AH126" s="61">
        <v>53650</v>
      </c>
      <c r="AI126" s="61">
        <v>5000</v>
      </c>
      <c r="AJ126" s="61">
        <v>54176</v>
      </c>
      <c r="AK126" s="61">
        <v>5000</v>
      </c>
      <c r="AL126" s="61">
        <v>29851</v>
      </c>
      <c r="AM126" s="61">
        <v>29325</v>
      </c>
      <c r="AN126" s="11" t="s">
        <v>74</v>
      </c>
      <c r="AO126" s="61">
        <v>63000</v>
      </c>
      <c r="AP126" s="61">
        <v>5000</v>
      </c>
      <c r="AQ126" s="62">
        <v>34000</v>
      </c>
      <c r="AR126" s="62">
        <v>34000</v>
      </c>
      <c r="AS126" s="11" t="s">
        <v>74</v>
      </c>
      <c r="AT126" s="62">
        <f>AJ126+AK126</f>
        <v>59176</v>
      </c>
      <c r="AU126" s="62">
        <f>AO126+AP126</f>
        <v>68000</v>
      </c>
      <c r="AV126" s="61">
        <f>AU126-(AH126+AI126)</f>
        <v>9350</v>
      </c>
      <c r="AW126" s="63" t="str">
        <f t="shared" si="37"/>
        <v/>
      </c>
      <c r="AX126" s="63" t="str">
        <f t="shared" si="38"/>
        <v/>
      </c>
      <c r="AY126" s="64">
        <f>AU126-AT126</f>
        <v>8824</v>
      </c>
      <c r="AZ126" s="65">
        <f>IFERROR(AY126/AT126,0)</f>
        <v>0.14911450588076247</v>
      </c>
      <c r="BA126" s="65">
        <f>IFERROR(AV126/(AH126+AI126),0)</f>
        <v>0.15942028985507245</v>
      </c>
      <c r="BB126" s="16" t="s">
        <v>32</v>
      </c>
      <c r="BC126" s="124" t="s">
        <v>4522</v>
      </c>
    </row>
    <row r="127" spans="1:55" ht="20.100000000000001" customHeight="1" x14ac:dyDescent="0.2">
      <c r="A127" s="15">
        <v>2017</v>
      </c>
      <c r="B127" s="15" t="s">
        <v>75</v>
      </c>
      <c r="C127" s="35">
        <f t="shared" si="26"/>
        <v>2</v>
      </c>
      <c r="D127" s="39" t="s">
        <v>28</v>
      </c>
      <c r="E127" s="60" t="s">
        <v>4</v>
      </c>
      <c r="F127" s="18" t="str">
        <f t="shared" si="27"/>
        <v>Brown, Heather</v>
      </c>
      <c r="G127" s="11" t="s">
        <v>7267</v>
      </c>
      <c r="H127" s="12" t="s">
        <v>7268</v>
      </c>
      <c r="I127" s="66">
        <v>1</v>
      </c>
      <c r="J127" s="14" t="s">
        <v>49</v>
      </c>
      <c r="K127" s="34">
        <f t="shared" si="28"/>
        <v>0</v>
      </c>
      <c r="L127" s="34">
        <f t="shared" si="29"/>
        <v>42759</v>
      </c>
      <c r="M127" s="34">
        <f t="shared" si="30"/>
        <v>42759</v>
      </c>
      <c r="N127" s="34">
        <f t="shared" si="31"/>
        <v>0</v>
      </c>
      <c r="O127" s="34">
        <f t="shared" si="32"/>
        <v>1474</v>
      </c>
      <c r="P127" s="34">
        <f t="shared" si="33"/>
        <v>1474</v>
      </c>
      <c r="Q127" s="34">
        <f t="shared" si="34"/>
        <v>0</v>
      </c>
      <c r="R127" s="34">
        <f t="shared" si="35"/>
        <v>44233</v>
      </c>
      <c r="S127" s="34">
        <f t="shared" si="36"/>
        <v>44233</v>
      </c>
      <c r="T127" s="13">
        <v>42856</v>
      </c>
      <c r="V127" s="11" t="s">
        <v>175</v>
      </c>
      <c r="W127" s="11" t="s">
        <v>1324</v>
      </c>
      <c r="X127" s="11" t="s">
        <v>7898</v>
      </c>
      <c r="Y127" s="12" t="s">
        <v>7266</v>
      </c>
      <c r="Z127" s="60" t="s">
        <v>7250</v>
      </c>
      <c r="AA127" s="12" t="s">
        <v>1337</v>
      </c>
      <c r="AB127" s="12" t="s">
        <v>7269</v>
      </c>
      <c r="AC127" s="12" t="s">
        <v>7270</v>
      </c>
      <c r="AD127" s="12" t="s">
        <v>7271</v>
      </c>
      <c r="AE127" s="30" t="s">
        <v>7272</v>
      </c>
      <c r="AF127" s="30" t="s">
        <v>7273</v>
      </c>
      <c r="AG127" s="12" t="s">
        <v>45</v>
      </c>
      <c r="AH127" s="14">
        <v>42759</v>
      </c>
      <c r="AI127" s="61">
        <v>0</v>
      </c>
      <c r="AJ127" s="14">
        <v>42759</v>
      </c>
      <c r="AK127" s="61">
        <v>0</v>
      </c>
      <c r="AL127" s="14">
        <v>0</v>
      </c>
      <c r="AM127" s="14">
        <v>42759</v>
      </c>
      <c r="AN127" s="11" t="s">
        <v>7274</v>
      </c>
      <c r="AO127" s="14">
        <v>44233</v>
      </c>
      <c r="AP127" s="61">
        <v>0</v>
      </c>
      <c r="AQ127" s="32">
        <v>0</v>
      </c>
      <c r="AR127" s="32">
        <v>44233</v>
      </c>
      <c r="AS127" s="11" t="s">
        <v>7274</v>
      </c>
      <c r="AT127" s="62">
        <v>42759</v>
      </c>
      <c r="AU127" s="62">
        <v>44233</v>
      </c>
      <c r="AV127" s="61">
        <v>1474</v>
      </c>
      <c r="AW127" s="63" t="str">
        <f t="shared" si="37"/>
        <v/>
      </c>
      <c r="AX127" s="63" t="str">
        <f t="shared" si="38"/>
        <v/>
      </c>
      <c r="AY127" s="64">
        <v>1474</v>
      </c>
      <c r="AZ127" s="65">
        <v>3.4472274842723166E-2</v>
      </c>
      <c r="BA127" s="65">
        <v>3.4472274842723166E-2</v>
      </c>
      <c r="BB127" s="16" t="s">
        <v>32</v>
      </c>
      <c r="BC127" s="17" t="s">
        <v>7275</v>
      </c>
    </row>
    <row r="128" spans="1:55" ht="20.100000000000001" customHeight="1" x14ac:dyDescent="0.2">
      <c r="A128" s="15">
        <v>2017</v>
      </c>
      <c r="B128" s="15" t="s">
        <v>75</v>
      </c>
      <c r="C128" s="35">
        <f t="shared" si="26"/>
        <v>2</v>
      </c>
      <c r="D128" s="39" t="s">
        <v>28</v>
      </c>
      <c r="E128" s="60" t="s">
        <v>4</v>
      </c>
      <c r="F128" s="18" t="str">
        <f t="shared" si="27"/>
        <v>Burns, Jennifer</v>
      </c>
      <c r="G128" s="11" t="s">
        <v>3317</v>
      </c>
      <c r="H128" s="12" t="s">
        <v>7286</v>
      </c>
      <c r="I128" s="66">
        <v>1</v>
      </c>
      <c r="J128" s="14" t="s">
        <v>49</v>
      </c>
      <c r="K128" s="34">
        <f t="shared" si="28"/>
        <v>93112</v>
      </c>
      <c r="L128" s="34">
        <f t="shared" si="29"/>
        <v>0</v>
      </c>
      <c r="M128" s="34">
        <f t="shared" si="30"/>
        <v>93112</v>
      </c>
      <c r="N128" s="34">
        <f t="shared" si="31"/>
        <v>7968</v>
      </c>
      <c r="O128" s="34">
        <f t="shared" si="32"/>
        <v>0</v>
      </c>
      <c r="P128" s="34">
        <f t="shared" si="33"/>
        <v>7968</v>
      </c>
      <c r="Q128" s="34">
        <f t="shared" si="34"/>
        <v>101080</v>
      </c>
      <c r="R128" s="34">
        <f t="shared" si="35"/>
        <v>0</v>
      </c>
      <c r="S128" s="34">
        <f t="shared" si="36"/>
        <v>101080</v>
      </c>
      <c r="T128" s="13">
        <v>42856</v>
      </c>
      <c r="V128" s="11" t="s">
        <v>2098</v>
      </c>
      <c r="W128" s="11" t="s">
        <v>188</v>
      </c>
      <c r="X128" s="11" t="s">
        <v>7900</v>
      </c>
      <c r="Y128" s="12" t="s">
        <v>7285</v>
      </c>
      <c r="Z128" s="60" t="s">
        <v>7250</v>
      </c>
      <c r="AA128" s="12" t="s">
        <v>7287</v>
      </c>
      <c r="AB128" s="12" t="s">
        <v>7288</v>
      </c>
      <c r="AC128" s="12" t="s">
        <v>7289</v>
      </c>
      <c r="AD128" s="12" t="s">
        <v>7290</v>
      </c>
      <c r="AE128" s="30" t="s">
        <v>7291</v>
      </c>
      <c r="AF128" s="30" t="s">
        <v>7292</v>
      </c>
      <c r="AG128" s="12" t="s">
        <v>46</v>
      </c>
      <c r="AH128" s="14">
        <v>93112</v>
      </c>
      <c r="AI128" s="61">
        <v>0</v>
      </c>
      <c r="AJ128" s="14">
        <v>93112</v>
      </c>
      <c r="AK128" s="61">
        <v>0</v>
      </c>
      <c r="AL128" s="14">
        <v>93112</v>
      </c>
      <c r="AM128" s="14">
        <v>0</v>
      </c>
      <c r="AN128" s="11"/>
      <c r="AO128" s="14">
        <v>101080</v>
      </c>
      <c r="AP128" s="61">
        <v>0</v>
      </c>
      <c r="AQ128" s="32">
        <v>101080</v>
      </c>
      <c r="AR128" s="32">
        <v>0</v>
      </c>
      <c r="AS128" s="11"/>
      <c r="AT128" s="62">
        <v>93112</v>
      </c>
      <c r="AU128" s="62">
        <v>101080</v>
      </c>
      <c r="AV128" s="61">
        <v>7968</v>
      </c>
      <c r="AW128" s="63" t="str">
        <f t="shared" si="37"/>
        <v/>
      </c>
      <c r="AX128" s="63" t="str">
        <f t="shared" si="38"/>
        <v/>
      </c>
      <c r="AY128" s="64">
        <v>7968</v>
      </c>
      <c r="AZ128" s="65">
        <v>8.5574362058596101E-2</v>
      </c>
      <c r="BA128" s="65">
        <v>8.5574362058596101E-2</v>
      </c>
      <c r="BB128" s="16" t="s">
        <v>32</v>
      </c>
      <c r="BC128" s="17"/>
    </row>
    <row r="129" spans="1:55" ht="20.100000000000001" customHeight="1" x14ac:dyDescent="0.2">
      <c r="A129" s="15">
        <v>2017</v>
      </c>
      <c r="B129" s="15" t="s">
        <v>75</v>
      </c>
      <c r="C129" s="35">
        <f t="shared" si="26"/>
        <v>2</v>
      </c>
      <c r="D129" s="39" t="s">
        <v>28</v>
      </c>
      <c r="E129" s="60" t="s">
        <v>4</v>
      </c>
      <c r="F129" s="18" t="str">
        <f t="shared" si="27"/>
        <v>Langston, Stephanie</v>
      </c>
      <c r="G129" s="11" t="s">
        <v>7498</v>
      </c>
      <c r="H129" s="12" t="s">
        <v>7499</v>
      </c>
      <c r="I129" s="66">
        <v>1</v>
      </c>
      <c r="J129" s="14" t="s">
        <v>49</v>
      </c>
      <c r="K129" s="34">
        <f t="shared" si="28"/>
        <v>0</v>
      </c>
      <c r="L129" s="34">
        <f t="shared" si="29"/>
        <v>57378</v>
      </c>
      <c r="M129" s="34">
        <f t="shared" si="30"/>
        <v>57378</v>
      </c>
      <c r="N129" s="34">
        <f t="shared" si="31"/>
        <v>0</v>
      </c>
      <c r="O129" s="34">
        <f t="shared" si="32"/>
        <v>12622</v>
      </c>
      <c r="P129" s="34">
        <f t="shared" si="33"/>
        <v>12622</v>
      </c>
      <c r="Q129" s="34">
        <f t="shared" si="34"/>
        <v>0</v>
      </c>
      <c r="R129" s="34">
        <f t="shared" si="35"/>
        <v>70000</v>
      </c>
      <c r="S129" s="34">
        <f t="shared" si="36"/>
        <v>70000</v>
      </c>
      <c r="T129" s="13">
        <v>42870</v>
      </c>
      <c r="V129" s="11" t="s">
        <v>7496</v>
      </c>
      <c r="W129" s="11" t="s">
        <v>789</v>
      </c>
      <c r="X129" s="11" t="s">
        <v>7929</v>
      </c>
      <c r="Y129" s="12" t="s">
        <v>7497</v>
      </c>
      <c r="Z129" s="60" t="s">
        <v>7250</v>
      </c>
      <c r="AA129" s="12" t="s">
        <v>7500</v>
      </c>
      <c r="AB129" s="12" t="s">
        <v>7501</v>
      </c>
      <c r="AC129" s="12" t="s">
        <v>7502</v>
      </c>
      <c r="AD129" s="12" t="s">
        <v>7503</v>
      </c>
      <c r="AE129" s="30" t="s">
        <v>7504</v>
      </c>
      <c r="AF129" s="30" t="s">
        <v>7505</v>
      </c>
      <c r="AG129" s="12" t="s">
        <v>45</v>
      </c>
      <c r="AH129" s="14">
        <v>57378</v>
      </c>
      <c r="AI129" s="61">
        <v>0</v>
      </c>
      <c r="AJ129" s="14">
        <v>57378</v>
      </c>
      <c r="AK129" s="61">
        <v>0</v>
      </c>
      <c r="AL129" s="14">
        <v>0</v>
      </c>
      <c r="AM129" s="14">
        <v>57378</v>
      </c>
      <c r="AN129" s="11" t="s">
        <v>7256</v>
      </c>
      <c r="AO129" s="14">
        <v>70000</v>
      </c>
      <c r="AP129" s="61">
        <v>0</v>
      </c>
      <c r="AQ129" s="32">
        <v>0</v>
      </c>
      <c r="AR129" s="32">
        <v>70000</v>
      </c>
      <c r="AS129" s="11" t="s">
        <v>7256</v>
      </c>
      <c r="AT129" s="62">
        <v>57378</v>
      </c>
      <c r="AU129" s="62">
        <v>70000</v>
      </c>
      <c r="AV129" s="61">
        <v>12622</v>
      </c>
      <c r="AW129" s="63" t="str">
        <f t="shared" si="37"/>
        <v/>
      </c>
      <c r="AX129" s="63" t="str">
        <f t="shared" si="38"/>
        <v/>
      </c>
      <c r="AY129" s="64">
        <v>12622</v>
      </c>
      <c r="AZ129" s="65">
        <v>0.21997978319216424</v>
      </c>
      <c r="BA129" s="65">
        <v>0.21997978319216424</v>
      </c>
      <c r="BB129" s="16" t="s">
        <v>32</v>
      </c>
      <c r="BC129" s="17" t="s">
        <v>7506</v>
      </c>
    </row>
    <row r="130" spans="1:55" ht="20.100000000000001" customHeight="1" x14ac:dyDescent="0.2">
      <c r="A130" s="15">
        <v>2017</v>
      </c>
      <c r="B130" s="15" t="s">
        <v>75</v>
      </c>
      <c r="C130" s="35">
        <f t="shared" si="26"/>
        <v>2</v>
      </c>
      <c r="D130" s="39" t="s">
        <v>28</v>
      </c>
      <c r="E130" s="60" t="s">
        <v>4</v>
      </c>
      <c r="F130" s="18" t="str">
        <f t="shared" si="27"/>
        <v>Specht, Neva</v>
      </c>
      <c r="G130" s="11" t="s">
        <v>7601</v>
      </c>
      <c r="H130" s="12" t="s">
        <v>7602</v>
      </c>
      <c r="I130" s="66">
        <v>1</v>
      </c>
      <c r="J130" s="14" t="s">
        <v>49</v>
      </c>
      <c r="K130" s="34">
        <f t="shared" si="28"/>
        <v>170000</v>
      </c>
      <c r="L130" s="34">
        <f t="shared" si="29"/>
        <v>0</v>
      </c>
      <c r="M130" s="34">
        <f t="shared" si="30"/>
        <v>170000</v>
      </c>
      <c r="N130" s="34">
        <f t="shared" si="31"/>
        <v>16000</v>
      </c>
      <c r="O130" s="34">
        <f t="shared" si="32"/>
        <v>0</v>
      </c>
      <c r="P130" s="34">
        <f t="shared" si="33"/>
        <v>16000</v>
      </c>
      <c r="Q130" s="34">
        <f t="shared" si="34"/>
        <v>186000</v>
      </c>
      <c r="R130" s="34">
        <f t="shared" si="35"/>
        <v>0</v>
      </c>
      <c r="S130" s="34">
        <f t="shared" si="36"/>
        <v>186000</v>
      </c>
      <c r="T130" s="13">
        <v>42856</v>
      </c>
      <c r="V130" s="11" t="s">
        <v>7598</v>
      </c>
      <c r="W130" s="11" t="s">
        <v>7599</v>
      </c>
      <c r="X130" s="11" t="s">
        <v>7947</v>
      </c>
      <c r="Y130" s="12" t="s">
        <v>7600</v>
      </c>
      <c r="Z130" s="60" t="s">
        <v>7250</v>
      </c>
      <c r="AA130" s="12" t="s">
        <v>7287</v>
      </c>
      <c r="AB130" s="12" t="s">
        <v>7288</v>
      </c>
      <c r="AC130" s="12" t="s">
        <v>7603</v>
      </c>
      <c r="AD130" s="12" t="s">
        <v>7604</v>
      </c>
      <c r="AE130" s="30" t="s">
        <v>7605</v>
      </c>
      <c r="AF130" s="30" t="s">
        <v>7606</v>
      </c>
      <c r="AG130" s="12" t="s">
        <v>46</v>
      </c>
      <c r="AH130" s="14">
        <v>170000</v>
      </c>
      <c r="AI130" s="61">
        <v>0</v>
      </c>
      <c r="AJ130" s="14">
        <v>170000</v>
      </c>
      <c r="AK130" s="61">
        <v>0</v>
      </c>
      <c r="AL130" s="14">
        <v>170000</v>
      </c>
      <c r="AM130" s="14">
        <v>0</v>
      </c>
      <c r="AN130" s="11"/>
      <c r="AO130" s="14">
        <v>186000</v>
      </c>
      <c r="AP130" s="61">
        <v>0</v>
      </c>
      <c r="AQ130" s="32">
        <v>186000</v>
      </c>
      <c r="AR130" s="32">
        <v>0</v>
      </c>
      <c r="AS130" s="11"/>
      <c r="AT130" s="62">
        <v>170000</v>
      </c>
      <c r="AU130" s="62">
        <v>186000</v>
      </c>
      <c r="AV130" s="61">
        <v>16000</v>
      </c>
      <c r="AW130" s="63" t="str">
        <f t="shared" si="37"/>
        <v/>
      </c>
      <c r="AX130" s="63" t="str">
        <f t="shared" si="38"/>
        <v/>
      </c>
      <c r="AY130" s="64">
        <v>16000</v>
      </c>
      <c r="AZ130" s="65">
        <v>9.4117647058823528E-2</v>
      </c>
      <c r="BA130" s="65">
        <v>9.4117647058823528E-2</v>
      </c>
      <c r="BB130" s="16" t="s">
        <v>32</v>
      </c>
      <c r="BC130" s="17" t="s">
        <v>7607</v>
      </c>
    </row>
    <row r="131" spans="1:55" ht="20.100000000000001" customHeight="1" x14ac:dyDescent="0.2">
      <c r="A131" s="15">
        <v>2017</v>
      </c>
      <c r="B131" s="15" t="s">
        <v>75</v>
      </c>
      <c r="C131" s="35">
        <f t="shared" si="26"/>
        <v>2</v>
      </c>
      <c r="D131" s="67" t="s">
        <v>28</v>
      </c>
      <c r="E131" s="60" t="s">
        <v>6</v>
      </c>
      <c r="F131" s="18" t="str">
        <f t="shared" si="27"/>
        <v>White, Sherron</v>
      </c>
      <c r="G131" s="11" t="s">
        <v>7228</v>
      </c>
      <c r="H131" s="12" t="s">
        <v>7229</v>
      </c>
      <c r="I131" s="66">
        <v>1</v>
      </c>
      <c r="J131" s="68" t="s">
        <v>49</v>
      </c>
      <c r="K131" s="34">
        <f t="shared" si="28"/>
        <v>0</v>
      </c>
      <c r="L131" s="34">
        <f t="shared" si="29"/>
        <v>54021</v>
      </c>
      <c r="M131" s="34">
        <f t="shared" si="30"/>
        <v>54021</v>
      </c>
      <c r="N131" s="34">
        <f t="shared" si="31"/>
        <v>0</v>
      </c>
      <c r="O131" s="34">
        <f t="shared" si="32"/>
        <v>15979</v>
      </c>
      <c r="P131" s="34">
        <f t="shared" si="33"/>
        <v>15979</v>
      </c>
      <c r="Q131" s="34">
        <f t="shared" si="34"/>
        <v>0</v>
      </c>
      <c r="R131" s="34">
        <f t="shared" si="35"/>
        <v>70000</v>
      </c>
      <c r="S131" s="34">
        <f t="shared" si="36"/>
        <v>70000</v>
      </c>
      <c r="T131" s="69">
        <v>42828</v>
      </c>
      <c r="V131" s="11" t="s">
        <v>1998</v>
      </c>
      <c r="W131" s="11" t="s">
        <v>7227</v>
      </c>
      <c r="X131" s="11" t="s">
        <v>7961</v>
      </c>
      <c r="Y131" s="11">
        <v>970006221</v>
      </c>
      <c r="Z131" s="12"/>
      <c r="AA131" s="12" t="s">
        <v>986</v>
      </c>
      <c r="AB131" s="12" t="s">
        <v>7230</v>
      </c>
      <c r="AC131" s="12" t="s">
        <v>3045</v>
      </c>
      <c r="AD131" s="12">
        <v>164000</v>
      </c>
      <c r="AE131" s="70">
        <v>67232</v>
      </c>
      <c r="AF131" s="70">
        <v>121017</v>
      </c>
      <c r="AG131" s="60" t="s">
        <v>46</v>
      </c>
      <c r="AH131" s="61">
        <v>54021</v>
      </c>
      <c r="AI131" s="61">
        <v>0</v>
      </c>
      <c r="AJ131" s="61">
        <v>54021</v>
      </c>
      <c r="AK131" s="61">
        <v>0</v>
      </c>
      <c r="AL131" s="61">
        <v>0</v>
      </c>
      <c r="AM131" s="61">
        <v>54021</v>
      </c>
      <c r="AN131" s="11" t="s">
        <v>909</v>
      </c>
      <c r="AO131" s="61">
        <v>70000</v>
      </c>
      <c r="AP131" s="61">
        <v>0</v>
      </c>
      <c r="AQ131" s="62">
        <v>0</v>
      </c>
      <c r="AR131" s="62">
        <v>70000</v>
      </c>
      <c r="AS131" s="11" t="s">
        <v>909</v>
      </c>
      <c r="AT131" s="62">
        <v>54021</v>
      </c>
      <c r="AU131" s="62">
        <v>70000</v>
      </c>
      <c r="AV131" s="61">
        <v>15979</v>
      </c>
      <c r="AW131" s="63" t="str">
        <f t="shared" si="37"/>
        <v/>
      </c>
      <c r="AX131" s="63" t="str">
        <f t="shared" si="38"/>
        <v/>
      </c>
      <c r="AY131" s="64">
        <v>15979</v>
      </c>
      <c r="AZ131" s="65">
        <v>0.22827142857142857</v>
      </c>
      <c r="BA131" s="65">
        <v>0.2957923770385591</v>
      </c>
      <c r="BB131" s="16" t="s">
        <v>32</v>
      </c>
      <c r="BC131" s="17"/>
    </row>
    <row r="132" spans="1:55" ht="20.100000000000001" customHeight="1" x14ac:dyDescent="0.2">
      <c r="A132" s="15">
        <v>2017</v>
      </c>
      <c r="B132" s="15" t="s">
        <v>75</v>
      </c>
      <c r="C132" s="35">
        <f t="shared" si="26"/>
        <v>2</v>
      </c>
      <c r="D132" s="67" t="s">
        <v>28</v>
      </c>
      <c r="E132" s="60" t="s">
        <v>31</v>
      </c>
      <c r="F132" s="18" t="str">
        <f t="shared" si="27"/>
        <v>Jackson, Henry</v>
      </c>
      <c r="G132" s="11" t="s">
        <v>6483</v>
      </c>
      <c r="H132" s="12" t="s">
        <v>6484</v>
      </c>
      <c r="I132" s="66">
        <v>1</v>
      </c>
      <c r="J132" s="68" t="s">
        <v>49</v>
      </c>
      <c r="K132" s="34">
        <f t="shared" si="28"/>
        <v>166650</v>
      </c>
      <c r="L132" s="34">
        <f t="shared" si="29"/>
        <v>0</v>
      </c>
      <c r="M132" s="34">
        <f t="shared" si="30"/>
        <v>166650</v>
      </c>
      <c r="N132" s="34">
        <f t="shared" si="31"/>
        <v>3350</v>
      </c>
      <c r="O132" s="34">
        <f t="shared" si="32"/>
        <v>0</v>
      </c>
      <c r="P132" s="34">
        <f t="shared" si="33"/>
        <v>3350</v>
      </c>
      <c r="Q132" s="34">
        <f t="shared" si="34"/>
        <v>170000</v>
      </c>
      <c r="R132" s="34">
        <f t="shared" si="35"/>
        <v>0</v>
      </c>
      <c r="S132" s="34">
        <f t="shared" si="36"/>
        <v>170000</v>
      </c>
      <c r="T132" s="71">
        <v>42887</v>
      </c>
      <c r="V132" s="11" t="s">
        <v>4351</v>
      </c>
      <c r="W132" s="11" t="s">
        <v>158</v>
      </c>
      <c r="X132" s="11" t="s">
        <v>7996</v>
      </c>
      <c r="Y132" s="12">
        <v>950337092</v>
      </c>
      <c r="Z132" s="12" t="s">
        <v>643</v>
      </c>
      <c r="AA132" s="12" t="s">
        <v>643</v>
      </c>
      <c r="AB132" s="12" t="s">
        <v>6485</v>
      </c>
      <c r="AC132" s="12" t="s">
        <v>6486</v>
      </c>
      <c r="AD132" s="12">
        <v>129000</v>
      </c>
      <c r="AE132" s="70">
        <v>140083</v>
      </c>
      <c r="AF132" s="70">
        <v>280167</v>
      </c>
      <c r="AG132" s="60" t="s">
        <v>46</v>
      </c>
      <c r="AH132" s="61">
        <v>111650</v>
      </c>
      <c r="AI132" s="61">
        <v>55000</v>
      </c>
      <c r="AJ132" s="61">
        <v>111650</v>
      </c>
      <c r="AK132" s="61">
        <v>55000</v>
      </c>
      <c r="AL132" s="61">
        <v>166650</v>
      </c>
      <c r="AM132" s="61">
        <v>0</v>
      </c>
      <c r="AN132" s="11"/>
      <c r="AO132" s="61">
        <v>170000</v>
      </c>
      <c r="AP132" s="61">
        <v>0</v>
      </c>
      <c r="AQ132" s="62">
        <v>170000</v>
      </c>
      <c r="AR132" s="62">
        <v>0</v>
      </c>
      <c r="AS132" s="11"/>
      <c r="AT132" s="62">
        <v>166650</v>
      </c>
      <c r="AU132" s="62">
        <v>170000</v>
      </c>
      <c r="AV132" s="61">
        <v>3350</v>
      </c>
      <c r="AW132" s="63" t="str">
        <f t="shared" si="37"/>
        <v/>
      </c>
      <c r="AX132" s="63" t="str">
        <f t="shared" si="38"/>
        <v/>
      </c>
      <c r="AY132" s="64">
        <v>3350</v>
      </c>
      <c r="AZ132" s="65">
        <v>2.0102010201020103E-2</v>
      </c>
      <c r="BA132" s="65">
        <v>2.0102010201020103E-2</v>
      </c>
      <c r="BB132" s="16" t="s">
        <v>32</v>
      </c>
      <c r="BC132" s="17" t="s">
        <v>6487</v>
      </c>
    </row>
    <row r="133" spans="1:55" ht="20.100000000000001" customHeight="1" x14ac:dyDescent="0.2">
      <c r="A133" s="72">
        <v>2017</v>
      </c>
      <c r="B133" s="72" t="s">
        <v>75</v>
      </c>
      <c r="C133" s="35">
        <f t="shared" si="26"/>
        <v>2</v>
      </c>
      <c r="D133" s="67" t="s">
        <v>28</v>
      </c>
      <c r="E133" s="60" t="s">
        <v>8</v>
      </c>
      <c r="F133" s="18" t="str">
        <f t="shared" si="27"/>
        <v>Balmer, Vera E</v>
      </c>
      <c r="G133" s="11" t="s">
        <v>4713</v>
      </c>
      <c r="H133" s="12" t="s">
        <v>6335</v>
      </c>
      <c r="I133" s="66">
        <v>1</v>
      </c>
      <c r="J133" s="68" t="s">
        <v>49</v>
      </c>
      <c r="K133" s="34">
        <f t="shared" si="28"/>
        <v>30450</v>
      </c>
      <c r="L133" s="34">
        <f t="shared" si="29"/>
        <v>0</v>
      </c>
      <c r="M133" s="34">
        <f t="shared" si="30"/>
        <v>30450</v>
      </c>
      <c r="N133" s="34">
        <f t="shared" si="31"/>
        <v>12550</v>
      </c>
      <c r="O133" s="34">
        <f t="shared" si="32"/>
        <v>0</v>
      </c>
      <c r="P133" s="34">
        <f t="shared" si="33"/>
        <v>12550</v>
      </c>
      <c r="Q133" s="34">
        <f t="shared" si="34"/>
        <v>43000</v>
      </c>
      <c r="R133" s="34">
        <f t="shared" si="35"/>
        <v>0</v>
      </c>
      <c r="S133" s="34">
        <f t="shared" si="36"/>
        <v>43000</v>
      </c>
      <c r="T133" s="73">
        <v>42856</v>
      </c>
      <c r="V133" s="11" t="s">
        <v>6333</v>
      </c>
      <c r="W133" s="11" t="s">
        <v>6334</v>
      </c>
      <c r="X133" s="11" t="s">
        <v>9388</v>
      </c>
      <c r="Y133" s="11">
        <v>820744327</v>
      </c>
      <c r="Z133" s="12" t="s">
        <v>197</v>
      </c>
      <c r="AA133" s="12" t="s">
        <v>6336</v>
      </c>
      <c r="AB133" s="12" t="s">
        <v>6337</v>
      </c>
      <c r="AC133" s="12" t="s">
        <v>3406</v>
      </c>
      <c r="AD133" s="12">
        <v>999999</v>
      </c>
      <c r="AE133" s="70">
        <v>38609</v>
      </c>
      <c r="AF133" s="70">
        <v>61774</v>
      </c>
      <c r="AG133" s="60" t="s">
        <v>46</v>
      </c>
      <c r="AH133" s="61">
        <v>30450</v>
      </c>
      <c r="AI133" s="61">
        <v>0</v>
      </c>
      <c r="AJ133" s="61">
        <v>30450</v>
      </c>
      <c r="AK133" s="61">
        <v>0</v>
      </c>
      <c r="AL133" s="61">
        <v>30450</v>
      </c>
      <c r="AM133" s="61">
        <v>0</v>
      </c>
      <c r="AN133" s="11" t="s">
        <v>6315</v>
      </c>
      <c r="AO133" s="61">
        <v>43000</v>
      </c>
      <c r="AP133" s="61">
        <v>0</v>
      </c>
      <c r="AQ133" s="62">
        <v>43000</v>
      </c>
      <c r="AR133" s="62">
        <v>0</v>
      </c>
      <c r="AS133" s="11" t="s">
        <v>6315</v>
      </c>
      <c r="AT133" s="62">
        <v>30450</v>
      </c>
      <c r="AU133" s="62">
        <v>43000</v>
      </c>
      <c r="AV133" s="61">
        <v>12550</v>
      </c>
      <c r="AW133" s="63" t="str">
        <f t="shared" si="37"/>
        <v/>
      </c>
      <c r="AX133" s="63" t="str">
        <f t="shared" si="38"/>
        <v/>
      </c>
      <c r="AY133" s="64">
        <v>12550</v>
      </c>
      <c r="AZ133" s="65">
        <v>0.41215106732348111</v>
      </c>
      <c r="BA133" s="65">
        <v>0.41215106732348111</v>
      </c>
      <c r="BB133" s="16" t="s">
        <v>32</v>
      </c>
      <c r="BC133" s="17"/>
    </row>
    <row r="134" spans="1:55" ht="20.100000000000001" customHeight="1" x14ac:dyDescent="0.2">
      <c r="A134" s="72">
        <v>2017</v>
      </c>
      <c r="B134" s="72" t="s">
        <v>75</v>
      </c>
      <c r="C134" s="35">
        <f t="shared" si="26"/>
        <v>2</v>
      </c>
      <c r="D134" s="67" t="s">
        <v>28</v>
      </c>
      <c r="E134" s="60" t="s">
        <v>8</v>
      </c>
      <c r="F134" s="18" t="str">
        <f t="shared" si="27"/>
        <v>Leach, James B</v>
      </c>
      <c r="G134" s="11" t="s">
        <v>6300</v>
      </c>
      <c r="H134" s="12" t="s">
        <v>6301</v>
      </c>
      <c r="I134" s="66">
        <v>1</v>
      </c>
      <c r="J134" s="68" t="s">
        <v>49</v>
      </c>
      <c r="K134" s="34">
        <f t="shared" si="28"/>
        <v>0</v>
      </c>
      <c r="L134" s="34">
        <f t="shared" si="29"/>
        <v>65533</v>
      </c>
      <c r="M134" s="34">
        <f t="shared" si="30"/>
        <v>65533</v>
      </c>
      <c r="N134" s="34">
        <f t="shared" si="31"/>
        <v>0</v>
      </c>
      <c r="O134" s="34">
        <f t="shared" si="32"/>
        <v>26467</v>
      </c>
      <c r="P134" s="34">
        <f t="shared" si="33"/>
        <v>26467</v>
      </c>
      <c r="Q134" s="34">
        <f t="shared" si="34"/>
        <v>0</v>
      </c>
      <c r="R134" s="34">
        <f t="shared" si="35"/>
        <v>92000</v>
      </c>
      <c r="S134" s="34">
        <f t="shared" si="36"/>
        <v>92000</v>
      </c>
      <c r="T134" s="73">
        <v>42826</v>
      </c>
      <c r="V134" s="11" t="s">
        <v>6298</v>
      </c>
      <c r="W134" s="11" t="s">
        <v>6299</v>
      </c>
      <c r="X134" s="11" t="s">
        <v>9396</v>
      </c>
      <c r="Y134" s="11">
        <v>820548929</v>
      </c>
      <c r="Z134" s="12" t="s">
        <v>573</v>
      </c>
      <c r="AA134" s="12" t="s">
        <v>6302</v>
      </c>
      <c r="AB134" s="12" t="s">
        <v>6303</v>
      </c>
      <c r="AC134" s="12" t="s">
        <v>6304</v>
      </c>
      <c r="AD134" s="12">
        <v>196360</v>
      </c>
      <c r="AE134" s="70">
        <v>69838</v>
      </c>
      <c r="AF134" s="70">
        <v>125709</v>
      </c>
      <c r="AG134" s="60" t="s">
        <v>46</v>
      </c>
      <c r="AH134" s="61">
        <v>65533</v>
      </c>
      <c r="AI134" s="61">
        <v>0</v>
      </c>
      <c r="AJ134" s="61">
        <v>65533</v>
      </c>
      <c r="AK134" s="61">
        <v>0</v>
      </c>
      <c r="AL134" s="61">
        <v>0</v>
      </c>
      <c r="AM134" s="61">
        <v>65533</v>
      </c>
      <c r="AN134" s="11" t="s">
        <v>74</v>
      </c>
      <c r="AO134" s="61">
        <v>92000</v>
      </c>
      <c r="AP134" s="61">
        <v>0</v>
      </c>
      <c r="AQ134" s="62">
        <v>0</v>
      </c>
      <c r="AR134" s="62">
        <v>92000</v>
      </c>
      <c r="AS134" s="11" t="s">
        <v>74</v>
      </c>
      <c r="AT134" s="62">
        <v>65533</v>
      </c>
      <c r="AU134" s="62">
        <v>92000</v>
      </c>
      <c r="AV134" s="61">
        <v>26467</v>
      </c>
      <c r="AW134" s="63" t="str">
        <f t="shared" si="37"/>
        <v/>
      </c>
      <c r="AX134" s="63" t="str">
        <f t="shared" si="38"/>
        <v/>
      </c>
      <c r="AY134" s="64">
        <v>26467</v>
      </c>
      <c r="AZ134" s="65">
        <v>0.40387285794943006</v>
      </c>
      <c r="BA134" s="65">
        <v>0.40387285794943006</v>
      </c>
      <c r="BB134" s="16" t="s">
        <v>32</v>
      </c>
      <c r="BC134" s="17" t="s">
        <v>6305</v>
      </c>
    </row>
    <row r="135" spans="1:55" ht="20.100000000000001" customHeight="1" x14ac:dyDescent="0.2">
      <c r="A135" s="72">
        <v>2017</v>
      </c>
      <c r="B135" s="72" t="s">
        <v>75</v>
      </c>
      <c r="C135" s="35">
        <f t="shared" si="26"/>
        <v>2</v>
      </c>
      <c r="D135" s="67" t="s">
        <v>28</v>
      </c>
      <c r="E135" s="60" t="s">
        <v>8</v>
      </c>
      <c r="F135" s="18" t="str">
        <f t="shared" si="27"/>
        <v>Price, Kweneshia S</v>
      </c>
      <c r="G135" s="11" t="s">
        <v>4713</v>
      </c>
      <c r="H135" s="12" t="s">
        <v>6398</v>
      </c>
      <c r="I135" s="66">
        <v>1</v>
      </c>
      <c r="J135" s="68" t="s">
        <v>49</v>
      </c>
      <c r="K135" s="34">
        <f t="shared" si="28"/>
        <v>45827</v>
      </c>
      <c r="L135" s="34">
        <f t="shared" si="29"/>
        <v>0</v>
      </c>
      <c r="M135" s="34">
        <f t="shared" si="30"/>
        <v>45827</v>
      </c>
      <c r="N135" s="34">
        <f t="shared" si="31"/>
        <v>8165</v>
      </c>
      <c r="O135" s="34">
        <f t="shared" si="32"/>
        <v>0</v>
      </c>
      <c r="P135" s="34">
        <f t="shared" si="33"/>
        <v>8165</v>
      </c>
      <c r="Q135" s="34">
        <f t="shared" si="34"/>
        <v>53992</v>
      </c>
      <c r="R135" s="34">
        <f t="shared" si="35"/>
        <v>0</v>
      </c>
      <c r="S135" s="34">
        <f t="shared" si="36"/>
        <v>53992</v>
      </c>
      <c r="T135" s="73">
        <v>42856</v>
      </c>
      <c r="V135" s="11" t="s">
        <v>4948</v>
      </c>
      <c r="W135" s="11" t="s">
        <v>6397</v>
      </c>
      <c r="X135" s="11" t="s">
        <v>9404</v>
      </c>
      <c r="Y135" s="11">
        <v>820743951</v>
      </c>
      <c r="Z135" s="12" t="s">
        <v>197</v>
      </c>
      <c r="AA135" s="12"/>
      <c r="AB135" s="12" t="s">
        <v>6399</v>
      </c>
      <c r="AC135" s="12" t="s">
        <v>6400</v>
      </c>
      <c r="AD135" s="12">
        <v>999999</v>
      </c>
      <c r="AE135" s="70">
        <v>38609</v>
      </c>
      <c r="AF135" s="70">
        <v>61774</v>
      </c>
      <c r="AG135" s="60" t="s">
        <v>46</v>
      </c>
      <c r="AH135" s="61">
        <v>45827</v>
      </c>
      <c r="AI135" s="61">
        <v>0</v>
      </c>
      <c r="AJ135" s="61">
        <v>45827</v>
      </c>
      <c r="AK135" s="61">
        <v>0</v>
      </c>
      <c r="AL135" s="61">
        <v>45827</v>
      </c>
      <c r="AM135" s="61">
        <v>0</v>
      </c>
      <c r="AN135" s="11" t="s">
        <v>6315</v>
      </c>
      <c r="AO135" s="61">
        <v>53992</v>
      </c>
      <c r="AP135" s="61">
        <v>0</v>
      </c>
      <c r="AQ135" s="62">
        <v>53992</v>
      </c>
      <c r="AR135" s="62">
        <v>0</v>
      </c>
      <c r="AS135" s="11" t="s">
        <v>6315</v>
      </c>
      <c r="AT135" s="62">
        <v>45827</v>
      </c>
      <c r="AU135" s="62">
        <v>53992</v>
      </c>
      <c r="AV135" s="61">
        <v>8165</v>
      </c>
      <c r="AW135" s="63" t="str">
        <f t="shared" si="37"/>
        <v/>
      </c>
      <c r="AX135" s="63" t="str">
        <f t="shared" si="38"/>
        <v/>
      </c>
      <c r="AY135" s="64">
        <v>8165</v>
      </c>
      <c r="AZ135" s="65">
        <v>0.17817007441028215</v>
      </c>
      <c r="BA135" s="65">
        <v>0.17817007441028215</v>
      </c>
      <c r="BB135" s="16" t="s">
        <v>32</v>
      </c>
      <c r="BC135" s="17"/>
    </row>
    <row r="136" spans="1:55" ht="20.100000000000001" customHeight="1" x14ac:dyDescent="0.2">
      <c r="A136" s="72">
        <v>2017</v>
      </c>
      <c r="B136" s="72" t="s">
        <v>75</v>
      </c>
      <c r="C136" s="35">
        <f t="shared" si="26"/>
        <v>2</v>
      </c>
      <c r="D136" s="67" t="s">
        <v>28</v>
      </c>
      <c r="E136" s="60" t="s">
        <v>11</v>
      </c>
      <c r="F136" s="18" t="str">
        <f t="shared" si="27"/>
        <v>Avery, Joshua</v>
      </c>
      <c r="G136" s="11" t="s">
        <v>805</v>
      </c>
      <c r="H136" s="12" t="s">
        <v>3695</v>
      </c>
      <c r="I136" s="66">
        <v>1</v>
      </c>
      <c r="J136" s="68" t="s">
        <v>49</v>
      </c>
      <c r="K136" s="34">
        <f t="shared" si="28"/>
        <v>46644</v>
      </c>
      <c r="L136" s="34">
        <f t="shared" si="29"/>
        <v>0</v>
      </c>
      <c r="M136" s="34">
        <f t="shared" si="30"/>
        <v>46644</v>
      </c>
      <c r="N136" s="34">
        <f t="shared" si="31"/>
        <v>8356</v>
      </c>
      <c r="O136" s="34">
        <f t="shared" si="32"/>
        <v>0</v>
      </c>
      <c r="P136" s="34">
        <f t="shared" si="33"/>
        <v>8356</v>
      </c>
      <c r="Q136" s="34">
        <f t="shared" si="34"/>
        <v>55000</v>
      </c>
      <c r="R136" s="34">
        <f t="shared" si="35"/>
        <v>0</v>
      </c>
      <c r="S136" s="34">
        <f t="shared" si="36"/>
        <v>55000</v>
      </c>
      <c r="T136" s="69">
        <v>42905</v>
      </c>
      <c r="V136" s="11" t="s">
        <v>3694</v>
      </c>
      <c r="W136" s="11" t="s">
        <v>1650</v>
      </c>
      <c r="X136" s="11" t="s">
        <v>8462</v>
      </c>
      <c r="Y136" s="11">
        <v>800006937</v>
      </c>
      <c r="Z136" s="11" t="s">
        <v>3696</v>
      </c>
      <c r="AA136" s="11" t="s">
        <v>3697</v>
      </c>
      <c r="AB136" s="12"/>
      <c r="AC136" s="12" t="s">
        <v>3611</v>
      </c>
      <c r="AD136" s="12">
        <v>401010</v>
      </c>
      <c r="AE136" s="70">
        <v>34784</v>
      </c>
      <c r="AF136" s="70">
        <v>55654</v>
      </c>
      <c r="AG136" s="60" t="s">
        <v>46</v>
      </c>
      <c r="AH136" s="61">
        <v>42404</v>
      </c>
      <c r="AI136" s="61">
        <v>0</v>
      </c>
      <c r="AJ136" s="61">
        <v>46644</v>
      </c>
      <c r="AK136" s="61">
        <v>0</v>
      </c>
      <c r="AL136" s="61">
        <v>46644</v>
      </c>
      <c r="AM136" s="61">
        <v>0</v>
      </c>
      <c r="AN136" s="11"/>
      <c r="AO136" s="61">
        <v>55000</v>
      </c>
      <c r="AP136" s="61">
        <v>0</v>
      </c>
      <c r="AQ136" s="62">
        <v>55000</v>
      </c>
      <c r="AR136" s="62">
        <v>0</v>
      </c>
      <c r="AS136" s="11"/>
      <c r="AT136" s="62">
        <v>46644</v>
      </c>
      <c r="AU136" s="62">
        <v>55000</v>
      </c>
      <c r="AV136" s="61">
        <v>12596</v>
      </c>
      <c r="AW136" s="63" t="str">
        <f t="shared" si="37"/>
        <v/>
      </c>
      <c r="AX136" s="63" t="str">
        <f t="shared" si="38"/>
        <v/>
      </c>
      <c r="AY136" s="64">
        <v>8356</v>
      </c>
      <c r="AZ136" s="65">
        <v>0.1791441557327845</v>
      </c>
      <c r="BA136" s="65">
        <v>0.29704744835392888</v>
      </c>
      <c r="BB136" s="16" t="s">
        <v>32</v>
      </c>
      <c r="BC136" s="17"/>
    </row>
    <row r="137" spans="1:55" ht="20.100000000000001" customHeight="1" x14ac:dyDescent="0.2">
      <c r="A137" s="72">
        <v>2017</v>
      </c>
      <c r="B137" s="72" t="s">
        <v>75</v>
      </c>
      <c r="C137" s="35">
        <f t="shared" si="26"/>
        <v>2</v>
      </c>
      <c r="D137" s="67" t="s">
        <v>28</v>
      </c>
      <c r="E137" s="60" t="s">
        <v>11</v>
      </c>
      <c r="F137" s="18" t="str">
        <f t="shared" si="27"/>
        <v>Hicks, Jennifer</v>
      </c>
      <c r="G137" s="11" t="s">
        <v>3998</v>
      </c>
      <c r="H137" s="12" t="s">
        <v>3999</v>
      </c>
      <c r="I137" s="66">
        <v>1</v>
      </c>
      <c r="J137" s="68" t="s">
        <v>49</v>
      </c>
      <c r="K137" s="34">
        <f t="shared" si="28"/>
        <v>62930</v>
      </c>
      <c r="L137" s="34">
        <f t="shared" si="29"/>
        <v>0</v>
      </c>
      <c r="M137" s="34">
        <f t="shared" si="30"/>
        <v>62930</v>
      </c>
      <c r="N137" s="34">
        <f t="shared" si="31"/>
        <v>8070</v>
      </c>
      <c r="O137" s="34">
        <f t="shared" si="32"/>
        <v>0</v>
      </c>
      <c r="P137" s="34">
        <f t="shared" si="33"/>
        <v>8070</v>
      </c>
      <c r="Q137" s="34">
        <f t="shared" si="34"/>
        <v>71000</v>
      </c>
      <c r="R137" s="34">
        <f t="shared" si="35"/>
        <v>0</v>
      </c>
      <c r="S137" s="34">
        <f t="shared" si="36"/>
        <v>71000</v>
      </c>
      <c r="T137" s="69">
        <v>42856</v>
      </c>
      <c r="V137" s="11" t="s">
        <v>347</v>
      </c>
      <c r="W137" s="11" t="s">
        <v>188</v>
      </c>
      <c r="X137" s="11" t="s">
        <v>8489</v>
      </c>
      <c r="Y137" s="11">
        <v>800320095</v>
      </c>
      <c r="Z137" s="11" t="s">
        <v>4000</v>
      </c>
      <c r="AA137" s="11" t="s">
        <v>4000</v>
      </c>
      <c r="AB137" s="12"/>
      <c r="AC137" s="12" t="s">
        <v>4001</v>
      </c>
      <c r="AD137" s="12">
        <v>406110</v>
      </c>
      <c r="AE137" s="70">
        <v>44441</v>
      </c>
      <c r="AF137" s="70">
        <v>71106</v>
      </c>
      <c r="AG137" s="60" t="s">
        <v>46</v>
      </c>
      <c r="AH137" s="61">
        <v>62000</v>
      </c>
      <c r="AI137" s="61">
        <v>0</v>
      </c>
      <c r="AJ137" s="61">
        <v>62930</v>
      </c>
      <c r="AK137" s="61">
        <v>0</v>
      </c>
      <c r="AL137" s="61">
        <v>62930</v>
      </c>
      <c r="AM137" s="61">
        <v>0</v>
      </c>
      <c r="AN137" s="11"/>
      <c r="AO137" s="61">
        <v>71000</v>
      </c>
      <c r="AP137" s="61">
        <v>0</v>
      </c>
      <c r="AQ137" s="62">
        <v>71000</v>
      </c>
      <c r="AR137" s="62">
        <v>0</v>
      </c>
      <c r="AS137" s="11"/>
      <c r="AT137" s="62">
        <v>62930</v>
      </c>
      <c r="AU137" s="62">
        <v>71000</v>
      </c>
      <c r="AV137" s="61">
        <v>9000</v>
      </c>
      <c r="AW137" s="63" t="str">
        <f t="shared" si="37"/>
        <v/>
      </c>
      <c r="AX137" s="63" t="str">
        <f t="shared" si="38"/>
        <v/>
      </c>
      <c r="AY137" s="64">
        <v>8070</v>
      </c>
      <c r="AZ137" s="65">
        <v>0.12823772445574447</v>
      </c>
      <c r="BA137" s="65">
        <v>0.14516129032258066</v>
      </c>
      <c r="BB137" s="16" t="s">
        <v>32</v>
      </c>
      <c r="BC137" s="17"/>
    </row>
    <row r="138" spans="1:55" ht="20.100000000000001" customHeight="1" x14ac:dyDescent="0.2">
      <c r="A138" s="72">
        <v>2017</v>
      </c>
      <c r="B138" s="72" t="s">
        <v>75</v>
      </c>
      <c r="C138" s="35">
        <f t="shared" si="26"/>
        <v>2</v>
      </c>
      <c r="D138" s="67" t="s">
        <v>28</v>
      </c>
      <c r="E138" s="60" t="s">
        <v>11</v>
      </c>
      <c r="F138" s="18" t="str">
        <f t="shared" si="27"/>
        <v>Leotta, Stacy</v>
      </c>
      <c r="G138" s="11" t="s">
        <v>3603</v>
      </c>
      <c r="H138" s="12" t="s">
        <v>3604</v>
      </c>
      <c r="I138" s="66">
        <v>1</v>
      </c>
      <c r="J138" s="68" t="s">
        <v>49</v>
      </c>
      <c r="K138" s="34">
        <f t="shared" si="28"/>
        <v>41329</v>
      </c>
      <c r="L138" s="34">
        <f t="shared" si="29"/>
        <v>0</v>
      </c>
      <c r="M138" s="34">
        <f t="shared" si="30"/>
        <v>41329</v>
      </c>
      <c r="N138" s="34">
        <f t="shared" si="31"/>
        <v>15000</v>
      </c>
      <c r="O138" s="34">
        <f t="shared" si="32"/>
        <v>0</v>
      </c>
      <c r="P138" s="34">
        <f t="shared" si="33"/>
        <v>15000</v>
      </c>
      <c r="Q138" s="34">
        <f t="shared" si="34"/>
        <v>56329</v>
      </c>
      <c r="R138" s="34">
        <f t="shared" si="35"/>
        <v>0</v>
      </c>
      <c r="S138" s="34">
        <f t="shared" si="36"/>
        <v>56329</v>
      </c>
      <c r="T138" s="69">
        <v>42856</v>
      </c>
      <c r="V138" s="11" t="s">
        <v>3602</v>
      </c>
      <c r="W138" s="11" t="s">
        <v>1282</v>
      </c>
      <c r="X138" s="11" t="s">
        <v>8503</v>
      </c>
      <c r="Y138" s="11">
        <v>800950897</v>
      </c>
      <c r="Z138" s="11" t="s">
        <v>3605</v>
      </c>
      <c r="AA138" s="11" t="s">
        <v>3605</v>
      </c>
      <c r="AB138" s="12"/>
      <c r="AC138" s="12" t="s">
        <v>3606</v>
      </c>
      <c r="AD138" s="12">
        <v>433110</v>
      </c>
      <c r="AE138" s="70">
        <v>41732</v>
      </c>
      <c r="AF138" s="70">
        <v>66771</v>
      </c>
      <c r="AG138" s="60" t="s">
        <v>46</v>
      </c>
      <c r="AH138" s="61">
        <v>40718</v>
      </c>
      <c r="AI138" s="61">
        <v>0</v>
      </c>
      <c r="AJ138" s="61">
        <v>41329</v>
      </c>
      <c r="AK138" s="61">
        <v>0</v>
      </c>
      <c r="AL138" s="61">
        <v>41329</v>
      </c>
      <c r="AM138" s="61">
        <v>0</v>
      </c>
      <c r="AN138" s="11"/>
      <c r="AO138" s="61">
        <v>56329</v>
      </c>
      <c r="AP138" s="61">
        <v>0</v>
      </c>
      <c r="AQ138" s="62">
        <v>56329</v>
      </c>
      <c r="AR138" s="62">
        <v>0</v>
      </c>
      <c r="AS138" s="11"/>
      <c r="AT138" s="62">
        <v>41329</v>
      </c>
      <c r="AU138" s="62">
        <v>56329</v>
      </c>
      <c r="AV138" s="61">
        <v>15611</v>
      </c>
      <c r="AW138" s="63" t="str">
        <f t="shared" si="37"/>
        <v/>
      </c>
      <c r="AX138" s="63" t="str">
        <f t="shared" si="38"/>
        <v/>
      </c>
      <c r="AY138" s="64">
        <v>15000</v>
      </c>
      <c r="AZ138" s="65">
        <v>0.36294127610152677</v>
      </c>
      <c r="BA138" s="65">
        <v>0.38339309396335775</v>
      </c>
      <c r="BB138" s="16" t="s">
        <v>32</v>
      </c>
      <c r="BC138" s="17"/>
    </row>
    <row r="139" spans="1:55" ht="20.100000000000001" customHeight="1" x14ac:dyDescent="0.2">
      <c r="A139" s="72">
        <v>2017</v>
      </c>
      <c r="B139" s="72" t="s">
        <v>75</v>
      </c>
      <c r="C139" s="35">
        <f t="shared" si="26"/>
        <v>2</v>
      </c>
      <c r="D139" s="67" t="s">
        <v>28</v>
      </c>
      <c r="E139" s="60" t="s">
        <v>11</v>
      </c>
      <c r="F139" s="18" t="str">
        <f t="shared" si="27"/>
        <v>Parsons, Kevin</v>
      </c>
      <c r="G139" s="11" t="s">
        <v>3608</v>
      </c>
      <c r="H139" s="12" t="s">
        <v>3609</v>
      </c>
      <c r="I139" s="66">
        <v>1</v>
      </c>
      <c r="J139" s="68" t="s">
        <v>49</v>
      </c>
      <c r="K139" s="34">
        <f t="shared" si="28"/>
        <v>59885</v>
      </c>
      <c r="L139" s="34">
        <f t="shared" si="29"/>
        <v>0</v>
      </c>
      <c r="M139" s="34">
        <f t="shared" si="30"/>
        <v>59885</v>
      </c>
      <c r="N139" s="34">
        <f t="shared" si="31"/>
        <v>5115</v>
      </c>
      <c r="O139" s="34">
        <f t="shared" si="32"/>
        <v>0</v>
      </c>
      <c r="P139" s="34">
        <f t="shared" si="33"/>
        <v>5115</v>
      </c>
      <c r="Q139" s="34">
        <f t="shared" si="34"/>
        <v>65000</v>
      </c>
      <c r="R139" s="34">
        <f t="shared" si="35"/>
        <v>0</v>
      </c>
      <c r="S139" s="34">
        <f t="shared" si="36"/>
        <v>65000</v>
      </c>
      <c r="T139" s="69">
        <v>42837</v>
      </c>
      <c r="V139" s="11" t="s">
        <v>3607</v>
      </c>
      <c r="W139" s="11" t="s">
        <v>639</v>
      </c>
      <c r="X139" s="11" t="s">
        <v>8519</v>
      </c>
      <c r="Y139" s="11">
        <v>800211113</v>
      </c>
      <c r="Z139" s="11" t="s">
        <v>3610</v>
      </c>
      <c r="AA139" s="11" t="s">
        <v>3610</v>
      </c>
      <c r="AB139" s="12"/>
      <c r="AC139" s="12" t="s">
        <v>3611</v>
      </c>
      <c r="AD139" s="12">
        <v>401010</v>
      </c>
      <c r="AE139" s="70">
        <v>68398</v>
      </c>
      <c r="AF139" s="70">
        <v>109436</v>
      </c>
      <c r="AG139" s="60" t="s">
        <v>46</v>
      </c>
      <c r="AH139" s="61">
        <v>59000</v>
      </c>
      <c r="AI139" s="61">
        <v>0</v>
      </c>
      <c r="AJ139" s="61">
        <v>59885</v>
      </c>
      <c r="AK139" s="61">
        <v>0</v>
      </c>
      <c r="AL139" s="61">
        <v>59885</v>
      </c>
      <c r="AM139" s="61">
        <v>0</v>
      </c>
      <c r="AN139" s="11"/>
      <c r="AO139" s="61">
        <v>65000</v>
      </c>
      <c r="AP139" s="61">
        <v>0</v>
      </c>
      <c r="AQ139" s="62">
        <v>65000</v>
      </c>
      <c r="AR139" s="62">
        <v>0</v>
      </c>
      <c r="AS139" s="11"/>
      <c r="AT139" s="62">
        <v>59885</v>
      </c>
      <c r="AU139" s="62">
        <v>65000</v>
      </c>
      <c r="AV139" s="61">
        <v>6000</v>
      </c>
      <c r="AW139" s="63" t="str">
        <f t="shared" si="37"/>
        <v/>
      </c>
      <c r="AX139" s="63" t="str">
        <f t="shared" si="38"/>
        <v/>
      </c>
      <c r="AY139" s="64">
        <v>5115</v>
      </c>
      <c r="AZ139" s="65">
        <v>8.5413709610086E-2</v>
      </c>
      <c r="BA139" s="65">
        <v>0.10169491525423729</v>
      </c>
      <c r="BB139" s="16" t="s">
        <v>32</v>
      </c>
      <c r="BC139" s="17"/>
    </row>
    <row r="140" spans="1:55" ht="20.100000000000001" customHeight="1" x14ac:dyDescent="0.2">
      <c r="A140" s="72">
        <v>2017</v>
      </c>
      <c r="B140" s="72" t="s">
        <v>75</v>
      </c>
      <c r="C140" s="35">
        <f t="shared" si="26"/>
        <v>2</v>
      </c>
      <c r="D140" s="39" t="s">
        <v>28</v>
      </c>
      <c r="E140" s="19" t="s">
        <v>17</v>
      </c>
      <c r="F140" s="18" t="str">
        <f t="shared" si="27"/>
        <v>Boylan, Robert</v>
      </c>
      <c r="G140" s="16" t="s">
        <v>7793</v>
      </c>
      <c r="H140" s="125" t="s">
        <v>7794</v>
      </c>
      <c r="I140" s="126">
        <v>1</v>
      </c>
      <c r="J140" s="14" t="s">
        <v>49</v>
      </c>
      <c r="K140" s="34">
        <f t="shared" si="28"/>
        <v>35479</v>
      </c>
      <c r="L140" s="34">
        <f t="shared" si="29"/>
        <v>0</v>
      </c>
      <c r="M140" s="34">
        <f t="shared" si="30"/>
        <v>35479</v>
      </c>
      <c r="N140" s="34">
        <f t="shared" si="31"/>
        <v>12628</v>
      </c>
      <c r="O140" s="34">
        <f t="shared" si="32"/>
        <v>0</v>
      </c>
      <c r="P140" s="34">
        <f t="shared" si="33"/>
        <v>12628</v>
      </c>
      <c r="Q140" s="34">
        <f t="shared" si="34"/>
        <v>48107</v>
      </c>
      <c r="R140" s="34">
        <f t="shared" si="35"/>
        <v>0</v>
      </c>
      <c r="S140" s="34">
        <f t="shared" si="36"/>
        <v>48107</v>
      </c>
      <c r="T140" s="13">
        <v>42887</v>
      </c>
      <c r="V140" s="16" t="s">
        <v>7792</v>
      </c>
      <c r="W140" s="16" t="s">
        <v>348</v>
      </c>
      <c r="X140" s="11" t="s">
        <v>9199</v>
      </c>
      <c r="Y140" s="16">
        <v>920088698</v>
      </c>
      <c r="Z140" s="12" t="s">
        <v>7795</v>
      </c>
      <c r="AA140" s="12" t="s">
        <v>7796</v>
      </c>
      <c r="AB140" s="12"/>
      <c r="AC140" s="16">
        <v>404011</v>
      </c>
      <c r="AD140" s="16">
        <v>404110</v>
      </c>
      <c r="AE140" s="30">
        <v>47169</v>
      </c>
      <c r="AF140" s="30">
        <v>75470</v>
      </c>
      <c r="AG140" s="12" t="s">
        <v>46</v>
      </c>
      <c r="AH140" s="14">
        <v>32621</v>
      </c>
      <c r="AI140" s="61">
        <v>0</v>
      </c>
      <c r="AJ140" s="61">
        <v>35479</v>
      </c>
      <c r="AK140" s="61">
        <v>0</v>
      </c>
      <c r="AL140" s="61">
        <v>35479</v>
      </c>
      <c r="AM140" s="61">
        <v>0</v>
      </c>
      <c r="AN140" s="11" t="s">
        <v>7787</v>
      </c>
      <c r="AO140" s="61">
        <v>35479</v>
      </c>
      <c r="AP140" s="61">
        <v>0</v>
      </c>
      <c r="AQ140" s="62">
        <v>48107</v>
      </c>
      <c r="AR140" s="62">
        <v>0</v>
      </c>
      <c r="AS140" s="11" t="s">
        <v>7787</v>
      </c>
      <c r="AT140" s="62">
        <v>35479</v>
      </c>
      <c r="AU140" s="62">
        <v>48107</v>
      </c>
      <c r="AV140" s="61">
        <v>15486</v>
      </c>
      <c r="AW140" s="63" t="str">
        <f t="shared" si="37"/>
        <v/>
      </c>
      <c r="AX140" s="63" t="str">
        <f t="shared" si="38"/>
        <v/>
      </c>
      <c r="AY140" s="64">
        <v>12628</v>
      </c>
      <c r="AZ140" s="65">
        <v>0.35592885932523466</v>
      </c>
      <c r="BA140" s="65">
        <v>0.47472487048220474</v>
      </c>
      <c r="BB140" s="16" t="s">
        <v>32</v>
      </c>
      <c r="BC140" s="17" t="s">
        <v>7797</v>
      </c>
    </row>
    <row r="141" spans="1:55" ht="20.100000000000001" customHeight="1" x14ac:dyDescent="0.2">
      <c r="A141" s="72">
        <v>2017</v>
      </c>
      <c r="B141" s="72" t="s">
        <v>75</v>
      </c>
      <c r="C141" s="35">
        <f t="shared" si="26"/>
        <v>2</v>
      </c>
      <c r="D141" s="39" t="s">
        <v>28</v>
      </c>
      <c r="E141" s="19" t="s">
        <v>17</v>
      </c>
      <c r="F141" s="18" t="str">
        <f t="shared" si="27"/>
        <v>Chancey, John</v>
      </c>
      <c r="G141" s="16" t="s">
        <v>7803</v>
      </c>
      <c r="H141" s="125" t="s">
        <v>7804</v>
      </c>
      <c r="I141" s="126">
        <v>1</v>
      </c>
      <c r="J141" s="14" t="s">
        <v>49</v>
      </c>
      <c r="K141" s="34">
        <f t="shared" si="28"/>
        <v>87138</v>
      </c>
      <c r="L141" s="34">
        <f t="shared" si="29"/>
        <v>0</v>
      </c>
      <c r="M141" s="34">
        <f t="shared" si="30"/>
        <v>87138</v>
      </c>
      <c r="N141" s="34">
        <f t="shared" si="31"/>
        <v>32862</v>
      </c>
      <c r="O141" s="34">
        <f t="shared" si="32"/>
        <v>0</v>
      </c>
      <c r="P141" s="34">
        <f t="shared" si="33"/>
        <v>32862</v>
      </c>
      <c r="Q141" s="34">
        <f t="shared" si="34"/>
        <v>120000</v>
      </c>
      <c r="R141" s="34">
        <f t="shared" si="35"/>
        <v>0</v>
      </c>
      <c r="S141" s="34">
        <f t="shared" si="36"/>
        <v>120000</v>
      </c>
      <c r="T141" s="13">
        <v>42826</v>
      </c>
      <c r="V141" s="16" t="s">
        <v>7802</v>
      </c>
      <c r="W141" s="16" t="s">
        <v>1073</v>
      </c>
      <c r="X141" s="11" t="s">
        <v>9201</v>
      </c>
      <c r="Y141" s="16">
        <v>920443470</v>
      </c>
      <c r="Z141" s="12"/>
      <c r="AA141" s="12" t="s">
        <v>6539</v>
      </c>
      <c r="AB141" s="12"/>
      <c r="AC141" s="16">
        <v>420000</v>
      </c>
      <c r="AD141" s="16">
        <v>420000</v>
      </c>
      <c r="AE141" s="30">
        <v>92551</v>
      </c>
      <c r="AF141" s="30">
        <v>148081</v>
      </c>
      <c r="AG141" s="12" t="s">
        <v>46</v>
      </c>
      <c r="AH141" s="14">
        <v>85850</v>
      </c>
      <c r="AI141" s="61">
        <v>0</v>
      </c>
      <c r="AJ141" s="61">
        <v>87138</v>
      </c>
      <c r="AK141" s="61">
        <v>0</v>
      </c>
      <c r="AL141" s="61">
        <v>87138</v>
      </c>
      <c r="AM141" s="61">
        <v>0</v>
      </c>
      <c r="AN141" s="11" t="s">
        <v>7787</v>
      </c>
      <c r="AO141" s="61">
        <v>120000</v>
      </c>
      <c r="AP141" s="61">
        <v>0</v>
      </c>
      <c r="AQ141" s="62">
        <v>120000</v>
      </c>
      <c r="AR141" s="62">
        <v>0</v>
      </c>
      <c r="AS141" s="11" t="s">
        <v>7787</v>
      </c>
      <c r="AT141" s="62">
        <v>87138</v>
      </c>
      <c r="AU141" s="57">
        <v>120000</v>
      </c>
      <c r="AV141" s="61">
        <v>34150</v>
      </c>
      <c r="AW141" s="63" t="str">
        <f t="shared" si="37"/>
        <v/>
      </c>
      <c r="AX141" s="63" t="str">
        <f t="shared" si="38"/>
        <v/>
      </c>
      <c r="AY141" s="64">
        <v>32862</v>
      </c>
      <c r="AZ141" s="65">
        <v>0.37712593816704537</v>
      </c>
      <c r="BA141" s="65">
        <v>0.39778683750728017</v>
      </c>
      <c r="BB141" s="16" t="s">
        <v>32</v>
      </c>
      <c r="BC141" s="17"/>
    </row>
    <row r="142" spans="1:55" ht="20.100000000000001" customHeight="1" x14ac:dyDescent="0.2">
      <c r="A142" s="72">
        <v>2017</v>
      </c>
      <c r="B142" s="72" t="s">
        <v>75</v>
      </c>
      <c r="C142" s="35">
        <f t="shared" si="26"/>
        <v>2</v>
      </c>
      <c r="D142" s="39" t="s">
        <v>28</v>
      </c>
      <c r="E142" s="19" t="s">
        <v>17</v>
      </c>
      <c r="F142" s="18" t="str">
        <f t="shared" si="27"/>
        <v>Dennison, Sandra</v>
      </c>
      <c r="G142" s="16" t="s">
        <v>7817</v>
      </c>
      <c r="H142" s="125" t="s">
        <v>7818</v>
      </c>
      <c r="I142" s="126">
        <v>1</v>
      </c>
      <c r="J142" s="14" t="s">
        <v>49</v>
      </c>
      <c r="K142" s="34">
        <f t="shared" si="28"/>
        <v>52780</v>
      </c>
      <c r="L142" s="34">
        <f t="shared" si="29"/>
        <v>0</v>
      </c>
      <c r="M142" s="34">
        <f t="shared" si="30"/>
        <v>52780</v>
      </c>
      <c r="N142" s="34">
        <f t="shared" si="31"/>
        <v>19220</v>
      </c>
      <c r="O142" s="34">
        <f t="shared" si="32"/>
        <v>0</v>
      </c>
      <c r="P142" s="34">
        <f t="shared" si="33"/>
        <v>19220</v>
      </c>
      <c r="Q142" s="34">
        <f t="shared" si="34"/>
        <v>72000</v>
      </c>
      <c r="R142" s="34">
        <f t="shared" si="35"/>
        <v>0</v>
      </c>
      <c r="S142" s="34">
        <f t="shared" si="36"/>
        <v>72000</v>
      </c>
      <c r="T142" s="13">
        <v>42826</v>
      </c>
      <c r="V142" s="16" t="s">
        <v>7816</v>
      </c>
      <c r="W142" s="16" t="s">
        <v>1179</v>
      </c>
      <c r="X142" s="11" t="s">
        <v>9205</v>
      </c>
      <c r="Y142" s="16">
        <v>920288508</v>
      </c>
      <c r="Z142" s="12" t="s">
        <v>421</v>
      </c>
      <c r="AA142" s="12" t="s">
        <v>7819</v>
      </c>
      <c r="AB142" s="12"/>
      <c r="AC142" s="16">
        <v>301000</v>
      </c>
      <c r="AD142" s="16">
        <v>435120</v>
      </c>
      <c r="AE142" s="30">
        <v>58200</v>
      </c>
      <c r="AF142" s="30">
        <v>93120</v>
      </c>
      <c r="AG142" s="12" t="s">
        <v>46</v>
      </c>
      <c r="AH142" s="14">
        <v>52000</v>
      </c>
      <c r="AI142" s="61">
        <v>0</v>
      </c>
      <c r="AJ142" s="61">
        <v>52780</v>
      </c>
      <c r="AK142" s="61">
        <v>0</v>
      </c>
      <c r="AL142" s="61">
        <v>52780</v>
      </c>
      <c r="AM142" s="61">
        <v>0</v>
      </c>
      <c r="AN142" s="11" t="s">
        <v>7787</v>
      </c>
      <c r="AO142" s="61">
        <v>52780</v>
      </c>
      <c r="AP142" s="61">
        <v>0</v>
      </c>
      <c r="AQ142" s="62">
        <v>72000</v>
      </c>
      <c r="AR142" s="62">
        <v>0</v>
      </c>
      <c r="AS142" s="11" t="s">
        <v>7787</v>
      </c>
      <c r="AT142" s="62">
        <v>52780</v>
      </c>
      <c r="AU142" s="62">
        <v>72000</v>
      </c>
      <c r="AV142" s="61">
        <v>20000</v>
      </c>
      <c r="AW142" s="63" t="str">
        <f t="shared" si="37"/>
        <v/>
      </c>
      <c r="AX142" s="63" t="str">
        <f t="shared" si="38"/>
        <v/>
      </c>
      <c r="AY142" s="64">
        <v>19220</v>
      </c>
      <c r="AZ142" s="65">
        <v>0.36415308829101933</v>
      </c>
      <c r="BA142" s="65">
        <v>0.38461538461538464</v>
      </c>
      <c r="BB142" s="16" t="s">
        <v>32</v>
      </c>
      <c r="BC142" s="17" t="s">
        <v>7820</v>
      </c>
    </row>
    <row r="143" spans="1:55" ht="20.100000000000001" customHeight="1" x14ac:dyDescent="0.2">
      <c r="A143" s="72">
        <v>2017</v>
      </c>
      <c r="B143" s="72" t="s">
        <v>75</v>
      </c>
      <c r="C143" s="35">
        <f t="shared" si="26"/>
        <v>2</v>
      </c>
      <c r="D143" s="39" t="s">
        <v>28</v>
      </c>
      <c r="E143" s="19" t="s">
        <v>17</v>
      </c>
      <c r="F143" s="18" t="str">
        <f t="shared" si="27"/>
        <v>Gibson, Daniel</v>
      </c>
      <c r="G143" s="16" t="s">
        <v>7835</v>
      </c>
      <c r="H143" s="125" t="s">
        <v>7836</v>
      </c>
      <c r="I143" s="126">
        <v>1</v>
      </c>
      <c r="J143" s="14" t="s">
        <v>49</v>
      </c>
      <c r="K143" s="34">
        <f t="shared" si="28"/>
        <v>0</v>
      </c>
      <c r="L143" s="34">
        <f t="shared" si="29"/>
        <v>43645</v>
      </c>
      <c r="M143" s="34">
        <f t="shared" si="30"/>
        <v>43645</v>
      </c>
      <c r="N143" s="34">
        <f t="shared" si="31"/>
        <v>0</v>
      </c>
      <c r="O143" s="34">
        <f t="shared" si="32"/>
        <v>4355</v>
      </c>
      <c r="P143" s="34">
        <f t="shared" si="33"/>
        <v>4355</v>
      </c>
      <c r="Q143" s="34">
        <f t="shared" si="34"/>
        <v>0</v>
      </c>
      <c r="R143" s="34">
        <f t="shared" si="35"/>
        <v>48000</v>
      </c>
      <c r="S143" s="34">
        <f t="shared" si="36"/>
        <v>48000</v>
      </c>
      <c r="T143" s="13">
        <v>42887</v>
      </c>
      <c r="V143" s="16" t="s">
        <v>2541</v>
      </c>
      <c r="W143" s="16" t="s">
        <v>2842</v>
      </c>
      <c r="X143" s="11" t="s">
        <v>9210</v>
      </c>
      <c r="Y143" s="16">
        <v>920094333</v>
      </c>
      <c r="Z143" s="12"/>
      <c r="AA143" s="12" t="s">
        <v>1337</v>
      </c>
      <c r="AB143" s="12"/>
      <c r="AC143" s="16">
        <v>427010</v>
      </c>
      <c r="AD143" s="16">
        <v>415130</v>
      </c>
      <c r="AE143" s="30">
        <v>37984</v>
      </c>
      <c r="AF143" s="30">
        <v>60775</v>
      </c>
      <c r="AG143" s="12" t="s">
        <v>46</v>
      </c>
      <c r="AH143" s="14">
        <v>43000</v>
      </c>
      <c r="AI143" s="61">
        <v>0</v>
      </c>
      <c r="AJ143" s="61">
        <v>43645</v>
      </c>
      <c r="AK143" s="61">
        <v>0</v>
      </c>
      <c r="AL143" s="61">
        <v>0</v>
      </c>
      <c r="AM143" s="61">
        <v>43645</v>
      </c>
      <c r="AN143" s="11" t="s">
        <v>7246</v>
      </c>
      <c r="AO143" s="61">
        <v>43645</v>
      </c>
      <c r="AP143" s="61">
        <v>0</v>
      </c>
      <c r="AQ143" s="62">
        <v>0</v>
      </c>
      <c r="AR143" s="62">
        <v>48000</v>
      </c>
      <c r="AS143" s="11" t="s">
        <v>7246</v>
      </c>
      <c r="AT143" s="62">
        <v>43645</v>
      </c>
      <c r="AU143" s="62">
        <v>48000</v>
      </c>
      <c r="AV143" s="61">
        <v>5000</v>
      </c>
      <c r="AW143" s="63" t="str">
        <f t="shared" si="37"/>
        <v/>
      </c>
      <c r="AX143" s="63" t="str">
        <f t="shared" si="38"/>
        <v/>
      </c>
      <c r="AY143" s="64">
        <v>4355</v>
      </c>
      <c r="AZ143" s="65">
        <v>9.9782334746248133E-2</v>
      </c>
      <c r="BA143" s="65">
        <v>0.11627906976744186</v>
      </c>
      <c r="BB143" s="16" t="s">
        <v>32</v>
      </c>
      <c r="BC143" s="17"/>
    </row>
    <row r="144" spans="1:55" ht="20.100000000000001" customHeight="1" x14ac:dyDescent="0.2">
      <c r="A144" s="72">
        <v>2017</v>
      </c>
      <c r="B144" s="72" t="s">
        <v>75</v>
      </c>
      <c r="C144" s="35">
        <f t="shared" si="26"/>
        <v>2</v>
      </c>
      <c r="D144" s="39" t="s">
        <v>28</v>
      </c>
      <c r="E144" s="19" t="s">
        <v>17</v>
      </c>
      <c r="F144" s="18" t="str">
        <f t="shared" si="27"/>
        <v>Langford, Michael</v>
      </c>
      <c r="G144" s="16" t="s">
        <v>7847</v>
      </c>
      <c r="H144" s="125" t="s">
        <v>7848</v>
      </c>
      <c r="I144" s="126">
        <v>1</v>
      </c>
      <c r="J144" s="14" t="s">
        <v>49</v>
      </c>
      <c r="K144" s="34">
        <f t="shared" si="28"/>
        <v>26586</v>
      </c>
      <c r="L144" s="34">
        <f t="shared" si="29"/>
        <v>20890</v>
      </c>
      <c r="M144" s="34">
        <f t="shared" si="30"/>
        <v>47476</v>
      </c>
      <c r="N144" s="34">
        <f t="shared" si="31"/>
        <v>61834</v>
      </c>
      <c r="O144" s="34">
        <f t="shared" si="32"/>
        <v>-20890</v>
      </c>
      <c r="P144" s="34">
        <f t="shared" si="33"/>
        <v>40944</v>
      </c>
      <c r="Q144" s="34">
        <f t="shared" si="34"/>
        <v>88420</v>
      </c>
      <c r="R144" s="34">
        <f t="shared" si="35"/>
        <v>0</v>
      </c>
      <c r="S144" s="34">
        <f t="shared" si="36"/>
        <v>88420</v>
      </c>
      <c r="T144" s="13">
        <v>42838</v>
      </c>
      <c r="V144" s="16" t="s">
        <v>7846</v>
      </c>
      <c r="W144" s="16" t="s">
        <v>380</v>
      </c>
      <c r="X144" s="11" t="s">
        <v>9214</v>
      </c>
      <c r="Y144" s="16">
        <v>920167918</v>
      </c>
      <c r="Z144" s="12"/>
      <c r="AA144" s="12" t="s">
        <v>7849</v>
      </c>
      <c r="AB144" s="12"/>
      <c r="AC144" s="16">
        <v>171000</v>
      </c>
      <c r="AD144" s="16">
        <v>171000</v>
      </c>
      <c r="AE144" s="30">
        <v>71894</v>
      </c>
      <c r="AF144" s="30">
        <v>119266</v>
      </c>
      <c r="AG144" s="12" t="s">
        <v>46</v>
      </c>
      <c r="AH144" s="14">
        <v>40500</v>
      </c>
      <c r="AI144" s="61">
        <v>0</v>
      </c>
      <c r="AJ144" s="61">
        <v>47476</v>
      </c>
      <c r="AK144" s="61">
        <v>0</v>
      </c>
      <c r="AL144" s="61">
        <v>26586</v>
      </c>
      <c r="AM144" s="61">
        <v>20890</v>
      </c>
      <c r="AN144" s="11" t="s">
        <v>7246</v>
      </c>
      <c r="AO144" s="61">
        <v>47476</v>
      </c>
      <c r="AP144" s="61">
        <v>0</v>
      </c>
      <c r="AQ144" s="62">
        <v>88420</v>
      </c>
      <c r="AR144" s="62">
        <v>0</v>
      </c>
      <c r="AS144" s="11" t="s">
        <v>7787</v>
      </c>
      <c r="AT144" s="62">
        <v>47476</v>
      </c>
      <c r="AU144" s="62">
        <v>88420</v>
      </c>
      <c r="AV144" s="61">
        <v>47920</v>
      </c>
      <c r="AW144" s="63" t="str">
        <f t="shared" si="37"/>
        <v/>
      </c>
      <c r="AX144" s="63" t="str">
        <f t="shared" si="38"/>
        <v/>
      </c>
      <c r="AY144" s="64">
        <v>40944</v>
      </c>
      <c r="AZ144" s="65">
        <v>0.86241469373999491</v>
      </c>
      <c r="BA144" s="65">
        <v>1.18320987654321</v>
      </c>
      <c r="BB144" s="16" t="s">
        <v>32</v>
      </c>
      <c r="BC144" s="17"/>
    </row>
    <row r="145" spans="1:55" ht="20.100000000000001" customHeight="1" x14ac:dyDescent="0.2">
      <c r="A145" s="72">
        <v>2017</v>
      </c>
      <c r="B145" s="72" t="s">
        <v>75</v>
      </c>
      <c r="C145" s="35">
        <f t="shared" si="26"/>
        <v>2</v>
      </c>
      <c r="D145" s="39" t="s">
        <v>28</v>
      </c>
      <c r="E145" s="19" t="s">
        <v>17</v>
      </c>
      <c r="F145" s="18" t="str">
        <f t="shared" si="27"/>
        <v>Salido, Arthur</v>
      </c>
      <c r="G145" s="16" t="s">
        <v>7880</v>
      </c>
      <c r="H145" s="125" t="s">
        <v>7881</v>
      </c>
      <c r="I145" s="126">
        <v>1</v>
      </c>
      <c r="J145" s="14" t="s">
        <v>49</v>
      </c>
      <c r="K145" s="34">
        <f t="shared" si="28"/>
        <v>91964</v>
      </c>
      <c r="L145" s="34">
        <f t="shared" si="29"/>
        <v>0</v>
      </c>
      <c r="M145" s="34">
        <f t="shared" si="30"/>
        <v>91964</v>
      </c>
      <c r="N145" s="34">
        <f t="shared" si="31"/>
        <v>5036</v>
      </c>
      <c r="O145" s="34">
        <f t="shared" si="32"/>
        <v>0</v>
      </c>
      <c r="P145" s="34">
        <f t="shared" si="33"/>
        <v>5036</v>
      </c>
      <c r="Q145" s="34">
        <f t="shared" si="34"/>
        <v>97000</v>
      </c>
      <c r="R145" s="34">
        <f t="shared" si="35"/>
        <v>0</v>
      </c>
      <c r="S145" s="34">
        <f t="shared" si="36"/>
        <v>97000</v>
      </c>
      <c r="T145" s="13">
        <v>42870</v>
      </c>
      <c r="V145" s="16" t="s">
        <v>7879</v>
      </c>
      <c r="W145" s="16" t="s">
        <v>4707</v>
      </c>
      <c r="X145" s="11" t="s">
        <v>9222</v>
      </c>
      <c r="Y145" s="16">
        <v>920077892</v>
      </c>
      <c r="Z145" s="12"/>
      <c r="AA145" s="12" t="s">
        <v>7882</v>
      </c>
      <c r="AB145" s="12"/>
      <c r="AC145" s="16">
        <v>301000</v>
      </c>
      <c r="AD145" s="16">
        <v>472100</v>
      </c>
      <c r="AE145" s="30">
        <v>109788</v>
      </c>
      <c r="AF145" s="30">
        <v>136500</v>
      </c>
      <c r="AG145" s="12" t="s">
        <v>46</v>
      </c>
      <c r="AH145" s="14">
        <v>90605</v>
      </c>
      <c r="AI145" s="61">
        <v>0</v>
      </c>
      <c r="AJ145" s="61">
        <v>91964</v>
      </c>
      <c r="AK145" s="61">
        <v>0</v>
      </c>
      <c r="AL145" s="61">
        <v>91964</v>
      </c>
      <c r="AM145" s="61">
        <v>0</v>
      </c>
      <c r="AN145" s="11" t="s">
        <v>7787</v>
      </c>
      <c r="AO145" s="61">
        <v>91964</v>
      </c>
      <c r="AP145" s="61">
        <v>0</v>
      </c>
      <c r="AQ145" s="62">
        <v>97000</v>
      </c>
      <c r="AR145" s="62">
        <v>0</v>
      </c>
      <c r="AS145" s="11" t="s">
        <v>7787</v>
      </c>
      <c r="AT145" s="62">
        <v>91964</v>
      </c>
      <c r="AU145" s="62">
        <v>97000</v>
      </c>
      <c r="AV145" s="61">
        <v>6395</v>
      </c>
      <c r="AW145" s="63" t="str">
        <f t="shared" si="37"/>
        <v/>
      </c>
      <c r="AX145" s="63" t="str">
        <f t="shared" si="38"/>
        <v/>
      </c>
      <c r="AY145" s="64">
        <v>5036</v>
      </c>
      <c r="AZ145" s="65">
        <v>5.4760558479404982E-2</v>
      </c>
      <c r="BA145" s="65">
        <v>7.0581093758622593E-2</v>
      </c>
      <c r="BB145" s="16" t="s">
        <v>32</v>
      </c>
      <c r="BC145" s="17"/>
    </row>
    <row r="146" spans="1:55" ht="20.100000000000001" customHeight="1" x14ac:dyDescent="0.2">
      <c r="A146" s="15">
        <v>2017</v>
      </c>
      <c r="B146" s="15" t="s">
        <v>75</v>
      </c>
      <c r="C146" s="35">
        <f t="shared" si="26"/>
        <v>2</v>
      </c>
      <c r="D146" s="67" t="s">
        <v>28</v>
      </c>
      <c r="E146" s="60" t="s">
        <v>18</v>
      </c>
      <c r="F146" s="18" t="str">
        <f t="shared" si="27"/>
        <v>Brown, Ivey</v>
      </c>
      <c r="G146" s="11" t="s">
        <v>177</v>
      </c>
      <c r="H146" s="12" t="s">
        <v>178</v>
      </c>
      <c r="I146" s="66">
        <v>1</v>
      </c>
      <c r="J146" s="68" t="s">
        <v>49</v>
      </c>
      <c r="K146" s="34">
        <f t="shared" si="28"/>
        <v>85519</v>
      </c>
      <c r="L146" s="34">
        <f t="shared" si="29"/>
        <v>0</v>
      </c>
      <c r="M146" s="34">
        <f t="shared" si="30"/>
        <v>85519</v>
      </c>
      <c r="N146" s="34">
        <f t="shared" si="31"/>
        <v>38983</v>
      </c>
      <c r="O146" s="34">
        <f t="shared" si="32"/>
        <v>0</v>
      </c>
      <c r="P146" s="34">
        <f t="shared" si="33"/>
        <v>38983</v>
      </c>
      <c r="Q146" s="34">
        <f t="shared" si="34"/>
        <v>124502</v>
      </c>
      <c r="R146" s="34">
        <f t="shared" si="35"/>
        <v>0</v>
      </c>
      <c r="S146" s="34">
        <f t="shared" si="36"/>
        <v>124502</v>
      </c>
      <c r="T146" s="69">
        <v>42887</v>
      </c>
      <c r="V146" s="11" t="s">
        <v>175</v>
      </c>
      <c r="W146" s="11" t="s">
        <v>176</v>
      </c>
      <c r="X146" s="11" t="s">
        <v>9228</v>
      </c>
      <c r="Y146" s="11">
        <v>940136509</v>
      </c>
      <c r="Z146" s="12" t="s">
        <v>179</v>
      </c>
      <c r="AA146" s="12" t="s">
        <v>180</v>
      </c>
      <c r="AB146" s="12" t="s">
        <v>181</v>
      </c>
      <c r="AC146" s="12" t="s">
        <v>182</v>
      </c>
      <c r="AD146" s="12">
        <v>137000</v>
      </c>
      <c r="AE146" s="70">
        <v>99933</v>
      </c>
      <c r="AF146" s="70">
        <v>199867</v>
      </c>
      <c r="AG146" s="60" t="s">
        <v>46</v>
      </c>
      <c r="AH146" s="61">
        <v>85519</v>
      </c>
      <c r="AI146" s="61">
        <v>0</v>
      </c>
      <c r="AJ146" s="61">
        <v>85519</v>
      </c>
      <c r="AK146" s="61">
        <v>0</v>
      </c>
      <c r="AL146" s="61">
        <v>85519</v>
      </c>
      <c r="AM146" s="61">
        <v>0</v>
      </c>
      <c r="AN146" s="11"/>
      <c r="AO146" s="61">
        <v>124502</v>
      </c>
      <c r="AP146" s="61">
        <v>0</v>
      </c>
      <c r="AQ146" s="62">
        <v>124502</v>
      </c>
      <c r="AR146" s="62">
        <v>0</v>
      </c>
      <c r="AS146" s="11"/>
      <c r="AT146" s="62">
        <v>85519</v>
      </c>
      <c r="AU146" s="62">
        <v>124502</v>
      </c>
      <c r="AV146" s="61">
        <v>38983</v>
      </c>
      <c r="AW146" s="63" t="str">
        <f t="shared" si="37"/>
        <v/>
      </c>
      <c r="AX146" s="63" t="str">
        <f t="shared" si="38"/>
        <v/>
      </c>
      <c r="AY146" s="64">
        <v>38983</v>
      </c>
      <c r="AZ146" s="65">
        <v>0.45584022264058277</v>
      </c>
      <c r="BA146" s="65">
        <v>0.45584022264058277</v>
      </c>
      <c r="BB146" s="16" t="s">
        <v>32</v>
      </c>
      <c r="BC146" s="17" t="s">
        <v>183</v>
      </c>
    </row>
    <row r="147" spans="1:55" ht="20.100000000000001" customHeight="1" x14ac:dyDescent="0.2">
      <c r="A147" s="15">
        <v>2017</v>
      </c>
      <c r="B147" s="15" t="s">
        <v>75</v>
      </c>
      <c r="C147" s="35">
        <f t="shared" si="26"/>
        <v>2</v>
      </c>
      <c r="D147" s="39" t="s">
        <v>28</v>
      </c>
      <c r="E147" s="60" t="s">
        <v>4</v>
      </c>
      <c r="F147" s="18" t="str">
        <f t="shared" si="27"/>
        <v>Debord, Roy</v>
      </c>
      <c r="G147" s="11" t="s">
        <v>504</v>
      </c>
      <c r="H147" s="12" t="s">
        <v>7363</v>
      </c>
      <c r="I147" s="66">
        <v>1</v>
      </c>
      <c r="J147" s="14" t="s">
        <v>53</v>
      </c>
      <c r="K147" s="34">
        <f t="shared" si="28"/>
        <v>0</v>
      </c>
      <c r="L147" s="34">
        <f t="shared" si="29"/>
        <v>29775</v>
      </c>
      <c r="M147" s="34">
        <f t="shared" si="30"/>
        <v>29775</v>
      </c>
      <c r="N147" s="34">
        <f t="shared" si="31"/>
        <v>0</v>
      </c>
      <c r="O147" s="34">
        <f t="shared" si="32"/>
        <v>1225</v>
      </c>
      <c r="P147" s="34">
        <f t="shared" si="33"/>
        <v>1225</v>
      </c>
      <c r="Q147" s="34">
        <f t="shared" si="34"/>
        <v>0</v>
      </c>
      <c r="R147" s="34">
        <f t="shared" si="35"/>
        <v>31000</v>
      </c>
      <c r="S147" s="34">
        <f t="shared" si="36"/>
        <v>31000</v>
      </c>
      <c r="T147" s="13">
        <v>42841</v>
      </c>
      <c r="V147" s="11" t="s">
        <v>7360</v>
      </c>
      <c r="W147" s="11" t="s">
        <v>7361</v>
      </c>
      <c r="X147" s="11" t="s">
        <v>7910</v>
      </c>
      <c r="Y147" s="12" t="s">
        <v>7362</v>
      </c>
      <c r="Z147" s="60" t="s">
        <v>7250</v>
      </c>
      <c r="AA147" s="12" t="s">
        <v>7364</v>
      </c>
      <c r="AB147" s="12" t="s">
        <v>7365</v>
      </c>
      <c r="AC147" s="12" t="s">
        <v>174</v>
      </c>
      <c r="AD147" s="12" t="s">
        <v>174</v>
      </c>
      <c r="AE147" s="30" t="s">
        <v>7366</v>
      </c>
      <c r="AF147" s="30" t="s">
        <v>7367</v>
      </c>
      <c r="AG147" s="12"/>
      <c r="AH147" s="14">
        <v>29775</v>
      </c>
      <c r="AI147" s="61">
        <v>0</v>
      </c>
      <c r="AJ147" s="14">
        <v>29775</v>
      </c>
      <c r="AK147" s="61">
        <v>0</v>
      </c>
      <c r="AL147" s="14">
        <v>0</v>
      </c>
      <c r="AM147" s="14">
        <v>29775</v>
      </c>
      <c r="AN147" s="11" t="s">
        <v>7368</v>
      </c>
      <c r="AO147" s="14">
        <v>31000</v>
      </c>
      <c r="AP147" s="61">
        <v>0</v>
      </c>
      <c r="AQ147" s="32">
        <v>0</v>
      </c>
      <c r="AR147" s="32">
        <v>31000</v>
      </c>
      <c r="AS147" s="11" t="s">
        <v>7368</v>
      </c>
      <c r="AT147" s="62">
        <v>29775</v>
      </c>
      <c r="AU147" s="62">
        <v>31000</v>
      </c>
      <c r="AV147" s="61">
        <v>1225</v>
      </c>
      <c r="AW147" s="63" t="str">
        <f t="shared" si="37"/>
        <v/>
      </c>
      <c r="AX147" s="63" t="str">
        <f t="shared" si="38"/>
        <v/>
      </c>
      <c r="AY147" s="64">
        <v>1225</v>
      </c>
      <c r="AZ147" s="65">
        <v>4.1141897565071368E-2</v>
      </c>
      <c r="BA147" s="65">
        <v>4.1141897565071368E-2</v>
      </c>
      <c r="BB147" s="16" t="s">
        <v>32</v>
      </c>
      <c r="BC147" s="17"/>
    </row>
    <row r="148" spans="1:55" ht="20.100000000000001" customHeight="1" x14ac:dyDescent="0.2">
      <c r="A148" s="15">
        <v>2017</v>
      </c>
      <c r="B148" s="15" t="s">
        <v>75</v>
      </c>
      <c r="C148" s="35">
        <f t="shared" si="26"/>
        <v>2</v>
      </c>
      <c r="D148" s="39" t="s">
        <v>28</v>
      </c>
      <c r="E148" s="60" t="s">
        <v>4</v>
      </c>
      <c r="F148" s="18" t="str">
        <f t="shared" si="27"/>
        <v>Farmer, Brandon</v>
      </c>
      <c r="G148" s="11" t="s">
        <v>7386</v>
      </c>
      <c r="H148" s="12" t="s">
        <v>7387</v>
      </c>
      <c r="I148" s="66">
        <v>1</v>
      </c>
      <c r="J148" s="14" t="s">
        <v>53</v>
      </c>
      <c r="K148" s="34">
        <f t="shared" si="28"/>
        <v>0</v>
      </c>
      <c r="L148" s="34">
        <f t="shared" si="29"/>
        <v>25445</v>
      </c>
      <c r="M148" s="34">
        <f t="shared" si="30"/>
        <v>25445</v>
      </c>
      <c r="N148" s="34">
        <f t="shared" si="31"/>
        <v>0</v>
      </c>
      <c r="O148" s="34">
        <f t="shared" si="32"/>
        <v>1714</v>
      </c>
      <c r="P148" s="34">
        <f t="shared" si="33"/>
        <v>1714</v>
      </c>
      <c r="Q148" s="34">
        <f t="shared" si="34"/>
        <v>0</v>
      </c>
      <c r="R148" s="34">
        <f t="shared" si="35"/>
        <v>27159</v>
      </c>
      <c r="S148" s="34">
        <f t="shared" si="36"/>
        <v>27159</v>
      </c>
      <c r="T148" s="13">
        <v>42844</v>
      </c>
      <c r="V148" s="11" t="s">
        <v>7384</v>
      </c>
      <c r="W148" s="11" t="s">
        <v>4352</v>
      </c>
      <c r="X148" s="11" t="s">
        <v>7913</v>
      </c>
      <c r="Y148" s="12" t="s">
        <v>7385</v>
      </c>
      <c r="Z148" s="60" t="s">
        <v>7250</v>
      </c>
      <c r="AA148" s="12" t="s">
        <v>7388</v>
      </c>
      <c r="AB148" s="12" t="s">
        <v>7389</v>
      </c>
      <c r="AC148" s="12" t="s">
        <v>1340</v>
      </c>
      <c r="AD148" s="12" t="s">
        <v>1340</v>
      </c>
      <c r="AE148" s="30" t="s">
        <v>7305</v>
      </c>
      <c r="AF148" s="30" t="s">
        <v>7390</v>
      </c>
      <c r="AG148" s="12"/>
      <c r="AH148" s="14">
        <v>25445</v>
      </c>
      <c r="AI148" s="61">
        <v>0</v>
      </c>
      <c r="AJ148" s="14">
        <v>25445</v>
      </c>
      <c r="AK148" s="61">
        <v>0</v>
      </c>
      <c r="AL148" s="14">
        <v>0</v>
      </c>
      <c r="AM148" s="14">
        <v>25445</v>
      </c>
      <c r="AN148" s="11" t="s">
        <v>7256</v>
      </c>
      <c r="AO148" s="14">
        <v>27159</v>
      </c>
      <c r="AP148" s="61">
        <v>0</v>
      </c>
      <c r="AQ148" s="32">
        <v>0</v>
      </c>
      <c r="AR148" s="32">
        <v>27159</v>
      </c>
      <c r="AS148" s="11" t="s">
        <v>7256</v>
      </c>
      <c r="AT148" s="62">
        <v>25445</v>
      </c>
      <c r="AU148" s="62">
        <v>27159</v>
      </c>
      <c r="AV148" s="61">
        <v>1714</v>
      </c>
      <c r="AW148" s="63" t="str">
        <f t="shared" si="37"/>
        <v/>
      </c>
      <c r="AX148" s="63" t="str">
        <f t="shared" si="38"/>
        <v/>
      </c>
      <c r="AY148" s="64">
        <v>1714</v>
      </c>
      <c r="AZ148" s="65">
        <v>6.7360974651208494E-2</v>
      </c>
      <c r="BA148" s="65">
        <v>6.7360974651208494E-2</v>
      </c>
      <c r="BB148" s="16" t="s">
        <v>32</v>
      </c>
      <c r="BC148" s="17"/>
    </row>
    <row r="149" spans="1:55" ht="20.100000000000001" customHeight="1" x14ac:dyDescent="0.2">
      <c r="A149" s="15">
        <v>2017</v>
      </c>
      <c r="B149" s="15" t="s">
        <v>75</v>
      </c>
      <c r="C149" s="35">
        <f t="shared" si="26"/>
        <v>2</v>
      </c>
      <c r="D149" s="39" t="s">
        <v>28</v>
      </c>
      <c r="E149" s="60" t="s">
        <v>4</v>
      </c>
      <c r="F149" s="18" t="str">
        <f t="shared" si="27"/>
        <v>Gentry, Kimberly</v>
      </c>
      <c r="G149" s="11" t="s">
        <v>7248</v>
      </c>
      <c r="H149" s="12" t="s">
        <v>7411</v>
      </c>
      <c r="I149" s="66">
        <v>1</v>
      </c>
      <c r="J149" s="14" t="s">
        <v>53</v>
      </c>
      <c r="K149" s="34">
        <f t="shared" si="28"/>
        <v>0</v>
      </c>
      <c r="L149" s="34">
        <f t="shared" si="29"/>
        <v>24027</v>
      </c>
      <c r="M149" s="34">
        <f t="shared" si="30"/>
        <v>24027</v>
      </c>
      <c r="N149" s="34">
        <f t="shared" si="31"/>
        <v>0</v>
      </c>
      <c r="O149" s="34">
        <f t="shared" si="32"/>
        <v>9113</v>
      </c>
      <c r="P149" s="34">
        <f t="shared" si="33"/>
        <v>9113</v>
      </c>
      <c r="Q149" s="34">
        <f t="shared" si="34"/>
        <v>0</v>
      </c>
      <c r="R149" s="34">
        <f t="shared" si="35"/>
        <v>33140</v>
      </c>
      <c r="S149" s="34">
        <f t="shared" si="36"/>
        <v>33140</v>
      </c>
      <c r="T149" s="13">
        <v>42871</v>
      </c>
      <c r="V149" s="11" t="s">
        <v>7409</v>
      </c>
      <c r="W149" s="11" t="s">
        <v>103</v>
      </c>
      <c r="X149" s="11" t="s">
        <v>7917</v>
      </c>
      <c r="Y149" s="12" t="s">
        <v>7410</v>
      </c>
      <c r="Z149" s="60" t="s">
        <v>7250</v>
      </c>
      <c r="AA149" s="12" t="s">
        <v>7412</v>
      </c>
      <c r="AB149" s="12" t="s">
        <v>7413</v>
      </c>
      <c r="AC149" s="12" t="s">
        <v>7253</v>
      </c>
      <c r="AD149" s="12" t="s">
        <v>4339</v>
      </c>
      <c r="AE149" s="30" t="s">
        <v>7254</v>
      </c>
      <c r="AF149" s="30" t="s">
        <v>7255</v>
      </c>
      <c r="AG149" s="12"/>
      <c r="AH149" s="14">
        <v>24387</v>
      </c>
      <c r="AI149" s="61">
        <v>0</v>
      </c>
      <c r="AJ149" s="14">
        <v>24027</v>
      </c>
      <c r="AK149" s="61">
        <v>0</v>
      </c>
      <c r="AL149" s="14">
        <v>0</v>
      </c>
      <c r="AM149" s="14">
        <v>24027</v>
      </c>
      <c r="AN149" s="11"/>
      <c r="AO149" s="14">
        <v>33140</v>
      </c>
      <c r="AP149" s="61">
        <v>0</v>
      </c>
      <c r="AQ149" s="32"/>
      <c r="AR149" s="32">
        <v>33140</v>
      </c>
      <c r="AS149" s="11"/>
      <c r="AT149" s="62">
        <v>24027</v>
      </c>
      <c r="AU149" s="62">
        <v>33140</v>
      </c>
      <c r="AV149" s="61">
        <v>8753</v>
      </c>
      <c r="AW149" s="63" t="str">
        <f t="shared" si="37"/>
        <v/>
      </c>
      <c r="AX149" s="63" t="str">
        <f t="shared" si="38"/>
        <v/>
      </c>
      <c r="AY149" s="64">
        <v>9113</v>
      </c>
      <c r="AZ149" s="65">
        <v>0.37928164148666083</v>
      </c>
      <c r="BA149" s="65">
        <v>0.35892073645794892</v>
      </c>
      <c r="BB149" s="16" t="s">
        <v>32</v>
      </c>
      <c r="BC149" s="17" t="s">
        <v>7414</v>
      </c>
    </row>
    <row r="150" spans="1:55" ht="20.100000000000001" customHeight="1" x14ac:dyDescent="0.2">
      <c r="A150" s="15">
        <v>2017</v>
      </c>
      <c r="B150" s="15" t="s">
        <v>75</v>
      </c>
      <c r="C150" s="35">
        <f t="shared" si="26"/>
        <v>2</v>
      </c>
      <c r="D150" s="39" t="s">
        <v>28</v>
      </c>
      <c r="E150" s="60" t="s">
        <v>4</v>
      </c>
      <c r="F150" s="18" t="str">
        <f t="shared" si="27"/>
        <v>Gregg, Robert</v>
      </c>
      <c r="G150" s="11" t="s">
        <v>7423</v>
      </c>
      <c r="H150" s="12" t="s">
        <v>7424</v>
      </c>
      <c r="I150" s="66">
        <v>1</v>
      </c>
      <c r="J150" s="14" t="s">
        <v>53</v>
      </c>
      <c r="K150" s="34">
        <f t="shared" si="28"/>
        <v>0</v>
      </c>
      <c r="L150" s="34">
        <f t="shared" si="29"/>
        <v>38897</v>
      </c>
      <c r="M150" s="34">
        <f t="shared" si="30"/>
        <v>38897</v>
      </c>
      <c r="N150" s="34">
        <f t="shared" si="31"/>
        <v>0</v>
      </c>
      <c r="O150" s="34">
        <f t="shared" si="32"/>
        <v>7478</v>
      </c>
      <c r="P150" s="34">
        <f t="shared" si="33"/>
        <v>7478</v>
      </c>
      <c r="Q150" s="34">
        <f t="shared" si="34"/>
        <v>0</v>
      </c>
      <c r="R150" s="34">
        <f t="shared" si="35"/>
        <v>46375</v>
      </c>
      <c r="S150" s="34">
        <f t="shared" si="36"/>
        <v>46375</v>
      </c>
      <c r="T150" s="13">
        <v>42887</v>
      </c>
      <c r="V150" s="11" t="s">
        <v>3773</v>
      </c>
      <c r="W150" s="11" t="s">
        <v>348</v>
      </c>
      <c r="X150" s="11" t="s">
        <v>7919</v>
      </c>
      <c r="Y150" s="12" t="s">
        <v>7422</v>
      </c>
      <c r="Z150" s="60" t="s">
        <v>7250</v>
      </c>
      <c r="AA150" s="12" t="s">
        <v>7388</v>
      </c>
      <c r="AB150" s="12" t="s">
        <v>7389</v>
      </c>
      <c r="AC150" s="12" t="s">
        <v>534</v>
      </c>
      <c r="AD150" s="12" t="s">
        <v>73</v>
      </c>
      <c r="AE150" s="30" t="s">
        <v>7425</v>
      </c>
      <c r="AF150" s="30" t="s">
        <v>7426</v>
      </c>
      <c r="AG150" s="12"/>
      <c r="AH150" s="14">
        <v>38897</v>
      </c>
      <c r="AI150" s="61">
        <v>0</v>
      </c>
      <c r="AJ150" s="14">
        <v>38897</v>
      </c>
      <c r="AK150" s="61">
        <v>0</v>
      </c>
      <c r="AL150" s="14">
        <v>0</v>
      </c>
      <c r="AM150" s="14">
        <v>38897</v>
      </c>
      <c r="AN150" s="11" t="s">
        <v>7256</v>
      </c>
      <c r="AO150" s="14">
        <v>46375</v>
      </c>
      <c r="AP150" s="61">
        <v>0</v>
      </c>
      <c r="AQ150" s="32">
        <v>0</v>
      </c>
      <c r="AR150" s="32">
        <v>46375</v>
      </c>
      <c r="AS150" s="11" t="s">
        <v>7256</v>
      </c>
      <c r="AT150" s="62">
        <v>38897</v>
      </c>
      <c r="AU150" s="62">
        <v>46375</v>
      </c>
      <c r="AV150" s="61">
        <v>7478</v>
      </c>
      <c r="AW150" s="63" t="str">
        <f t="shared" si="37"/>
        <v/>
      </c>
      <c r="AX150" s="63" t="str">
        <f t="shared" si="38"/>
        <v/>
      </c>
      <c r="AY150" s="64">
        <v>7478</v>
      </c>
      <c r="AZ150" s="65">
        <v>0.1922513304367946</v>
      </c>
      <c r="BA150" s="65">
        <v>0.1922513304367946</v>
      </c>
      <c r="BB150" s="16" t="s">
        <v>32</v>
      </c>
      <c r="BC150" s="17" t="s">
        <v>7427</v>
      </c>
    </row>
    <row r="151" spans="1:55" ht="20.100000000000001" customHeight="1" x14ac:dyDescent="0.2">
      <c r="A151" s="15">
        <v>2017</v>
      </c>
      <c r="B151" s="15" t="s">
        <v>75</v>
      </c>
      <c r="C151" s="35">
        <f t="shared" si="26"/>
        <v>2</v>
      </c>
      <c r="D151" s="39" t="s">
        <v>28</v>
      </c>
      <c r="E151" s="60" t="s">
        <v>4</v>
      </c>
      <c r="F151" s="18" t="str">
        <f t="shared" si="27"/>
        <v>Hayler, Myra</v>
      </c>
      <c r="G151" s="11" t="s">
        <v>1181</v>
      </c>
      <c r="H151" s="12" t="s">
        <v>7451</v>
      </c>
      <c r="I151" s="66">
        <v>1</v>
      </c>
      <c r="J151" s="14" t="s">
        <v>53</v>
      </c>
      <c r="K151" s="34">
        <f t="shared" si="28"/>
        <v>34781</v>
      </c>
      <c r="L151" s="34">
        <f t="shared" si="29"/>
        <v>0</v>
      </c>
      <c r="M151" s="34">
        <f t="shared" si="30"/>
        <v>34781</v>
      </c>
      <c r="N151" s="34">
        <f t="shared" si="31"/>
        <v>6879</v>
      </c>
      <c r="O151" s="34">
        <f t="shared" si="32"/>
        <v>0</v>
      </c>
      <c r="P151" s="34">
        <f t="shared" si="33"/>
        <v>6879</v>
      </c>
      <c r="Q151" s="34">
        <f t="shared" si="34"/>
        <v>41660</v>
      </c>
      <c r="R151" s="34">
        <f t="shared" si="35"/>
        <v>0</v>
      </c>
      <c r="S151" s="34">
        <f t="shared" si="36"/>
        <v>41660</v>
      </c>
      <c r="T151" s="13">
        <v>42887</v>
      </c>
      <c r="V151" s="11" t="s">
        <v>7443</v>
      </c>
      <c r="W151" s="11" t="s">
        <v>7449</v>
      </c>
      <c r="X151" s="11" t="s">
        <v>7923</v>
      </c>
      <c r="Y151" s="12" t="s">
        <v>7450</v>
      </c>
      <c r="Z151" s="60" t="s">
        <v>7250</v>
      </c>
      <c r="AA151" s="12" t="s">
        <v>7452</v>
      </c>
      <c r="AB151" s="12" t="s">
        <v>7453</v>
      </c>
      <c r="AC151" s="12" t="s">
        <v>371</v>
      </c>
      <c r="AD151" s="12" t="s">
        <v>371</v>
      </c>
      <c r="AE151" s="30" t="s">
        <v>7454</v>
      </c>
      <c r="AF151" s="30" t="s">
        <v>7455</v>
      </c>
      <c r="AG151" s="12"/>
      <c r="AH151" s="14">
        <v>34781</v>
      </c>
      <c r="AI151" s="61">
        <v>0</v>
      </c>
      <c r="AJ151" s="14">
        <v>34781</v>
      </c>
      <c r="AK151" s="61">
        <v>0</v>
      </c>
      <c r="AL151" s="14">
        <v>34781</v>
      </c>
      <c r="AM151" s="14">
        <v>0</v>
      </c>
      <c r="AN151" s="11"/>
      <c r="AO151" s="14">
        <v>41660</v>
      </c>
      <c r="AP151" s="61">
        <v>0</v>
      </c>
      <c r="AQ151" s="32">
        <v>41660</v>
      </c>
      <c r="AR151" s="32">
        <v>0</v>
      </c>
      <c r="AS151" s="11"/>
      <c r="AT151" s="62">
        <v>34781</v>
      </c>
      <c r="AU151" s="62">
        <v>41660</v>
      </c>
      <c r="AV151" s="61">
        <v>6879</v>
      </c>
      <c r="AW151" s="63" t="str">
        <f t="shared" si="37"/>
        <v/>
      </c>
      <c r="AX151" s="63" t="str">
        <f t="shared" si="38"/>
        <v/>
      </c>
      <c r="AY151" s="64">
        <v>6879</v>
      </c>
      <c r="AZ151" s="65">
        <v>0.19778039734337713</v>
      </c>
      <c r="BA151" s="65">
        <v>0.19778039734337713</v>
      </c>
      <c r="BB151" s="16" t="s">
        <v>32</v>
      </c>
      <c r="BC151" s="17" t="s">
        <v>7456</v>
      </c>
    </row>
    <row r="152" spans="1:55" ht="20.100000000000001" customHeight="1" x14ac:dyDescent="0.2">
      <c r="A152" s="15">
        <v>2017</v>
      </c>
      <c r="B152" s="15" t="s">
        <v>75</v>
      </c>
      <c r="C152" s="35">
        <f t="shared" si="26"/>
        <v>2</v>
      </c>
      <c r="D152" s="39" t="s">
        <v>28</v>
      </c>
      <c r="E152" s="60" t="s">
        <v>4</v>
      </c>
      <c r="F152" s="18" t="str">
        <f t="shared" si="27"/>
        <v>Holder, Sarah</v>
      </c>
      <c r="G152" s="11" t="s">
        <v>133</v>
      </c>
      <c r="H152" s="12" t="s">
        <v>7471</v>
      </c>
      <c r="I152" s="66">
        <v>1</v>
      </c>
      <c r="J152" s="14" t="s">
        <v>53</v>
      </c>
      <c r="K152" s="34">
        <f t="shared" si="28"/>
        <v>0</v>
      </c>
      <c r="L152" s="34">
        <f t="shared" si="29"/>
        <v>34781</v>
      </c>
      <c r="M152" s="34">
        <f t="shared" si="30"/>
        <v>34781</v>
      </c>
      <c r="N152" s="34">
        <f t="shared" si="31"/>
        <v>0</v>
      </c>
      <c r="O152" s="34">
        <f t="shared" si="32"/>
        <v>15660</v>
      </c>
      <c r="P152" s="34">
        <f t="shared" si="33"/>
        <v>15660</v>
      </c>
      <c r="Q152" s="34">
        <f t="shared" si="34"/>
        <v>0</v>
      </c>
      <c r="R152" s="34">
        <f t="shared" si="35"/>
        <v>50441</v>
      </c>
      <c r="S152" s="34">
        <f t="shared" si="36"/>
        <v>50441</v>
      </c>
      <c r="T152" s="13">
        <v>42849</v>
      </c>
      <c r="V152" s="11" t="s">
        <v>7469</v>
      </c>
      <c r="W152" s="11" t="s">
        <v>290</v>
      </c>
      <c r="X152" s="11" t="s">
        <v>7925</v>
      </c>
      <c r="Y152" s="12" t="s">
        <v>7470</v>
      </c>
      <c r="Z152" s="60" t="s">
        <v>7250</v>
      </c>
      <c r="AA152" s="12" t="s">
        <v>7472</v>
      </c>
      <c r="AB152" s="12" t="s">
        <v>7269</v>
      </c>
      <c r="AC152" s="12" t="s">
        <v>137</v>
      </c>
      <c r="AD152" s="12" t="s">
        <v>543</v>
      </c>
      <c r="AE152" s="30" t="s">
        <v>7473</v>
      </c>
      <c r="AF152" s="30" t="s">
        <v>7474</v>
      </c>
      <c r="AG152" s="12"/>
      <c r="AH152" s="14">
        <v>34781</v>
      </c>
      <c r="AI152" s="61">
        <v>0</v>
      </c>
      <c r="AJ152" s="14">
        <v>34781</v>
      </c>
      <c r="AK152" s="61">
        <v>0</v>
      </c>
      <c r="AL152" s="14">
        <v>0</v>
      </c>
      <c r="AM152" s="14">
        <v>34781</v>
      </c>
      <c r="AN152" s="11" t="s">
        <v>7274</v>
      </c>
      <c r="AO152" s="14">
        <v>50441</v>
      </c>
      <c r="AP152" s="61">
        <v>0</v>
      </c>
      <c r="AQ152" s="32">
        <v>0</v>
      </c>
      <c r="AR152" s="32">
        <v>50441</v>
      </c>
      <c r="AS152" s="11" t="s">
        <v>7274</v>
      </c>
      <c r="AT152" s="62">
        <v>34781</v>
      </c>
      <c r="AU152" s="62">
        <v>50441</v>
      </c>
      <c r="AV152" s="61">
        <v>15660</v>
      </c>
      <c r="AW152" s="63" t="str">
        <f t="shared" si="37"/>
        <v/>
      </c>
      <c r="AX152" s="63" t="str">
        <f t="shared" si="38"/>
        <v/>
      </c>
      <c r="AY152" s="64">
        <v>15660</v>
      </c>
      <c r="AZ152" s="65">
        <v>0.45024582386935397</v>
      </c>
      <c r="BA152" s="65">
        <v>0.45024582386935397</v>
      </c>
      <c r="BB152" s="16" t="s">
        <v>32</v>
      </c>
      <c r="BC152" s="17" t="s">
        <v>7475</v>
      </c>
    </row>
    <row r="153" spans="1:55" ht="20.100000000000001" customHeight="1" x14ac:dyDescent="0.2">
      <c r="A153" s="15">
        <v>2017</v>
      </c>
      <c r="B153" s="15" t="s">
        <v>75</v>
      </c>
      <c r="C153" s="35">
        <f t="shared" si="26"/>
        <v>2</v>
      </c>
      <c r="D153" s="39" t="s">
        <v>28</v>
      </c>
      <c r="E153" s="60" t="s">
        <v>4</v>
      </c>
      <c r="F153" s="18" t="str">
        <f t="shared" si="27"/>
        <v>Larson, Christopher</v>
      </c>
      <c r="G153" s="11" t="s">
        <v>2048</v>
      </c>
      <c r="H153" s="12" t="s">
        <v>7509</v>
      </c>
      <c r="I153" s="66">
        <v>1</v>
      </c>
      <c r="J153" s="14" t="s">
        <v>53</v>
      </c>
      <c r="K153" s="34">
        <f t="shared" si="28"/>
        <v>82819</v>
      </c>
      <c r="L153" s="34">
        <f t="shared" si="29"/>
        <v>0</v>
      </c>
      <c r="M153" s="34">
        <f t="shared" si="30"/>
        <v>82819</v>
      </c>
      <c r="N153" s="34">
        <f t="shared" si="31"/>
        <v>18925</v>
      </c>
      <c r="O153" s="34">
        <f t="shared" si="32"/>
        <v>0</v>
      </c>
      <c r="P153" s="34">
        <f t="shared" si="33"/>
        <v>18925</v>
      </c>
      <c r="Q153" s="34">
        <f t="shared" si="34"/>
        <v>101744</v>
      </c>
      <c r="R153" s="34">
        <f t="shared" si="35"/>
        <v>0</v>
      </c>
      <c r="S153" s="34">
        <f t="shared" si="36"/>
        <v>101744</v>
      </c>
      <c r="T153" s="13">
        <v>42844</v>
      </c>
      <c r="V153" s="11" t="s">
        <v>7507</v>
      </c>
      <c r="W153" s="11" t="s">
        <v>1119</v>
      </c>
      <c r="X153" s="11" t="s">
        <v>7930</v>
      </c>
      <c r="Y153" s="12" t="s">
        <v>7508</v>
      </c>
      <c r="Z153" s="60" t="s">
        <v>7250</v>
      </c>
      <c r="AA153" s="12" t="s">
        <v>643</v>
      </c>
      <c r="AB153" s="12" t="s">
        <v>7260</v>
      </c>
      <c r="AC153" s="12" t="s">
        <v>1155</v>
      </c>
      <c r="AD153" s="12" t="s">
        <v>73</v>
      </c>
      <c r="AE153" s="30" t="s">
        <v>7466</v>
      </c>
      <c r="AF153" s="30" t="s">
        <v>7467</v>
      </c>
      <c r="AG153" s="12"/>
      <c r="AH153" s="14">
        <v>82819</v>
      </c>
      <c r="AI153" s="61">
        <v>0</v>
      </c>
      <c r="AJ153" s="14">
        <v>82819</v>
      </c>
      <c r="AK153" s="61">
        <v>0</v>
      </c>
      <c r="AL153" s="14">
        <v>82819</v>
      </c>
      <c r="AM153" s="14"/>
      <c r="AN153" s="11"/>
      <c r="AO153" s="14">
        <v>101744</v>
      </c>
      <c r="AP153" s="61">
        <v>0</v>
      </c>
      <c r="AQ153" s="32">
        <v>101744</v>
      </c>
      <c r="AR153" s="32">
        <v>0</v>
      </c>
      <c r="AS153" s="11"/>
      <c r="AT153" s="62">
        <v>82819</v>
      </c>
      <c r="AU153" s="62">
        <v>101744</v>
      </c>
      <c r="AV153" s="61">
        <v>18925</v>
      </c>
      <c r="AW153" s="63" t="str">
        <f t="shared" si="37"/>
        <v/>
      </c>
      <c r="AX153" s="63" t="str">
        <f t="shared" si="38"/>
        <v/>
      </c>
      <c r="AY153" s="64">
        <v>18925</v>
      </c>
      <c r="AZ153" s="65">
        <v>0.22851036597882129</v>
      </c>
      <c r="BA153" s="65">
        <v>0.22851036597882129</v>
      </c>
      <c r="BB153" s="16" t="s">
        <v>32</v>
      </c>
      <c r="BC153" s="17" t="s">
        <v>7510</v>
      </c>
    </row>
    <row r="154" spans="1:55" ht="20.100000000000001" customHeight="1" x14ac:dyDescent="0.2">
      <c r="A154" s="15">
        <v>2017</v>
      </c>
      <c r="B154" s="15" t="s">
        <v>75</v>
      </c>
      <c r="C154" s="35">
        <f t="shared" si="26"/>
        <v>2</v>
      </c>
      <c r="D154" s="39" t="s">
        <v>28</v>
      </c>
      <c r="E154" s="60" t="s">
        <v>4</v>
      </c>
      <c r="F154" s="18" t="str">
        <f t="shared" si="27"/>
        <v>Morefield, Jonathan</v>
      </c>
      <c r="G154" s="11" t="s">
        <v>7538</v>
      </c>
      <c r="H154" s="12" t="s">
        <v>7539</v>
      </c>
      <c r="I154" s="66">
        <v>1</v>
      </c>
      <c r="J154" s="14" t="s">
        <v>53</v>
      </c>
      <c r="K154" s="34">
        <f t="shared" si="28"/>
        <v>99164</v>
      </c>
      <c r="L154" s="34">
        <f t="shared" si="29"/>
        <v>0</v>
      </c>
      <c r="M154" s="34">
        <f t="shared" si="30"/>
        <v>99164</v>
      </c>
      <c r="N154" s="34">
        <f t="shared" si="31"/>
        <v>2117</v>
      </c>
      <c r="O154" s="34">
        <f t="shared" si="32"/>
        <v>0</v>
      </c>
      <c r="P154" s="34">
        <f t="shared" si="33"/>
        <v>2117</v>
      </c>
      <c r="Q154" s="34">
        <f t="shared" si="34"/>
        <v>101281</v>
      </c>
      <c r="R154" s="34">
        <f t="shared" si="35"/>
        <v>0</v>
      </c>
      <c r="S154" s="34">
        <f t="shared" si="36"/>
        <v>101281</v>
      </c>
      <c r="T154" s="13">
        <v>42856</v>
      </c>
      <c r="V154" s="11" t="s">
        <v>7536</v>
      </c>
      <c r="W154" s="11" t="s">
        <v>797</v>
      </c>
      <c r="X154" s="11" t="s">
        <v>7936</v>
      </c>
      <c r="Y154" s="12" t="s">
        <v>7537</v>
      </c>
      <c r="Z154" s="60" t="s">
        <v>7250</v>
      </c>
      <c r="AA154" s="12" t="s">
        <v>643</v>
      </c>
      <c r="AB154" s="12" t="s">
        <v>7260</v>
      </c>
      <c r="AC154" s="12" t="s">
        <v>7540</v>
      </c>
      <c r="AD154" s="12" t="s">
        <v>3320</v>
      </c>
      <c r="AE154" s="30" t="s">
        <v>7524</v>
      </c>
      <c r="AF154" s="30" t="s">
        <v>7541</v>
      </c>
      <c r="AG154" s="12"/>
      <c r="AH154" s="14">
        <v>99164</v>
      </c>
      <c r="AI154" s="61">
        <v>0</v>
      </c>
      <c r="AJ154" s="14">
        <v>99164</v>
      </c>
      <c r="AK154" s="61">
        <v>0</v>
      </c>
      <c r="AL154" s="14">
        <v>99164</v>
      </c>
      <c r="AM154" s="14">
        <v>0</v>
      </c>
      <c r="AN154" s="11"/>
      <c r="AO154" s="14">
        <v>101281</v>
      </c>
      <c r="AP154" s="61">
        <v>0</v>
      </c>
      <c r="AQ154" s="32">
        <v>101281</v>
      </c>
      <c r="AR154" s="32">
        <v>0</v>
      </c>
      <c r="AS154" s="11"/>
      <c r="AT154" s="62">
        <v>99164</v>
      </c>
      <c r="AU154" s="62">
        <v>101281</v>
      </c>
      <c r="AV154" s="61">
        <v>2117</v>
      </c>
      <c r="AW154" s="63" t="str">
        <f t="shared" si="37"/>
        <v/>
      </c>
      <c r="AX154" s="63" t="str">
        <f t="shared" si="38"/>
        <v/>
      </c>
      <c r="AY154" s="64">
        <v>2117</v>
      </c>
      <c r="AZ154" s="65">
        <v>2.1348473236255092E-2</v>
      </c>
      <c r="BA154" s="65">
        <v>2.1348473236255092E-2</v>
      </c>
      <c r="BB154" s="16" t="s">
        <v>32</v>
      </c>
      <c r="BC154" s="17"/>
    </row>
    <row r="155" spans="1:55" ht="20.100000000000001" customHeight="1" x14ac:dyDescent="0.2">
      <c r="A155" s="15">
        <v>2017</v>
      </c>
      <c r="B155" s="15" t="s">
        <v>75</v>
      </c>
      <c r="C155" s="35">
        <f t="shared" si="26"/>
        <v>2</v>
      </c>
      <c r="D155" s="67" t="s">
        <v>28</v>
      </c>
      <c r="E155" s="60" t="s">
        <v>5</v>
      </c>
      <c r="F155" s="18" t="str">
        <f t="shared" si="27"/>
        <v>Allamon, Chester Lee</v>
      </c>
      <c r="G155" s="11" t="s">
        <v>6620</v>
      </c>
      <c r="H155" s="12" t="s">
        <v>6924</v>
      </c>
      <c r="I155" s="66">
        <v>1</v>
      </c>
      <c r="J155" s="68" t="s">
        <v>53</v>
      </c>
      <c r="K155" s="34">
        <f t="shared" si="28"/>
        <v>53061</v>
      </c>
      <c r="L155" s="34">
        <f t="shared" si="29"/>
        <v>0</v>
      </c>
      <c r="M155" s="34">
        <f t="shared" si="30"/>
        <v>53061</v>
      </c>
      <c r="N155" s="34">
        <f t="shared" si="31"/>
        <v>10614</v>
      </c>
      <c r="O155" s="34">
        <f t="shared" si="32"/>
        <v>0</v>
      </c>
      <c r="P155" s="34">
        <f t="shared" si="33"/>
        <v>10614</v>
      </c>
      <c r="Q155" s="34">
        <f t="shared" si="34"/>
        <v>63675</v>
      </c>
      <c r="R155" s="34">
        <f t="shared" si="35"/>
        <v>0</v>
      </c>
      <c r="S155" s="34">
        <f t="shared" si="36"/>
        <v>63675</v>
      </c>
      <c r="T155" s="69" t="s">
        <v>6699</v>
      </c>
      <c r="V155" s="11" t="s">
        <v>6921</v>
      </c>
      <c r="W155" s="11" t="s">
        <v>6922</v>
      </c>
      <c r="X155" s="11" t="s">
        <v>9278</v>
      </c>
      <c r="Y155" s="11" t="s">
        <v>6923</v>
      </c>
      <c r="Z155" s="12" t="s">
        <v>6622</v>
      </c>
      <c r="AA155" s="12" t="s">
        <v>6925</v>
      </c>
      <c r="AB155" s="12">
        <v>270201</v>
      </c>
      <c r="AC155" s="12" t="s">
        <v>3704</v>
      </c>
      <c r="AD155" s="12">
        <v>614000</v>
      </c>
      <c r="AE155" s="70">
        <v>32473</v>
      </c>
      <c r="AF155" s="70">
        <v>81000</v>
      </c>
      <c r="AG155" s="60"/>
      <c r="AH155" s="61">
        <v>52276</v>
      </c>
      <c r="AI155" s="61">
        <v>0</v>
      </c>
      <c r="AJ155" s="61">
        <v>53061</v>
      </c>
      <c r="AK155" s="61">
        <v>0</v>
      </c>
      <c r="AL155" s="61">
        <v>53061</v>
      </c>
      <c r="AM155" s="61">
        <v>0</v>
      </c>
      <c r="AN155" s="11"/>
      <c r="AO155" s="61">
        <v>63675</v>
      </c>
      <c r="AP155" s="61">
        <v>0</v>
      </c>
      <c r="AQ155" s="62">
        <v>63675</v>
      </c>
      <c r="AR155" s="62">
        <v>0</v>
      </c>
      <c r="AS155" s="11"/>
      <c r="AT155" s="62">
        <v>53061</v>
      </c>
      <c r="AU155" s="62">
        <v>63675</v>
      </c>
      <c r="AV155" s="61">
        <v>11399</v>
      </c>
      <c r="AW155" s="63" t="str">
        <f t="shared" si="37"/>
        <v/>
      </c>
      <c r="AX155" s="63" t="str">
        <f t="shared" si="38"/>
        <v/>
      </c>
      <c r="AY155" s="64">
        <v>10614</v>
      </c>
      <c r="AZ155" s="65">
        <v>0.1666902237926973</v>
      </c>
      <c r="BA155" s="65">
        <v>0.21805417399954088</v>
      </c>
      <c r="BB155" s="16" t="s">
        <v>32</v>
      </c>
      <c r="BC155" s="17"/>
    </row>
    <row r="156" spans="1:55" ht="20.100000000000001" customHeight="1" x14ac:dyDescent="0.2">
      <c r="A156" s="15">
        <v>2017</v>
      </c>
      <c r="B156" s="15" t="s">
        <v>75</v>
      </c>
      <c r="C156" s="35">
        <f t="shared" si="26"/>
        <v>2</v>
      </c>
      <c r="D156" s="67" t="s">
        <v>28</v>
      </c>
      <c r="E156" s="60" t="s">
        <v>5</v>
      </c>
      <c r="F156" s="18" t="str">
        <f t="shared" si="27"/>
        <v>Ball, Mallory N</v>
      </c>
      <c r="G156" s="11" t="s">
        <v>6777</v>
      </c>
      <c r="H156" s="12" t="s">
        <v>6988</v>
      </c>
      <c r="I156" s="66">
        <v>1</v>
      </c>
      <c r="J156" s="68" t="s">
        <v>53</v>
      </c>
      <c r="K156" s="34">
        <f t="shared" si="28"/>
        <v>0</v>
      </c>
      <c r="L156" s="34">
        <f t="shared" si="29"/>
        <v>30948</v>
      </c>
      <c r="M156" s="34">
        <f t="shared" si="30"/>
        <v>30948</v>
      </c>
      <c r="N156" s="34">
        <f t="shared" si="31"/>
        <v>0</v>
      </c>
      <c r="O156" s="34">
        <f t="shared" si="32"/>
        <v>10514</v>
      </c>
      <c r="P156" s="34">
        <f t="shared" si="33"/>
        <v>10514</v>
      </c>
      <c r="Q156" s="34">
        <f t="shared" si="34"/>
        <v>0</v>
      </c>
      <c r="R156" s="34">
        <f t="shared" si="35"/>
        <v>41462</v>
      </c>
      <c r="S156" s="34">
        <f t="shared" si="36"/>
        <v>41462</v>
      </c>
      <c r="T156" s="69" t="s">
        <v>6706</v>
      </c>
      <c r="V156" s="11" t="s">
        <v>6985</v>
      </c>
      <c r="W156" s="11" t="s">
        <v>6986</v>
      </c>
      <c r="X156" s="11" t="s">
        <v>9282</v>
      </c>
      <c r="Y156" s="11" t="s">
        <v>6987</v>
      </c>
      <c r="Z156" s="12" t="s">
        <v>6678</v>
      </c>
      <c r="AA156" s="12" t="s">
        <v>6989</v>
      </c>
      <c r="AB156" s="12">
        <v>660301</v>
      </c>
      <c r="AC156" s="12" t="s">
        <v>4161</v>
      </c>
      <c r="AD156" s="12">
        <v>514000</v>
      </c>
      <c r="AE156" s="70">
        <v>28713</v>
      </c>
      <c r="AF156" s="70">
        <v>51670</v>
      </c>
      <c r="AG156" s="60"/>
      <c r="AH156" s="61">
        <v>30490</v>
      </c>
      <c r="AI156" s="61">
        <v>0</v>
      </c>
      <c r="AJ156" s="61">
        <v>30948</v>
      </c>
      <c r="AK156" s="61">
        <v>0</v>
      </c>
      <c r="AL156" s="61">
        <v>0</v>
      </c>
      <c r="AM156" s="61">
        <v>30948</v>
      </c>
      <c r="AN156" s="11" t="s">
        <v>6681</v>
      </c>
      <c r="AO156" s="61">
        <v>41462</v>
      </c>
      <c r="AP156" s="61">
        <v>0</v>
      </c>
      <c r="AQ156" s="62">
        <v>0</v>
      </c>
      <c r="AR156" s="62">
        <v>41462</v>
      </c>
      <c r="AS156" s="11" t="s">
        <v>6681</v>
      </c>
      <c r="AT156" s="62">
        <v>30948</v>
      </c>
      <c r="AU156" s="62">
        <v>41462</v>
      </c>
      <c r="AV156" s="61">
        <v>10972</v>
      </c>
      <c r="AW156" s="63" t="str">
        <f t="shared" si="37"/>
        <v/>
      </c>
      <c r="AX156" s="63" t="str">
        <f t="shared" si="38"/>
        <v/>
      </c>
      <c r="AY156" s="64">
        <v>10514</v>
      </c>
      <c r="AZ156" s="65">
        <v>0.25358159278375381</v>
      </c>
      <c r="BA156" s="65">
        <v>0.35985569039029192</v>
      </c>
      <c r="BB156" s="16" t="s">
        <v>32</v>
      </c>
      <c r="BC156" s="17"/>
    </row>
    <row r="157" spans="1:55" ht="20.100000000000001" customHeight="1" x14ac:dyDescent="0.2">
      <c r="A157" s="15">
        <v>2017</v>
      </c>
      <c r="B157" s="15" t="s">
        <v>75</v>
      </c>
      <c r="C157" s="35">
        <f t="shared" si="26"/>
        <v>2</v>
      </c>
      <c r="D157" s="67" t="s">
        <v>28</v>
      </c>
      <c r="E157" s="60" t="s">
        <v>5</v>
      </c>
      <c r="F157" s="18" t="str">
        <f t="shared" si="27"/>
        <v>Baumgartner, John Emmett</v>
      </c>
      <c r="G157" s="11" t="s">
        <v>6952</v>
      </c>
      <c r="H157" s="12" t="s">
        <v>6953</v>
      </c>
      <c r="I157" s="66">
        <v>1</v>
      </c>
      <c r="J157" s="68" t="s">
        <v>53</v>
      </c>
      <c r="K157" s="34">
        <f t="shared" si="28"/>
        <v>43581</v>
      </c>
      <c r="L157" s="34">
        <f t="shared" si="29"/>
        <v>0</v>
      </c>
      <c r="M157" s="34">
        <f t="shared" si="30"/>
        <v>43581</v>
      </c>
      <c r="N157" s="34">
        <f t="shared" si="31"/>
        <v>-1867</v>
      </c>
      <c r="O157" s="34">
        <f t="shared" si="32"/>
        <v>9107</v>
      </c>
      <c r="P157" s="34">
        <f t="shared" si="33"/>
        <v>7240</v>
      </c>
      <c r="Q157" s="34">
        <f t="shared" si="34"/>
        <v>41714</v>
      </c>
      <c r="R157" s="34">
        <f t="shared" si="35"/>
        <v>9107</v>
      </c>
      <c r="S157" s="34">
        <f t="shared" si="36"/>
        <v>50821</v>
      </c>
      <c r="T157" s="69" t="s">
        <v>6834</v>
      </c>
      <c r="V157" s="11" t="s">
        <v>6949</v>
      </c>
      <c r="W157" s="11" t="s">
        <v>6950</v>
      </c>
      <c r="X157" s="11" t="s">
        <v>9284</v>
      </c>
      <c r="Y157" s="11" t="s">
        <v>6951</v>
      </c>
      <c r="Z157" s="12" t="s">
        <v>6678</v>
      </c>
      <c r="AA157" s="12" t="s">
        <v>6954</v>
      </c>
      <c r="AB157" s="12">
        <v>614001</v>
      </c>
      <c r="AC157" s="12" t="s">
        <v>6955</v>
      </c>
      <c r="AD157" s="12">
        <v>609020</v>
      </c>
      <c r="AE157" s="70">
        <v>33076</v>
      </c>
      <c r="AF157" s="70">
        <v>88903</v>
      </c>
      <c r="AG157" s="60"/>
      <c r="AH157" s="61">
        <v>42936</v>
      </c>
      <c r="AI157" s="61">
        <v>0</v>
      </c>
      <c r="AJ157" s="61">
        <v>43581</v>
      </c>
      <c r="AK157" s="61">
        <v>0</v>
      </c>
      <c r="AL157" s="61">
        <v>43581</v>
      </c>
      <c r="AM157" s="61">
        <v>0</v>
      </c>
      <c r="AN157" s="11"/>
      <c r="AO157" s="61">
        <v>50821</v>
      </c>
      <c r="AP157" s="61">
        <v>0</v>
      </c>
      <c r="AQ157" s="62">
        <v>41714</v>
      </c>
      <c r="AR157" s="62">
        <v>9107</v>
      </c>
      <c r="AS157" s="11" t="s">
        <v>6956</v>
      </c>
      <c r="AT157" s="62">
        <v>43581</v>
      </c>
      <c r="AU157" s="62">
        <v>50821</v>
      </c>
      <c r="AV157" s="61">
        <v>7885</v>
      </c>
      <c r="AW157" s="63" t="str">
        <f t="shared" si="37"/>
        <v/>
      </c>
      <c r="AX157" s="63" t="str">
        <f t="shared" si="38"/>
        <v/>
      </c>
      <c r="AY157" s="64">
        <v>7240</v>
      </c>
      <c r="AZ157" s="65">
        <v>0.14246079376635642</v>
      </c>
      <c r="BA157" s="65">
        <v>0.18364542574995341</v>
      </c>
      <c r="BB157" s="16" t="s">
        <v>32</v>
      </c>
      <c r="BC157" s="17"/>
    </row>
    <row r="158" spans="1:55" ht="20.100000000000001" customHeight="1" x14ac:dyDescent="0.2">
      <c r="A158" s="15">
        <v>2017</v>
      </c>
      <c r="B158" s="15" t="s">
        <v>75</v>
      </c>
      <c r="C158" s="35">
        <f t="shared" si="26"/>
        <v>2</v>
      </c>
      <c r="D158" s="67" t="s">
        <v>28</v>
      </c>
      <c r="E158" s="60" t="s">
        <v>5</v>
      </c>
      <c r="F158" s="18" t="str">
        <f t="shared" si="27"/>
        <v>Beamon, Chad L</v>
      </c>
      <c r="G158" s="11" t="s">
        <v>7086</v>
      </c>
      <c r="H158" s="12" t="s">
        <v>7087</v>
      </c>
      <c r="I158" s="66">
        <v>1</v>
      </c>
      <c r="J158" s="68" t="s">
        <v>53</v>
      </c>
      <c r="K158" s="34">
        <f t="shared" si="28"/>
        <v>38812</v>
      </c>
      <c r="L158" s="34">
        <f t="shared" si="29"/>
        <v>0</v>
      </c>
      <c r="M158" s="34">
        <f t="shared" si="30"/>
        <v>38812</v>
      </c>
      <c r="N158" s="34">
        <f t="shared" si="31"/>
        <v>5688</v>
      </c>
      <c r="O158" s="34">
        <f t="shared" si="32"/>
        <v>0</v>
      </c>
      <c r="P158" s="34">
        <f t="shared" si="33"/>
        <v>5688</v>
      </c>
      <c r="Q158" s="34">
        <f t="shared" si="34"/>
        <v>44500</v>
      </c>
      <c r="R158" s="34">
        <f t="shared" si="35"/>
        <v>0</v>
      </c>
      <c r="S158" s="34">
        <f t="shared" si="36"/>
        <v>44500</v>
      </c>
      <c r="T158" s="69" t="s">
        <v>6688</v>
      </c>
      <c r="V158" s="11" t="s">
        <v>7083</v>
      </c>
      <c r="W158" s="11" t="s">
        <v>7084</v>
      </c>
      <c r="X158" s="11" t="s">
        <v>9285</v>
      </c>
      <c r="Y158" s="11" t="s">
        <v>7085</v>
      </c>
      <c r="Z158" s="12" t="s">
        <v>6622</v>
      </c>
      <c r="AA158" s="12" t="s">
        <v>7088</v>
      </c>
      <c r="AB158" s="12">
        <v>259514</v>
      </c>
      <c r="AC158" s="12" t="s">
        <v>6184</v>
      </c>
      <c r="AD158" s="12">
        <v>711000</v>
      </c>
      <c r="AE158" s="70">
        <v>24618</v>
      </c>
      <c r="AF158" s="70">
        <v>60603</v>
      </c>
      <c r="AG158" s="60"/>
      <c r="AH158" s="61">
        <v>38238</v>
      </c>
      <c r="AI158" s="61">
        <v>0</v>
      </c>
      <c r="AJ158" s="61">
        <v>38812</v>
      </c>
      <c r="AK158" s="61">
        <v>0</v>
      </c>
      <c r="AL158" s="61">
        <v>38812</v>
      </c>
      <c r="AM158" s="61">
        <v>0</v>
      </c>
      <c r="AN158" s="11"/>
      <c r="AO158" s="61">
        <v>44500</v>
      </c>
      <c r="AP158" s="61">
        <v>0</v>
      </c>
      <c r="AQ158" s="62">
        <v>44500</v>
      </c>
      <c r="AR158" s="62">
        <v>0</v>
      </c>
      <c r="AS158" s="11"/>
      <c r="AT158" s="62">
        <v>38812</v>
      </c>
      <c r="AU158" s="62">
        <v>44500</v>
      </c>
      <c r="AV158" s="61">
        <v>6262</v>
      </c>
      <c r="AW158" s="63" t="str">
        <f t="shared" si="37"/>
        <v/>
      </c>
      <c r="AX158" s="63" t="str">
        <f t="shared" si="38"/>
        <v/>
      </c>
      <c r="AY158" s="64">
        <v>5688</v>
      </c>
      <c r="AZ158" s="65">
        <v>0.12782022471910112</v>
      </c>
      <c r="BA158" s="65">
        <v>0.16376379517757206</v>
      </c>
      <c r="BB158" s="16" t="s">
        <v>32</v>
      </c>
      <c r="BC158" s="17"/>
    </row>
    <row r="159" spans="1:55" ht="20.100000000000001" customHeight="1" x14ac:dyDescent="0.2">
      <c r="A159" s="15">
        <v>2017</v>
      </c>
      <c r="B159" s="15" t="s">
        <v>75</v>
      </c>
      <c r="C159" s="35">
        <f t="shared" si="26"/>
        <v>2</v>
      </c>
      <c r="D159" s="67" t="s">
        <v>28</v>
      </c>
      <c r="E159" s="60" t="s">
        <v>5</v>
      </c>
      <c r="F159" s="18" t="str">
        <f t="shared" si="27"/>
        <v>Brooks, Courtney Elizabeth</v>
      </c>
      <c r="G159" s="11" t="s">
        <v>7016</v>
      </c>
      <c r="H159" s="12" t="s">
        <v>7017</v>
      </c>
      <c r="I159" s="66">
        <v>1</v>
      </c>
      <c r="J159" s="68" t="s">
        <v>53</v>
      </c>
      <c r="K159" s="34">
        <f t="shared" si="28"/>
        <v>0</v>
      </c>
      <c r="L159" s="34">
        <f t="shared" si="29"/>
        <v>26750</v>
      </c>
      <c r="M159" s="34">
        <f t="shared" si="30"/>
        <v>26750</v>
      </c>
      <c r="N159" s="34">
        <f t="shared" si="31"/>
        <v>0</v>
      </c>
      <c r="O159" s="34">
        <f t="shared" si="32"/>
        <v>2750</v>
      </c>
      <c r="P159" s="34">
        <f t="shared" si="33"/>
        <v>2750</v>
      </c>
      <c r="Q159" s="34">
        <f t="shared" si="34"/>
        <v>0</v>
      </c>
      <c r="R159" s="34">
        <f t="shared" si="35"/>
        <v>29500</v>
      </c>
      <c r="S159" s="34">
        <f t="shared" si="36"/>
        <v>29500</v>
      </c>
      <c r="T159" s="69" t="s">
        <v>7019</v>
      </c>
      <c r="V159" s="11" t="s">
        <v>1317</v>
      </c>
      <c r="W159" s="11" t="s">
        <v>7014</v>
      </c>
      <c r="X159" s="11" t="s">
        <v>9289</v>
      </c>
      <c r="Y159" s="11" t="s">
        <v>7015</v>
      </c>
      <c r="Z159" s="12" t="s">
        <v>6739</v>
      </c>
      <c r="AA159" s="12" t="s">
        <v>7018</v>
      </c>
      <c r="AB159" s="12">
        <v>570201</v>
      </c>
      <c r="AC159" s="12" t="s">
        <v>7020</v>
      </c>
      <c r="AD159" s="12">
        <v>851000</v>
      </c>
      <c r="AE159" s="70">
        <v>23332</v>
      </c>
      <c r="AF159" s="70">
        <v>49547</v>
      </c>
      <c r="AG159" s="60"/>
      <c r="AH159" s="61" t="s">
        <v>3142</v>
      </c>
      <c r="AI159" s="61">
        <v>0</v>
      </c>
      <c r="AJ159" s="61">
        <v>26750</v>
      </c>
      <c r="AK159" s="61">
        <v>0</v>
      </c>
      <c r="AL159" s="61">
        <v>0</v>
      </c>
      <c r="AM159" s="61">
        <v>26750</v>
      </c>
      <c r="AN159" s="11" t="s">
        <v>6673</v>
      </c>
      <c r="AO159" s="61">
        <v>29500</v>
      </c>
      <c r="AP159" s="61">
        <v>0</v>
      </c>
      <c r="AQ159" s="62">
        <v>0</v>
      </c>
      <c r="AR159" s="62">
        <v>29500</v>
      </c>
      <c r="AS159" s="11" t="s">
        <v>6673</v>
      </c>
      <c r="AT159" s="62">
        <v>26750</v>
      </c>
      <c r="AU159" s="62">
        <v>29500</v>
      </c>
      <c r="AV159" s="61">
        <v>0</v>
      </c>
      <c r="AW159" s="63" t="str">
        <f t="shared" si="37"/>
        <v/>
      </c>
      <c r="AX159" s="63" t="str">
        <f t="shared" si="38"/>
        <v/>
      </c>
      <c r="AY159" s="64">
        <v>2750</v>
      </c>
      <c r="AZ159" s="65">
        <v>9.3220338983050849E-2</v>
      </c>
      <c r="BA159" s="65">
        <v>0</v>
      </c>
      <c r="BB159" s="16" t="s">
        <v>32</v>
      </c>
      <c r="BC159" s="17"/>
    </row>
    <row r="160" spans="1:55" ht="20.100000000000001" customHeight="1" x14ac:dyDescent="0.2">
      <c r="A160" s="15">
        <v>2017</v>
      </c>
      <c r="B160" s="15" t="s">
        <v>75</v>
      </c>
      <c r="C160" s="35">
        <f t="shared" si="26"/>
        <v>2</v>
      </c>
      <c r="D160" s="67" t="s">
        <v>28</v>
      </c>
      <c r="E160" s="60" t="s">
        <v>5</v>
      </c>
      <c r="F160" s="18" t="str">
        <f t="shared" si="27"/>
        <v>Buck, Jeffrey D</v>
      </c>
      <c r="G160" s="11" t="s">
        <v>6719</v>
      </c>
      <c r="H160" s="12" t="s">
        <v>6872</v>
      </c>
      <c r="I160" s="66">
        <v>1</v>
      </c>
      <c r="J160" s="68" t="s">
        <v>53</v>
      </c>
      <c r="K160" s="34">
        <f t="shared" si="28"/>
        <v>52575</v>
      </c>
      <c r="L160" s="34">
        <f t="shared" si="29"/>
        <v>0</v>
      </c>
      <c r="M160" s="34">
        <f t="shared" si="30"/>
        <v>52575</v>
      </c>
      <c r="N160" s="34">
        <f t="shared" si="31"/>
        <v>207</v>
      </c>
      <c r="O160" s="34">
        <f t="shared" si="32"/>
        <v>8118</v>
      </c>
      <c r="P160" s="34">
        <f t="shared" si="33"/>
        <v>8325</v>
      </c>
      <c r="Q160" s="34">
        <f t="shared" si="34"/>
        <v>52782</v>
      </c>
      <c r="R160" s="34">
        <f t="shared" si="35"/>
        <v>8118</v>
      </c>
      <c r="S160" s="34">
        <f t="shared" si="36"/>
        <v>60900</v>
      </c>
      <c r="T160" s="69" t="s">
        <v>6874</v>
      </c>
      <c r="V160" s="11" t="s">
        <v>6869</v>
      </c>
      <c r="W160" s="11" t="s">
        <v>6870</v>
      </c>
      <c r="X160" s="11" t="s">
        <v>9291</v>
      </c>
      <c r="Y160" s="11" t="s">
        <v>6871</v>
      </c>
      <c r="Z160" s="12" t="s">
        <v>6622</v>
      </c>
      <c r="AA160" s="12" t="s">
        <v>6873</v>
      </c>
      <c r="AB160" s="12">
        <v>220130</v>
      </c>
      <c r="AC160" s="12" t="s">
        <v>5367</v>
      </c>
      <c r="AD160" s="12">
        <v>465130</v>
      </c>
      <c r="AE160" s="70">
        <v>44996</v>
      </c>
      <c r="AF160" s="70">
        <v>108373</v>
      </c>
      <c r="AG160" s="60"/>
      <c r="AH160" s="61">
        <v>51798</v>
      </c>
      <c r="AI160" s="61">
        <v>0</v>
      </c>
      <c r="AJ160" s="61">
        <v>52575</v>
      </c>
      <c r="AK160" s="61">
        <v>0</v>
      </c>
      <c r="AL160" s="61">
        <v>52575</v>
      </c>
      <c r="AM160" s="61">
        <v>0</v>
      </c>
      <c r="AN160" s="11"/>
      <c r="AO160" s="61">
        <v>60900</v>
      </c>
      <c r="AP160" s="61">
        <v>0</v>
      </c>
      <c r="AQ160" s="62">
        <v>52782</v>
      </c>
      <c r="AR160" s="62">
        <v>8118</v>
      </c>
      <c r="AS160" s="11" t="s">
        <v>6673</v>
      </c>
      <c r="AT160" s="62">
        <v>52575</v>
      </c>
      <c r="AU160" s="62">
        <v>60900</v>
      </c>
      <c r="AV160" s="61">
        <v>9102</v>
      </c>
      <c r="AW160" s="63" t="str">
        <f t="shared" si="37"/>
        <v/>
      </c>
      <c r="AX160" s="63" t="str">
        <f t="shared" si="38"/>
        <v/>
      </c>
      <c r="AY160" s="64">
        <v>8325</v>
      </c>
      <c r="AZ160" s="65">
        <v>0.13669950738916256</v>
      </c>
      <c r="BA160" s="65">
        <v>0.17572107031159503</v>
      </c>
      <c r="BB160" s="16" t="s">
        <v>32</v>
      </c>
      <c r="BC160" s="17"/>
    </row>
    <row r="161" spans="1:55" ht="20.100000000000001" customHeight="1" x14ac:dyDescent="0.2">
      <c r="A161" s="15">
        <v>2017</v>
      </c>
      <c r="B161" s="15" t="s">
        <v>75</v>
      </c>
      <c r="C161" s="35">
        <f t="shared" si="26"/>
        <v>2</v>
      </c>
      <c r="D161" s="67" t="s">
        <v>28</v>
      </c>
      <c r="E161" s="60" t="s">
        <v>5</v>
      </c>
      <c r="F161" s="18" t="str">
        <f t="shared" si="27"/>
        <v>Clanton, Lakesha Lanette</v>
      </c>
      <c r="G161" s="11" t="s">
        <v>6730</v>
      </c>
      <c r="H161" s="12" t="s">
        <v>6562</v>
      </c>
      <c r="I161" s="66">
        <v>1</v>
      </c>
      <c r="J161" s="68" t="s">
        <v>53</v>
      </c>
      <c r="K161" s="34">
        <f t="shared" si="28"/>
        <v>0</v>
      </c>
      <c r="L161" s="34">
        <f t="shared" si="29"/>
        <v>36934</v>
      </c>
      <c r="M161" s="34">
        <f t="shared" si="30"/>
        <v>36934</v>
      </c>
      <c r="N161" s="34">
        <f t="shared" si="31"/>
        <v>0</v>
      </c>
      <c r="O161" s="34">
        <f t="shared" si="32"/>
        <v>2562</v>
      </c>
      <c r="P161" s="34">
        <f t="shared" si="33"/>
        <v>2562</v>
      </c>
      <c r="Q161" s="34">
        <f t="shared" si="34"/>
        <v>0</v>
      </c>
      <c r="R161" s="34">
        <f t="shared" si="35"/>
        <v>39496</v>
      </c>
      <c r="S161" s="34">
        <f t="shared" si="36"/>
        <v>39496</v>
      </c>
      <c r="T161" s="69" t="s">
        <v>6680</v>
      </c>
      <c r="V161" s="11" t="s">
        <v>7093</v>
      </c>
      <c r="W161" s="11" t="s">
        <v>7094</v>
      </c>
      <c r="X161" s="11" t="s">
        <v>9294</v>
      </c>
      <c r="Y161" s="11" t="s">
        <v>7095</v>
      </c>
      <c r="Z161" s="12" t="s">
        <v>6678</v>
      </c>
      <c r="AA161" s="12" t="s">
        <v>7096</v>
      </c>
      <c r="AB161" s="12">
        <v>674151</v>
      </c>
      <c r="AC161" s="12" t="s">
        <v>6732</v>
      </c>
      <c r="AD161" s="12">
        <v>999999</v>
      </c>
      <c r="AE161" s="70">
        <v>31888</v>
      </c>
      <c r="AF161" s="70">
        <v>54002</v>
      </c>
      <c r="AG161" s="60"/>
      <c r="AH161" s="61">
        <v>36388</v>
      </c>
      <c r="AI161" s="61">
        <v>0</v>
      </c>
      <c r="AJ161" s="61">
        <v>36934</v>
      </c>
      <c r="AK161" s="61">
        <v>0</v>
      </c>
      <c r="AL161" s="61">
        <v>0</v>
      </c>
      <c r="AM161" s="61">
        <v>36934</v>
      </c>
      <c r="AN161" s="11" t="s">
        <v>6681</v>
      </c>
      <c r="AO161" s="61">
        <v>39496</v>
      </c>
      <c r="AP161" s="61">
        <v>0</v>
      </c>
      <c r="AQ161" s="62">
        <v>0</v>
      </c>
      <c r="AR161" s="62">
        <v>39496</v>
      </c>
      <c r="AS161" s="11" t="s">
        <v>6681</v>
      </c>
      <c r="AT161" s="62">
        <v>36934</v>
      </c>
      <c r="AU161" s="62">
        <v>39496</v>
      </c>
      <c r="AV161" s="61">
        <v>3108</v>
      </c>
      <c r="AW161" s="63" t="str">
        <f t="shared" si="37"/>
        <v/>
      </c>
      <c r="AX161" s="63" t="str">
        <f t="shared" si="38"/>
        <v/>
      </c>
      <c r="AY161" s="64">
        <v>2562</v>
      </c>
      <c r="AZ161" s="65">
        <v>6.4867328337046795E-2</v>
      </c>
      <c r="BA161" s="65">
        <v>8.5412773441794002E-2</v>
      </c>
      <c r="BB161" s="16" t="s">
        <v>32</v>
      </c>
      <c r="BC161" s="17"/>
    </row>
    <row r="162" spans="1:55" ht="20.100000000000001" customHeight="1" x14ac:dyDescent="0.2">
      <c r="A162" s="15">
        <v>2017</v>
      </c>
      <c r="B162" s="15" t="s">
        <v>75</v>
      </c>
      <c r="C162" s="35">
        <f t="shared" si="26"/>
        <v>2</v>
      </c>
      <c r="D162" s="67" t="s">
        <v>28</v>
      </c>
      <c r="E162" s="60" t="s">
        <v>5</v>
      </c>
      <c r="F162" s="18" t="str">
        <f t="shared" si="27"/>
        <v>Davidson, Jacqueline Nicole</v>
      </c>
      <c r="G162" s="11" t="s">
        <v>7080</v>
      </c>
      <c r="H162" s="12" t="s">
        <v>7081</v>
      </c>
      <c r="I162" s="66">
        <v>1</v>
      </c>
      <c r="J162" s="68" t="s">
        <v>53</v>
      </c>
      <c r="K162" s="34">
        <f t="shared" si="28"/>
        <v>0</v>
      </c>
      <c r="L162" s="34">
        <f t="shared" si="29"/>
        <v>36934</v>
      </c>
      <c r="M162" s="34">
        <f t="shared" si="30"/>
        <v>36934</v>
      </c>
      <c r="N162" s="34">
        <f t="shared" si="31"/>
        <v>0</v>
      </c>
      <c r="O162" s="34">
        <f t="shared" si="32"/>
        <v>1846</v>
      </c>
      <c r="P162" s="34">
        <f t="shared" si="33"/>
        <v>1846</v>
      </c>
      <c r="Q162" s="34">
        <f t="shared" si="34"/>
        <v>0</v>
      </c>
      <c r="R162" s="34">
        <f t="shared" si="35"/>
        <v>38780</v>
      </c>
      <c r="S162" s="34">
        <f t="shared" si="36"/>
        <v>38780</v>
      </c>
      <c r="T162" s="69" t="s">
        <v>6643</v>
      </c>
      <c r="V162" s="123" t="s">
        <v>1739</v>
      </c>
      <c r="W162" s="123" t="s">
        <v>7078</v>
      </c>
      <c r="X162" s="11" t="s">
        <v>9301</v>
      </c>
      <c r="Y162" s="123" t="s">
        <v>7079</v>
      </c>
      <c r="Z162" s="12" t="s">
        <v>6678</v>
      </c>
      <c r="AA162" s="12" t="s">
        <v>7082</v>
      </c>
      <c r="AB162" s="12">
        <v>672111</v>
      </c>
      <c r="AC162" s="12" t="s">
        <v>6799</v>
      </c>
      <c r="AD162" s="12">
        <v>505000</v>
      </c>
      <c r="AE162" s="70">
        <v>27013</v>
      </c>
      <c r="AF162" s="70">
        <v>53063</v>
      </c>
      <c r="AG162" s="60"/>
      <c r="AH162" s="61">
        <v>36388</v>
      </c>
      <c r="AI162" s="61">
        <v>0</v>
      </c>
      <c r="AJ162" s="61">
        <v>36934</v>
      </c>
      <c r="AK162" s="61">
        <v>0</v>
      </c>
      <c r="AL162" s="61">
        <v>0</v>
      </c>
      <c r="AM162" s="61">
        <v>36934</v>
      </c>
      <c r="AN162" s="11" t="s">
        <v>6681</v>
      </c>
      <c r="AO162" s="61">
        <v>38780</v>
      </c>
      <c r="AP162" s="61">
        <v>0</v>
      </c>
      <c r="AQ162" s="62">
        <v>0</v>
      </c>
      <c r="AR162" s="62">
        <v>38780</v>
      </c>
      <c r="AS162" s="11" t="s">
        <v>6681</v>
      </c>
      <c r="AT162" s="62">
        <v>36934</v>
      </c>
      <c r="AU162" s="62">
        <v>38780</v>
      </c>
      <c r="AV162" s="61">
        <v>2392</v>
      </c>
      <c r="AW162" s="63" t="str">
        <f t="shared" si="37"/>
        <v/>
      </c>
      <c r="AX162" s="63" t="str">
        <f t="shared" si="38"/>
        <v/>
      </c>
      <c r="AY162" s="64">
        <v>1846</v>
      </c>
      <c r="AZ162" s="65">
        <v>4.7601856627127383E-2</v>
      </c>
      <c r="BA162" s="65">
        <v>6.573595690887106E-2</v>
      </c>
      <c r="BB162" s="16" t="s">
        <v>32</v>
      </c>
      <c r="BC162" s="17"/>
    </row>
    <row r="163" spans="1:55" ht="20.100000000000001" customHeight="1" x14ac:dyDescent="0.2">
      <c r="A163" s="15">
        <v>2017</v>
      </c>
      <c r="B163" s="15" t="s">
        <v>75</v>
      </c>
      <c r="C163" s="35">
        <f t="shared" si="26"/>
        <v>2</v>
      </c>
      <c r="D163" s="67" t="s">
        <v>28</v>
      </c>
      <c r="E163" s="60" t="s">
        <v>5</v>
      </c>
      <c r="F163" s="18" t="str">
        <f t="shared" si="27"/>
        <v>De Santis, Alyssa</v>
      </c>
      <c r="G163" s="11" t="s">
        <v>6777</v>
      </c>
      <c r="H163" s="12" t="s">
        <v>6778</v>
      </c>
      <c r="I163" s="66">
        <v>1</v>
      </c>
      <c r="J163" s="68" t="s">
        <v>53</v>
      </c>
      <c r="K163" s="34">
        <f t="shared" si="28"/>
        <v>34982</v>
      </c>
      <c r="L163" s="34">
        <f t="shared" si="29"/>
        <v>0</v>
      </c>
      <c r="M163" s="34">
        <f t="shared" si="30"/>
        <v>34982</v>
      </c>
      <c r="N163" s="34">
        <f t="shared" si="31"/>
        <v>5018</v>
      </c>
      <c r="O163" s="34">
        <f t="shared" si="32"/>
        <v>0</v>
      </c>
      <c r="P163" s="34">
        <f t="shared" si="33"/>
        <v>5018</v>
      </c>
      <c r="Q163" s="34">
        <f t="shared" si="34"/>
        <v>40000</v>
      </c>
      <c r="R163" s="34">
        <f t="shared" si="35"/>
        <v>0</v>
      </c>
      <c r="S163" s="34">
        <f t="shared" si="36"/>
        <v>40000</v>
      </c>
      <c r="T163" s="69" t="s">
        <v>6659</v>
      </c>
      <c r="V163" s="123" t="s">
        <v>6775</v>
      </c>
      <c r="W163" s="123" t="s">
        <v>2737</v>
      </c>
      <c r="X163" s="11" t="s">
        <v>9302</v>
      </c>
      <c r="Y163" s="123" t="s">
        <v>6776</v>
      </c>
      <c r="Z163" s="12" t="s">
        <v>6678</v>
      </c>
      <c r="AA163" s="12" t="s">
        <v>6779</v>
      </c>
      <c r="AB163" s="12">
        <v>640001</v>
      </c>
      <c r="AC163" s="12" t="s">
        <v>3718</v>
      </c>
      <c r="AD163" s="12">
        <v>541000</v>
      </c>
      <c r="AE163" s="70">
        <v>28713</v>
      </c>
      <c r="AF163" s="70">
        <v>51670</v>
      </c>
      <c r="AG163" s="60"/>
      <c r="AH163" s="61">
        <v>32001</v>
      </c>
      <c r="AI163" s="61">
        <v>0</v>
      </c>
      <c r="AJ163" s="61">
        <v>34982</v>
      </c>
      <c r="AK163" s="61">
        <v>0</v>
      </c>
      <c r="AL163" s="61">
        <v>34982</v>
      </c>
      <c r="AM163" s="61">
        <v>0</v>
      </c>
      <c r="AN163" s="11"/>
      <c r="AO163" s="61">
        <v>40000</v>
      </c>
      <c r="AP163" s="61">
        <v>0</v>
      </c>
      <c r="AQ163" s="62">
        <v>40000</v>
      </c>
      <c r="AR163" s="62">
        <v>0</v>
      </c>
      <c r="AS163" s="11"/>
      <c r="AT163" s="62">
        <v>34982</v>
      </c>
      <c r="AU163" s="62">
        <v>40000</v>
      </c>
      <c r="AV163" s="61">
        <v>7999</v>
      </c>
      <c r="AW163" s="63" t="str">
        <f t="shared" si="37"/>
        <v/>
      </c>
      <c r="AX163" s="63" t="str">
        <f t="shared" si="38"/>
        <v/>
      </c>
      <c r="AY163" s="64">
        <v>5018</v>
      </c>
      <c r="AZ163" s="65">
        <v>0.12545000000000001</v>
      </c>
      <c r="BA163" s="65">
        <v>0.24996093872066497</v>
      </c>
      <c r="BB163" s="16" t="s">
        <v>32</v>
      </c>
      <c r="BC163" s="17"/>
    </row>
    <row r="164" spans="1:55" ht="20.100000000000001" customHeight="1" x14ac:dyDescent="0.2">
      <c r="A164" s="15">
        <v>2017</v>
      </c>
      <c r="B164" s="15" t="s">
        <v>75</v>
      </c>
      <c r="C164" s="35">
        <f t="shared" si="26"/>
        <v>2</v>
      </c>
      <c r="D164" s="67" t="s">
        <v>28</v>
      </c>
      <c r="E164" s="60" t="s">
        <v>5</v>
      </c>
      <c r="F164" s="18" t="str">
        <f t="shared" si="27"/>
        <v>Everett, Rhonda Nichols</v>
      </c>
      <c r="G164" s="11" t="s">
        <v>6685</v>
      </c>
      <c r="H164" s="12" t="s">
        <v>7111</v>
      </c>
      <c r="I164" s="66">
        <v>1</v>
      </c>
      <c r="J164" s="68" t="s">
        <v>53</v>
      </c>
      <c r="K164" s="34">
        <f t="shared" si="28"/>
        <v>30290</v>
      </c>
      <c r="L164" s="34">
        <f t="shared" si="29"/>
        <v>0</v>
      </c>
      <c r="M164" s="34">
        <f t="shared" si="30"/>
        <v>30290</v>
      </c>
      <c r="N164" s="34">
        <f t="shared" si="31"/>
        <v>2078</v>
      </c>
      <c r="O164" s="34">
        <f t="shared" si="32"/>
        <v>0</v>
      </c>
      <c r="P164" s="34">
        <f t="shared" si="33"/>
        <v>2078</v>
      </c>
      <c r="Q164" s="34">
        <f t="shared" si="34"/>
        <v>32368</v>
      </c>
      <c r="R164" s="34">
        <f t="shared" si="35"/>
        <v>0</v>
      </c>
      <c r="S164" s="34">
        <f t="shared" si="36"/>
        <v>32368</v>
      </c>
      <c r="T164" s="69" t="s">
        <v>6706</v>
      </c>
      <c r="V164" s="11" t="s">
        <v>728</v>
      </c>
      <c r="W164" s="11" t="s">
        <v>7109</v>
      </c>
      <c r="X164" s="11" t="s">
        <v>9304</v>
      </c>
      <c r="Y164" s="11" t="s">
        <v>7110</v>
      </c>
      <c r="Z164" s="12" t="s">
        <v>6739</v>
      </c>
      <c r="AA164" s="12" t="s">
        <v>7112</v>
      </c>
      <c r="AB164" s="12">
        <v>512402</v>
      </c>
      <c r="AC164" s="12" t="s">
        <v>4161</v>
      </c>
      <c r="AD164" s="12">
        <v>514000</v>
      </c>
      <c r="AE164" s="70">
        <v>25381</v>
      </c>
      <c r="AF164" s="70">
        <v>48446</v>
      </c>
      <c r="AG164" s="60"/>
      <c r="AH164" s="61">
        <v>29842</v>
      </c>
      <c r="AI164" s="61">
        <v>0</v>
      </c>
      <c r="AJ164" s="61">
        <v>30290</v>
      </c>
      <c r="AK164" s="61">
        <v>0</v>
      </c>
      <c r="AL164" s="61">
        <v>30290</v>
      </c>
      <c r="AM164" s="61">
        <v>0</v>
      </c>
      <c r="AN164" s="11"/>
      <c r="AO164" s="61">
        <v>32368</v>
      </c>
      <c r="AP164" s="61">
        <v>0</v>
      </c>
      <c r="AQ164" s="62">
        <v>32368</v>
      </c>
      <c r="AR164" s="62">
        <v>0</v>
      </c>
      <c r="AS164" s="11"/>
      <c r="AT164" s="62">
        <v>30290</v>
      </c>
      <c r="AU164" s="62">
        <v>32368</v>
      </c>
      <c r="AV164" s="61">
        <v>2526</v>
      </c>
      <c r="AW164" s="63" t="str">
        <f t="shared" si="37"/>
        <v/>
      </c>
      <c r="AX164" s="63" t="str">
        <f t="shared" si="38"/>
        <v/>
      </c>
      <c r="AY164" s="64">
        <v>2078</v>
      </c>
      <c r="AZ164" s="65">
        <v>6.4199209095402873E-2</v>
      </c>
      <c r="BA164" s="65">
        <v>8.4645801219757386E-2</v>
      </c>
      <c r="BB164" s="16" t="s">
        <v>32</v>
      </c>
      <c r="BC164" s="17"/>
    </row>
    <row r="165" spans="1:55" ht="20.100000000000001" customHeight="1" x14ac:dyDescent="0.2">
      <c r="A165" s="15">
        <v>2017</v>
      </c>
      <c r="B165" s="15" t="s">
        <v>75</v>
      </c>
      <c r="C165" s="35">
        <f t="shared" si="26"/>
        <v>2</v>
      </c>
      <c r="D165" s="67" t="s">
        <v>28</v>
      </c>
      <c r="E165" s="60" t="s">
        <v>5</v>
      </c>
      <c r="F165" s="18" t="str">
        <f t="shared" si="27"/>
        <v>Gardner, Rebecca Lee</v>
      </c>
      <c r="G165" s="11" t="s">
        <v>6711</v>
      </c>
      <c r="H165" s="12" t="s">
        <v>6712</v>
      </c>
      <c r="I165" s="66">
        <v>1</v>
      </c>
      <c r="J165" s="68" t="s">
        <v>53</v>
      </c>
      <c r="K165" s="34">
        <f t="shared" si="28"/>
        <v>0</v>
      </c>
      <c r="L165" s="34">
        <f t="shared" si="29"/>
        <v>47985</v>
      </c>
      <c r="M165" s="34">
        <f t="shared" si="30"/>
        <v>47985</v>
      </c>
      <c r="N165" s="34">
        <f t="shared" si="31"/>
        <v>0</v>
      </c>
      <c r="O165" s="34">
        <f t="shared" si="32"/>
        <v>7015</v>
      </c>
      <c r="P165" s="34">
        <f t="shared" si="33"/>
        <v>7015</v>
      </c>
      <c r="Q165" s="34">
        <f t="shared" si="34"/>
        <v>0</v>
      </c>
      <c r="R165" s="34">
        <f t="shared" si="35"/>
        <v>55000</v>
      </c>
      <c r="S165" s="34">
        <f t="shared" si="36"/>
        <v>55000</v>
      </c>
      <c r="T165" s="69" t="s">
        <v>6715</v>
      </c>
      <c r="V165" s="123" t="s">
        <v>1913</v>
      </c>
      <c r="W165" s="123" t="s">
        <v>6709</v>
      </c>
      <c r="X165" s="11" t="s">
        <v>9308</v>
      </c>
      <c r="Y165" s="123" t="s">
        <v>6710</v>
      </c>
      <c r="Z165" s="12" t="s">
        <v>6713</v>
      </c>
      <c r="AA165" s="12" t="s">
        <v>6714</v>
      </c>
      <c r="AB165" s="12">
        <v>710101</v>
      </c>
      <c r="AC165" s="12" t="s">
        <v>3795</v>
      </c>
      <c r="AD165" s="12">
        <v>999999</v>
      </c>
      <c r="AE165" s="70">
        <v>38748</v>
      </c>
      <c r="AF165" s="70">
        <v>101602</v>
      </c>
      <c r="AG165" s="60"/>
      <c r="AH165" s="61" t="s">
        <v>3142</v>
      </c>
      <c r="AI165" s="61">
        <v>0</v>
      </c>
      <c r="AJ165" s="61">
        <v>47985</v>
      </c>
      <c r="AK165" s="61">
        <v>0</v>
      </c>
      <c r="AL165" s="61">
        <v>0</v>
      </c>
      <c r="AM165" s="61">
        <v>47985</v>
      </c>
      <c r="AN165" s="11" t="s">
        <v>6707</v>
      </c>
      <c r="AO165" s="61">
        <v>55000</v>
      </c>
      <c r="AP165" s="61">
        <v>0</v>
      </c>
      <c r="AQ165" s="62">
        <v>0</v>
      </c>
      <c r="AR165" s="62">
        <v>55000</v>
      </c>
      <c r="AS165" s="11" t="s">
        <v>6707</v>
      </c>
      <c r="AT165" s="62">
        <v>47985</v>
      </c>
      <c r="AU165" s="62">
        <v>55000</v>
      </c>
      <c r="AV165" s="61">
        <v>0</v>
      </c>
      <c r="AW165" s="63" t="str">
        <f t="shared" si="37"/>
        <v/>
      </c>
      <c r="AX165" s="63" t="str">
        <f t="shared" si="38"/>
        <v/>
      </c>
      <c r="AY165" s="64">
        <v>7015</v>
      </c>
      <c r="AZ165" s="65">
        <v>0.12754545454545455</v>
      </c>
      <c r="BA165" s="65">
        <v>0</v>
      </c>
      <c r="BB165" s="16" t="s">
        <v>32</v>
      </c>
      <c r="BC165" s="17"/>
    </row>
    <row r="166" spans="1:55" ht="20.100000000000001" customHeight="1" x14ac:dyDescent="0.2">
      <c r="A166" s="15">
        <v>2017</v>
      </c>
      <c r="B166" s="15" t="s">
        <v>75</v>
      </c>
      <c r="C166" s="35">
        <f t="shared" si="26"/>
        <v>2</v>
      </c>
      <c r="D166" s="67" t="s">
        <v>28</v>
      </c>
      <c r="E166" s="60" t="s">
        <v>5</v>
      </c>
      <c r="F166" s="18" t="str">
        <f t="shared" si="27"/>
        <v>Hagans, Cortney Nicole</v>
      </c>
      <c r="G166" s="11" t="s">
        <v>6685</v>
      </c>
      <c r="H166" s="12" t="s">
        <v>6693</v>
      </c>
      <c r="I166" s="66">
        <v>1</v>
      </c>
      <c r="J166" s="68" t="s">
        <v>53</v>
      </c>
      <c r="K166" s="34">
        <f t="shared" si="28"/>
        <v>29975</v>
      </c>
      <c r="L166" s="34">
        <f t="shared" si="29"/>
        <v>0</v>
      </c>
      <c r="M166" s="34">
        <f t="shared" si="30"/>
        <v>29975</v>
      </c>
      <c r="N166" s="34">
        <f t="shared" si="31"/>
        <v>-29975</v>
      </c>
      <c r="O166" s="34">
        <f t="shared" si="32"/>
        <v>34000</v>
      </c>
      <c r="P166" s="34">
        <f t="shared" si="33"/>
        <v>4025</v>
      </c>
      <c r="Q166" s="34">
        <f t="shared" si="34"/>
        <v>0</v>
      </c>
      <c r="R166" s="34">
        <f t="shared" si="35"/>
        <v>34000</v>
      </c>
      <c r="S166" s="34">
        <f t="shared" si="36"/>
        <v>34000</v>
      </c>
      <c r="T166" s="69" t="s">
        <v>6643</v>
      </c>
      <c r="V166" s="123" t="s">
        <v>6690</v>
      </c>
      <c r="W166" s="123" t="s">
        <v>6691</v>
      </c>
      <c r="X166" s="11" t="s">
        <v>9312</v>
      </c>
      <c r="Y166" s="123" t="s">
        <v>6692</v>
      </c>
      <c r="Z166" s="12" t="s">
        <v>6670</v>
      </c>
      <c r="AA166" s="12" t="s">
        <v>6671</v>
      </c>
      <c r="AB166" s="12">
        <v>460102</v>
      </c>
      <c r="AC166" s="12" t="s">
        <v>4161</v>
      </c>
      <c r="AD166" s="12">
        <v>514000</v>
      </c>
      <c r="AE166" s="70">
        <v>25381</v>
      </c>
      <c r="AF166" s="70">
        <v>48446</v>
      </c>
      <c r="AG166" s="60"/>
      <c r="AH166" s="61">
        <v>29532</v>
      </c>
      <c r="AI166" s="61">
        <v>0</v>
      </c>
      <c r="AJ166" s="61">
        <v>29975</v>
      </c>
      <c r="AK166" s="61">
        <v>0</v>
      </c>
      <c r="AL166" s="61">
        <v>29975</v>
      </c>
      <c r="AM166" s="61">
        <v>0</v>
      </c>
      <c r="AN166" s="11"/>
      <c r="AO166" s="61">
        <v>34000</v>
      </c>
      <c r="AP166" s="61">
        <v>0</v>
      </c>
      <c r="AQ166" s="62">
        <v>0</v>
      </c>
      <c r="AR166" s="62">
        <v>34000</v>
      </c>
      <c r="AS166" s="11" t="s">
        <v>6673</v>
      </c>
      <c r="AT166" s="62">
        <v>29975</v>
      </c>
      <c r="AU166" s="62">
        <v>34000</v>
      </c>
      <c r="AV166" s="61">
        <v>4468</v>
      </c>
      <c r="AW166" s="63" t="str">
        <f t="shared" si="37"/>
        <v/>
      </c>
      <c r="AX166" s="63" t="str">
        <f t="shared" si="38"/>
        <v/>
      </c>
      <c r="AY166" s="64">
        <v>4025</v>
      </c>
      <c r="AZ166" s="65">
        <v>0.11838235294117647</v>
      </c>
      <c r="BA166" s="65">
        <v>0.15129351212244346</v>
      </c>
      <c r="BB166" s="16" t="s">
        <v>32</v>
      </c>
      <c r="BC166" s="17"/>
    </row>
    <row r="167" spans="1:55" ht="20.100000000000001" customHeight="1" x14ac:dyDescent="0.2">
      <c r="A167" s="15">
        <v>2017</v>
      </c>
      <c r="B167" s="15" t="s">
        <v>75</v>
      </c>
      <c r="C167" s="35">
        <f t="shared" si="26"/>
        <v>2</v>
      </c>
      <c r="D167" s="67" t="s">
        <v>28</v>
      </c>
      <c r="E167" s="60" t="s">
        <v>5</v>
      </c>
      <c r="F167" s="18" t="str">
        <f t="shared" si="27"/>
        <v>Hamill, Autry G</v>
      </c>
      <c r="G167" s="11" t="s">
        <v>6640</v>
      </c>
      <c r="H167" s="12" t="s">
        <v>6641</v>
      </c>
      <c r="I167" s="66">
        <v>1</v>
      </c>
      <c r="J167" s="68" t="s">
        <v>53</v>
      </c>
      <c r="K167" s="34">
        <f t="shared" si="28"/>
        <v>53788</v>
      </c>
      <c r="L167" s="34">
        <f t="shared" si="29"/>
        <v>0</v>
      </c>
      <c r="M167" s="34">
        <f t="shared" si="30"/>
        <v>53788</v>
      </c>
      <c r="N167" s="34">
        <f t="shared" si="31"/>
        <v>10212</v>
      </c>
      <c r="O167" s="34">
        <f t="shared" si="32"/>
        <v>0</v>
      </c>
      <c r="P167" s="34">
        <f t="shared" si="33"/>
        <v>10212</v>
      </c>
      <c r="Q167" s="34">
        <f t="shared" si="34"/>
        <v>64000</v>
      </c>
      <c r="R167" s="34">
        <f t="shared" si="35"/>
        <v>0</v>
      </c>
      <c r="S167" s="34">
        <f t="shared" si="36"/>
        <v>64000</v>
      </c>
      <c r="T167" s="69" t="s">
        <v>6643</v>
      </c>
      <c r="V167" s="123" t="s">
        <v>6637</v>
      </c>
      <c r="W167" s="123" t="s">
        <v>6638</v>
      </c>
      <c r="X167" s="11" t="s">
        <v>9314</v>
      </c>
      <c r="Y167" s="123" t="s">
        <v>6639</v>
      </c>
      <c r="Z167" s="12" t="s">
        <v>6622</v>
      </c>
      <c r="AA167" s="12" t="s">
        <v>6642</v>
      </c>
      <c r="AB167" s="12">
        <v>259517</v>
      </c>
      <c r="AC167" s="12" t="s">
        <v>6644</v>
      </c>
      <c r="AD167" s="12">
        <v>999999</v>
      </c>
      <c r="AE167" s="70">
        <v>35474</v>
      </c>
      <c r="AF167" s="70">
        <v>79757</v>
      </c>
      <c r="AG167" s="60"/>
      <c r="AH167" s="61">
        <v>52993</v>
      </c>
      <c r="AI167" s="61">
        <v>0</v>
      </c>
      <c r="AJ167" s="61">
        <v>53788</v>
      </c>
      <c r="AK167" s="61">
        <v>0</v>
      </c>
      <c r="AL167" s="61">
        <v>53788</v>
      </c>
      <c r="AM167" s="61">
        <v>0</v>
      </c>
      <c r="AN167" s="11"/>
      <c r="AO167" s="61">
        <v>64000</v>
      </c>
      <c r="AP167" s="61">
        <v>0</v>
      </c>
      <c r="AQ167" s="62">
        <v>64000</v>
      </c>
      <c r="AR167" s="62">
        <v>0</v>
      </c>
      <c r="AS167" s="11"/>
      <c r="AT167" s="62">
        <v>53788</v>
      </c>
      <c r="AU167" s="62">
        <v>64000</v>
      </c>
      <c r="AV167" s="61">
        <v>11007</v>
      </c>
      <c r="AW167" s="63" t="str">
        <f t="shared" si="37"/>
        <v/>
      </c>
      <c r="AX167" s="63" t="str">
        <f t="shared" si="38"/>
        <v/>
      </c>
      <c r="AY167" s="64">
        <v>10212</v>
      </c>
      <c r="AZ167" s="65">
        <v>0.1595625</v>
      </c>
      <c r="BA167" s="65">
        <v>0.20770667824052233</v>
      </c>
      <c r="BB167" s="16" t="s">
        <v>32</v>
      </c>
      <c r="BC167" s="17"/>
    </row>
    <row r="168" spans="1:55" ht="20.100000000000001" customHeight="1" x14ac:dyDescent="0.2">
      <c r="A168" s="15">
        <v>2017</v>
      </c>
      <c r="B168" s="15" t="s">
        <v>75</v>
      </c>
      <c r="C168" s="35">
        <f t="shared" si="26"/>
        <v>2</v>
      </c>
      <c r="D168" s="67" t="s">
        <v>28</v>
      </c>
      <c r="E168" s="60" t="s">
        <v>5</v>
      </c>
      <c r="F168" s="18" t="str">
        <f t="shared" si="27"/>
        <v>Harding, Kelly Toler</v>
      </c>
      <c r="G168" s="11" t="s">
        <v>6719</v>
      </c>
      <c r="H168" s="12" t="s">
        <v>6720</v>
      </c>
      <c r="I168" s="66">
        <v>1</v>
      </c>
      <c r="J168" s="68" t="s">
        <v>53</v>
      </c>
      <c r="K168" s="34">
        <f t="shared" si="28"/>
        <v>64677</v>
      </c>
      <c r="L168" s="34">
        <f t="shared" si="29"/>
        <v>5586</v>
      </c>
      <c r="M168" s="34">
        <f t="shared" si="30"/>
        <v>70263</v>
      </c>
      <c r="N168" s="34">
        <f t="shared" si="31"/>
        <v>13717</v>
      </c>
      <c r="O168" s="34">
        <f t="shared" si="32"/>
        <v>-5586</v>
      </c>
      <c r="P168" s="34">
        <f t="shared" si="33"/>
        <v>8131</v>
      </c>
      <c r="Q168" s="34">
        <f t="shared" si="34"/>
        <v>78394</v>
      </c>
      <c r="R168" s="34">
        <f t="shared" si="35"/>
        <v>0</v>
      </c>
      <c r="S168" s="34">
        <f t="shared" si="36"/>
        <v>78394</v>
      </c>
      <c r="T168" s="69" t="s">
        <v>6721</v>
      </c>
      <c r="V168" s="11" t="s">
        <v>6716</v>
      </c>
      <c r="W168" s="11" t="s">
        <v>6717</v>
      </c>
      <c r="X168" s="11" t="s">
        <v>9316</v>
      </c>
      <c r="Y168" s="11" t="s">
        <v>6718</v>
      </c>
      <c r="Z168" s="12" t="s">
        <v>6622</v>
      </c>
      <c r="AA168" s="12" t="s">
        <v>6623</v>
      </c>
      <c r="AB168" s="12">
        <v>240901</v>
      </c>
      <c r="AC168" s="12" t="s">
        <v>5367</v>
      </c>
      <c r="AD168" s="12">
        <v>465130</v>
      </c>
      <c r="AE168" s="70">
        <v>44996</v>
      </c>
      <c r="AF168" s="70">
        <v>108373</v>
      </c>
      <c r="AG168" s="60"/>
      <c r="AH168" s="61">
        <v>66360</v>
      </c>
      <c r="AI168" s="61">
        <v>0</v>
      </c>
      <c r="AJ168" s="61">
        <v>70263</v>
      </c>
      <c r="AK168" s="61">
        <v>0</v>
      </c>
      <c r="AL168" s="61">
        <v>64677</v>
      </c>
      <c r="AM168" s="61">
        <v>5586</v>
      </c>
      <c r="AN168" s="11" t="s">
        <v>6673</v>
      </c>
      <c r="AO168" s="61">
        <v>78394</v>
      </c>
      <c r="AP168" s="61">
        <v>0</v>
      </c>
      <c r="AQ168" s="62">
        <v>78394</v>
      </c>
      <c r="AR168" s="62">
        <v>0</v>
      </c>
      <c r="AS168" s="11"/>
      <c r="AT168" s="62">
        <v>70263</v>
      </c>
      <c r="AU168" s="62">
        <v>78394</v>
      </c>
      <c r="AV168" s="61">
        <v>12034</v>
      </c>
      <c r="AW168" s="63" t="str">
        <f t="shared" si="37"/>
        <v/>
      </c>
      <c r="AX168" s="63" t="str">
        <f t="shared" si="38"/>
        <v/>
      </c>
      <c r="AY168" s="64">
        <v>8131</v>
      </c>
      <c r="AZ168" s="65">
        <v>0.10371967242390999</v>
      </c>
      <c r="BA168" s="65">
        <v>0.18134418324291743</v>
      </c>
      <c r="BB168" s="16" t="s">
        <v>32</v>
      </c>
      <c r="BC168" s="17"/>
    </row>
    <row r="169" spans="1:55" ht="20.100000000000001" customHeight="1" x14ac:dyDescent="0.2">
      <c r="A169" s="15">
        <v>2017</v>
      </c>
      <c r="B169" s="15" t="s">
        <v>75</v>
      </c>
      <c r="C169" s="35">
        <f t="shared" si="26"/>
        <v>2</v>
      </c>
      <c r="D169" s="67" t="s">
        <v>28</v>
      </c>
      <c r="E169" s="60" t="s">
        <v>5</v>
      </c>
      <c r="F169" s="18" t="str">
        <f t="shared" si="27"/>
        <v>Hardison, Christopher Mitchell</v>
      </c>
      <c r="G169" s="11" t="s">
        <v>6864</v>
      </c>
      <c r="H169" s="12" t="s">
        <v>6978</v>
      </c>
      <c r="I169" s="66">
        <v>1</v>
      </c>
      <c r="J169" s="68" t="s">
        <v>53</v>
      </c>
      <c r="K169" s="34">
        <f t="shared" si="28"/>
        <v>14433</v>
      </c>
      <c r="L169" s="34">
        <f t="shared" si="29"/>
        <v>25660</v>
      </c>
      <c r="M169" s="34">
        <f t="shared" si="30"/>
        <v>40093</v>
      </c>
      <c r="N169" s="34">
        <f t="shared" si="31"/>
        <v>39744</v>
      </c>
      <c r="O169" s="34">
        <f t="shared" si="32"/>
        <v>-25660</v>
      </c>
      <c r="P169" s="34">
        <f t="shared" si="33"/>
        <v>14084</v>
      </c>
      <c r="Q169" s="34">
        <f t="shared" si="34"/>
        <v>54177</v>
      </c>
      <c r="R169" s="34">
        <f t="shared" si="35"/>
        <v>0</v>
      </c>
      <c r="S169" s="34">
        <f t="shared" si="36"/>
        <v>54177</v>
      </c>
      <c r="T169" s="69" t="s">
        <v>6659</v>
      </c>
      <c r="V169" s="123" t="s">
        <v>6975</v>
      </c>
      <c r="W169" s="123" t="s">
        <v>6976</v>
      </c>
      <c r="X169" s="11" t="s">
        <v>9317</v>
      </c>
      <c r="Y169" s="123" t="s">
        <v>6977</v>
      </c>
      <c r="Z169" s="12" t="s">
        <v>6622</v>
      </c>
      <c r="AA169" s="12" t="s">
        <v>6833</v>
      </c>
      <c r="AB169" s="12">
        <v>270604</v>
      </c>
      <c r="AC169" s="12" t="s">
        <v>4882</v>
      </c>
      <c r="AD169" s="12">
        <v>999999</v>
      </c>
      <c r="AE169" s="70">
        <v>43600</v>
      </c>
      <c r="AF169" s="70">
        <v>99000</v>
      </c>
      <c r="AG169" s="60"/>
      <c r="AH169" s="61">
        <v>39500</v>
      </c>
      <c r="AI169" s="61">
        <v>0</v>
      </c>
      <c r="AJ169" s="61">
        <v>40093</v>
      </c>
      <c r="AK169" s="61">
        <v>0</v>
      </c>
      <c r="AL169" s="61">
        <v>14433</v>
      </c>
      <c r="AM169" s="61">
        <v>25660</v>
      </c>
      <c r="AN169" s="11" t="s">
        <v>6681</v>
      </c>
      <c r="AO169" s="61">
        <v>54177</v>
      </c>
      <c r="AP169" s="61">
        <v>0</v>
      </c>
      <c r="AQ169" s="62">
        <v>54177</v>
      </c>
      <c r="AR169" s="62">
        <v>0</v>
      </c>
      <c r="AS169" s="11"/>
      <c r="AT169" s="62">
        <v>40093</v>
      </c>
      <c r="AU169" s="62">
        <v>54177</v>
      </c>
      <c r="AV169" s="61">
        <v>14677</v>
      </c>
      <c r="AW169" s="63" t="str">
        <f t="shared" si="37"/>
        <v/>
      </c>
      <c r="AX169" s="63" t="str">
        <f t="shared" si="38"/>
        <v/>
      </c>
      <c r="AY169" s="64">
        <v>14084</v>
      </c>
      <c r="AZ169" s="65">
        <v>0.25996271480517563</v>
      </c>
      <c r="BA169" s="65">
        <v>0.37156962025316453</v>
      </c>
      <c r="BB169" s="16" t="s">
        <v>32</v>
      </c>
      <c r="BC169" s="17"/>
    </row>
    <row r="170" spans="1:55" ht="20.100000000000001" customHeight="1" x14ac:dyDescent="0.2">
      <c r="A170" s="15">
        <v>2017</v>
      </c>
      <c r="B170" s="15" t="s">
        <v>75</v>
      </c>
      <c r="C170" s="35">
        <f t="shared" si="26"/>
        <v>2</v>
      </c>
      <c r="D170" s="67" t="s">
        <v>28</v>
      </c>
      <c r="E170" s="60" t="s">
        <v>5</v>
      </c>
      <c r="F170" s="18" t="str">
        <f t="shared" si="27"/>
        <v>Hudson, Ashley B</v>
      </c>
      <c r="G170" s="11" t="s">
        <v>7100</v>
      </c>
      <c r="H170" s="12" t="s">
        <v>7101</v>
      </c>
      <c r="I170" s="66">
        <v>1</v>
      </c>
      <c r="J170" s="68" t="s">
        <v>53</v>
      </c>
      <c r="K170" s="34">
        <f t="shared" si="28"/>
        <v>40600</v>
      </c>
      <c r="L170" s="34">
        <f t="shared" si="29"/>
        <v>0</v>
      </c>
      <c r="M170" s="34">
        <f t="shared" si="30"/>
        <v>40600</v>
      </c>
      <c r="N170" s="34">
        <f t="shared" si="31"/>
        <v>7400</v>
      </c>
      <c r="O170" s="34">
        <f t="shared" si="32"/>
        <v>0</v>
      </c>
      <c r="P170" s="34">
        <f t="shared" si="33"/>
        <v>7400</v>
      </c>
      <c r="Q170" s="34">
        <f t="shared" si="34"/>
        <v>48000</v>
      </c>
      <c r="R170" s="34">
        <f t="shared" si="35"/>
        <v>0</v>
      </c>
      <c r="S170" s="34">
        <f t="shared" si="36"/>
        <v>48000</v>
      </c>
      <c r="T170" s="69" t="s">
        <v>6721</v>
      </c>
      <c r="V170" s="11" t="s">
        <v>7097</v>
      </c>
      <c r="W170" s="11" t="s">
        <v>7098</v>
      </c>
      <c r="X170" s="11" t="s">
        <v>9325</v>
      </c>
      <c r="Y170" s="11" t="s">
        <v>7099</v>
      </c>
      <c r="Z170" s="12" t="s">
        <v>6739</v>
      </c>
      <c r="AA170" s="12" t="s">
        <v>7054</v>
      </c>
      <c r="AB170" s="12">
        <v>106101</v>
      </c>
      <c r="AC170" s="12" t="s">
        <v>3575</v>
      </c>
      <c r="AD170" s="12">
        <v>511000</v>
      </c>
      <c r="AE170" s="70">
        <v>29826</v>
      </c>
      <c r="AF170" s="70">
        <v>66040</v>
      </c>
      <c r="AG170" s="60"/>
      <c r="AH170" s="61">
        <v>40000</v>
      </c>
      <c r="AI170" s="61">
        <v>0</v>
      </c>
      <c r="AJ170" s="61">
        <v>40600</v>
      </c>
      <c r="AK170" s="61">
        <v>0</v>
      </c>
      <c r="AL170" s="61">
        <v>40600</v>
      </c>
      <c r="AM170" s="61">
        <v>0</v>
      </c>
      <c r="AN170" s="11"/>
      <c r="AO170" s="61">
        <v>48000</v>
      </c>
      <c r="AP170" s="61">
        <v>0</v>
      </c>
      <c r="AQ170" s="62">
        <v>48000</v>
      </c>
      <c r="AR170" s="62">
        <v>0</v>
      </c>
      <c r="AS170" s="11"/>
      <c r="AT170" s="62">
        <v>40600</v>
      </c>
      <c r="AU170" s="62">
        <v>48000</v>
      </c>
      <c r="AV170" s="61">
        <v>8000</v>
      </c>
      <c r="AW170" s="63" t="str">
        <f t="shared" si="37"/>
        <v/>
      </c>
      <c r="AX170" s="63" t="str">
        <f t="shared" si="38"/>
        <v/>
      </c>
      <c r="AY170" s="64">
        <v>7400</v>
      </c>
      <c r="AZ170" s="65">
        <v>0.15416666666666667</v>
      </c>
      <c r="BA170" s="65">
        <v>0.2</v>
      </c>
      <c r="BB170" s="16" t="s">
        <v>32</v>
      </c>
      <c r="BC170" s="17"/>
    </row>
    <row r="171" spans="1:55" ht="20.100000000000001" customHeight="1" x14ac:dyDescent="0.2">
      <c r="A171" s="15">
        <v>2017</v>
      </c>
      <c r="B171" s="15" t="s">
        <v>75</v>
      </c>
      <c r="C171" s="35">
        <f t="shared" si="26"/>
        <v>2</v>
      </c>
      <c r="D171" s="67" t="s">
        <v>28</v>
      </c>
      <c r="E171" s="60" t="s">
        <v>5</v>
      </c>
      <c r="F171" s="18" t="str">
        <f t="shared" si="27"/>
        <v>Johnson, David Brandon</v>
      </c>
      <c r="G171" s="11" t="s">
        <v>6627</v>
      </c>
      <c r="H171" s="12" t="s">
        <v>204</v>
      </c>
      <c r="I171" s="66">
        <v>1</v>
      </c>
      <c r="J171" s="68" t="s">
        <v>53</v>
      </c>
      <c r="K171" s="34">
        <f t="shared" si="28"/>
        <v>0</v>
      </c>
      <c r="L171" s="34">
        <f t="shared" si="29"/>
        <v>28471</v>
      </c>
      <c r="M171" s="34">
        <f t="shared" si="30"/>
        <v>28471</v>
      </c>
      <c r="N171" s="34">
        <f t="shared" si="31"/>
        <v>0</v>
      </c>
      <c r="O171" s="34">
        <f t="shared" si="32"/>
        <v>71</v>
      </c>
      <c r="P171" s="34">
        <f t="shared" si="33"/>
        <v>71</v>
      </c>
      <c r="Q171" s="34">
        <f t="shared" si="34"/>
        <v>0</v>
      </c>
      <c r="R171" s="34">
        <f t="shared" si="35"/>
        <v>28542</v>
      </c>
      <c r="S171" s="34">
        <f t="shared" si="36"/>
        <v>28542</v>
      </c>
      <c r="T171" s="69" t="s">
        <v>6822</v>
      </c>
      <c r="V171" s="11" t="s">
        <v>1371</v>
      </c>
      <c r="W171" s="11" t="s">
        <v>7208</v>
      </c>
      <c r="X171" s="11" t="s">
        <v>9328</v>
      </c>
      <c r="Y171" s="11" t="s">
        <v>7209</v>
      </c>
      <c r="Z171" s="12" t="s">
        <v>6622</v>
      </c>
      <c r="AA171" s="12" t="s">
        <v>7043</v>
      </c>
      <c r="AB171" s="12">
        <v>256101</v>
      </c>
      <c r="AC171" s="12" t="s">
        <v>3938</v>
      </c>
      <c r="AD171" s="12">
        <v>731000</v>
      </c>
      <c r="AE171" s="70">
        <v>24618</v>
      </c>
      <c r="AF171" s="70">
        <v>53376</v>
      </c>
      <c r="AG171" s="60"/>
      <c r="AH171" s="61">
        <v>28050</v>
      </c>
      <c r="AI171" s="61">
        <v>0</v>
      </c>
      <c r="AJ171" s="61">
        <v>28471</v>
      </c>
      <c r="AK171" s="61">
        <v>0</v>
      </c>
      <c r="AL171" s="61">
        <v>0</v>
      </c>
      <c r="AM171" s="61">
        <v>28471</v>
      </c>
      <c r="AN171" s="11" t="s">
        <v>6673</v>
      </c>
      <c r="AO171" s="61">
        <v>28542</v>
      </c>
      <c r="AP171" s="61">
        <v>0</v>
      </c>
      <c r="AQ171" s="62">
        <v>0</v>
      </c>
      <c r="AR171" s="62">
        <v>28542</v>
      </c>
      <c r="AS171" s="11" t="s">
        <v>6673</v>
      </c>
      <c r="AT171" s="62">
        <v>28471</v>
      </c>
      <c r="AU171" s="62">
        <v>28542</v>
      </c>
      <c r="AV171" s="61">
        <v>492</v>
      </c>
      <c r="AW171" s="63" t="str">
        <f t="shared" si="37"/>
        <v/>
      </c>
      <c r="AX171" s="63" t="str">
        <f t="shared" si="38"/>
        <v/>
      </c>
      <c r="AY171" s="64">
        <v>71</v>
      </c>
      <c r="AZ171" s="65">
        <v>2.4875621890547263E-3</v>
      </c>
      <c r="BA171" s="65">
        <v>1.7540106951871658E-2</v>
      </c>
      <c r="BB171" s="16" t="s">
        <v>32</v>
      </c>
      <c r="BC171" s="17"/>
    </row>
    <row r="172" spans="1:55" ht="20.100000000000001" customHeight="1" x14ac:dyDescent="0.2">
      <c r="A172" s="15">
        <v>2017</v>
      </c>
      <c r="B172" s="15" t="s">
        <v>75</v>
      </c>
      <c r="C172" s="35">
        <f t="shared" si="26"/>
        <v>2</v>
      </c>
      <c r="D172" s="67" t="s">
        <v>28</v>
      </c>
      <c r="E172" s="60" t="s">
        <v>5</v>
      </c>
      <c r="F172" s="18" t="str">
        <f t="shared" si="27"/>
        <v>Payne, Kim W</v>
      </c>
      <c r="G172" s="11" t="s">
        <v>6685</v>
      </c>
      <c r="H172" s="12" t="s">
        <v>7196</v>
      </c>
      <c r="I172" s="66">
        <v>1</v>
      </c>
      <c r="J172" s="68" t="s">
        <v>53</v>
      </c>
      <c r="K172" s="34">
        <f t="shared" si="28"/>
        <v>0</v>
      </c>
      <c r="L172" s="34">
        <f t="shared" si="29"/>
        <v>29976</v>
      </c>
      <c r="M172" s="34">
        <f t="shared" si="30"/>
        <v>29976</v>
      </c>
      <c r="N172" s="34">
        <f t="shared" si="31"/>
        <v>0</v>
      </c>
      <c r="O172" s="34">
        <f t="shared" si="32"/>
        <v>4024</v>
      </c>
      <c r="P172" s="34">
        <f t="shared" si="33"/>
        <v>4024</v>
      </c>
      <c r="Q172" s="34">
        <f t="shared" si="34"/>
        <v>0</v>
      </c>
      <c r="R172" s="34">
        <f t="shared" si="35"/>
        <v>34000</v>
      </c>
      <c r="S172" s="34">
        <f t="shared" si="36"/>
        <v>34000</v>
      </c>
      <c r="T172" s="69" t="s">
        <v>6699</v>
      </c>
      <c r="V172" s="11" t="s">
        <v>7193</v>
      </c>
      <c r="W172" s="11" t="s">
        <v>7194</v>
      </c>
      <c r="X172" s="11" t="s">
        <v>9350</v>
      </c>
      <c r="Y172" s="11" t="s">
        <v>7195</v>
      </c>
      <c r="Z172" s="12" t="s">
        <v>6622</v>
      </c>
      <c r="AA172" s="12" t="s">
        <v>7043</v>
      </c>
      <c r="AB172" s="12">
        <v>256101</v>
      </c>
      <c r="AC172" s="12" t="s">
        <v>4161</v>
      </c>
      <c r="AD172" s="12">
        <v>514000</v>
      </c>
      <c r="AE172" s="70">
        <v>25381</v>
      </c>
      <c r="AF172" s="70">
        <v>48446</v>
      </c>
      <c r="AG172" s="60"/>
      <c r="AH172" s="61">
        <v>29533</v>
      </c>
      <c r="AI172" s="61">
        <v>0</v>
      </c>
      <c r="AJ172" s="61">
        <v>29976</v>
      </c>
      <c r="AK172" s="61">
        <v>0</v>
      </c>
      <c r="AL172" s="61">
        <v>0</v>
      </c>
      <c r="AM172" s="61">
        <v>29976</v>
      </c>
      <c r="AN172" s="11" t="s">
        <v>6673</v>
      </c>
      <c r="AO172" s="61">
        <v>34000</v>
      </c>
      <c r="AP172" s="61">
        <v>0</v>
      </c>
      <c r="AQ172" s="62">
        <v>0</v>
      </c>
      <c r="AR172" s="62">
        <v>34000</v>
      </c>
      <c r="AS172" s="11" t="s">
        <v>6673</v>
      </c>
      <c r="AT172" s="62">
        <v>29976</v>
      </c>
      <c r="AU172" s="62">
        <v>34000</v>
      </c>
      <c r="AV172" s="61">
        <v>4467</v>
      </c>
      <c r="AW172" s="63" t="str">
        <f t="shared" si="37"/>
        <v/>
      </c>
      <c r="AX172" s="63" t="str">
        <f t="shared" si="38"/>
        <v/>
      </c>
      <c r="AY172" s="64">
        <v>4024</v>
      </c>
      <c r="AZ172" s="65">
        <v>0.11835294117647059</v>
      </c>
      <c r="BA172" s="65">
        <v>0.15125452883215387</v>
      </c>
      <c r="BB172" s="16" t="s">
        <v>32</v>
      </c>
      <c r="BC172" s="17"/>
    </row>
    <row r="173" spans="1:55" ht="20.100000000000001" customHeight="1" x14ac:dyDescent="0.2">
      <c r="A173" s="15">
        <v>2017</v>
      </c>
      <c r="B173" s="15" t="s">
        <v>75</v>
      </c>
      <c r="C173" s="35">
        <f t="shared" si="26"/>
        <v>2</v>
      </c>
      <c r="D173" s="67" t="s">
        <v>28</v>
      </c>
      <c r="E173" s="60" t="s">
        <v>5</v>
      </c>
      <c r="F173" s="18" t="str">
        <f t="shared" si="27"/>
        <v>Phelps, Adam P</v>
      </c>
      <c r="G173" s="11" t="s">
        <v>6886</v>
      </c>
      <c r="H173" s="12" t="s">
        <v>6887</v>
      </c>
      <c r="I173" s="66">
        <v>1</v>
      </c>
      <c r="J173" s="68" t="s">
        <v>53</v>
      </c>
      <c r="K173" s="34">
        <f t="shared" si="28"/>
        <v>6855</v>
      </c>
      <c r="L173" s="34">
        <f t="shared" si="29"/>
        <v>50126</v>
      </c>
      <c r="M173" s="34">
        <f t="shared" si="30"/>
        <v>56981</v>
      </c>
      <c r="N173" s="34">
        <f t="shared" si="31"/>
        <v>59891</v>
      </c>
      <c r="O173" s="34">
        <f t="shared" si="32"/>
        <v>-50126</v>
      </c>
      <c r="P173" s="34">
        <f t="shared" si="33"/>
        <v>9765</v>
      </c>
      <c r="Q173" s="34">
        <f t="shared" si="34"/>
        <v>66746</v>
      </c>
      <c r="R173" s="34">
        <f t="shared" si="35"/>
        <v>0</v>
      </c>
      <c r="S173" s="34">
        <f t="shared" si="36"/>
        <v>66746</v>
      </c>
      <c r="T173" s="69" t="s">
        <v>6680</v>
      </c>
      <c r="V173" s="11" t="s">
        <v>6883</v>
      </c>
      <c r="W173" s="11" t="s">
        <v>6884</v>
      </c>
      <c r="X173" s="11" t="s">
        <v>9351</v>
      </c>
      <c r="Y173" s="11" t="s">
        <v>6885</v>
      </c>
      <c r="Z173" s="12" t="s">
        <v>6622</v>
      </c>
      <c r="AA173" s="12" t="s">
        <v>6833</v>
      </c>
      <c r="AB173" s="12">
        <v>270604</v>
      </c>
      <c r="AC173" s="12" t="s">
        <v>6888</v>
      </c>
      <c r="AD173" s="12">
        <v>999999</v>
      </c>
      <c r="AE173" s="70">
        <v>47350</v>
      </c>
      <c r="AF173" s="70">
        <v>98300</v>
      </c>
      <c r="AG173" s="60"/>
      <c r="AH173" s="61">
        <v>56138</v>
      </c>
      <c r="AI173" s="61">
        <v>0</v>
      </c>
      <c r="AJ173" s="61">
        <v>56981</v>
      </c>
      <c r="AK173" s="61">
        <v>0</v>
      </c>
      <c r="AL173" s="61">
        <v>6855</v>
      </c>
      <c r="AM173" s="61">
        <v>50126</v>
      </c>
      <c r="AN173" s="11" t="s">
        <v>6681</v>
      </c>
      <c r="AO173" s="61">
        <v>66746</v>
      </c>
      <c r="AP173" s="61">
        <v>0</v>
      </c>
      <c r="AQ173" s="62">
        <v>66746</v>
      </c>
      <c r="AR173" s="62">
        <v>0</v>
      </c>
      <c r="AS173" s="11"/>
      <c r="AT173" s="62">
        <v>56981</v>
      </c>
      <c r="AU173" s="62">
        <v>66746</v>
      </c>
      <c r="AV173" s="61">
        <v>10608</v>
      </c>
      <c r="AW173" s="63" t="str">
        <f t="shared" si="37"/>
        <v/>
      </c>
      <c r="AX173" s="63" t="str">
        <f t="shared" si="38"/>
        <v/>
      </c>
      <c r="AY173" s="64">
        <v>9765</v>
      </c>
      <c r="AZ173" s="65">
        <v>0.14630090192670722</v>
      </c>
      <c r="BA173" s="65">
        <v>0.18896291282197442</v>
      </c>
      <c r="BB173" s="16" t="s">
        <v>32</v>
      </c>
      <c r="BC173" s="17"/>
    </row>
    <row r="174" spans="1:55" ht="20.100000000000001" customHeight="1" x14ac:dyDescent="0.2">
      <c r="A174" s="15">
        <v>2017</v>
      </c>
      <c r="B174" s="15" t="s">
        <v>75</v>
      </c>
      <c r="C174" s="35">
        <f t="shared" si="26"/>
        <v>2</v>
      </c>
      <c r="D174" s="67" t="s">
        <v>28</v>
      </c>
      <c r="E174" s="60" t="s">
        <v>5</v>
      </c>
      <c r="F174" s="18" t="str">
        <f t="shared" si="27"/>
        <v>Quist, Stephanie Dawn</v>
      </c>
      <c r="G174" s="11" t="s">
        <v>6711</v>
      </c>
      <c r="H174" s="12" t="s">
        <v>6854</v>
      </c>
      <c r="I174" s="66">
        <v>1</v>
      </c>
      <c r="J174" s="68" t="s">
        <v>53</v>
      </c>
      <c r="K174" s="34">
        <f t="shared" si="28"/>
        <v>51187</v>
      </c>
      <c r="L174" s="34">
        <f t="shared" si="29"/>
        <v>19076</v>
      </c>
      <c r="M174" s="34">
        <f t="shared" si="30"/>
        <v>70263</v>
      </c>
      <c r="N174" s="34">
        <f t="shared" si="31"/>
        <v>24083</v>
      </c>
      <c r="O174" s="34">
        <f t="shared" si="32"/>
        <v>-19076</v>
      </c>
      <c r="P174" s="34">
        <f t="shared" si="33"/>
        <v>5007</v>
      </c>
      <c r="Q174" s="34">
        <f t="shared" si="34"/>
        <v>75270</v>
      </c>
      <c r="R174" s="34">
        <f t="shared" si="35"/>
        <v>0</v>
      </c>
      <c r="S174" s="34">
        <f t="shared" si="36"/>
        <v>75270</v>
      </c>
      <c r="T174" s="69" t="s">
        <v>6856</v>
      </c>
      <c r="V174" s="11" t="s">
        <v>6851</v>
      </c>
      <c r="W174" s="11" t="s">
        <v>6852</v>
      </c>
      <c r="X174" s="11" t="s">
        <v>9352</v>
      </c>
      <c r="Y174" s="11" t="s">
        <v>6853</v>
      </c>
      <c r="Z174" s="12" t="s">
        <v>6622</v>
      </c>
      <c r="AA174" s="12" t="s">
        <v>6855</v>
      </c>
      <c r="AB174" s="12">
        <v>210101</v>
      </c>
      <c r="AC174" s="12" t="s">
        <v>3795</v>
      </c>
      <c r="AD174" s="12">
        <v>999999</v>
      </c>
      <c r="AE174" s="70">
        <v>38748</v>
      </c>
      <c r="AF174" s="70">
        <v>101602</v>
      </c>
      <c r="AG174" s="60"/>
      <c r="AH174" s="61">
        <v>66360</v>
      </c>
      <c r="AI174" s="61">
        <v>0</v>
      </c>
      <c r="AJ174" s="61">
        <v>70263</v>
      </c>
      <c r="AK174" s="61">
        <v>0</v>
      </c>
      <c r="AL174" s="61">
        <v>51187</v>
      </c>
      <c r="AM174" s="61">
        <v>19076</v>
      </c>
      <c r="AN174" s="11" t="s">
        <v>6673</v>
      </c>
      <c r="AO174" s="61">
        <v>75270</v>
      </c>
      <c r="AP174" s="61">
        <v>0</v>
      </c>
      <c r="AQ174" s="62">
        <v>75270</v>
      </c>
      <c r="AR174" s="62">
        <v>0</v>
      </c>
      <c r="AS174" s="11" t="s">
        <v>6673</v>
      </c>
      <c r="AT174" s="62">
        <v>70263</v>
      </c>
      <c r="AU174" s="62">
        <v>75270</v>
      </c>
      <c r="AV174" s="61">
        <v>8910</v>
      </c>
      <c r="AW174" s="63" t="str">
        <f t="shared" si="37"/>
        <v/>
      </c>
      <c r="AX174" s="63" t="str">
        <f t="shared" si="38"/>
        <v/>
      </c>
      <c r="AY174" s="64">
        <v>5007</v>
      </c>
      <c r="AZ174" s="65">
        <v>6.6520526106018329E-2</v>
      </c>
      <c r="BA174" s="65">
        <v>0.13426763110307413</v>
      </c>
      <c r="BB174" s="16" t="s">
        <v>32</v>
      </c>
      <c r="BC174" s="17"/>
    </row>
    <row r="175" spans="1:55" ht="20.100000000000001" customHeight="1" x14ac:dyDescent="0.2">
      <c r="A175" s="15">
        <v>2017</v>
      </c>
      <c r="B175" s="15" t="s">
        <v>75</v>
      </c>
      <c r="C175" s="35">
        <f t="shared" si="26"/>
        <v>2</v>
      </c>
      <c r="D175" s="67" t="s">
        <v>28</v>
      </c>
      <c r="E175" s="60" t="s">
        <v>5</v>
      </c>
      <c r="F175" s="18" t="str">
        <f t="shared" si="27"/>
        <v>Raynor, Phillip E</v>
      </c>
      <c r="G175" s="11" t="s">
        <v>6886</v>
      </c>
      <c r="H175" s="12" t="s">
        <v>6929</v>
      </c>
      <c r="I175" s="66">
        <v>1</v>
      </c>
      <c r="J175" s="68" t="s">
        <v>53</v>
      </c>
      <c r="K175" s="34">
        <f t="shared" si="28"/>
        <v>60543</v>
      </c>
      <c r="L175" s="34">
        <f t="shared" si="29"/>
        <v>0</v>
      </c>
      <c r="M175" s="34">
        <f t="shared" si="30"/>
        <v>60543</v>
      </c>
      <c r="N175" s="34">
        <f t="shared" si="31"/>
        <v>12024</v>
      </c>
      <c r="O175" s="34">
        <f t="shared" si="32"/>
        <v>0</v>
      </c>
      <c r="P175" s="34">
        <f t="shared" si="33"/>
        <v>12024</v>
      </c>
      <c r="Q175" s="34">
        <f t="shared" si="34"/>
        <v>72567</v>
      </c>
      <c r="R175" s="34">
        <f t="shared" si="35"/>
        <v>0</v>
      </c>
      <c r="S175" s="34">
        <f t="shared" si="36"/>
        <v>72567</v>
      </c>
      <c r="T175" s="69" t="s">
        <v>6699</v>
      </c>
      <c r="V175" s="11" t="s">
        <v>6926</v>
      </c>
      <c r="W175" s="11" t="s">
        <v>6927</v>
      </c>
      <c r="X175" s="11" t="s">
        <v>9353</v>
      </c>
      <c r="Y175" s="11" t="s">
        <v>6928</v>
      </c>
      <c r="Z175" s="12" t="s">
        <v>6622</v>
      </c>
      <c r="AA175" s="12" t="s">
        <v>6925</v>
      </c>
      <c r="AB175" s="12">
        <v>270201</v>
      </c>
      <c r="AC175" s="12" t="s">
        <v>6888</v>
      </c>
      <c r="AD175" s="12">
        <v>999999</v>
      </c>
      <c r="AE175" s="70">
        <v>47350</v>
      </c>
      <c r="AF175" s="70">
        <v>98300</v>
      </c>
      <c r="AG175" s="60"/>
      <c r="AH175" s="61">
        <v>59648</v>
      </c>
      <c r="AI175" s="61">
        <v>0</v>
      </c>
      <c r="AJ175" s="61">
        <v>60543</v>
      </c>
      <c r="AK175" s="61">
        <v>0</v>
      </c>
      <c r="AL175" s="61">
        <v>60543</v>
      </c>
      <c r="AM175" s="61">
        <v>0</v>
      </c>
      <c r="AN175" s="11"/>
      <c r="AO175" s="61">
        <v>72567</v>
      </c>
      <c r="AP175" s="61">
        <v>0</v>
      </c>
      <c r="AQ175" s="62">
        <v>72567</v>
      </c>
      <c r="AR175" s="62">
        <v>0</v>
      </c>
      <c r="AS175" s="11"/>
      <c r="AT175" s="62">
        <v>60543</v>
      </c>
      <c r="AU175" s="62">
        <v>72567</v>
      </c>
      <c r="AV175" s="61">
        <v>12919</v>
      </c>
      <c r="AW175" s="63" t="str">
        <f t="shared" si="37"/>
        <v/>
      </c>
      <c r="AX175" s="63" t="str">
        <f t="shared" si="38"/>
        <v/>
      </c>
      <c r="AY175" s="64">
        <v>12024</v>
      </c>
      <c r="AZ175" s="65">
        <v>0.16569515068832941</v>
      </c>
      <c r="BA175" s="65">
        <v>0.21658731223175964</v>
      </c>
      <c r="BB175" s="16" t="s">
        <v>32</v>
      </c>
      <c r="BC175" s="17"/>
    </row>
    <row r="176" spans="1:55" ht="20.100000000000001" customHeight="1" x14ac:dyDescent="0.2">
      <c r="A176" s="15">
        <v>2017</v>
      </c>
      <c r="B176" s="15" t="s">
        <v>75</v>
      </c>
      <c r="C176" s="35">
        <f t="shared" si="26"/>
        <v>2</v>
      </c>
      <c r="D176" s="67" t="s">
        <v>28</v>
      </c>
      <c r="E176" s="60" t="s">
        <v>5</v>
      </c>
      <c r="F176" s="18" t="str">
        <f t="shared" si="27"/>
        <v>Riles, Malinda Kay</v>
      </c>
      <c r="G176" s="11" t="s">
        <v>6751</v>
      </c>
      <c r="H176" s="12" t="s">
        <v>6752</v>
      </c>
      <c r="I176" s="66">
        <v>1</v>
      </c>
      <c r="J176" s="68" t="s">
        <v>53</v>
      </c>
      <c r="K176" s="34">
        <f t="shared" si="28"/>
        <v>29262</v>
      </c>
      <c r="L176" s="34">
        <f t="shared" si="29"/>
        <v>2203</v>
      </c>
      <c r="M176" s="34">
        <f t="shared" si="30"/>
        <v>31465</v>
      </c>
      <c r="N176" s="34">
        <f t="shared" si="31"/>
        <v>7974</v>
      </c>
      <c r="O176" s="34">
        <f t="shared" si="32"/>
        <v>-2203</v>
      </c>
      <c r="P176" s="34">
        <f t="shared" si="33"/>
        <v>5771</v>
      </c>
      <c r="Q176" s="34">
        <f t="shared" si="34"/>
        <v>37236</v>
      </c>
      <c r="R176" s="34">
        <f t="shared" si="35"/>
        <v>0</v>
      </c>
      <c r="S176" s="34">
        <f t="shared" si="36"/>
        <v>37236</v>
      </c>
      <c r="T176" s="69" t="s">
        <v>6615</v>
      </c>
      <c r="V176" s="123" t="s">
        <v>6748</v>
      </c>
      <c r="W176" s="123" t="s">
        <v>6749</v>
      </c>
      <c r="X176" s="11" t="s">
        <v>9354</v>
      </c>
      <c r="Y176" s="123" t="s">
        <v>6750</v>
      </c>
      <c r="Z176" s="12" t="s">
        <v>6739</v>
      </c>
      <c r="AA176" s="12" t="s">
        <v>6753</v>
      </c>
      <c r="AB176" s="12">
        <v>511101</v>
      </c>
      <c r="AC176" s="12" t="s">
        <v>4146</v>
      </c>
      <c r="AD176" s="12">
        <v>512000</v>
      </c>
      <c r="AE176" s="70">
        <v>25900</v>
      </c>
      <c r="AF176" s="70">
        <v>54002</v>
      </c>
      <c r="AG176" s="60"/>
      <c r="AH176" s="61">
        <v>31000</v>
      </c>
      <c r="AI176" s="61">
        <v>0</v>
      </c>
      <c r="AJ176" s="61">
        <v>31465</v>
      </c>
      <c r="AK176" s="61">
        <v>0</v>
      </c>
      <c r="AL176" s="61">
        <v>29262</v>
      </c>
      <c r="AM176" s="61">
        <v>2203</v>
      </c>
      <c r="AN176" s="11" t="s">
        <v>6681</v>
      </c>
      <c r="AO176" s="61">
        <v>37236</v>
      </c>
      <c r="AP176" s="61">
        <v>0</v>
      </c>
      <c r="AQ176" s="62">
        <v>37236</v>
      </c>
      <c r="AR176" s="62">
        <v>0</v>
      </c>
      <c r="AS176" s="11"/>
      <c r="AT176" s="62">
        <v>31465</v>
      </c>
      <c r="AU176" s="62">
        <v>37236</v>
      </c>
      <c r="AV176" s="61">
        <v>6236</v>
      </c>
      <c r="AW176" s="63" t="str">
        <f t="shared" si="37"/>
        <v/>
      </c>
      <c r="AX176" s="63" t="str">
        <f t="shared" si="38"/>
        <v/>
      </c>
      <c r="AY176" s="64">
        <v>5771</v>
      </c>
      <c r="AZ176" s="65">
        <v>0.15498442367601245</v>
      </c>
      <c r="BA176" s="65">
        <v>0.20116129032258065</v>
      </c>
      <c r="BB176" s="16" t="s">
        <v>32</v>
      </c>
      <c r="BC176" s="17"/>
    </row>
    <row r="177" spans="1:55" ht="20.100000000000001" customHeight="1" x14ac:dyDescent="0.2">
      <c r="A177" s="15">
        <v>2017</v>
      </c>
      <c r="B177" s="15" t="s">
        <v>75</v>
      </c>
      <c r="C177" s="35">
        <f t="shared" si="26"/>
        <v>2</v>
      </c>
      <c r="D177" s="67" t="s">
        <v>28</v>
      </c>
      <c r="E177" s="60" t="s">
        <v>5</v>
      </c>
      <c r="F177" s="18" t="str">
        <f t="shared" si="27"/>
        <v>Sanders, Kenneth Jerome</v>
      </c>
      <c r="G177" s="11" t="s">
        <v>6908</v>
      </c>
      <c r="H177" s="12" t="s">
        <v>6972</v>
      </c>
      <c r="I177" s="66">
        <v>1</v>
      </c>
      <c r="J177" s="68" t="s">
        <v>53</v>
      </c>
      <c r="K177" s="34">
        <f t="shared" si="28"/>
        <v>0</v>
      </c>
      <c r="L177" s="34">
        <f t="shared" si="29"/>
        <v>26695</v>
      </c>
      <c r="M177" s="34">
        <f t="shared" si="30"/>
        <v>26695</v>
      </c>
      <c r="N177" s="34">
        <f t="shared" si="31"/>
        <v>0</v>
      </c>
      <c r="O177" s="34">
        <f t="shared" si="32"/>
        <v>3112</v>
      </c>
      <c r="P177" s="34">
        <f t="shared" si="33"/>
        <v>3112</v>
      </c>
      <c r="Q177" s="34">
        <f t="shared" si="34"/>
        <v>0</v>
      </c>
      <c r="R177" s="34">
        <f t="shared" si="35"/>
        <v>29807</v>
      </c>
      <c r="S177" s="34">
        <f t="shared" si="36"/>
        <v>29807</v>
      </c>
      <c r="T177" s="69" t="s">
        <v>6874</v>
      </c>
      <c r="V177" s="11" t="s">
        <v>6559</v>
      </c>
      <c r="W177" s="11" t="s">
        <v>6970</v>
      </c>
      <c r="X177" s="11" t="s">
        <v>9359</v>
      </c>
      <c r="Y177" s="11" t="s">
        <v>6971</v>
      </c>
      <c r="Z177" s="12" t="s">
        <v>6622</v>
      </c>
      <c r="AA177" s="12" t="s">
        <v>6973</v>
      </c>
      <c r="AB177" s="12" t="s">
        <v>6974</v>
      </c>
      <c r="AC177" s="12" t="s">
        <v>3832</v>
      </c>
      <c r="AD177" s="12">
        <v>813000</v>
      </c>
      <c r="AE177" s="70">
        <v>23332</v>
      </c>
      <c r="AF177" s="70">
        <v>37412</v>
      </c>
      <c r="AG177" s="60"/>
      <c r="AH177" s="61">
        <v>26300</v>
      </c>
      <c r="AI177" s="61">
        <v>0</v>
      </c>
      <c r="AJ177" s="61">
        <v>26695</v>
      </c>
      <c r="AK177" s="61">
        <v>0</v>
      </c>
      <c r="AL177" s="61">
        <v>0</v>
      </c>
      <c r="AM177" s="61">
        <v>26695</v>
      </c>
      <c r="AN177" s="11" t="s">
        <v>6673</v>
      </c>
      <c r="AO177" s="61">
        <v>29807</v>
      </c>
      <c r="AP177" s="61">
        <v>0</v>
      </c>
      <c r="AQ177" s="62">
        <v>0</v>
      </c>
      <c r="AR177" s="62">
        <v>29807</v>
      </c>
      <c r="AS177" s="11" t="s">
        <v>6673</v>
      </c>
      <c r="AT177" s="62">
        <v>26695</v>
      </c>
      <c r="AU177" s="62">
        <v>29807</v>
      </c>
      <c r="AV177" s="61">
        <v>3507</v>
      </c>
      <c r="AW177" s="63" t="str">
        <f t="shared" si="37"/>
        <v/>
      </c>
      <c r="AX177" s="63" t="str">
        <f t="shared" si="38"/>
        <v/>
      </c>
      <c r="AY177" s="64">
        <v>3112</v>
      </c>
      <c r="AZ177" s="65">
        <v>0.10440500553561244</v>
      </c>
      <c r="BA177" s="65">
        <v>0.13334600760456275</v>
      </c>
      <c r="BB177" s="16" t="s">
        <v>32</v>
      </c>
      <c r="BC177" s="17"/>
    </row>
    <row r="178" spans="1:55" ht="20.100000000000001" customHeight="1" x14ac:dyDescent="0.2">
      <c r="A178" s="15">
        <v>2017</v>
      </c>
      <c r="B178" s="15" t="s">
        <v>75</v>
      </c>
      <c r="C178" s="35">
        <f t="shared" si="26"/>
        <v>2</v>
      </c>
      <c r="D178" s="67" t="s">
        <v>28</v>
      </c>
      <c r="E178" s="60" t="s">
        <v>5</v>
      </c>
      <c r="F178" s="18" t="str">
        <f t="shared" si="27"/>
        <v>Streeter, Ruby L</v>
      </c>
      <c r="G178" s="11" t="s">
        <v>6913</v>
      </c>
      <c r="H178" s="12" t="s">
        <v>6914</v>
      </c>
      <c r="I178" s="66">
        <v>1</v>
      </c>
      <c r="J178" s="68" t="s">
        <v>53</v>
      </c>
      <c r="K178" s="34">
        <f t="shared" si="28"/>
        <v>26695</v>
      </c>
      <c r="L178" s="34">
        <f t="shared" si="29"/>
        <v>0</v>
      </c>
      <c r="M178" s="34">
        <f t="shared" si="30"/>
        <v>26695</v>
      </c>
      <c r="N178" s="34">
        <f t="shared" si="31"/>
        <v>4770</v>
      </c>
      <c r="O178" s="34">
        <f t="shared" si="32"/>
        <v>0</v>
      </c>
      <c r="P178" s="34">
        <f t="shared" si="33"/>
        <v>4770</v>
      </c>
      <c r="Q178" s="34">
        <f t="shared" si="34"/>
        <v>31465</v>
      </c>
      <c r="R178" s="34">
        <f t="shared" si="35"/>
        <v>0</v>
      </c>
      <c r="S178" s="34">
        <f t="shared" si="36"/>
        <v>31465</v>
      </c>
      <c r="T178" s="69" t="s">
        <v>6699</v>
      </c>
      <c r="V178" s="11" t="s">
        <v>2914</v>
      </c>
      <c r="W178" s="11" t="s">
        <v>6911</v>
      </c>
      <c r="X178" s="11" t="s">
        <v>9367</v>
      </c>
      <c r="Y178" s="11" t="s">
        <v>6912</v>
      </c>
      <c r="Z178" s="12" t="s">
        <v>6622</v>
      </c>
      <c r="AA178" s="12" t="s">
        <v>6915</v>
      </c>
      <c r="AB178" s="12" t="s">
        <v>6916</v>
      </c>
      <c r="AC178" s="12" t="s">
        <v>3827</v>
      </c>
      <c r="AD178" s="12">
        <v>810010</v>
      </c>
      <c r="AE178" s="70">
        <v>28709</v>
      </c>
      <c r="AF178" s="70">
        <v>58224</v>
      </c>
      <c r="AG178" s="60"/>
      <c r="AH178" s="61">
        <v>26300</v>
      </c>
      <c r="AI178" s="61">
        <v>0</v>
      </c>
      <c r="AJ178" s="61">
        <v>26695</v>
      </c>
      <c r="AK178" s="61">
        <v>0</v>
      </c>
      <c r="AL178" s="61">
        <v>26695</v>
      </c>
      <c r="AM178" s="61">
        <v>0</v>
      </c>
      <c r="AN178" s="11"/>
      <c r="AO178" s="61">
        <v>31465</v>
      </c>
      <c r="AP178" s="61">
        <v>0</v>
      </c>
      <c r="AQ178" s="62">
        <v>31465</v>
      </c>
      <c r="AR178" s="62">
        <v>0</v>
      </c>
      <c r="AS178" s="11"/>
      <c r="AT178" s="62">
        <v>26695</v>
      </c>
      <c r="AU178" s="62">
        <v>31465</v>
      </c>
      <c r="AV178" s="61">
        <v>5165</v>
      </c>
      <c r="AW178" s="63" t="str">
        <f t="shared" si="37"/>
        <v/>
      </c>
      <c r="AX178" s="63" t="str">
        <f t="shared" si="38"/>
        <v/>
      </c>
      <c r="AY178" s="64">
        <v>4770</v>
      </c>
      <c r="AZ178" s="65">
        <v>0.15159701255363101</v>
      </c>
      <c r="BA178" s="65">
        <v>0.19638783269961976</v>
      </c>
      <c r="BB178" s="16" t="s">
        <v>32</v>
      </c>
      <c r="BC178" s="17"/>
    </row>
    <row r="179" spans="1:55" ht="20.100000000000001" customHeight="1" x14ac:dyDescent="0.2">
      <c r="A179" s="15">
        <v>2017</v>
      </c>
      <c r="B179" s="15" t="s">
        <v>75</v>
      </c>
      <c r="C179" s="35">
        <f t="shared" si="26"/>
        <v>2</v>
      </c>
      <c r="D179" s="67" t="s">
        <v>28</v>
      </c>
      <c r="E179" s="60" t="s">
        <v>5</v>
      </c>
      <c r="F179" s="18" t="str">
        <f t="shared" si="27"/>
        <v>Stroud, Stephanie Marie</v>
      </c>
      <c r="G179" s="11" t="s">
        <v>6620</v>
      </c>
      <c r="H179" s="12" t="s">
        <v>6621</v>
      </c>
      <c r="I179" s="66">
        <v>1</v>
      </c>
      <c r="J179" s="68" t="s">
        <v>53</v>
      </c>
      <c r="K179" s="34">
        <f t="shared" si="28"/>
        <v>41795</v>
      </c>
      <c r="L179" s="34">
        <f t="shared" si="29"/>
        <v>0</v>
      </c>
      <c r="M179" s="34">
        <f t="shared" si="30"/>
        <v>41795</v>
      </c>
      <c r="N179" s="34">
        <f t="shared" si="31"/>
        <v>11865</v>
      </c>
      <c r="O179" s="34">
        <f t="shared" si="32"/>
        <v>0</v>
      </c>
      <c r="P179" s="34">
        <f t="shared" si="33"/>
        <v>11865</v>
      </c>
      <c r="Q179" s="34">
        <f t="shared" si="34"/>
        <v>53660</v>
      </c>
      <c r="R179" s="34">
        <f t="shared" si="35"/>
        <v>0</v>
      </c>
      <c r="S179" s="34">
        <f t="shared" si="36"/>
        <v>53660</v>
      </c>
      <c r="T179" s="69" t="s">
        <v>6615</v>
      </c>
      <c r="V179" s="123" t="s">
        <v>6617</v>
      </c>
      <c r="W179" s="123" t="s">
        <v>6618</v>
      </c>
      <c r="X179" s="11" t="s">
        <v>9369</v>
      </c>
      <c r="Y179" s="123" t="s">
        <v>6619</v>
      </c>
      <c r="Z179" s="12" t="s">
        <v>6622</v>
      </c>
      <c r="AA179" s="12" t="s">
        <v>6623</v>
      </c>
      <c r="AB179" s="12">
        <v>240901</v>
      </c>
      <c r="AC179" s="12" t="s">
        <v>3704</v>
      </c>
      <c r="AD179" s="12">
        <v>614000</v>
      </c>
      <c r="AE179" s="70">
        <v>32473</v>
      </c>
      <c r="AF179" s="70">
        <v>81000</v>
      </c>
      <c r="AG179" s="60"/>
      <c r="AH179" s="61">
        <v>41177</v>
      </c>
      <c r="AI179" s="61">
        <v>0</v>
      </c>
      <c r="AJ179" s="61">
        <v>41795</v>
      </c>
      <c r="AK179" s="61">
        <v>0</v>
      </c>
      <c r="AL179" s="61">
        <v>41795</v>
      </c>
      <c r="AM179" s="61">
        <v>0</v>
      </c>
      <c r="AN179" s="11"/>
      <c r="AO179" s="61">
        <v>53660</v>
      </c>
      <c r="AP179" s="61">
        <v>0</v>
      </c>
      <c r="AQ179" s="62">
        <v>53660</v>
      </c>
      <c r="AR179" s="62">
        <v>0</v>
      </c>
      <c r="AS179" s="11"/>
      <c r="AT179" s="62">
        <v>41795</v>
      </c>
      <c r="AU179" s="62">
        <v>53660</v>
      </c>
      <c r="AV179" s="61">
        <v>12483</v>
      </c>
      <c r="AW179" s="63" t="str">
        <f t="shared" si="37"/>
        <v/>
      </c>
      <c r="AX179" s="63" t="str">
        <f t="shared" si="38"/>
        <v/>
      </c>
      <c r="AY179" s="64">
        <v>11865</v>
      </c>
      <c r="AZ179" s="65">
        <v>0.22111442415206858</v>
      </c>
      <c r="BA179" s="65">
        <v>0.30315467372562355</v>
      </c>
      <c r="BB179" s="16" t="s">
        <v>32</v>
      </c>
      <c r="BC179" s="17"/>
    </row>
    <row r="180" spans="1:55" ht="20.100000000000001" customHeight="1" x14ac:dyDescent="0.2">
      <c r="A180" s="15">
        <v>2017</v>
      </c>
      <c r="B180" s="15" t="s">
        <v>75</v>
      </c>
      <c r="C180" s="35">
        <f t="shared" ref="C180:C243" si="39">IF(D180="1a",1,(IF(D180="1b",2,(IF(D180="2a",3,(IF(D180="2b",4,(IF(D180=3,5,(IF(D180=4,6,(IF(D180=7,7,(IF(LEFT(D180,2)="12",8,("unknown"))))))))))))))))</f>
        <v>2</v>
      </c>
      <c r="D180" s="67" t="s">
        <v>28</v>
      </c>
      <c r="E180" s="60" t="s">
        <v>5</v>
      </c>
      <c r="F180" s="18" t="str">
        <f t="shared" ref="F180:F243" si="40">CONCATENATE(V180,", ", W180)</f>
        <v>Turner, Michael Thomas</v>
      </c>
      <c r="G180" s="11" t="s">
        <v>6908</v>
      </c>
      <c r="H180" s="12" t="s">
        <v>6909</v>
      </c>
      <c r="I180" s="66">
        <v>1</v>
      </c>
      <c r="J180" s="68" t="s">
        <v>53</v>
      </c>
      <c r="K180" s="34">
        <f t="shared" ref="K180:K243" si="41">AL180</f>
        <v>26695</v>
      </c>
      <c r="L180" s="34">
        <f t="shared" ref="L180:L243" si="42">AM180</f>
        <v>0</v>
      </c>
      <c r="M180" s="34">
        <f t="shared" ref="M180:M243" si="43">AT180</f>
        <v>26695</v>
      </c>
      <c r="N180" s="34">
        <f t="shared" ref="N180:N243" si="44">AQ180-AL180</f>
        <v>-26695</v>
      </c>
      <c r="O180" s="34">
        <f t="shared" ref="O180:O243" si="45">AR180-AM180</f>
        <v>28000</v>
      </c>
      <c r="P180" s="34">
        <f t="shared" ref="P180:P243" si="46">O180+N180</f>
        <v>1305</v>
      </c>
      <c r="Q180" s="34">
        <f t="shared" ref="Q180:Q243" si="47">AQ180</f>
        <v>0</v>
      </c>
      <c r="R180" s="34">
        <f t="shared" ref="R180:R243" si="48">AR180</f>
        <v>28000</v>
      </c>
      <c r="S180" s="34">
        <f t="shared" ref="S180:S243" si="49">AU180</f>
        <v>28000</v>
      </c>
      <c r="T180" s="69" t="s">
        <v>6867</v>
      </c>
      <c r="V180" s="11" t="s">
        <v>1048</v>
      </c>
      <c r="W180" s="11" t="s">
        <v>6906</v>
      </c>
      <c r="X180" s="11" t="s">
        <v>9372</v>
      </c>
      <c r="Y180" s="11" t="s">
        <v>6907</v>
      </c>
      <c r="Z180" s="12" t="s">
        <v>6622</v>
      </c>
      <c r="AA180" s="12" t="s">
        <v>6910</v>
      </c>
      <c r="AB180" s="12">
        <v>259442</v>
      </c>
      <c r="AC180" s="12" t="s">
        <v>3849</v>
      </c>
      <c r="AD180" s="12">
        <v>819000</v>
      </c>
      <c r="AE180" s="70">
        <v>23332</v>
      </c>
      <c r="AF180" s="70">
        <v>37412</v>
      </c>
      <c r="AG180" s="60"/>
      <c r="AH180" s="61">
        <v>26300</v>
      </c>
      <c r="AI180" s="61">
        <v>0</v>
      </c>
      <c r="AJ180" s="61">
        <v>26695</v>
      </c>
      <c r="AK180" s="61">
        <v>0</v>
      </c>
      <c r="AL180" s="61">
        <v>26695</v>
      </c>
      <c r="AM180" s="61">
        <v>0</v>
      </c>
      <c r="AN180" s="11"/>
      <c r="AO180" s="61">
        <v>28000</v>
      </c>
      <c r="AP180" s="61">
        <v>0</v>
      </c>
      <c r="AQ180" s="62">
        <v>0</v>
      </c>
      <c r="AR180" s="62">
        <v>28000</v>
      </c>
      <c r="AS180" s="11" t="s">
        <v>6673</v>
      </c>
      <c r="AT180" s="62">
        <v>26695</v>
      </c>
      <c r="AU180" s="62">
        <v>28000</v>
      </c>
      <c r="AV180" s="61">
        <v>1700</v>
      </c>
      <c r="AW180" s="63" t="str">
        <f t="shared" ref="AW180:AW243" si="50">IF(AQ180+AR180&lt;&gt;AU180,"Issue","")</f>
        <v/>
      </c>
      <c r="AX180" s="63" t="str">
        <f t="shared" ref="AX180:AX243" si="51">IF(AL180+AM180&lt;&gt;AT180,"Issue","")</f>
        <v/>
      </c>
      <c r="AY180" s="64">
        <v>1305</v>
      </c>
      <c r="AZ180" s="65">
        <v>4.6607142857142854E-2</v>
      </c>
      <c r="BA180" s="65">
        <v>6.4638783269961975E-2</v>
      </c>
      <c r="BB180" s="16" t="s">
        <v>32</v>
      </c>
      <c r="BC180" s="17"/>
    </row>
    <row r="181" spans="1:55" ht="20.100000000000001" customHeight="1" x14ac:dyDescent="0.2">
      <c r="A181" s="15">
        <v>2017</v>
      </c>
      <c r="B181" s="15" t="s">
        <v>75</v>
      </c>
      <c r="C181" s="35">
        <f t="shared" si="39"/>
        <v>2</v>
      </c>
      <c r="D181" s="67" t="s">
        <v>28</v>
      </c>
      <c r="E181" s="60" t="s">
        <v>5</v>
      </c>
      <c r="F181" s="18" t="str">
        <f t="shared" si="40"/>
        <v>Wade, Evelyn Darlene</v>
      </c>
      <c r="G181" s="11" t="s">
        <v>7080</v>
      </c>
      <c r="H181" s="12" t="s">
        <v>7092</v>
      </c>
      <c r="I181" s="66">
        <v>1</v>
      </c>
      <c r="J181" s="68" t="s">
        <v>53</v>
      </c>
      <c r="K181" s="34">
        <f t="shared" si="41"/>
        <v>0</v>
      </c>
      <c r="L181" s="34">
        <f t="shared" si="42"/>
        <v>33317</v>
      </c>
      <c r="M181" s="34">
        <f t="shared" si="43"/>
        <v>33317</v>
      </c>
      <c r="N181" s="34">
        <f t="shared" si="44"/>
        <v>0</v>
      </c>
      <c r="O181" s="34">
        <f t="shared" si="45"/>
        <v>6297</v>
      </c>
      <c r="P181" s="34">
        <f t="shared" si="46"/>
        <v>6297</v>
      </c>
      <c r="Q181" s="34">
        <f t="shared" si="47"/>
        <v>0</v>
      </c>
      <c r="R181" s="34">
        <f t="shared" si="48"/>
        <v>39614</v>
      </c>
      <c r="S181" s="34">
        <f t="shared" si="49"/>
        <v>39614</v>
      </c>
      <c r="T181" s="69" t="s">
        <v>6652</v>
      </c>
      <c r="V181" s="123" t="s">
        <v>7089</v>
      </c>
      <c r="W181" s="123" t="s">
        <v>7090</v>
      </c>
      <c r="X181" s="11" t="s">
        <v>9373</v>
      </c>
      <c r="Y181" s="123" t="s">
        <v>7091</v>
      </c>
      <c r="Z181" s="12" t="s">
        <v>6678</v>
      </c>
      <c r="AA181" s="12" t="s">
        <v>7082</v>
      </c>
      <c r="AB181" s="12">
        <v>672111</v>
      </c>
      <c r="AC181" s="12" t="s">
        <v>6799</v>
      </c>
      <c r="AD181" s="12">
        <v>505000</v>
      </c>
      <c r="AE181" s="70">
        <v>27013</v>
      </c>
      <c r="AF181" s="70">
        <v>53063</v>
      </c>
      <c r="AG181" s="60"/>
      <c r="AH181" s="61">
        <v>32824</v>
      </c>
      <c r="AI181" s="61">
        <v>0</v>
      </c>
      <c r="AJ181" s="61">
        <v>33317</v>
      </c>
      <c r="AK181" s="61">
        <v>0</v>
      </c>
      <c r="AL181" s="61">
        <v>0</v>
      </c>
      <c r="AM181" s="61">
        <v>33317</v>
      </c>
      <c r="AN181" s="11" t="s">
        <v>6681</v>
      </c>
      <c r="AO181" s="61">
        <v>39614</v>
      </c>
      <c r="AP181" s="61">
        <v>0</v>
      </c>
      <c r="AQ181" s="62">
        <v>0</v>
      </c>
      <c r="AR181" s="62">
        <v>39614</v>
      </c>
      <c r="AS181" s="11" t="s">
        <v>6681</v>
      </c>
      <c r="AT181" s="62">
        <v>33317</v>
      </c>
      <c r="AU181" s="62">
        <v>39614</v>
      </c>
      <c r="AV181" s="61">
        <v>6790</v>
      </c>
      <c r="AW181" s="63" t="str">
        <f t="shared" si="50"/>
        <v/>
      </c>
      <c r="AX181" s="63" t="str">
        <f t="shared" si="51"/>
        <v/>
      </c>
      <c r="AY181" s="64">
        <v>6297</v>
      </c>
      <c r="AZ181" s="65">
        <v>0.15895895390518502</v>
      </c>
      <c r="BA181" s="65">
        <v>0.20686083353643675</v>
      </c>
      <c r="BB181" s="16" t="s">
        <v>32</v>
      </c>
      <c r="BC181" s="17"/>
    </row>
    <row r="182" spans="1:55" ht="20.100000000000001" customHeight="1" x14ac:dyDescent="0.2">
      <c r="A182" s="15">
        <v>2017</v>
      </c>
      <c r="B182" s="15" t="s">
        <v>75</v>
      </c>
      <c r="C182" s="35">
        <f t="shared" si="39"/>
        <v>2</v>
      </c>
      <c r="D182" s="67" t="s">
        <v>28</v>
      </c>
      <c r="E182" s="60" t="s">
        <v>5</v>
      </c>
      <c r="F182" s="18" t="str">
        <f t="shared" si="40"/>
        <v>Wicks, Kelly Zimmer</v>
      </c>
      <c r="G182" s="11" t="s">
        <v>6663</v>
      </c>
      <c r="H182" s="12" t="s">
        <v>6664</v>
      </c>
      <c r="I182" s="66">
        <v>1</v>
      </c>
      <c r="J182" s="68" t="s">
        <v>53</v>
      </c>
      <c r="K182" s="34">
        <f t="shared" si="41"/>
        <v>81379</v>
      </c>
      <c r="L182" s="34">
        <f t="shared" si="42"/>
        <v>0</v>
      </c>
      <c r="M182" s="34">
        <f t="shared" si="43"/>
        <v>81379</v>
      </c>
      <c r="N182" s="34">
        <f t="shared" si="44"/>
        <v>3041</v>
      </c>
      <c r="O182" s="34">
        <f t="shared" si="45"/>
        <v>0</v>
      </c>
      <c r="P182" s="34">
        <f t="shared" si="46"/>
        <v>3041</v>
      </c>
      <c r="Q182" s="34">
        <f t="shared" si="47"/>
        <v>84420</v>
      </c>
      <c r="R182" s="34">
        <f t="shared" si="48"/>
        <v>0</v>
      </c>
      <c r="S182" s="34">
        <f t="shared" si="49"/>
        <v>84420</v>
      </c>
      <c r="T182" s="69" t="s">
        <v>6659</v>
      </c>
      <c r="V182" s="123" t="s">
        <v>6660</v>
      </c>
      <c r="W182" s="123" t="s">
        <v>6661</v>
      </c>
      <c r="X182" s="11" t="s">
        <v>9376</v>
      </c>
      <c r="Y182" s="123" t="s">
        <v>6662</v>
      </c>
      <c r="Z182" s="12" t="s">
        <v>6622</v>
      </c>
      <c r="AA182" s="12" t="s">
        <v>6665</v>
      </c>
      <c r="AB182" s="12">
        <v>270401</v>
      </c>
      <c r="AC182" s="12" t="s">
        <v>4929</v>
      </c>
      <c r="AD182" s="12">
        <v>461130</v>
      </c>
      <c r="AE182" s="70">
        <v>43590</v>
      </c>
      <c r="AF182" s="70">
        <v>104454</v>
      </c>
      <c r="AG182" s="60"/>
      <c r="AH182" s="61">
        <v>80176</v>
      </c>
      <c r="AI182" s="61">
        <v>0</v>
      </c>
      <c r="AJ182" s="61">
        <v>81379</v>
      </c>
      <c r="AK182" s="61">
        <v>0</v>
      </c>
      <c r="AL182" s="61">
        <v>81379</v>
      </c>
      <c r="AM182" s="61">
        <v>0</v>
      </c>
      <c r="AN182" s="11"/>
      <c r="AO182" s="61">
        <v>84420</v>
      </c>
      <c r="AP182" s="61">
        <v>0</v>
      </c>
      <c r="AQ182" s="62">
        <v>84420</v>
      </c>
      <c r="AR182" s="62">
        <v>0</v>
      </c>
      <c r="AS182" s="11"/>
      <c r="AT182" s="62">
        <v>81379</v>
      </c>
      <c r="AU182" s="62">
        <v>84420</v>
      </c>
      <c r="AV182" s="61">
        <v>4244</v>
      </c>
      <c r="AW182" s="63" t="str">
        <f t="shared" si="50"/>
        <v/>
      </c>
      <c r="AX182" s="63" t="str">
        <f t="shared" si="51"/>
        <v/>
      </c>
      <c r="AY182" s="64">
        <v>3041</v>
      </c>
      <c r="AZ182" s="65">
        <v>3.6022269604359156E-2</v>
      </c>
      <c r="BA182" s="65">
        <v>5.2933546198363601E-2</v>
      </c>
      <c r="BB182" s="16" t="s">
        <v>32</v>
      </c>
      <c r="BC182" s="17"/>
    </row>
    <row r="183" spans="1:55" ht="20.100000000000001" customHeight="1" x14ac:dyDescent="0.2">
      <c r="A183" s="15">
        <v>2017</v>
      </c>
      <c r="B183" s="15" t="s">
        <v>75</v>
      </c>
      <c r="C183" s="35">
        <f t="shared" si="39"/>
        <v>2</v>
      </c>
      <c r="D183" s="67" t="s">
        <v>28</v>
      </c>
      <c r="E183" s="60" t="s">
        <v>5</v>
      </c>
      <c r="F183" s="18" t="str">
        <f t="shared" si="40"/>
        <v>Wiggins, Devon L</v>
      </c>
      <c r="G183" s="11" t="s">
        <v>6648</v>
      </c>
      <c r="H183" s="12" t="s">
        <v>6649</v>
      </c>
      <c r="I183" s="66">
        <v>1</v>
      </c>
      <c r="J183" s="68" t="s">
        <v>53</v>
      </c>
      <c r="K183" s="34">
        <f t="shared" si="41"/>
        <v>27722</v>
      </c>
      <c r="L183" s="34">
        <f t="shared" si="42"/>
        <v>0</v>
      </c>
      <c r="M183" s="34">
        <f t="shared" si="43"/>
        <v>27722</v>
      </c>
      <c r="N183" s="34">
        <f t="shared" si="44"/>
        <v>3743</v>
      </c>
      <c r="O183" s="34">
        <f t="shared" si="45"/>
        <v>0</v>
      </c>
      <c r="P183" s="34">
        <f t="shared" si="46"/>
        <v>3743</v>
      </c>
      <c r="Q183" s="34">
        <f t="shared" si="47"/>
        <v>31465</v>
      </c>
      <c r="R183" s="34">
        <f t="shared" si="48"/>
        <v>0</v>
      </c>
      <c r="S183" s="34">
        <f t="shared" si="49"/>
        <v>31465</v>
      </c>
      <c r="T183" s="69" t="s">
        <v>6652</v>
      </c>
      <c r="V183" s="123" t="s">
        <v>6645</v>
      </c>
      <c r="W183" s="123" t="s">
        <v>6646</v>
      </c>
      <c r="X183" s="11" t="s">
        <v>9377</v>
      </c>
      <c r="Y183" s="123" t="s">
        <v>6647</v>
      </c>
      <c r="Z183" s="12" t="s">
        <v>6622</v>
      </c>
      <c r="AA183" s="12" t="s">
        <v>6650</v>
      </c>
      <c r="AB183" s="12" t="s">
        <v>6651</v>
      </c>
      <c r="AC183" s="12" t="s">
        <v>3827</v>
      </c>
      <c r="AD183" s="12">
        <v>810010</v>
      </c>
      <c r="AE183" s="70">
        <v>28709</v>
      </c>
      <c r="AF183" s="70">
        <v>58224</v>
      </c>
      <c r="AG183" s="60"/>
      <c r="AH183" s="61">
        <v>27312</v>
      </c>
      <c r="AI183" s="61">
        <v>0</v>
      </c>
      <c r="AJ183" s="61">
        <v>27722</v>
      </c>
      <c r="AK183" s="61">
        <v>0</v>
      </c>
      <c r="AL183" s="61">
        <v>27722</v>
      </c>
      <c r="AM183" s="61">
        <v>0</v>
      </c>
      <c r="AN183" s="11"/>
      <c r="AO183" s="61">
        <v>31465</v>
      </c>
      <c r="AP183" s="61">
        <v>0</v>
      </c>
      <c r="AQ183" s="62">
        <v>31465</v>
      </c>
      <c r="AR183" s="62">
        <v>0</v>
      </c>
      <c r="AS183" s="11"/>
      <c r="AT183" s="62">
        <v>27722</v>
      </c>
      <c r="AU183" s="62">
        <v>31465</v>
      </c>
      <c r="AV183" s="61">
        <v>4153</v>
      </c>
      <c r="AW183" s="63" t="str">
        <f t="shared" si="50"/>
        <v/>
      </c>
      <c r="AX183" s="63" t="str">
        <f t="shared" si="51"/>
        <v/>
      </c>
      <c r="AY183" s="64">
        <v>3743</v>
      </c>
      <c r="AZ183" s="65">
        <v>0.11895757190529159</v>
      </c>
      <c r="BA183" s="65">
        <v>0.1520577035735208</v>
      </c>
      <c r="BB183" s="16" t="s">
        <v>32</v>
      </c>
      <c r="BC183" s="17"/>
    </row>
    <row r="184" spans="1:55" ht="20.100000000000001" customHeight="1" x14ac:dyDescent="0.2">
      <c r="A184" s="15">
        <v>2017</v>
      </c>
      <c r="B184" s="15" t="s">
        <v>75</v>
      </c>
      <c r="C184" s="35">
        <f t="shared" si="39"/>
        <v>2</v>
      </c>
      <c r="D184" s="67" t="s">
        <v>28</v>
      </c>
      <c r="E184" s="60" t="s">
        <v>5</v>
      </c>
      <c r="F184" s="18" t="str">
        <f t="shared" si="40"/>
        <v>Williams, Andie Erin</v>
      </c>
      <c r="G184" s="11" t="s">
        <v>6685</v>
      </c>
      <c r="H184" s="12" t="s">
        <v>7218</v>
      </c>
      <c r="I184" s="66">
        <v>1</v>
      </c>
      <c r="J184" s="68" t="s">
        <v>53</v>
      </c>
      <c r="K184" s="34">
        <f t="shared" si="41"/>
        <v>0</v>
      </c>
      <c r="L184" s="34">
        <f t="shared" si="42"/>
        <v>31145</v>
      </c>
      <c r="M184" s="34">
        <f t="shared" si="43"/>
        <v>31145</v>
      </c>
      <c r="N184" s="34">
        <f t="shared" si="44"/>
        <v>0</v>
      </c>
      <c r="O184" s="34">
        <f t="shared" si="45"/>
        <v>3424</v>
      </c>
      <c r="P184" s="34">
        <f t="shared" si="46"/>
        <v>3424</v>
      </c>
      <c r="Q184" s="34">
        <f t="shared" si="47"/>
        <v>0</v>
      </c>
      <c r="R184" s="34">
        <f t="shared" si="48"/>
        <v>34569</v>
      </c>
      <c r="S184" s="34">
        <f t="shared" si="49"/>
        <v>34569</v>
      </c>
      <c r="T184" s="69" t="s">
        <v>7219</v>
      </c>
      <c r="V184" s="11" t="s">
        <v>1668</v>
      </c>
      <c r="W184" s="11" t="s">
        <v>7216</v>
      </c>
      <c r="X184" s="11" t="s">
        <v>9379</v>
      </c>
      <c r="Y184" s="11" t="s">
        <v>7217</v>
      </c>
      <c r="Z184" s="12" t="s">
        <v>6678</v>
      </c>
      <c r="AA184" s="12" t="s">
        <v>7082</v>
      </c>
      <c r="AB184" s="12">
        <v>672111</v>
      </c>
      <c r="AC184" s="12" t="s">
        <v>4161</v>
      </c>
      <c r="AD184" s="12">
        <v>514000</v>
      </c>
      <c r="AE184" s="70">
        <v>25381</v>
      </c>
      <c r="AF184" s="70">
        <v>48446</v>
      </c>
      <c r="AG184" s="60"/>
      <c r="AH184" s="61" t="s">
        <v>3142</v>
      </c>
      <c r="AI184" s="61">
        <v>0</v>
      </c>
      <c r="AJ184" s="61">
        <v>31145</v>
      </c>
      <c r="AK184" s="61">
        <v>0</v>
      </c>
      <c r="AL184" s="61">
        <v>0</v>
      </c>
      <c r="AM184" s="61">
        <v>31145</v>
      </c>
      <c r="AN184" s="11" t="s">
        <v>6681</v>
      </c>
      <c r="AO184" s="61">
        <v>34569</v>
      </c>
      <c r="AP184" s="61">
        <v>0</v>
      </c>
      <c r="AQ184" s="62">
        <v>0</v>
      </c>
      <c r="AR184" s="62">
        <v>34569</v>
      </c>
      <c r="AS184" s="11" t="s">
        <v>6681</v>
      </c>
      <c r="AT184" s="62">
        <v>31145</v>
      </c>
      <c r="AU184" s="62">
        <v>34569</v>
      </c>
      <c r="AV184" s="61">
        <v>0</v>
      </c>
      <c r="AW184" s="63" t="str">
        <f t="shared" si="50"/>
        <v/>
      </c>
      <c r="AX184" s="63" t="str">
        <f t="shared" si="51"/>
        <v/>
      </c>
      <c r="AY184" s="64">
        <v>3424</v>
      </c>
      <c r="AZ184" s="65">
        <v>9.9048280251092025E-2</v>
      </c>
      <c r="BA184" s="65">
        <v>0</v>
      </c>
      <c r="BB184" s="16" t="s">
        <v>32</v>
      </c>
      <c r="BC184" s="17"/>
    </row>
    <row r="185" spans="1:55" ht="20.100000000000001" customHeight="1" x14ac:dyDescent="0.2">
      <c r="A185" s="15">
        <v>2017</v>
      </c>
      <c r="B185" s="15" t="s">
        <v>75</v>
      </c>
      <c r="C185" s="35">
        <f t="shared" si="39"/>
        <v>2</v>
      </c>
      <c r="D185" s="67" t="s">
        <v>28</v>
      </c>
      <c r="E185" s="60" t="s">
        <v>5</v>
      </c>
      <c r="F185" s="18" t="str">
        <f t="shared" si="40"/>
        <v>Wilson, Joshua Kyle</v>
      </c>
      <c r="G185" s="11" t="s">
        <v>6663</v>
      </c>
      <c r="H185" s="12" t="s">
        <v>6846</v>
      </c>
      <c r="I185" s="66">
        <v>1</v>
      </c>
      <c r="J185" s="68" t="s">
        <v>53</v>
      </c>
      <c r="K185" s="34">
        <f t="shared" si="41"/>
        <v>52782</v>
      </c>
      <c r="L185" s="34">
        <f t="shared" si="42"/>
        <v>8118</v>
      </c>
      <c r="M185" s="34">
        <f t="shared" si="43"/>
        <v>60900</v>
      </c>
      <c r="N185" s="34">
        <f t="shared" si="44"/>
        <v>-34210</v>
      </c>
      <c r="O185" s="34">
        <f t="shared" si="45"/>
        <v>57730</v>
      </c>
      <c r="P185" s="34">
        <f t="shared" si="46"/>
        <v>23520</v>
      </c>
      <c r="Q185" s="34">
        <f t="shared" si="47"/>
        <v>18572</v>
      </c>
      <c r="R185" s="34">
        <f t="shared" si="48"/>
        <v>65848</v>
      </c>
      <c r="S185" s="34">
        <f t="shared" si="49"/>
        <v>84420</v>
      </c>
      <c r="T185" s="69" t="s">
        <v>6715</v>
      </c>
      <c r="V185" s="123" t="s">
        <v>6823</v>
      </c>
      <c r="W185" s="123" t="s">
        <v>6844</v>
      </c>
      <c r="X185" s="11" t="s">
        <v>9381</v>
      </c>
      <c r="Y185" s="123" t="s">
        <v>6845</v>
      </c>
      <c r="Z185" s="12" t="s">
        <v>6622</v>
      </c>
      <c r="AA185" s="12" t="s">
        <v>6665</v>
      </c>
      <c r="AB185" s="12">
        <v>270401</v>
      </c>
      <c r="AC185" s="12" t="s">
        <v>3767</v>
      </c>
      <c r="AD185" s="12">
        <v>461120</v>
      </c>
      <c r="AE185" s="70">
        <v>50236</v>
      </c>
      <c r="AF185" s="70">
        <v>80378</v>
      </c>
      <c r="AG185" s="60" t="s">
        <v>46</v>
      </c>
      <c r="AH185" s="61">
        <v>60000</v>
      </c>
      <c r="AI185" s="61">
        <v>0</v>
      </c>
      <c r="AJ185" s="61">
        <v>60900</v>
      </c>
      <c r="AK185" s="61">
        <v>0</v>
      </c>
      <c r="AL185" s="61">
        <v>52782</v>
      </c>
      <c r="AM185" s="61">
        <v>8118</v>
      </c>
      <c r="AN185" s="11" t="s">
        <v>6673</v>
      </c>
      <c r="AO185" s="61">
        <v>84420</v>
      </c>
      <c r="AP185" s="61">
        <v>0</v>
      </c>
      <c r="AQ185" s="62">
        <v>18572</v>
      </c>
      <c r="AR185" s="62">
        <v>65848</v>
      </c>
      <c r="AS185" s="11" t="s">
        <v>6681</v>
      </c>
      <c r="AT185" s="62">
        <v>60900</v>
      </c>
      <c r="AU185" s="62">
        <v>84420</v>
      </c>
      <c r="AV185" s="61">
        <v>24420</v>
      </c>
      <c r="AW185" s="63" t="str">
        <f t="shared" si="50"/>
        <v/>
      </c>
      <c r="AX185" s="63" t="str">
        <f t="shared" si="51"/>
        <v/>
      </c>
      <c r="AY185" s="64">
        <v>23520</v>
      </c>
      <c r="AZ185" s="65">
        <v>0.27860696517412936</v>
      </c>
      <c r="BA185" s="65">
        <v>0.40699999999999997</v>
      </c>
      <c r="BB185" s="16" t="s">
        <v>32</v>
      </c>
      <c r="BC185" s="17"/>
    </row>
    <row r="186" spans="1:55" ht="20.100000000000001" customHeight="1" x14ac:dyDescent="0.2">
      <c r="A186" s="15">
        <v>2017</v>
      </c>
      <c r="B186" s="15" t="s">
        <v>75</v>
      </c>
      <c r="C186" s="35">
        <f t="shared" si="39"/>
        <v>2</v>
      </c>
      <c r="D186" s="67" t="s">
        <v>28</v>
      </c>
      <c r="E186" s="60" t="s">
        <v>31</v>
      </c>
      <c r="F186" s="18" t="str">
        <f t="shared" si="40"/>
        <v>Allen, Brittany</v>
      </c>
      <c r="G186" s="11" t="s">
        <v>6419</v>
      </c>
      <c r="H186" s="12" t="s">
        <v>6420</v>
      </c>
      <c r="I186" s="66">
        <v>1</v>
      </c>
      <c r="J186" s="68" t="s">
        <v>53</v>
      </c>
      <c r="K186" s="34">
        <f t="shared" si="41"/>
        <v>41957</v>
      </c>
      <c r="L186" s="34">
        <f t="shared" si="42"/>
        <v>0</v>
      </c>
      <c r="M186" s="34">
        <f t="shared" si="43"/>
        <v>41957</v>
      </c>
      <c r="N186" s="34">
        <f t="shared" si="44"/>
        <v>7849</v>
      </c>
      <c r="O186" s="34">
        <f t="shared" si="45"/>
        <v>0</v>
      </c>
      <c r="P186" s="34">
        <f t="shared" si="46"/>
        <v>7849</v>
      </c>
      <c r="Q186" s="34">
        <f t="shared" si="47"/>
        <v>49806</v>
      </c>
      <c r="R186" s="34">
        <f t="shared" si="48"/>
        <v>0</v>
      </c>
      <c r="S186" s="34">
        <f t="shared" si="49"/>
        <v>49806</v>
      </c>
      <c r="T186" s="71">
        <v>42877</v>
      </c>
      <c r="V186" s="11" t="s">
        <v>4301</v>
      </c>
      <c r="W186" s="11" t="s">
        <v>4908</v>
      </c>
      <c r="X186" s="11" t="s">
        <v>7986</v>
      </c>
      <c r="Y186" s="11" t="s">
        <v>6418</v>
      </c>
      <c r="Z186" s="12" t="s">
        <v>6421</v>
      </c>
      <c r="AA186" s="12" t="s">
        <v>6421</v>
      </c>
      <c r="AB186" s="12" t="s">
        <v>6422</v>
      </c>
      <c r="AC186" s="12" t="s">
        <v>619</v>
      </c>
      <c r="AD186" s="12" t="s">
        <v>6423</v>
      </c>
      <c r="AE186" s="70">
        <v>28713</v>
      </c>
      <c r="AF186" s="70">
        <v>77112</v>
      </c>
      <c r="AG186" s="60"/>
      <c r="AH186" s="61">
        <v>41957</v>
      </c>
      <c r="AI186" s="61">
        <v>0</v>
      </c>
      <c r="AJ186" s="61">
        <v>41957</v>
      </c>
      <c r="AK186" s="61">
        <v>0</v>
      </c>
      <c r="AL186" s="61">
        <v>41957</v>
      </c>
      <c r="AM186" s="61">
        <v>0</v>
      </c>
      <c r="AN186" s="11"/>
      <c r="AO186" s="61">
        <v>49806</v>
      </c>
      <c r="AP186" s="61">
        <v>0</v>
      </c>
      <c r="AQ186" s="62">
        <v>49806</v>
      </c>
      <c r="AR186" s="62">
        <v>0</v>
      </c>
      <c r="AS186" s="11"/>
      <c r="AT186" s="62">
        <v>41957</v>
      </c>
      <c r="AU186" s="62">
        <v>49806</v>
      </c>
      <c r="AV186" s="61">
        <v>7849</v>
      </c>
      <c r="AW186" s="63" t="str">
        <f t="shared" si="50"/>
        <v/>
      </c>
      <c r="AX186" s="63" t="str">
        <f t="shared" si="51"/>
        <v/>
      </c>
      <c r="AY186" s="64">
        <v>7849</v>
      </c>
      <c r="AZ186" s="65">
        <v>0.18707247896656101</v>
      </c>
      <c r="BA186" s="65">
        <v>0.18707247896656101</v>
      </c>
      <c r="BB186" s="16" t="s">
        <v>32</v>
      </c>
      <c r="BC186" s="17" t="s">
        <v>6424</v>
      </c>
    </row>
    <row r="187" spans="1:55" ht="20.100000000000001" customHeight="1" x14ac:dyDescent="0.2">
      <c r="A187" s="15">
        <v>2017</v>
      </c>
      <c r="B187" s="15" t="s">
        <v>75</v>
      </c>
      <c r="C187" s="35">
        <f t="shared" si="39"/>
        <v>2</v>
      </c>
      <c r="D187" s="67" t="s">
        <v>28</v>
      </c>
      <c r="E187" s="60" t="s">
        <v>31</v>
      </c>
      <c r="F187" s="18" t="str">
        <f t="shared" si="40"/>
        <v>Cokley, Julius</v>
      </c>
      <c r="G187" s="11" t="s">
        <v>6447</v>
      </c>
      <c r="H187" s="12" t="s">
        <v>6448</v>
      </c>
      <c r="I187" s="66">
        <v>1</v>
      </c>
      <c r="J187" s="68" t="s">
        <v>53</v>
      </c>
      <c r="K187" s="34">
        <f t="shared" si="41"/>
        <v>25133</v>
      </c>
      <c r="L187" s="34">
        <f t="shared" si="42"/>
        <v>0</v>
      </c>
      <c r="M187" s="34">
        <f t="shared" si="43"/>
        <v>25133</v>
      </c>
      <c r="N187" s="34">
        <f t="shared" si="44"/>
        <v>867</v>
      </c>
      <c r="O187" s="34">
        <f t="shared" si="45"/>
        <v>0</v>
      </c>
      <c r="P187" s="34">
        <f t="shared" si="46"/>
        <v>867</v>
      </c>
      <c r="Q187" s="34">
        <f t="shared" si="47"/>
        <v>26000</v>
      </c>
      <c r="R187" s="34">
        <f t="shared" si="48"/>
        <v>0</v>
      </c>
      <c r="S187" s="34">
        <f t="shared" si="49"/>
        <v>26000</v>
      </c>
      <c r="T187" s="71">
        <v>42887</v>
      </c>
      <c r="V187" s="11" t="s">
        <v>6444</v>
      </c>
      <c r="W187" s="11" t="s">
        <v>6445</v>
      </c>
      <c r="X187" s="11" t="s">
        <v>7990</v>
      </c>
      <c r="Y187" s="11" t="s">
        <v>6446</v>
      </c>
      <c r="Z187" s="12" t="s">
        <v>6433</v>
      </c>
      <c r="AA187" s="12" t="s">
        <v>95</v>
      </c>
      <c r="AB187" s="12" t="s">
        <v>6434</v>
      </c>
      <c r="AC187" s="12" t="s">
        <v>942</v>
      </c>
      <c r="AD187" s="12" t="s">
        <v>942</v>
      </c>
      <c r="AE187" s="70">
        <v>23332</v>
      </c>
      <c r="AF187" s="70">
        <v>37412</v>
      </c>
      <c r="AG187" s="60"/>
      <c r="AH187" s="61">
        <v>25133</v>
      </c>
      <c r="AI187" s="61">
        <v>0</v>
      </c>
      <c r="AJ187" s="61">
        <v>25133</v>
      </c>
      <c r="AK187" s="61">
        <v>0</v>
      </c>
      <c r="AL187" s="61">
        <v>25133</v>
      </c>
      <c r="AM187" s="61">
        <v>0</v>
      </c>
      <c r="AN187" s="11"/>
      <c r="AO187" s="61">
        <v>26000</v>
      </c>
      <c r="AP187" s="61">
        <v>0</v>
      </c>
      <c r="AQ187" s="62">
        <v>26000</v>
      </c>
      <c r="AR187" s="62">
        <v>0</v>
      </c>
      <c r="AS187" s="11"/>
      <c r="AT187" s="62">
        <v>25133</v>
      </c>
      <c r="AU187" s="62">
        <v>26000</v>
      </c>
      <c r="AV187" s="61">
        <v>867</v>
      </c>
      <c r="AW187" s="63" t="str">
        <f t="shared" si="50"/>
        <v/>
      </c>
      <c r="AX187" s="63" t="str">
        <f t="shared" si="51"/>
        <v/>
      </c>
      <c r="AY187" s="64">
        <v>867</v>
      </c>
      <c r="AZ187" s="65">
        <v>3.4496478733139699E-2</v>
      </c>
      <c r="BA187" s="65">
        <v>3.4496478733139699E-2</v>
      </c>
      <c r="BB187" s="16" t="s">
        <v>32</v>
      </c>
      <c r="BC187" s="17"/>
    </row>
    <row r="188" spans="1:55" ht="20.100000000000001" customHeight="1" x14ac:dyDescent="0.2">
      <c r="A188" s="15">
        <v>2017</v>
      </c>
      <c r="B188" s="15" t="s">
        <v>75</v>
      </c>
      <c r="C188" s="35">
        <f t="shared" si="39"/>
        <v>2</v>
      </c>
      <c r="D188" s="67" t="s">
        <v>28</v>
      </c>
      <c r="E188" s="60" t="s">
        <v>31</v>
      </c>
      <c r="F188" s="18" t="str">
        <f t="shared" si="40"/>
        <v>Hughes, Richard</v>
      </c>
      <c r="G188" s="11" t="s">
        <v>443</v>
      </c>
      <c r="H188" s="12" t="s">
        <v>6480</v>
      </c>
      <c r="I188" s="66">
        <v>1</v>
      </c>
      <c r="J188" s="68" t="s">
        <v>53</v>
      </c>
      <c r="K188" s="34">
        <f t="shared" si="41"/>
        <v>0</v>
      </c>
      <c r="L188" s="34">
        <f t="shared" si="42"/>
        <v>27986</v>
      </c>
      <c r="M188" s="34">
        <f t="shared" si="43"/>
        <v>27986</v>
      </c>
      <c r="N188" s="34">
        <f t="shared" si="44"/>
        <v>0</v>
      </c>
      <c r="O188" s="34">
        <f t="shared" si="45"/>
        <v>3070</v>
      </c>
      <c r="P188" s="34">
        <f t="shared" si="46"/>
        <v>3070</v>
      </c>
      <c r="Q188" s="34">
        <f t="shared" si="47"/>
        <v>0</v>
      </c>
      <c r="R188" s="34">
        <f t="shared" si="48"/>
        <v>31056</v>
      </c>
      <c r="S188" s="34">
        <f t="shared" si="49"/>
        <v>31056</v>
      </c>
      <c r="T188" s="71">
        <v>42887</v>
      </c>
      <c r="V188" s="11" t="s">
        <v>711</v>
      </c>
      <c r="W188" s="11" t="s">
        <v>938</v>
      </c>
      <c r="X188" s="11" t="s">
        <v>7995</v>
      </c>
      <c r="Y188" s="11" t="s">
        <v>6479</v>
      </c>
      <c r="Z188" s="12" t="s">
        <v>6433</v>
      </c>
      <c r="AA188" s="12" t="s">
        <v>6481</v>
      </c>
      <c r="AB188" s="12" t="s">
        <v>6482</v>
      </c>
      <c r="AC188" s="12" t="s">
        <v>445</v>
      </c>
      <c r="AD188" s="12" t="s">
        <v>445</v>
      </c>
      <c r="AE188" s="70">
        <v>23332</v>
      </c>
      <c r="AF188" s="70">
        <v>49547</v>
      </c>
      <c r="AG188" s="60"/>
      <c r="AH188" s="61">
        <v>27986</v>
      </c>
      <c r="AI188" s="61">
        <v>0</v>
      </c>
      <c r="AJ188" s="61">
        <v>27986</v>
      </c>
      <c r="AK188" s="61">
        <v>0</v>
      </c>
      <c r="AL188" s="61">
        <v>0</v>
      </c>
      <c r="AM188" s="61">
        <v>27986</v>
      </c>
      <c r="AN188" s="11"/>
      <c r="AO188" s="61">
        <v>31056</v>
      </c>
      <c r="AP188" s="61">
        <v>0</v>
      </c>
      <c r="AQ188" s="62">
        <v>0</v>
      </c>
      <c r="AR188" s="62">
        <v>31056</v>
      </c>
      <c r="AS188" s="11"/>
      <c r="AT188" s="62">
        <v>27986</v>
      </c>
      <c r="AU188" s="62">
        <v>31056</v>
      </c>
      <c r="AV188" s="61">
        <v>3070</v>
      </c>
      <c r="AW188" s="63" t="str">
        <f t="shared" si="50"/>
        <v/>
      </c>
      <c r="AX188" s="63" t="str">
        <f t="shared" si="51"/>
        <v/>
      </c>
      <c r="AY188" s="64">
        <v>3070</v>
      </c>
      <c r="AZ188" s="65">
        <v>0.10969770599585507</v>
      </c>
      <c r="BA188" s="65">
        <v>0.10969770599585507</v>
      </c>
      <c r="BB188" s="16" t="s">
        <v>32</v>
      </c>
      <c r="BC188" s="17"/>
    </row>
    <row r="189" spans="1:55" ht="20.100000000000001" customHeight="1" x14ac:dyDescent="0.2">
      <c r="A189" s="15">
        <v>2017</v>
      </c>
      <c r="B189" s="15" t="s">
        <v>75</v>
      </c>
      <c r="C189" s="35">
        <f t="shared" si="39"/>
        <v>2</v>
      </c>
      <c r="D189" s="67" t="s">
        <v>28</v>
      </c>
      <c r="E189" s="60" t="s">
        <v>31</v>
      </c>
      <c r="F189" s="18" t="str">
        <f t="shared" si="40"/>
        <v>Jackson, Timothy</v>
      </c>
      <c r="G189" s="11" t="s">
        <v>6489</v>
      </c>
      <c r="H189" s="12" t="s">
        <v>6490</v>
      </c>
      <c r="I189" s="66">
        <v>1</v>
      </c>
      <c r="J189" s="68" t="s">
        <v>53</v>
      </c>
      <c r="K189" s="34">
        <f t="shared" si="41"/>
        <v>31762</v>
      </c>
      <c r="L189" s="34">
        <f t="shared" si="42"/>
        <v>0</v>
      </c>
      <c r="M189" s="34">
        <f t="shared" si="43"/>
        <v>31762</v>
      </c>
      <c r="N189" s="34">
        <f t="shared" si="44"/>
        <v>4695</v>
      </c>
      <c r="O189" s="34">
        <f t="shared" si="45"/>
        <v>0</v>
      </c>
      <c r="P189" s="34">
        <f t="shared" si="46"/>
        <v>4695</v>
      </c>
      <c r="Q189" s="34">
        <f t="shared" si="47"/>
        <v>36457</v>
      </c>
      <c r="R189" s="34">
        <f t="shared" si="48"/>
        <v>0</v>
      </c>
      <c r="S189" s="34">
        <f t="shared" si="49"/>
        <v>36457</v>
      </c>
      <c r="T189" s="71">
        <v>42826</v>
      </c>
      <c r="V189" s="11" t="s">
        <v>4351</v>
      </c>
      <c r="W189" s="11" t="s">
        <v>1389</v>
      </c>
      <c r="X189" s="11" t="s">
        <v>7997</v>
      </c>
      <c r="Y189" s="11" t="s">
        <v>6488</v>
      </c>
      <c r="Z189" s="12" t="s">
        <v>6433</v>
      </c>
      <c r="AA189" s="12" t="s">
        <v>95</v>
      </c>
      <c r="AB189" s="12" t="s">
        <v>6434</v>
      </c>
      <c r="AC189" s="12" t="s">
        <v>468</v>
      </c>
      <c r="AD189" s="12" t="s">
        <v>6171</v>
      </c>
      <c r="AE189" s="70">
        <v>28709</v>
      </c>
      <c r="AF189" s="70">
        <v>58224</v>
      </c>
      <c r="AG189" s="60"/>
      <c r="AH189" s="61">
        <v>31762</v>
      </c>
      <c r="AI189" s="61">
        <v>0</v>
      </c>
      <c r="AJ189" s="61">
        <v>31762</v>
      </c>
      <c r="AK189" s="61">
        <v>0</v>
      </c>
      <c r="AL189" s="61">
        <v>31762</v>
      </c>
      <c r="AM189" s="61">
        <v>0</v>
      </c>
      <c r="AN189" s="11"/>
      <c r="AO189" s="61">
        <v>36457</v>
      </c>
      <c r="AP189" s="61">
        <v>0</v>
      </c>
      <c r="AQ189" s="62">
        <v>36457</v>
      </c>
      <c r="AR189" s="62">
        <v>0</v>
      </c>
      <c r="AS189" s="11"/>
      <c r="AT189" s="62">
        <v>31762</v>
      </c>
      <c r="AU189" s="62">
        <v>36457</v>
      </c>
      <c r="AV189" s="61">
        <v>4695</v>
      </c>
      <c r="AW189" s="63" t="str">
        <f t="shared" si="50"/>
        <v/>
      </c>
      <c r="AX189" s="63" t="str">
        <f t="shared" si="51"/>
        <v/>
      </c>
      <c r="AY189" s="64">
        <v>4695</v>
      </c>
      <c r="AZ189" s="65">
        <v>0.14781814747182168</v>
      </c>
      <c r="BA189" s="65">
        <v>0.14781814747182168</v>
      </c>
      <c r="BB189" s="16" t="s">
        <v>32</v>
      </c>
      <c r="BC189" s="17" t="s">
        <v>6491</v>
      </c>
    </row>
    <row r="190" spans="1:55" ht="20.100000000000001" customHeight="1" x14ac:dyDescent="0.2">
      <c r="A190" s="15">
        <v>2017</v>
      </c>
      <c r="B190" s="15" t="s">
        <v>75</v>
      </c>
      <c r="C190" s="35">
        <f t="shared" si="39"/>
        <v>2</v>
      </c>
      <c r="D190" s="67" t="s">
        <v>28</v>
      </c>
      <c r="E190" s="60" t="s">
        <v>31</v>
      </c>
      <c r="F190" s="18" t="str">
        <f t="shared" si="40"/>
        <v>Jones, Tiffany</v>
      </c>
      <c r="G190" s="11" t="s">
        <v>6493</v>
      </c>
      <c r="H190" s="12" t="s">
        <v>6494</v>
      </c>
      <c r="I190" s="66">
        <v>1</v>
      </c>
      <c r="J190" s="68" t="s">
        <v>53</v>
      </c>
      <c r="K190" s="34">
        <f t="shared" si="41"/>
        <v>49955</v>
      </c>
      <c r="L190" s="34">
        <f t="shared" si="42"/>
        <v>0</v>
      </c>
      <c r="M190" s="34">
        <f t="shared" si="43"/>
        <v>49955</v>
      </c>
      <c r="N190" s="34">
        <f t="shared" si="44"/>
        <v>13550</v>
      </c>
      <c r="O190" s="34">
        <f t="shared" si="45"/>
        <v>0</v>
      </c>
      <c r="P190" s="34">
        <f t="shared" si="46"/>
        <v>13550</v>
      </c>
      <c r="Q190" s="34">
        <f t="shared" si="47"/>
        <v>63505</v>
      </c>
      <c r="R190" s="34">
        <f t="shared" si="48"/>
        <v>0</v>
      </c>
      <c r="S190" s="34">
        <f t="shared" si="49"/>
        <v>63505</v>
      </c>
      <c r="T190" s="71">
        <v>42891</v>
      </c>
      <c r="V190" s="11" t="s">
        <v>138</v>
      </c>
      <c r="W190" s="11" t="s">
        <v>931</v>
      </c>
      <c r="X190" s="11" t="s">
        <v>7998</v>
      </c>
      <c r="Y190" s="11" t="s">
        <v>6492</v>
      </c>
      <c r="Z190" s="12" t="s">
        <v>1057</v>
      </c>
      <c r="AA190" s="12" t="s">
        <v>6495</v>
      </c>
      <c r="AB190" s="12" t="s">
        <v>6496</v>
      </c>
      <c r="AC190" s="12" t="s">
        <v>3328</v>
      </c>
      <c r="AD190" s="12" t="s">
        <v>4775</v>
      </c>
      <c r="AE190" s="70">
        <v>29743</v>
      </c>
      <c r="AF190" s="70">
        <v>77204</v>
      </c>
      <c r="AG190" s="60"/>
      <c r="AH190" s="61">
        <v>49955</v>
      </c>
      <c r="AI190" s="61">
        <v>0</v>
      </c>
      <c r="AJ190" s="61">
        <v>49955</v>
      </c>
      <c r="AK190" s="61">
        <v>0</v>
      </c>
      <c r="AL190" s="61">
        <v>49955</v>
      </c>
      <c r="AM190" s="61">
        <v>0</v>
      </c>
      <c r="AN190" s="11"/>
      <c r="AO190" s="61">
        <v>63505</v>
      </c>
      <c r="AP190" s="61">
        <v>0</v>
      </c>
      <c r="AQ190" s="62">
        <v>63505</v>
      </c>
      <c r="AR190" s="62">
        <v>0</v>
      </c>
      <c r="AS190" s="11"/>
      <c r="AT190" s="62">
        <v>49955</v>
      </c>
      <c r="AU190" s="62">
        <v>63505</v>
      </c>
      <c r="AV190" s="61">
        <v>13550</v>
      </c>
      <c r="AW190" s="63" t="str">
        <f t="shared" si="50"/>
        <v/>
      </c>
      <c r="AX190" s="63" t="str">
        <f t="shared" si="51"/>
        <v/>
      </c>
      <c r="AY190" s="64">
        <v>13550</v>
      </c>
      <c r="AZ190" s="65">
        <v>0.27124411970773699</v>
      </c>
      <c r="BA190" s="65">
        <v>0.27124411970773699</v>
      </c>
      <c r="BB190" s="16" t="s">
        <v>32</v>
      </c>
      <c r="BC190" s="17" t="s">
        <v>6497</v>
      </c>
    </row>
    <row r="191" spans="1:55" ht="20.100000000000001" customHeight="1" x14ac:dyDescent="0.2">
      <c r="A191" s="15">
        <v>2017</v>
      </c>
      <c r="B191" s="15" t="s">
        <v>75</v>
      </c>
      <c r="C191" s="35">
        <f t="shared" si="39"/>
        <v>2</v>
      </c>
      <c r="D191" s="67" t="s">
        <v>28</v>
      </c>
      <c r="E191" s="60" t="s">
        <v>31</v>
      </c>
      <c r="F191" s="18" t="str">
        <f t="shared" si="40"/>
        <v>Linney, Regina</v>
      </c>
      <c r="G191" s="11" t="s">
        <v>252</v>
      </c>
      <c r="H191" s="12" t="s">
        <v>6531</v>
      </c>
      <c r="I191" s="66">
        <v>1</v>
      </c>
      <c r="J191" s="68" t="s">
        <v>53</v>
      </c>
      <c r="K191" s="34">
        <f t="shared" si="41"/>
        <v>33261</v>
      </c>
      <c r="L191" s="34">
        <f t="shared" si="42"/>
        <v>0</v>
      </c>
      <c r="M191" s="34">
        <f t="shared" si="43"/>
        <v>33261</v>
      </c>
      <c r="N191" s="34">
        <f t="shared" si="44"/>
        <v>10436</v>
      </c>
      <c r="O191" s="34">
        <f t="shared" si="45"/>
        <v>0</v>
      </c>
      <c r="P191" s="34">
        <f t="shared" si="46"/>
        <v>10436</v>
      </c>
      <c r="Q191" s="34">
        <f t="shared" si="47"/>
        <v>43697</v>
      </c>
      <c r="R191" s="34">
        <f t="shared" si="48"/>
        <v>0</v>
      </c>
      <c r="S191" s="34">
        <f t="shared" si="49"/>
        <v>43697</v>
      </c>
      <c r="T191" s="71">
        <v>42835</v>
      </c>
      <c r="V191" s="11" t="s">
        <v>6528</v>
      </c>
      <c r="W191" s="11" t="s">
        <v>6529</v>
      </c>
      <c r="X191" s="11" t="s">
        <v>8004</v>
      </c>
      <c r="Y191" s="11" t="s">
        <v>6530</v>
      </c>
      <c r="Z191" s="12" t="s">
        <v>6532</v>
      </c>
      <c r="AA191" s="12" t="s">
        <v>6532</v>
      </c>
      <c r="AB191" s="12" t="s">
        <v>6533</v>
      </c>
      <c r="AC191" s="12" t="s">
        <v>256</v>
      </c>
      <c r="AD191" s="12" t="s">
        <v>256</v>
      </c>
      <c r="AE191" s="70">
        <v>29826</v>
      </c>
      <c r="AF191" s="70">
        <v>66040</v>
      </c>
      <c r="AG191" s="60"/>
      <c r="AH191" s="61">
        <v>33261</v>
      </c>
      <c r="AI191" s="61">
        <v>0</v>
      </c>
      <c r="AJ191" s="61">
        <v>33261</v>
      </c>
      <c r="AK191" s="61">
        <v>0</v>
      </c>
      <c r="AL191" s="61">
        <v>33261</v>
      </c>
      <c r="AM191" s="61">
        <v>0</v>
      </c>
      <c r="AN191" s="11"/>
      <c r="AO191" s="61">
        <v>43697</v>
      </c>
      <c r="AP191" s="61">
        <v>0</v>
      </c>
      <c r="AQ191" s="62">
        <v>43697</v>
      </c>
      <c r="AR191" s="62">
        <v>0</v>
      </c>
      <c r="AS191" s="11"/>
      <c r="AT191" s="62">
        <v>33261</v>
      </c>
      <c r="AU191" s="62">
        <v>43697</v>
      </c>
      <c r="AV191" s="61">
        <v>10436</v>
      </c>
      <c r="AW191" s="63" t="str">
        <f t="shared" si="50"/>
        <v/>
      </c>
      <c r="AX191" s="63" t="str">
        <f t="shared" si="51"/>
        <v/>
      </c>
      <c r="AY191" s="64">
        <v>10436</v>
      </c>
      <c r="AZ191" s="65">
        <v>0.31376086106851869</v>
      </c>
      <c r="BA191" s="65">
        <v>0.31376086106851869</v>
      </c>
      <c r="BB191" s="16" t="s">
        <v>32</v>
      </c>
      <c r="BC191" s="17" t="s">
        <v>6534</v>
      </c>
    </row>
    <row r="192" spans="1:55" ht="20.100000000000001" customHeight="1" x14ac:dyDescent="0.2">
      <c r="A192" s="15">
        <v>2017</v>
      </c>
      <c r="B192" s="15" t="s">
        <v>75</v>
      </c>
      <c r="C192" s="35">
        <f t="shared" si="39"/>
        <v>2</v>
      </c>
      <c r="D192" s="67" t="s">
        <v>28</v>
      </c>
      <c r="E192" s="60" t="s">
        <v>31</v>
      </c>
      <c r="F192" s="18" t="str">
        <f t="shared" si="40"/>
        <v>Rogers, Steven</v>
      </c>
      <c r="G192" s="11" t="s">
        <v>6557</v>
      </c>
      <c r="H192" s="12" t="s">
        <v>699</v>
      </c>
      <c r="I192" s="66">
        <v>1</v>
      </c>
      <c r="J192" s="68" t="s">
        <v>53</v>
      </c>
      <c r="K192" s="34">
        <f t="shared" si="41"/>
        <v>33758</v>
      </c>
      <c r="L192" s="34">
        <f t="shared" si="42"/>
        <v>0</v>
      </c>
      <c r="M192" s="34">
        <f t="shared" si="43"/>
        <v>33758</v>
      </c>
      <c r="N192" s="34">
        <f t="shared" si="44"/>
        <v>12242</v>
      </c>
      <c r="O192" s="34">
        <f t="shared" si="45"/>
        <v>0</v>
      </c>
      <c r="P192" s="34">
        <f t="shared" si="46"/>
        <v>12242</v>
      </c>
      <c r="Q192" s="34">
        <f t="shared" si="47"/>
        <v>46000</v>
      </c>
      <c r="R192" s="34">
        <f t="shared" si="48"/>
        <v>0</v>
      </c>
      <c r="S192" s="34">
        <f t="shared" si="49"/>
        <v>46000</v>
      </c>
      <c r="T192" s="71">
        <v>42887</v>
      </c>
      <c r="V192" s="11" t="s">
        <v>1349</v>
      </c>
      <c r="W192" s="11" t="s">
        <v>1360</v>
      </c>
      <c r="X192" s="11" t="s">
        <v>8009</v>
      </c>
      <c r="Y192" s="11" t="s">
        <v>6556</v>
      </c>
      <c r="Z192" s="12" t="s">
        <v>6433</v>
      </c>
      <c r="AA192" s="12" t="s">
        <v>95</v>
      </c>
      <c r="AB192" s="12" t="s">
        <v>6434</v>
      </c>
      <c r="AC192" s="12" t="s">
        <v>908</v>
      </c>
      <c r="AD192" s="12" t="s">
        <v>73</v>
      </c>
      <c r="AE192" s="70">
        <v>27761</v>
      </c>
      <c r="AF192" s="70">
        <v>80644</v>
      </c>
      <c r="AG192" s="60"/>
      <c r="AH192" s="61">
        <v>33758</v>
      </c>
      <c r="AI192" s="61">
        <v>0</v>
      </c>
      <c r="AJ192" s="61">
        <v>33758</v>
      </c>
      <c r="AK192" s="61">
        <v>0</v>
      </c>
      <c r="AL192" s="61">
        <v>33758</v>
      </c>
      <c r="AM192" s="61">
        <v>0</v>
      </c>
      <c r="AN192" s="11"/>
      <c r="AO192" s="61">
        <v>46000</v>
      </c>
      <c r="AP192" s="61">
        <v>0</v>
      </c>
      <c r="AQ192" s="62">
        <v>46000</v>
      </c>
      <c r="AR192" s="62">
        <v>0</v>
      </c>
      <c r="AS192" s="11"/>
      <c r="AT192" s="62">
        <v>33758</v>
      </c>
      <c r="AU192" s="62">
        <v>46000</v>
      </c>
      <c r="AV192" s="61">
        <v>12242</v>
      </c>
      <c r="AW192" s="63" t="str">
        <f t="shared" si="50"/>
        <v/>
      </c>
      <c r="AX192" s="63" t="str">
        <f t="shared" si="51"/>
        <v/>
      </c>
      <c r="AY192" s="64">
        <v>12242</v>
      </c>
      <c r="AZ192" s="65">
        <v>0.36263996682267907</v>
      </c>
      <c r="BA192" s="65">
        <v>0.36263996682267907</v>
      </c>
      <c r="BB192" s="16" t="s">
        <v>32</v>
      </c>
      <c r="BC192" s="17" t="s">
        <v>6558</v>
      </c>
    </row>
    <row r="193" spans="1:55" ht="20.100000000000001" customHeight="1" x14ac:dyDescent="0.2">
      <c r="A193" s="15">
        <v>2017</v>
      </c>
      <c r="B193" s="15" t="s">
        <v>75</v>
      </c>
      <c r="C193" s="35">
        <f t="shared" si="39"/>
        <v>2</v>
      </c>
      <c r="D193" s="67" t="s">
        <v>28</v>
      </c>
      <c r="E193" s="60" t="s">
        <v>31</v>
      </c>
      <c r="F193" s="18" t="str">
        <f t="shared" si="40"/>
        <v>Sills, Keith</v>
      </c>
      <c r="G193" s="11" t="s">
        <v>6567</v>
      </c>
      <c r="H193" s="12" t="s">
        <v>6568</v>
      </c>
      <c r="I193" s="66">
        <v>1</v>
      </c>
      <c r="J193" s="68" t="s">
        <v>53</v>
      </c>
      <c r="K193" s="34">
        <f t="shared" si="41"/>
        <v>0</v>
      </c>
      <c r="L193" s="34">
        <f t="shared" si="42"/>
        <v>38210</v>
      </c>
      <c r="M193" s="34">
        <f t="shared" si="43"/>
        <v>38210</v>
      </c>
      <c r="N193" s="34">
        <f t="shared" si="44"/>
        <v>0</v>
      </c>
      <c r="O193" s="34">
        <f t="shared" si="45"/>
        <v>3390</v>
      </c>
      <c r="P193" s="34">
        <f t="shared" si="46"/>
        <v>3390</v>
      </c>
      <c r="Q193" s="34">
        <f t="shared" si="47"/>
        <v>0</v>
      </c>
      <c r="R193" s="34">
        <f t="shared" si="48"/>
        <v>41600</v>
      </c>
      <c r="S193" s="34">
        <f t="shared" si="49"/>
        <v>41600</v>
      </c>
      <c r="T193" s="71">
        <v>42887</v>
      </c>
      <c r="V193" s="11" t="s">
        <v>5492</v>
      </c>
      <c r="W193" s="11" t="s">
        <v>2972</v>
      </c>
      <c r="X193" s="11" t="s">
        <v>8011</v>
      </c>
      <c r="Y193" s="11" t="s">
        <v>6566</v>
      </c>
      <c r="Z193" s="12" t="s">
        <v>6433</v>
      </c>
      <c r="AA193" s="12" t="s">
        <v>95</v>
      </c>
      <c r="AB193" s="12" t="s">
        <v>6434</v>
      </c>
      <c r="AC193" s="12" t="s">
        <v>346</v>
      </c>
      <c r="AD193" s="12" t="s">
        <v>346</v>
      </c>
      <c r="AE193" s="70">
        <v>24618</v>
      </c>
      <c r="AF193" s="70">
        <v>60603</v>
      </c>
      <c r="AG193" s="60"/>
      <c r="AH193" s="61">
        <v>38210</v>
      </c>
      <c r="AI193" s="61">
        <v>0</v>
      </c>
      <c r="AJ193" s="61">
        <v>38210</v>
      </c>
      <c r="AK193" s="61">
        <v>0</v>
      </c>
      <c r="AL193" s="61">
        <v>0</v>
      </c>
      <c r="AM193" s="61">
        <v>38210</v>
      </c>
      <c r="AN193" s="11"/>
      <c r="AO193" s="61">
        <v>41600</v>
      </c>
      <c r="AP193" s="61">
        <v>0</v>
      </c>
      <c r="AQ193" s="62">
        <v>0</v>
      </c>
      <c r="AR193" s="62">
        <v>41600</v>
      </c>
      <c r="AS193" s="11"/>
      <c r="AT193" s="62">
        <v>38210</v>
      </c>
      <c r="AU193" s="62">
        <v>41600</v>
      </c>
      <c r="AV193" s="61">
        <v>3390</v>
      </c>
      <c r="AW193" s="63" t="str">
        <f t="shared" si="50"/>
        <v/>
      </c>
      <c r="AX193" s="63" t="str">
        <f t="shared" si="51"/>
        <v/>
      </c>
      <c r="AY193" s="64">
        <v>3390</v>
      </c>
      <c r="AZ193" s="65">
        <v>8.872023030620256E-2</v>
      </c>
      <c r="BA193" s="65">
        <v>8.872023030620256E-2</v>
      </c>
      <c r="BB193" s="16" t="s">
        <v>32</v>
      </c>
      <c r="BC193" s="17"/>
    </row>
    <row r="194" spans="1:55" ht="20.100000000000001" customHeight="1" x14ac:dyDescent="0.2">
      <c r="A194" s="15">
        <v>2017</v>
      </c>
      <c r="B194" s="15" t="s">
        <v>75</v>
      </c>
      <c r="C194" s="35">
        <f t="shared" si="39"/>
        <v>2</v>
      </c>
      <c r="D194" s="67" t="s">
        <v>28</v>
      </c>
      <c r="E194" s="60" t="s">
        <v>31</v>
      </c>
      <c r="F194" s="18" t="str">
        <f t="shared" si="40"/>
        <v>Trice, Mitchell</v>
      </c>
      <c r="G194" s="11" t="s">
        <v>6576</v>
      </c>
      <c r="H194" s="12" t="s">
        <v>6577</v>
      </c>
      <c r="I194" s="66">
        <v>1</v>
      </c>
      <c r="J194" s="68" t="s">
        <v>53</v>
      </c>
      <c r="K194" s="34">
        <f t="shared" si="41"/>
        <v>0</v>
      </c>
      <c r="L194" s="34">
        <f t="shared" si="42"/>
        <v>48198</v>
      </c>
      <c r="M194" s="34">
        <f t="shared" si="43"/>
        <v>48198</v>
      </c>
      <c r="N194" s="34">
        <f t="shared" si="44"/>
        <v>0</v>
      </c>
      <c r="O194" s="34">
        <f t="shared" si="45"/>
        <v>5178</v>
      </c>
      <c r="P194" s="34">
        <f t="shared" si="46"/>
        <v>5178</v>
      </c>
      <c r="Q194" s="34">
        <f t="shared" si="47"/>
        <v>0</v>
      </c>
      <c r="R194" s="34">
        <f t="shared" si="48"/>
        <v>53376</v>
      </c>
      <c r="S194" s="34">
        <f t="shared" si="49"/>
        <v>53376</v>
      </c>
      <c r="T194" s="71">
        <v>42826</v>
      </c>
      <c r="V194" s="11" t="s">
        <v>6574</v>
      </c>
      <c r="W194" s="11" t="s">
        <v>1064</v>
      </c>
      <c r="X194" s="11" t="s">
        <v>8013</v>
      </c>
      <c r="Y194" s="11" t="s">
        <v>6575</v>
      </c>
      <c r="Z194" s="12" t="s">
        <v>6433</v>
      </c>
      <c r="AA194" s="12" t="s">
        <v>95</v>
      </c>
      <c r="AB194" s="12" t="s">
        <v>6434</v>
      </c>
      <c r="AC194" s="12" t="s">
        <v>97</v>
      </c>
      <c r="AD194" s="12" t="s">
        <v>6578</v>
      </c>
      <c r="AE194" s="70">
        <v>31904</v>
      </c>
      <c r="AF194" s="70">
        <v>81055</v>
      </c>
      <c r="AG194" s="60"/>
      <c r="AH194" s="61">
        <v>48198</v>
      </c>
      <c r="AI194" s="61">
        <v>0</v>
      </c>
      <c r="AJ194" s="61">
        <v>48198</v>
      </c>
      <c r="AK194" s="61">
        <v>0</v>
      </c>
      <c r="AL194" s="61">
        <v>0</v>
      </c>
      <c r="AM194" s="61">
        <v>48198</v>
      </c>
      <c r="AN194" s="11"/>
      <c r="AO194" s="61">
        <v>53376</v>
      </c>
      <c r="AP194" s="61">
        <v>0</v>
      </c>
      <c r="AQ194" s="62">
        <v>0</v>
      </c>
      <c r="AR194" s="62">
        <v>53376</v>
      </c>
      <c r="AS194" s="11"/>
      <c r="AT194" s="62">
        <v>48198</v>
      </c>
      <c r="AU194" s="62">
        <v>53376</v>
      </c>
      <c r="AV194" s="61">
        <v>5178</v>
      </c>
      <c r="AW194" s="63" t="str">
        <f t="shared" si="50"/>
        <v/>
      </c>
      <c r="AX194" s="63" t="str">
        <f t="shared" si="51"/>
        <v/>
      </c>
      <c r="AY194" s="64">
        <v>5178</v>
      </c>
      <c r="AZ194" s="65">
        <v>0.10743184364496453</v>
      </c>
      <c r="BA194" s="65">
        <v>0.10743184364496453</v>
      </c>
      <c r="BB194" s="16" t="s">
        <v>32</v>
      </c>
      <c r="BC194" s="17" t="s">
        <v>6579</v>
      </c>
    </row>
    <row r="195" spans="1:55" ht="20.100000000000001" customHeight="1" x14ac:dyDescent="0.2">
      <c r="A195" s="15">
        <v>2017</v>
      </c>
      <c r="B195" s="15" t="s">
        <v>75</v>
      </c>
      <c r="C195" s="35">
        <f t="shared" si="39"/>
        <v>2</v>
      </c>
      <c r="D195" s="67" t="s">
        <v>28</v>
      </c>
      <c r="E195" s="60" t="s">
        <v>31</v>
      </c>
      <c r="F195" s="18" t="str">
        <f t="shared" si="40"/>
        <v>Veney, Carolyn</v>
      </c>
      <c r="G195" s="11" t="s">
        <v>1170</v>
      </c>
      <c r="H195" s="12" t="s">
        <v>6582</v>
      </c>
      <c r="I195" s="66">
        <v>1</v>
      </c>
      <c r="J195" s="68" t="s">
        <v>53</v>
      </c>
      <c r="K195" s="34">
        <f t="shared" si="41"/>
        <v>28420</v>
      </c>
      <c r="L195" s="34">
        <f t="shared" si="42"/>
        <v>0</v>
      </c>
      <c r="M195" s="34">
        <f t="shared" si="43"/>
        <v>28420</v>
      </c>
      <c r="N195" s="34">
        <f t="shared" si="44"/>
        <v>4780</v>
      </c>
      <c r="O195" s="34">
        <f t="shared" si="45"/>
        <v>0</v>
      </c>
      <c r="P195" s="34">
        <f t="shared" si="46"/>
        <v>4780</v>
      </c>
      <c r="Q195" s="34">
        <f t="shared" si="47"/>
        <v>33200</v>
      </c>
      <c r="R195" s="34">
        <f t="shared" si="48"/>
        <v>0</v>
      </c>
      <c r="S195" s="34">
        <f t="shared" si="49"/>
        <v>33200</v>
      </c>
      <c r="T195" s="71">
        <v>42856</v>
      </c>
      <c r="V195" s="11" t="s">
        <v>6580</v>
      </c>
      <c r="W195" s="11" t="s">
        <v>1091</v>
      </c>
      <c r="X195" s="11" t="s">
        <v>8014</v>
      </c>
      <c r="Y195" s="11" t="s">
        <v>6581</v>
      </c>
      <c r="Z195" s="12" t="s">
        <v>573</v>
      </c>
      <c r="AA195" s="12" t="s">
        <v>1767</v>
      </c>
      <c r="AB195" s="12" t="s">
        <v>6583</v>
      </c>
      <c r="AC195" s="12" t="s">
        <v>2566</v>
      </c>
      <c r="AD195" s="12" t="s">
        <v>73</v>
      </c>
      <c r="AE195" s="70">
        <v>28713</v>
      </c>
      <c r="AF195" s="70">
        <v>77112</v>
      </c>
      <c r="AG195" s="60"/>
      <c r="AH195" s="61">
        <v>28420</v>
      </c>
      <c r="AI195" s="61">
        <v>0</v>
      </c>
      <c r="AJ195" s="61">
        <v>28420</v>
      </c>
      <c r="AK195" s="61">
        <v>0</v>
      </c>
      <c r="AL195" s="61">
        <v>28420</v>
      </c>
      <c r="AM195" s="61">
        <v>0</v>
      </c>
      <c r="AN195" s="11"/>
      <c r="AO195" s="61">
        <v>33200</v>
      </c>
      <c r="AP195" s="61">
        <v>0</v>
      </c>
      <c r="AQ195" s="62">
        <v>33200</v>
      </c>
      <c r="AR195" s="62">
        <v>0</v>
      </c>
      <c r="AS195" s="11"/>
      <c r="AT195" s="62">
        <v>28420</v>
      </c>
      <c r="AU195" s="62">
        <v>33200</v>
      </c>
      <c r="AV195" s="61">
        <v>4780</v>
      </c>
      <c r="AW195" s="63" t="str">
        <f t="shared" si="50"/>
        <v/>
      </c>
      <c r="AX195" s="63" t="str">
        <f t="shared" si="51"/>
        <v/>
      </c>
      <c r="AY195" s="64">
        <v>4780</v>
      </c>
      <c r="AZ195" s="65">
        <v>0.16819141449683322</v>
      </c>
      <c r="BA195" s="65">
        <v>0.16819141449683322</v>
      </c>
      <c r="BB195" s="16" t="s">
        <v>32</v>
      </c>
      <c r="BC195" s="17"/>
    </row>
    <row r="196" spans="1:55" ht="20.100000000000001" customHeight="1" x14ac:dyDescent="0.2">
      <c r="A196" s="15">
        <v>2017</v>
      </c>
      <c r="B196" s="15" t="s">
        <v>75</v>
      </c>
      <c r="C196" s="35">
        <f t="shared" si="39"/>
        <v>2</v>
      </c>
      <c r="D196" s="67" t="s">
        <v>28</v>
      </c>
      <c r="E196" s="60" t="s">
        <v>31</v>
      </c>
      <c r="F196" s="18" t="str">
        <f t="shared" si="40"/>
        <v>White, Sharonda</v>
      </c>
      <c r="G196" s="11" t="s">
        <v>443</v>
      </c>
      <c r="H196" s="12" t="s">
        <v>6592</v>
      </c>
      <c r="I196" s="66">
        <v>1</v>
      </c>
      <c r="J196" s="68" t="s">
        <v>53</v>
      </c>
      <c r="K196" s="34">
        <f t="shared" si="41"/>
        <v>0</v>
      </c>
      <c r="L196" s="34">
        <f t="shared" si="42"/>
        <v>27986</v>
      </c>
      <c r="M196" s="34">
        <f t="shared" si="43"/>
        <v>27986</v>
      </c>
      <c r="N196" s="34">
        <f t="shared" si="44"/>
        <v>0</v>
      </c>
      <c r="O196" s="34">
        <f t="shared" si="45"/>
        <v>3070</v>
      </c>
      <c r="P196" s="34">
        <f t="shared" si="46"/>
        <v>3070</v>
      </c>
      <c r="Q196" s="34">
        <f t="shared" si="47"/>
        <v>0</v>
      </c>
      <c r="R196" s="34">
        <f t="shared" si="48"/>
        <v>31056</v>
      </c>
      <c r="S196" s="34">
        <f t="shared" si="49"/>
        <v>31056</v>
      </c>
      <c r="T196" s="71">
        <v>42877</v>
      </c>
      <c r="V196" s="11" t="s">
        <v>1998</v>
      </c>
      <c r="W196" s="11" t="s">
        <v>6590</v>
      </c>
      <c r="X196" s="11" t="s">
        <v>8016</v>
      </c>
      <c r="Y196" s="11" t="s">
        <v>6591</v>
      </c>
      <c r="Z196" s="12" t="s">
        <v>6433</v>
      </c>
      <c r="AA196" s="12" t="s">
        <v>6481</v>
      </c>
      <c r="AB196" s="12" t="s">
        <v>6482</v>
      </c>
      <c r="AC196" s="12" t="s">
        <v>445</v>
      </c>
      <c r="AD196" s="12" t="s">
        <v>445</v>
      </c>
      <c r="AE196" s="70">
        <v>23332</v>
      </c>
      <c r="AF196" s="70">
        <v>49547</v>
      </c>
      <c r="AG196" s="60"/>
      <c r="AH196" s="61">
        <v>27986</v>
      </c>
      <c r="AI196" s="61">
        <v>0</v>
      </c>
      <c r="AJ196" s="61">
        <v>27986</v>
      </c>
      <c r="AK196" s="61">
        <v>0</v>
      </c>
      <c r="AL196" s="61">
        <v>0</v>
      </c>
      <c r="AM196" s="61">
        <v>27986</v>
      </c>
      <c r="AN196" s="11"/>
      <c r="AO196" s="61">
        <v>31056</v>
      </c>
      <c r="AP196" s="61">
        <v>0</v>
      </c>
      <c r="AQ196" s="62">
        <v>0</v>
      </c>
      <c r="AR196" s="62">
        <v>31056</v>
      </c>
      <c r="AS196" s="11"/>
      <c r="AT196" s="62">
        <v>27986</v>
      </c>
      <c r="AU196" s="62">
        <v>31056</v>
      </c>
      <c r="AV196" s="61">
        <v>3070</v>
      </c>
      <c r="AW196" s="63" t="str">
        <f t="shared" si="50"/>
        <v/>
      </c>
      <c r="AX196" s="63" t="str">
        <f t="shared" si="51"/>
        <v/>
      </c>
      <c r="AY196" s="64">
        <v>3070</v>
      </c>
      <c r="AZ196" s="65">
        <v>0.10969770599585507</v>
      </c>
      <c r="BA196" s="65">
        <v>0.10969770599585507</v>
      </c>
      <c r="BB196" s="16" t="s">
        <v>32</v>
      </c>
      <c r="BC196" s="17"/>
    </row>
    <row r="197" spans="1:55" ht="20.100000000000001" customHeight="1" x14ac:dyDescent="0.2">
      <c r="A197" s="15">
        <v>2017</v>
      </c>
      <c r="B197" s="15" t="s">
        <v>75</v>
      </c>
      <c r="C197" s="35">
        <f t="shared" si="39"/>
        <v>2</v>
      </c>
      <c r="D197" s="67" t="s">
        <v>28</v>
      </c>
      <c r="E197" s="60" t="s">
        <v>31</v>
      </c>
      <c r="F197" s="18" t="str">
        <f t="shared" si="40"/>
        <v>Williams, Marisa</v>
      </c>
      <c r="G197" s="11" t="s">
        <v>263</v>
      </c>
      <c r="H197" s="12" t="s">
        <v>6595</v>
      </c>
      <c r="I197" s="66">
        <v>1</v>
      </c>
      <c r="J197" s="68" t="s">
        <v>53</v>
      </c>
      <c r="K197" s="34">
        <f t="shared" si="41"/>
        <v>0</v>
      </c>
      <c r="L197" s="34">
        <f t="shared" si="42"/>
        <v>31516</v>
      </c>
      <c r="M197" s="34">
        <f t="shared" si="43"/>
        <v>31516</v>
      </c>
      <c r="N197" s="34">
        <f t="shared" si="44"/>
        <v>0</v>
      </c>
      <c r="O197" s="34">
        <f t="shared" si="45"/>
        <v>5988</v>
      </c>
      <c r="P197" s="34">
        <f t="shared" si="46"/>
        <v>5988</v>
      </c>
      <c r="Q197" s="34">
        <f t="shared" si="47"/>
        <v>0</v>
      </c>
      <c r="R197" s="34">
        <f t="shared" si="48"/>
        <v>37504</v>
      </c>
      <c r="S197" s="34">
        <f t="shared" si="49"/>
        <v>37504</v>
      </c>
      <c r="T197" s="71">
        <v>42826</v>
      </c>
      <c r="V197" s="11" t="s">
        <v>1668</v>
      </c>
      <c r="W197" s="11" t="s">
        <v>6593</v>
      </c>
      <c r="X197" s="11" t="s">
        <v>8017</v>
      </c>
      <c r="Y197" s="11" t="s">
        <v>6594</v>
      </c>
      <c r="Z197" s="12" t="s">
        <v>6421</v>
      </c>
      <c r="AA197" s="12" t="s">
        <v>823</v>
      </c>
      <c r="AB197" s="12" t="s">
        <v>6596</v>
      </c>
      <c r="AC197" s="12" t="s">
        <v>515</v>
      </c>
      <c r="AD197" s="12" t="s">
        <v>515</v>
      </c>
      <c r="AE197" s="70">
        <v>28713</v>
      </c>
      <c r="AF197" s="70">
        <v>51670</v>
      </c>
      <c r="AG197" s="60"/>
      <c r="AH197" s="61">
        <v>31516</v>
      </c>
      <c r="AI197" s="61">
        <v>0</v>
      </c>
      <c r="AJ197" s="61">
        <v>31516</v>
      </c>
      <c r="AK197" s="61">
        <v>0</v>
      </c>
      <c r="AL197" s="61">
        <v>0</v>
      </c>
      <c r="AM197" s="61">
        <v>31516</v>
      </c>
      <c r="AN197" s="11"/>
      <c r="AO197" s="61">
        <v>37504</v>
      </c>
      <c r="AP197" s="61">
        <v>0</v>
      </c>
      <c r="AQ197" s="62">
        <v>0</v>
      </c>
      <c r="AR197" s="62">
        <v>37504</v>
      </c>
      <c r="AS197" s="11"/>
      <c r="AT197" s="62">
        <v>31516</v>
      </c>
      <c r="AU197" s="62">
        <v>37504</v>
      </c>
      <c r="AV197" s="61">
        <v>5988</v>
      </c>
      <c r="AW197" s="63" t="str">
        <f t="shared" si="50"/>
        <v/>
      </c>
      <c r="AX197" s="63" t="str">
        <f t="shared" si="51"/>
        <v/>
      </c>
      <c r="AY197" s="64">
        <v>5988</v>
      </c>
      <c r="AZ197" s="65">
        <v>0.18999873080340143</v>
      </c>
      <c r="BA197" s="65">
        <v>0.18999873080340143</v>
      </c>
      <c r="BB197" s="16" t="s">
        <v>32</v>
      </c>
      <c r="BC197" s="17"/>
    </row>
    <row r="198" spans="1:55" ht="20.100000000000001" customHeight="1" x14ac:dyDescent="0.2">
      <c r="A198" s="15">
        <v>2017</v>
      </c>
      <c r="B198" s="15" t="s">
        <v>75</v>
      </c>
      <c r="C198" s="35">
        <f t="shared" si="39"/>
        <v>2</v>
      </c>
      <c r="D198" s="67" t="s">
        <v>28</v>
      </c>
      <c r="E198" s="60" t="s">
        <v>31</v>
      </c>
      <c r="F198" s="18" t="str">
        <f t="shared" si="40"/>
        <v>Yiadom, Kofi</v>
      </c>
      <c r="G198" s="11" t="s">
        <v>4653</v>
      </c>
      <c r="H198" s="12" t="s">
        <v>6600</v>
      </c>
      <c r="I198" s="66">
        <v>1</v>
      </c>
      <c r="J198" s="68" t="s">
        <v>53</v>
      </c>
      <c r="K198" s="34">
        <f t="shared" si="41"/>
        <v>59507</v>
      </c>
      <c r="L198" s="34">
        <f t="shared" si="42"/>
        <v>0</v>
      </c>
      <c r="M198" s="34">
        <f t="shared" si="43"/>
        <v>59507</v>
      </c>
      <c r="N198" s="34">
        <f t="shared" si="44"/>
        <v>15493</v>
      </c>
      <c r="O198" s="34">
        <f t="shared" si="45"/>
        <v>0</v>
      </c>
      <c r="P198" s="34">
        <f t="shared" si="46"/>
        <v>15493</v>
      </c>
      <c r="Q198" s="34">
        <f t="shared" si="47"/>
        <v>75000</v>
      </c>
      <c r="R198" s="34">
        <f t="shared" si="48"/>
        <v>0</v>
      </c>
      <c r="S198" s="34">
        <f t="shared" si="49"/>
        <v>75000</v>
      </c>
      <c r="T198" s="71">
        <v>42891</v>
      </c>
      <c r="V198" s="11" t="s">
        <v>6597</v>
      </c>
      <c r="W198" s="11" t="s">
        <v>6598</v>
      </c>
      <c r="X198" s="11" t="s">
        <v>8018</v>
      </c>
      <c r="Y198" s="11" t="s">
        <v>6599</v>
      </c>
      <c r="Z198" s="12" t="s">
        <v>6453</v>
      </c>
      <c r="AA198" s="12" t="s">
        <v>6453</v>
      </c>
      <c r="AB198" s="12" t="s">
        <v>6476</v>
      </c>
      <c r="AC198" s="12" t="s">
        <v>782</v>
      </c>
      <c r="AD198" s="12" t="s">
        <v>6601</v>
      </c>
      <c r="AE198" s="70">
        <v>43030</v>
      </c>
      <c r="AF198" s="70">
        <v>111307</v>
      </c>
      <c r="AG198" s="60"/>
      <c r="AH198" s="61">
        <v>59507</v>
      </c>
      <c r="AI198" s="61">
        <v>0</v>
      </c>
      <c r="AJ198" s="61">
        <v>59507</v>
      </c>
      <c r="AK198" s="61">
        <v>59507</v>
      </c>
      <c r="AL198" s="61">
        <v>59507</v>
      </c>
      <c r="AM198" s="61">
        <v>0</v>
      </c>
      <c r="AN198" s="11"/>
      <c r="AO198" s="61">
        <v>75000</v>
      </c>
      <c r="AP198" s="61">
        <v>0</v>
      </c>
      <c r="AQ198" s="62">
        <v>75000</v>
      </c>
      <c r="AR198" s="62">
        <v>0</v>
      </c>
      <c r="AS198" s="11"/>
      <c r="AT198" s="62">
        <v>59507</v>
      </c>
      <c r="AU198" s="62">
        <v>75000</v>
      </c>
      <c r="AV198" s="61">
        <v>15493</v>
      </c>
      <c r="AW198" s="63" t="str">
        <f t="shared" si="50"/>
        <v/>
      </c>
      <c r="AX198" s="63" t="str">
        <f t="shared" si="51"/>
        <v/>
      </c>
      <c r="AY198" s="64">
        <v>15493</v>
      </c>
      <c r="AZ198" s="65">
        <v>0.26035592451308248</v>
      </c>
      <c r="BA198" s="65">
        <v>0.26035592451308248</v>
      </c>
      <c r="BB198" s="16" t="s">
        <v>32</v>
      </c>
      <c r="BC198" s="17" t="s">
        <v>6558</v>
      </c>
    </row>
    <row r="199" spans="1:55" ht="20.100000000000001" customHeight="1" x14ac:dyDescent="0.2">
      <c r="A199" s="72">
        <v>2017</v>
      </c>
      <c r="B199" s="72" t="s">
        <v>75</v>
      </c>
      <c r="C199" s="35">
        <f t="shared" si="39"/>
        <v>2</v>
      </c>
      <c r="D199" s="67" t="s">
        <v>28</v>
      </c>
      <c r="E199" s="60" t="s">
        <v>8</v>
      </c>
      <c r="F199" s="18" t="str">
        <f t="shared" si="40"/>
        <v>Docher, Tamara L</v>
      </c>
      <c r="G199" s="11" t="s">
        <v>1181</v>
      </c>
      <c r="H199" s="12" t="s">
        <v>6415</v>
      </c>
      <c r="I199" s="66">
        <v>1</v>
      </c>
      <c r="J199" s="68" t="s">
        <v>53</v>
      </c>
      <c r="K199" s="34">
        <f t="shared" si="41"/>
        <v>29305</v>
      </c>
      <c r="L199" s="34">
        <f t="shared" si="42"/>
        <v>0</v>
      </c>
      <c r="M199" s="34">
        <f t="shared" si="43"/>
        <v>29305</v>
      </c>
      <c r="N199" s="34">
        <f t="shared" si="44"/>
        <v>7133</v>
      </c>
      <c r="O199" s="34">
        <f t="shared" si="45"/>
        <v>0</v>
      </c>
      <c r="P199" s="34">
        <f t="shared" si="46"/>
        <v>7133</v>
      </c>
      <c r="Q199" s="34">
        <f t="shared" si="47"/>
        <v>36438</v>
      </c>
      <c r="R199" s="34">
        <f t="shared" si="48"/>
        <v>0</v>
      </c>
      <c r="S199" s="34">
        <f t="shared" si="49"/>
        <v>36438</v>
      </c>
      <c r="T199" s="73">
        <v>42887</v>
      </c>
      <c r="V199" s="11" t="s">
        <v>6413</v>
      </c>
      <c r="W199" s="11" t="s">
        <v>6414</v>
      </c>
      <c r="X199" s="11" t="s">
        <v>9392</v>
      </c>
      <c r="Y199" s="11">
        <v>820036288</v>
      </c>
      <c r="Z199" s="12"/>
      <c r="AA199" s="12" t="s">
        <v>6416</v>
      </c>
      <c r="AB199" s="12" t="s">
        <v>6417</v>
      </c>
      <c r="AC199" s="12" t="s">
        <v>371</v>
      </c>
      <c r="AD199" s="12">
        <v>999999</v>
      </c>
      <c r="AE199" s="70">
        <v>32294</v>
      </c>
      <c r="AF199" s="70">
        <v>46289</v>
      </c>
      <c r="AG199" s="60"/>
      <c r="AH199" s="61">
        <v>29305</v>
      </c>
      <c r="AI199" s="61">
        <v>0</v>
      </c>
      <c r="AJ199" s="61">
        <v>29305</v>
      </c>
      <c r="AK199" s="61">
        <v>0</v>
      </c>
      <c r="AL199" s="61">
        <v>29305</v>
      </c>
      <c r="AM199" s="61">
        <v>0</v>
      </c>
      <c r="AN199" s="11" t="s">
        <v>6315</v>
      </c>
      <c r="AO199" s="61">
        <v>36438</v>
      </c>
      <c r="AP199" s="61">
        <v>0</v>
      </c>
      <c r="AQ199" s="62">
        <v>36438</v>
      </c>
      <c r="AR199" s="62">
        <v>0</v>
      </c>
      <c r="AS199" s="11" t="s">
        <v>6315</v>
      </c>
      <c r="AT199" s="62">
        <v>29305</v>
      </c>
      <c r="AU199" s="62">
        <v>36438</v>
      </c>
      <c r="AV199" s="61">
        <v>7133</v>
      </c>
      <c r="AW199" s="63" t="str">
        <f t="shared" si="50"/>
        <v/>
      </c>
      <c r="AX199" s="63" t="str">
        <f t="shared" si="51"/>
        <v/>
      </c>
      <c r="AY199" s="64">
        <v>7133</v>
      </c>
      <c r="AZ199" s="65">
        <v>0.24340556219075243</v>
      </c>
      <c r="BA199" s="65">
        <v>0.24340556219075243</v>
      </c>
      <c r="BB199" s="16" t="s">
        <v>32</v>
      </c>
      <c r="BC199" s="17"/>
    </row>
    <row r="200" spans="1:55" ht="20.100000000000001" customHeight="1" x14ac:dyDescent="0.2">
      <c r="A200" s="72">
        <v>2017</v>
      </c>
      <c r="B200" s="72" t="s">
        <v>75</v>
      </c>
      <c r="C200" s="35">
        <f t="shared" si="39"/>
        <v>2</v>
      </c>
      <c r="D200" s="67" t="s">
        <v>28</v>
      </c>
      <c r="E200" s="60" t="s">
        <v>8</v>
      </c>
      <c r="F200" s="18" t="str">
        <f t="shared" si="40"/>
        <v>Johnson, Marquita J</v>
      </c>
      <c r="G200" s="11" t="s">
        <v>227</v>
      </c>
      <c r="H200" s="12" t="s">
        <v>6368</v>
      </c>
      <c r="I200" s="66">
        <v>1</v>
      </c>
      <c r="J200" s="68" t="s">
        <v>53</v>
      </c>
      <c r="K200" s="34">
        <f t="shared" si="41"/>
        <v>0</v>
      </c>
      <c r="L200" s="34">
        <f t="shared" si="42"/>
        <v>47157</v>
      </c>
      <c r="M200" s="34">
        <f t="shared" si="43"/>
        <v>47157</v>
      </c>
      <c r="N200" s="34">
        <f t="shared" si="44"/>
        <v>0</v>
      </c>
      <c r="O200" s="34">
        <f t="shared" si="45"/>
        <v>12814</v>
      </c>
      <c r="P200" s="34">
        <f t="shared" si="46"/>
        <v>12814</v>
      </c>
      <c r="Q200" s="34">
        <f t="shared" si="47"/>
        <v>0</v>
      </c>
      <c r="R200" s="34">
        <f t="shared" si="48"/>
        <v>59971</v>
      </c>
      <c r="S200" s="34">
        <f t="shared" si="49"/>
        <v>59971</v>
      </c>
      <c r="T200" s="73">
        <v>42856</v>
      </c>
      <c r="V200" s="11" t="s">
        <v>1371</v>
      </c>
      <c r="W200" s="11" t="s">
        <v>6367</v>
      </c>
      <c r="X200" s="11" t="s">
        <v>9395</v>
      </c>
      <c r="Y200" s="11">
        <v>820103236</v>
      </c>
      <c r="Z200" s="12" t="s">
        <v>573</v>
      </c>
      <c r="AA200" s="12" t="s">
        <v>6302</v>
      </c>
      <c r="AB200" s="12" t="s">
        <v>6369</v>
      </c>
      <c r="AC200" s="12" t="s">
        <v>1782</v>
      </c>
      <c r="AD200" s="12">
        <v>432100</v>
      </c>
      <c r="AE200" s="70">
        <v>54977</v>
      </c>
      <c r="AF200" s="70">
        <v>70776</v>
      </c>
      <c r="AG200" s="60"/>
      <c r="AH200" s="61">
        <v>47157</v>
      </c>
      <c r="AI200" s="61">
        <v>0</v>
      </c>
      <c r="AJ200" s="61">
        <v>47157</v>
      </c>
      <c r="AK200" s="61">
        <v>0</v>
      </c>
      <c r="AL200" s="61">
        <v>0</v>
      </c>
      <c r="AM200" s="61">
        <v>47157</v>
      </c>
      <c r="AN200" s="11" t="s">
        <v>74</v>
      </c>
      <c r="AO200" s="61">
        <v>59971</v>
      </c>
      <c r="AP200" s="61">
        <v>0</v>
      </c>
      <c r="AQ200" s="62">
        <v>0</v>
      </c>
      <c r="AR200" s="62">
        <v>59971</v>
      </c>
      <c r="AS200" s="11" t="s">
        <v>74</v>
      </c>
      <c r="AT200" s="62">
        <v>47157</v>
      </c>
      <c r="AU200" s="62">
        <v>59971</v>
      </c>
      <c r="AV200" s="61">
        <v>12814</v>
      </c>
      <c r="AW200" s="63" t="str">
        <f t="shared" si="50"/>
        <v/>
      </c>
      <c r="AX200" s="63" t="str">
        <f t="shared" si="51"/>
        <v/>
      </c>
      <c r="AY200" s="64">
        <v>12814</v>
      </c>
      <c r="AZ200" s="65">
        <v>0.27173060203151178</v>
      </c>
      <c r="BA200" s="65">
        <v>0.27173060203151178</v>
      </c>
      <c r="BB200" s="16" t="s">
        <v>32</v>
      </c>
      <c r="BC200" s="17"/>
    </row>
    <row r="201" spans="1:55" ht="20.100000000000001" customHeight="1" x14ac:dyDescent="0.2">
      <c r="A201" s="72">
        <v>2017</v>
      </c>
      <c r="B201" s="72" t="s">
        <v>75</v>
      </c>
      <c r="C201" s="35">
        <f t="shared" si="39"/>
        <v>2</v>
      </c>
      <c r="D201" s="67" t="s">
        <v>28</v>
      </c>
      <c r="E201" s="60" t="s">
        <v>8</v>
      </c>
      <c r="F201" s="18" t="str">
        <f t="shared" si="40"/>
        <v>Wilkerson, Estella</v>
      </c>
      <c r="G201" s="11" t="s">
        <v>368</v>
      </c>
      <c r="H201" s="12" t="s">
        <v>6317</v>
      </c>
      <c r="I201" s="66">
        <v>1</v>
      </c>
      <c r="J201" s="68" t="s">
        <v>53</v>
      </c>
      <c r="K201" s="34">
        <f t="shared" si="41"/>
        <v>36966</v>
      </c>
      <c r="L201" s="34">
        <f t="shared" si="42"/>
        <v>0</v>
      </c>
      <c r="M201" s="34">
        <f t="shared" si="43"/>
        <v>36966</v>
      </c>
      <c r="N201" s="34">
        <f t="shared" si="44"/>
        <v>10385</v>
      </c>
      <c r="O201" s="34">
        <f t="shared" si="45"/>
        <v>0</v>
      </c>
      <c r="P201" s="34">
        <f t="shared" si="46"/>
        <v>10385</v>
      </c>
      <c r="Q201" s="34">
        <f t="shared" si="47"/>
        <v>47351</v>
      </c>
      <c r="R201" s="34">
        <f t="shared" si="48"/>
        <v>0</v>
      </c>
      <c r="S201" s="34">
        <f t="shared" si="49"/>
        <v>47351</v>
      </c>
      <c r="T201" s="73">
        <v>42826</v>
      </c>
      <c r="V201" s="11" t="s">
        <v>1593</v>
      </c>
      <c r="W201" s="11" t="s">
        <v>6316</v>
      </c>
      <c r="X201" s="11" t="s">
        <v>8024</v>
      </c>
      <c r="Y201" s="11">
        <v>820655464</v>
      </c>
      <c r="Z201" s="12" t="s">
        <v>6318</v>
      </c>
      <c r="AA201" s="12"/>
      <c r="AB201" s="12" t="s">
        <v>6319</v>
      </c>
      <c r="AC201" s="12" t="s">
        <v>6320</v>
      </c>
      <c r="AD201" s="12">
        <v>999999</v>
      </c>
      <c r="AE201" s="70">
        <v>43035</v>
      </c>
      <c r="AF201" s="70">
        <v>53002</v>
      </c>
      <c r="AG201" s="60"/>
      <c r="AH201" s="61">
        <v>36966</v>
      </c>
      <c r="AI201" s="61">
        <v>0</v>
      </c>
      <c r="AJ201" s="61">
        <v>36966</v>
      </c>
      <c r="AK201" s="61">
        <v>0</v>
      </c>
      <c r="AL201" s="61">
        <v>36966</v>
      </c>
      <c r="AM201" s="61">
        <v>0</v>
      </c>
      <c r="AN201" s="11" t="s">
        <v>6315</v>
      </c>
      <c r="AO201" s="61">
        <v>47351</v>
      </c>
      <c r="AP201" s="61">
        <v>0</v>
      </c>
      <c r="AQ201" s="62">
        <v>47351</v>
      </c>
      <c r="AR201" s="62">
        <v>0</v>
      </c>
      <c r="AS201" s="11" t="s">
        <v>6315</v>
      </c>
      <c r="AT201" s="62">
        <v>36966</v>
      </c>
      <c r="AU201" s="62">
        <v>47351</v>
      </c>
      <c r="AV201" s="61">
        <v>10385</v>
      </c>
      <c r="AW201" s="63" t="str">
        <f t="shared" si="50"/>
        <v/>
      </c>
      <c r="AX201" s="63" t="str">
        <f t="shared" si="51"/>
        <v/>
      </c>
      <c r="AY201" s="64">
        <v>10385</v>
      </c>
      <c r="AZ201" s="65">
        <v>0.28093383108802683</v>
      </c>
      <c r="BA201" s="65">
        <v>0.28093383108802683</v>
      </c>
      <c r="BB201" s="16" t="s">
        <v>32</v>
      </c>
      <c r="BC201" s="17"/>
    </row>
    <row r="202" spans="1:55" ht="20.100000000000001" customHeight="1" x14ac:dyDescent="0.2">
      <c r="A202" s="72">
        <v>2017</v>
      </c>
      <c r="B202" s="72" t="s">
        <v>75</v>
      </c>
      <c r="C202" s="35">
        <f t="shared" si="39"/>
        <v>2</v>
      </c>
      <c r="D202" s="67" t="s">
        <v>28</v>
      </c>
      <c r="E202" s="60" t="s">
        <v>8</v>
      </c>
      <c r="F202" s="18" t="str">
        <f t="shared" si="40"/>
        <v>Wright, Grace A</v>
      </c>
      <c r="G202" s="11" t="s">
        <v>6323</v>
      </c>
      <c r="H202" s="12" t="s">
        <v>6324</v>
      </c>
      <c r="I202" s="66">
        <v>1</v>
      </c>
      <c r="J202" s="68" t="s">
        <v>53</v>
      </c>
      <c r="K202" s="34">
        <f t="shared" si="41"/>
        <v>33833</v>
      </c>
      <c r="L202" s="34">
        <f t="shared" si="42"/>
        <v>0</v>
      </c>
      <c r="M202" s="34">
        <f t="shared" si="43"/>
        <v>33833</v>
      </c>
      <c r="N202" s="34">
        <f t="shared" si="44"/>
        <v>3133</v>
      </c>
      <c r="O202" s="34">
        <f t="shared" si="45"/>
        <v>0</v>
      </c>
      <c r="P202" s="34">
        <f t="shared" si="46"/>
        <v>3133</v>
      </c>
      <c r="Q202" s="34">
        <f t="shared" si="47"/>
        <v>36966</v>
      </c>
      <c r="R202" s="34">
        <f t="shared" si="48"/>
        <v>0</v>
      </c>
      <c r="S202" s="34">
        <f t="shared" si="49"/>
        <v>36966</v>
      </c>
      <c r="T202" s="73">
        <v>42826</v>
      </c>
      <c r="V202" s="11" t="s">
        <v>6321</v>
      </c>
      <c r="W202" s="11" t="s">
        <v>6322</v>
      </c>
      <c r="X202" s="11" t="s">
        <v>9409</v>
      </c>
      <c r="Y202" s="11">
        <v>820597339</v>
      </c>
      <c r="Z202" s="12"/>
      <c r="AA202" s="12" t="s">
        <v>254</v>
      </c>
      <c r="AB202" s="12" t="s">
        <v>1875</v>
      </c>
      <c r="AC202" s="12" t="s">
        <v>836</v>
      </c>
      <c r="AD202" s="12">
        <v>999999</v>
      </c>
      <c r="AE202" s="70">
        <v>29709</v>
      </c>
      <c r="AF202" s="70">
        <v>41205</v>
      </c>
      <c r="AG202" s="60"/>
      <c r="AH202" s="61">
        <v>33833</v>
      </c>
      <c r="AI202" s="61">
        <v>0</v>
      </c>
      <c r="AJ202" s="61">
        <v>33833</v>
      </c>
      <c r="AK202" s="61">
        <v>0</v>
      </c>
      <c r="AL202" s="61">
        <v>33833</v>
      </c>
      <c r="AM202" s="61">
        <v>0</v>
      </c>
      <c r="AN202" s="11" t="s">
        <v>6315</v>
      </c>
      <c r="AO202" s="61">
        <v>36966</v>
      </c>
      <c r="AP202" s="61">
        <v>0</v>
      </c>
      <c r="AQ202" s="62">
        <v>36966</v>
      </c>
      <c r="AR202" s="62">
        <v>0</v>
      </c>
      <c r="AS202" s="11" t="s">
        <v>6315</v>
      </c>
      <c r="AT202" s="62">
        <v>33833</v>
      </c>
      <c r="AU202" s="62">
        <v>36966</v>
      </c>
      <c r="AV202" s="61">
        <v>3133</v>
      </c>
      <c r="AW202" s="63" t="str">
        <f t="shared" si="50"/>
        <v/>
      </c>
      <c r="AX202" s="63" t="str">
        <f t="shared" si="51"/>
        <v/>
      </c>
      <c r="AY202" s="64">
        <v>3133</v>
      </c>
      <c r="AZ202" s="65">
        <v>9.2601897555640938E-2</v>
      </c>
      <c r="BA202" s="65">
        <v>9.2601897555640938E-2</v>
      </c>
      <c r="BB202" s="16" t="s">
        <v>32</v>
      </c>
      <c r="BC202" s="17"/>
    </row>
    <row r="203" spans="1:55" ht="20.100000000000001" customHeight="1" x14ac:dyDescent="0.2">
      <c r="A203" s="15">
        <v>2017</v>
      </c>
      <c r="B203" s="15" t="s">
        <v>75</v>
      </c>
      <c r="C203" s="35">
        <f t="shared" si="39"/>
        <v>2</v>
      </c>
      <c r="D203" s="67" t="s">
        <v>28</v>
      </c>
      <c r="E203" s="60" t="s">
        <v>9</v>
      </c>
      <c r="F203" s="18" t="str">
        <f t="shared" si="40"/>
        <v>Allekotte, Alana</v>
      </c>
      <c r="G203" s="11" t="s">
        <v>2533</v>
      </c>
      <c r="H203" s="12" t="s">
        <v>4423</v>
      </c>
      <c r="I203" s="66">
        <v>1</v>
      </c>
      <c r="J203" s="68" t="s">
        <v>53</v>
      </c>
      <c r="K203" s="34">
        <f t="shared" si="41"/>
        <v>0</v>
      </c>
      <c r="L203" s="34">
        <f t="shared" si="42"/>
        <v>34200</v>
      </c>
      <c r="M203" s="34">
        <f t="shared" si="43"/>
        <v>34200</v>
      </c>
      <c r="N203" s="34">
        <f t="shared" si="44"/>
        <v>45000</v>
      </c>
      <c r="O203" s="34">
        <f t="shared" si="45"/>
        <v>-34200</v>
      </c>
      <c r="P203" s="34">
        <f t="shared" si="46"/>
        <v>10800</v>
      </c>
      <c r="Q203" s="34">
        <f t="shared" si="47"/>
        <v>45000</v>
      </c>
      <c r="R203" s="34">
        <f t="shared" si="48"/>
        <v>0</v>
      </c>
      <c r="S203" s="34">
        <f t="shared" si="49"/>
        <v>45000</v>
      </c>
      <c r="T203" s="69">
        <v>42828</v>
      </c>
      <c r="V203" s="11" t="s">
        <v>4420</v>
      </c>
      <c r="W203" s="11" t="s">
        <v>4421</v>
      </c>
      <c r="X203" s="11" t="s">
        <v>8033</v>
      </c>
      <c r="Y203" s="11" t="s">
        <v>4422</v>
      </c>
      <c r="Z203" s="12" t="s">
        <v>3741</v>
      </c>
      <c r="AA203" s="12" t="s">
        <v>4424</v>
      </c>
      <c r="AB203" s="12" t="s">
        <v>4425</v>
      </c>
      <c r="AC203" s="12" t="s">
        <v>3704</v>
      </c>
      <c r="AD203" s="12" t="s">
        <v>273</v>
      </c>
      <c r="AE203" s="70">
        <v>27350</v>
      </c>
      <c r="AF203" s="70">
        <v>66010</v>
      </c>
      <c r="AG203" s="60"/>
      <c r="AH203" s="61">
        <v>28500</v>
      </c>
      <c r="AI203" s="61">
        <v>0</v>
      </c>
      <c r="AJ203" s="61">
        <v>34200</v>
      </c>
      <c r="AK203" s="61">
        <v>0</v>
      </c>
      <c r="AL203" s="61">
        <v>0</v>
      </c>
      <c r="AM203" s="61">
        <v>34200</v>
      </c>
      <c r="AN203" s="11" t="s">
        <v>74</v>
      </c>
      <c r="AO203" s="61">
        <v>45000</v>
      </c>
      <c r="AP203" s="61">
        <v>0</v>
      </c>
      <c r="AQ203" s="62">
        <v>45000</v>
      </c>
      <c r="AR203" s="62">
        <v>0</v>
      </c>
      <c r="AS203" s="11"/>
      <c r="AT203" s="62">
        <v>34200</v>
      </c>
      <c r="AU203" s="62">
        <v>45000</v>
      </c>
      <c r="AV203" s="61">
        <v>16500</v>
      </c>
      <c r="AW203" s="63" t="str">
        <f t="shared" si="50"/>
        <v/>
      </c>
      <c r="AX203" s="63" t="str">
        <f t="shared" si="51"/>
        <v/>
      </c>
      <c r="AY203" s="64">
        <v>10800</v>
      </c>
      <c r="AZ203" s="65">
        <v>0.31578947368421051</v>
      </c>
      <c r="BA203" s="65">
        <v>0.57894736842105265</v>
      </c>
      <c r="BB203" s="16" t="s">
        <v>32</v>
      </c>
      <c r="BC203" s="124" t="s">
        <v>4426</v>
      </c>
    </row>
    <row r="204" spans="1:55" ht="20.100000000000001" customHeight="1" x14ac:dyDescent="0.2">
      <c r="A204" s="15">
        <v>2017</v>
      </c>
      <c r="B204" s="15" t="s">
        <v>75</v>
      </c>
      <c r="C204" s="35">
        <f t="shared" si="39"/>
        <v>2</v>
      </c>
      <c r="D204" s="67" t="s">
        <v>28</v>
      </c>
      <c r="E204" s="60" t="s">
        <v>9</v>
      </c>
      <c r="F204" s="18" t="str">
        <f t="shared" si="40"/>
        <v>Barnes, Dwayne</v>
      </c>
      <c r="G204" s="11" t="s">
        <v>933</v>
      </c>
      <c r="H204" s="12" t="s">
        <v>4275</v>
      </c>
      <c r="I204" s="66">
        <v>1</v>
      </c>
      <c r="J204" s="68" t="s">
        <v>53</v>
      </c>
      <c r="K204" s="34">
        <f t="shared" si="41"/>
        <v>46157</v>
      </c>
      <c r="L204" s="34">
        <f t="shared" si="42"/>
        <v>0</v>
      </c>
      <c r="M204" s="34">
        <f t="shared" si="43"/>
        <v>46157</v>
      </c>
      <c r="N204" s="34">
        <f t="shared" si="44"/>
        <v>843</v>
      </c>
      <c r="O204" s="34">
        <f t="shared" si="45"/>
        <v>0</v>
      </c>
      <c r="P204" s="34">
        <f t="shared" si="46"/>
        <v>843</v>
      </c>
      <c r="Q204" s="34">
        <f t="shared" si="47"/>
        <v>47000</v>
      </c>
      <c r="R204" s="34">
        <f t="shared" si="48"/>
        <v>0</v>
      </c>
      <c r="S204" s="34">
        <f t="shared" si="49"/>
        <v>47000</v>
      </c>
      <c r="T204" s="69">
        <v>42856</v>
      </c>
      <c r="V204" s="11" t="s">
        <v>2652</v>
      </c>
      <c r="W204" s="11" t="s">
        <v>4273</v>
      </c>
      <c r="X204" s="11" t="s">
        <v>8045</v>
      </c>
      <c r="Y204" s="11" t="s">
        <v>4274</v>
      </c>
      <c r="Z204" s="12" t="s">
        <v>4137</v>
      </c>
      <c r="AA204" s="12" t="s">
        <v>4276</v>
      </c>
      <c r="AB204" s="12" t="s">
        <v>4277</v>
      </c>
      <c r="AC204" s="12" t="s">
        <v>4161</v>
      </c>
      <c r="AD204" s="12" t="s">
        <v>334</v>
      </c>
      <c r="AE204" s="70">
        <v>24381</v>
      </c>
      <c r="AF204" s="70">
        <v>48466</v>
      </c>
      <c r="AG204" s="60"/>
      <c r="AH204" s="61">
        <v>45475</v>
      </c>
      <c r="AI204" s="61">
        <v>0</v>
      </c>
      <c r="AJ204" s="61">
        <v>46157</v>
      </c>
      <c r="AK204" s="61">
        <v>0</v>
      </c>
      <c r="AL204" s="61">
        <v>46157</v>
      </c>
      <c r="AM204" s="61">
        <v>0</v>
      </c>
      <c r="AN204" s="11"/>
      <c r="AO204" s="61">
        <v>47000</v>
      </c>
      <c r="AP204" s="61">
        <v>0</v>
      </c>
      <c r="AQ204" s="62">
        <v>47000</v>
      </c>
      <c r="AR204" s="62">
        <v>0</v>
      </c>
      <c r="AS204" s="11"/>
      <c r="AT204" s="62">
        <v>46157</v>
      </c>
      <c r="AU204" s="62">
        <v>47000</v>
      </c>
      <c r="AV204" s="61">
        <v>1525</v>
      </c>
      <c r="AW204" s="63" t="str">
        <f t="shared" si="50"/>
        <v/>
      </c>
      <c r="AX204" s="63" t="str">
        <f t="shared" si="51"/>
        <v/>
      </c>
      <c r="AY204" s="64">
        <v>843</v>
      </c>
      <c r="AZ204" s="65">
        <v>1.8263751976948243E-2</v>
      </c>
      <c r="BA204" s="65">
        <v>3.3534909290819134E-2</v>
      </c>
      <c r="BB204" s="16" t="s">
        <v>32</v>
      </c>
      <c r="BC204" s="17"/>
    </row>
    <row r="205" spans="1:55" ht="20.100000000000001" customHeight="1" x14ac:dyDescent="0.2">
      <c r="A205" s="15">
        <v>2017</v>
      </c>
      <c r="B205" s="15" t="s">
        <v>75</v>
      </c>
      <c r="C205" s="35">
        <f t="shared" si="39"/>
        <v>2</v>
      </c>
      <c r="D205" s="67" t="s">
        <v>28</v>
      </c>
      <c r="E205" s="60" t="s">
        <v>9</v>
      </c>
      <c r="F205" s="18" t="str">
        <f t="shared" si="40"/>
        <v>Berger, Jeffrey</v>
      </c>
      <c r="G205" s="11" t="s">
        <v>511</v>
      </c>
      <c r="H205" s="12" t="s">
        <v>4434</v>
      </c>
      <c r="I205" s="66">
        <v>1</v>
      </c>
      <c r="J205" s="68" t="s">
        <v>53</v>
      </c>
      <c r="K205" s="34">
        <f t="shared" si="41"/>
        <v>0</v>
      </c>
      <c r="L205" s="34">
        <f t="shared" si="42"/>
        <v>29000</v>
      </c>
      <c r="M205" s="34">
        <f t="shared" si="43"/>
        <v>29000</v>
      </c>
      <c r="N205" s="34">
        <f t="shared" si="44"/>
        <v>0</v>
      </c>
      <c r="O205" s="34">
        <f t="shared" si="45"/>
        <v>3000</v>
      </c>
      <c r="P205" s="34">
        <f t="shared" si="46"/>
        <v>3000</v>
      </c>
      <c r="Q205" s="34">
        <f t="shared" si="47"/>
        <v>0</v>
      </c>
      <c r="R205" s="34">
        <f t="shared" si="48"/>
        <v>32000</v>
      </c>
      <c r="S205" s="34">
        <f t="shared" si="49"/>
        <v>32000</v>
      </c>
      <c r="T205" s="69">
        <v>42831</v>
      </c>
      <c r="V205" s="11" t="s">
        <v>4432</v>
      </c>
      <c r="W205" s="11" t="s">
        <v>3960</v>
      </c>
      <c r="X205" s="11" t="s">
        <v>8055</v>
      </c>
      <c r="Y205" s="11" t="s">
        <v>4433</v>
      </c>
      <c r="Z205" s="12" t="s">
        <v>984</v>
      </c>
      <c r="AA205" s="12" t="s">
        <v>4435</v>
      </c>
      <c r="AB205" s="12" t="s">
        <v>4436</v>
      </c>
      <c r="AC205" s="12" t="s">
        <v>4161</v>
      </c>
      <c r="AD205" s="12" t="s">
        <v>334</v>
      </c>
      <c r="AE205" s="70">
        <v>22332</v>
      </c>
      <c r="AF205" s="70">
        <v>46186</v>
      </c>
      <c r="AG205" s="60"/>
      <c r="AH205" s="61">
        <v>0</v>
      </c>
      <c r="AI205" s="61">
        <v>0</v>
      </c>
      <c r="AJ205" s="61">
        <v>29000</v>
      </c>
      <c r="AK205" s="61">
        <v>0</v>
      </c>
      <c r="AL205" s="61">
        <v>0</v>
      </c>
      <c r="AM205" s="61">
        <v>29000</v>
      </c>
      <c r="AN205" s="11" t="s">
        <v>74</v>
      </c>
      <c r="AO205" s="61">
        <v>32000</v>
      </c>
      <c r="AP205" s="61">
        <v>0</v>
      </c>
      <c r="AQ205" s="62">
        <v>0</v>
      </c>
      <c r="AR205" s="62">
        <v>32000</v>
      </c>
      <c r="AS205" s="11" t="s">
        <v>74</v>
      </c>
      <c r="AT205" s="62">
        <v>29000</v>
      </c>
      <c r="AU205" s="62">
        <v>32000</v>
      </c>
      <c r="AV205" s="61">
        <v>32000</v>
      </c>
      <c r="AW205" s="63" t="str">
        <f t="shared" si="50"/>
        <v/>
      </c>
      <c r="AX205" s="63" t="str">
        <f t="shared" si="51"/>
        <v/>
      </c>
      <c r="AY205" s="64">
        <v>3000</v>
      </c>
      <c r="AZ205" s="65">
        <v>0.10344827586206896</v>
      </c>
      <c r="BA205" s="65">
        <v>0</v>
      </c>
      <c r="BB205" s="16" t="s">
        <v>32</v>
      </c>
      <c r="BC205" s="124"/>
    </row>
    <row r="206" spans="1:55" ht="20.100000000000001" customHeight="1" x14ac:dyDescent="0.2">
      <c r="A206" s="15">
        <v>2017</v>
      </c>
      <c r="B206" s="15" t="s">
        <v>75</v>
      </c>
      <c r="C206" s="35">
        <f t="shared" si="39"/>
        <v>2</v>
      </c>
      <c r="D206" s="67" t="s">
        <v>28</v>
      </c>
      <c r="E206" s="60" t="s">
        <v>9</v>
      </c>
      <c r="F206" s="18" t="str">
        <f t="shared" si="40"/>
        <v>Byrd, Melissa</v>
      </c>
      <c r="G206" s="11" t="s">
        <v>4280</v>
      </c>
      <c r="H206" s="12" t="s">
        <v>4281</v>
      </c>
      <c r="I206" s="66">
        <v>1</v>
      </c>
      <c r="J206" s="68" t="s">
        <v>53</v>
      </c>
      <c r="K206" s="34">
        <f t="shared" si="41"/>
        <v>21094</v>
      </c>
      <c r="L206" s="34">
        <f t="shared" si="42"/>
        <v>21094</v>
      </c>
      <c r="M206" s="34">
        <f t="shared" si="43"/>
        <v>42188</v>
      </c>
      <c r="N206" s="34">
        <f t="shared" si="44"/>
        <v>38906</v>
      </c>
      <c r="O206" s="34">
        <f t="shared" si="45"/>
        <v>-21094</v>
      </c>
      <c r="P206" s="34">
        <f t="shared" si="46"/>
        <v>17812</v>
      </c>
      <c r="Q206" s="34">
        <f t="shared" si="47"/>
        <v>60000</v>
      </c>
      <c r="R206" s="34">
        <f t="shared" si="48"/>
        <v>0</v>
      </c>
      <c r="S206" s="34">
        <f t="shared" si="49"/>
        <v>60000</v>
      </c>
      <c r="T206" s="69">
        <v>42856</v>
      </c>
      <c r="V206" s="11" t="s">
        <v>4278</v>
      </c>
      <c r="W206" s="11" t="s">
        <v>2568</v>
      </c>
      <c r="X206" s="11" t="s">
        <v>8076</v>
      </c>
      <c r="Y206" s="11" t="s">
        <v>4279</v>
      </c>
      <c r="Z206" s="12" t="s">
        <v>4253</v>
      </c>
      <c r="AA206" s="12" t="s">
        <v>4282</v>
      </c>
      <c r="AB206" s="12" t="s">
        <v>4283</v>
      </c>
      <c r="AC206" s="12" t="s">
        <v>4284</v>
      </c>
      <c r="AD206" s="12" t="s">
        <v>73</v>
      </c>
      <c r="AE206" s="70">
        <v>43212</v>
      </c>
      <c r="AF206" s="70">
        <v>97646</v>
      </c>
      <c r="AG206" s="60"/>
      <c r="AH206" s="61">
        <v>41564</v>
      </c>
      <c r="AI206" s="61">
        <v>0</v>
      </c>
      <c r="AJ206" s="61">
        <v>42188</v>
      </c>
      <c r="AK206" s="61">
        <v>0</v>
      </c>
      <c r="AL206" s="61">
        <v>21094</v>
      </c>
      <c r="AM206" s="61">
        <v>21094</v>
      </c>
      <c r="AN206" s="11" t="s">
        <v>4154</v>
      </c>
      <c r="AO206" s="61">
        <v>60000</v>
      </c>
      <c r="AP206" s="61">
        <v>0</v>
      </c>
      <c r="AQ206" s="62">
        <v>60000</v>
      </c>
      <c r="AR206" s="62">
        <v>0</v>
      </c>
      <c r="AS206" s="11"/>
      <c r="AT206" s="62">
        <v>42188</v>
      </c>
      <c r="AU206" s="62">
        <v>60000</v>
      </c>
      <c r="AV206" s="61">
        <v>18436</v>
      </c>
      <c r="AW206" s="63" t="str">
        <f t="shared" si="50"/>
        <v/>
      </c>
      <c r="AX206" s="63" t="str">
        <f t="shared" si="51"/>
        <v/>
      </c>
      <c r="AY206" s="64">
        <v>17812</v>
      </c>
      <c r="AZ206" s="65">
        <v>0.42220536645491608</v>
      </c>
      <c r="BA206" s="65">
        <v>0.44355692426138005</v>
      </c>
      <c r="BB206" s="16" t="s">
        <v>32</v>
      </c>
      <c r="BC206" s="17" t="s">
        <v>4285</v>
      </c>
    </row>
    <row r="207" spans="1:55" ht="20.100000000000001" customHeight="1" x14ac:dyDescent="0.2">
      <c r="A207" s="15">
        <v>2017</v>
      </c>
      <c r="B207" s="15" t="s">
        <v>75</v>
      </c>
      <c r="C207" s="35">
        <f t="shared" si="39"/>
        <v>2</v>
      </c>
      <c r="D207" s="67" t="s">
        <v>28</v>
      </c>
      <c r="E207" s="60" t="s">
        <v>9</v>
      </c>
      <c r="F207" s="18" t="str">
        <f t="shared" si="40"/>
        <v>Cashwell, Colie</v>
      </c>
      <c r="G207" s="11" t="s">
        <v>1110</v>
      </c>
      <c r="H207" s="12" t="s">
        <v>4289</v>
      </c>
      <c r="I207" s="66">
        <v>1</v>
      </c>
      <c r="J207" s="68" t="s">
        <v>53</v>
      </c>
      <c r="K207" s="34">
        <f t="shared" si="41"/>
        <v>38570</v>
      </c>
      <c r="L207" s="34">
        <f t="shared" si="42"/>
        <v>0</v>
      </c>
      <c r="M207" s="34">
        <f t="shared" si="43"/>
        <v>38570</v>
      </c>
      <c r="N207" s="34">
        <f t="shared" si="44"/>
        <v>7716</v>
      </c>
      <c r="O207" s="34">
        <f t="shared" si="45"/>
        <v>0</v>
      </c>
      <c r="P207" s="34">
        <f t="shared" si="46"/>
        <v>7716</v>
      </c>
      <c r="Q207" s="34">
        <f t="shared" si="47"/>
        <v>46286</v>
      </c>
      <c r="R207" s="34">
        <f t="shared" si="48"/>
        <v>0</v>
      </c>
      <c r="S207" s="34">
        <f t="shared" si="49"/>
        <v>46286</v>
      </c>
      <c r="T207" s="69">
        <v>42857</v>
      </c>
      <c r="V207" s="11" t="s">
        <v>4286</v>
      </c>
      <c r="W207" s="11" t="s">
        <v>4287</v>
      </c>
      <c r="X207" s="11" t="s">
        <v>8083</v>
      </c>
      <c r="Y207" s="11" t="s">
        <v>4288</v>
      </c>
      <c r="Z207" s="12" t="s">
        <v>4290</v>
      </c>
      <c r="AA207" s="12" t="s">
        <v>4291</v>
      </c>
      <c r="AB207" s="12" t="s">
        <v>4292</v>
      </c>
      <c r="AC207" s="12" t="s">
        <v>4222</v>
      </c>
      <c r="AD207" s="12" t="s">
        <v>1116</v>
      </c>
      <c r="AE207" s="70">
        <v>29709</v>
      </c>
      <c r="AF207" s="70">
        <v>59106</v>
      </c>
      <c r="AG207" s="60"/>
      <c r="AH207" s="61">
        <v>38000</v>
      </c>
      <c r="AI207" s="61">
        <v>0</v>
      </c>
      <c r="AJ207" s="61">
        <v>38570</v>
      </c>
      <c r="AK207" s="61">
        <v>0</v>
      </c>
      <c r="AL207" s="61">
        <v>38570</v>
      </c>
      <c r="AM207" s="61">
        <v>0</v>
      </c>
      <c r="AN207" s="11"/>
      <c r="AO207" s="61">
        <v>46286</v>
      </c>
      <c r="AP207" s="61">
        <v>0</v>
      </c>
      <c r="AQ207" s="62">
        <v>46286</v>
      </c>
      <c r="AR207" s="62">
        <v>0</v>
      </c>
      <c r="AS207" s="11"/>
      <c r="AT207" s="62">
        <v>38570</v>
      </c>
      <c r="AU207" s="62">
        <v>46286</v>
      </c>
      <c r="AV207" s="61">
        <v>8286</v>
      </c>
      <c r="AW207" s="63" t="str">
        <f t="shared" si="50"/>
        <v/>
      </c>
      <c r="AX207" s="63" t="str">
        <f t="shared" si="51"/>
        <v/>
      </c>
      <c r="AY207" s="64">
        <v>7716</v>
      </c>
      <c r="AZ207" s="65">
        <v>0.20005185377236193</v>
      </c>
      <c r="BA207" s="65">
        <v>0.21805263157894736</v>
      </c>
      <c r="BB207" s="16" t="s">
        <v>32</v>
      </c>
      <c r="BC207" s="17" t="s">
        <v>4293</v>
      </c>
    </row>
    <row r="208" spans="1:55" ht="20.100000000000001" customHeight="1" x14ac:dyDescent="0.2">
      <c r="A208" s="15">
        <v>2017</v>
      </c>
      <c r="B208" s="15" t="s">
        <v>75</v>
      </c>
      <c r="C208" s="35">
        <f t="shared" si="39"/>
        <v>2</v>
      </c>
      <c r="D208" s="67" t="s">
        <v>28</v>
      </c>
      <c r="E208" s="60" t="s">
        <v>9</v>
      </c>
      <c r="F208" s="18" t="str">
        <f t="shared" si="40"/>
        <v>Chen, Yiqian</v>
      </c>
      <c r="G208" s="11" t="s">
        <v>1181</v>
      </c>
      <c r="H208" s="12" t="s">
        <v>4297</v>
      </c>
      <c r="I208" s="66">
        <v>1</v>
      </c>
      <c r="J208" s="68" t="s">
        <v>53</v>
      </c>
      <c r="K208" s="34">
        <f t="shared" si="41"/>
        <v>48811</v>
      </c>
      <c r="L208" s="34">
        <f t="shared" si="42"/>
        <v>0</v>
      </c>
      <c r="M208" s="34">
        <f t="shared" si="43"/>
        <v>48811</v>
      </c>
      <c r="N208" s="34">
        <f t="shared" si="44"/>
        <v>89</v>
      </c>
      <c r="O208" s="34">
        <f t="shared" si="45"/>
        <v>0</v>
      </c>
      <c r="P208" s="34">
        <f t="shared" si="46"/>
        <v>89</v>
      </c>
      <c r="Q208" s="34">
        <f t="shared" si="47"/>
        <v>48900</v>
      </c>
      <c r="R208" s="34">
        <f t="shared" si="48"/>
        <v>0</v>
      </c>
      <c r="S208" s="34">
        <f t="shared" si="49"/>
        <v>48900</v>
      </c>
      <c r="T208" s="69">
        <v>42863</v>
      </c>
      <c r="V208" s="11" t="s">
        <v>4294</v>
      </c>
      <c r="W208" s="11" t="s">
        <v>4295</v>
      </c>
      <c r="X208" s="11" t="s">
        <v>8091</v>
      </c>
      <c r="Y208" s="11" t="s">
        <v>4296</v>
      </c>
      <c r="Z208" s="12" t="s">
        <v>4143</v>
      </c>
      <c r="AA208" s="12" t="s">
        <v>4298</v>
      </c>
      <c r="AB208" s="12" t="s">
        <v>4299</v>
      </c>
      <c r="AC208" s="12" t="s">
        <v>4146</v>
      </c>
      <c r="AD208" s="12" t="s">
        <v>371</v>
      </c>
      <c r="AE208" s="70">
        <v>24900</v>
      </c>
      <c r="AF208" s="70">
        <v>54002</v>
      </c>
      <c r="AG208" s="60"/>
      <c r="AH208" s="61">
        <v>48090</v>
      </c>
      <c r="AI208" s="61">
        <v>0</v>
      </c>
      <c r="AJ208" s="61">
        <v>48811</v>
      </c>
      <c r="AK208" s="61">
        <v>0</v>
      </c>
      <c r="AL208" s="61">
        <v>48811</v>
      </c>
      <c r="AM208" s="61">
        <v>0</v>
      </c>
      <c r="AN208" s="11"/>
      <c r="AO208" s="61">
        <v>48900</v>
      </c>
      <c r="AP208" s="61">
        <v>0</v>
      </c>
      <c r="AQ208" s="62">
        <v>48900</v>
      </c>
      <c r="AR208" s="62">
        <v>0</v>
      </c>
      <c r="AS208" s="11"/>
      <c r="AT208" s="62">
        <v>48811</v>
      </c>
      <c r="AU208" s="62">
        <v>48900</v>
      </c>
      <c r="AV208" s="61">
        <v>810</v>
      </c>
      <c r="AW208" s="63" t="str">
        <f t="shared" si="50"/>
        <v/>
      </c>
      <c r="AX208" s="63" t="str">
        <f t="shared" si="51"/>
        <v/>
      </c>
      <c r="AY208" s="64">
        <v>89</v>
      </c>
      <c r="AZ208" s="65">
        <v>1.8233594886398557E-3</v>
      </c>
      <c r="BA208" s="65">
        <v>1.6843418590143482E-2</v>
      </c>
      <c r="BB208" s="16" t="s">
        <v>32</v>
      </c>
      <c r="BC208" s="17"/>
    </row>
    <row r="209" spans="1:55" ht="20.100000000000001" customHeight="1" x14ac:dyDescent="0.2">
      <c r="A209" s="15">
        <v>2017</v>
      </c>
      <c r="B209" s="15" t="s">
        <v>75</v>
      </c>
      <c r="C209" s="35">
        <f t="shared" si="39"/>
        <v>2</v>
      </c>
      <c r="D209" s="67" t="s">
        <v>28</v>
      </c>
      <c r="E209" s="60" t="s">
        <v>9</v>
      </c>
      <c r="F209" s="18" t="str">
        <f t="shared" si="40"/>
        <v>Coin, Allen</v>
      </c>
      <c r="G209" s="11" t="s">
        <v>4303</v>
      </c>
      <c r="H209" s="12" t="s">
        <v>4304</v>
      </c>
      <c r="I209" s="66">
        <v>1</v>
      </c>
      <c r="J209" s="68" t="s">
        <v>53</v>
      </c>
      <c r="K209" s="34">
        <f t="shared" si="41"/>
        <v>0</v>
      </c>
      <c r="L209" s="34">
        <f t="shared" si="42"/>
        <v>55981</v>
      </c>
      <c r="M209" s="34">
        <f t="shared" si="43"/>
        <v>55981</v>
      </c>
      <c r="N209" s="34">
        <f t="shared" si="44"/>
        <v>66798</v>
      </c>
      <c r="O209" s="34">
        <f t="shared" si="45"/>
        <v>-55981</v>
      </c>
      <c r="P209" s="34">
        <f t="shared" si="46"/>
        <v>10817</v>
      </c>
      <c r="Q209" s="34">
        <f t="shared" si="47"/>
        <v>66798</v>
      </c>
      <c r="R209" s="34">
        <f t="shared" si="48"/>
        <v>0</v>
      </c>
      <c r="S209" s="34">
        <f t="shared" si="49"/>
        <v>66798</v>
      </c>
      <c r="T209" s="69">
        <v>42877</v>
      </c>
      <c r="V209" s="11" t="s">
        <v>4300</v>
      </c>
      <c r="W209" s="11" t="s">
        <v>4301</v>
      </c>
      <c r="X209" s="11" t="s">
        <v>8093</v>
      </c>
      <c r="Y209" s="11" t="s">
        <v>4302</v>
      </c>
      <c r="Z209" s="12" t="s">
        <v>792</v>
      </c>
      <c r="AA209" s="12" t="s">
        <v>1231</v>
      </c>
      <c r="AB209" s="12" t="s">
        <v>4305</v>
      </c>
      <c r="AC209" s="12" t="s">
        <v>4306</v>
      </c>
      <c r="AD209" s="12" t="s">
        <v>73</v>
      </c>
      <c r="AE209" s="70">
        <v>42590</v>
      </c>
      <c r="AF209" s="70">
        <v>104454</v>
      </c>
      <c r="AG209" s="60"/>
      <c r="AH209" s="61">
        <v>46000</v>
      </c>
      <c r="AI209" s="61">
        <v>0</v>
      </c>
      <c r="AJ209" s="61">
        <v>55981</v>
      </c>
      <c r="AK209" s="61">
        <v>0</v>
      </c>
      <c r="AL209" s="61">
        <v>0</v>
      </c>
      <c r="AM209" s="61">
        <v>55981</v>
      </c>
      <c r="AN209" s="11" t="s">
        <v>74</v>
      </c>
      <c r="AO209" s="61">
        <v>66798</v>
      </c>
      <c r="AP209" s="61">
        <v>0</v>
      </c>
      <c r="AQ209" s="62">
        <v>66798</v>
      </c>
      <c r="AR209" s="62">
        <v>0</v>
      </c>
      <c r="AS209" s="11"/>
      <c r="AT209" s="62">
        <v>55981</v>
      </c>
      <c r="AU209" s="62">
        <v>66798</v>
      </c>
      <c r="AV209" s="61">
        <v>20798</v>
      </c>
      <c r="AW209" s="63" t="str">
        <f t="shared" si="50"/>
        <v/>
      </c>
      <c r="AX209" s="63" t="str">
        <f t="shared" si="51"/>
        <v/>
      </c>
      <c r="AY209" s="64">
        <v>10817</v>
      </c>
      <c r="AZ209" s="65">
        <v>0.19322627319983565</v>
      </c>
      <c r="BA209" s="65">
        <v>0.45213043478260867</v>
      </c>
      <c r="BB209" s="16" t="s">
        <v>32</v>
      </c>
      <c r="BC209" s="17"/>
    </row>
    <row r="210" spans="1:55" ht="20.100000000000001" customHeight="1" x14ac:dyDescent="0.2">
      <c r="A210" s="15">
        <v>2017</v>
      </c>
      <c r="B210" s="15" t="s">
        <v>75</v>
      </c>
      <c r="C210" s="35">
        <f t="shared" si="39"/>
        <v>2</v>
      </c>
      <c r="D210" s="67" t="s">
        <v>28</v>
      </c>
      <c r="E210" s="60" t="s">
        <v>9</v>
      </c>
      <c r="F210" s="18" t="str">
        <f t="shared" si="40"/>
        <v>Conyers, Cynthia</v>
      </c>
      <c r="G210" s="11" t="s">
        <v>252</v>
      </c>
      <c r="H210" s="12" t="s">
        <v>4136</v>
      </c>
      <c r="I210" s="66">
        <v>1</v>
      </c>
      <c r="J210" s="68" t="s">
        <v>53</v>
      </c>
      <c r="K210" s="34">
        <f t="shared" si="41"/>
        <v>34817</v>
      </c>
      <c r="L210" s="34">
        <f t="shared" si="42"/>
        <v>10683</v>
      </c>
      <c r="M210" s="34">
        <f t="shared" si="43"/>
        <v>45500</v>
      </c>
      <c r="N210" s="34">
        <f t="shared" si="44"/>
        <v>15183</v>
      </c>
      <c r="O210" s="34">
        <f t="shared" si="45"/>
        <v>-10683</v>
      </c>
      <c r="P210" s="34">
        <f t="shared" si="46"/>
        <v>4500</v>
      </c>
      <c r="Q210" s="34">
        <f t="shared" si="47"/>
        <v>50000</v>
      </c>
      <c r="R210" s="34">
        <f t="shared" si="48"/>
        <v>0</v>
      </c>
      <c r="S210" s="34">
        <f t="shared" si="49"/>
        <v>50000</v>
      </c>
      <c r="T210" s="69">
        <v>42891</v>
      </c>
      <c r="V210" s="11" t="s">
        <v>4134</v>
      </c>
      <c r="W210" s="11" t="s">
        <v>163</v>
      </c>
      <c r="X210" s="11" t="s">
        <v>8099</v>
      </c>
      <c r="Y210" s="11" t="s">
        <v>4135</v>
      </c>
      <c r="Z210" s="12" t="s">
        <v>4137</v>
      </c>
      <c r="AA210" s="12" t="s">
        <v>4138</v>
      </c>
      <c r="AB210" s="12" t="s">
        <v>4139</v>
      </c>
      <c r="AC210" s="12" t="s">
        <v>3575</v>
      </c>
      <c r="AD210" s="12">
        <v>999999</v>
      </c>
      <c r="AE210" s="70">
        <v>28826</v>
      </c>
      <c r="AF210" s="70">
        <v>66040</v>
      </c>
      <c r="AG210" s="60"/>
      <c r="AH210" s="61">
        <v>37432</v>
      </c>
      <c r="AI210" s="61">
        <v>0</v>
      </c>
      <c r="AJ210" s="61">
        <v>45500</v>
      </c>
      <c r="AK210" s="61">
        <v>0</v>
      </c>
      <c r="AL210" s="61">
        <v>34817</v>
      </c>
      <c r="AM210" s="61">
        <v>10683</v>
      </c>
      <c r="AN210" s="11" t="s">
        <v>74</v>
      </c>
      <c r="AO210" s="61">
        <v>50000</v>
      </c>
      <c r="AP210" s="61">
        <v>0</v>
      </c>
      <c r="AQ210" s="62">
        <v>50000</v>
      </c>
      <c r="AR210" s="62">
        <v>0</v>
      </c>
      <c r="AS210" s="11"/>
      <c r="AT210" s="62">
        <v>45500</v>
      </c>
      <c r="AU210" s="62">
        <v>50000</v>
      </c>
      <c r="AV210" s="61">
        <v>12568</v>
      </c>
      <c r="AW210" s="63" t="str">
        <f t="shared" si="50"/>
        <v/>
      </c>
      <c r="AX210" s="63" t="str">
        <f t="shared" si="51"/>
        <v/>
      </c>
      <c r="AY210" s="64">
        <v>4500</v>
      </c>
      <c r="AZ210" s="65">
        <v>9.8901098901098897E-2</v>
      </c>
      <c r="BA210" s="65">
        <v>0.33575550331267368</v>
      </c>
      <c r="BB210" s="16" t="s">
        <v>32</v>
      </c>
      <c r="BC210" s="17"/>
    </row>
    <row r="211" spans="1:55" ht="20.100000000000001" customHeight="1" x14ac:dyDescent="0.2">
      <c r="A211" s="15">
        <v>2017</v>
      </c>
      <c r="B211" s="15" t="s">
        <v>75</v>
      </c>
      <c r="C211" s="35">
        <f t="shared" si="39"/>
        <v>2</v>
      </c>
      <c r="D211" s="67" t="s">
        <v>28</v>
      </c>
      <c r="E211" s="60" t="s">
        <v>9</v>
      </c>
      <c r="F211" s="18" t="str">
        <f t="shared" si="40"/>
        <v>Curtis, Marsha</v>
      </c>
      <c r="G211" s="11" t="s">
        <v>1181</v>
      </c>
      <c r="H211" s="12" t="s">
        <v>4310</v>
      </c>
      <c r="I211" s="66">
        <v>1</v>
      </c>
      <c r="J211" s="68" t="s">
        <v>53</v>
      </c>
      <c r="K211" s="34">
        <f t="shared" si="41"/>
        <v>40600</v>
      </c>
      <c r="L211" s="34">
        <f t="shared" si="42"/>
        <v>0</v>
      </c>
      <c r="M211" s="34">
        <f t="shared" si="43"/>
        <v>40600</v>
      </c>
      <c r="N211" s="34">
        <f t="shared" si="44"/>
        <v>5400</v>
      </c>
      <c r="O211" s="34">
        <f t="shared" si="45"/>
        <v>0</v>
      </c>
      <c r="P211" s="34">
        <f t="shared" si="46"/>
        <v>5400</v>
      </c>
      <c r="Q211" s="34">
        <f t="shared" si="47"/>
        <v>46000</v>
      </c>
      <c r="R211" s="34">
        <f t="shared" si="48"/>
        <v>0</v>
      </c>
      <c r="S211" s="34">
        <f t="shared" si="49"/>
        <v>46000</v>
      </c>
      <c r="T211" s="69">
        <v>42857</v>
      </c>
      <c r="V211" s="11" t="s">
        <v>4307</v>
      </c>
      <c r="W211" s="11" t="s">
        <v>4308</v>
      </c>
      <c r="X211" s="11" t="s">
        <v>8106</v>
      </c>
      <c r="Y211" s="11" t="s">
        <v>4309</v>
      </c>
      <c r="Z211" s="12" t="s">
        <v>4311</v>
      </c>
      <c r="AA211" s="12" t="s">
        <v>4312</v>
      </c>
      <c r="AB211" s="12" t="s">
        <v>4313</v>
      </c>
      <c r="AC211" s="12" t="s">
        <v>4146</v>
      </c>
      <c r="AD211" s="12" t="s">
        <v>371</v>
      </c>
      <c r="AE211" s="70">
        <v>24900</v>
      </c>
      <c r="AF211" s="70">
        <v>54002</v>
      </c>
      <c r="AG211" s="60"/>
      <c r="AH211" s="61">
        <v>40000</v>
      </c>
      <c r="AI211" s="61">
        <v>0</v>
      </c>
      <c r="AJ211" s="61">
        <v>40600</v>
      </c>
      <c r="AK211" s="61">
        <v>0</v>
      </c>
      <c r="AL211" s="61">
        <v>40600</v>
      </c>
      <c r="AM211" s="61">
        <v>0</v>
      </c>
      <c r="AN211" s="11"/>
      <c r="AO211" s="61">
        <v>46000</v>
      </c>
      <c r="AP211" s="61">
        <v>0</v>
      </c>
      <c r="AQ211" s="62">
        <v>46000</v>
      </c>
      <c r="AR211" s="62">
        <v>0</v>
      </c>
      <c r="AS211" s="11"/>
      <c r="AT211" s="62">
        <v>40600</v>
      </c>
      <c r="AU211" s="62">
        <v>46000</v>
      </c>
      <c r="AV211" s="61">
        <v>6000</v>
      </c>
      <c r="AW211" s="63" t="str">
        <f t="shared" si="50"/>
        <v/>
      </c>
      <c r="AX211" s="63" t="str">
        <f t="shared" si="51"/>
        <v/>
      </c>
      <c r="AY211" s="64">
        <v>5400</v>
      </c>
      <c r="AZ211" s="65">
        <v>0.13300492610837439</v>
      </c>
      <c r="BA211" s="65">
        <v>0.15</v>
      </c>
      <c r="BB211" s="16" t="s">
        <v>32</v>
      </c>
      <c r="BC211" s="17"/>
    </row>
    <row r="212" spans="1:55" ht="20.100000000000001" customHeight="1" x14ac:dyDescent="0.2">
      <c r="A212" s="15">
        <v>2017</v>
      </c>
      <c r="B212" s="15" t="s">
        <v>75</v>
      </c>
      <c r="C212" s="35">
        <f t="shared" si="39"/>
        <v>2</v>
      </c>
      <c r="D212" s="67" t="s">
        <v>28</v>
      </c>
      <c r="E212" s="60" t="s">
        <v>9</v>
      </c>
      <c r="F212" s="18" t="str">
        <f t="shared" si="40"/>
        <v>Dyer, Elizabeth</v>
      </c>
      <c r="G212" s="11" t="s">
        <v>1181</v>
      </c>
      <c r="H212" s="12" t="s">
        <v>4142</v>
      </c>
      <c r="I212" s="66">
        <v>1</v>
      </c>
      <c r="J212" s="68" t="s">
        <v>53</v>
      </c>
      <c r="K212" s="34">
        <f t="shared" si="41"/>
        <v>0</v>
      </c>
      <c r="L212" s="34">
        <f t="shared" si="42"/>
        <v>40000</v>
      </c>
      <c r="M212" s="34">
        <f t="shared" si="43"/>
        <v>40000</v>
      </c>
      <c r="N212" s="34">
        <f t="shared" si="44"/>
        <v>44000</v>
      </c>
      <c r="O212" s="34">
        <f t="shared" si="45"/>
        <v>-40000</v>
      </c>
      <c r="P212" s="34">
        <f t="shared" si="46"/>
        <v>4000</v>
      </c>
      <c r="Q212" s="34">
        <f t="shared" si="47"/>
        <v>44000</v>
      </c>
      <c r="R212" s="34">
        <f t="shared" si="48"/>
        <v>0</v>
      </c>
      <c r="S212" s="34">
        <f t="shared" si="49"/>
        <v>44000</v>
      </c>
      <c r="T212" s="69">
        <v>42887</v>
      </c>
      <c r="V212" s="11" t="s">
        <v>4140</v>
      </c>
      <c r="W212" s="11" t="s">
        <v>367</v>
      </c>
      <c r="X212" s="11" t="s">
        <v>8120</v>
      </c>
      <c r="Y212" s="11" t="s">
        <v>4141</v>
      </c>
      <c r="Z212" s="12" t="s">
        <v>4143</v>
      </c>
      <c r="AA212" s="12" t="s">
        <v>4144</v>
      </c>
      <c r="AB212" s="12" t="s">
        <v>4145</v>
      </c>
      <c r="AC212" s="12" t="s">
        <v>4146</v>
      </c>
      <c r="AD212" s="12">
        <v>999999</v>
      </c>
      <c r="AE212" s="70">
        <v>24900</v>
      </c>
      <c r="AF212" s="70">
        <v>54002</v>
      </c>
      <c r="AG212" s="60"/>
      <c r="AH212" s="61">
        <v>0</v>
      </c>
      <c r="AI212" s="61">
        <v>0</v>
      </c>
      <c r="AJ212" s="61">
        <v>40000</v>
      </c>
      <c r="AK212" s="61">
        <v>0</v>
      </c>
      <c r="AL212" s="61">
        <v>0</v>
      </c>
      <c r="AM212" s="61">
        <v>40000</v>
      </c>
      <c r="AN212" s="11" t="s">
        <v>74</v>
      </c>
      <c r="AO212" s="61">
        <v>44000</v>
      </c>
      <c r="AP212" s="61">
        <v>0</v>
      </c>
      <c r="AQ212" s="62">
        <v>44000</v>
      </c>
      <c r="AR212" s="62">
        <v>0</v>
      </c>
      <c r="AS212" s="11"/>
      <c r="AT212" s="62">
        <v>40000</v>
      </c>
      <c r="AU212" s="62">
        <v>44000</v>
      </c>
      <c r="AV212" s="61">
        <v>44000</v>
      </c>
      <c r="AW212" s="63" t="str">
        <f t="shared" si="50"/>
        <v/>
      </c>
      <c r="AX212" s="63" t="str">
        <f t="shared" si="51"/>
        <v/>
      </c>
      <c r="AY212" s="64">
        <v>4000</v>
      </c>
      <c r="AZ212" s="65">
        <v>0.1</v>
      </c>
      <c r="BA212" s="65">
        <v>0</v>
      </c>
      <c r="BB212" s="16" t="s">
        <v>32</v>
      </c>
      <c r="BC212" s="17"/>
    </row>
    <row r="213" spans="1:55" ht="20.100000000000001" customHeight="1" x14ac:dyDescent="0.2">
      <c r="A213" s="15">
        <v>2017</v>
      </c>
      <c r="B213" s="15" t="s">
        <v>75</v>
      </c>
      <c r="C213" s="35">
        <f t="shared" si="39"/>
        <v>2</v>
      </c>
      <c r="D213" s="67" t="s">
        <v>28</v>
      </c>
      <c r="E213" s="60" t="s">
        <v>9</v>
      </c>
      <c r="F213" s="18" t="str">
        <f t="shared" si="40"/>
        <v>Geiman, Heather</v>
      </c>
      <c r="G213" s="11" t="s">
        <v>2892</v>
      </c>
      <c r="H213" s="12" t="s">
        <v>4329</v>
      </c>
      <c r="I213" s="66">
        <v>1</v>
      </c>
      <c r="J213" s="68" t="s">
        <v>53</v>
      </c>
      <c r="K213" s="34">
        <f t="shared" si="41"/>
        <v>0</v>
      </c>
      <c r="L213" s="34">
        <f t="shared" si="42"/>
        <v>19775</v>
      </c>
      <c r="M213" s="34">
        <f t="shared" si="43"/>
        <v>19775</v>
      </c>
      <c r="N213" s="34">
        <f t="shared" si="44"/>
        <v>29000</v>
      </c>
      <c r="O213" s="34">
        <f t="shared" si="45"/>
        <v>-19775</v>
      </c>
      <c r="P213" s="34">
        <f t="shared" si="46"/>
        <v>9225</v>
      </c>
      <c r="Q213" s="34">
        <f t="shared" si="47"/>
        <v>29000</v>
      </c>
      <c r="R213" s="34">
        <f t="shared" si="48"/>
        <v>0</v>
      </c>
      <c r="S213" s="34">
        <f t="shared" si="49"/>
        <v>29000</v>
      </c>
      <c r="T213" s="69">
        <v>42885</v>
      </c>
      <c r="V213" s="11" t="s">
        <v>4327</v>
      </c>
      <c r="W213" s="11" t="s">
        <v>1324</v>
      </c>
      <c r="X213" s="11" t="s">
        <v>8156</v>
      </c>
      <c r="Y213" s="11" t="s">
        <v>4328</v>
      </c>
      <c r="Z213" s="12" t="s">
        <v>4253</v>
      </c>
      <c r="AA213" s="12" t="s">
        <v>4282</v>
      </c>
      <c r="AB213" s="12" t="s">
        <v>4283</v>
      </c>
      <c r="AC213" s="12" t="s">
        <v>4330</v>
      </c>
      <c r="AD213" s="12" t="s">
        <v>929</v>
      </c>
      <c r="AE213" s="70">
        <v>24900</v>
      </c>
      <c r="AF213" s="70">
        <v>56458</v>
      </c>
      <c r="AG213" s="60"/>
      <c r="AH213" s="61">
        <v>26000</v>
      </c>
      <c r="AI213" s="61">
        <v>0</v>
      </c>
      <c r="AJ213" s="61">
        <v>19775</v>
      </c>
      <c r="AK213" s="61">
        <v>0</v>
      </c>
      <c r="AL213" s="61">
        <v>0</v>
      </c>
      <c r="AM213" s="61">
        <v>19775</v>
      </c>
      <c r="AN213" s="11" t="s">
        <v>4154</v>
      </c>
      <c r="AO213" s="61">
        <v>29000</v>
      </c>
      <c r="AP213" s="61">
        <v>0</v>
      </c>
      <c r="AQ213" s="62">
        <v>29000</v>
      </c>
      <c r="AR213" s="62">
        <v>0</v>
      </c>
      <c r="AS213" s="11"/>
      <c r="AT213" s="62">
        <v>19775</v>
      </c>
      <c r="AU213" s="62">
        <v>29000</v>
      </c>
      <c r="AV213" s="61">
        <v>3000</v>
      </c>
      <c r="AW213" s="63" t="str">
        <f t="shared" si="50"/>
        <v/>
      </c>
      <c r="AX213" s="63" t="str">
        <f t="shared" si="51"/>
        <v/>
      </c>
      <c r="AY213" s="64">
        <v>9225</v>
      </c>
      <c r="AZ213" s="65">
        <v>0.46649810366624528</v>
      </c>
      <c r="BA213" s="65">
        <v>0.11538461538461539</v>
      </c>
      <c r="BB213" s="16" t="s">
        <v>32</v>
      </c>
      <c r="BC213" s="17" t="s">
        <v>4331</v>
      </c>
    </row>
    <row r="214" spans="1:55" ht="20.100000000000001" customHeight="1" x14ac:dyDescent="0.2">
      <c r="A214" s="15">
        <v>2017</v>
      </c>
      <c r="B214" s="15" t="s">
        <v>75</v>
      </c>
      <c r="C214" s="35">
        <f t="shared" si="39"/>
        <v>2</v>
      </c>
      <c r="D214" s="67" t="s">
        <v>28</v>
      </c>
      <c r="E214" s="60" t="s">
        <v>9</v>
      </c>
      <c r="F214" s="18" t="str">
        <f t="shared" si="40"/>
        <v>Hadden, Alastair</v>
      </c>
      <c r="G214" s="11" t="s">
        <v>1229</v>
      </c>
      <c r="H214" s="12" t="s">
        <v>4453</v>
      </c>
      <c r="I214" s="66">
        <v>1</v>
      </c>
      <c r="J214" s="68" t="s">
        <v>53</v>
      </c>
      <c r="K214" s="34">
        <f t="shared" si="41"/>
        <v>58288</v>
      </c>
      <c r="L214" s="34">
        <f t="shared" si="42"/>
        <v>0</v>
      </c>
      <c r="M214" s="34">
        <f t="shared" si="43"/>
        <v>58288</v>
      </c>
      <c r="N214" s="34">
        <f t="shared" si="44"/>
        <v>10000</v>
      </c>
      <c r="O214" s="34">
        <f t="shared" si="45"/>
        <v>0</v>
      </c>
      <c r="P214" s="34">
        <f t="shared" si="46"/>
        <v>10000</v>
      </c>
      <c r="Q214" s="34">
        <f t="shared" si="47"/>
        <v>68288</v>
      </c>
      <c r="R214" s="34">
        <f t="shared" si="48"/>
        <v>0</v>
      </c>
      <c r="S214" s="34">
        <f t="shared" si="49"/>
        <v>68288</v>
      </c>
      <c r="T214" s="69">
        <v>42828</v>
      </c>
      <c r="V214" s="11" t="s">
        <v>4450</v>
      </c>
      <c r="W214" s="11" t="s">
        <v>4451</v>
      </c>
      <c r="X214" s="11" t="s">
        <v>8168</v>
      </c>
      <c r="Y214" s="11" t="s">
        <v>4452</v>
      </c>
      <c r="Z214" s="12" t="s">
        <v>792</v>
      </c>
      <c r="AA214" s="12" t="s">
        <v>1231</v>
      </c>
      <c r="AB214" s="12" t="s">
        <v>4305</v>
      </c>
      <c r="AC214" s="12" t="s">
        <v>4306</v>
      </c>
      <c r="AD214" s="12" t="s">
        <v>73</v>
      </c>
      <c r="AE214" s="70">
        <v>28743</v>
      </c>
      <c r="AF214" s="70">
        <v>77204</v>
      </c>
      <c r="AG214" s="60"/>
      <c r="AH214" s="61">
        <v>52500</v>
      </c>
      <c r="AI214" s="61">
        <v>0</v>
      </c>
      <c r="AJ214" s="61">
        <v>58288</v>
      </c>
      <c r="AK214" s="61">
        <v>0</v>
      </c>
      <c r="AL214" s="61">
        <v>58288</v>
      </c>
      <c r="AM214" s="61">
        <v>0</v>
      </c>
      <c r="AN214" s="11"/>
      <c r="AO214" s="61">
        <v>68288</v>
      </c>
      <c r="AP214" s="61">
        <v>0</v>
      </c>
      <c r="AQ214" s="62">
        <v>68288</v>
      </c>
      <c r="AR214" s="62">
        <v>0</v>
      </c>
      <c r="AS214" s="11"/>
      <c r="AT214" s="62">
        <v>58288</v>
      </c>
      <c r="AU214" s="62">
        <v>68288</v>
      </c>
      <c r="AV214" s="61">
        <v>15788</v>
      </c>
      <c r="AW214" s="63" t="str">
        <f t="shared" si="50"/>
        <v/>
      </c>
      <c r="AX214" s="63" t="str">
        <f t="shared" si="51"/>
        <v/>
      </c>
      <c r="AY214" s="64">
        <v>10000</v>
      </c>
      <c r="AZ214" s="65">
        <v>0.17156189953335163</v>
      </c>
      <c r="BA214" s="65">
        <v>0.3007238095238095</v>
      </c>
      <c r="BB214" s="16" t="s">
        <v>32</v>
      </c>
      <c r="BC214" s="124"/>
    </row>
    <row r="215" spans="1:55" ht="20.100000000000001" customHeight="1" x14ac:dyDescent="0.2">
      <c r="A215" s="15">
        <v>2017</v>
      </c>
      <c r="B215" s="15" t="s">
        <v>75</v>
      </c>
      <c r="C215" s="35">
        <f t="shared" si="39"/>
        <v>2</v>
      </c>
      <c r="D215" s="67" t="s">
        <v>28</v>
      </c>
      <c r="E215" s="60" t="s">
        <v>9</v>
      </c>
      <c r="F215" s="18" t="str">
        <f t="shared" si="40"/>
        <v>Hill, Christopher</v>
      </c>
      <c r="G215" s="11" t="s">
        <v>4149</v>
      </c>
      <c r="H215" s="12" t="s">
        <v>4150</v>
      </c>
      <c r="I215" s="66">
        <v>1</v>
      </c>
      <c r="J215" s="68" t="s">
        <v>53</v>
      </c>
      <c r="K215" s="34">
        <f t="shared" si="41"/>
        <v>0</v>
      </c>
      <c r="L215" s="34">
        <f t="shared" si="42"/>
        <v>49126</v>
      </c>
      <c r="M215" s="34">
        <f t="shared" si="43"/>
        <v>49126</v>
      </c>
      <c r="N215" s="34">
        <f t="shared" si="44"/>
        <v>54200</v>
      </c>
      <c r="O215" s="34">
        <f t="shared" si="45"/>
        <v>-49126</v>
      </c>
      <c r="P215" s="34">
        <f t="shared" si="46"/>
        <v>5074</v>
      </c>
      <c r="Q215" s="34">
        <f t="shared" si="47"/>
        <v>54200</v>
      </c>
      <c r="R215" s="34">
        <f t="shared" si="48"/>
        <v>0</v>
      </c>
      <c r="S215" s="34">
        <f t="shared" si="49"/>
        <v>54200</v>
      </c>
      <c r="T215" s="69">
        <v>42912</v>
      </c>
      <c r="V215" s="11" t="s">
        <v>4147</v>
      </c>
      <c r="W215" s="11" t="s">
        <v>1119</v>
      </c>
      <c r="X215" s="11" t="s">
        <v>8180</v>
      </c>
      <c r="Y215" s="11" t="s">
        <v>4148</v>
      </c>
      <c r="Z215" s="12" t="s">
        <v>95</v>
      </c>
      <c r="AA215" s="12" t="s">
        <v>4151</v>
      </c>
      <c r="AB215" s="12" t="s">
        <v>4152</v>
      </c>
      <c r="AC215" s="12" t="s">
        <v>4153</v>
      </c>
      <c r="AD215" s="12">
        <v>999999</v>
      </c>
      <c r="AE215" s="70">
        <v>27713</v>
      </c>
      <c r="AF215" s="70">
        <v>70436</v>
      </c>
      <c r="AG215" s="60"/>
      <c r="AH215" s="61">
        <v>48400</v>
      </c>
      <c r="AI215" s="61">
        <v>0</v>
      </c>
      <c r="AJ215" s="61">
        <v>49126</v>
      </c>
      <c r="AK215" s="61">
        <v>0</v>
      </c>
      <c r="AL215" s="61">
        <v>0</v>
      </c>
      <c r="AM215" s="61">
        <v>49126</v>
      </c>
      <c r="AN215" s="11" t="s">
        <v>4154</v>
      </c>
      <c r="AO215" s="61">
        <v>54200</v>
      </c>
      <c r="AP215" s="61">
        <v>0</v>
      </c>
      <c r="AQ215" s="62">
        <v>54200</v>
      </c>
      <c r="AR215" s="62">
        <v>0</v>
      </c>
      <c r="AS215" s="11"/>
      <c r="AT215" s="62">
        <v>49126</v>
      </c>
      <c r="AU215" s="62">
        <v>54200</v>
      </c>
      <c r="AV215" s="61">
        <v>5800</v>
      </c>
      <c r="AW215" s="63" t="str">
        <f t="shared" si="50"/>
        <v/>
      </c>
      <c r="AX215" s="63" t="str">
        <f t="shared" si="51"/>
        <v/>
      </c>
      <c r="AY215" s="64">
        <v>5074</v>
      </c>
      <c r="AZ215" s="65">
        <v>0.10328542930423808</v>
      </c>
      <c r="BA215" s="65">
        <v>0.11983471074380166</v>
      </c>
      <c r="BB215" s="16" t="s">
        <v>32</v>
      </c>
      <c r="BC215" s="17"/>
    </row>
    <row r="216" spans="1:55" ht="20.100000000000001" customHeight="1" x14ac:dyDescent="0.2">
      <c r="A216" s="15">
        <v>2017</v>
      </c>
      <c r="B216" s="15" t="s">
        <v>75</v>
      </c>
      <c r="C216" s="35">
        <f t="shared" si="39"/>
        <v>2</v>
      </c>
      <c r="D216" s="67" t="s">
        <v>28</v>
      </c>
      <c r="E216" s="60" t="s">
        <v>9</v>
      </c>
      <c r="F216" s="18" t="str">
        <f t="shared" si="40"/>
        <v>Hinton, Natasha</v>
      </c>
      <c r="G216" s="11" t="s">
        <v>4335</v>
      </c>
      <c r="H216" s="12" t="s">
        <v>2967</v>
      </c>
      <c r="I216" s="66">
        <v>1</v>
      </c>
      <c r="J216" s="68" t="s">
        <v>53</v>
      </c>
      <c r="K216" s="34">
        <f t="shared" si="41"/>
        <v>0</v>
      </c>
      <c r="L216" s="34">
        <f t="shared" si="42"/>
        <v>25789</v>
      </c>
      <c r="M216" s="34">
        <f t="shared" si="43"/>
        <v>25789</v>
      </c>
      <c r="N216" s="34">
        <f t="shared" si="44"/>
        <v>0</v>
      </c>
      <c r="O216" s="34">
        <f t="shared" si="45"/>
        <v>4840</v>
      </c>
      <c r="P216" s="34">
        <f t="shared" si="46"/>
        <v>4840</v>
      </c>
      <c r="Q216" s="34">
        <f t="shared" si="47"/>
        <v>0</v>
      </c>
      <c r="R216" s="34">
        <f t="shared" si="48"/>
        <v>30629</v>
      </c>
      <c r="S216" s="34">
        <f t="shared" si="49"/>
        <v>30629</v>
      </c>
      <c r="T216" s="69">
        <v>42856</v>
      </c>
      <c r="V216" s="11" t="s">
        <v>4332</v>
      </c>
      <c r="W216" s="11" t="s">
        <v>4333</v>
      </c>
      <c r="X216" s="11" t="s">
        <v>8182</v>
      </c>
      <c r="Y216" s="11" t="s">
        <v>4334</v>
      </c>
      <c r="Z216" s="12" t="s">
        <v>984</v>
      </c>
      <c r="AA216" s="12" t="s">
        <v>4336</v>
      </c>
      <c r="AB216" s="12" t="s">
        <v>4337</v>
      </c>
      <c r="AC216" s="12" t="s">
        <v>4338</v>
      </c>
      <c r="AD216" s="12" t="s">
        <v>4339</v>
      </c>
      <c r="AE216" s="70">
        <v>23408</v>
      </c>
      <c r="AF216" s="70">
        <v>55406</v>
      </c>
      <c r="AG216" s="60"/>
      <c r="AH216" s="61">
        <v>25408</v>
      </c>
      <c r="AI216" s="61">
        <v>0</v>
      </c>
      <c r="AJ216" s="61">
        <v>25789</v>
      </c>
      <c r="AK216" s="61">
        <v>0</v>
      </c>
      <c r="AL216" s="61">
        <v>0</v>
      </c>
      <c r="AM216" s="61">
        <v>25789</v>
      </c>
      <c r="AN216" s="11" t="s">
        <v>74</v>
      </c>
      <c r="AO216" s="61">
        <v>30629</v>
      </c>
      <c r="AP216" s="61">
        <v>0</v>
      </c>
      <c r="AQ216" s="62">
        <v>0</v>
      </c>
      <c r="AR216" s="62">
        <v>30629</v>
      </c>
      <c r="AS216" s="11" t="s">
        <v>74</v>
      </c>
      <c r="AT216" s="62">
        <v>25789</v>
      </c>
      <c r="AU216" s="62">
        <v>30629</v>
      </c>
      <c r="AV216" s="61">
        <v>5221</v>
      </c>
      <c r="AW216" s="63" t="str">
        <f t="shared" si="50"/>
        <v/>
      </c>
      <c r="AX216" s="63" t="str">
        <f t="shared" si="51"/>
        <v/>
      </c>
      <c r="AY216" s="64">
        <v>4840</v>
      </c>
      <c r="AZ216" s="65">
        <v>0.18767691651479312</v>
      </c>
      <c r="BA216" s="65">
        <v>0.20548646095717885</v>
      </c>
      <c r="BB216" s="16" t="s">
        <v>32</v>
      </c>
      <c r="BC216" s="17"/>
    </row>
    <row r="217" spans="1:55" ht="20.100000000000001" customHeight="1" x14ac:dyDescent="0.2">
      <c r="A217" s="15">
        <v>2017</v>
      </c>
      <c r="B217" s="15" t="s">
        <v>75</v>
      </c>
      <c r="C217" s="35">
        <f t="shared" si="39"/>
        <v>2</v>
      </c>
      <c r="D217" s="67" t="s">
        <v>28</v>
      </c>
      <c r="E217" s="60" t="s">
        <v>9</v>
      </c>
      <c r="F217" s="18" t="str">
        <f t="shared" si="40"/>
        <v>Hodges, Matthew</v>
      </c>
      <c r="G217" s="11" t="s">
        <v>4335</v>
      </c>
      <c r="H217" s="12" t="s">
        <v>4342</v>
      </c>
      <c r="I217" s="66">
        <v>1</v>
      </c>
      <c r="J217" s="68" t="s">
        <v>53</v>
      </c>
      <c r="K217" s="34">
        <f t="shared" si="41"/>
        <v>0</v>
      </c>
      <c r="L217" s="34">
        <f t="shared" si="42"/>
        <v>37374</v>
      </c>
      <c r="M217" s="34">
        <f t="shared" si="43"/>
        <v>37374</v>
      </c>
      <c r="N217" s="34">
        <f t="shared" si="44"/>
        <v>0</v>
      </c>
      <c r="O217" s="34">
        <f t="shared" si="45"/>
        <v>9316</v>
      </c>
      <c r="P217" s="34">
        <f t="shared" si="46"/>
        <v>9316</v>
      </c>
      <c r="Q217" s="34">
        <f t="shared" si="47"/>
        <v>0</v>
      </c>
      <c r="R217" s="34">
        <f t="shared" si="48"/>
        <v>46690</v>
      </c>
      <c r="S217" s="34">
        <f t="shared" si="49"/>
        <v>46690</v>
      </c>
      <c r="T217" s="69">
        <v>42861</v>
      </c>
      <c r="V217" s="11" t="s">
        <v>4340</v>
      </c>
      <c r="W217" s="11" t="s">
        <v>569</v>
      </c>
      <c r="X217" s="11" t="s">
        <v>8183</v>
      </c>
      <c r="Y217" s="11" t="s">
        <v>4341</v>
      </c>
      <c r="Z217" s="12" t="s">
        <v>984</v>
      </c>
      <c r="AA217" s="12" t="s">
        <v>4336</v>
      </c>
      <c r="AB217" s="12" t="s">
        <v>4337</v>
      </c>
      <c r="AC217" s="12" t="s">
        <v>4338</v>
      </c>
      <c r="AD217" s="12" t="s">
        <v>4339</v>
      </c>
      <c r="AE217" s="70">
        <v>23408</v>
      </c>
      <c r="AF217" s="70">
        <v>55406</v>
      </c>
      <c r="AG217" s="60"/>
      <c r="AH217" s="61">
        <v>36822</v>
      </c>
      <c r="AI217" s="61">
        <v>0</v>
      </c>
      <c r="AJ217" s="61">
        <v>37374</v>
      </c>
      <c r="AK217" s="61">
        <v>0</v>
      </c>
      <c r="AL217" s="61">
        <v>0</v>
      </c>
      <c r="AM217" s="61">
        <v>37374</v>
      </c>
      <c r="AN217" s="11" t="s">
        <v>74</v>
      </c>
      <c r="AO217" s="61">
        <v>46690</v>
      </c>
      <c r="AP217" s="61">
        <v>0</v>
      </c>
      <c r="AQ217" s="62">
        <v>0</v>
      </c>
      <c r="AR217" s="62">
        <v>46690</v>
      </c>
      <c r="AS217" s="11" t="s">
        <v>74</v>
      </c>
      <c r="AT217" s="62">
        <v>37374</v>
      </c>
      <c r="AU217" s="62">
        <v>46690</v>
      </c>
      <c r="AV217" s="61">
        <v>9868</v>
      </c>
      <c r="AW217" s="63" t="str">
        <f t="shared" si="50"/>
        <v/>
      </c>
      <c r="AX217" s="63" t="str">
        <f t="shared" si="51"/>
        <v/>
      </c>
      <c r="AY217" s="64">
        <v>9316</v>
      </c>
      <c r="AZ217" s="65">
        <v>0.24926419435971531</v>
      </c>
      <c r="BA217" s="65">
        <v>0.26799196132746728</v>
      </c>
      <c r="BB217" s="16" t="s">
        <v>32</v>
      </c>
      <c r="BC217" s="17" t="s">
        <v>4343</v>
      </c>
    </row>
    <row r="218" spans="1:55" ht="20.100000000000001" customHeight="1" x14ac:dyDescent="0.2">
      <c r="A218" s="15">
        <v>2017</v>
      </c>
      <c r="B218" s="15" t="s">
        <v>75</v>
      </c>
      <c r="C218" s="35">
        <f t="shared" si="39"/>
        <v>2</v>
      </c>
      <c r="D218" s="67" t="s">
        <v>28</v>
      </c>
      <c r="E218" s="60" t="s">
        <v>9</v>
      </c>
      <c r="F218" s="18" t="str">
        <f t="shared" si="40"/>
        <v>Hooks Garrett, Heather</v>
      </c>
      <c r="G218" s="11" t="s">
        <v>933</v>
      </c>
      <c r="H218" s="12" t="s">
        <v>4157</v>
      </c>
      <c r="I218" s="66">
        <v>1</v>
      </c>
      <c r="J218" s="68" t="s">
        <v>53</v>
      </c>
      <c r="K218" s="34">
        <f t="shared" si="41"/>
        <v>40662</v>
      </c>
      <c r="L218" s="34">
        <f t="shared" si="42"/>
        <v>0</v>
      </c>
      <c r="M218" s="34">
        <f t="shared" si="43"/>
        <v>40662</v>
      </c>
      <c r="N218" s="34">
        <f t="shared" si="44"/>
        <v>-40662</v>
      </c>
      <c r="O218" s="34">
        <f t="shared" si="45"/>
        <v>42000</v>
      </c>
      <c r="P218" s="34">
        <f t="shared" si="46"/>
        <v>1338</v>
      </c>
      <c r="Q218" s="34">
        <f t="shared" si="47"/>
        <v>0</v>
      </c>
      <c r="R218" s="34">
        <f t="shared" si="48"/>
        <v>42000</v>
      </c>
      <c r="S218" s="34">
        <f t="shared" si="49"/>
        <v>42000</v>
      </c>
      <c r="T218" s="69">
        <v>42898</v>
      </c>
      <c r="V218" s="11" t="s">
        <v>4155</v>
      </c>
      <c r="W218" s="11" t="s">
        <v>1324</v>
      </c>
      <c r="X218" s="11" t="s">
        <v>9412</v>
      </c>
      <c r="Y218" s="11" t="s">
        <v>4156</v>
      </c>
      <c r="Z218" s="12" t="s">
        <v>4158</v>
      </c>
      <c r="AA218" s="12" t="s">
        <v>4159</v>
      </c>
      <c r="AB218" s="12" t="s">
        <v>4160</v>
      </c>
      <c r="AC218" s="12" t="s">
        <v>4161</v>
      </c>
      <c r="AD218" s="12">
        <v>999999</v>
      </c>
      <c r="AE218" s="70">
        <v>24381</v>
      </c>
      <c r="AF218" s="70">
        <v>48466</v>
      </c>
      <c r="AG218" s="60"/>
      <c r="AH218" s="61">
        <v>33384</v>
      </c>
      <c r="AI218" s="61">
        <v>0</v>
      </c>
      <c r="AJ218" s="61">
        <v>40662</v>
      </c>
      <c r="AK218" s="61">
        <v>0</v>
      </c>
      <c r="AL218" s="61">
        <v>40662</v>
      </c>
      <c r="AM218" s="61">
        <v>0</v>
      </c>
      <c r="AN218" s="11"/>
      <c r="AO218" s="61">
        <v>42000</v>
      </c>
      <c r="AP218" s="61">
        <v>0</v>
      </c>
      <c r="AQ218" s="62">
        <v>0</v>
      </c>
      <c r="AR218" s="62">
        <v>42000</v>
      </c>
      <c r="AS218" s="11" t="s">
        <v>74</v>
      </c>
      <c r="AT218" s="62">
        <v>40662</v>
      </c>
      <c r="AU218" s="62">
        <v>42000</v>
      </c>
      <c r="AV218" s="61">
        <v>8616</v>
      </c>
      <c r="AW218" s="63" t="str">
        <f t="shared" si="50"/>
        <v/>
      </c>
      <c r="AX218" s="63" t="str">
        <f t="shared" si="51"/>
        <v/>
      </c>
      <c r="AY218" s="64">
        <v>1338</v>
      </c>
      <c r="AZ218" s="65">
        <v>3.2905415375534895E-2</v>
      </c>
      <c r="BA218" s="65">
        <v>0.25808770668583753</v>
      </c>
      <c r="BB218" s="16" t="s">
        <v>32</v>
      </c>
      <c r="BC218" s="17"/>
    </row>
    <row r="219" spans="1:55" ht="20.100000000000001" customHeight="1" x14ac:dyDescent="0.2">
      <c r="A219" s="15">
        <v>2017</v>
      </c>
      <c r="B219" s="15" t="s">
        <v>75</v>
      </c>
      <c r="C219" s="35">
        <f t="shared" si="39"/>
        <v>2</v>
      </c>
      <c r="D219" s="67" t="s">
        <v>28</v>
      </c>
      <c r="E219" s="60" t="s">
        <v>9</v>
      </c>
      <c r="F219" s="18" t="str">
        <f t="shared" si="40"/>
        <v>Jackson, Brandon</v>
      </c>
      <c r="G219" s="11" t="s">
        <v>4188</v>
      </c>
      <c r="H219" s="12" t="s">
        <v>4354</v>
      </c>
      <c r="I219" s="66">
        <v>1</v>
      </c>
      <c r="J219" s="68" t="s">
        <v>53</v>
      </c>
      <c r="K219" s="34">
        <f t="shared" si="41"/>
        <v>0</v>
      </c>
      <c r="L219" s="34">
        <f t="shared" si="42"/>
        <v>38570</v>
      </c>
      <c r="M219" s="34">
        <f t="shared" si="43"/>
        <v>38570</v>
      </c>
      <c r="N219" s="34">
        <f t="shared" si="44"/>
        <v>0</v>
      </c>
      <c r="O219" s="34">
        <f t="shared" si="45"/>
        <v>3915</v>
      </c>
      <c r="P219" s="34">
        <f t="shared" si="46"/>
        <v>3915</v>
      </c>
      <c r="Q219" s="34">
        <f t="shared" si="47"/>
        <v>0</v>
      </c>
      <c r="R219" s="34">
        <f t="shared" si="48"/>
        <v>42485</v>
      </c>
      <c r="S219" s="34">
        <f t="shared" si="49"/>
        <v>42485</v>
      </c>
      <c r="T219" s="69">
        <v>42856</v>
      </c>
      <c r="V219" s="11" t="s">
        <v>4351</v>
      </c>
      <c r="W219" s="11" t="s">
        <v>4352</v>
      </c>
      <c r="X219" s="11" t="s">
        <v>8205</v>
      </c>
      <c r="Y219" s="11" t="s">
        <v>4353</v>
      </c>
      <c r="Z219" s="12" t="s">
        <v>4178</v>
      </c>
      <c r="AA219" s="12" t="s">
        <v>4355</v>
      </c>
      <c r="AB219" s="12" t="s">
        <v>4356</v>
      </c>
      <c r="AC219" s="12" t="s">
        <v>4357</v>
      </c>
      <c r="AD219" s="12" t="s">
        <v>73</v>
      </c>
      <c r="AE219" s="70">
        <v>23618</v>
      </c>
      <c r="AF219" s="70">
        <v>60603</v>
      </c>
      <c r="AG219" s="60"/>
      <c r="AH219" s="61">
        <v>38000</v>
      </c>
      <c r="AI219" s="61">
        <v>0</v>
      </c>
      <c r="AJ219" s="61">
        <v>38570</v>
      </c>
      <c r="AK219" s="61">
        <v>0</v>
      </c>
      <c r="AL219" s="61">
        <v>0</v>
      </c>
      <c r="AM219" s="61">
        <v>38570</v>
      </c>
      <c r="AN219" s="11" t="s">
        <v>74</v>
      </c>
      <c r="AO219" s="61">
        <v>42485</v>
      </c>
      <c r="AP219" s="61">
        <v>0</v>
      </c>
      <c r="AQ219" s="62">
        <v>0</v>
      </c>
      <c r="AR219" s="62">
        <v>42485</v>
      </c>
      <c r="AS219" s="11" t="s">
        <v>74</v>
      </c>
      <c r="AT219" s="62">
        <v>38570</v>
      </c>
      <c r="AU219" s="62">
        <v>42485</v>
      </c>
      <c r="AV219" s="61">
        <v>4485</v>
      </c>
      <c r="AW219" s="63" t="str">
        <f t="shared" si="50"/>
        <v/>
      </c>
      <c r="AX219" s="63" t="str">
        <f t="shared" si="51"/>
        <v/>
      </c>
      <c r="AY219" s="64">
        <v>3915</v>
      </c>
      <c r="AZ219" s="65">
        <v>0.10150375939849623</v>
      </c>
      <c r="BA219" s="65">
        <v>0.11802631578947369</v>
      </c>
      <c r="BB219" s="16" t="s">
        <v>32</v>
      </c>
      <c r="BC219" s="17"/>
    </row>
    <row r="220" spans="1:55" ht="20.100000000000001" customHeight="1" x14ac:dyDescent="0.2">
      <c r="A220" s="15">
        <v>2017</v>
      </c>
      <c r="B220" s="15" t="s">
        <v>75</v>
      </c>
      <c r="C220" s="35">
        <f t="shared" si="39"/>
        <v>2</v>
      </c>
      <c r="D220" s="67" t="s">
        <v>28</v>
      </c>
      <c r="E220" s="60" t="s">
        <v>9</v>
      </c>
      <c r="F220" s="18" t="str">
        <f t="shared" si="40"/>
        <v>Johnson, Deanine</v>
      </c>
      <c r="G220" s="11" t="s">
        <v>933</v>
      </c>
      <c r="H220" s="12" t="s">
        <v>4360</v>
      </c>
      <c r="I220" s="66">
        <v>1</v>
      </c>
      <c r="J220" s="68" t="s">
        <v>53</v>
      </c>
      <c r="K220" s="34">
        <f t="shared" si="41"/>
        <v>39585</v>
      </c>
      <c r="L220" s="34">
        <f t="shared" si="42"/>
        <v>0</v>
      </c>
      <c r="M220" s="34">
        <f t="shared" si="43"/>
        <v>39585</v>
      </c>
      <c r="N220" s="34">
        <f t="shared" si="44"/>
        <v>5415</v>
      </c>
      <c r="O220" s="34">
        <f t="shared" si="45"/>
        <v>0</v>
      </c>
      <c r="P220" s="34">
        <f t="shared" si="46"/>
        <v>5415</v>
      </c>
      <c r="Q220" s="34">
        <f t="shared" si="47"/>
        <v>45000</v>
      </c>
      <c r="R220" s="34">
        <f t="shared" si="48"/>
        <v>0</v>
      </c>
      <c r="S220" s="34">
        <f t="shared" si="49"/>
        <v>45000</v>
      </c>
      <c r="T220" s="69">
        <v>42856</v>
      </c>
      <c r="V220" s="11" t="s">
        <v>1371</v>
      </c>
      <c r="W220" s="11" t="s">
        <v>4358</v>
      </c>
      <c r="X220" s="11" t="s">
        <v>8215</v>
      </c>
      <c r="Y220" s="11" t="s">
        <v>4359</v>
      </c>
      <c r="Z220" s="12" t="s">
        <v>4137</v>
      </c>
      <c r="AA220" s="12" t="s">
        <v>4361</v>
      </c>
      <c r="AB220" s="12" t="s">
        <v>4362</v>
      </c>
      <c r="AC220" s="12" t="s">
        <v>3594</v>
      </c>
      <c r="AD220" s="12">
        <v>999999</v>
      </c>
      <c r="AE220" s="70">
        <v>24381</v>
      </c>
      <c r="AF220" s="70">
        <v>48466</v>
      </c>
      <c r="AG220" s="60"/>
      <c r="AH220" s="61">
        <v>39000</v>
      </c>
      <c r="AI220" s="61">
        <v>0</v>
      </c>
      <c r="AJ220" s="61">
        <v>39585</v>
      </c>
      <c r="AK220" s="61">
        <v>0</v>
      </c>
      <c r="AL220" s="61">
        <v>39585</v>
      </c>
      <c r="AM220" s="61">
        <v>0</v>
      </c>
      <c r="AN220" s="11"/>
      <c r="AO220" s="61">
        <v>45000</v>
      </c>
      <c r="AP220" s="61">
        <v>0</v>
      </c>
      <c r="AQ220" s="62">
        <v>45000</v>
      </c>
      <c r="AR220" s="62">
        <v>0</v>
      </c>
      <c r="AS220" s="11"/>
      <c r="AT220" s="62">
        <v>39585</v>
      </c>
      <c r="AU220" s="62">
        <v>45000</v>
      </c>
      <c r="AV220" s="61">
        <v>6000</v>
      </c>
      <c r="AW220" s="63" t="str">
        <f t="shared" si="50"/>
        <v/>
      </c>
      <c r="AX220" s="63" t="str">
        <f t="shared" si="51"/>
        <v/>
      </c>
      <c r="AY220" s="64">
        <v>5415</v>
      </c>
      <c r="AZ220" s="65">
        <v>0.1367942402425161</v>
      </c>
      <c r="BA220" s="65">
        <v>0.15384615384615385</v>
      </c>
      <c r="BB220" s="16" t="s">
        <v>32</v>
      </c>
      <c r="BC220" s="17"/>
    </row>
    <row r="221" spans="1:55" ht="20.100000000000001" customHeight="1" x14ac:dyDescent="0.2">
      <c r="A221" s="15">
        <v>2017</v>
      </c>
      <c r="B221" s="15" t="s">
        <v>75</v>
      </c>
      <c r="C221" s="35">
        <f t="shared" si="39"/>
        <v>2</v>
      </c>
      <c r="D221" s="67" t="s">
        <v>28</v>
      </c>
      <c r="E221" s="60" t="s">
        <v>9</v>
      </c>
      <c r="F221" s="18" t="str">
        <f t="shared" si="40"/>
        <v>Kelly, Timothy</v>
      </c>
      <c r="G221" s="11" t="s">
        <v>299</v>
      </c>
      <c r="H221" s="12" t="s">
        <v>4163</v>
      </c>
      <c r="I221" s="66">
        <v>1</v>
      </c>
      <c r="J221" s="68" t="s">
        <v>53</v>
      </c>
      <c r="K221" s="34">
        <f t="shared" si="41"/>
        <v>52490</v>
      </c>
      <c r="L221" s="34">
        <f t="shared" si="42"/>
        <v>0</v>
      </c>
      <c r="M221" s="34">
        <f t="shared" si="43"/>
        <v>52490</v>
      </c>
      <c r="N221" s="34">
        <f t="shared" si="44"/>
        <v>-52490</v>
      </c>
      <c r="O221" s="34">
        <f t="shared" si="45"/>
        <v>54000</v>
      </c>
      <c r="P221" s="34">
        <f t="shared" si="46"/>
        <v>1510</v>
      </c>
      <c r="Q221" s="34">
        <f t="shared" si="47"/>
        <v>0</v>
      </c>
      <c r="R221" s="34">
        <f t="shared" si="48"/>
        <v>54000</v>
      </c>
      <c r="S221" s="34">
        <f t="shared" si="49"/>
        <v>54000</v>
      </c>
      <c r="T221" s="69">
        <v>42887</v>
      </c>
      <c r="V221" s="11" t="s">
        <v>1723</v>
      </c>
      <c r="W221" s="11" t="s">
        <v>1389</v>
      </c>
      <c r="X221" s="11" t="s">
        <v>8227</v>
      </c>
      <c r="Y221" s="11" t="s">
        <v>4162</v>
      </c>
      <c r="Z221" s="12" t="s">
        <v>4164</v>
      </c>
      <c r="AA221" s="12" t="s">
        <v>4165</v>
      </c>
      <c r="AB221" s="12" t="s">
        <v>4166</v>
      </c>
      <c r="AC221" s="12" t="s">
        <v>4167</v>
      </c>
      <c r="AD221" s="12">
        <v>999999</v>
      </c>
      <c r="AE221" s="70">
        <v>30888</v>
      </c>
      <c r="AF221" s="70">
        <v>73719</v>
      </c>
      <c r="AG221" s="60"/>
      <c r="AH221" s="61">
        <v>51714</v>
      </c>
      <c r="AI221" s="61">
        <v>0</v>
      </c>
      <c r="AJ221" s="61">
        <v>52490</v>
      </c>
      <c r="AK221" s="61">
        <v>0</v>
      </c>
      <c r="AL221" s="61">
        <v>52490</v>
      </c>
      <c r="AM221" s="61">
        <v>0</v>
      </c>
      <c r="AN221" s="11"/>
      <c r="AO221" s="61">
        <v>54000</v>
      </c>
      <c r="AP221" s="61">
        <v>0</v>
      </c>
      <c r="AQ221" s="62">
        <v>0</v>
      </c>
      <c r="AR221" s="62">
        <v>54000</v>
      </c>
      <c r="AS221" s="11" t="s">
        <v>74</v>
      </c>
      <c r="AT221" s="62">
        <v>52490</v>
      </c>
      <c r="AU221" s="62">
        <v>54000</v>
      </c>
      <c r="AV221" s="61">
        <v>2286</v>
      </c>
      <c r="AW221" s="63" t="str">
        <f t="shared" si="50"/>
        <v/>
      </c>
      <c r="AX221" s="63" t="str">
        <f t="shared" si="51"/>
        <v/>
      </c>
      <c r="AY221" s="64">
        <v>1510</v>
      </c>
      <c r="AZ221" s="65">
        <v>2.876738426366927E-2</v>
      </c>
      <c r="BA221" s="65">
        <v>4.4204664114166375E-2</v>
      </c>
      <c r="BB221" s="16" t="s">
        <v>32</v>
      </c>
      <c r="BC221" s="17"/>
    </row>
    <row r="222" spans="1:55" ht="20.100000000000001" customHeight="1" x14ac:dyDescent="0.2">
      <c r="A222" s="15">
        <v>2017</v>
      </c>
      <c r="B222" s="15" t="s">
        <v>75</v>
      </c>
      <c r="C222" s="35">
        <f t="shared" si="39"/>
        <v>2</v>
      </c>
      <c r="D222" s="67" t="s">
        <v>28</v>
      </c>
      <c r="E222" s="60" t="s">
        <v>9</v>
      </c>
      <c r="F222" s="18" t="str">
        <f t="shared" si="40"/>
        <v>Keto, Stefanie</v>
      </c>
      <c r="G222" s="11" t="s">
        <v>227</v>
      </c>
      <c r="H222" s="12" t="s">
        <v>4468</v>
      </c>
      <c r="I222" s="66">
        <v>1</v>
      </c>
      <c r="J222" s="68" t="s">
        <v>53</v>
      </c>
      <c r="K222" s="34">
        <f t="shared" si="41"/>
        <v>15304</v>
      </c>
      <c r="L222" s="34">
        <f t="shared" si="42"/>
        <v>28696</v>
      </c>
      <c r="M222" s="34">
        <f t="shared" si="43"/>
        <v>44000</v>
      </c>
      <c r="N222" s="34">
        <f t="shared" si="44"/>
        <v>35696</v>
      </c>
      <c r="O222" s="34">
        <f t="shared" si="45"/>
        <v>-28696</v>
      </c>
      <c r="P222" s="34">
        <f t="shared" si="46"/>
        <v>7000</v>
      </c>
      <c r="Q222" s="34">
        <f t="shared" si="47"/>
        <v>51000</v>
      </c>
      <c r="R222" s="34">
        <f t="shared" si="48"/>
        <v>0</v>
      </c>
      <c r="S222" s="34">
        <f t="shared" si="49"/>
        <v>51000</v>
      </c>
      <c r="T222" s="69">
        <v>42835</v>
      </c>
      <c r="V222" s="11" t="s">
        <v>4465</v>
      </c>
      <c r="W222" s="11" t="s">
        <v>4466</v>
      </c>
      <c r="X222" s="11" t="s">
        <v>8231</v>
      </c>
      <c r="Y222" s="11" t="s">
        <v>4467</v>
      </c>
      <c r="Z222" s="12" t="s">
        <v>4164</v>
      </c>
      <c r="AA222" s="12" t="s">
        <v>4469</v>
      </c>
      <c r="AB222" s="12" t="s">
        <v>4470</v>
      </c>
      <c r="AC222" s="12" t="s">
        <v>3672</v>
      </c>
      <c r="AD222" s="12" t="s">
        <v>403</v>
      </c>
      <c r="AE222" s="70">
        <v>37748</v>
      </c>
      <c r="AF222" s="70">
        <v>101602</v>
      </c>
      <c r="AG222" s="60"/>
      <c r="AH222" s="61">
        <v>42000</v>
      </c>
      <c r="AI222" s="61">
        <v>0</v>
      </c>
      <c r="AJ222" s="61">
        <v>44000</v>
      </c>
      <c r="AK222" s="61">
        <v>0</v>
      </c>
      <c r="AL222" s="61">
        <v>15304</v>
      </c>
      <c r="AM222" s="61">
        <v>28696</v>
      </c>
      <c r="AN222" s="11" t="s">
        <v>74</v>
      </c>
      <c r="AO222" s="61">
        <v>51000</v>
      </c>
      <c r="AP222" s="61">
        <v>0</v>
      </c>
      <c r="AQ222" s="62">
        <v>51000</v>
      </c>
      <c r="AR222" s="62">
        <v>0</v>
      </c>
      <c r="AS222" s="11"/>
      <c r="AT222" s="62">
        <v>44000</v>
      </c>
      <c r="AU222" s="62">
        <v>51000</v>
      </c>
      <c r="AV222" s="61">
        <v>9000</v>
      </c>
      <c r="AW222" s="63" t="str">
        <f t="shared" si="50"/>
        <v/>
      </c>
      <c r="AX222" s="63" t="str">
        <f t="shared" si="51"/>
        <v/>
      </c>
      <c r="AY222" s="64">
        <v>7000</v>
      </c>
      <c r="AZ222" s="65">
        <v>0.15909090909090909</v>
      </c>
      <c r="BA222" s="65">
        <v>0.21428571428571427</v>
      </c>
      <c r="BB222" s="16" t="s">
        <v>32</v>
      </c>
      <c r="BC222" s="124"/>
    </row>
    <row r="223" spans="1:55" ht="20.100000000000001" customHeight="1" x14ac:dyDescent="0.2">
      <c r="A223" s="15">
        <v>2017</v>
      </c>
      <c r="B223" s="15" t="s">
        <v>75</v>
      </c>
      <c r="C223" s="35">
        <f t="shared" si="39"/>
        <v>2</v>
      </c>
      <c r="D223" s="67" t="s">
        <v>28</v>
      </c>
      <c r="E223" s="60" t="s">
        <v>9</v>
      </c>
      <c r="F223" s="18" t="str">
        <f t="shared" si="40"/>
        <v>Lee, Garland</v>
      </c>
      <c r="G223" s="11" t="s">
        <v>4149</v>
      </c>
      <c r="H223" s="12" t="s">
        <v>4170</v>
      </c>
      <c r="I223" s="66">
        <v>1</v>
      </c>
      <c r="J223" s="68" t="s">
        <v>53</v>
      </c>
      <c r="K223" s="34">
        <f t="shared" si="41"/>
        <v>47651</v>
      </c>
      <c r="L223" s="34">
        <f t="shared" si="42"/>
        <v>0</v>
      </c>
      <c r="M223" s="34">
        <f t="shared" si="43"/>
        <v>47651</v>
      </c>
      <c r="N223" s="34">
        <f t="shared" si="44"/>
        <v>6549</v>
      </c>
      <c r="O223" s="34">
        <f t="shared" si="45"/>
        <v>0</v>
      </c>
      <c r="P223" s="34">
        <f t="shared" si="46"/>
        <v>6549</v>
      </c>
      <c r="Q223" s="34">
        <f t="shared" si="47"/>
        <v>54200</v>
      </c>
      <c r="R223" s="34">
        <f t="shared" si="48"/>
        <v>0</v>
      </c>
      <c r="S223" s="34">
        <f t="shared" si="49"/>
        <v>54200</v>
      </c>
      <c r="T223" s="69">
        <v>42905</v>
      </c>
      <c r="V223" s="11" t="s">
        <v>366</v>
      </c>
      <c r="W223" s="11" t="s">
        <v>4168</v>
      </c>
      <c r="X223" s="11" t="s">
        <v>8249</v>
      </c>
      <c r="Y223" s="11" t="s">
        <v>4169</v>
      </c>
      <c r="Z223" s="12" t="s">
        <v>95</v>
      </c>
      <c r="AA223" s="12" t="s">
        <v>4171</v>
      </c>
      <c r="AB223" s="12" t="s">
        <v>4172</v>
      </c>
      <c r="AC223" s="12" t="s">
        <v>4173</v>
      </c>
      <c r="AD223" s="12">
        <v>999999</v>
      </c>
      <c r="AE223" s="70">
        <v>27713</v>
      </c>
      <c r="AF223" s="70">
        <v>70436</v>
      </c>
      <c r="AG223" s="60"/>
      <c r="AH223" s="61">
        <v>46947</v>
      </c>
      <c r="AI223" s="61">
        <v>0</v>
      </c>
      <c r="AJ223" s="61">
        <v>47651</v>
      </c>
      <c r="AK223" s="61">
        <v>0</v>
      </c>
      <c r="AL223" s="61">
        <v>47651</v>
      </c>
      <c r="AM223" s="61">
        <v>0</v>
      </c>
      <c r="AN223" s="11"/>
      <c r="AO223" s="61">
        <v>54200</v>
      </c>
      <c r="AP223" s="61">
        <v>0</v>
      </c>
      <c r="AQ223" s="62">
        <v>54200</v>
      </c>
      <c r="AR223" s="62">
        <v>0</v>
      </c>
      <c r="AS223" s="11"/>
      <c r="AT223" s="62">
        <v>47651</v>
      </c>
      <c r="AU223" s="62">
        <v>54200</v>
      </c>
      <c r="AV223" s="61">
        <v>7253</v>
      </c>
      <c r="AW223" s="63" t="str">
        <f t="shared" si="50"/>
        <v/>
      </c>
      <c r="AX223" s="63" t="str">
        <f t="shared" si="51"/>
        <v/>
      </c>
      <c r="AY223" s="64">
        <v>6549</v>
      </c>
      <c r="AZ223" s="65">
        <v>0.13743677992067324</v>
      </c>
      <c r="BA223" s="65">
        <v>0.15449336485824441</v>
      </c>
      <c r="BB223" s="16" t="s">
        <v>32</v>
      </c>
      <c r="BC223" s="17"/>
    </row>
    <row r="224" spans="1:55" ht="20.100000000000001" customHeight="1" x14ac:dyDescent="0.2">
      <c r="A224" s="15">
        <v>2017</v>
      </c>
      <c r="B224" s="15" t="s">
        <v>75</v>
      </c>
      <c r="C224" s="35">
        <f t="shared" si="39"/>
        <v>2</v>
      </c>
      <c r="D224" s="67" t="s">
        <v>28</v>
      </c>
      <c r="E224" s="60" t="s">
        <v>9</v>
      </c>
      <c r="F224" s="18" t="str">
        <f t="shared" si="40"/>
        <v>Lyons, Brianna</v>
      </c>
      <c r="G224" s="11" t="s">
        <v>4176</v>
      </c>
      <c r="H224" s="12" t="s">
        <v>4177</v>
      </c>
      <c r="I224" s="66">
        <v>1</v>
      </c>
      <c r="J224" s="68" t="s">
        <v>53</v>
      </c>
      <c r="K224" s="34">
        <f t="shared" si="41"/>
        <v>0</v>
      </c>
      <c r="L224" s="34">
        <f t="shared" si="42"/>
        <v>56502</v>
      </c>
      <c r="M224" s="34">
        <f t="shared" si="43"/>
        <v>56502</v>
      </c>
      <c r="N224" s="34">
        <f t="shared" si="44"/>
        <v>0</v>
      </c>
      <c r="O224" s="34">
        <f t="shared" si="45"/>
        <v>98</v>
      </c>
      <c r="P224" s="34">
        <f t="shared" si="46"/>
        <v>98</v>
      </c>
      <c r="Q224" s="34">
        <f t="shared" si="47"/>
        <v>0</v>
      </c>
      <c r="R224" s="34">
        <f t="shared" si="48"/>
        <v>56600</v>
      </c>
      <c r="S224" s="34">
        <f t="shared" si="49"/>
        <v>56600</v>
      </c>
      <c r="T224" s="69">
        <v>42891</v>
      </c>
      <c r="V224" s="11" t="s">
        <v>4174</v>
      </c>
      <c r="W224" s="11" t="s">
        <v>3017</v>
      </c>
      <c r="X224" s="11" t="s">
        <v>8266</v>
      </c>
      <c r="Y224" s="11" t="s">
        <v>4175</v>
      </c>
      <c r="Z224" s="12" t="s">
        <v>4178</v>
      </c>
      <c r="AA224" s="12" t="s">
        <v>574</v>
      </c>
      <c r="AB224" s="12" t="s">
        <v>4179</v>
      </c>
      <c r="AC224" s="12" t="s">
        <v>4180</v>
      </c>
      <c r="AD224" s="12">
        <v>999999</v>
      </c>
      <c r="AE224" s="70">
        <v>38152</v>
      </c>
      <c r="AF224" s="70">
        <v>81960</v>
      </c>
      <c r="AG224" s="60"/>
      <c r="AH224" s="61">
        <v>55667</v>
      </c>
      <c r="AI224" s="61">
        <v>0</v>
      </c>
      <c r="AJ224" s="61">
        <v>56502</v>
      </c>
      <c r="AK224" s="61">
        <v>0</v>
      </c>
      <c r="AL224" s="61">
        <v>0</v>
      </c>
      <c r="AM224" s="61">
        <v>56502</v>
      </c>
      <c r="AN224" s="11" t="s">
        <v>74</v>
      </c>
      <c r="AO224" s="61">
        <v>56600</v>
      </c>
      <c r="AP224" s="61">
        <v>0</v>
      </c>
      <c r="AQ224" s="62">
        <v>0</v>
      </c>
      <c r="AR224" s="62">
        <v>56600</v>
      </c>
      <c r="AS224" s="11" t="s">
        <v>74</v>
      </c>
      <c r="AT224" s="62">
        <v>56502</v>
      </c>
      <c r="AU224" s="62">
        <v>56600</v>
      </c>
      <c r="AV224" s="61">
        <v>933</v>
      </c>
      <c r="AW224" s="63" t="str">
        <f t="shared" si="50"/>
        <v/>
      </c>
      <c r="AX224" s="63" t="str">
        <f t="shared" si="51"/>
        <v/>
      </c>
      <c r="AY224" s="64">
        <v>98</v>
      </c>
      <c r="AZ224" s="65">
        <v>1.734451877809635E-3</v>
      </c>
      <c r="BA224" s="65">
        <v>1.6760378680367182E-2</v>
      </c>
      <c r="BB224" s="16" t="s">
        <v>32</v>
      </c>
      <c r="BC224" s="17"/>
    </row>
    <row r="225" spans="1:55" ht="20.100000000000001" customHeight="1" x14ac:dyDescent="0.2">
      <c r="A225" s="15">
        <v>2017</v>
      </c>
      <c r="B225" s="15" t="s">
        <v>75</v>
      </c>
      <c r="C225" s="35">
        <f t="shared" si="39"/>
        <v>2</v>
      </c>
      <c r="D225" s="67" t="s">
        <v>28</v>
      </c>
      <c r="E225" s="60" t="s">
        <v>9</v>
      </c>
      <c r="F225" s="18" t="str">
        <f t="shared" si="40"/>
        <v>Mims, Marshall</v>
      </c>
      <c r="G225" s="11" t="s">
        <v>4183</v>
      </c>
      <c r="H225" s="12" t="s">
        <v>4184</v>
      </c>
      <c r="I225" s="66">
        <v>1</v>
      </c>
      <c r="J225" s="68" t="s">
        <v>53</v>
      </c>
      <c r="K225" s="34">
        <f t="shared" si="41"/>
        <v>48050</v>
      </c>
      <c r="L225" s="34">
        <f t="shared" si="42"/>
        <v>0</v>
      </c>
      <c r="M225" s="34">
        <f t="shared" si="43"/>
        <v>48050</v>
      </c>
      <c r="N225" s="34">
        <f t="shared" si="44"/>
        <v>5250</v>
      </c>
      <c r="O225" s="34">
        <f t="shared" si="45"/>
        <v>0</v>
      </c>
      <c r="P225" s="34">
        <f t="shared" si="46"/>
        <v>5250</v>
      </c>
      <c r="Q225" s="34">
        <f t="shared" si="47"/>
        <v>53300</v>
      </c>
      <c r="R225" s="34">
        <f t="shared" si="48"/>
        <v>0</v>
      </c>
      <c r="S225" s="34">
        <f t="shared" si="49"/>
        <v>53300</v>
      </c>
      <c r="T225" s="69">
        <v>42895</v>
      </c>
      <c r="V225" s="11" t="s">
        <v>4181</v>
      </c>
      <c r="W225" s="11" t="s">
        <v>1254</v>
      </c>
      <c r="X225" s="11" t="s">
        <v>8286</v>
      </c>
      <c r="Y225" s="11" t="s">
        <v>4182</v>
      </c>
      <c r="Z225" s="12" t="s">
        <v>95</v>
      </c>
      <c r="AA225" s="12" t="s">
        <v>4185</v>
      </c>
      <c r="AB225" s="12" t="s">
        <v>4186</v>
      </c>
      <c r="AC225" s="12" t="s">
        <v>3869</v>
      </c>
      <c r="AD225" s="12">
        <v>999999</v>
      </c>
      <c r="AE225" s="70">
        <v>30888</v>
      </c>
      <c r="AF225" s="70">
        <v>70436</v>
      </c>
      <c r="AG225" s="60"/>
      <c r="AH225" s="61">
        <v>47340</v>
      </c>
      <c r="AI225" s="61">
        <v>0</v>
      </c>
      <c r="AJ225" s="61">
        <v>48050</v>
      </c>
      <c r="AK225" s="61">
        <v>0</v>
      </c>
      <c r="AL225" s="61">
        <v>48050</v>
      </c>
      <c r="AM225" s="61">
        <v>0</v>
      </c>
      <c r="AN225" s="11"/>
      <c r="AO225" s="61">
        <v>53300</v>
      </c>
      <c r="AP225" s="61">
        <v>0</v>
      </c>
      <c r="AQ225" s="62">
        <v>53300</v>
      </c>
      <c r="AR225" s="62">
        <v>0</v>
      </c>
      <c r="AS225" s="11"/>
      <c r="AT225" s="62">
        <v>48050</v>
      </c>
      <c r="AU225" s="62">
        <v>53300</v>
      </c>
      <c r="AV225" s="61">
        <v>5960</v>
      </c>
      <c r="AW225" s="63" t="str">
        <f t="shared" si="50"/>
        <v/>
      </c>
      <c r="AX225" s="63" t="str">
        <f t="shared" si="51"/>
        <v/>
      </c>
      <c r="AY225" s="64">
        <v>5250</v>
      </c>
      <c r="AZ225" s="65">
        <v>0.10926118626430802</v>
      </c>
      <c r="BA225" s="65">
        <v>0.12589776087874946</v>
      </c>
      <c r="BB225" s="16" t="s">
        <v>32</v>
      </c>
      <c r="BC225" s="17"/>
    </row>
    <row r="226" spans="1:55" ht="20.100000000000001" customHeight="1" x14ac:dyDescent="0.2">
      <c r="A226" s="15">
        <v>2017</v>
      </c>
      <c r="B226" s="15" t="s">
        <v>75</v>
      </c>
      <c r="C226" s="35">
        <f t="shared" si="39"/>
        <v>2</v>
      </c>
      <c r="D226" s="67" t="s">
        <v>28</v>
      </c>
      <c r="E226" s="60" t="s">
        <v>9</v>
      </c>
      <c r="F226" s="18" t="str">
        <f t="shared" si="40"/>
        <v>Montgomery, Brian</v>
      </c>
      <c r="G226" s="11" t="s">
        <v>4473</v>
      </c>
      <c r="H226" s="12" t="s">
        <v>4474</v>
      </c>
      <c r="I226" s="66">
        <v>1</v>
      </c>
      <c r="J226" s="68" t="s">
        <v>53</v>
      </c>
      <c r="K226" s="34">
        <f t="shared" si="41"/>
        <v>0</v>
      </c>
      <c r="L226" s="34">
        <f t="shared" si="42"/>
        <v>54942</v>
      </c>
      <c r="M226" s="34">
        <f t="shared" si="43"/>
        <v>54942</v>
      </c>
      <c r="N226" s="34">
        <f t="shared" si="44"/>
        <v>63580</v>
      </c>
      <c r="O226" s="34">
        <f t="shared" si="45"/>
        <v>-54942</v>
      </c>
      <c r="P226" s="34">
        <f t="shared" si="46"/>
        <v>8638</v>
      </c>
      <c r="Q226" s="34">
        <f t="shared" si="47"/>
        <v>63580</v>
      </c>
      <c r="R226" s="34">
        <f t="shared" si="48"/>
        <v>0</v>
      </c>
      <c r="S226" s="34">
        <f t="shared" si="49"/>
        <v>63580</v>
      </c>
      <c r="T226" s="69">
        <v>42849</v>
      </c>
      <c r="V226" s="11" t="s">
        <v>4471</v>
      </c>
      <c r="W226" s="11" t="s">
        <v>235</v>
      </c>
      <c r="X226" s="11" t="s">
        <v>8292</v>
      </c>
      <c r="Y226" s="11" t="s">
        <v>4472</v>
      </c>
      <c r="Z226" s="12" t="s">
        <v>95</v>
      </c>
      <c r="AA226" s="12" t="s">
        <v>4475</v>
      </c>
      <c r="AB226" s="12" t="s">
        <v>4476</v>
      </c>
      <c r="AC226" s="12" t="s">
        <v>4477</v>
      </c>
      <c r="AD226" s="12" t="s">
        <v>73</v>
      </c>
      <c r="AE226" s="70">
        <v>40552</v>
      </c>
      <c r="AF226" s="70">
        <v>83526</v>
      </c>
      <c r="AG226" s="60"/>
      <c r="AH226" s="61">
        <v>54130</v>
      </c>
      <c r="AI226" s="61">
        <v>0</v>
      </c>
      <c r="AJ226" s="61">
        <v>54942</v>
      </c>
      <c r="AK226" s="61">
        <v>0</v>
      </c>
      <c r="AL226" s="61">
        <v>0</v>
      </c>
      <c r="AM226" s="61">
        <v>54942</v>
      </c>
      <c r="AN226" s="11" t="s">
        <v>4154</v>
      </c>
      <c r="AO226" s="61">
        <v>63580</v>
      </c>
      <c r="AP226" s="61">
        <v>0</v>
      </c>
      <c r="AQ226" s="62">
        <v>63580</v>
      </c>
      <c r="AR226" s="62">
        <v>0</v>
      </c>
      <c r="AS226" s="11"/>
      <c r="AT226" s="62">
        <v>54942</v>
      </c>
      <c r="AU226" s="62">
        <v>63580</v>
      </c>
      <c r="AV226" s="61">
        <v>9450</v>
      </c>
      <c r="AW226" s="63" t="str">
        <f t="shared" si="50"/>
        <v/>
      </c>
      <c r="AX226" s="63" t="str">
        <f t="shared" si="51"/>
        <v/>
      </c>
      <c r="AY226" s="64">
        <v>8638</v>
      </c>
      <c r="AZ226" s="65">
        <v>0.15722034145098468</v>
      </c>
      <c r="BA226" s="65">
        <v>0.1745797154997229</v>
      </c>
      <c r="BB226" s="16" t="s">
        <v>32</v>
      </c>
      <c r="BC226" s="124"/>
    </row>
    <row r="227" spans="1:55" ht="20.100000000000001" customHeight="1" x14ac:dyDescent="0.2">
      <c r="A227" s="15">
        <v>2017</v>
      </c>
      <c r="B227" s="15" t="s">
        <v>75</v>
      </c>
      <c r="C227" s="35">
        <f t="shared" si="39"/>
        <v>2</v>
      </c>
      <c r="D227" s="67" t="s">
        <v>28</v>
      </c>
      <c r="E227" s="60" t="s">
        <v>9</v>
      </c>
      <c r="F227" s="18" t="str">
        <f t="shared" si="40"/>
        <v>Moore, Jerry</v>
      </c>
      <c r="G227" s="11" t="s">
        <v>4188</v>
      </c>
      <c r="H227" s="12" t="s">
        <v>4189</v>
      </c>
      <c r="I227" s="66">
        <v>1</v>
      </c>
      <c r="J227" s="68" t="s">
        <v>53</v>
      </c>
      <c r="K227" s="34">
        <f t="shared" si="41"/>
        <v>0</v>
      </c>
      <c r="L227" s="34">
        <f t="shared" si="42"/>
        <v>40690</v>
      </c>
      <c r="M227" s="34">
        <f t="shared" si="43"/>
        <v>40690</v>
      </c>
      <c r="N227" s="34">
        <f t="shared" si="44"/>
        <v>48800</v>
      </c>
      <c r="O227" s="34">
        <f t="shared" si="45"/>
        <v>-40690</v>
      </c>
      <c r="P227" s="34">
        <f t="shared" si="46"/>
        <v>8110</v>
      </c>
      <c r="Q227" s="34">
        <f t="shared" si="47"/>
        <v>48800</v>
      </c>
      <c r="R227" s="34">
        <f t="shared" si="48"/>
        <v>0</v>
      </c>
      <c r="S227" s="34">
        <f t="shared" si="49"/>
        <v>48800</v>
      </c>
      <c r="T227" s="69">
        <v>42912</v>
      </c>
      <c r="V227" s="11" t="s">
        <v>1877</v>
      </c>
      <c r="W227" s="11" t="s">
        <v>1008</v>
      </c>
      <c r="X227" s="11" t="s">
        <v>8293</v>
      </c>
      <c r="Y227" s="11" t="s">
        <v>4187</v>
      </c>
      <c r="Z227" s="12" t="s">
        <v>95</v>
      </c>
      <c r="AA227" s="12" t="s">
        <v>4171</v>
      </c>
      <c r="AB227" s="12" t="s">
        <v>4172</v>
      </c>
      <c r="AC227" s="12" t="s">
        <v>3951</v>
      </c>
      <c r="AD227" s="12">
        <v>999999</v>
      </c>
      <c r="AE227" s="70">
        <v>23618</v>
      </c>
      <c r="AF227" s="70">
        <v>60603</v>
      </c>
      <c r="AG227" s="60"/>
      <c r="AH227" s="61">
        <v>0</v>
      </c>
      <c r="AI227" s="61">
        <v>0</v>
      </c>
      <c r="AJ227" s="61">
        <v>40690</v>
      </c>
      <c r="AK227" s="61">
        <v>0</v>
      </c>
      <c r="AL227" s="61">
        <v>0</v>
      </c>
      <c r="AM227" s="61">
        <v>40690</v>
      </c>
      <c r="AN227" s="11" t="s">
        <v>4154</v>
      </c>
      <c r="AO227" s="61">
        <v>48800</v>
      </c>
      <c r="AP227" s="61">
        <v>0</v>
      </c>
      <c r="AQ227" s="62">
        <v>48800</v>
      </c>
      <c r="AR227" s="62">
        <v>0</v>
      </c>
      <c r="AS227" s="11"/>
      <c r="AT227" s="62">
        <v>40690</v>
      </c>
      <c r="AU227" s="62">
        <v>48800</v>
      </c>
      <c r="AV227" s="61">
        <v>48800</v>
      </c>
      <c r="AW227" s="63" t="str">
        <f t="shared" si="50"/>
        <v/>
      </c>
      <c r="AX227" s="63" t="str">
        <f t="shared" si="51"/>
        <v/>
      </c>
      <c r="AY227" s="64">
        <v>8110</v>
      </c>
      <c r="AZ227" s="65">
        <v>0.19931187023838781</v>
      </c>
      <c r="BA227" s="65">
        <v>0</v>
      </c>
      <c r="BB227" s="16" t="s">
        <v>32</v>
      </c>
      <c r="BC227" s="17"/>
    </row>
    <row r="228" spans="1:55" ht="20.100000000000001" customHeight="1" x14ac:dyDescent="0.2">
      <c r="A228" s="15">
        <v>2017</v>
      </c>
      <c r="B228" s="15" t="s">
        <v>75</v>
      </c>
      <c r="C228" s="35">
        <f t="shared" si="39"/>
        <v>2</v>
      </c>
      <c r="D228" s="67" t="s">
        <v>28</v>
      </c>
      <c r="E228" s="60" t="s">
        <v>9</v>
      </c>
      <c r="F228" s="18" t="str">
        <f t="shared" si="40"/>
        <v>Perry, William</v>
      </c>
      <c r="G228" s="11" t="s">
        <v>4486</v>
      </c>
      <c r="H228" s="12" t="s">
        <v>4487</v>
      </c>
      <c r="I228" s="66">
        <v>1</v>
      </c>
      <c r="J228" s="68" t="s">
        <v>53</v>
      </c>
      <c r="K228" s="34">
        <f t="shared" si="41"/>
        <v>43356</v>
      </c>
      <c r="L228" s="34">
        <f t="shared" si="42"/>
        <v>0</v>
      </c>
      <c r="M228" s="34">
        <f t="shared" si="43"/>
        <v>43356</v>
      </c>
      <c r="N228" s="34">
        <f t="shared" si="44"/>
        <v>7644</v>
      </c>
      <c r="O228" s="34">
        <f t="shared" si="45"/>
        <v>0</v>
      </c>
      <c r="P228" s="34">
        <f t="shared" si="46"/>
        <v>7644</v>
      </c>
      <c r="Q228" s="34">
        <f t="shared" si="47"/>
        <v>51000</v>
      </c>
      <c r="R228" s="34">
        <f t="shared" si="48"/>
        <v>0</v>
      </c>
      <c r="S228" s="34">
        <f t="shared" si="49"/>
        <v>51000</v>
      </c>
      <c r="T228" s="69">
        <v>42826</v>
      </c>
      <c r="V228" s="11" t="s">
        <v>1835</v>
      </c>
      <c r="W228" s="11" t="s">
        <v>418</v>
      </c>
      <c r="X228" s="11" t="s">
        <v>8322</v>
      </c>
      <c r="Y228" s="11" t="s">
        <v>4485</v>
      </c>
      <c r="Z228" s="12" t="s">
        <v>4211</v>
      </c>
      <c r="AA228" s="12" t="s">
        <v>4488</v>
      </c>
      <c r="AB228" s="12" t="s">
        <v>4489</v>
      </c>
      <c r="AC228" s="12" t="s">
        <v>3704</v>
      </c>
      <c r="AD228" s="12" t="s">
        <v>273</v>
      </c>
      <c r="AE228" s="70">
        <v>30000</v>
      </c>
      <c r="AF228" s="70">
        <v>71358</v>
      </c>
      <c r="AG228" s="60"/>
      <c r="AH228" s="61">
        <v>42715</v>
      </c>
      <c r="AI228" s="61">
        <v>0</v>
      </c>
      <c r="AJ228" s="61">
        <v>43356</v>
      </c>
      <c r="AK228" s="61">
        <v>0</v>
      </c>
      <c r="AL228" s="61">
        <v>43356</v>
      </c>
      <c r="AM228" s="61">
        <v>0</v>
      </c>
      <c r="AN228" s="11"/>
      <c r="AO228" s="61">
        <v>51000</v>
      </c>
      <c r="AP228" s="61">
        <v>0</v>
      </c>
      <c r="AQ228" s="62">
        <v>51000</v>
      </c>
      <c r="AR228" s="62">
        <v>0</v>
      </c>
      <c r="AS228" s="11"/>
      <c r="AT228" s="62">
        <v>43356</v>
      </c>
      <c r="AU228" s="62">
        <v>51000</v>
      </c>
      <c r="AV228" s="61">
        <v>8285</v>
      </c>
      <c r="AW228" s="63" t="str">
        <f t="shared" si="50"/>
        <v/>
      </c>
      <c r="AX228" s="63" t="str">
        <f t="shared" si="51"/>
        <v/>
      </c>
      <c r="AY228" s="64">
        <v>7644</v>
      </c>
      <c r="AZ228" s="65">
        <v>0.17630777747024634</v>
      </c>
      <c r="BA228" s="65">
        <v>0.19395996722462835</v>
      </c>
      <c r="BB228" s="16" t="s">
        <v>32</v>
      </c>
      <c r="BC228" s="124"/>
    </row>
    <row r="229" spans="1:55" ht="20.100000000000001" customHeight="1" x14ac:dyDescent="0.2">
      <c r="A229" s="15">
        <v>2017</v>
      </c>
      <c r="B229" s="15" t="s">
        <v>75</v>
      </c>
      <c r="C229" s="35">
        <f t="shared" si="39"/>
        <v>2</v>
      </c>
      <c r="D229" s="67" t="s">
        <v>28</v>
      </c>
      <c r="E229" s="60" t="s">
        <v>9</v>
      </c>
      <c r="F229" s="18" t="str">
        <f t="shared" si="40"/>
        <v>Pipkin, Joshua</v>
      </c>
      <c r="G229" s="11" t="s">
        <v>4188</v>
      </c>
      <c r="H229" s="12" t="s">
        <v>4492</v>
      </c>
      <c r="I229" s="66">
        <v>1</v>
      </c>
      <c r="J229" s="68" t="s">
        <v>53</v>
      </c>
      <c r="K229" s="34">
        <f t="shared" si="41"/>
        <v>32480</v>
      </c>
      <c r="L229" s="34">
        <f t="shared" si="42"/>
        <v>0</v>
      </c>
      <c r="M229" s="34">
        <f t="shared" si="43"/>
        <v>32480</v>
      </c>
      <c r="N229" s="34">
        <f t="shared" si="44"/>
        <v>6820</v>
      </c>
      <c r="O229" s="34">
        <f t="shared" si="45"/>
        <v>0</v>
      </c>
      <c r="P229" s="34">
        <f t="shared" si="46"/>
        <v>6820</v>
      </c>
      <c r="Q229" s="34">
        <f t="shared" si="47"/>
        <v>39300</v>
      </c>
      <c r="R229" s="34">
        <f t="shared" si="48"/>
        <v>0</v>
      </c>
      <c r="S229" s="34">
        <f t="shared" si="49"/>
        <v>39300</v>
      </c>
      <c r="T229" s="69">
        <v>42828</v>
      </c>
      <c r="V229" s="11" t="s">
        <v>4490</v>
      </c>
      <c r="W229" s="11" t="s">
        <v>1650</v>
      </c>
      <c r="X229" s="11" t="s">
        <v>8327</v>
      </c>
      <c r="Y229" s="11" t="s">
        <v>4491</v>
      </c>
      <c r="Z229" s="12" t="s">
        <v>95</v>
      </c>
      <c r="AA229" s="12" t="s">
        <v>4151</v>
      </c>
      <c r="AB229" s="12" t="s">
        <v>4152</v>
      </c>
      <c r="AC229" s="12" t="s">
        <v>4357</v>
      </c>
      <c r="AD229" s="12" t="s">
        <v>73</v>
      </c>
      <c r="AE229" s="70">
        <v>23618</v>
      </c>
      <c r="AF229" s="70">
        <v>60603</v>
      </c>
      <c r="AG229" s="60"/>
      <c r="AH229" s="61">
        <v>32000</v>
      </c>
      <c r="AI229" s="61">
        <v>0</v>
      </c>
      <c r="AJ229" s="61">
        <v>32480</v>
      </c>
      <c r="AK229" s="61">
        <v>0</v>
      </c>
      <c r="AL229" s="61">
        <v>32480</v>
      </c>
      <c r="AM229" s="61">
        <v>0</v>
      </c>
      <c r="AN229" s="11"/>
      <c r="AO229" s="61">
        <v>39300</v>
      </c>
      <c r="AP229" s="61">
        <v>0</v>
      </c>
      <c r="AQ229" s="62">
        <v>39300</v>
      </c>
      <c r="AR229" s="62">
        <v>0</v>
      </c>
      <c r="AS229" s="11"/>
      <c r="AT229" s="62">
        <v>32480</v>
      </c>
      <c r="AU229" s="62">
        <v>39300</v>
      </c>
      <c r="AV229" s="61">
        <v>7300</v>
      </c>
      <c r="AW229" s="63" t="str">
        <f t="shared" si="50"/>
        <v/>
      </c>
      <c r="AX229" s="63" t="str">
        <f t="shared" si="51"/>
        <v/>
      </c>
      <c r="AY229" s="64">
        <v>6820</v>
      </c>
      <c r="AZ229" s="65">
        <v>0.20997536945812809</v>
      </c>
      <c r="BA229" s="65">
        <v>0.22812499999999999</v>
      </c>
      <c r="BB229" s="16" t="s">
        <v>32</v>
      </c>
      <c r="BC229" s="124" t="s">
        <v>4493</v>
      </c>
    </row>
    <row r="230" spans="1:55" ht="20.100000000000001" customHeight="1" x14ac:dyDescent="0.2">
      <c r="A230" s="15">
        <v>2017</v>
      </c>
      <c r="B230" s="15" t="s">
        <v>75</v>
      </c>
      <c r="C230" s="35">
        <f t="shared" si="39"/>
        <v>2</v>
      </c>
      <c r="D230" s="67" t="s">
        <v>28</v>
      </c>
      <c r="E230" s="60" t="s">
        <v>9</v>
      </c>
      <c r="F230" s="18" t="str">
        <f t="shared" si="40"/>
        <v>Pippin, David</v>
      </c>
      <c r="G230" s="11" t="s">
        <v>698</v>
      </c>
      <c r="H230" s="12" t="s">
        <v>4192</v>
      </c>
      <c r="I230" s="66">
        <v>1</v>
      </c>
      <c r="J230" s="68" t="s">
        <v>53</v>
      </c>
      <c r="K230" s="34">
        <f t="shared" si="41"/>
        <v>47065</v>
      </c>
      <c r="L230" s="34">
        <f t="shared" si="42"/>
        <v>0</v>
      </c>
      <c r="M230" s="34">
        <f t="shared" si="43"/>
        <v>47065</v>
      </c>
      <c r="N230" s="34">
        <f t="shared" si="44"/>
        <v>8391</v>
      </c>
      <c r="O230" s="34">
        <f t="shared" si="45"/>
        <v>0</v>
      </c>
      <c r="P230" s="34">
        <f t="shared" si="46"/>
        <v>8391</v>
      </c>
      <c r="Q230" s="34">
        <f t="shared" si="47"/>
        <v>55456</v>
      </c>
      <c r="R230" s="34">
        <f t="shared" si="48"/>
        <v>0</v>
      </c>
      <c r="S230" s="34">
        <f t="shared" si="49"/>
        <v>55456</v>
      </c>
      <c r="T230" s="69">
        <v>42905</v>
      </c>
      <c r="V230" s="11" t="s">
        <v>4190</v>
      </c>
      <c r="W230" s="11" t="s">
        <v>1065</v>
      </c>
      <c r="X230" s="11" t="s">
        <v>8328</v>
      </c>
      <c r="Y230" s="11" t="s">
        <v>4191</v>
      </c>
      <c r="Z230" s="12" t="s">
        <v>4193</v>
      </c>
      <c r="AA230" s="12" t="s">
        <v>4194</v>
      </c>
      <c r="AB230" s="12" t="s">
        <v>4195</v>
      </c>
      <c r="AC230" s="12" t="s">
        <v>3892</v>
      </c>
      <c r="AD230" s="12">
        <v>999999</v>
      </c>
      <c r="AE230" s="70">
        <v>39040</v>
      </c>
      <c r="AF230" s="70">
        <v>79751</v>
      </c>
      <c r="AG230" s="60"/>
      <c r="AH230" s="61">
        <v>46369</v>
      </c>
      <c r="AI230" s="61">
        <v>0</v>
      </c>
      <c r="AJ230" s="61">
        <v>47065</v>
      </c>
      <c r="AK230" s="61">
        <v>0</v>
      </c>
      <c r="AL230" s="61">
        <v>47065</v>
      </c>
      <c r="AM230" s="61">
        <v>0</v>
      </c>
      <c r="AN230" s="11"/>
      <c r="AO230" s="61">
        <v>55456</v>
      </c>
      <c r="AP230" s="61">
        <v>0</v>
      </c>
      <c r="AQ230" s="62">
        <v>55456</v>
      </c>
      <c r="AR230" s="62">
        <v>0</v>
      </c>
      <c r="AS230" s="11"/>
      <c r="AT230" s="62">
        <v>47065</v>
      </c>
      <c r="AU230" s="62">
        <v>55456</v>
      </c>
      <c r="AV230" s="61">
        <v>9087</v>
      </c>
      <c r="AW230" s="63" t="str">
        <f t="shared" si="50"/>
        <v/>
      </c>
      <c r="AX230" s="63" t="str">
        <f t="shared" si="51"/>
        <v/>
      </c>
      <c r="AY230" s="64">
        <v>8391</v>
      </c>
      <c r="AZ230" s="65">
        <v>0.17828535004780621</v>
      </c>
      <c r="BA230" s="65">
        <v>0.19597144644050982</v>
      </c>
      <c r="BB230" s="16" t="s">
        <v>32</v>
      </c>
      <c r="BC230" s="17"/>
    </row>
    <row r="231" spans="1:55" ht="20.100000000000001" customHeight="1" x14ac:dyDescent="0.2">
      <c r="A231" s="15">
        <v>2017</v>
      </c>
      <c r="B231" s="15" t="s">
        <v>75</v>
      </c>
      <c r="C231" s="35">
        <f t="shared" si="39"/>
        <v>2</v>
      </c>
      <c r="D231" s="67" t="s">
        <v>28</v>
      </c>
      <c r="E231" s="60" t="s">
        <v>9</v>
      </c>
      <c r="F231" s="18" t="str">
        <f t="shared" si="40"/>
        <v>Ramnarain, Vishwanauth</v>
      </c>
      <c r="G231" s="11" t="s">
        <v>4188</v>
      </c>
      <c r="H231" s="12" t="s">
        <v>4382</v>
      </c>
      <c r="I231" s="66">
        <v>1</v>
      </c>
      <c r="J231" s="68" t="s">
        <v>53</v>
      </c>
      <c r="K231" s="34">
        <f t="shared" si="41"/>
        <v>34066</v>
      </c>
      <c r="L231" s="34">
        <f t="shared" si="42"/>
        <v>0</v>
      </c>
      <c r="M231" s="34">
        <f t="shared" si="43"/>
        <v>34066</v>
      </c>
      <c r="N231" s="34">
        <f t="shared" si="44"/>
        <v>6813</v>
      </c>
      <c r="O231" s="34">
        <f t="shared" si="45"/>
        <v>0</v>
      </c>
      <c r="P231" s="34">
        <f t="shared" si="46"/>
        <v>6813</v>
      </c>
      <c r="Q231" s="34">
        <f t="shared" si="47"/>
        <v>40879</v>
      </c>
      <c r="R231" s="34">
        <f t="shared" si="48"/>
        <v>0</v>
      </c>
      <c r="S231" s="34">
        <f t="shared" si="49"/>
        <v>40879</v>
      </c>
      <c r="T231" s="69">
        <v>42847</v>
      </c>
      <c r="V231" s="11" t="s">
        <v>4379</v>
      </c>
      <c r="W231" s="11" t="s">
        <v>4380</v>
      </c>
      <c r="X231" s="11" t="s">
        <v>8344</v>
      </c>
      <c r="Y231" s="11" t="s">
        <v>4381</v>
      </c>
      <c r="Z231" s="12" t="s">
        <v>95</v>
      </c>
      <c r="AA231" s="12" t="s">
        <v>4151</v>
      </c>
      <c r="AB231" s="12" t="s">
        <v>4152</v>
      </c>
      <c r="AC231" s="12" t="s">
        <v>4383</v>
      </c>
      <c r="AD231" s="12" t="s">
        <v>4384</v>
      </c>
      <c r="AE231" s="70">
        <v>23618</v>
      </c>
      <c r="AF231" s="70">
        <v>60603</v>
      </c>
      <c r="AG231" s="60"/>
      <c r="AH231" s="61">
        <v>33563</v>
      </c>
      <c r="AI231" s="61">
        <v>0</v>
      </c>
      <c r="AJ231" s="61">
        <v>34066</v>
      </c>
      <c r="AK231" s="61">
        <v>0</v>
      </c>
      <c r="AL231" s="61">
        <v>34066</v>
      </c>
      <c r="AM231" s="61">
        <v>0</v>
      </c>
      <c r="AN231" s="11"/>
      <c r="AO231" s="61">
        <v>40879</v>
      </c>
      <c r="AP231" s="61">
        <v>0</v>
      </c>
      <c r="AQ231" s="62">
        <v>40879</v>
      </c>
      <c r="AR231" s="62">
        <v>0</v>
      </c>
      <c r="AS231" s="11"/>
      <c r="AT231" s="62">
        <v>34066</v>
      </c>
      <c r="AU231" s="62">
        <v>40879</v>
      </c>
      <c r="AV231" s="61">
        <v>7316</v>
      </c>
      <c r="AW231" s="63" t="str">
        <f t="shared" si="50"/>
        <v/>
      </c>
      <c r="AX231" s="63" t="str">
        <f t="shared" si="51"/>
        <v/>
      </c>
      <c r="AY231" s="64">
        <v>6813</v>
      </c>
      <c r="AZ231" s="65">
        <v>0.19999412904362121</v>
      </c>
      <c r="BA231" s="65">
        <v>0.21797813067961744</v>
      </c>
      <c r="BB231" s="16" t="s">
        <v>32</v>
      </c>
      <c r="BC231" s="17"/>
    </row>
    <row r="232" spans="1:55" ht="20.100000000000001" customHeight="1" x14ac:dyDescent="0.2">
      <c r="A232" s="15">
        <v>2017</v>
      </c>
      <c r="B232" s="15" t="s">
        <v>75</v>
      </c>
      <c r="C232" s="35">
        <f t="shared" si="39"/>
        <v>2</v>
      </c>
      <c r="D232" s="67" t="s">
        <v>28</v>
      </c>
      <c r="E232" s="60" t="s">
        <v>9</v>
      </c>
      <c r="F232" s="18" t="str">
        <f t="shared" si="40"/>
        <v>Ray, Tanisha</v>
      </c>
      <c r="G232" s="11" t="s">
        <v>133</v>
      </c>
      <c r="H232" s="12" t="s">
        <v>4199</v>
      </c>
      <c r="I232" s="66">
        <v>1</v>
      </c>
      <c r="J232" s="68" t="s">
        <v>53</v>
      </c>
      <c r="K232" s="34">
        <f t="shared" si="41"/>
        <v>0</v>
      </c>
      <c r="L232" s="34">
        <f t="shared" si="42"/>
        <v>45675</v>
      </c>
      <c r="M232" s="34">
        <f t="shared" si="43"/>
        <v>45675</v>
      </c>
      <c r="N232" s="34">
        <f t="shared" si="44"/>
        <v>0</v>
      </c>
      <c r="O232" s="34">
        <f t="shared" si="45"/>
        <v>7825</v>
      </c>
      <c r="P232" s="34">
        <f t="shared" si="46"/>
        <v>7825</v>
      </c>
      <c r="Q232" s="34">
        <f t="shared" si="47"/>
        <v>0</v>
      </c>
      <c r="R232" s="34">
        <f t="shared" si="48"/>
        <v>53500</v>
      </c>
      <c r="S232" s="34">
        <f t="shared" si="49"/>
        <v>53500</v>
      </c>
      <c r="T232" s="69">
        <v>42905</v>
      </c>
      <c r="V232" s="11" t="s">
        <v>4196</v>
      </c>
      <c r="W232" s="11" t="s">
        <v>4197</v>
      </c>
      <c r="X232" s="11" t="s">
        <v>8347</v>
      </c>
      <c r="Y232" s="11" t="s">
        <v>4198</v>
      </c>
      <c r="Z232" s="12" t="s">
        <v>4200</v>
      </c>
      <c r="AA232" s="12" t="s">
        <v>4201</v>
      </c>
      <c r="AB232" s="12" t="s">
        <v>4202</v>
      </c>
      <c r="AC232" s="12" t="s">
        <v>3637</v>
      </c>
      <c r="AD232" s="12">
        <v>999999</v>
      </c>
      <c r="AE232" s="70">
        <v>36012</v>
      </c>
      <c r="AF232" s="70">
        <v>96812</v>
      </c>
      <c r="AG232" s="60"/>
      <c r="AH232" s="61">
        <v>45000</v>
      </c>
      <c r="AI232" s="61">
        <v>0</v>
      </c>
      <c r="AJ232" s="61">
        <v>45675</v>
      </c>
      <c r="AK232" s="61">
        <v>0</v>
      </c>
      <c r="AL232" s="61">
        <v>0</v>
      </c>
      <c r="AM232" s="61">
        <v>45675</v>
      </c>
      <c r="AN232" s="11" t="s">
        <v>74</v>
      </c>
      <c r="AO232" s="61">
        <v>53500</v>
      </c>
      <c r="AP232" s="61">
        <v>0</v>
      </c>
      <c r="AQ232" s="62">
        <v>0</v>
      </c>
      <c r="AR232" s="62">
        <v>53500</v>
      </c>
      <c r="AS232" s="11" t="s">
        <v>74</v>
      </c>
      <c r="AT232" s="62">
        <v>45675</v>
      </c>
      <c r="AU232" s="62">
        <v>53500</v>
      </c>
      <c r="AV232" s="61">
        <v>8500</v>
      </c>
      <c r="AW232" s="63" t="str">
        <f t="shared" si="50"/>
        <v/>
      </c>
      <c r="AX232" s="63" t="str">
        <f t="shared" si="51"/>
        <v/>
      </c>
      <c r="AY232" s="64">
        <v>7825</v>
      </c>
      <c r="AZ232" s="65">
        <v>0.17131910235358511</v>
      </c>
      <c r="BA232" s="65">
        <v>0.18888888888888888</v>
      </c>
      <c r="BB232" s="16" t="s">
        <v>32</v>
      </c>
      <c r="BC232" s="17"/>
    </row>
    <row r="233" spans="1:55" ht="20.100000000000001" customHeight="1" x14ac:dyDescent="0.2">
      <c r="A233" s="15">
        <v>2017</v>
      </c>
      <c r="B233" s="15" t="s">
        <v>75</v>
      </c>
      <c r="C233" s="35">
        <f t="shared" si="39"/>
        <v>2</v>
      </c>
      <c r="D233" s="67" t="s">
        <v>28</v>
      </c>
      <c r="E233" s="60" t="s">
        <v>9</v>
      </c>
      <c r="F233" s="18" t="str">
        <f t="shared" si="40"/>
        <v>Riddick, Jocelyn</v>
      </c>
      <c r="G233" s="11" t="s">
        <v>1181</v>
      </c>
      <c r="H233" s="12" t="s">
        <v>4388</v>
      </c>
      <c r="I233" s="66">
        <v>1</v>
      </c>
      <c r="J233" s="68" t="s">
        <v>53</v>
      </c>
      <c r="K233" s="34">
        <f t="shared" si="41"/>
        <v>32480</v>
      </c>
      <c r="L233" s="34">
        <f t="shared" si="42"/>
        <v>0</v>
      </c>
      <c r="M233" s="34">
        <f t="shared" si="43"/>
        <v>32480</v>
      </c>
      <c r="N233" s="34">
        <f t="shared" si="44"/>
        <v>2305</v>
      </c>
      <c r="O233" s="34">
        <f t="shared" si="45"/>
        <v>0</v>
      </c>
      <c r="P233" s="34">
        <f t="shared" si="46"/>
        <v>2305</v>
      </c>
      <c r="Q233" s="34">
        <f t="shared" si="47"/>
        <v>34785</v>
      </c>
      <c r="R233" s="34">
        <f t="shared" si="48"/>
        <v>0</v>
      </c>
      <c r="S233" s="34">
        <f t="shared" si="49"/>
        <v>34785</v>
      </c>
      <c r="T233" s="69">
        <v>42856</v>
      </c>
      <c r="V233" s="11" t="s">
        <v>4385</v>
      </c>
      <c r="W233" s="11" t="s">
        <v>4386</v>
      </c>
      <c r="X233" s="11" t="s">
        <v>8354</v>
      </c>
      <c r="Y233" s="11" t="s">
        <v>4387</v>
      </c>
      <c r="Z233" s="12" t="s">
        <v>4200</v>
      </c>
      <c r="AA233" s="12" t="s">
        <v>4389</v>
      </c>
      <c r="AB233" s="12" t="s">
        <v>4390</v>
      </c>
      <c r="AC233" s="12" t="s">
        <v>4146</v>
      </c>
      <c r="AD233" s="12" t="s">
        <v>371</v>
      </c>
      <c r="AE233" s="70">
        <v>24900</v>
      </c>
      <c r="AF233" s="70">
        <v>54002</v>
      </c>
      <c r="AG233" s="60"/>
      <c r="AH233" s="61">
        <v>32000</v>
      </c>
      <c r="AI233" s="61">
        <v>0</v>
      </c>
      <c r="AJ233" s="61">
        <v>32480</v>
      </c>
      <c r="AK233" s="61">
        <v>0</v>
      </c>
      <c r="AL233" s="61">
        <v>32480</v>
      </c>
      <c r="AM233" s="61">
        <v>0</v>
      </c>
      <c r="AN233" s="11"/>
      <c r="AO233" s="61">
        <v>34785</v>
      </c>
      <c r="AP233" s="61">
        <v>0</v>
      </c>
      <c r="AQ233" s="62">
        <v>34785</v>
      </c>
      <c r="AR233" s="62">
        <v>0</v>
      </c>
      <c r="AS233" s="11"/>
      <c r="AT233" s="62">
        <v>32480</v>
      </c>
      <c r="AU233" s="62">
        <v>34785</v>
      </c>
      <c r="AV233" s="61">
        <v>2785</v>
      </c>
      <c r="AW233" s="63" t="str">
        <f t="shared" si="50"/>
        <v/>
      </c>
      <c r="AX233" s="63" t="str">
        <f t="shared" si="51"/>
        <v/>
      </c>
      <c r="AY233" s="64">
        <v>2305</v>
      </c>
      <c r="AZ233" s="65">
        <v>7.0966748768472906E-2</v>
      </c>
      <c r="BA233" s="65">
        <v>8.7031250000000004E-2</v>
      </c>
      <c r="BB233" s="16" t="s">
        <v>32</v>
      </c>
      <c r="BC233" s="17"/>
    </row>
    <row r="234" spans="1:55" ht="20.100000000000001" customHeight="1" x14ac:dyDescent="0.2">
      <c r="A234" s="15">
        <v>2017</v>
      </c>
      <c r="B234" s="15" t="s">
        <v>75</v>
      </c>
      <c r="C234" s="35">
        <f t="shared" si="39"/>
        <v>2</v>
      </c>
      <c r="D234" s="67" t="s">
        <v>28</v>
      </c>
      <c r="E234" s="60" t="s">
        <v>9</v>
      </c>
      <c r="F234" s="18" t="str">
        <f t="shared" si="40"/>
        <v>Rogers, Maegen</v>
      </c>
      <c r="G234" s="11" t="s">
        <v>368</v>
      </c>
      <c r="H234" s="12" t="s">
        <v>4496</v>
      </c>
      <c r="I234" s="66">
        <v>1</v>
      </c>
      <c r="J234" s="68" t="s">
        <v>53</v>
      </c>
      <c r="K234" s="34">
        <f t="shared" si="41"/>
        <v>0</v>
      </c>
      <c r="L234" s="34">
        <f t="shared" si="42"/>
        <v>40000</v>
      </c>
      <c r="M234" s="34">
        <f t="shared" si="43"/>
        <v>40000</v>
      </c>
      <c r="N234" s="34">
        <f t="shared" si="44"/>
        <v>29250</v>
      </c>
      <c r="O234" s="34">
        <f t="shared" si="45"/>
        <v>-24250</v>
      </c>
      <c r="P234" s="34">
        <f t="shared" si="46"/>
        <v>5000</v>
      </c>
      <c r="Q234" s="34">
        <f t="shared" si="47"/>
        <v>29250</v>
      </c>
      <c r="R234" s="34">
        <f t="shared" si="48"/>
        <v>15750</v>
      </c>
      <c r="S234" s="34">
        <f t="shared" si="49"/>
        <v>45000</v>
      </c>
      <c r="T234" s="69">
        <v>42828</v>
      </c>
      <c r="V234" s="11" t="s">
        <v>1349</v>
      </c>
      <c r="W234" s="11" t="s">
        <v>4494</v>
      </c>
      <c r="X234" s="11" t="s">
        <v>8359</v>
      </c>
      <c r="Y234" s="11" t="s">
        <v>4495</v>
      </c>
      <c r="Z234" s="12" t="s">
        <v>4158</v>
      </c>
      <c r="AA234" s="12" t="s">
        <v>4497</v>
      </c>
      <c r="AB234" s="12" t="s">
        <v>4498</v>
      </c>
      <c r="AC234" s="12" t="s">
        <v>4499</v>
      </c>
      <c r="AD234" s="12" t="s">
        <v>73</v>
      </c>
      <c r="AE234" s="70">
        <v>30888</v>
      </c>
      <c r="AF234" s="70">
        <v>54010</v>
      </c>
      <c r="AG234" s="60"/>
      <c r="AH234" s="61">
        <v>0</v>
      </c>
      <c r="AI234" s="61">
        <v>0</v>
      </c>
      <c r="AJ234" s="61">
        <v>40000</v>
      </c>
      <c r="AK234" s="61">
        <v>0</v>
      </c>
      <c r="AL234" s="61">
        <v>0</v>
      </c>
      <c r="AM234" s="61">
        <v>40000</v>
      </c>
      <c r="AN234" s="11" t="s">
        <v>74</v>
      </c>
      <c r="AO234" s="61">
        <v>45000</v>
      </c>
      <c r="AP234" s="61">
        <v>0</v>
      </c>
      <c r="AQ234" s="62">
        <v>29250</v>
      </c>
      <c r="AR234" s="62">
        <v>15750</v>
      </c>
      <c r="AS234" s="11" t="s">
        <v>74</v>
      </c>
      <c r="AT234" s="62">
        <v>40000</v>
      </c>
      <c r="AU234" s="62">
        <v>45000</v>
      </c>
      <c r="AV234" s="61">
        <v>45000</v>
      </c>
      <c r="AW234" s="63" t="str">
        <f t="shared" si="50"/>
        <v/>
      </c>
      <c r="AX234" s="63" t="str">
        <f t="shared" si="51"/>
        <v/>
      </c>
      <c r="AY234" s="64">
        <v>5000</v>
      </c>
      <c r="AZ234" s="65">
        <v>0.125</v>
      </c>
      <c r="BA234" s="65">
        <v>0</v>
      </c>
      <c r="BB234" s="16" t="s">
        <v>32</v>
      </c>
      <c r="BC234" s="124"/>
    </row>
    <row r="235" spans="1:55" ht="20.100000000000001" customHeight="1" x14ac:dyDescent="0.2">
      <c r="A235" s="15">
        <v>2017</v>
      </c>
      <c r="B235" s="15" t="s">
        <v>75</v>
      </c>
      <c r="C235" s="35">
        <f t="shared" si="39"/>
        <v>2</v>
      </c>
      <c r="D235" s="67" t="s">
        <v>28</v>
      </c>
      <c r="E235" s="60" t="s">
        <v>9</v>
      </c>
      <c r="F235" s="18" t="str">
        <f t="shared" si="40"/>
        <v>Shaeffer, Gregory</v>
      </c>
      <c r="G235" s="11" t="s">
        <v>4393</v>
      </c>
      <c r="H235" s="12" t="s">
        <v>4394</v>
      </c>
      <c r="I235" s="66">
        <v>1</v>
      </c>
      <c r="J235" s="68" t="s">
        <v>53</v>
      </c>
      <c r="K235" s="34">
        <f t="shared" si="41"/>
        <v>40112</v>
      </c>
      <c r="L235" s="34">
        <f t="shared" si="42"/>
        <v>4548</v>
      </c>
      <c r="M235" s="34">
        <f t="shared" si="43"/>
        <v>44660</v>
      </c>
      <c r="N235" s="34">
        <f t="shared" si="44"/>
        <v>25888</v>
      </c>
      <c r="O235" s="34">
        <f t="shared" si="45"/>
        <v>-4548</v>
      </c>
      <c r="P235" s="34">
        <f t="shared" si="46"/>
        <v>21340</v>
      </c>
      <c r="Q235" s="34">
        <f t="shared" si="47"/>
        <v>66000</v>
      </c>
      <c r="R235" s="34">
        <f t="shared" si="48"/>
        <v>0</v>
      </c>
      <c r="S235" s="34">
        <f t="shared" si="49"/>
        <v>66000</v>
      </c>
      <c r="T235" s="69">
        <v>42856</v>
      </c>
      <c r="V235" s="11" t="s">
        <v>4391</v>
      </c>
      <c r="W235" s="11" t="s">
        <v>2124</v>
      </c>
      <c r="X235" s="11" t="s">
        <v>8376</v>
      </c>
      <c r="Y235" s="11" t="s">
        <v>4392</v>
      </c>
      <c r="Z235" s="12" t="s">
        <v>4137</v>
      </c>
      <c r="AA235" s="12" t="s">
        <v>4395</v>
      </c>
      <c r="AB235" s="12" t="s">
        <v>4396</v>
      </c>
      <c r="AC235" s="12" t="s">
        <v>4397</v>
      </c>
      <c r="AD235" s="12" t="s">
        <v>4398</v>
      </c>
      <c r="AE235" s="70">
        <v>42082</v>
      </c>
      <c r="AF235" s="70">
        <v>92387</v>
      </c>
      <c r="AG235" s="60"/>
      <c r="AH235" s="61">
        <v>44000</v>
      </c>
      <c r="AI235" s="61">
        <v>0</v>
      </c>
      <c r="AJ235" s="61">
        <v>44660</v>
      </c>
      <c r="AK235" s="61">
        <v>0</v>
      </c>
      <c r="AL235" s="61">
        <v>40112</v>
      </c>
      <c r="AM235" s="61">
        <v>4548</v>
      </c>
      <c r="AN235" s="11" t="s">
        <v>4399</v>
      </c>
      <c r="AO235" s="61">
        <v>66000</v>
      </c>
      <c r="AP235" s="61">
        <v>0</v>
      </c>
      <c r="AQ235" s="62">
        <v>66000</v>
      </c>
      <c r="AR235" s="62">
        <v>0</v>
      </c>
      <c r="AS235" s="11"/>
      <c r="AT235" s="62">
        <v>44660</v>
      </c>
      <c r="AU235" s="62">
        <v>66000</v>
      </c>
      <c r="AV235" s="61">
        <v>22000</v>
      </c>
      <c r="AW235" s="63" t="str">
        <f t="shared" si="50"/>
        <v/>
      </c>
      <c r="AX235" s="63" t="str">
        <f t="shared" si="51"/>
        <v/>
      </c>
      <c r="AY235" s="64">
        <v>21340</v>
      </c>
      <c r="AZ235" s="65">
        <v>0.47783251231527096</v>
      </c>
      <c r="BA235" s="65">
        <v>0.5</v>
      </c>
      <c r="BB235" s="16" t="s">
        <v>32</v>
      </c>
      <c r="BC235" s="17" t="s">
        <v>4400</v>
      </c>
    </row>
    <row r="236" spans="1:55" ht="20.100000000000001" customHeight="1" x14ac:dyDescent="0.2">
      <c r="A236" s="15">
        <v>2017</v>
      </c>
      <c r="B236" s="15" t="s">
        <v>75</v>
      </c>
      <c r="C236" s="35">
        <f t="shared" si="39"/>
        <v>2</v>
      </c>
      <c r="D236" s="67" t="s">
        <v>28</v>
      </c>
      <c r="E236" s="60" t="s">
        <v>9</v>
      </c>
      <c r="F236" s="18" t="str">
        <f t="shared" si="40"/>
        <v>Shelton, Elizabeth</v>
      </c>
      <c r="G236" s="11" t="s">
        <v>1110</v>
      </c>
      <c r="H236" s="12" t="s">
        <v>4502</v>
      </c>
      <c r="I236" s="66">
        <v>1</v>
      </c>
      <c r="J236" s="68" t="s">
        <v>53</v>
      </c>
      <c r="K236" s="34">
        <f t="shared" si="41"/>
        <v>44153</v>
      </c>
      <c r="L236" s="34">
        <f t="shared" si="42"/>
        <v>0</v>
      </c>
      <c r="M236" s="34">
        <f t="shared" si="43"/>
        <v>44153</v>
      </c>
      <c r="N236" s="34">
        <f t="shared" si="44"/>
        <v>-44153</v>
      </c>
      <c r="O236" s="34">
        <f t="shared" si="45"/>
        <v>47107</v>
      </c>
      <c r="P236" s="34">
        <f t="shared" si="46"/>
        <v>2954</v>
      </c>
      <c r="Q236" s="34">
        <f t="shared" si="47"/>
        <v>0</v>
      </c>
      <c r="R236" s="34">
        <f t="shared" si="48"/>
        <v>47107</v>
      </c>
      <c r="S236" s="34">
        <f t="shared" si="49"/>
        <v>47107</v>
      </c>
      <c r="T236" s="69">
        <v>42849</v>
      </c>
      <c r="V236" s="11" t="s">
        <v>4500</v>
      </c>
      <c r="W236" s="11" t="s">
        <v>367</v>
      </c>
      <c r="X236" s="11" t="s">
        <v>8377</v>
      </c>
      <c r="Y236" s="11" t="s">
        <v>4501</v>
      </c>
      <c r="Z236" s="12" t="s">
        <v>984</v>
      </c>
      <c r="AA236" s="12" t="s">
        <v>984</v>
      </c>
      <c r="AB236" s="12" t="s">
        <v>4503</v>
      </c>
      <c r="AC236" s="12" t="s">
        <v>4222</v>
      </c>
      <c r="AD236" s="12" t="s">
        <v>1116</v>
      </c>
      <c r="AE236" s="70">
        <v>29709</v>
      </c>
      <c r="AF236" s="70">
        <v>59106</v>
      </c>
      <c r="AG236" s="60"/>
      <c r="AH236" s="61">
        <v>43500</v>
      </c>
      <c r="AI236" s="61">
        <v>0</v>
      </c>
      <c r="AJ236" s="61">
        <v>44153</v>
      </c>
      <c r="AK236" s="61">
        <v>0</v>
      </c>
      <c r="AL236" s="61">
        <v>44153</v>
      </c>
      <c r="AM236" s="61">
        <v>0</v>
      </c>
      <c r="AN236" s="11"/>
      <c r="AO236" s="61">
        <v>47107</v>
      </c>
      <c r="AP236" s="61">
        <v>0</v>
      </c>
      <c r="AQ236" s="62">
        <v>0</v>
      </c>
      <c r="AR236" s="62">
        <v>47107</v>
      </c>
      <c r="AS236" s="11" t="s">
        <v>74</v>
      </c>
      <c r="AT236" s="62">
        <v>44153</v>
      </c>
      <c r="AU236" s="62">
        <v>47107</v>
      </c>
      <c r="AV236" s="61">
        <v>3607</v>
      </c>
      <c r="AW236" s="63" t="str">
        <f t="shared" si="50"/>
        <v/>
      </c>
      <c r="AX236" s="63" t="str">
        <f t="shared" si="51"/>
        <v/>
      </c>
      <c r="AY236" s="64">
        <v>2954</v>
      </c>
      <c r="AZ236" s="65">
        <v>6.6903721151450643E-2</v>
      </c>
      <c r="BA236" s="65">
        <v>8.2919540229885055E-2</v>
      </c>
      <c r="BB236" s="16" t="s">
        <v>32</v>
      </c>
      <c r="BC236" s="124"/>
    </row>
    <row r="237" spans="1:55" ht="20.100000000000001" customHeight="1" x14ac:dyDescent="0.2">
      <c r="A237" s="15">
        <v>2017</v>
      </c>
      <c r="B237" s="15" t="s">
        <v>75</v>
      </c>
      <c r="C237" s="35">
        <f t="shared" si="39"/>
        <v>2</v>
      </c>
      <c r="D237" s="67" t="s">
        <v>28</v>
      </c>
      <c r="E237" s="60" t="s">
        <v>9</v>
      </c>
      <c r="F237" s="18" t="str">
        <f t="shared" si="40"/>
        <v>Silverthorn, Amy</v>
      </c>
      <c r="G237" s="11" t="s">
        <v>1181</v>
      </c>
      <c r="H237" s="12" t="s">
        <v>4205</v>
      </c>
      <c r="I237" s="66">
        <v>1</v>
      </c>
      <c r="J237" s="68" t="s">
        <v>53</v>
      </c>
      <c r="K237" s="34">
        <f t="shared" si="41"/>
        <v>0</v>
      </c>
      <c r="L237" s="34">
        <f t="shared" si="42"/>
        <v>42492</v>
      </c>
      <c r="M237" s="34">
        <f t="shared" si="43"/>
        <v>42492</v>
      </c>
      <c r="N237" s="34">
        <f t="shared" si="44"/>
        <v>0</v>
      </c>
      <c r="O237" s="34">
        <f t="shared" si="45"/>
        <v>508</v>
      </c>
      <c r="P237" s="34">
        <f t="shared" si="46"/>
        <v>508</v>
      </c>
      <c r="Q237" s="34">
        <f t="shared" si="47"/>
        <v>0</v>
      </c>
      <c r="R237" s="34">
        <f t="shared" si="48"/>
        <v>43000</v>
      </c>
      <c r="S237" s="34">
        <f t="shared" si="49"/>
        <v>43000</v>
      </c>
      <c r="T237" s="69">
        <v>42887</v>
      </c>
      <c r="V237" s="11" t="s">
        <v>4203</v>
      </c>
      <c r="W237" s="11" t="s">
        <v>708</v>
      </c>
      <c r="X237" s="11" t="s">
        <v>8381</v>
      </c>
      <c r="Y237" s="11" t="s">
        <v>4204</v>
      </c>
      <c r="Z237" s="12" t="s">
        <v>1337</v>
      </c>
      <c r="AA237" s="12" t="s">
        <v>4206</v>
      </c>
      <c r="AB237" s="12" t="s">
        <v>4207</v>
      </c>
      <c r="AC237" s="12" t="s">
        <v>4146</v>
      </c>
      <c r="AD237" s="12">
        <v>999999</v>
      </c>
      <c r="AE237" s="70">
        <v>24900</v>
      </c>
      <c r="AF237" s="70">
        <v>54002</v>
      </c>
      <c r="AG237" s="60"/>
      <c r="AH237" s="61">
        <v>39894</v>
      </c>
      <c r="AI237" s="61">
        <v>0</v>
      </c>
      <c r="AJ237" s="61">
        <v>42492</v>
      </c>
      <c r="AK237" s="61">
        <v>0</v>
      </c>
      <c r="AL237" s="61">
        <v>0</v>
      </c>
      <c r="AM237" s="61">
        <v>42492</v>
      </c>
      <c r="AN237" s="11" t="s">
        <v>74</v>
      </c>
      <c r="AO237" s="61">
        <v>43000</v>
      </c>
      <c r="AP237" s="61">
        <v>0</v>
      </c>
      <c r="AQ237" s="62">
        <v>0</v>
      </c>
      <c r="AR237" s="62">
        <v>43000</v>
      </c>
      <c r="AS237" s="11" t="s">
        <v>74</v>
      </c>
      <c r="AT237" s="62">
        <v>42492</v>
      </c>
      <c r="AU237" s="62">
        <v>43000</v>
      </c>
      <c r="AV237" s="61">
        <v>3106</v>
      </c>
      <c r="AW237" s="63" t="str">
        <f t="shared" si="50"/>
        <v/>
      </c>
      <c r="AX237" s="63" t="str">
        <f t="shared" si="51"/>
        <v/>
      </c>
      <c r="AY237" s="64">
        <v>508</v>
      </c>
      <c r="AZ237" s="65">
        <v>1.1955191565471148E-2</v>
      </c>
      <c r="BA237" s="65">
        <v>7.7856319246001907E-2</v>
      </c>
      <c r="BB237" s="16" t="s">
        <v>32</v>
      </c>
      <c r="BC237" s="17"/>
    </row>
    <row r="238" spans="1:55" ht="20.100000000000001" customHeight="1" x14ac:dyDescent="0.2">
      <c r="A238" s="15">
        <v>2017</v>
      </c>
      <c r="B238" s="15" t="s">
        <v>75</v>
      </c>
      <c r="C238" s="35">
        <f t="shared" si="39"/>
        <v>2</v>
      </c>
      <c r="D238" s="67" t="s">
        <v>28</v>
      </c>
      <c r="E238" s="60" t="s">
        <v>9</v>
      </c>
      <c r="F238" s="18" t="str">
        <f t="shared" si="40"/>
        <v>Snapp, Joshua</v>
      </c>
      <c r="G238" s="11" t="s">
        <v>2048</v>
      </c>
      <c r="H238" s="12" t="s">
        <v>4210</v>
      </c>
      <c r="I238" s="66">
        <v>1</v>
      </c>
      <c r="J238" s="68" t="s">
        <v>53</v>
      </c>
      <c r="K238" s="34">
        <f t="shared" si="41"/>
        <v>57745</v>
      </c>
      <c r="L238" s="34">
        <f t="shared" si="42"/>
        <v>3155</v>
      </c>
      <c r="M238" s="34">
        <f t="shared" si="43"/>
        <v>60900</v>
      </c>
      <c r="N238" s="34">
        <f t="shared" si="44"/>
        <v>17255</v>
      </c>
      <c r="O238" s="34">
        <f t="shared" si="45"/>
        <v>-3155</v>
      </c>
      <c r="P238" s="34">
        <f t="shared" si="46"/>
        <v>14100</v>
      </c>
      <c r="Q238" s="34">
        <f t="shared" si="47"/>
        <v>75000</v>
      </c>
      <c r="R238" s="34">
        <f t="shared" si="48"/>
        <v>0</v>
      </c>
      <c r="S238" s="34">
        <f t="shared" si="49"/>
        <v>75000</v>
      </c>
      <c r="T238" s="69">
        <v>42891</v>
      </c>
      <c r="V238" s="11" t="s">
        <v>4208</v>
      </c>
      <c r="W238" s="11" t="s">
        <v>1650</v>
      </c>
      <c r="X238" s="11" t="s">
        <v>8386</v>
      </c>
      <c r="Y238" s="11" t="s">
        <v>4209</v>
      </c>
      <c r="Z238" s="12" t="s">
        <v>4211</v>
      </c>
      <c r="AA238" s="12" t="s">
        <v>4212</v>
      </c>
      <c r="AB238" s="12" t="s">
        <v>4213</v>
      </c>
      <c r="AC238" s="12" t="s">
        <v>4214</v>
      </c>
      <c r="AD238" s="12">
        <v>999999</v>
      </c>
      <c r="AE238" s="70">
        <v>55000</v>
      </c>
      <c r="AF238" s="70">
        <v>131000</v>
      </c>
      <c r="AG238" s="60"/>
      <c r="AH238" s="61">
        <v>60000</v>
      </c>
      <c r="AI238" s="61">
        <v>0</v>
      </c>
      <c r="AJ238" s="61">
        <v>60900</v>
      </c>
      <c r="AK238" s="61">
        <v>0</v>
      </c>
      <c r="AL238" s="61">
        <v>57745</v>
      </c>
      <c r="AM238" s="61">
        <v>3155</v>
      </c>
      <c r="AN238" s="11" t="s">
        <v>74</v>
      </c>
      <c r="AO238" s="61">
        <v>75000</v>
      </c>
      <c r="AP238" s="61">
        <v>0</v>
      </c>
      <c r="AQ238" s="62">
        <v>75000</v>
      </c>
      <c r="AR238" s="62">
        <v>0</v>
      </c>
      <c r="AS238" s="11"/>
      <c r="AT238" s="62">
        <v>60900</v>
      </c>
      <c r="AU238" s="62">
        <v>75000</v>
      </c>
      <c r="AV238" s="61">
        <v>15000</v>
      </c>
      <c r="AW238" s="63" t="str">
        <f t="shared" si="50"/>
        <v/>
      </c>
      <c r="AX238" s="63" t="str">
        <f t="shared" si="51"/>
        <v/>
      </c>
      <c r="AY238" s="64">
        <v>14100</v>
      </c>
      <c r="AZ238" s="65">
        <v>0.23152709359605911</v>
      </c>
      <c r="BA238" s="65">
        <v>0.25</v>
      </c>
      <c r="BB238" s="16" t="s">
        <v>32</v>
      </c>
      <c r="BC238" s="17" t="s">
        <v>4215</v>
      </c>
    </row>
    <row r="239" spans="1:55" ht="20.100000000000001" customHeight="1" x14ac:dyDescent="0.2">
      <c r="A239" s="15">
        <v>2017</v>
      </c>
      <c r="B239" s="15" t="s">
        <v>75</v>
      </c>
      <c r="C239" s="35">
        <f t="shared" si="39"/>
        <v>2</v>
      </c>
      <c r="D239" s="67" t="s">
        <v>28</v>
      </c>
      <c r="E239" s="60" t="s">
        <v>9</v>
      </c>
      <c r="F239" s="18" t="str">
        <f t="shared" si="40"/>
        <v>White, Andrew</v>
      </c>
      <c r="G239" s="11" t="s">
        <v>263</v>
      </c>
      <c r="H239" s="12" t="s">
        <v>4409</v>
      </c>
      <c r="I239" s="66">
        <v>1</v>
      </c>
      <c r="J239" s="68" t="s">
        <v>53</v>
      </c>
      <c r="K239" s="34">
        <f t="shared" si="41"/>
        <v>43047</v>
      </c>
      <c r="L239" s="34">
        <f t="shared" si="42"/>
        <v>0</v>
      </c>
      <c r="M239" s="34">
        <f t="shared" si="43"/>
        <v>43047</v>
      </c>
      <c r="N239" s="34">
        <f t="shared" si="44"/>
        <v>3953</v>
      </c>
      <c r="O239" s="34">
        <f t="shared" si="45"/>
        <v>0</v>
      </c>
      <c r="P239" s="34">
        <f t="shared" si="46"/>
        <v>3953</v>
      </c>
      <c r="Q239" s="34">
        <f t="shared" si="47"/>
        <v>47000</v>
      </c>
      <c r="R239" s="34">
        <f t="shared" si="48"/>
        <v>0</v>
      </c>
      <c r="S239" s="34">
        <f t="shared" si="49"/>
        <v>47000</v>
      </c>
      <c r="T239" s="69">
        <v>42881</v>
      </c>
      <c r="V239" s="11" t="s">
        <v>1998</v>
      </c>
      <c r="W239" s="11" t="s">
        <v>3840</v>
      </c>
      <c r="X239" s="11" t="s">
        <v>8422</v>
      </c>
      <c r="Y239" s="11" t="s">
        <v>4408</v>
      </c>
      <c r="Z239" s="12" t="s">
        <v>4164</v>
      </c>
      <c r="AA239" s="12" t="s">
        <v>4410</v>
      </c>
      <c r="AB239" s="12" t="s">
        <v>4411</v>
      </c>
      <c r="AC239" s="12" t="s">
        <v>3582</v>
      </c>
      <c r="AD239" s="12" t="s">
        <v>4412</v>
      </c>
      <c r="AE239" s="70">
        <v>27713</v>
      </c>
      <c r="AF239" s="70">
        <v>52803</v>
      </c>
      <c r="AG239" s="60"/>
      <c r="AH239" s="61">
        <v>0</v>
      </c>
      <c r="AI239" s="61">
        <v>0</v>
      </c>
      <c r="AJ239" s="61">
        <v>43047</v>
      </c>
      <c r="AK239" s="61">
        <v>0</v>
      </c>
      <c r="AL239" s="61">
        <v>43047</v>
      </c>
      <c r="AM239" s="61">
        <v>0</v>
      </c>
      <c r="AN239" s="11"/>
      <c r="AO239" s="61">
        <v>47000</v>
      </c>
      <c r="AP239" s="61">
        <v>0</v>
      </c>
      <c r="AQ239" s="62">
        <v>47000</v>
      </c>
      <c r="AR239" s="62">
        <v>0</v>
      </c>
      <c r="AS239" s="11"/>
      <c r="AT239" s="62">
        <v>43047</v>
      </c>
      <c r="AU239" s="62">
        <v>47000</v>
      </c>
      <c r="AV239" s="61">
        <v>47000</v>
      </c>
      <c r="AW239" s="63" t="str">
        <f t="shared" si="50"/>
        <v/>
      </c>
      <c r="AX239" s="63" t="str">
        <f t="shared" si="51"/>
        <v/>
      </c>
      <c r="AY239" s="64">
        <v>3953</v>
      </c>
      <c r="AZ239" s="65">
        <v>9.1829860385160403E-2</v>
      </c>
      <c r="BA239" s="65">
        <v>0</v>
      </c>
      <c r="BB239" s="16" t="s">
        <v>32</v>
      </c>
      <c r="BC239" s="17"/>
    </row>
    <row r="240" spans="1:55" ht="20.100000000000001" customHeight="1" x14ac:dyDescent="0.2">
      <c r="A240" s="15">
        <v>2017</v>
      </c>
      <c r="B240" s="15" t="s">
        <v>75</v>
      </c>
      <c r="C240" s="35">
        <f t="shared" si="39"/>
        <v>2</v>
      </c>
      <c r="D240" s="67" t="s">
        <v>28</v>
      </c>
      <c r="E240" s="60" t="s">
        <v>9</v>
      </c>
      <c r="F240" s="18" t="str">
        <f t="shared" si="40"/>
        <v>Whitley Hines, Stephanie</v>
      </c>
      <c r="G240" s="11" t="s">
        <v>1110</v>
      </c>
      <c r="H240" s="12" t="s">
        <v>4218</v>
      </c>
      <c r="I240" s="66">
        <v>1</v>
      </c>
      <c r="J240" s="68" t="s">
        <v>53</v>
      </c>
      <c r="K240" s="34">
        <f t="shared" si="41"/>
        <v>0</v>
      </c>
      <c r="L240" s="34">
        <f t="shared" si="42"/>
        <v>48705</v>
      </c>
      <c r="M240" s="34">
        <f t="shared" si="43"/>
        <v>48705</v>
      </c>
      <c r="N240" s="34">
        <f t="shared" si="44"/>
        <v>50000</v>
      </c>
      <c r="O240" s="34">
        <f t="shared" si="45"/>
        <v>-48705</v>
      </c>
      <c r="P240" s="34">
        <f t="shared" si="46"/>
        <v>1295</v>
      </c>
      <c r="Q240" s="34">
        <f t="shared" si="47"/>
        <v>50000</v>
      </c>
      <c r="R240" s="34">
        <f t="shared" si="48"/>
        <v>0</v>
      </c>
      <c r="S240" s="34">
        <f t="shared" si="49"/>
        <v>50000</v>
      </c>
      <c r="T240" s="69">
        <v>42916</v>
      </c>
      <c r="V240" s="11" t="s">
        <v>4216</v>
      </c>
      <c r="W240" s="11" t="s">
        <v>789</v>
      </c>
      <c r="X240" s="11" t="s">
        <v>9419</v>
      </c>
      <c r="Y240" s="11" t="s">
        <v>4217</v>
      </c>
      <c r="Z240" s="12" t="s">
        <v>4219</v>
      </c>
      <c r="AA240" s="12" t="s">
        <v>4220</v>
      </c>
      <c r="AB240" s="12" t="s">
        <v>4221</v>
      </c>
      <c r="AC240" s="12" t="s">
        <v>4222</v>
      </c>
      <c r="AD240" s="12">
        <v>999999</v>
      </c>
      <c r="AE240" s="70">
        <v>29709</v>
      </c>
      <c r="AF240" s="70">
        <v>59106</v>
      </c>
      <c r="AG240" s="60"/>
      <c r="AH240" s="61">
        <v>47000</v>
      </c>
      <c r="AI240" s="61">
        <v>0</v>
      </c>
      <c r="AJ240" s="61">
        <v>48705</v>
      </c>
      <c r="AK240" s="61">
        <v>0</v>
      </c>
      <c r="AL240" s="61">
        <v>0</v>
      </c>
      <c r="AM240" s="61">
        <v>48705</v>
      </c>
      <c r="AN240" s="11" t="s">
        <v>74</v>
      </c>
      <c r="AO240" s="61">
        <v>50000</v>
      </c>
      <c r="AP240" s="61">
        <v>0</v>
      </c>
      <c r="AQ240" s="62">
        <v>50000</v>
      </c>
      <c r="AR240" s="62">
        <v>0</v>
      </c>
      <c r="AS240" s="11"/>
      <c r="AT240" s="62">
        <v>48705</v>
      </c>
      <c r="AU240" s="62">
        <v>50000</v>
      </c>
      <c r="AV240" s="61">
        <v>3000</v>
      </c>
      <c r="AW240" s="63" t="str">
        <f t="shared" si="50"/>
        <v/>
      </c>
      <c r="AX240" s="63" t="str">
        <f t="shared" si="51"/>
        <v/>
      </c>
      <c r="AY240" s="64">
        <v>1295</v>
      </c>
      <c r="AZ240" s="65">
        <v>2.6588645929576018E-2</v>
      </c>
      <c r="BA240" s="65">
        <v>6.3829787234042548E-2</v>
      </c>
      <c r="BB240" s="16" t="s">
        <v>32</v>
      </c>
      <c r="BC240" s="17"/>
    </row>
    <row r="241" spans="1:55" ht="20.100000000000001" customHeight="1" x14ac:dyDescent="0.2">
      <c r="A241" s="15">
        <v>2017</v>
      </c>
      <c r="B241" s="15" t="s">
        <v>75</v>
      </c>
      <c r="C241" s="35">
        <f t="shared" si="39"/>
        <v>2</v>
      </c>
      <c r="D241" s="67" t="s">
        <v>28</v>
      </c>
      <c r="E241" s="60" t="s">
        <v>9</v>
      </c>
      <c r="F241" s="18" t="str">
        <f t="shared" si="40"/>
        <v>Wiggs, Joseph</v>
      </c>
      <c r="G241" s="11" t="s">
        <v>698</v>
      </c>
      <c r="H241" s="12" t="s">
        <v>4225</v>
      </c>
      <c r="I241" s="66">
        <v>1</v>
      </c>
      <c r="J241" s="68" t="s">
        <v>53</v>
      </c>
      <c r="K241" s="34">
        <f t="shared" si="41"/>
        <v>0</v>
      </c>
      <c r="L241" s="34">
        <f t="shared" si="42"/>
        <v>52624</v>
      </c>
      <c r="M241" s="34">
        <f t="shared" si="43"/>
        <v>52624</v>
      </c>
      <c r="N241" s="34">
        <f t="shared" si="44"/>
        <v>0</v>
      </c>
      <c r="O241" s="34">
        <f t="shared" si="45"/>
        <v>2832</v>
      </c>
      <c r="P241" s="34">
        <f t="shared" si="46"/>
        <v>2832</v>
      </c>
      <c r="Q241" s="34">
        <f t="shared" si="47"/>
        <v>0</v>
      </c>
      <c r="R241" s="34">
        <f t="shared" si="48"/>
        <v>55456</v>
      </c>
      <c r="S241" s="34">
        <f t="shared" si="49"/>
        <v>55456</v>
      </c>
      <c r="T241" s="69">
        <v>42905</v>
      </c>
      <c r="V241" s="11" t="s">
        <v>4223</v>
      </c>
      <c r="W241" s="11" t="s">
        <v>344</v>
      </c>
      <c r="X241" s="11" t="s">
        <v>8428</v>
      </c>
      <c r="Y241" s="11" t="s">
        <v>4224</v>
      </c>
      <c r="Z241" s="12" t="s">
        <v>4193</v>
      </c>
      <c r="AA241" s="12" t="s">
        <v>4194</v>
      </c>
      <c r="AB241" s="12" t="s">
        <v>4195</v>
      </c>
      <c r="AC241" s="12" t="s">
        <v>3892</v>
      </c>
      <c r="AD241" s="12">
        <v>999999</v>
      </c>
      <c r="AE241" s="70">
        <v>39040</v>
      </c>
      <c r="AF241" s="70">
        <v>79751</v>
      </c>
      <c r="AG241" s="60"/>
      <c r="AH241" s="61">
        <v>53450</v>
      </c>
      <c r="AI241" s="61">
        <v>0</v>
      </c>
      <c r="AJ241" s="61">
        <v>52624</v>
      </c>
      <c r="AK241" s="61">
        <v>0</v>
      </c>
      <c r="AL241" s="61">
        <v>0</v>
      </c>
      <c r="AM241" s="61">
        <v>52624</v>
      </c>
      <c r="AN241" s="11" t="s">
        <v>74</v>
      </c>
      <c r="AO241" s="61">
        <v>55456</v>
      </c>
      <c r="AP241" s="61">
        <v>0</v>
      </c>
      <c r="AQ241" s="62">
        <v>0</v>
      </c>
      <c r="AR241" s="62">
        <v>55456</v>
      </c>
      <c r="AS241" s="11" t="s">
        <v>74</v>
      </c>
      <c r="AT241" s="62">
        <v>52624</v>
      </c>
      <c r="AU241" s="62">
        <v>55456</v>
      </c>
      <c r="AV241" s="61">
        <v>2006</v>
      </c>
      <c r="AW241" s="63" t="str">
        <f t="shared" si="50"/>
        <v/>
      </c>
      <c r="AX241" s="63" t="str">
        <f t="shared" si="51"/>
        <v/>
      </c>
      <c r="AY241" s="64">
        <v>2832</v>
      </c>
      <c r="AZ241" s="65">
        <v>5.3815749467923384E-2</v>
      </c>
      <c r="BA241" s="65">
        <v>3.753040224508887E-2</v>
      </c>
      <c r="BB241" s="16" t="s">
        <v>32</v>
      </c>
      <c r="BC241" s="17"/>
    </row>
    <row r="242" spans="1:55" ht="20.100000000000001" customHeight="1" x14ac:dyDescent="0.2">
      <c r="A242" s="15">
        <v>2017</v>
      </c>
      <c r="B242" s="15" t="s">
        <v>75</v>
      </c>
      <c r="C242" s="35">
        <f t="shared" si="39"/>
        <v>2</v>
      </c>
      <c r="D242" s="67" t="s">
        <v>28</v>
      </c>
      <c r="E242" s="60" t="s">
        <v>9</v>
      </c>
      <c r="F242" s="18" t="str">
        <f t="shared" si="40"/>
        <v>Williams, Daniel</v>
      </c>
      <c r="G242" s="11" t="s">
        <v>4414</v>
      </c>
      <c r="H242" s="12" t="s">
        <v>4415</v>
      </c>
      <c r="I242" s="66">
        <v>1</v>
      </c>
      <c r="J242" s="68" t="s">
        <v>53</v>
      </c>
      <c r="K242" s="34">
        <f t="shared" si="41"/>
        <v>31714</v>
      </c>
      <c r="L242" s="34">
        <f t="shared" si="42"/>
        <v>0</v>
      </c>
      <c r="M242" s="34">
        <f t="shared" si="43"/>
        <v>31714</v>
      </c>
      <c r="N242" s="34">
        <f t="shared" si="44"/>
        <v>7286</v>
      </c>
      <c r="O242" s="34">
        <f t="shared" si="45"/>
        <v>0</v>
      </c>
      <c r="P242" s="34">
        <f t="shared" si="46"/>
        <v>7286</v>
      </c>
      <c r="Q242" s="34">
        <f t="shared" si="47"/>
        <v>39000</v>
      </c>
      <c r="R242" s="34">
        <f t="shared" si="48"/>
        <v>0</v>
      </c>
      <c r="S242" s="34">
        <f t="shared" si="49"/>
        <v>39000</v>
      </c>
      <c r="T242" s="69">
        <v>42856</v>
      </c>
      <c r="V242" s="11" t="s">
        <v>1668</v>
      </c>
      <c r="W242" s="11" t="s">
        <v>2842</v>
      </c>
      <c r="X242" s="11" t="s">
        <v>8430</v>
      </c>
      <c r="Y242" s="11" t="s">
        <v>4413</v>
      </c>
      <c r="Z242" s="12" t="s">
        <v>4137</v>
      </c>
      <c r="AA242" s="12" t="s">
        <v>4416</v>
      </c>
      <c r="AB242" s="12" t="s">
        <v>4417</v>
      </c>
      <c r="AC242" s="12" t="s">
        <v>4418</v>
      </c>
      <c r="AD242" s="12" t="s">
        <v>4419</v>
      </c>
      <c r="AE242" s="70">
        <v>23190</v>
      </c>
      <c r="AF242" s="70">
        <v>60588</v>
      </c>
      <c r="AG242" s="60"/>
      <c r="AH242" s="61">
        <v>31245</v>
      </c>
      <c r="AI242" s="61">
        <v>0</v>
      </c>
      <c r="AJ242" s="61">
        <v>31714</v>
      </c>
      <c r="AK242" s="61">
        <v>0</v>
      </c>
      <c r="AL242" s="61">
        <v>31714</v>
      </c>
      <c r="AM242" s="61">
        <v>0</v>
      </c>
      <c r="AN242" s="11"/>
      <c r="AO242" s="61">
        <v>39000</v>
      </c>
      <c r="AP242" s="61">
        <v>0</v>
      </c>
      <c r="AQ242" s="62">
        <v>39000</v>
      </c>
      <c r="AR242" s="62">
        <v>0</v>
      </c>
      <c r="AS242" s="11"/>
      <c r="AT242" s="62">
        <v>31714</v>
      </c>
      <c r="AU242" s="62">
        <v>39000</v>
      </c>
      <c r="AV242" s="61">
        <v>7755</v>
      </c>
      <c r="AW242" s="63" t="str">
        <f t="shared" si="50"/>
        <v/>
      </c>
      <c r="AX242" s="63" t="str">
        <f t="shared" si="51"/>
        <v/>
      </c>
      <c r="AY242" s="64">
        <v>7286</v>
      </c>
      <c r="AZ242" s="65">
        <v>0.22974080847575204</v>
      </c>
      <c r="BA242" s="65">
        <v>0.24819971195391263</v>
      </c>
      <c r="BB242" s="16" t="s">
        <v>32</v>
      </c>
      <c r="BC242" s="17" t="s">
        <v>4400</v>
      </c>
    </row>
    <row r="243" spans="1:55" ht="20.100000000000001" customHeight="1" x14ac:dyDescent="0.2">
      <c r="A243" s="15">
        <v>2017</v>
      </c>
      <c r="B243" s="15" t="s">
        <v>75</v>
      </c>
      <c r="C243" s="35">
        <f t="shared" si="39"/>
        <v>2</v>
      </c>
      <c r="D243" s="67" t="s">
        <v>28</v>
      </c>
      <c r="E243" s="60" t="s">
        <v>9</v>
      </c>
      <c r="F243" s="18" t="str">
        <f t="shared" si="40"/>
        <v>Wurst, Erik</v>
      </c>
      <c r="G243" s="11" t="s">
        <v>299</v>
      </c>
      <c r="H243" s="12" t="s">
        <v>4514</v>
      </c>
      <c r="I243" s="66">
        <v>1</v>
      </c>
      <c r="J243" s="68" t="s">
        <v>53</v>
      </c>
      <c r="K243" s="34">
        <f t="shared" si="41"/>
        <v>39357</v>
      </c>
      <c r="L243" s="34">
        <f t="shared" si="42"/>
        <v>0</v>
      </c>
      <c r="M243" s="34">
        <f t="shared" si="43"/>
        <v>39357</v>
      </c>
      <c r="N243" s="34">
        <f t="shared" si="44"/>
        <v>10043</v>
      </c>
      <c r="O243" s="34">
        <f t="shared" si="45"/>
        <v>0</v>
      </c>
      <c r="P243" s="34">
        <f t="shared" si="46"/>
        <v>10043</v>
      </c>
      <c r="Q243" s="34">
        <f t="shared" si="47"/>
        <v>49400</v>
      </c>
      <c r="R243" s="34">
        <f t="shared" si="48"/>
        <v>0</v>
      </c>
      <c r="S243" s="34">
        <f t="shared" si="49"/>
        <v>49400</v>
      </c>
      <c r="T243" s="69">
        <v>42828</v>
      </c>
      <c r="V243" s="11" t="s">
        <v>4512</v>
      </c>
      <c r="W243" s="11" t="s">
        <v>955</v>
      </c>
      <c r="X243" s="11" t="s">
        <v>8433</v>
      </c>
      <c r="Y243" s="11" t="s">
        <v>4513</v>
      </c>
      <c r="Z243" s="12" t="s">
        <v>4137</v>
      </c>
      <c r="AA243" s="12" t="s">
        <v>4481</v>
      </c>
      <c r="AB243" s="12" t="s">
        <v>4482</v>
      </c>
      <c r="AC243" s="12" t="s">
        <v>3582</v>
      </c>
      <c r="AD243" s="12" t="s">
        <v>4412</v>
      </c>
      <c r="AE243" s="70">
        <v>30888</v>
      </c>
      <c r="AF243" s="70">
        <v>73719</v>
      </c>
      <c r="AG243" s="60"/>
      <c r="AH243" s="61">
        <v>38775</v>
      </c>
      <c r="AI243" s="61">
        <v>0</v>
      </c>
      <c r="AJ243" s="61">
        <v>39357</v>
      </c>
      <c r="AK243" s="61">
        <v>0</v>
      </c>
      <c r="AL243" s="61">
        <v>39357</v>
      </c>
      <c r="AM243" s="61">
        <v>0</v>
      </c>
      <c r="AN243" s="11"/>
      <c r="AO243" s="61">
        <v>49400</v>
      </c>
      <c r="AP243" s="61">
        <v>0</v>
      </c>
      <c r="AQ243" s="62">
        <v>49400</v>
      </c>
      <c r="AR243" s="62">
        <v>0</v>
      </c>
      <c r="AS243" s="11"/>
      <c r="AT243" s="62">
        <v>39357</v>
      </c>
      <c r="AU243" s="62">
        <v>49400</v>
      </c>
      <c r="AV243" s="61">
        <v>10625</v>
      </c>
      <c r="AW243" s="63" t="str">
        <f t="shared" si="50"/>
        <v/>
      </c>
      <c r="AX243" s="63" t="str">
        <f t="shared" si="51"/>
        <v/>
      </c>
      <c r="AY243" s="64">
        <v>10043</v>
      </c>
      <c r="AZ243" s="65">
        <v>0.25517696978936405</v>
      </c>
      <c r="BA243" s="65">
        <v>0.27401676337846553</v>
      </c>
      <c r="BB243" s="16" t="s">
        <v>32</v>
      </c>
      <c r="BC243" s="124" t="s">
        <v>4426</v>
      </c>
    </row>
    <row r="244" spans="1:55" ht="20.100000000000001" customHeight="1" x14ac:dyDescent="0.2">
      <c r="A244" s="72">
        <v>2017</v>
      </c>
      <c r="B244" s="72" t="s">
        <v>75</v>
      </c>
      <c r="C244" s="35">
        <f t="shared" ref="C244:C307" si="52">IF(D244="1a",1,(IF(D244="1b",2,(IF(D244="2a",3,(IF(D244="2b",4,(IF(D244=3,5,(IF(D244=4,6,(IF(D244=7,7,(IF(LEFT(D244,2)="12",8,("unknown"))))))))))))))))</f>
        <v>2</v>
      </c>
      <c r="D244" s="67" t="s">
        <v>28</v>
      </c>
      <c r="E244" s="60" t="s">
        <v>10</v>
      </c>
      <c r="F244" s="18" t="str">
        <f t="shared" ref="F244:F307" si="53">CONCATENATE(V244,", ", W244)</f>
        <v>Barnes, Nicole</v>
      </c>
      <c r="G244" s="11" t="s">
        <v>4037</v>
      </c>
      <c r="H244" s="12" t="s">
        <v>4038</v>
      </c>
      <c r="I244" s="66">
        <v>1</v>
      </c>
      <c r="J244" s="68" t="s">
        <v>53</v>
      </c>
      <c r="K244" s="34">
        <f t="shared" ref="K244:K307" si="54">AL244</f>
        <v>32000</v>
      </c>
      <c r="L244" s="34">
        <f t="shared" ref="L244:L307" si="55">AM244</f>
        <v>0</v>
      </c>
      <c r="M244" s="34">
        <f t="shared" ref="M244:M307" si="56">AT244</f>
        <v>32000</v>
      </c>
      <c r="N244" s="34">
        <f t="shared" ref="N244:N307" si="57">AQ244-AL244</f>
        <v>845</v>
      </c>
      <c r="O244" s="34">
        <f t="shared" ref="O244:O307" si="58">AR244-AM244</f>
        <v>0</v>
      </c>
      <c r="P244" s="34">
        <f t="shared" ref="P244:P307" si="59">O244+N244</f>
        <v>845</v>
      </c>
      <c r="Q244" s="34">
        <f t="shared" ref="Q244:Q307" si="60">AQ244</f>
        <v>32845</v>
      </c>
      <c r="R244" s="34">
        <f t="shared" ref="R244:R307" si="61">AR244</f>
        <v>0</v>
      </c>
      <c r="S244" s="34">
        <f t="shared" ref="S244:S307" si="62">AU244</f>
        <v>32845</v>
      </c>
      <c r="T244" s="69">
        <v>42901</v>
      </c>
      <c r="V244" s="11" t="s">
        <v>2652</v>
      </c>
      <c r="W244" s="11" t="s">
        <v>1246</v>
      </c>
      <c r="X244" s="11" t="s">
        <v>8440</v>
      </c>
      <c r="Y244" s="12">
        <v>930262266</v>
      </c>
      <c r="Z244" s="12"/>
      <c r="AA244" s="12" t="s">
        <v>4039</v>
      </c>
      <c r="AB244" s="12"/>
      <c r="AC244" s="12" t="s">
        <v>1744</v>
      </c>
      <c r="AD244" s="12">
        <v>999999</v>
      </c>
      <c r="AE244" s="70">
        <v>28713</v>
      </c>
      <c r="AF244" s="70">
        <v>77112</v>
      </c>
      <c r="AG244" s="60"/>
      <c r="AH244" s="61">
        <v>0</v>
      </c>
      <c r="AI244" s="61">
        <v>0</v>
      </c>
      <c r="AJ244" s="61">
        <v>32000</v>
      </c>
      <c r="AK244" s="61">
        <v>0</v>
      </c>
      <c r="AL244" s="61">
        <v>32000</v>
      </c>
      <c r="AM244" s="61">
        <v>0</v>
      </c>
      <c r="AN244" s="11"/>
      <c r="AO244" s="61">
        <v>32845</v>
      </c>
      <c r="AP244" s="61">
        <v>0</v>
      </c>
      <c r="AQ244" s="62">
        <v>32845</v>
      </c>
      <c r="AR244" s="62">
        <v>0</v>
      </c>
      <c r="AS244" s="11"/>
      <c r="AT244" s="62">
        <v>32000</v>
      </c>
      <c r="AU244" s="62">
        <v>32845</v>
      </c>
      <c r="AV244" s="61">
        <v>32845</v>
      </c>
      <c r="AW244" s="63" t="str">
        <f t="shared" ref="AW244:AW307" si="63">IF(AQ244+AR244&lt;&gt;AU244,"Issue","")</f>
        <v/>
      </c>
      <c r="AX244" s="63" t="str">
        <f t="shared" ref="AX244:AX307" si="64">IF(AL244+AM244&lt;&gt;AT244,"Issue","")</f>
        <v/>
      </c>
      <c r="AY244" s="64">
        <v>845</v>
      </c>
      <c r="AZ244" s="65">
        <v>2.6406249999999999E-2</v>
      </c>
      <c r="BA244" s="65">
        <v>0</v>
      </c>
      <c r="BB244" s="16" t="s">
        <v>32</v>
      </c>
      <c r="BC244" s="17" t="s">
        <v>4040</v>
      </c>
    </row>
    <row r="245" spans="1:55" ht="20.100000000000001" customHeight="1" x14ac:dyDescent="0.2">
      <c r="A245" s="72">
        <v>2017</v>
      </c>
      <c r="B245" s="72" t="s">
        <v>75</v>
      </c>
      <c r="C245" s="35">
        <f t="shared" si="52"/>
        <v>2</v>
      </c>
      <c r="D245" s="67" t="s">
        <v>28</v>
      </c>
      <c r="E245" s="60" t="s">
        <v>10</v>
      </c>
      <c r="F245" s="18" t="str">
        <f t="shared" si="53"/>
        <v>Gray, Shawn</v>
      </c>
      <c r="G245" s="11" t="s">
        <v>4034</v>
      </c>
      <c r="H245" s="12" t="s">
        <v>4035</v>
      </c>
      <c r="I245" s="66">
        <v>1</v>
      </c>
      <c r="J245" s="68" t="s">
        <v>53</v>
      </c>
      <c r="K245" s="34">
        <f t="shared" si="54"/>
        <v>32480</v>
      </c>
      <c r="L245" s="34">
        <f t="shared" si="55"/>
        <v>0</v>
      </c>
      <c r="M245" s="34">
        <f t="shared" si="56"/>
        <v>32480</v>
      </c>
      <c r="N245" s="34">
        <f t="shared" si="57"/>
        <v>2182</v>
      </c>
      <c r="O245" s="34">
        <f t="shared" si="58"/>
        <v>0</v>
      </c>
      <c r="P245" s="34">
        <f t="shared" si="59"/>
        <v>2182</v>
      </c>
      <c r="Q245" s="34">
        <f t="shared" si="60"/>
        <v>34662</v>
      </c>
      <c r="R245" s="34">
        <f t="shared" si="61"/>
        <v>0</v>
      </c>
      <c r="S245" s="34">
        <f t="shared" si="62"/>
        <v>34662</v>
      </c>
      <c r="T245" s="73">
        <v>42870</v>
      </c>
      <c r="V245" s="11" t="s">
        <v>157</v>
      </c>
      <c r="W245" s="11" t="s">
        <v>3813</v>
      </c>
      <c r="X245" s="11" t="s">
        <v>8447</v>
      </c>
      <c r="Y245" s="12">
        <v>930342873</v>
      </c>
      <c r="Z245" s="12"/>
      <c r="AA245" s="12" t="s">
        <v>4032</v>
      </c>
      <c r="AB245" s="12"/>
      <c r="AC245" s="12" t="s">
        <v>4036</v>
      </c>
      <c r="AD245" s="12">
        <v>721000</v>
      </c>
      <c r="AE245" s="70">
        <v>24618</v>
      </c>
      <c r="AF245" s="70">
        <v>53376</v>
      </c>
      <c r="AG245" s="60"/>
      <c r="AH245" s="61">
        <v>32000</v>
      </c>
      <c r="AI245" s="61">
        <v>0</v>
      </c>
      <c r="AJ245" s="61">
        <v>32480</v>
      </c>
      <c r="AK245" s="61">
        <v>0</v>
      </c>
      <c r="AL245" s="61">
        <v>32480</v>
      </c>
      <c r="AM245" s="61">
        <v>0</v>
      </c>
      <c r="AN245" s="11"/>
      <c r="AO245" s="61">
        <v>34662</v>
      </c>
      <c r="AP245" s="61">
        <v>0</v>
      </c>
      <c r="AQ245" s="62">
        <v>34662</v>
      </c>
      <c r="AR245" s="62">
        <v>0</v>
      </c>
      <c r="AS245" s="11"/>
      <c r="AT245" s="62">
        <v>32480</v>
      </c>
      <c r="AU245" s="62">
        <v>34662</v>
      </c>
      <c r="AV245" s="61">
        <v>2662</v>
      </c>
      <c r="AW245" s="63" t="str">
        <f t="shared" si="63"/>
        <v/>
      </c>
      <c r="AX245" s="63" t="str">
        <f t="shared" si="64"/>
        <v/>
      </c>
      <c r="AY245" s="64">
        <v>2182</v>
      </c>
      <c r="AZ245" s="65">
        <v>6.717980295566503E-2</v>
      </c>
      <c r="BA245" s="65">
        <v>8.3187499999999998E-2</v>
      </c>
      <c r="BB245" s="16" t="s">
        <v>32</v>
      </c>
      <c r="BC245" s="17"/>
    </row>
    <row r="246" spans="1:55" ht="20.100000000000001" customHeight="1" x14ac:dyDescent="0.2">
      <c r="A246" s="72">
        <v>2017</v>
      </c>
      <c r="B246" s="72" t="s">
        <v>75</v>
      </c>
      <c r="C246" s="35">
        <f t="shared" si="52"/>
        <v>2</v>
      </c>
      <c r="D246" s="67" t="s">
        <v>28</v>
      </c>
      <c r="E246" s="60" t="s">
        <v>11</v>
      </c>
      <c r="F246" s="18" t="str">
        <f t="shared" si="53"/>
        <v>Angel, Laurie</v>
      </c>
      <c r="G246" s="11" t="s">
        <v>3592</v>
      </c>
      <c r="H246" s="12" t="s">
        <v>3613</v>
      </c>
      <c r="I246" s="66">
        <v>1</v>
      </c>
      <c r="J246" s="68" t="s">
        <v>53</v>
      </c>
      <c r="K246" s="34">
        <f t="shared" si="54"/>
        <v>32703</v>
      </c>
      <c r="L246" s="34">
        <f t="shared" si="55"/>
        <v>0</v>
      </c>
      <c r="M246" s="34">
        <f t="shared" si="56"/>
        <v>32703</v>
      </c>
      <c r="N246" s="34">
        <f t="shared" si="57"/>
        <v>4439</v>
      </c>
      <c r="O246" s="34">
        <f t="shared" si="58"/>
        <v>0</v>
      </c>
      <c r="P246" s="34">
        <f t="shared" si="59"/>
        <v>4439</v>
      </c>
      <c r="Q246" s="34">
        <f t="shared" si="60"/>
        <v>37142</v>
      </c>
      <c r="R246" s="34">
        <f t="shared" si="61"/>
        <v>0</v>
      </c>
      <c r="S246" s="34">
        <f t="shared" si="62"/>
        <v>37142</v>
      </c>
      <c r="T246" s="69">
        <v>42856</v>
      </c>
      <c r="V246" s="11" t="s">
        <v>530</v>
      </c>
      <c r="W246" s="11" t="s">
        <v>3612</v>
      </c>
      <c r="X246" s="11" t="s">
        <v>8460</v>
      </c>
      <c r="Y246" s="11">
        <v>800003371</v>
      </c>
      <c r="Z246" s="12" t="s">
        <v>3605</v>
      </c>
      <c r="AA246" s="12" t="s">
        <v>3614</v>
      </c>
      <c r="AB246" s="12" t="s">
        <v>3615</v>
      </c>
      <c r="AC246" s="12" t="s">
        <v>3594</v>
      </c>
      <c r="AD246" s="12">
        <v>999999</v>
      </c>
      <c r="AE246" s="70">
        <v>33428</v>
      </c>
      <c r="AF246" s="70">
        <v>40856</v>
      </c>
      <c r="AG246" s="60"/>
      <c r="AH246" s="61">
        <v>0</v>
      </c>
      <c r="AI246" s="61">
        <v>0</v>
      </c>
      <c r="AJ246" s="61">
        <v>32703</v>
      </c>
      <c r="AK246" s="61">
        <v>0</v>
      </c>
      <c r="AL246" s="61">
        <v>32703</v>
      </c>
      <c r="AM246" s="61">
        <v>0</v>
      </c>
      <c r="AN246" s="11"/>
      <c r="AO246" s="61">
        <v>37142</v>
      </c>
      <c r="AP246" s="61">
        <v>0</v>
      </c>
      <c r="AQ246" s="62">
        <v>37142</v>
      </c>
      <c r="AR246" s="62">
        <v>0</v>
      </c>
      <c r="AS246" s="11"/>
      <c r="AT246" s="62">
        <v>32703</v>
      </c>
      <c r="AU246" s="62">
        <v>37142</v>
      </c>
      <c r="AV246" s="61">
        <v>37142</v>
      </c>
      <c r="AW246" s="63" t="str">
        <f t="shared" si="63"/>
        <v/>
      </c>
      <c r="AX246" s="63" t="str">
        <f t="shared" si="64"/>
        <v/>
      </c>
      <c r="AY246" s="64">
        <v>4439</v>
      </c>
      <c r="AZ246" s="65">
        <v>0.13573678255817509</v>
      </c>
      <c r="BA246" s="65">
        <v>0</v>
      </c>
      <c r="BB246" s="16" t="s">
        <v>32</v>
      </c>
      <c r="BC246" s="17" t="s">
        <v>3616</v>
      </c>
    </row>
    <row r="247" spans="1:55" ht="20.100000000000001" customHeight="1" x14ac:dyDescent="0.2">
      <c r="A247" s="72">
        <v>2017</v>
      </c>
      <c r="B247" s="72" t="s">
        <v>75</v>
      </c>
      <c r="C247" s="35">
        <f t="shared" si="52"/>
        <v>2</v>
      </c>
      <c r="D247" s="67" t="s">
        <v>28</v>
      </c>
      <c r="E247" s="60" t="s">
        <v>11</v>
      </c>
      <c r="F247" s="18" t="str">
        <f t="shared" si="53"/>
        <v>Austin, Nelson</v>
      </c>
      <c r="G247" s="11" t="s">
        <v>3846</v>
      </c>
      <c r="H247" s="12" t="s">
        <v>3847</v>
      </c>
      <c r="I247" s="66">
        <v>1</v>
      </c>
      <c r="J247" s="68" t="s">
        <v>53</v>
      </c>
      <c r="K247" s="34">
        <f t="shared" si="54"/>
        <v>27159</v>
      </c>
      <c r="L247" s="34">
        <f t="shared" si="55"/>
        <v>0</v>
      </c>
      <c r="M247" s="34">
        <f t="shared" si="56"/>
        <v>27159</v>
      </c>
      <c r="N247" s="34">
        <f t="shared" si="57"/>
        <v>2616</v>
      </c>
      <c r="O247" s="34">
        <f t="shared" si="58"/>
        <v>0</v>
      </c>
      <c r="P247" s="34">
        <f t="shared" si="59"/>
        <v>2616</v>
      </c>
      <c r="Q247" s="34">
        <f t="shared" si="60"/>
        <v>29775</v>
      </c>
      <c r="R247" s="34">
        <f t="shared" si="61"/>
        <v>0</v>
      </c>
      <c r="S247" s="34">
        <f t="shared" si="62"/>
        <v>29775</v>
      </c>
      <c r="T247" s="69">
        <v>42887</v>
      </c>
      <c r="V247" s="11" t="s">
        <v>827</v>
      </c>
      <c r="W247" s="11" t="s">
        <v>1395</v>
      </c>
      <c r="X247" s="11" t="s">
        <v>8461</v>
      </c>
      <c r="Y247" s="11">
        <v>800842261</v>
      </c>
      <c r="Z247" s="12" t="s">
        <v>3792</v>
      </c>
      <c r="AA247" s="12" t="s">
        <v>3848</v>
      </c>
      <c r="AB247" s="12" t="s">
        <v>3844</v>
      </c>
      <c r="AC247" s="12" t="s">
        <v>3849</v>
      </c>
      <c r="AD247" s="12">
        <v>819000</v>
      </c>
      <c r="AE247" s="70">
        <v>26798</v>
      </c>
      <c r="AF247" s="70">
        <v>32753</v>
      </c>
      <c r="AG247" s="60"/>
      <c r="AH247" s="61">
        <v>0</v>
      </c>
      <c r="AI247" s="61">
        <v>0</v>
      </c>
      <c r="AJ247" s="61">
        <v>27159</v>
      </c>
      <c r="AK247" s="61">
        <v>0</v>
      </c>
      <c r="AL247" s="61">
        <v>27159</v>
      </c>
      <c r="AM247" s="61">
        <v>0</v>
      </c>
      <c r="AN247" s="11"/>
      <c r="AO247" s="61">
        <v>29775</v>
      </c>
      <c r="AP247" s="61">
        <v>0</v>
      </c>
      <c r="AQ247" s="62">
        <v>29775</v>
      </c>
      <c r="AR247" s="62">
        <v>0</v>
      </c>
      <c r="AS247" s="11"/>
      <c r="AT247" s="62">
        <v>27159</v>
      </c>
      <c r="AU247" s="62">
        <v>29775</v>
      </c>
      <c r="AV247" s="61">
        <v>29775</v>
      </c>
      <c r="AW247" s="63" t="str">
        <f t="shared" si="63"/>
        <v/>
      </c>
      <c r="AX247" s="63" t="str">
        <f t="shared" si="64"/>
        <v/>
      </c>
      <c r="AY247" s="64">
        <v>2616</v>
      </c>
      <c r="AZ247" s="65">
        <v>9.632166132773666E-2</v>
      </c>
      <c r="BA247" s="65">
        <v>0</v>
      </c>
      <c r="BB247" s="16" t="s">
        <v>32</v>
      </c>
      <c r="BC247" s="17" t="s">
        <v>3850</v>
      </c>
    </row>
    <row r="248" spans="1:55" ht="20.100000000000001" customHeight="1" x14ac:dyDescent="0.2">
      <c r="A248" s="72">
        <v>2017</v>
      </c>
      <c r="B248" s="72" t="s">
        <v>75</v>
      </c>
      <c r="C248" s="35">
        <f t="shared" si="52"/>
        <v>2</v>
      </c>
      <c r="D248" s="67" t="s">
        <v>28</v>
      </c>
      <c r="E248" s="60" t="s">
        <v>11</v>
      </c>
      <c r="F248" s="18" t="str">
        <f t="shared" si="53"/>
        <v>Barton, Jessica</v>
      </c>
      <c r="G248" s="11" t="s">
        <v>3668</v>
      </c>
      <c r="H248" s="12" t="s">
        <v>3669</v>
      </c>
      <c r="I248" s="66">
        <v>1</v>
      </c>
      <c r="J248" s="68" t="s">
        <v>53</v>
      </c>
      <c r="K248" s="34">
        <f t="shared" si="54"/>
        <v>50200</v>
      </c>
      <c r="L248" s="34">
        <f t="shared" si="55"/>
        <v>0</v>
      </c>
      <c r="M248" s="34">
        <f t="shared" si="56"/>
        <v>50200</v>
      </c>
      <c r="N248" s="34">
        <f t="shared" si="57"/>
        <v>7450</v>
      </c>
      <c r="O248" s="34">
        <f t="shared" si="58"/>
        <v>0</v>
      </c>
      <c r="P248" s="34">
        <f t="shared" si="59"/>
        <v>7450</v>
      </c>
      <c r="Q248" s="34">
        <f t="shared" si="60"/>
        <v>57650</v>
      </c>
      <c r="R248" s="34">
        <f t="shared" si="61"/>
        <v>0</v>
      </c>
      <c r="S248" s="34">
        <f t="shared" si="62"/>
        <v>57650</v>
      </c>
      <c r="T248" s="69">
        <v>42870</v>
      </c>
      <c r="V248" s="11" t="s">
        <v>3667</v>
      </c>
      <c r="W248" s="11" t="s">
        <v>336</v>
      </c>
      <c r="X248" s="11" t="s">
        <v>8464</v>
      </c>
      <c r="Y248" s="11">
        <v>800703720</v>
      </c>
      <c r="Z248" s="12" t="s">
        <v>3670</v>
      </c>
      <c r="AA248" s="12" t="s">
        <v>3670</v>
      </c>
      <c r="AB248" s="12" t="s">
        <v>3671</v>
      </c>
      <c r="AC248" s="12" t="s">
        <v>3672</v>
      </c>
      <c r="AD248" s="12">
        <v>435110</v>
      </c>
      <c r="AE248" s="70">
        <v>55548</v>
      </c>
      <c r="AF248" s="70">
        <v>67892</v>
      </c>
      <c r="AG248" s="60"/>
      <c r="AH248" s="61">
        <v>47351</v>
      </c>
      <c r="AI248" s="61">
        <v>0</v>
      </c>
      <c r="AJ248" s="61">
        <v>50200</v>
      </c>
      <c r="AK248" s="61">
        <v>0</v>
      </c>
      <c r="AL248" s="61">
        <v>50200</v>
      </c>
      <c r="AM248" s="61">
        <v>0</v>
      </c>
      <c r="AN248" s="11"/>
      <c r="AO248" s="61">
        <v>57650</v>
      </c>
      <c r="AP248" s="61">
        <v>0</v>
      </c>
      <c r="AQ248" s="62">
        <v>57650</v>
      </c>
      <c r="AR248" s="62">
        <v>0</v>
      </c>
      <c r="AS248" s="11"/>
      <c r="AT248" s="62">
        <v>50200</v>
      </c>
      <c r="AU248" s="62">
        <v>57650</v>
      </c>
      <c r="AV248" s="61">
        <v>10299</v>
      </c>
      <c r="AW248" s="63" t="str">
        <f t="shared" si="63"/>
        <v/>
      </c>
      <c r="AX248" s="63" t="str">
        <f t="shared" si="64"/>
        <v/>
      </c>
      <c r="AY248" s="64">
        <v>7450</v>
      </c>
      <c r="AZ248" s="65">
        <v>0.14840637450199204</v>
      </c>
      <c r="BA248" s="65">
        <v>0.21750332622331101</v>
      </c>
      <c r="BB248" s="16" t="s">
        <v>32</v>
      </c>
      <c r="BC248" s="17"/>
    </row>
    <row r="249" spans="1:55" ht="20.100000000000001" customHeight="1" x14ac:dyDescent="0.2">
      <c r="A249" s="72">
        <v>2017</v>
      </c>
      <c r="B249" s="72" t="s">
        <v>75</v>
      </c>
      <c r="C249" s="35">
        <f t="shared" si="52"/>
        <v>2</v>
      </c>
      <c r="D249" s="67" t="s">
        <v>28</v>
      </c>
      <c r="E249" s="60" t="s">
        <v>11</v>
      </c>
      <c r="F249" s="18" t="str">
        <f t="shared" si="53"/>
        <v>Canipe, Travis</v>
      </c>
      <c r="G249" s="11" t="s">
        <v>3727</v>
      </c>
      <c r="H249" s="12" t="s">
        <v>3728</v>
      </c>
      <c r="I249" s="66">
        <v>1</v>
      </c>
      <c r="J249" s="68" t="s">
        <v>53</v>
      </c>
      <c r="K249" s="34">
        <f t="shared" si="54"/>
        <v>36388</v>
      </c>
      <c r="L249" s="34">
        <f t="shared" si="55"/>
        <v>0</v>
      </c>
      <c r="M249" s="34">
        <f t="shared" si="56"/>
        <v>36388</v>
      </c>
      <c r="N249" s="34">
        <f t="shared" si="57"/>
        <v>2562</v>
      </c>
      <c r="O249" s="34">
        <f t="shared" si="58"/>
        <v>0</v>
      </c>
      <c r="P249" s="34">
        <f t="shared" si="59"/>
        <v>2562</v>
      </c>
      <c r="Q249" s="34">
        <f t="shared" si="60"/>
        <v>38950</v>
      </c>
      <c r="R249" s="34">
        <f t="shared" si="61"/>
        <v>0</v>
      </c>
      <c r="S249" s="34">
        <f t="shared" si="62"/>
        <v>38950</v>
      </c>
      <c r="T249" s="69">
        <v>42887</v>
      </c>
      <c r="V249" s="11" t="s">
        <v>3719</v>
      </c>
      <c r="W249" s="11" t="s">
        <v>3720</v>
      </c>
      <c r="X249" s="11" t="s">
        <v>8467</v>
      </c>
      <c r="Y249" s="11">
        <v>800099969</v>
      </c>
      <c r="Z249" s="12" t="s">
        <v>3723</v>
      </c>
      <c r="AA249" s="12" t="s">
        <v>3723</v>
      </c>
      <c r="AB249" s="12" t="s">
        <v>3725</v>
      </c>
      <c r="AC249" s="12" t="s">
        <v>3729</v>
      </c>
      <c r="AD249" s="12">
        <v>506000</v>
      </c>
      <c r="AE249" s="70">
        <v>37526</v>
      </c>
      <c r="AF249" s="70">
        <v>45866</v>
      </c>
      <c r="AG249" s="60"/>
      <c r="AH249" s="61">
        <v>0</v>
      </c>
      <c r="AI249" s="61">
        <v>0</v>
      </c>
      <c r="AJ249" s="61">
        <v>36388</v>
      </c>
      <c r="AK249" s="61">
        <v>0</v>
      </c>
      <c r="AL249" s="61">
        <v>36388</v>
      </c>
      <c r="AM249" s="61">
        <v>0</v>
      </c>
      <c r="AN249" s="11"/>
      <c r="AO249" s="61">
        <v>38950</v>
      </c>
      <c r="AP249" s="61">
        <v>0</v>
      </c>
      <c r="AQ249" s="62">
        <v>38950</v>
      </c>
      <c r="AR249" s="62">
        <v>0</v>
      </c>
      <c r="AS249" s="11"/>
      <c r="AT249" s="62">
        <v>36388</v>
      </c>
      <c r="AU249" s="62">
        <v>38950</v>
      </c>
      <c r="AV249" s="61">
        <v>38950</v>
      </c>
      <c r="AW249" s="63" t="str">
        <f t="shared" si="63"/>
        <v/>
      </c>
      <c r="AX249" s="63" t="str">
        <f t="shared" si="64"/>
        <v/>
      </c>
      <c r="AY249" s="64">
        <v>2562</v>
      </c>
      <c r="AZ249" s="65">
        <v>7.0407826756073433E-2</v>
      </c>
      <c r="BA249" s="65">
        <v>0</v>
      </c>
      <c r="BB249" s="16" t="s">
        <v>32</v>
      </c>
      <c r="BC249" s="17" t="s">
        <v>3730</v>
      </c>
    </row>
    <row r="250" spans="1:55" ht="20.100000000000001" customHeight="1" x14ac:dyDescent="0.2">
      <c r="A250" s="72">
        <v>2017</v>
      </c>
      <c r="B250" s="72" t="s">
        <v>75</v>
      </c>
      <c r="C250" s="35">
        <f t="shared" si="52"/>
        <v>2</v>
      </c>
      <c r="D250" s="67" t="s">
        <v>28</v>
      </c>
      <c r="E250" s="60" t="s">
        <v>11</v>
      </c>
      <c r="F250" s="18" t="str">
        <f t="shared" si="53"/>
        <v>Cooke , Robert</v>
      </c>
      <c r="G250" s="11" t="s">
        <v>3824</v>
      </c>
      <c r="H250" s="12" t="s">
        <v>3876</v>
      </c>
      <c r="I250" s="66">
        <v>1</v>
      </c>
      <c r="J250" s="68" t="s">
        <v>53</v>
      </c>
      <c r="K250" s="34">
        <f t="shared" si="54"/>
        <v>27567</v>
      </c>
      <c r="L250" s="34">
        <f t="shared" si="55"/>
        <v>0</v>
      </c>
      <c r="M250" s="34">
        <f t="shared" si="56"/>
        <v>27567</v>
      </c>
      <c r="N250" s="34">
        <f t="shared" si="57"/>
        <v>2208</v>
      </c>
      <c r="O250" s="34">
        <f t="shared" si="58"/>
        <v>0</v>
      </c>
      <c r="P250" s="34">
        <f t="shared" si="59"/>
        <v>2208</v>
      </c>
      <c r="Q250" s="34">
        <f t="shared" si="60"/>
        <v>29775</v>
      </c>
      <c r="R250" s="34">
        <f t="shared" si="61"/>
        <v>0</v>
      </c>
      <c r="S250" s="34">
        <f t="shared" si="62"/>
        <v>29775</v>
      </c>
      <c r="T250" s="69">
        <v>42857</v>
      </c>
      <c r="V250" s="11" t="s">
        <v>3875</v>
      </c>
      <c r="W250" s="11" t="s">
        <v>348</v>
      </c>
      <c r="X250" s="11" t="s">
        <v>9421</v>
      </c>
      <c r="Y250" s="11">
        <v>800894490</v>
      </c>
      <c r="Z250" s="12" t="s">
        <v>3792</v>
      </c>
      <c r="AA250" s="12" t="s">
        <v>3872</v>
      </c>
      <c r="AB250" s="12" t="s">
        <v>3873</v>
      </c>
      <c r="AC250" s="12" t="s">
        <v>3832</v>
      </c>
      <c r="AD250" s="12">
        <v>813000</v>
      </c>
      <c r="AE250" s="70">
        <v>26798</v>
      </c>
      <c r="AF250" s="70">
        <v>32753</v>
      </c>
      <c r="AG250" s="60"/>
      <c r="AH250" s="61">
        <v>27159</v>
      </c>
      <c r="AI250" s="61">
        <v>0</v>
      </c>
      <c r="AJ250" s="61">
        <v>27567</v>
      </c>
      <c r="AK250" s="61">
        <v>0</v>
      </c>
      <c r="AL250" s="61">
        <v>27567</v>
      </c>
      <c r="AM250" s="61">
        <v>0</v>
      </c>
      <c r="AN250" s="11"/>
      <c r="AO250" s="61">
        <v>29775</v>
      </c>
      <c r="AP250" s="61">
        <v>0</v>
      </c>
      <c r="AQ250" s="62">
        <v>29775</v>
      </c>
      <c r="AR250" s="62">
        <v>0</v>
      </c>
      <c r="AS250" s="11"/>
      <c r="AT250" s="62">
        <v>27567</v>
      </c>
      <c r="AU250" s="62">
        <v>29775</v>
      </c>
      <c r="AV250" s="61">
        <v>2616</v>
      </c>
      <c r="AW250" s="63" t="str">
        <f t="shared" si="63"/>
        <v/>
      </c>
      <c r="AX250" s="63" t="str">
        <f t="shared" si="64"/>
        <v/>
      </c>
      <c r="AY250" s="64">
        <v>2208</v>
      </c>
      <c r="AZ250" s="65">
        <v>8.0095766677549238E-2</v>
      </c>
      <c r="BA250" s="65">
        <v>9.632166132773666E-2</v>
      </c>
      <c r="BB250" s="16" t="s">
        <v>32</v>
      </c>
      <c r="BC250" s="17"/>
    </row>
    <row r="251" spans="1:55" ht="20.100000000000001" customHeight="1" x14ac:dyDescent="0.2">
      <c r="A251" s="72">
        <v>2017</v>
      </c>
      <c r="B251" s="72" t="s">
        <v>75</v>
      </c>
      <c r="C251" s="35">
        <f t="shared" si="52"/>
        <v>2</v>
      </c>
      <c r="D251" s="67" t="s">
        <v>28</v>
      </c>
      <c r="E251" s="60" t="s">
        <v>11</v>
      </c>
      <c r="F251" s="18" t="str">
        <f t="shared" si="53"/>
        <v>Crocker, William</v>
      </c>
      <c r="G251" s="11" t="s">
        <v>3841</v>
      </c>
      <c r="H251" s="12" t="s">
        <v>3970</v>
      </c>
      <c r="I251" s="66">
        <v>1</v>
      </c>
      <c r="J251" s="68" t="s">
        <v>53</v>
      </c>
      <c r="K251" s="34">
        <f t="shared" si="54"/>
        <v>0</v>
      </c>
      <c r="L251" s="34">
        <f t="shared" si="55"/>
        <v>42485</v>
      </c>
      <c r="M251" s="34">
        <f t="shared" si="56"/>
        <v>42485</v>
      </c>
      <c r="N251" s="34">
        <f t="shared" si="57"/>
        <v>0</v>
      </c>
      <c r="O251" s="34">
        <f t="shared" si="58"/>
        <v>8075</v>
      </c>
      <c r="P251" s="34">
        <f t="shared" si="59"/>
        <v>8075</v>
      </c>
      <c r="Q251" s="34">
        <f t="shared" si="60"/>
        <v>0</v>
      </c>
      <c r="R251" s="34">
        <f t="shared" si="61"/>
        <v>50560</v>
      </c>
      <c r="S251" s="34">
        <f t="shared" si="62"/>
        <v>50560</v>
      </c>
      <c r="T251" s="69">
        <v>42914</v>
      </c>
      <c r="V251" s="11" t="s">
        <v>3969</v>
      </c>
      <c r="W251" s="11" t="s">
        <v>418</v>
      </c>
      <c r="X251" s="11" t="s">
        <v>8474</v>
      </c>
      <c r="Y251" s="11">
        <v>800989437</v>
      </c>
      <c r="Z251" s="12" t="s">
        <v>3792</v>
      </c>
      <c r="AA251" s="12" t="s">
        <v>3971</v>
      </c>
      <c r="AB251" s="12" t="s">
        <v>3844</v>
      </c>
      <c r="AC251" s="12" t="s">
        <v>3951</v>
      </c>
      <c r="AD251" s="12" t="s">
        <v>1540</v>
      </c>
      <c r="AE251" s="70">
        <v>46375</v>
      </c>
      <c r="AF251" s="70">
        <v>56681</v>
      </c>
      <c r="AG251" s="60"/>
      <c r="AH251" s="61">
        <v>0</v>
      </c>
      <c r="AI251" s="61">
        <v>0</v>
      </c>
      <c r="AJ251" s="61">
        <v>42485</v>
      </c>
      <c r="AK251" s="61">
        <v>0</v>
      </c>
      <c r="AL251" s="61"/>
      <c r="AM251" s="61">
        <v>42485</v>
      </c>
      <c r="AN251" s="11"/>
      <c r="AO251" s="61">
        <v>50560</v>
      </c>
      <c r="AP251" s="61">
        <v>0</v>
      </c>
      <c r="AQ251" s="62">
        <v>0</v>
      </c>
      <c r="AR251" s="62">
        <v>50560</v>
      </c>
      <c r="AS251" s="11" t="s">
        <v>3919</v>
      </c>
      <c r="AT251" s="62">
        <v>42485</v>
      </c>
      <c r="AU251" s="62">
        <v>50560</v>
      </c>
      <c r="AV251" s="61">
        <v>50560</v>
      </c>
      <c r="AW251" s="63" t="str">
        <f t="shared" si="63"/>
        <v/>
      </c>
      <c r="AX251" s="63" t="str">
        <f t="shared" si="64"/>
        <v/>
      </c>
      <c r="AY251" s="64">
        <v>8075</v>
      </c>
      <c r="AZ251" s="65">
        <v>0.19006708249970578</v>
      </c>
      <c r="BA251" s="65">
        <v>0</v>
      </c>
      <c r="BB251" s="16" t="s">
        <v>32</v>
      </c>
      <c r="BC251" s="17" t="s">
        <v>3972</v>
      </c>
    </row>
    <row r="252" spans="1:55" ht="20.100000000000001" customHeight="1" x14ac:dyDescent="0.2">
      <c r="A252" s="72">
        <v>2017</v>
      </c>
      <c r="B252" s="72" t="s">
        <v>75</v>
      </c>
      <c r="C252" s="35">
        <f t="shared" si="52"/>
        <v>2</v>
      </c>
      <c r="D252" s="67" t="s">
        <v>28</v>
      </c>
      <c r="E252" s="60" t="s">
        <v>11</v>
      </c>
      <c r="F252" s="18" t="str">
        <f t="shared" si="53"/>
        <v>Foley, Patrick</v>
      </c>
      <c r="G252" s="11" t="s">
        <v>3841</v>
      </c>
      <c r="H252" s="12" t="s">
        <v>3974</v>
      </c>
      <c r="I252" s="66">
        <v>1</v>
      </c>
      <c r="J252" s="68" t="s">
        <v>53</v>
      </c>
      <c r="K252" s="34">
        <f t="shared" si="54"/>
        <v>0</v>
      </c>
      <c r="L252" s="34">
        <f t="shared" si="55"/>
        <v>42485</v>
      </c>
      <c r="M252" s="34">
        <f t="shared" si="56"/>
        <v>42485</v>
      </c>
      <c r="N252" s="34">
        <f t="shared" si="57"/>
        <v>0</v>
      </c>
      <c r="O252" s="34">
        <f t="shared" si="58"/>
        <v>8075</v>
      </c>
      <c r="P252" s="34">
        <f t="shared" si="59"/>
        <v>8075</v>
      </c>
      <c r="Q252" s="34">
        <f t="shared" si="60"/>
        <v>0</v>
      </c>
      <c r="R252" s="34">
        <f t="shared" si="61"/>
        <v>50560</v>
      </c>
      <c r="S252" s="34">
        <f t="shared" si="62"/>
        <v>50560</v>
      </c>
      <c r="T252" s="69">
        <v>42914</v>
      </c>
      <c r="V252" s="11" t="s">
        <v>3973</v>
      </c>
      <c r="W252" s="11" t="s">
        <v>2856</v>
      </c>
      <c r="X252" s="11" t="s">
        <v>8480</v>
      </c>
      <c r="Y252" s="11">
        <v>800804736</v>
      </c>
      <c r="Z252" s="12" t="s">
        <v>3792</v>
      </c>
      <c r="AA252" s="12" t="s">
        <v>3971</v>
      </c>
      <c r="AB252" s="12" t="s">
        <v>3844</v>
      </c>
      <c r="AC252" s="12" t="s">
        <v>3951</v>
      </c>
      <c r="AD252" s="12" t="s">
        <v>1540</v>
      </c>
      <c r="AE252" s="70">
        <v>46375</v>
      </c>
      <c r="AF252" s="70">
        <v>56681</v>
      </c>
      <c r="AG252" s="60"/>
      <c r="AH252" s="61">
        <v>41480</v>
      </c>
      <c r="AI252" s="61">
        <v>0</v>
      </c>
      <c r="AJ252" s="61">
        <v>42485</v>
      </c>
      <c r="AK252" s="61">
        <v>0</v>
      </c>
      <c r="AL252" s="61">
        <v>0</v>
      </c>
      <c r="AM252" s="61">
        <v>42485</v>
      </c>
      <c r="AN252" s="11" t="s">
        <v>3919</v>
      </c>
      <c r="AO252" s="61">
        <v>50560</v>
      </c>
      <c r="AP252" s="61">
        <v>0</v>
      </c>
      <c r="AQ252" s="62">
        <v>0</v>
      </c>
      <c r="AR252" s="62">
        <v>50560</v>
      </c>
      <c r="AS252" s="11" t="s">
        <v>3919</v>
      </c>
      <c r="AT252" s="62">
        <v>42485</v>
      </c>
      <c r="AU252" s="62">
        <v>50560</v>
      </c>
      <c r="AV252" s="61">
        <v>9080</v>
      </c>
      <c r="AW252" s="63" t="str">
        <f t="shared" si="63"/>
        <v/>
      </c>
      <c r="AX252" s="63" t="str">
        <f t="shared" si="64"/>
        <v/>
      </c>
      <c r="AY252" s="64">
        <v>8075</v>
      </c>
      <c r="AZ252" s="65">
        <v>0.19006708249970578</v>
      </c>
      <c r="BA252" s="65">
        <v>0.21890067502410801</v>
      </c>
      <c r="BB252" s="16" t="s">
        <v>32</v>
      </c>
      <c r="BC252" s="17"/>
    </row>
    <row r="253" spans="1:55" ht="20.100000000000001" customHeight="1" x14ac:dyDescent="0.2">
      <c r="A253" s="72">
        <v>2017</v>
      </c>
      <c r="B253" s="72" t="s">
        <v>75</v>
      </c>
      <c r="C253" s="35">
        <f t="shared" si="52"/>
        <v>2</v>
      </c>
      <c r="D253" s="67" t="s">
        <v>28</v>
      </c>
      <c r="E253" s="60" t="s">
        <v>11</v>
      </c>
      <c r="F253" s="18" t="str">
        <f t="shared" si="53"/>
        <v>Gasparini, Anthony</v>
      </c>
      <c r="G253" s="11" t="s">
        <v>3846</v>
      </c>
      <c r="H253" s="12" t="s">
        <v>3858</v>
      </c>
      <c r="I253" s="66">
        <v>1</v>
      </c>
      <c r="J253" s="68" t="s">
        <v>53</v>
      </c>
      <c r="K253" s="34">
        <f t="shared" si="54"/>
        <v>27159</v>
      </c>
      <c r="L253" s="34">
        <f t="shared" si="55"/>
        <v>0</v>
      </c>
      <c r="M253" s="34">
        <f t="shared" si="56"/>
        <v>27159</v>
      </c>
      <c r="N253" s="34">
        <f t="shared" si="57"/>
        <v>2616</v>
      </c>
      <c r="O253" s="34">
        <f t="shared" si="58"/>
        <v>0</v>
      </c>
      <c r="P253" s="34">
        <f t="shared" si="59"/>
        <v>2616</v>
      </c>
      <c r="Q253" s="34">
        <f t="shared" si="60"/>
        <v>29775</v>
      </c>
      <c r="R253" s="34">
        <f t="shared" si="61"/>
        <v>0</v>
      </c>
      <c r="S253" s="34">
        <f t="shared" si="62"/>
        <v>29775</v>
      </c>
      <c r="T253" s="69">
        <v>42887</v>
      </c>
      <c r="V253" s="11" t="s">
        <v>3856</v>
      </c>
      <c r="W253" s="11" t="s">
        <v>3857</v>
      </c>
      <c r="X253" s="11" t="s">
        <v>8484</v>
      </c>
      <c r="Y253" s="11">
        <v>801025458</v>
      </c>
      <c r="Z253" s="12" t="s">
        <v>3792</v>
      </c>
      <c r="AA253" s="12" t="s">
        <v>3848</v>
      </c>
      <c r="AB253" s="12" t="s">
        <v>3844</v>
      </c>
      <c r="AC253" s="12" t="s">
        <v>3849</v>
      </c>
      <c r="AD253" s="12">
        <v>819000</v>
      </c>
      <c r="AE253" s="70">
        <v>26798</v>
      </c>
      <c r="AF253" s="70">
        <v>32753</v>
      </c>
      <c r="AG253" s="60"/>
      <c r="AH253" s="61">
        <v>0</v>
      </c>
      <c r="AI253" s="61">
        <v>0</v>
      </c>
      <c r="AJ253" s="61">
        <v>27159</v>
      </c>
      <c r="AK253" s="61">
        <v>0</v>
      </c>
      <c r="AL253" s="61">
        <v>27159</v>
      </c>
      <c r="AM253" s="61">
        <v>0</v>
      </c>
      <c r="AN253" s="11"/>
      <c r="AO253" s="61">
        <v>29775</v>
      </c>
      <c r="AP253" s="61">
        <v>0</v>
      </c>
      <c r="AQ253" s="62">
        <v>29775</v>
      </c>
      <c r="AR253" s="62">
        <v>0</v>
      </c>
      <c r="AS253" s="11"/>
      <c r="AT253" s="62">
        <v>27159</v>
      </c>
      <c r="AU253" s="62">
        <v>29775</v>
      </c>
      <c r="AV253" s="61">
        <v>29775</v>
      </c>
      <c r="AW253" s="63" t="str">
        <f t="shared" si="63"/>
        <v/>
      </c>
      <c r="AX253" s="63" t="str">
        <f t="shared" si="64"/>
        <v/>
      </c>
      <c r="AY253" s="64">
        <v>2616</v>
      </c>
      <c r="AZ253" s="65">
        <v>9.632166132773666E-2</v>
      </c>
      <c r="BA253" s="65">
        <v>0</v>
      </c>
      <c r="BB253" s="16" t="s">
        <v>32</v>
      </c>
      <c r="BC253" s="17" t="s">
        <v>3850</v>
      </c>
    </row>
    <row r="254" spans="1:55" ht="20.100000000000001" customHeight="1" x14ac:dyDescent="0.2">
      <c r="A254" s="72">
        <v>2017</v>
      </c>
      <c r="B254" s="72" t="s">
        <v>75</v>
      </c>
      <c r="C254" s="35">
        <f t="shared" si="52"/>
        <v>2</v>
      </c>
      <c r="D254" s="67" t="s">
        <v>28</v>
      </c>
      <c r="E254" s="60" t="s">
        <v>11</v>
      </c>
      <c r="F254" s="18" t="str">
        <f t="shared" si="53"/>
        <v>Howze, Carla</v>
      </c>
      <c r="G254" s="11" t="s">
        <v>3830</v>
      </c>
      <c r="H254" s="12" t="s">
        <v>3831</v>
      </c>
      <c r="I254" s="66">
        <v>1</v>
      </c>
      <c r="J254" s="68" t="s">
        <v>53</v>
      </c>
      <c r="K254" s="34">
        <f t="shared" si="54"/>
        <v>25000</v>
      </c>
      <c r="L254" s="34">
        <f t="shared" si="55"/>
        <v>0</v>
      </c>
      <c r="M254" s="34">
        <f t="shared" si="56"/>
        <v>25000</v>
      </c>
      <c r="N254" s="34">
        <f t="shared" si="57"/>
        <v>4775</v>
      </c>
      <c r="O254" s="34">
        <f t="shared" si="58"/>
        <v>0</v>
      </c>
      <c r="P254" s="34">
        <f t="shared" si="59"/>
        <v>4775</v>
      </c>
      <c r="Q254" s="34">
        <f t="shared" si="60"/>
        <v>29775</v>
      </c>
      <c r="R254" s="34">
        <f t="shared" si="61"/>
        <v>0</v>
      </c>
      <c r="S254" s="34">
        <f t="shared" si="62"/>
        <v>29775</v>
      </c>
      <c r="T254" s="69">
        <v>42830</v>
      </c>
      <c r="V254" s="11" t="s">
        <v>3828</v>
      </c>
      <c r="W254" s="11" t="s">
        <v>3829</v>
      </c>
      <c r="X254" s="11" t="s">
        <v>8492</v>
      </c>
      <c r="Y254" s="11">
        <v>800878810</v>
      </c>
      <c r="Z254" s="12" t="s">
        <v>3792</v>
      </c>
      <c r="AA254" s="12" t="s">
        <v>498</v>
      </c>
      <c r="AB254" s="12" t="s">
        <v>3826</v>
      </c>
      <c r="AC254" s="12" t="s">
        <v>3832</v>
      </c>
      <c r="AD254" s="12">
        <v>813000</v>
      </c>
      <c r="AE254" s="70">
        <v>26798</v>
      </c>
      <c r="AF254" s="70">
        <v>32753</v>
      </c>
      <c r="AG254" s="60"/>
      <c r="AH254" s="61">
        <v>25000</v>
      </c>
      <c r="AI254" s="61">
        <v>0</v>
      </c>
      <c r="AJ254" s="61">
        <v>25000</v>
      </c>
      <c r="AK254" s="61">
        <v>0</v>
      </c>
      <c r="AL254" s="61">
        <v>25000</v>
      </c>
      <c r="AM254" s="61">
        <v>0</v>
      </c>
      <c r="AN254" s="11"/>
      <c r="AO254" s="61">
        <v>29775</v>
      </c>
      <c r="AP254" s="61">
        <v>0</v>
      </c>
      <c r="AQ254" s="62">
        <v>29775</v>
      </c>
      <c r="AR254" s="62">
        <v>0</v>
      </c>
      <c r="AS254" s="11"/>
      <c r="AT254" s="62">
        <v>25000</v>
      </c>
      <c r="AU254" s="62">
        <v>29775</v>
      </c>
      <c r="AV254" s="61">
        <v>4775</v>
      </c>
      <c r="AW254" s="63" t="str">
        <f t="shared" si="63"/>
        <v/>
      </c>
      <c r="AX254" s="63" t="str">
        <f t="shared" si="64"/>
        <v/>
      </c>
      <c r="AY254" s="64">
        <v>4775</v>
      </c>
      <c r="AZ254" s="65">
        <v>0.191</v>
      </c>
      <c r="BA254" s="65">
        <v>0.191</v>
      </c>
      <c r="BB254" s="16" t="s">
        <v>32</v>
      </c>
      <c r="BC254" s="17" t="s">
        <v>3833</v>
      </c>
    </row>
    <row r="255" spans="1:55" ht="20.100000000000001" customHeight="1" x14ac:dyDescent="0.2">
      <c r="A255" s="72">
        <v>2017</v>
      </c>
      <c r="B255" s="72" t="s">
        <v>75</v>
      </c>
      <c r="C255" s="35">
        <f t="shared" si="52"/>
        <v>2</v>
      </c>
      <c r="D255" s="67" t="s">
        <v>28</v>
      </c>
      <c r="E255" s="60" t="s">
        <v>11</v>
      </c>
      <c r="F255" s="18" t="str">
        <f t="shared" si="53"/>
        <v>Johnson, Bridget</v>
      </c>
      <c r="G255" s="11" t="s">
        <v>3902</v>
      </c>
      <c r="H255" s="12" t="s">
        <v>3903</v>
      </c>
      <c r="I255" s="66">
        <v>1</v>
      </c>
      <c r="J255" s="68" t="s">
        <v>53</v>
      </c>
      <c r="K255" s="34">
        <f t="shared" si="54"/>
        <v>0</v>
      </c>
      <c r="L255" s="34">
        <f t="shared" si="55"/>
        <v>33194</v>
      </c>
      <c r="M255" s="34">
        <f t="shared" si="56"/>
        <v>33194</v>
      </c>
      <c r="N255" s="34">
        <f t="shared" si="57"/>
        <v>36666</v>
      </c>
      <c r="O255" s="34">
        <f t="shared" si="58"/>
        <v>-33194</v>
      </c>
      <c r="P255" s="34">
        <f t="shared" si="59"/>
        <v>3472</v>
      </c>
      <c r="Q255" s="34">
        <f t="shared" si="60"/>
        <v>36666</v>
      </c>
      <c r="R255" s="34">
        <f t="shared" si="61"/>
        <v>0</v>
      </c>
      <c r="S255" s="34">
        <f t="shared" si="62"/>
        <v>36666</v>
      </c>
      <c r="T255" s="69">
        <v>42828</v>
      </c>
      <c r="V255" s="11" t="s">
        <v>1371</v>
      </c>
      <c r="W255" s="11" t="s">
        <v>3901</v>
      </c>
      <c r="X255" s="11" t="s">
        <v>8494</v>
      </c>
      <c r="Y255" s="11">
        <v>800838648</v>
      </c>
      <c r="Z255" s="12" t="s">
        <v>3715</v>
      </c>
      <c r="AA255" s="12" t="s">
        <v>3904</v>
      </c>
      <c r="AB255" s="12" t="s">
        <v>3905</v>
      </c>
      <c r="AC255" s="12" t="s">
        <v>3884</v>
      </c>
      <c r="AD255" s="12">
        <v>810000</v>
      </c>
      <c r="AE255" s="70">
        <v>32999</v>
      </c>
      <c r="AF255" s="70">
        <v>40333</v>
      </c>
      <c r="AG255" s="60"/>
      <c r="AH255" s="61">
        <v>32703</v>
      </c>
      <c r="AI255" s="61">
        <v>0</v>
      </c>
      <c r="AJ255" s="61">
        <v>33194</v>
      </c>
      <c r="AK255" s="61">
        <v>0</v>
      </c>
      <c r="AL255" s="61">
        <v>0</v>
      </c>
      <c r="AM255" s="61">
        <v>33194</v>
      </c>
      <c r="AN255" s="11"/>
      <c r="AO255" s="61">
        <v>36666</v>
      </c>
      <c r="AP255" s="61">
        <v>0</v>
      </c>
      <c r="AQ255" s="62">
        <v>36666</v>
      </c>
      <c r="AR255" s="62">
        <v>0</v>
      </c>
      <c r="AS255" s="11"/>
      <c r="AT255" s="62">
        <v>33194</v>
      </c>
      <c r="AU255" s="62">
        <v>36666</v>
      </c>
      <c r="AV255" s="61">
        <v>3963</v>
      </c>
      <c r="AW255" s="63" t="str">
        <f t="shared" si="63"/>
        <v/>
      </c>
      <c r="AX255" s="63" t="str">
        <f t="shared" si="64"/>
        <v/>
      </c>
      <c r="AY255" s="64">
        <v>3472</v>
      </c>
      <c r="AZ255" s="65">
        <v>0.10459721636440321</v>
      </c>
      <c r="BA255" s="65">
        <v>0.12118154297770847</v>
      </c>
      <c r="BB255" s="16" t="s">
        <v>32</v>
      </c>
      <c r="BC255" s="17"/>
    </row>
    <row r="256" spans="1:55" ht="20.100000000000001" customHeight="1" x14ac:dyDescent="0.2">
      <c r="A256" s="72">
        <v>2017</v>
      </c>
      <c r="B256" s="72" t="s">
        <v>75</v>
      </c>
      <c r="C256" s="35">
        <f t="shared" si="52"/>
        <v>2</v>
      </c>
      <c r="D256" s="67" t="s">
        <v>28</v>
      </c>
      <c r="E256" s="60" t="s">
        <v>11</v>
      </c>
      <c r="F256" s="18" t="str">
        <f t="shared" si="53"/>
        <v>Kelly, Shawn</v>
      </c>
      <c r="G256" s="11" t="s">
        <v>3814</v>
      </c>
      <c r="H256" s="12" t="s">
        <v>3815</v>
      </c>
      <c r="I256" s="66">
        <v>1</v>
      </c>
      <c r="J256" s="68" t="s">
        <v>53</v>
      </c>
      <c r="K256" s="34">
        <f t="shared" si="54"/>
        <v>53169</v>
      </c>
      <c r="L256" s="34">
        <f t="shared" si="55"/>
        <v>0</v>
      </c>
      <c r="M256" s="34">
        <f t="shared" si="56"/>
        <v>53169</v>
      </c>
      <c r="N256" s="34">
        <f t="shared" si="57"/>
        <v>3956</v>
      </c>
      <c r="O256" s="34">
        <f t="shared" si="58"/>
        <v>0</v>
      </c>
      <c r="P256" s="34">
        <f t="shared" si="59"/>
        <v>3956</v>
      </c>
      <c r="Q256" s="34">
        <f t="shared" si="60"/>
        <v>57125</v>
      </c>
      <c r="R256" s="34">
        <f t="shared" si="61"/>
        <v>0</v>
      </c>
      <c r="S256" s="34">
        <f t="shared" si="62"/>
        <v>57125</v>
      </c>
      <c r="T256" s="69">
        <v>42870</v>
      </c>
      <c r="V256" s="11" t="s">
        <v>1723</v>
      </c>
      <c r="W256" s="11" t="s">
        <v>3813</v>
      </c>
      <c r="X256" s="11" t="s">
        <v>8495</v>
      </c>
      <c r="Y256" s="11">
        <v>800937099</v>
      </c>
      <c r="Z256" s="12" t="s">
        <v>3792</v>
      </c>
      <c r="AA256" s="12" t="s">
        <v>3816</v>
      </c>
      <c r="AB256" s="12" t="s">
        <v>3794</v>
      </c>
      <c r="AC256" s="12" t="s">
        <v>3817</v>
      </c>
      <c r="AD256" s="12">
        <v>999999</v>
      </c>
      <c r="AE256" s="70">
        <v>53540</v>
      </c>
      <c r="AF256" s="70">
        <v>65438</v>
      </c>
      <c r="AG256" s="60"/>
      <c r="AH256" s="61">
        <v>52383</v>
      </c>
      <c r="AI256" s="61">
        <v>0</v>
      </c>
      <c r="AJ256" s="61">
        <v>53169</v>
      </c>
      <c r="AK256" s="61">
        <v>0</v>
      </c>
      <c r="AL256" s="61">
        <v>53169</v>
      </c>
      <c r="AM256" s="61">
        <v>0</v>
      </c>
      <c r="AN256" s="11"/>
      <c r="AO256" s="61">
        <v>57125</v>
      </c>
      <c r="AP256" s="61">
        <v>0</v>
      </c>
      <c r="AQ256" s="62">
        <v>57125</v>
      </c>
      <c r="AR256" s="62">
        <v>0</v>
      </c>
      <c r="AS256" s="11"/>
      <c r="AT256" s="62">
        <v>53169</v>
      </c>
      <c r="AU256" s="62">
        <v>57125</v>
      </c>
      <c r="AV256" s="61">
        <v>4742</v>
      </c>
      <c r="AW256" s="63" t="str">
        <f t="shared" si="63"/>
        <v/>
      </c>
      <c r="AX256" s="63" t="str">
        <f t="shared" si="64"/>
        <v/>
      </c>
      <c r="AY256" s="64">
        <v>3956</v>
      </c>
      <c r="AZ256" s="65">
        <v>7.4404258120333272E-2</v>
      </c>
      <c r="BA256" s="65">
        <v>9.0525552182960115E-2</v>
      </c>
      <c r="BB256" s="16" t="s">
        <v>32</v>
      </c>
      <c r="BC256" s="17"/>
    </row>
    <row r="257" spans="1:55" ht="20.100000000000001" customHeight="1" x14ac:dyDescent="0.2">
      <c r="A257" s="72">
        <v>2017</v>
      </c>
      <c r="B257" s="72" t="s">
        <v>75</v>
      </c>
      <c r="C257" s="35">
        <f t="shared" si="52"/>
        <v>2</v>
      </c>
      <c r="D257" s="67" t="s">
        <v>28</v>
      </c>
      <c r="E257" s="60" t="s">
        <v>11</v>
      </c>
      <c r="F257" s="18" t="str">
        <f t="shared" si="53"/>
        <v>Lancaster, Joshua</v>
      </c>
      <c r="G257" s="11" t="s">
        <v>3699</v>
      </c>
      <c r="H257" s="12" t="s">
        <v>3700</v>
      </c>
      <c r="I257" s="66">
        <v>1</v>
      </c>
      <c r="J257" s="68" t="s">
        <v>53</v>
      </c>
      <c r="K257" s="34">
        <f t="shared" si="54"/>
        <v>42453</v>
      </c>
      <c r="L257" s="34">
        <f t="shared" si="55"/>
        <v>0</v>
      </c>
      <c r="M257" s="34">
        <f t="shared" si="56"/>
        <v>42453</v>
      </c>
      <c r="N257" s="34">
        <f t="shared" si="57"/>
        <v>9138</v>
      </c>
      <c r="O257" s="34">
        <f t="shared" si="58"/>
        <v>0</v>
      </c>
      <c r="P257" s="34">
        <f t="shared" si="59"/>
        <v>9138</v>
      </c>
      <c r="Q257" s="34">
        <f t="shared" si="60"/>
        <v>51591</v>
      </c>
      <c r="R257" s="34">
        <f t="shared" si="61"/>
        <v>0</v>
      </c>
      <c r="S257" s="34">
        <f t="shared" si="62"/>
        <v>51591</v>
      </c>
      <c r="T257" s="69">
        <v>42856</v>
      </c>
      <c r="V257" s="11" t="s">
        <v>3698</v>
      </c>
      <c r="W257" s="11" t="s">
        <v>1650</v>
      </c>
      <c r="X257" s="11" t="s">
        <v>8498</v>
      </c>
      <c r="Y257" s="11">
        <v>800299283</v>
      </c>
      <c r="Z257" s="12" t="s">
        <v>3701</v>
      </c>
      <c r="AA257" s="12" t="s">
        <v>3702</v>
      </c>
      <c r="AB257" s="12" t="s">
        <v>3703</v>
      </c>
      <c r="AC257" s="12" t="s">
        <v>3704</v>
      </c>
      <c r="AD257" s="12">
        <v>614000</v>
      </c>
      <c r="AE257" s="70">
        <v>51591</v>
      </c>
      <c r="AF257" s="70">
        <v>63055</v>
      </c>
      <c r="AG257" s="60"/>
      <c r="AH257" s="61">
        <v>41825</v>
      </c>
      <c r="AI257" s="61">
        <v>0</v>
      </c>
      <c r="AJ257" s="61">
        <v>42453</v>
      </c>
      <c r="AK257" s="61">
        <v>0</v>
      </c>
      <c r="AL257" s="61">
        <v>42453</v>
      </c>
      <c r="AM257" s="61">
        <v>0</v>
      </c>
      <c r="AN257" s="11"/>
      <c r="AO257" s="61">
        <v>51591</v>
      </c>
      <c r="AP257" s="61">
        <v>0</v>
      </c>
      <c r="AQ257" s="62">
        <v>51591</v>
      </c>
      <c r="AR257" s="62">
        <v>0</v>
      </c>
      <c r="AS257" s="11"/>
      <c r="AT257" s="62">
        <v>42453</v>
      </c>
      <c r="AU257" s="62">
        <v>51591</v>
      </c>
      <c r="AV257" s="61">
        <v>9766</v>
      </c>
      <c r="AW257" s="63" t="str">
        <f t="shared" si="63"/>
        <v/>
      </c>
      <c r="AX257" s="63" t="str">
        <f t="shared" si="64"/>
        <v/>
      </c>
      <c r="AY257" s="64">
        <v>9138</v>
      </c>
      <c r="AZ257" s="65">
        <v>0.21524980566744401</v>
      </c>
      <c r="BA257" s="65">
        <v>0.2334967124925284</v>
      </c>
      <c r="BB257" s="16" t="s">
        <v>32</v>
      </c>
      <c r="BC257" s="17" t="s">
        <v>3705</v>
      </c>
    </row>
    <row r="258" spans="1:55" ht="20.100000000000001" customHeight="1" x14ac:dyDescent="0.2">
      <c r="A258" s="72">
        <v>2017</v>
      </c>
      <c r="B258" s="72" t="s">
        <v>75</v>
      </c>
      <c r="C258" s="35">
        <f t="shared" si="52"/>
        <v>2</v>
      </c>
      <c r="D258" s="67" t="s">
        <v>28</v>
      </c>
      <c r="E258" s="60" t="s">
        <v>11</v>
      </c>
      <c r="F258" s="18" t="str">
        <f t="shared" si="53"/>
        <v>Lee, Stephanie</v>
      </c>
      <c r="G258" s="11" t="s">
        <v>3706</v>
      </c>
      <c r="H258" s="12" t="s">
        <v>3707</v>
      </c>
      <c r="I258" s="66">
        <v>1</v>
      </c>
      <c r="J258" s="68" t="s">
        <v>53</v>
      </c>
      <c r="K258" s="34">
        <f t="shared" si="54"/>
        <v>38000</v>
      </c>
      <c r="L258" s="34">
        <f t="shared" si="55"/>
        <v>0</v>
      </c>
      <c r="M258" s="34">
        <f t="shared" si="56"/>
        <v>38000</v>
      </c>
      <c r="N258" s="34">
        <f t="shared" si="57"/>
        <v>15660</v>
      </c>
      <c r="O258" s="34">
        <f t="shared" si="58"/>
        <v>0</v>
      </c>
      <c r="P258" s="34">
        <f t="shared" si="59"/>
        <v>15660</v>
      </c>
      <c r="Q258" s="34">
        <f t="shared" si="60"/>
        <v>53660</v>
      </c>
      <c r="R258" s="34">
        <f t="shared" si="61"/>
        <v>0</v>
      </c>
      <c r="S258" s="34">
        <f t="shared" si="62"/>
        <v>53660</v>
      </c>
      <c r="T258" s="69">
        <v>42849</v>
      </c>
      <c r="V258" s="11" t="s">
        <v>366</v>
      </c>
      <c r="W258" s="11" t="s">
        <v>789</v>
      </c>
      <c r="X258" s="11" t="s">
        <v>8502</v>
      </c>
      <c r="Y258" s="11">
        <v>800772780</v>
      </c>
      <c r="Z258" s="12" t="s">
        <v>3701</v>
      </c>
      <c r="AA258" s="12" t="s">
        <v>3708</v>
      </c>
      <c r="AB258" s="12" t="s">
        <v>3709</v>
      </c>
      <c r="AC258" s="12" t="s">
        <v>3710</v>
      </c>
      <c r="AD258" s="12">
        <v>463110</v>
      </c>
      <c r="AE258" s="70">
        <v>53660</v>
      </c>
      <c r="AF258" s="70">
        <v>65584</v>
      </c>
      <c r="AG258" s="60"/>
      <c r="AH258" s="61">
        <v>0</v>
      </c>
      <c r="AI258" s="61">
        <v>0</v>
      </c>
      <c r="AJ258" s="61">
        <v>38000</v>
      </c>
      <c r="AK258" s="61">
        <v>0</v>
      </c>
      <c r="AL258" s="61">
        <v>38000</v>
      </c>
      <c r="AM258" s="61">
        <v>0</v>
      </c>
      <c r="AN258" s="11"/>
      <c r="AO258" s="61">
        <v>53660</v>
      </c>
      <c r="AP258" s="61">
        <v>0</v>
      </c>
      <c r="AQ258" s="62">
        <v>53660</v>
      </c>
      <c r="AR258" s="62">
        <v>0</v>
      </c>
      <c r="AS258" s="11"/>
      <c r="AT258" s="62">
        <v>38000</v>
      </c>
      <c r="AU258" s="62">
        <v>53660</v>
      </c>
      <c r="AV258" s="61">
        <v>53660</v>
      </c>
      <c r="AW258" s="63" t="str">
        <f t="shared" si="63"/>
        <v/>
      </c>
      <c r="AX258" s="63" t="str">
        <f t="shared" si="64"/>
        <v/>
      </c>
      <c r="AY258" s="64">
        <v>15660</v>
      </c>
      <c r="AZ258" s="65">
        <v>0.41210526315789475</v>
      </c>
      <c r="BA258" s="65">
        <v>0</v>
      </c>
      <c r="BB258" s="16" t="s">
        <v>32</v>
      </c>
      <c r="BC258" s="17" t="s">
        <v>3711</v>
      </c>
    </row>
    <row r="259" spans="1:55" ht="20.100000000000001" customHeight="1" x14ac:dyDescent="0.2">
      <c r="A259" s="72">
        <v>2017</v>
      </c>
      <c r="B259" s="72" t="s">
        <v>75</v>
      </c>
      <c r="C259" s="35">
        <f t="shared" si="52"/>
        <v>2</v>
      </c>
      <c r="D259" s="67" t="s">
        <v>28</v>
      </c>
      <c r="E259" s="60" t="s">
        <v>11</v>
      </c>
      <c r="F259" s="18" t="str">
        <f t="shared" si="53"/>
        <v>Marrero, Robert</v>
      </c>
      <c r="G259" s="11" t="s">
        <v>3824</v>
      </c>
      <c r="H259" s="12" t="s">
        <v>3871</v>
      </c>
      <c r="I259" s="66">
        <v>1</v>
      </c>
      <c r="J259" s="68" t="s">
        <v>53</v>
      </c>
      <c r="K259" s="34">
        <f t="shared" si="54"/>
        <v>25000</v>
      </c>
      <c r="L259" s="34">
        <f t="shared" si="55"/>
        <v>0</v>
      </c>
      <c r="M259" s="34">
        <f t="shared" si="56"/>
        <v>25000</v>
      </c>
      <c r="N259" s="34">
        <f t="shared" si="57"/>
        <v>4775</v>
      </c>
      <c r="O259" s="34">
        <f t="shared" si="58"/>
        <v>0</v>
      </c>
      <c r="P259" s="34">
        <f t="shared" si="59"/>
        <v>4775</v>
      </c>
      <c r="Q259" s="34">
        <f t="shared" si="60"/>
        <v>29775</v>
      </c>
      <c r="R259" s="34">
        <f t="shared" si="61"/>
        <v>0</v>
      </c>
      <c r="S259" s="34">
        <f t="shared" si="62"/>
        <v>29775</v>
      </c>
      <c r="T259" s="69">
        <v>42891</v>
      </c>
      <c r="V259" s="11" t="s">
        <v>3870</v>
      </c>
      <c r="W259" s="11" t="s">
        <v>348</v>
      </c>
      <c r="X259" s="11" t="s">
        <v>8506</v>
      </c>
      <c r="Y259" s="11">
        <v>801018460</v>
      </c>
      <c r="Z259" s="12" t="s">
        <v>3792</v>
      </c>
      <c r="AA259" s="12" t="s">
        <v>3872</v>
      </c>
      <c r="AB259" s="12" t="s">
        <v>3873</v>
      </c>
      <c r="AC259" s="12" t="s">
        <v>3832</v>
      </c>
      <c r="AD259" s="12">
        <v>813000</v>
      </c>
      <c r="AE259" s="70">
        <v>26798</v>
      </c>
      <c r="AF259" s="70">
        <v>37412</v>
      </c>
      <c r="AG259" s="60"/>
      <c r="AH259" s="61">
        <v>0</v>
      </c>
      <c r="AI259" s="61">
        <v>0</v>
      </c>
      <c r="AJ259" s="61">
        <v>25000</v>
      </c>
      <c r="AK259" s="61">
        <v>0</v>
      </c>
      <c r="AL259" s="61">
        <v>25000</v>
      </c>
      <c r="AM259" s="61">
        <v>0</v>
      </c>
      <c r="AN259" s="11"/>
      <c r="AO259" s="61">
        <v>29775</v>
      </c>
      <c r="AP259" s="61">
        <v>0</v>
      </c>
      <c r="AQ259" s="62">
        <v>29775</v>
      </c>
      <c r="AR259" s="62">
        <v>0</v>
      </c>
      <c r="AS259" s="11"/>
      <c r="AT259" s="62">
        <v>25000</v>
      </c>
      <c r="AU259" s="62">
        <v>29775</v>
      </c>
      <c r="AV259" s="61">
        <v>29775</v>
      </c>
      <c r="AW259" s="63" t="str">
        <f t="shared" si="63"/>
        <v/>
      </c>
      <c r="AX259" s="63" t="str">
        <f t="shared" si="64"/>
        <v/>
      </c>
      <c r="AY259" s="64">
        <v>4775</v>
      </c>
      <c r="AZ259" s="65">
        <v>0.191</v>
      </c>
      <c r="BA259" s="65">
        <v>0</v>
      </c>
      <c r="BB259" s="16" t="s">
        <v>32</v>
      </c>
      <c r="BC259" s="17" t="s">
        <v>3874</v>
      </c>
    </row>
    <row r="260" spans="1:55" ht="20.100000000000001" customHeight="1" x14ac:dyDescent="0.2">
      <c r="A260" s="72">
        <v>2017</v>
      </c>
      <c r="B260" s="72" t="s">
        <v>75</v>
      </c>
      <c r="C260" s="35">
        <f t="shared" si="52"/>
        <v>2</v>
      </c>
      <c r="D260" s="67" t="s">
        <v>28</v>
      </c>
      <c r="E260" s="60" t="s">
        <v>11</v>
      </c>
      <c r="F260" s="18" t="str">
        <f t="shared" si="53"/>
        <v>Matz, Jennifer</v>
      </c>
      <c r="G260" s="11" t="s">
        <v>3769</v>
      </c>
      <c r="H260" s="12" t="s">
        <v>3770</v>
      </c>
      <c r="I260" s="66">
        <v>1</v>
      </c>
      <c r="J260" s="68" t="s">
        <v>53</v>
      </c>
      <c r="K260" s="34">
        <f t="shared" si="54"/>
        <v>60907</v>
      </c>
      <c r="L260" s="34">
        <f t="shared" si="55"/>
        <v>0</v>
      </c>
      <c r="M260" s="34">
        <f t="shared" si="56"/>
        <v>60907</v>
      </c>
      <c r="N260" s="34">
        <f t="shared" si="57"/>
        <v>12093</v>
      </c>
      <c r="O260" s="34">
        <f t="shared" si="58"/>
        <v>0</v>
      </c>
      <c r="P260" s="34">
        <f t="shared" si="59"/>
        <v>12093</v>
      </c>
      <c r="Q260" s="34">
        <f t="shared" si="60"/>
        <v>73000</v>
      </c>
      <c r="R260" s="34">
        <f t="shared" si="61"/>
        <v>0</v>
      </c>
      <c r="S260" s="34">
        <f t="shared" si="62"/>
        <v>73000</v>
      </c>
      <c r="T260" s="69">
        <v>42915</v>
      </c>
      <c r="V260" s="11" t="s">
        <v>3768</v>
      </c>
      <c r="W260" s="11" t="s">
        <v>188</v>
      </c>
      <c r="X260" s="11" t="s">
        <v>8507</v>
      </c>
      <c r="Y260" s="11">
        <v>800819331</v>
      </c>
      <c r="Z260" s="12" t="s">
        <v>1231</v>
      </c>
      <c r="AA260" s="12" t="s">
        <v>1231</v>
      </c>
      <c r="AB260" s="12" t="s">
        <v>3771</v>
      </c>
      <c r="AC260" s="12" t="s">
        <v>3772</v>
      </c>
      <c r="AD260" s="12">
        <v>443140</v>
      </c>
      <c r="AE260" s="70">
        <v>75221</v>
      </c>
      <c r="AF260" s="70">
        <v>91937</v>
      </c>
      <c r="AG260" s="60"/>
      <c r="AH260" s="61">
        <v>60006</v>
      </c>
      <c r="AI260" s="61">
        <v>0</v>
      </c>
      <c r="AJ260" s="61">
        <v>60907</v>
      </c>
      <c r="AK260" s="61">
        <v>0</v>
      </c>
      <c r="AL260" s="61">
        <v>60907</v>
      </c>
      <c r="AM260" s="61">
        <v>0</v>
      </c>
      <c r="AN260" s="11"/>
      <c r="AO260" s="61">
        <v>73000</v>
      </c>
      <c r="AP260" s="61">
        <v>0</v>
      </c>
      <c r="AQ260" s="62">
        <v>73000</v>
      </c>
      <c r="AR260" s="62">
        <v>0</v>
      </c>
      <c r="AS260" s="11"/>
      <c r="AT260" s="62">
        <v>60907</v>
      </c>
      <c r="AU260" s="62">
        <v>73000</v>
      </c>
      <c r="AV260" s="61">
        <v>12994</v>
      </c>
      <c r="AW260" s="63" t="str">
        <f t="shared" si="63"/>
        <v/>
      </c>
      <c r="AX260" s="63" t="str">
        <f t="shared" si="64"/>
        <v/>
      </c>
      <c r="AY260" s="64">
        <v>12093</v>
      </c>
      <c r="AZ260" s="65">
        <v>0.19854860689247542</v>
      </c>
      <c r="BA260" s="65">
        <v>0.21654501216545013</v>
      </c>
      <c r="BB260" s="16" t="s">
        <v>32</v>
      </c>
      <c r="BC260" s="17"/>
    </row>
    <row r="261" spans="1:55" ht="20.100000000000001" customHeight="1" x14ac:dyDescent="0.2">
      <c r="A261" s="72">
        <v>2017</v>
      </c>
      <c r="B261" s="72" t="s">
        <v>75</v>
      </c>
      <c r="C261" s="35">
        <f t="shared" si="52"/>
        <v>2</v>
      </c>
      <c r="D261" s="67" t="s">
        <v>28</v>
      </c>
      <c r="E261" s="60" t="s">
        <v>11</v>
      </c>
      <c r="F261" s="18" t="str">
        <f t="shared" si="53"/>
        <v>Mello, Samantha</v>
      </c>
      <c r="G261" s="11" t="s">
        <v>3587</v>
      </c>
      <c r="H261" s="12" t="s">
        <v>3588</v>
      </c>
      <c r="I261" s="66">
        <v>1</v>
      </c>
      <c r="J261" s="68" t="s">
        <v>53</v>
      </c>
      <c r="K261" s="34">
        <f t="shared" si="54"/>
        <v>0</v>
      </c>
      <c r="L261" s="34">
        <f t="shared" si="55"/>
        <v>41329</v>
      </c>
      <c r="M261" s="34">
        <f t="shared" si="56"/>
        <v>41329</v>
      </c>
      <c r="N261" s="34">
        <f t="shared" si="57"/>
        <v>47351</v>
      </c>
      <c r="O261" s="34">
        <f t="shared" si="58"/>
        <v>-41329</v>
      </c>
      <c r="P261" s="34">
        <f t="shared" si="59"/>
        <v>6022</v>
      </c>
      <c r="Q261" s="34">
        <f t="shared" si="60"/>
        <v>47351</v>
      </c>
      <c r="R261" s="34">
        <f t="shared" si="61"/>
        <v>0</v>
      </c>
      <c r="S261" s="34">
        <f t="shared" si="62"/>
        <v>47351</v>
      </c>
      <c r="T261" s="69">
        <v>42877</v>
      </c>
      <c r="V261" s="11" t="s">
        <v>3585</v>
      </c>
      <c r="W261" s="11" t="s">
        <v>3586</v>
      </c>
      <c r="X261" s="11" t="s">
        <v>8508</v>
      </c>
      <c r="Y261" s="11">
        <v>800867034</v>
      </c>
      <c r="Z261" s="12" t="s">
        <v>421</v>
      </c>
      <c r="AA261" s="12" t="s">
        <v>3589</v>
      </c>
      <c r="AB261" s="12" t="s">
        <v>3590</v>
      </c>
      <c r="AC261" s="12" t="s">
        <v>3582</v>
      </c>
      <c r="AD261" s="12">
        <v>530000</v>
      </c>
      <c r="AE261" s="70">
        <v>42616</v>
      </c>
      <c r="AF261" s="70">
        <v>52086</v>
      </c>
      <c r="AG261" s="60"/>
      <c r="AH261" s="61">
        <v>40718</v>
      </c>
      <c r="AI261" s="61">
        <v>0</v>
      </c>
      <c r="AJ261" s="61">
        <v>41329</v>
      </c>
      <c r="AK261" s="61">
        <v>0</v>
      </c>
      <c r="AL261" s="61">
        <v>0</v>
      </c>
      <c r="AM261" s="61">
        <v>41329</v>
      </c>
      <c r="AN261" s="11"/>
      <c r="AO261" s="61">
        <v>47351</v>
      </c>
      <c r="AP261" s="61">
        <v>0</v>
      </c>
      <c r="AQ261" s="62">
        <v>47351</v>
      </c>
      <c r="AR261" s="62">
        <v>0</v>
      </c>
      <c r="AS261" s="11"/>
      <c r="AT261" s="62">
        <v>41329</v>
      </c>
      <c r="AU261" s="62">
        <v>47351</v>
      </c>
      <c r="AV261" s="61">
        <v>6633</v>
      </c>
      <c r="AW261" s="63" t="str">
        <f t="shared" si="63"/>
        <v/>
      </c>
      <c r="AX261" s="63" t="str">
        <f t="shared" si="64"/>
        <v/>
      </c>
      <c r="AY261" s="64">
        <v>6022</v>
      </c>
      <c r="AZ261" s="65">
        <v>0.14570882431222629</v>
      </c>
      <c r="BA261" s="65">
        <v>0.1629009283363623</v>
      </c>
      <c r="BB261" s="16" t="s">
        <v>32</v>
      </c>
      <c r="BC261" s="17"/>
    </row>
    <row r="262" spans="1:55" ht="20.100000000000001" customHeight="1" x14ac:dyDescent="0.2">
      <c r="A262" s="72">
        <v>2017</v>
      </c>
      <c r="B262" s="72" t="s">
        <v>75</v>
      </c>
      <c r="C262" s="35">
        <f t="shared" si="52"/>
        <v>2</v>
      </c>
      <c r="D262" s="67" t="s">
        <v>28</v>
      </c>
      <c r="E262" s="60" t="s">
        <v>11</v>
      </c>
      <c r="F262" s="18" t="str">
        <f t="shared" si="53"/>
        <v>Menton, Tony</v>
      </c>
      <c r="G262" s="11" t="s">
        <v>3882</v>
      </c>
      <c r="H262" s="12" t="s">
        <v>3883</v>
      </c>
      <c r="I262" s="66">
        <v>1</v>
      </c>
      <c r="J262" s="68" t="s">
        <v>53</v>
      </c>
      <c r="K262" s="34">
        <f t="shared" si="54"/>
        <v>30222</v>
      </c>
      <c r="L262" s="34">
        <f t="shared" si="55"/>
        <v>0</v>
      </c>
      <c r="M262" s="34">
        <f t="shared" si="56"/>
        <v>30222</v>
      </c>
      <c r="N262" s="34">
        <f t="shared" si="57"/>
        <v>5863</v>
      </c>
      <c r="O262" s="34">
        <f t="shared" si="58"/>
        <v>0</v>
      </c>
      <c r="P262" s="34">
        <f t="shared" si="59"/>
        <v>5863</v>
      </c>
      <c r="Q262" s="34">
        <f t="shared" si="60"/>
        <v>36085</v>
      </c>
      <c r="R262" s="34">
        <f t="shared" si="61"/>
        <v>0</v>
      </c>
      <c r="S262" s="34">
        <f t="shared" si="62"/>
        <v>36085</v>
      </c>
      <c r="T262" s="69">
        <v>42826</v>
      </c>
      <c r="V262" s="11" t="s">
        <v>3881</v>
      </c>
      <c r="W262" s="11" t="s">
        <v>1350</v>
      </c>
      <c r="X262" s="11" t="s">
        <v>8509</v>
      </c>
      <c r="Y262" s="11">
        <v>800700312</v>
      </c>
      <c r="Z262" s="12" t="s">
        <v>3792</v>
      </c>
      <c r="AA262" s="12" t="s">
        <v>498</v>
      </c>
      <c r="AB262" s="12" t="s">
        <v>3826</v>
      </c>
      <c r="AC262" s="12" t="s">
        <v>3884</v>
      </c>
      <c r="AD262" s="12">
        <v>810000</v>
      </c>
      <c r="AE262" s="70">
        <v>32999</v>
      </c>
      <c r="AF262" s="70">
        <v>40333</v>
      </c>
      <c r="AG262" s="60"/>
      <c r="AH262" s="61">
        <v>29775</v>
      </c>
      <c r="AI262" s="61">
        <v>0</v>
      </c>
      <c r="AJ262" s="61">
        <v>30222</v>
      </c>
      <c r="AK262" s="61">
        <v>0</v>
      </c>
      <c r="AL262" s="61">
        <v>30222</v>
      </c>
      <c r="AM262" s="61">
        <v>0</v>
      </c>
      <c r="AN262" s="11"/>
      <c r="AO262" s="61">
        <v>36085</v>
      </c>
      <c r="AP262" s="61">
        <v>0</v>
      </c>
      <c r="AQ262" s="62">
        <v>36085</v>
      </c>
      <c r="AR262" s="62">
        <v>0</v>
      </c>
      <c r="AS262" s="11"/>
      <c r="AT262" s="62">
        <v>30222</v>
      </c>
      <c r="AU262" s="62">
        <v>36085</v>
      </c>
      <c r="AV262" s="61">
        <v>6310</v>
      </c>
      <c r="AW262" s="63" t="str">
        <f t="shared" si="63"/>
        <v/>
      </c>
      <c r="AX262" s="63" t="str">
        <f t="shared" si="64"/>
        <v/>
      </c>
      <c r="AY262" s="64">
        <v>5863</v>
      </c>
      <c r="AZ262" s="65">
        <v>0.19399774998345576</v>
      </c>
      <c r="BA262" s="65">
        <v>0.21192275398824517</v>
      </c>
      <c r="BB262" s="16" t="s">
        <v>32</v>
      </c>
      <c r="BC262" s="17"/>
    </row>
    <row r="263" spans="1:55" ht="20.100000000000001" customHeight="1" x14ac:dyDescent="0.2">
      <c r="A263" s="72">
        <v>2017</v>
      </c>
      <c r="B263" s="72" t="s">
        <v>75</v>
      </c>
      <c r="C263" s="35">
        <f t="shared" si="52"/>
        <v>2</v>
      </c>
      <c r="D263" s="67" t="s">
        <v>28</v>
      </c>
      <c r="E263" s="60" t="s">
        <v>11</v>
      </c>
      <c r="F263" s="18" t="str">
        <f t="shared" si="53"/>
        <v>Moore, Douglas</v>
      </c>
      <c r="G263" s="11" t="s">
        <v>3933</v>
      </c>
      <c r="H263" s="12" t="s">
        <v>3934</v>
      </c>
      <c r="I263" s="66">
        <v>1</v>
      </c>
      <c r="J263" s="68" t="s">
        <v>53</v>
      </c>
      <c r="K263" s="34">
        <f t="shared" si="54"/>
        <v>0</v>
      </c>
      <c r="L263" s="34">
        <f t="shared" si="55"/>
        <v>43123</v>
      </c>
      <c r="M263" s="34">
        <f t="shared" si="56"/>
        <v>43123</v>
      </c>
      <c r="N263" s="34">
        <f t="shared" si="57"/>
        <v>0</v>
      </c>
      <c r="O263" s="34">
        <f t="shared" si="58"/>
        <v>8377</v>
      </c>
      <c r="P263" s="34">
        <f t="shared" si="59"/>
        <v>8377</v>
      </c>
      <c r="Q263" s="34">
        <f t="shared" si="60"/>
        <v>0</v>
      </c>
      <c r="R263" s="34">
        <f t="shared" si="61"/>
        <v>51500</v>
      </c>
      <c r="S263" s="34">
        <f t="shared" si="62"/>
        <v>51500</v>
      </c>
      <c r="T263" s="69">
        <v>42858</v>
      </c>
      <c r="V263" s="11" t="s">
        <v>1877</v>
      </c>
      <c r="W263" s="11" t="s">
        <v>2885</v>
      </c>
      <c r="X263" s="11" t="s">
        <v>8512</v>
      </c>
      <c r="Y263" s="11">
        <v>800889393</v>
      </c>
      <c r="Z263" s="12" t="s">
        <v>3853</v>
      </c>
      <c r="AA263" s="12" t="s">
        <v>3853</v>
      </c>
      <c r="AB263" s="12" t="s">
        <v>3854</v>
      </c>
      <c r="AC263" s="12" t="s">
        <v>3935</v>
      </c>
      <c r="AD263" s="12">
        <v>705020</v>
      </c>
      <c r="AE263" s="70">
        <v>47145</v>
      </c>
      <c r="AF263" s="70">
        <v>57621</v>
      </c>
      <c r="AG263" s="60"/>
      <c r="AH263" s="61">
        <v>42485</v>
      </c>
      <c r="AI263" s="61">
        <v>0</v>
      </c>
      <c r="AJ263" s="61">
        <v>43123</v>
      </c>
      <c r="AK263" s="61">
        <v>0</v>
      </c>
      <c r="AL263" s="61">
        <v>0</v>
      </c>
      <c r="AM263" s="61">
        <v>43123</v>
      </c>
      <c r="AN263" s="11" t="s">
        <v>3919</v>
      </c>
      <c r="AO263" s="61">
        <v>51500</v>
      </c>
      <c r="AP263" s="61">
        <v>0</v>
      </c>
      <c r="AQ263" s="62">
        <v>0</v>
      </c>
      <c r="AR263" s="62">
        <v>51500</v>
      </c>
      <c r="AS263" s="11" t="s">
        <v>3919</v>
      </c>
      <c r="AT263" s="62">
        <v>43123</v>
      </c>
      <c r="AU263" s="62">
        <v>51500</v>
      </c>
      <c r="AV263" s="61">
        <v>9015</v>
      </c>
      <c r="AW263" s="63" t="str">
        <f t="shared" si="63"/>
        <v/>
      </c>
      <c r="AX263" s="63" t="str">
        <f t="shared" si="64"/>
        <v/>
      </c>
      <c r="AY263" s="64">
        <v>8377</v>
      </c>
      <c r="AZ263" s="65">
        <v>0.19425828444217702</v>
      </c>
      <c r="BA263" s="65">
        <v>0.21219253854301517</v>
      </c>
      <c r="BB263" s="16" t="s">
        <v>32</v>
      </c>
      <c r="BC263" s="17"/>
    </row>
    <row r="264" spans="1:55" ht="20.100000000000001" customHeight="1" x14ac:dyDescent="0.2">
      <c r="A264" s="72">
        <v>2017</v>
      </c>
      <c r="B264" s="72" t="s">
        <v>75</v>
      </c>
      <c r="C264" s="35">
        <f t="shared" si="52"/>
        <v>2</v>
      </c>
      <c r="D264" s="67" t="s">
        <v>28</v>
      </c>
      <c r="E264" s="60" t="s">
        <v>11</v>
      </c>
      <c r="F264" s="18" t="str">
        <f t="shared" si="53"/>
        <v>Moorefiled, Renee</v>
      </c>
      <c r="G264" s="11" t="s">
        <v>3675</v>
      </c>
      <c r="H264" s="12" t="s">
        <v>3676</v>
      </c>
      <c r="I264" s="66">
        <v>1</v>
      </c>
      <c r="J264" s="68" t="s">
        <v>53</v>
      </c>
      <c r="K264" s="34">
        <f t="shared" si="54"/>
        <v>39686</v>
      </c>
      <c r="L264" s="34">
        <f t="shared" si="55"/>
        <v>0</v>
      </c>
      <c r="M264" s="34">
        <f t="shared" si="56"/>
        <v>39686</v>
      </c>
      <c r="N264" s="34">
        <f t="shared" si="57"/>
        <v>7723</v>
      </c>
      <c r="O264" s="34">
        <f t="shared" si="58"/>
        <v>0</v>
      </c>
      <c r="P264" s="34">
        <f t="shared" si="59"/>
        <v>7723</v>
      </c>
      <c r="Q264" s="34">
        <f t="shared" si="60"/>
        <v>47409</v>
      </c>
      <c r="R264" s="34">
        <f t="shared" si="61"/>
        <v>0</v>
      </c>
      <c r="S264" s="34">
        <f t="shared" si="62"/>
        <v>47409</v>
      </c>
      <c r="T264" s="69">
        <v>42826</v>
      </c>
      <c r="V264" s="11" t="s">
        <v>3673</v>
      </c>
      <c r="W264" s="11" t="s">
        <v>3674</v>
      </c>
      <c r="X264" s="11" t="s">
        <v>8513</v>
      </c>
      <c r="Y264" s="11">
        <v>800803769</v>
      </c>
      <c r="Z264" s="12" t="s">
        <v>3670</v>
      </c>
      <c r="AA264" s="12" t="s">
        <v>3677</v>
      </c>
      <c r="AB264" s="12" t="s">
        <v>3678</v>
      </c>
      <c r="AC264" s="12" t="s">
        <v>3679</v>
      </c>
      <c r="AD264" s="12">
        <v>530000</v>
      </c>
      <c r="AE264" s="70">
        <v>42668</v>
      </c>
      <c r="AF264" s="70">
        <v>52150</v>
      </c>
      <c r="AG264" s="60"/>
      <c r="AH264" s="61">
        <v>39040</v>
      </c>
      <c r="AI264" s="61">
        <v>0</v>
      </c>
      <c r="AJ264" s="61">
        <v>39686</v>
      </c>
      <c r="AK264" s="61">
        <v>0</v>
      </c>
      <c r="AL264" s="61">
        <v>39686</v>
      </c>
      <c r="AM264" s="61">
        <v>0</v>
      </c>
      <c r="AN264" s="11"/>
      <c r="AO264" s="61">
        <v>47409</v>
      </c>
      <c r="AP264" s="61">
        <v>0</v>
      </c>
      <c r="AQ264" s="62">
        <v>47409</v>
      </c>
      <c r="AR264" s="62">
        <v>0</v>
      </c>
      <c r="AS264" s="11"/>
      <c r="AT264" s="62">
        <v>39686</v>
      </c>
      <c r="AU264" s="62">
        <v>47409</v>
      </c>
      <c r="AV264" s="61">
        <v>8369</v>
      </c>
      <c r="AW264" s="63" t="str">
        <f t="shared" si="63"/>
        <v/>
      </c>
      <c r="AX264" s="63" t="str">
        <f t="shared" si="64"/>
        <v/>
      </c>
      <c r="AY264" s="64">
        <v>7723</v>
      </c>
      <c r="AZ264" s="65">
        <v>0.19460263065060726</v>
      </c>
      <c r="BA264" s="65">
        <v>0.21436987704918034</v>
      </c>
      <c r="BB264" s="16" t="s">
        <v>32</v>
      </c>
      <c r="BC264" s="17"/>
    </row>
    <row r="265" spans="1:55" ht="20.100000000000001" customHeight="1" x14ac:dyDescent="0.2">
      <c r="A265" s="72">
        <v>2017</v>
      </c>
      <c r="B265" s="72" t="s">
        <v>75</v>
      </c>
      <c r="C265" s="35">
        <f t="shared" si="52"/>
        <v>2</v>
      </c>
      <c r="D265" s="67" t="s">
        <v>28</v>
      </c>
      <c r="E265" s="60" t="s">
        <v>11</v>
      </c>
      <c r="F265" s="18" t="str">
        <f t="shared" si="53"/>
        <v>Rutkowski, Matthew</v>
      </c>
      <c r="G265" s="11" t="s">
        <v>3949</v>
      </c>
      <c r="H265" s="12" t="s">
        <v>3950</v>
      </c>
      <c r="I265" s="66">
        <v>1</v>
      </c>
      <c r="J265" s="68" t="s">
        <v>53</v>
      </c>
      <c r="K265" s="34">
        <f t="shared" si="54"/>
        <v>0</v>
      </c>
      <c r="L265" s="34">
        <f t="shared" si="55"/>
        <v>37578</v>
      </c>
      <c r="M265" s="34">
        <f t="shared" si="56"/>
        <v>37578</v>
      </c>
      <c r="N265" s="34">
        <f t="shared" si="57"/>
        <v>0</v>
      </c>
      <c r="O265" s="34">
        <f t="shared" si="58"/>
        <v>4907</v>
      </c>
      <c r="P265" s="34">
        <f t="shared" si="59"/>
        <v>4907</v>
      </c>
      <c r="Q265" s="34">
        <f t="shared" si="60"/>
        <v>0</v>
      </c>
      <c r="R265" s="34">
        <f t="shared" si="61"/>
        <v>42485</v>
      </c>
      <c r="S265" s="34">
        <f t="shared" si="62"/>
        <v>42485</v>
      </c>
      <c r="T265" s="69">
        <v>42915</v>
      </c>
      <c r="V265" s="11" t="s">
        <v>3948</v>
      </c>
      <c r="W265" s="11" t="s">
        <v>569</v>
      </c>
      <c r="X265" s="11" t="s">
        <v>8522</v>
      </c>
      <c r="Y265" s="11">
        <v>800973438</v>
      </c>
      <c r="Z265" s="12" t="s">
        <v>3853</v>
      </c>
      <c r="AA265" s="12" t="s">
        <v>3853</v>
      </c>
      <c r="AB265" s="12" t="s">
        <v>3854</v>
      </c>
      <c r="AC265" s="12" t="s">
        <v>3951</v>
      </c>
      <c r="AD265" s="12" t="s">
        <v>1540</v>
      </c>
      <c r="AE265" s="70">
        <v>38237</v>
      </c>
      <c r="AF265" s="70">
        <v>46734</v>
      </c>
      <c r="AG265" s="60"/>
      <c r="AH265" s="61">
        <v>37022</v>
      </c>
      <c r="AI265" s="61">
        <v>0</v>
      </c>
      <c r="AJ265" s="61">
        <v>37578</v>
      </c>
      <c r="AK265" s="61">
        <v>0</v>
      </c>
      <c r="AL265" s="61">
        <v>0</v>
      </c>
      <c r="AM265" s="61">
        <v>37578</v>
      </c>
      <c r="AN265" s="11" t="s">
        <v>3919</v>
      </c>
      <c r="AO265" s="61">
        <v>42485</v>
      </c>
      <c r="AP265" s="61">
        <v>0</v>
      </c>
      <c r="AQ265" s="62">
        <v>0</v>
      </c>
      <c r="AR265" s="62">
        <v>42485</v>
      </c>
      <c r="AS265" s="11" t="s">
        <v>3919</v>
      </c>
      <c r="AT265" s="62">
        <v>37578</v>
      </c>
      <c r="AU265" s="62">
        <v>42485</v>
      </c>
      <c r="AV265" s="61">
        <v>5463</v>
      </c>
      <c r="AW265" s="63" t="str">
        <f t="shared" si="63"/>
        <v/>
      </c>
      <c r="AX265" s="63" t="str">
        <f t="shared" si="64"/>
        <v/>
      </c>
      <c r="AY265" s="64">
        <v>4907</v>
      </c>
      <c r="AZ265" s="65">
        <v>0.13058172334876789</v>
      </c>
      <c r="BA265" s="65">
        <v>0.14756090972935013</v>
      </c>
      <c r="BB265" s="16" t="s">
        <v>32</v>
      </c>
      <c r="BC265" s="17"/>
    </row>
    <row r="266" spans="1:55" ht="20.100000000000001" customHeight="1" x14ac:dyDescent="0.2">
      <c r="A266" s="72">
        <v>2017</v>
      </c>
      <c r="B266" s="72" t="s">
        <v>75</v>
      </c>
      <c r="C266" s="35">
        <f t="shared" si="52"/>
        <v>2</v>
      </c>
      <c r="D266" s="67" t="s">
        <v>28</v>
      </c>
      <c r="E266" s="60" t="s">
        <v>11</v>
      </c>
      <c r="F266" s="18" t="str">
        <f t="shared" si="53"/>
        <v>Sanchez, Stephanie</v>
      </c>
      <c r="G266" s="11" t="s">
        <v>3592</v>
      </c>
      <c r="H266" s="12" t="s">
        <v>3593</v>
      </c>
      <c r="I266" s="66">
        <v>1</v>
      </c>
      <c r="J266" s="68" t="s">
        <v>53</v>
      </c>
      <c r="K266" s="34">
        <f t="shared" si="54"/>
        <v>0</v>
      </c>
      <c r="L266" s="34">
        <f t="shared" si="55"/>
        <v>32703</v>
      </c>
      <c r="M266" s="34">
        <f t="shared" si="56"/>
        <v>32703</v>
      </c>
      <c r="N266" s="34">
        <f t="shared" si="57"/>
        <v>37142</v>
      </c>
      <c r="O266" s="34">
        <f t="shared" si="58"/>
        <v>-32703</v>
      </c>
      <c r="P266" s="34">
        <f t="shared" si="59"/>
        <v>4439</v>
      </c>
      <c r="Q266" s="34">
        <f t="shared" si="60"/>
        <v>37142</v>
      </c>
      <c r="R266" s="34">
        <f t="shared" si="61"/>
        <v>0</v>
      </c>
      <c r="S266" s="34">
        <f t="shared" si="62"/>
        <v>37142</v>
      </c>
      <c r="T266" s="69">
        <v>42870</v>
      </c>
      <c r="V266" s="11" t="s">
        <v>3591</v>
      </c>
      <c r="W266" s="11" t="s">
        <v>789</v>
      </c>
      <c r="X266" s="11" t="s">
        <v>8523</v>
      </c>
      <c r="Y266" s="11">
        <v>800983575</v>
      </c>
      <c r="Z266" s="12" t="s">
        <v>3589</v>
      </c>
      <c r="AA266" s="12" t="s">
        <v>3589</v>
      </c>
      <c r="AB266" s="12" t="s">
        <v>3590</v>
      </c>
      <c r="AC266" s="12" t="s">
        <v>3594</v>
      </c>
      <c r="AD266" s="12">
        <v>9999999</v>
      </c>
      <c r="AE266" s="70">
        <v>33428</v>
      </c>
      <c r="AF266" s="70">
        <v>40856</v>
      </c>
      <c r="AG266" s="60"/>
      <c r="AH266" s="61">
        <v>0</v>
      </c>
      <c r="AI266" s="61">
        <v>0</v>
      </c>
      <c r="AJ266" s="61">
        <v>32703</v>
      </c>
      <c r="AK266" s="61">
        <v>0</v>
      </c>
      <c r="AL266" s="61">
        <v>0</v>
      </c>
      <c r="AM266" s="61">
        <v>32703</v>
      </c>
      <c r="AN266" s="11"/>
      <c r="AO266" s="61">
        <v>37142</v>
      </c>
      <c r="AP266" s="61">
        <v>0</v>
      </c>
      <c r="AQ266" s="62">
        <v>37142</v>
      </c>
      <c r="AR266" s="62">
        <v>0</v>
      </c>
      <c r="AS266" s="11"/>
      <c r="AT266" s="62">
        <v>32703</v>
      </c>
      <c r="AU266" s="62">
        <v>37142</v>
      </c>
      <c r="AV266" s="61">
        <v>37142</v>
      </c>
      <c r="AW266" s="63" t="str">
        <f t="shared" si="63"/>
        <v/>
      </c>
      <c r="AX266" s="63" t="str">
        <f t="shared" si="64"/>
        <v/>
      </c>
      <c r="AY266" s="64">
        <v>4439</v>
      </c>
      <c r="AZ266" s="65">
        <v>0.13573678255817509</v>
      </c>
      <c r="BA266" s="65">
        <v>0</v>
      </c>
      <c r="BB266" s="16" t="s">
        <v>32</v>
      </c>
      <c r="BC266" s="17" t="s">
        <v>3595</v>
      </c>
    </row>
    <row r="267" spans="1:55" ht="20.100000000000001" customHeight="1" x14ac:dyDescent="0.2">
      <c r="A267" s="72">
        <v>2017</v>
      </c>
      <c r="B267" s="72" t="s">
        <v>75</v>
      </c>
      <c r="C267" s="35">
        <f t="shared" si="52"/>
        <v>2</v>
      </c>
      <c r="D267" s="67" t="s">
        <v>28</v>
      </c>
      <c r="E267" s="60" t="s">
        <v>11</v>
      </c>
      <c r="F267" s="18" t="str">
        <f t="shared" si="53"/>
        <v>Simpson, Brandi</v>
      </c>
      <c r="G267" s="11" t="s">
        <v>3744</v>
      </c>
      <c r="H267" s="12" t="s">
        <v>3914</v>
      </c>
      <c r="I267" s="66">
        <v>1</v>
      </c>
      <c r="J267" s="68" t="s">
        <v>53</v>
      </c>
      <c r="K267" s="34">
        <f t="shared" si="54"/>
        <v>0</v>
      </c>
      <c r="L267" s="34">
        <f t="shared" si="55"/>
        <v>36934</v>
      </c>
      <c r="M267" s="34">
        <f t="shared" si="56"/>
        <v>36934</v>
      </c>
      <c r="N267" s="34">
        <f t="shared" si="57"/>
        <v>0</v>
      </c>
      <c r="O267" s="34">
        <f t="shared" si="58"/>
        <v>10589</v>
      </c>
      <c r="P267" s="34">
        <f t="shared" si="59"/>
        <v>10589</v>
      </c>
      <c r="Q267" s="34">
        <f t="shared" si="60"/>
        <v>0</v>
      </c>
      <c r="R267" s="34">
        <f t="shared" si="61"/>
        <v>47523</v>
      </c>
      <c r="S267" s="34">
        <f t="shared" si="62"/>
        <v>47523</v>
      </c>
      <c r="T267" s="69">
        <v>42870</v>
      </c>
      <c r="V267" s="11" t="s">
        <v>3912</v>
      </c>
      <c r="W267" s="11" t="s">
        <v>3913</v>
      </c>
      <c r="X267" s="11" t="s">
        <v>8526</v>
      </c>
      <c r="Y267" s="11">
        <v>800588740</v>
      </c>
      <c r="Z267" s="12" t="s">
        <v>3915</v>
      </c>
      <c r="AA267" s="12" t="s">
        <v>3916</v>
      </c>
      <c r="AB267" s="12" t="s">
        <v>3917</v>
      </c>
      <c r="AC267" s="12" t="s">
        <v>3918</v>
      </c>
      <c r="AD267" s="12">
        <v>999999</v>
      </c>
      <c r="AE267" s="70">
        <v>47523</v>
      </c>
      <c r="AF267" s="70">
        <v>58083</v>
      </c>
      <c r="AG267" s="60"/>
      <c r="AH267" s="61">
        <v>36388</v>
      </c>
      <c r="AI267" s="61">
        <v>0</v>
      </c>
      <c r="AJ267" s="61">
        <v>36934</v>
      </c>
      <c r="AK267" s="61">
        <v>0</v>
      </c>
      <c r="AL267" s="61">
        <v>0</v>
      </c>
      <c r="AM267" s="61">
        <v>36934</v>
      </c>
      <c r="AN267" s="11" t="s">
        <v>3919</v>
      </c>
      <c r="AO267" s="61">
        <v>47523</v>
      </c>
      <c r="AP267" s="61">
        <v>0</v>
      </c>
      <c r="AQ267" s="62">
        <v>0</v>
      </c>
      <c r="AR267" s="62">
        <v>47523</v>
      </c>
      <c r="AS267" s="11" t="s">
        <v>3919</v>
      </c>
      <c r="AT267" s="62">
        <v>36934</v>
      </c>
      <c r="AU267" s="62">
        <v>47523</v>
      </c>
      <c r="AV267" s="61">
        <v>11135</v>
      </c>
      <c r="AW267" s="63" t="str">
        <f t="shared" si="63"/>
        <v/>
      </c>
      <c r="AX267" s="63" t="str">
        <f t="shared" si="64"/>
        <v/>
      </c>
      <c r="AY267" s="64">
        <v>10589</v>
      </c>
      <c r="AZ267" s="65">
        <v>0.28670060107218281</v>
      </c>
      <c r="BA267" s="65">
        <v>0.30600747499175551</v>
      </c>
      <c r="BB267" s="16" t="s">
        <v>32</v>
      </c>
      <c r="BC267" s="17" t="s">
        <v>3920</v>
      </c>
    </row>
    <row r="268" spans="1:55" ht="20.100000000000001" customHeight="1" x14ac:dyDescent="0.2">
      <c r="A268" s="72">
        <v>2017</v>
      </c>
      <c r="B268" s="72" t="s">
        <v>75</v>
      </c>
      <c r="C268" s="35">
        <f t="shared" si="52"/>
        <v>2</v>
      </c>
      <c r="D268" s="67" t="s">
        <v>28</v>
      </c>
      <c r="E268" s="60" t="s">
        <v>11</v>
      </c>
      <c r="F268" s="18" t="str">
        <f t="shared" si="53"/>
        <v>Tracy, Sean</v>
      </c>
      <c r="G268" s="11" t="s">
        <v>3936</v>
      </c>
      <c r="H268" s="12" t="s">
        <v>3937</v>
      </c>
      <c r="I268" s="66">
        <v>1</v>
      </c>
      <c r="J268" s="68" t="s">
        <v>53</v>
      </c>
      <c r="K268" s="34">
        <f t="shared" si="54"/>
        <v>0</v>
      </c>
      <c r="L268" s="34">
        <f t="shared" si="55"/>
        <v>31307</v>
      </c>
      <c r="M268" s="34">
        <f t="shared" si="56"/>
        <v>31307</v>
      </c>
      <c r="N268" s="34">
        <f t="shared" si="57"/>
        <v>0</v>
      </c>
      <c r="O268" s="34">
        <f t="shared" si="58"/>
        <v>5715</v>
      </c>
      <c r="P268" s="34">
        <f t="shared" si="59"/>
        <v>5715</v>
      </c>
      <c r="Q268" s="34">
        <f t="shared" si="60"/>
        <v>0</v>
      </c>
      <c r="R268" s="34">
        <f t="shared" si="61"/>
        <v>37022</v>
      </c>
      <c r="S268" s="34">
        <f t="shared" si="62"/>
        <v>37022</v>
      </c>
      <c r="T268" s="69">
        <v>42905</v>
      </c>
      <c r="V268" s="11" t="s">
        <v>122</v>
      </c>
      <c r="W268" s="11" t="s">
        <v>853</v>
      </c>
      <c r="X268" s="11" t="s">
        <v>8531</v>
      </c>
      <c r="Y268" s="11">
        <v>800880170</v>
      </c>
      <c r="Z268" s="12" t="s">
        <v>3853</v>
      </c>
      <c r="AA268" s="12" t="s">
        <v>3853</v>
      </c>
      <c r="AB268" s="12" t="s">
        <v>3854</v>
      </c>
      <c r="AC268" s="12" t="s">
        <v>3938</v>
      </c>
      <c r="AD268" s="12">
        <v>731000</v>
      </c>
      <c r="AE268" s="70">
        <v>33320</v>
      </c>
      <c r="AF268" s="70">
        <v>40724</v>
      </c>
      <c r="AG268" s="60"/>
      <c r="AH268" s="61">
        <v>30844</v>
      </c>
      <c r="AI268" s="61">
        <v>0</v>
      </c>
      <c r="AJ268" s="61">
        <v>31307</v>
      </c>
      <c r="AK268" s="61">
        <v>0</v>
      </c>
      <c r="AL268" s="61">
        <v>0</v>
      </c>
      <c r="AM268" s="61">
        <v>31307</v>
      </c>
      <c r="AN268" s="11" t="s">
        <v>3919</v>
      </c>
      <c r="AO268" s="61">
        <v>37022</v>
      </c>
      <c r="AP268" s="61">
        <v>0</v>
      </c>
      <c r="AQ268" s="62">
        <v>0</v>
      </c>
      <c r="AR268" s="62">
        <v>37022</v>
      </c>
      <c r="AS268" s="11" t="s">
        <v>3919</v>
      </c>
      <c r="AT268" s="62">
        <v>31307</v>
      </c>
      <c r="AU268" s="62">
        <v>37022</v>
      </c>
      <c r="AV268" s="61">
        <v>6178</v>
      </c>
      <c r="AW268" s="63" t="str">
        <f t="shared" si="63"/>
        <v/>
      </c>
      <c r="AX268" s="63" t="str">
        <f t="shared" si="64"/>
        <v/>
      </c>
      <c r="AY268" s="64">
        <v>5715</v>
      </c>
      <c r="AZ268" s="65">
        <v>0.18254703420960169</v>
      </c>
      <c r="BA268" s="65">
        <v>0.20029827519128518</v>
      </c>
      <c r="BB268" s="16" t="s">
        <v>32</v>
      </c>
      <c r="BC268" s="17"/>
    </row>
    <row r="269" spans="1:55" ht="20.100000000000001" customHeight="1" x14ac:dyDescent="0.2">
      <c r="A269" s="72">
        <v>2017</v>
      </c>
      <c r="B269" s="72" t="s">
        <v>75</v>
      </c>
      <c r="C269" s="35">
        <f t="shared" si="52"/>
        <v>2</v>
      </c>
      <c r="D269" s="67" t="s">
        <v>28</v>
      </c>
      <c r="E269" s="60" t="s">
        <v>11</v>
      </c>
      <c r="F269" s="18" t="str">
        <f t="shared" si="53"/>
        <v>Vera, Jessica</v>
      </c>
      <c r="G269" s="11" t="s">
        <v>3878</v>
      </c>
      <c r="H269" s="12" t="s">
        <v>3879</v>
      </c>
      <c r="I269" s="66">
        <v>1</v>
      </c>
      <c r="J269" s="68" t="s">
        <v>53</v>
      </c>
      <c r="K269" s="34">
        <f t="shared" si="54"/>
        <v>25375</v>
      </c>
      <c r="L269" s="34">
        <f t="shared" si="55"/>
        <v>0</v>
      </c>
      <c r="M269" s="34">
        <f t="shared" si="56"/>
        <v>25375</v>
      </c>
      <c r="N269" s="34">
        <f t="shared" si="57"/>
        <v>1784</v>
      </c>
      <c r="O269" s="34">
        <f t="shared" si="58"/>
        <v>0</v>
      </c>
      <c r="P269" s="34">
        <f t="shared" si="59"/>
        <v>1784</v>
      </c>
      <c r="Q269" s="34">
        <f t="shared" si="60"/>
        <v>27159</v>
      </c>
      <c r="R269" s="34">
        <f t="shared" si="61"/>
        <v>0</v>
      </c>
      <c r="S269" s="34">
        <f t="shared" si="62"/>
        <v>27159</v>
      </c>
      <c r="T269" s="69">
        <v>42870</v>
      </c>
      <c r="V269" s="11" t="s">
        <v>3877</v>
      </c>
      <c r="W269" s="11" t="s">
        <v>336</v>
      </c>
      <c r="X269" s="11" t="s">
        <v>8532</v>
      </c>
      <c r="Y269" s="11">
        <v>800877449</v>
      </c>
      <c r="Z269" s="12" t="s">
        <v>3792</v>
      </c>
      <c r="AA269" s="12" t="s">
        <v>498</v>
      </c>
      <c r="AB269" s="12" t="s">
        <v>3826</v>
      </c>
      <c r="AC269" s="12" t="s">
        <v>3880</v>
      </c>
      <c r="AD269" s="12">
        <v>813010</v>
      </c>
      <c r="AE269" s="70">
        <v>24443</v>
      </c>
      <c r="AF269" s="70">
        <v>29875</v>
      </c>
      <c r="AG269" s="60"/>
      <c r="AH269" s="61">
        <v>25000</v>
      </c>
      <c r="AI269" s="61">
        <v>0</v>
      </c>
      <c r="AJ269" s="61">
        <v>25375</v>
      </c>
      <c r="AK269" s="61">
        <v>0</v>
      </c>
      <c r="AL269" s="61">
        <v>25375</v>
      </c>
      <c r="AM269" s="61">
        <v>0</v>
      </c>
      <c r="AN269" s="11"/>
      <c r="AO269" s="61">
        <v>27159</v>
      </c>
      <c r="AP269" s="61">
        <v>0</v>
      </c>
      <c r="AQ269" s="62">
        <v>27159</v>
      </c>
      <c r="AR269" s="62">
        <v>0</v>
      </c>
      <c r="AS269" s="11"/>
      <c r="AT269" s="62">
        <v>25375</v>
      </c>
      <c r="AU269" s="62">
        <v>27159</v>
      </c>
      <c r="AV269" s="61">
        <v>2159</v>
      </c>
      <c r="AW269" s="63" t="str">
        <f t="shared" si="63"/>
        <v/>
      </c>
      <c r="AX269" s="63" t="str">
        <f t="shared" si="64"/>
        <v/>
      </c>
      <c r="AY269" s="64">
        <v>1784</v>
      </c>
      <c r="AZ269" s="65">
        <v>7.0305418719211824E-2</v>
      </c>
      <c r="BA269" s="65">
        <v>8.6360000000000006E-2</v>
      </c>
      <c r="BB269" s="16" t="s">
        <v>32</v>
      </c>
      <c r="BC269" s="17"/>
    </row>
    <row r="270" spans="1:55" ht="20.100000000000001" customHeight="1" x14ac:dyDescent="0.2">
      <c r="A270" s="72" t="s">
        <v>998</v>
      </c>
      <c r="B270" s="72" t="s">
        <v>75</v>
      </c>
      <c r="C270" s="35">
        <f t="shared" si="52"/>
        <v>2</v>
      </c>
      <c r="D270" s="39" t="s">
        <v>28</v>
      </c>
      <c r="E270" s="60" t="s">
        <v>23</v>
      </c>
      <c r="F270" s="18" t="str">
        <f t="shared" si="53"/>
        <v>Armstrong, Nancy</v>
      </c>
      <c r="G270" s="11" t="s">
        <v>227</v>
      </c>
      <c r="H270" s="11" t="s">
        <v>1159</v>
      </c>
      <c r="I270" s="66">
        <v>1</v>
      </c>
      <c r="J270" s="11" t="s">
        <v>53</v>
      </c>
      <c r="K270" s="34">
        <f t="shared" si="54"/>
        <v>0</v>
      </c>
      <c r="L270" s="34">
        <f t="shared" si="55"/>
        <v>73590</v>
      </c>
      <c r="M270" s="34">
        <f t="shared" si="56"/>
        <v>73590</v>
      </c>
      <c r="N270" s="34">
        <f t="shared" si="57"/>
        <v>0</v>
      </c>
      <c r="O270" s="34">
        <f t="shared" si="58"/>
        <v>8630</v>
      </c>
      <c r="P270" s="34">
        <f t="shared" si="59"/>
        <v>8630</v>
      </c>
      <c r="Q270" s="34">
        <f t="shared" si="60"/>
        <v>0</v>
      </c>
      <c r="R270" s="34">
        <f t="shared" si="61"/>
        <v>82220</v>
      </c>
      <c r="S270" s="34">
        <f t="shared" si="62"/>
        <v>82220</v>
      </c>
      <c r="T270" s="13">
        <v>42856</v>
      </c>
      <c r="V270" s="11" t="s">
        <v>1156</v>
      </c>
      <c r="W270" s="11" t="s">
        <v>1157</v>
      </c>
      <c r="X270" s="11" t="s">
        <v>8548</v>
      </c>
      <c r="Y270" s="11" t="s">
        <v>1158</v>
      </c>
      <c r="Z270" s="11" t="s">
        <v>1122</v>
      </c>
      <c r="AA270" s="11" t="s">
        <v>1160</v>
      </c>
      <c r="AB270" s="11" t="s">
        <v>1161</v>
      </c>
      <c r="AC270" s="12" t="s">
        <v>1162</v>
      </c>
      <c r="AD270" s="12" t="s">
        <v>73</v>
      </c>
      <c r="AE270" s="70">
        <v>38748</v>
      </c>
      <c r="AF270" s="70">
        <v>101602</v>
      </c>
      <c r="AG270" s="60"/>
      <c r="AH270" s="61">
        <v>67535</v>
      </c>
      <c r="AI270" s="61">
        <v>0</v>
      </c>
      <c r="AJ270" s="61">
        <v>73590</v>
      </c>
      <c r="AK270" s="61">
        <v>0</v>
      </c>
      <c r="AL270" s="61">
        <v>0</v>
      </c>
      <c r="AM270" s="61">
        <v>73590</v>
      </c>
      <c r="AN270" s="11" t="s">
        <v>1147</v>
      </c>
      <c r="AO270" s="61">
        <v>82220</v>
      </c>
      <c r="AP270" s="61">
        <v>0</v>
      </c>
      <c r="AQ270" s="62">
        <v>0</v>
      </c>
      <c r="AR270" s="62">
        <v>82220</v>
      </c>
      <c r="AS270" s="11" t="s">
        <v>1026</v>
      </c>
      <c r="AT270" s="62">
        <v>73590</v>
      </c>
      <c r="AU270" s="62">
        <v>82220</v>
      </c>
      <c r="AV270" s="61">
        <v>14685</v>
      </c>
      <c r="AW270" s="63" t="str">
        <f t="shared" si="63"/>
        <v/>
      </c>
      <c r="AX270" s="63" t="str">
        <f t="shared" si="64"/>
        <v/>
      </c>
      <c r="AY270" s="64">
        <v>8630</v>
      </c>
      <c r="AZ270" s="65">
        <v>0.11727136839244462</v>
      </c>
      <c r="BA270" s="65">
        <v>0.21744280743318278</v>
      </c>
      <c r="BB270" s="17" t="s">
        <v>32</v>
      </c>
      <c r="BC270" s="17" t="s">
        <v>1027</v>
      </c>
    </row>
    <row r="271" spans="1:55" ht="20.100000000000001" customHeight="1" x14ac:dyDescent="0.2">
      <c r="A271" s="72" t="s">
        <v>998</v>
      </c>
      <c r="B271" s="72" t="s">
        <v>75</v>
      </c>
      <c r="C271" s="35">
        <f t="shared" si="52"/>
        <v>2</v>
      </c>
      <c r="D271" s="39" t="s">
        <v>28</v>
      </c>
      <c r="E271" s="60" t="s">
        <v>23</v>
      </c>
      <c r="F271" s="18" t="str">
        <f t="shared" si="53"/>
        <v>BATEMAN, LORI</v>
      </c>
      <c r="G271" s="11" t="s">
        <v>1209</v>
      </c>
      <c r="H271" s="11" t="s">
        <v>1216</v>
      </c>
      <c r="I271" s="66">
        <v>1</v>
      </c>
      <c r="J271" s="11" t="s">
        <v>53</v>
      </c>
      <c r="K271" s="34">
        <f t="shared" si="54"/>
        <v>0</v>
      </c>
      <c r="L271" s="34">
        <f t="shared" si="55"/>
        <v>64905</v>
      </c>
      <c r="M271" s="34">
        <f t="shared" si="56"/>
        <v>64905</v>
      </c>
      <c r="N271" s="34">
        <f t="shared" si="57"/>
        <v>0</v>
      </c>
      <c r="O271" s="34">
        <f t="shared" si="58"/>
        <v>9270</v>
      </c>
      <c r="P271" s="34">
        <f t="shared" si="59"/>
        <v>9270</v>
      </c>
      <c r="Q271" s="34">
        <f t="shared" si="60"/>
        <v>0</v>
      </c>
      <c r="R271" s="34">
        <f t="shared" si="61"/>
        <v>74175</v>
      </c>
      <c r="S271" s="34">
        <f t="shared" si="62"/>
        <v>74175</v>
      </c>
      <c r="T271" s="13">
        <v>42856</v>
      </c>
      <c r="V271" s="11" t="s">
        <v>1213</v>
      </c>
      <c r="W271" s="11" t="s">
        <v>1214</v>
      </c>
      <c r="X271" s="11" t="s">
        <v>8568</v>
      </c>
      <c r="Y271" s="11" t="s">
        <v>1215</v>
      </c>
      <c r="Z271" s="11" t="s">
        <v>1204</v>
      </c>
      <c r="AA271" s="11" t="s">
        <v>1211</v>
      </c>
      <c r="AB271" s="11" t="s">
        <v>1212</v>
      </c>
      <c r="AC271" s="12" t="s">
        <v>747</v>
      </c>
      <c r="AD271" s="12" t="s">
        <v>73</v>
      </c>
      <c r="AE271" s="70">
        <v>44347</v>
      </c>
      <c r="AF271" s="70">
        <v>104089</v>
      </c>
      <c r="AG271" s="60"/>
      <c r="AH271" s="61">
        <v>60900</v>
      </c>
      <c r="AI271" s="61">
        <v>0</v>
      </c>
      <c r="AJ271" s="61">
        <v>64905</v>
      </c>
      <c r="AK271" s="61">
        <v>0</v>
      </c>
      <c r="AL271" s="61">
        <v>0</v>
      </c>
      <c r="AM271" s="61">
        <v>64905</v>
      </c>
      <c r="AN271" s="11" t="s">
        <v>997</v>
      </c>
      <c r="AO271" s="61">
        <v>74175</v>
      </c>
      <c r="AP271" s="61">
        <v>0</v>
      </c>
      <c r="AQ271" s="62">
        <v>0</v>
      </c>
      <c r="AR271" s="62">
        <v>74175</v>
      </c>
      <c r="AS271" s="11" t="s">
        <v>1217</v>
      </c>
      <c r="AT271" s="62">
        <v>64905</v>
      </c>
      <c r="AU271" s="62">
        <v>74175</v>
      </c>
      <c r="AV271" s="61">
        <v>13275</v>
      </c>
      <c r="AW271" s="63" t="str">
        <f t="shared" si="63"/>
        <v/>
      </c>
      <c r="AX271" s="63" t="str">
        <f t="shared" si="64"/>
        <v/>
      </c>
      <c r="AY271" s="64">
        <v>9270</v>
      </c>
      <c r="AZ271" s="65">
        <v>0.14282412757106541</v>
      </c>
      <c r="BA271" s="65">
        <v>0.21798029556650247</v>
      </c>
      <c r="BB271" s="17" t="s">
        <v>32</v>
      </c>
      <c r="BC271" s="17" t="s">
        <v>1027</v>
      </c>
    </row>
    <row r="272" spans="1:55" ht="20.100000000000001" customHeight="1" x14ac:dyDescent="0.2">
      <c r="A272" s="72" t="s">
        <v>998</v>
      </c>
      <c r="B272" s="72" t="s">
        <v>75</v>
      </c>
      <c r="C272" s="35">
        <f t="shared" si="52"/>
        <v>2</v>
      </c>
      <c r="D272" s="39" t="s">
        <v>28</v>
      </c>
      <c r="E272" s="60" t="s">
        <v>23</v>
      </c>
      <c r="F272" s="18" t="str">
        <f t="shared" si="53"/>
        <v>BATSON, DAVID</v>
      </c>
      <c r="G272" s="11" t="s">
        <v>227</v>
      </c>
      <c r="H272" s="11" t="s">
        <v>2767</v>
      </c>
      <c r="I272" s="66">
        <v>1</v>
      </c>
      <c r="J272" s="11" t="s">
        <v>53</v>
      </c>
      <c r="K272" s="34">
        <f t="shared" si="54"/>
        <v>0</v>
      </c>
      <c r="L272" s="34">
        <f t="shared" si="55"/>
        <v>54579.6</v>
      </c>
      <c r="M272" s="34">
        <f t="shared" si="56"/>
        <v>54579.6</v>
      </c>
      <c r="N272" s="34">
        <f t="shared" si="57"/>
        <v>57500</v>
      </c>
      <c r="O272" s="34">
        <f t="shared" si="58"/>
        <v>-54579.6</v>
      </c>
      <c r="P272" s="34">
        <f t="shared" si="59"/>
        <v>2920.4000000000015</v>
      </c>
      <c r="Q272" s="34">
        <f t="shared" si="60"/>
        <v>57500</v>
      </c>
      <c r="R272" s="34">
        <f t="shared" si="61"/>
        <v>0</v>
      </c>
      <c r="S272" s="34">
        <f t="shared" si="62"/>
        <v>57500</v>
      </c>
      <c r="T272" s="13">
        <v>42884</v>
      </c>
      <c r="V272" s="11" t="s">
        <v>2764</v>
      </c>
      <c r="W272" s="11" t="s">
        <v>2765</v>
      </c>
      <c r="X272" s="11" t="s">
        <v>8570</v>
      </c>
      <c r="Y272" s="11" t="s">
        <v>2766</v>
      </c>
      <c r="Z272" s="11" t="s">
        <v>1249</v>
      </c>
      <c r="AA272" s="11" t="s">
        <v>2768</v>
      </c>
      <c r="AB272" s="11" t="s">
        <v>2769</v>
      </c>
      <c r="AC272" s="12" t="s">
        <v>1279</v>
      </c>
      <c r="AD272" s="12" t="s">
        <v>1280</v>
      </c>
      <c r="AE272" s="70">
        <v>38748</v>
      </c>
      <c r="AF272" s="70">
        <v>61719</v>
      </c>
      <c r="AG272" s="60"/>
      <c r="AH272" s="61">
        <v>53773</v>
      </c>
      <c r="AI272" s="61">
        <v>0</v>
      </c>
      <c r="AJ272" s="61">
        <v>54579.6</v>
      </c>
      <c r="AK272" s="61">
        <v>0</v>
      </c>
      <c r="AL272" s="61">
        <v>0</v>
      </c>
      <c r="AM272" s="61">
        <v>54579.6</v>
      </c>
      <c r="AN272" s="11" t="s">
        <v>1038</v>
      </c>
      <c r="AO272" s="61">
        <v>57500</v>
      </c>
      <c r="AP272" s="61">
        <v>0</v>
      </c>
      <c r="AQ272" s="62">
        <v>57500</v>
      </c>
      <c r="AR272" s="62">
        <v>0</v>
      </c>
      <c r="AS272" s="11"/>
      <c r="AT272" s="62">
        <v>54579.6</v>
      </c>
      <c r="AU272" s="62">
        <v>57500</v>
      </c>
      <c r="AV272" s="61">
        <v>3727</v>
      </c>
      <c r="AW272" s="63" t="str">
        <f t="shared" si="63"/>
        <v/>
      </c>
      <c r="AX272" s="63" t="str">
        <f t="shared" si="64"/>
        <v/>
      </c>
      <c r="AY272" s="64">
        <v>2920.4000000000015</v>
      </c>
      <c r="AZ272" s="65">
        <v>5.3507171177509576E-2</v>
      </c>
      <c r="BA272" s="65">
        <v>6.9309876703922038E-2</v>
      </c>
      <c r="BB272" s="17" t="s">
        <v>32</v>
      </c>
      <c r="BC272" s="17" t="s">
        <v>1027</v>
      </c>
    </row>
    <row r="273" spans="1:55" ht="20.100000000000001" customHeight="1" x14ac:dyDescent="0.2">
      <c r="A273" s="72" t="s">
        <v>998</v>
      </c>
      <c r="B273" s="72" t="s">
        <v>75</v>
      </c>
      <c r="C273" s="35">
        <f t="shared" si="52"/>
        <v>2</v>
      </c>
      <c r="D273" s="39" t="s">
        <v>28</v>
      </c>
      <c r="E273" s="60" t="s">
        <v>23</v>
      </c>
      <c r="F273" s="18" t="str">
        <f t="shared" si="53"/>
        <v>Blanton, Nicole</v>
      </c>
      <c r="G273" s="11" t="s">
        <v>1143</v>
      </c>
      <c r="H273" s="11" t="s">
        <v>2579</v>
      </c>
      <c r="I273" s="66">
        <v>1</v>
      </c>
      <c r="J273" s="11" t="s">
        <v>53</v>
      </c>
      <c r="K273" s="34">
        <f t="shared" si="54"/>
        <v>0</v>
      </c>
      <c r="L273" s="34">
        <f t="shared" si="55"/>
        <v>40600</v>
      </c>
      <c r="M273" s="34">
        <f t="shared" si="56"/>
        <v>40600</v>
      </c>
      <c r="N273" s="34">
        <f t="shared" si="57"/>
        <v>0</v>
      </c>
      <c r="O273" s="34">
        <f t="shared" si="58"/>
        <v>779</v>
      </c>
      <c r="P273" s="34">
        <f t="shared" si="59"/>
        <v>779</v>
      </c>
      <c r="Q273" s="34">
        <f t="shared" si="60"/>
        <v>0</v>
      </c>
      <c r="R273" s="34">
        <f t="shared" si="61"/>
        <v>41379</v>
      </c>
      <c r="S273" s="34">
        <f t="shared" si="62"/>
        <v>41379</v>
      </c>
      <c r="T273" s="13">
        <v>42849</v>
      </c>
      <c r="V273" s="11" t="s">
        <v>2577</v>
      </c>
      <c r="W273" s="11" t="s">
        <v>1246</v>
      </c>
      <c r="X273" s="11" t="s">
        <v>8584</v>
      </c>
      <c r="Y273" s="11" t="s">
        <v>2578</v>
      </c>
      <c r="Z273" s="11" t="s">
        <v>1204</v>
      </c>
      <c r="AA273" s="11" t="s">
        <v>1211</v>
      </c>
      <c r="AB273" s="11" t="s">
        <v>1212</v>
      </c>
      <c r="AC273" s="12" t="s">
        <v>747</v>
      </c>
      <c r="AD273" s="12" t="s">
        <v>73</v>
      </c>
      <c r="AE273" s="70">
        <v>30206</v>
      </c>
      <c r="AF273" s="70">
        <v>48686</v>
      </c>
      <c r="AG273" s="60"/>
      <c r="AH273" s="61">
        <v>40000</v>
      </c>
      <c r="AI273" s="61">
        <v>0</v>
      </c>
      <c r="AJ273" s="61">
        <v>40600</v>
      </c>
      <c r="AK273" s="61">
        <v>0</v>
      </c>
      <c r="AL273" s="61">
        <v>0</v>
      </c>
      <c r="AM273" s="61">
        <v>40600</v>
      </c>
      <c r="AN273" s="11" t="s">
        <v>1038</v>
      </c>
      <c r="AO273" s="61">
        <v>41379</v>
      </c>
      <c r="AP273" s="61">
        <v>0</v>
      </c>
      <c r="AQ273" s="62">
        <v>0</v>
      </c>
      <c r="AR273" s="62">
        <v>41379</v>
      </c>
      <c r="AS273" s="11" t="s">
        <v>1217</v>
      </c>
      <c r="AT273" s="62">
        <v>40600</v>
      </c>
      <c r="AU273" s="62">
        <v>41379</v>
      </c>
      <c r="AV273" s="61">
        <v>1379</v>
      </c>
      <c r="AW273" s="63" t="str">
        <f t="shared" si="63"/>
        <v/>
      </c>
      <c r="AX273" s="63" t="str">
        <f t="shared" si="64"/>
        <v/>
      </c>
      <c r="AY273" s="64">
        <v>779</v>
      </c>
      <c r="AZ273" s="65">
        <v>1.9187192118226601E-2</v>
      </c>
      <c r="BA273" s="65">
        <v>3.4474999999999999E-2</v>
      </c>
      <c r="BB273" s="17" t="s">
        <v>32</v>
      </c>
      <c r="BC273" s="17" t="s">
        <v>1933</v>
      </c>
    </row>
    <row r="274" spans="1:55" ht="20.100000000000001" customHeight="1" x14ac:dyDescent="0.2">
      <c r="A274" s="72" t="s">
        <v>998</v>
      </c>
      <c r="B274" s="72" t="s">
        <v>75</v>
      </c>
      <c r="C274" s="35">
        <f t="shared" si="52"/>
        <v>2</v>
      </c>
      <c r="D274" s="39" t="s">
        <v>28</v>
      </c>
      <c r="E274" s="60" t="s">
        <v>23</v>
      </c>
      <c r="F274" s="18" t="str">
        <f t="shared" si="53"/>
        <v>Brooks, Luisa</v>
      </c>
      <c r="G274" s="11" t="s">
        <v>1062</v>
      </c>
      <c r="H274" s="11" t="s">
        <v>1320</v>
      </c>
      <c r="I274" s="66">
        <v>1</v>
      </c>
      <c r="J274" s="11" t="s">
        <v>53</v>
      </c>
      <c r="K274" s="34">
        <f t="shared" si="54"/>
        <v>0</v>
      </c>
      <c r="L274" s="34">
        <f t="shared" si="55"/>
        <v>36388</v>
      </c>
      <c r="M274" s="34">
        <f t="shared" si="56"/>
        <v>36388</v>
      </c>
      <c r="N274" s="34">
        <f t="shared" si="57"/>
        <v>0</v>
      </c>
      <c r="O274" s="34">
        <f t="shared" si="58"/>
        <v>3612</v>
      </c>
      <c r="P274" s="34">
        <f t="shared" si="59"/>
        <v>3612</v>
      </c>
      <c r="Q274" s="34">
        <f t="shared" si="60"/>
        <v>0</v>
      </c>
      <c r="R274" s="34">
        <f t="shared" si="61"/>
        <v>40000</v>
      </c>
      <c r="S274" s="34">
        <f t="shared" si="62"/>
        <v>40000</v>
      </c>
      <c r="T274" s="13">
        <v>42877</v>
      </c>
      <c r="V274" s="11" t="s">
        <v>1317</v>
      </c>
      <c r="W274" s="11" t="s">
        <v>1318</v>
      </c>
      <c r="X274" s="11" t="s">
        <v>8593</v>
      </c>
      <c r="Y274" s="11" t="s">
        <v>1319</v>
      </c>
      <c r="Z274" s="11" t="s">
        <v>992</v>
      </c>
      <c r="AA274" s="11" t="s">
        <v>1321</v>
      </c>
      <c r="AB274" s="11" t="s">
        <v>1322</v>
      </c>
      <c r="AC274" s="12" t="s">
        <v>515</v>
      </c>
      <c r="AD274" s="12" t="s">
        <v>73</v>
      </c>
      <c r="AE274" s="70">
        <v>25381</v>
      </c>
      <c r="AF274" s="70">
        <v>48446</v>
      </c>
      <c r="AG274" s="60"/>
      <c r="AH274" s="61">
        <v>0</v>
      </c>
      <c r="AI274" s="61">
        <v>0</v>
      </c>
      <c r="AJ274" s="61">
        <v>36388</v>
      </c>
      <c r="AK274" s="61">
        <v>0</v>
      </c>
      <c r="AL274" s="61">
        <v>0</v>
      </c>
      <c r="AM274" s="61">
        <v>36388</v>
      </c>
      <c r="AN274" s="11" t="s">
        <v>1026</v>
      </c>
      <c r="AO274" s="61">
        <v>40000</v>
      </c>
      <c r="AP274" s="61">
        <v>0</v>
      </c>
      <c r="AQ274" s="62">
        <v>0</v>
      </c>
      <c r="AR274" s="62">
        <v>40000</v>
      </c>
      <c r="AS274" s="11" t="s">
        <v>1015</v>
      </c>
      <c r="AT274" s="62">
        <v>36388</v>
      </c>
      <c r="AU274" s="62">
        <v>40000</v>
      </c>
      <c r="AV274" s="61">
        <v>40000</v>
      </c>
      <c r="AW274" s="63" t="str">
        <f t="shared" si="63"/>
        <v/>
      </c>
      <c r="AX274" s="63" t="str">
        <f t="shared" si="64"/>
        <v/>
      </c>
      <c r="AY274" s="64">
        <v>3612</v>
      </c>
      <c r="AZ274" s="65">
        <v>9.9263493459382207E-2</v>
      </c>
      <c r="BA274" s="65">
        <v>0</v>
      </c>
      <c r="BB274" s="17" t="s">
        <v>32</v>
      </c>
      <c r="BC274" s="17" t="s">
        <v>1027</v>
      </c>
    </row>
    <row r="275" spans="1:55" ht="20.100000000000001" customHeight="1" x14ac:dyDescent="0.2">
      <c r="A275" s="72" t="s">
        <v>998</v>
      </c>
      <c r="B275" s="72" t="s">
        <v>75</v>
      </c>
      <c r="C275" s="35">
        <f t="shared" si="52"/>
        <v>2</v>
      </c>
      <c r="D275" s="39" t="s">
        <v>28</v>
      </c>
      <c r="E275" s="60" t="s">
        <v>23</v>
      </c>
      <c r="F275" s="18" t="str">
        <f t="shared" si="53"/>
        <v>Cleary, Michael</v>
      </c>
      <c r="G275" s="11" t="s">
        <v>1043</v>
      </c>
      <c r="H275" s="11" t="s">
        <v>2848</v>
      </c>
      <c r="I275" s="66">
        <v>1</v>
      </c>
      <c r="J275" s="11" t="s">
        <v>53</v>
      </c>
      <c r="K275" s="34">
        <f t="shared" si="54"/>
        <v>73587.5</v>
      </c>
      <c r="L275" s="34">
        <f t="shared" si="55"/>
        <v>0</v>
      </c>
      <c r="M275" s="34">
        <f t="shared" si="56"/>
        <v>73587.5</v>
      </c>
      <c r="N275" s="34">
        <f t="shared" si="57"/>
        <v>7359.5</v>
      </c>
      <c r="O275" s="34">
        <f t="shared" si="58"/>
        <v>0</v>
      </c>
      <c r="P275" s="34">
        <f t="shared" si="59"/>
        <v>7359.5</v>
      </c>
      <c r="Q275" s="34">
        <f t="shared" si="60"/>
        <v>80947</v>
      </c>
      <c r="R275" s="34">
        <f t="shared" si="61"/>
        <v>0</v>
      </c>
      <c r="S275" s="34">
        <f t="shared" si="62"/>
        <v>80947</v>
      </c>
      <c r="T275" s="13">
        <v>42863</v>
      </c>
      <c r="V275" s="11" t="s">
        <v>2846</v>
      </c>
      <c r="W275" s="11" t="s">
        <v>380</v>
      </c>
      <c r="X275" s="11" t="s">
        <v>8618</v>
      </c>
      <c r="Y275" s="11" t="s">
        <v>2847</v>
      </c>
      <c r="Z275" s="11" t="s">
        <v>2840</v>
      </c>
      <c r="AA275" s="11" t="s">
        <v>2849</v>
      </c>
      <c r="AB275" s="11" t="s">
        <v>2850</v>
      </c>
      <c r="AC275" s="12" t="s">
        <v>1047</v>
      </c>
      <c r="AD275" s="12" t="s">
        <v>727</v>
      </c>
      <c r="AE275" s="70">
        <v>43590</v>
      </c>
      <c r="AF275" s="70">
        <v>104454</v>
      </c>
      <c r="AG275" s="60"/>
      <c r="AH275" s="61">
        <v>72500</v>
      </c>
      <c r="AI275" s="61">
        <v>0</v>
      </c>
      <c r="AJ275" s="61">
        <v>73587.5</v>
      </c>
      <c r="AK275" s="61">
        <v>0</v>
      </c>
      <c r="AL275" s="61">
        <v>73587.5</v>
      </c>
      <c r="AM275" s="61">
        <v>0</v>
      </c>
      <c r="AN275" s="11"/>
      <c r="AO275" s="61">
        <v>80947</v>
      </c>
      <c r="AP275" s="61">
        <v>0</v>
      </c>
      <c r="AQ275" s="62">
        <v>80947</v>
      </c>
      <c r="AR275" s="62">
        <v>0</v>
      </c>
      <c r="AS275" s="11"/>
      <c r="AT275" s="62">
        <v>73587.5</v>
      </c>
      <c r="AU275" s="62">
        <v>80947</v>
      </c>
      <c r="AV275" s="61">
        <v>8447</v>
      </c>
      <c r="AW275" s="63" t="str">
        <f t="shared" si="63"/>
        <v/>
      </c>
      <c r="AX275" s="63" t="str">
        <f t="shared" si="64"/>
        <v/>
      </c>
      <c r="AY275" s="64">
        <v>7359.5</v>
      </c>
      <c r="AZ275" s="65">
        <v>0.10001019194836079</v>
      </c>
      <c r="BA275" s="65">
        <v>0.11651034482758621</v>
      </c>
      <c r="BB275" s="17" t="s">
        <v>32</v>
      </c>
      <c r="BC275" s="17" t="s">
        <v>1027</v>
      </c>
    </row>
    <row r="276" spans="1:55" ht="20.100000000000001" customHeight="1" x14ac:dyDescent="0.2">
      <c r="A276" s="72" t="s">
        <v>998</v>
      </c>
      <c r="B276" s="72" t="s">
        <v>75</v>
      </c>
      <c r="C276" s="35">
        <f t="shared" si="52"/>
        <v>2</v>
      </c>
      <c r="D276" s="39" t="s">
        <v>28</v>
      </c>
      <c r="E276" s="60" t="s">
        <v>23</v>
      </c>
      <c r="F276" s="18" t="str">
        <f t="shared" si="53"/>
        <v>Coil, Steven</v>
      </c>
      <c r="G276" s="11" t="s">
        <v>1151</v>
      </c>
      <c r="H276" s="11" t="s">
        <v>1362</v>
      </c>
      <c r="I276" s="66">
        <v>1</v>
      </c>
      <c r="J276" s="11" t="s">
        <v>53</v>
      </c>
      <c r="K276" s="34">
        <f t="shared" si="54"/>
        <v>0</v>
      </c>
      <c r="L276" s="34">
        <f t="shared" si="55"/>
        <v>56749.67</v>
      </c>
      <c r="M276" s="34">
        <f t="shared" si="56"/>
        <v>56749.67</v>
      </c>
      <c r="N276" s="34">
        <f t="shared" si="57"/>
        <v>0</v>
      </c>
      <c r="O276" s="34">
        <f t="shared" si="58"/>
        <v>9783.5800000000017</v>
      </c>
      <c r="P276" s="34">
        <f t="shared" si="59"/>
        <v>9783.5800000000017</v>
      </c>
      <c r="Q276" s="34">
        <f t="shared" si="60"/>
        <v>0</v>
      </c>
      <c r="R276" s="34">
        <f t="shared" si="61"/>
        <v>66533.25</v>
      </c>
      <c r="S276" s="34">
        <f t="shared" si="62"/>
        <v>66533.25</v>
      </c>
      <c r="T276" s="13">
        <v>42828</v>
      </c>
      <c r="V276" s="11" t="s">
        <v>1359</v>
      </c>
      <c r="W276" s="11" t="s">
        <v>1360</v>
      </c>
      <c r="X276" s="11" t="s">
        <v>8620</v>
      </c>
      <c r="Y276" s="11" t="s">
        <v>1361</v>
      </c>
      <c r="Z276" s="11" t="s">
        <v>1344</v>
      </c>
      <c r="AA276" s="11" t="s">
        <v>1363</v>
      </c>
      <c r="AB276" s="11" t="s">
        <v>1364</v>
      </c>
      <c r="AC276" s="12" t="s">
        <v>1155</v>
      </c>
      <c r="AD276" s="12" t="s">
        <v>73</v>
      </c>
      <c r="AE276" s="70">
        <v>47350</v>
      </c>
      <c r="AF276" s="70">
        <v>84110</v>
      </c>
      <c r="AG276" s="60"/>
      <c r="AH276" s="61">
        <v>55911</v>
      </c>
      <c r="AI276" s="61">
        <v>0</v>
      </c>
      <c r="AJ276" s="61">
        <v>56749.67</v>
      </c>
      <c r="AK276" s="61">
        <v>0</v>
      </c>
      <c r="AL276" s="61">
        <v>0</v>
      </c>
      <c r="AM276" s="61">
        <v>56749.67</v>
      </c>
      <c r="AN276" s="11" t="s">
        <v>1026</v>
      </c>
      <c r="AO276" s="61">
        <v>66533.25</v>
      </c>
      <c r="AP276" s="61">
        <v>0</v>
      </c>
      <c r="AQ276" s="62">
        <v>0</v>
      </c>
      <c r="AR276" s="62">
        <v>66533.25</v>
      </c>
      <c r="AS276" s="11" t="s">
        <v>1026</v>
      </c>
      <c r="AT276" s="62">
        <v>56749.67</v>
      </c>
      <c r="AU276" s="62">
        <v>66533.25</v>
      </c>
      <c r="AV276" s="61">
        <v>10622.25</v>
      </c>
      <c r="AW276" s="63" t="str">
        <f t="shared" si="63"/>
        <v/>
      </c>
      <c r="AX276" s="63" t="str">
        <f t="shared" si="64"/>
        <v/>
      </c>
      <c r="AY276" s="64">
        <v>9783.5800000000017</v>
      </c>
      <c r="AZ276" s="65">
        <v>0.17239888795829125</v>
      </c>
      <c r="BA276" s="65">
        <v>0.18998497612276655</v>
      </c>
      <c r="BB276" s="17" t="s">
        <v>32</v>
      </c>
      <c r="BC276" s="17" t="s">
        <v>1027</v>
      </c>
    </row>
    <row r="277" spans="1:55" ht="20.100000000000001" customHeight="1" x14ac:dyDescent="0.2">
      <c r="A277" s="72" t="s">
        <v>998</v>
      </c>
      <c r="B277" s="72" t="s">
        <v>75</v>
      </c>
      <c r="C277" s="35">
        <f t="shared" si="52"/>
        <v>2</v>
      </c>
      <c r="D277" s="39" t="s">
        <v>28</v>
      </c>
      <c r="E277" s="60" t="s">
        <v>23</v>
      </c>
      <c r="F277" s="18" t="str">
        <f t="shared" si="53"/>
        <v>Cooper, Emily</v>
      </c>
      <c r="G277" s="11" t="s">
        <v>1170</v>
      </c>
      <c r="H277" s="11" t="s">
        <v>1171</v>
      </c>
      <c r="I277" s="66">
        <v>1</v>
      </c>
      <c r="J277" s="11" t="s">
        <v>53</v>
      </c>
      <c r="K277" s="34">
        <f t="shared" si="54"/>
        <v>34210.58</v>
      </c>
      <c r="L277" s="34">
        <f t="shared" si="55"/>
        <v>0</v>
      </c>
      <c r="M277" s="34">
        <f t="shared" si="56"/>
        <v>34210.58</v>
      </c>
      <c r="N277" s="34">
        <f t="shared" si="57"/>
        <v>18688.419999999998</v>
      </c>
      <c r="O277" s="34">
        <f t="shared" si="58"/>
        <v>0</v>
      </c>
      <c r="P277" s="34">
        <f t="shared" si="59"/>
        <v>18688.419999999998</v>
      </c>
      <c r="Q277" s="34">
        <f t="shared" si="60"/>
        <v>52899</v>
      </c>
      <c r="R277" s="34">
        <f t="shared" si="61"/>
        <v>0</v>
      </c>
      <c r="S277" s="34">
        <f t="shared" si="62"/>
        <v>52899</v>
      </c>
      <c r="T277" s="13">
        <v>42912</v>
      </c>
      <c r="V277" s="11" t="s">
        <v>1168</v>
      </c>
      <c r="W277" s="11" t="s">
        <v>864</v>
      </c>
      <c r="X277" s="11" t="s">
        <v>8624</v>
      </c>
      <c r="Y277" s="11" t="s">
        <v>1169</v>
      </c>
      <c r="Z277" s="11" t="s">
        <v>1122</v>
      </c>
      <c r="AA277" s="11" t="s">
        <v>1166</v>
      </c>
      <c r="AB277" s="11" t="s">
        <v>1167</v>
      </c>
      <c r="AC277" s="12" t="s">
        <v>1162</v>
      </c>
      <c r="AD277" s="12" t="s">
        <v>73</v>
      </c>
      <c r="AE277" s="70">
        <v>28713</v>
      </c>
      <c r="AF277" s="70">
        <v>77112</v>
      </c>
      <c r="AG277" s="60"/>
      <c r="AH277" s="61">
        <v>33705</v>
      </c>
      <c r="AI277" s="61">
        <v>0</v>
      </c>
      <c r="AJ277" s="61">
        <v>34210.58</v>
      </c>
      <c r="AK277" s="61">
        <v>0</v>
      </c>
      <c r="AL277" s="61">
        <v>34210.58</v>
      </c>
      <c r="AM277" s="61">
        <v>0</v>
      </c>
      <c r="AN277" s="11"/>
      <c r="AO277" s="61">
        <v>52899</v>
      </c>
      <c r="AP277" s="61">
        <v>0</v>
      </c>
      <c r="AQ277" s="62">
        <v>52899</v>
      </c>
      <c r="AR277" s="62">
        <v>0</v>
      </c>
      <c r="AS277" s="11"/>
      <c r="AT277" s="62">
        <v>34210.58</v>
      </c>
      <c r="AU277" s="62">
        <v>52899</v>
      </c>
      <c r="AV277" s="61">
        <v>19194</v>
      </c>
      <c r="AW277" s="63" t="str">
        <f t="shared" si="63"/>
        <v/>
      </c>
      <c r="AX277" s="63" t="str">
        <f t="shared" si="64"/>
        <v/>
      </c>
      <c r="AY277" s="64">
        <v>18688.419999999998</v>
      </c>
      <c r="AZ277" s="65">
        <v>0.54627603507452949</v>
      </c>
      <c r="BA277" s="65">
        <v>0.56947040498442369</v>
      </c>
      <c r="BB277" s="17" t="s">
        <v>32</v>
      </c>
      <c r="BC277" s="17" t="s">
        <v>999</v>
      </c>
    </row>
    <row r="278" spans="1:55" ht="20.100000000000001" customHeight="1" x14ac:dyDescent="0.2">
      <c r="A278" s="72" t="s">
        <v>998</v>
      </c>
      <c r="B278" s="72" t="s">
        <v>75</v>
      </c>
      <c r="C278" s="35">
        <f t="shared" si="52"/>
        <v>2</v>
      </c>
      <c r="D278" s="39" t="s">
        <v>28</v>
      </c>
      <c r="E278" s="60" t="s">
        <v>23</v>
      </c>
      <c r="F278" s="18" t="str">
        <f t="shared" si="53"/>
        <v>Culbertson, Devin</v>
      </c>
      <c r="G278" s="11" t="s">
        <v>1170</v>
      </c>
      <c r="H278" s="11" t="s">
        <v>1801</v>
      </c>
      <c r="I278" s="66">
        <v>1</v>
      </c>
      <c r="J278" s="11" t="s">
        <v>53</v>
      </c>
      <c r="K278" s="34">
        <f t="shared" si="54"/>
        <v>0</v>
      </c>
      <c r="L278" s="34">
        <f t="shared" si="55"/>
        <v>42725</v>
      </c>
      <c r="M278" s="34">
        <f t="shared" si="56"/>
        <v>42725</v>
      </c>
      <c r="N278" s="34">
        <f t="shared" si="57"/>
        <v>0</v>
      </c>
      <c r="O278" s="34">
        <f t="shared" si="58"/>
        <v>12775</v>
      </c>
      <c r="P278" s="34">
        <f t="shared" si="59"/>
        <v>12775</v>
      </c>
      <c r="Q278" s="34">
        <f t="shared" si="60"/>
        <v>0</v>
      </c>
      <c r="R278" s="34">
        <f t="shared" si="61"/>
        <v>55500</v>
      </c>
      <c r="S278" s="34">
        <f t="shared" si="62"/>
        <v>55500</v>
      </c>
      <c r="T278" s="13">
        <v>42877</v>
      </c>
      <c r="V278" s="11" t="s">
        <v>1798</v>
      </c>
      <c r="W278" s="11" t="s">
        <v>1799</v>
      </c>
      <c r="X278" s="11" t="s">
        <v>8637</v>
      </c>
      <c r="Y278" s="11" t="s">
        <v>1800</v>
      </c>
      <c r="Z278" s="11" t="s">
        <v>1095</v>
      </c>
      <c r="AA278" s="11" t="s">
        <v>1780</v>
      </c>
      <c r="AB278" s="11" t="s">
        <v>1781</v>
      </c>
      <c r="AC278" s="12" t="s">
        <v>595</v>
      </c>
      <c r="AD278" s="12" t="s">
        <v>73</v>
      </c>
      <c r="AE278" s="70">
        <v>28713</v>
      </c>
      <c r="AF278" s="70">
        <v>77112</v>
      </c>
      <c r="AG278" s="60"/>
      <c r="AH278" s="61">
        <v>48300</v>
      </c>
      <c r="AI278" s="61">
        <v>0</v>
      </c>
      <c r="AJ278" s="61">
        <v>42725</v>
      </c>
      <c r="AK278" s="61">
        <v>0</v>
      </c>
      <c r="AL278" s="61">
        <v>0</v>
      </c>
      <c r="AM278" s="61">
        <v>42725</v>
      </c>
      <c r="AN278" s="11" t="s">
        <v>1680</v>
      </c>
      <c r="AO278" s="61">
        <v>55500</v>
      </c>
      <c r="AP278" s="61">
        <v>0</v>
      </c>
      <c r="AQ278" s="62">
        <v>0</v>
      </c>
      <c r="AR278" s="62">
        <v>55500</v>
      </c>
      <c r="AS278" s="11" t="s">
        <v>1680</v>
      </c>
      <c r="AT278" s="62">
        <v>42725</v>
      </c>
      <c r="AU278" s="62">
        <v>55500</v>
      </c>
      <c r="AV278" s="61">
        <v>7200</v>
      </c>
      <c r="AW278" s="63" t="str">
        <f t="shared" si="63"/>
        <v/>
      </c>
      <c r="AX278" s="63" t="str">
        <f t="shared" si="64"/>
        <v/>
      </c>
      <c r="AY278" s="64">
        <v>12775</v>
      </c>
      <c r="AZ278" s="65">
        <v>0.29900526623756585</v>
      </c>
      <c r="BA278" s="65">
        <v>0.14906832298136646</v>
      </c>
      <c r="BB278" s="17" t="s">
        <v>32</v>
      </c>
      <c r="BC278" s="17" t="s">
        <v>999</v>
      </c>
    </row>
    <row r="279" spans="1:55" ht="20.100000000000001" customHeight="1" x14ac:dyDescent="0.2">
      <c r="A279" s="72" t="s">
        <v>998</v>
      </c>
      <c r="B279" s="72" t="s">
        <v>75</v>
      </c>
      <c r="C279" s="35">
        <f t="shared" si="52"/>
        <v>2</v>
      </c>
      <c r="D279" s="39" t="s">
        <v>28</v>
      </c>
      <c r="E279" s="60" t="s">
        <v>23</v>
      </c>
      <c r="F279" s="18" t="str">
        <f t="shared" si="53"/>
        <v>Davis, Cammie</v>
      </c>
      <c r="G279" s="11" t="s">
        <v>133</v>
      </c>
      <c r="H279" s="11" t="s">
        <v>2111</v>
      </c>
      <c r="I279" s="66">
        <v>1</v>
      </c>
      <c r="J279" s="11" t="s">
        <v>53</v>
      </c>
      <c r="K279" s="34">
        <f t="shared" si="54"/>
        <v>0</v>
      </c>
      <c r="L279" s="34">
        <f t="shared" si="55"/>
        <v>45675</v>
      </c>
      <c r="M279" s="34">
        <f t="shared" si="56"/>
        <v>45675</v>
      </c>
      <c r="N279" s="34">
        <f t="shared" si="57"/>
        <v>0</v>
      </c>
      <c r="O279" s="34">
        <f t="shared" si="58"/>
        <v>2527</v>
      </c>
      <c r="P279" s="34">
        <f t="shared" si="59"/>
        <v>2527</v>
      </c>
      <c r="Q279" s="34">
        <f t="shared" si="60"/>
        <v>0</v>
      </c>
      <c r="R279" s="34">
        <f t="shared" si="61"/>
        <v>48202</v>
      </c>
      <c r="S279" s="34">
        <f t="shared" si="62"/>
        <v>48202</v>
      </c>
      <c r="T279" s="13">
        <v>42835</v>
      </c>
      <c r="V279" s="11" t="s">
        <v>2108</v>
      </c>
      <c r="W279" s="11" t="s">
        <v>2109</v>
      </c>
      <c r="X279" s="11" t="s">
        <v>8643</v>
      </c>
      <c r="Y279" s="11" t="s">
        <v>2110</v>
      </c>
      <c r="Z279" s="11" t="s">
        <v>1122</v>
      </c>
      <c r="AA279" s="11" t="s">
        <v>1160</v>
      </c>
      <c r="AB279" s="11" t="s">
        <v>1161</v>
      </c>
      <c r="AC279" s="12" t="s">
        <v>137</v>
      </c>
      <c r="AD279" s="12" t="s">
        <v>543</v>
      </c>
      <c r="AE279" s="70">
        <v>37012</v>
      </c>
      <c r="AF279" s="70">
        <v>59341</v>
      </c>
      <c r="AG279" s="60"/>
      <c r="AH279" s="61">
        <v>45000</v>
      </c>
      <c r="AI279" s="61">
        <v>0</v>
      </c>
      <c r="AJ279" s="61">
        <v>45675</v>
      </c>
      <c r="AK279" s="61">
        <v>0</v>
      </c>
      <c r="AL279" s="61">
        <v>0</v>
      </c>
      <c r="AM279" s="61">
        <v>45675</v>
      </c>
      <c r="AN279" s="11" t="s">
        <v>1026</v>
      </c>
      <c r="AO279" s="61">
        <v>48202</v>
      </c>
      <c r="AP279" s="61">
        <v>0</v>
      </c>
      <c r="AQ279" s="62">
        <v>0</v>
      </c>
      <c r="AR279" s="62">
        <v>48202</v>
      </c>
      <c r="AS279" s="11" t="s">
        <v>1026</v>
      </c>
      <c r="AT279" s="62">
        <v>45675</v>
      </c>
      <c r="AU279" s="62">
        <v>48202</v>
      </c>
      <c r="AV279" s="61">
        <v>3202</v>
      </c>
      <c r="AW279" s="63" t="str">
        <f t="shared" si="63"/>
        <v/>
      </c>
      <c r="AX279" s="63" t="str">
        <f t="shared" si="64"/>
        <v/>
      </c>
      <c r="AY279" s="64">
        <v>2527</v>
      </c>
      <c r="AZ279" s="65">
        <v>5.5325670498084289E-2</v>
      </c>
      <c r="BA279" s="65">
        <v>7.1155555555555555E-2</v>
      </c>
      <c r="BB279" s="17" t="s">
        <v>32</v>
      </c>
      <c r="BC279" s="17" t="s">
        <v>1027</v>
      </c>
    </row>
    <row r="280" spans="1:55" ht="20.100000000000001" customHeight="1" x14ac:dyDescent="0.2">
      <c r="A280" s="72" t="s">
        <v>998</v>
      </c>
      <c r="B280" s="72" t="s">
        <v>75</v>
      </c>
      <c r="C280" s="35">
        <f t="shared" si="52"/>
        <v>2</v>
      </c>
      <c r="D280" s="39" t="s">
        <v>28</v>
      </c>
      <c r="E280" s="60" t="s">
        <v>23</v>
      </c>
      <c r="F280" s="18" t="str">
        <f t="shared" si="53"/>
        <v>DILELLO, DAWN</v>
      </c>
      <c r="G280" s="11" t="s">
        <v>227</v>
      </c>
      <c r="H280" s="11" t="s">
        <v>1276</v>
      </c>
      <c r="I280" s="66">
        <v>1</v>
      </c>
      <c r="J280" s="11" t="s">
        <v>53</v>
      </c>
      <c r="K280" s="34">
        <f t="shared" si="54"/>
        <v>0</v>
      </c>
      <c r="L280" s="34">
        <f t="shared" si="55"/>
        <v>55762.69</v>
      </c>
      <c r="M280" s="34">
        <f t="shared" si="56"/>
        <v>55762.69</v>
      </c>
      <c r="N280" s="34">
        <f t="shared" si="57"/>
        <v>0</v>
      </c>
      <c r="O280" s="34">
        <f t="shared" si="58"/>
        <v>12237.309999999998</v>
      </c>
      <c r="P280" s="34">
        <f t="shared" si="59"/>
        <v>12237.309999999998</v>
      </c>
      <c r="Q280" s="34">
        <f t="shared" si="60"/>
        <v>0</v>
      </c>
      <c r="R280" s="34">
        <f t="shared" si="61"/>
        <v>68000</v>
      </c>
      <c r="S280" s="34">
        <f t="shared" si="62"/>
        <v>68000</v>
      </c>
      <c r="T280" s="13">
        <v>42849</v>
      </c>
      <c r="V280" s="11" t="s">
        <v>1273</v>
      </c>
      <c r="W280" s="11" t="s">
        <v>1274</v>
      </c>
      <c r="X280" s="11" t="s">
        <v>8653</v>
      </c>
      <c r="Y280" s="11" t="s">
        <v>1275</v>
      </c>
      <c r="Z280" s="11" t="s">
        <v>1249</v>
      </c>
      <c r="AA280" s="11" t="s">
        <v>1277</v>
      </c>
      <c r="AB280" s="11" t="s">
        <v>1278</v>
      </c>
      <c r="AC280" s="12" t="s">
        <v>1279</v>
      </c>
      <c r="AD280" s="12" t="s">
        <v>1280</v>
      </c>
      <c r="AE280" s="70">
        <v>38748</v>
      </c>
      <c r="AF280" s="70">
        <v>101602</v>
      </c>
      <c r="AG280" s="60"/>
      <c r="AH280" s="61">
        <v>50846</v>
      </c>
      <c r="AI280" s="61">
        <v>0</v>
      </c>
      <c r="AJ280" s="61">
        <v>55762.69</v>
      </c>
      <c r="AK280" s="61">
        <v>0</v>
      </c>
      <c r="AL280" s="61">
        <v>0</v>
      </c>
      <c r="AM280" s="61">
        <v>55762.69</v>
      </c>
      <c r="AN280" s="11" t="s">
        <v>1038</v>
      </c>
      <c r="AO280" s="61">
        <v>68000</v>
      </c>
      <c r="AP280" s="61">
        <v>0</v>
      </c>
      <c r="AQ280" s="62">
        <v>0</v>
      </c>
      <c r="AR280" s="62">
        <v>68000</v>
      </c>
      <c r="AS280" s="11" t="s">
        <v>1038</v>
      </c>
      <c r="AT280" s="62">
        <v>55762.69</v>
      </c>
      <c r="AU280" s="62">
        <v>68000</v>
      </c>
      <c r="AV280" s="61">
        <v>17154</v>
      </c>
      <c r="AW280" s="63" t="str">
        <f t="shared" si="63"/>
        <v/>
      </c>
      <c r="AX280" s="63" t="str">
        <f t="shared" si="64"/>
        <v/>
      </c>
      <c r="AY280" s="64">
        <v>12237.309999999998</v>
      </c>
      <c r="AZ280" s="65">
        <v>0.21945336568232265</v>
      </c>
      <c r="BA280" s="65">
        <v>0.33737167132124452</v>
      </c>
      <c r="BB280" s="17" t="s">
        <v>32</v>
      </c>
      <c r="BC280" s="17" t="s">
        <v>999</v>
      </c>
    </row>
    <row r="281" spans="1:55" ht="20.100000000000001" customHeight="1" x14ac:dyDescent="0.2">
      <c r="A281" s="72" t="s">
        <v>998</v>
      </c>
      <c r="B281" s="72" t="s">
        <v>75</v>
      </c>
      <c r="C281" s="35">
        <f t="shared" si="52"/>
        <v>2</v>
      </c>
      <c r="D281" s="39" t="s">
        <v>28</v>
      </c>
      <c r="E281" s="60" t="s">
        <v>23</v>
      </c>
      <c r="F281" s="18" t="str">
        <f t="shared" si="53"/>
        <v>Douglas, Morgan</v>
      </c>
      <c r="G281" s="11" t="s">
        <v>1262</v>
      </c>
      <c r="H281" s="11" t="s">
        <v>2887</v>
      </c>
      <c r="I281" s="66">
        <v>1</v>
      </c>
      <c r="J281" s="11" t="s">
        <v>53</v>
      </c>
      <c r="K281" s="34">
        <f t="shared" si="54"/>
        <v>0</v>
      </c>
      <c r="L281" s="34">
        <f t="shared" si="55"/>
        <v>33987.279999999999</v>
      </c>
      <c r="M281" s="34">
        <f t="shared" si="56"/>
        <v>33987.279999999999</v>
      </c>
      <c r="N281" s="34">
        <f t="shared" si="57"/>
        <v>0</v>
      </c>
      <c r="O281" s="34">
        <f t="shared" si="58"/>
        <v>679.72000000000116</v>
      </c>
      <c r="P281" s="34">
        <f t="shared" si="59"/>
        <v>679.72000000000116</v>
      </c>
      <c r="Q281" s="34">
        <f t="shared" si="60"/>
        <v>0</v>
      </c>
      <c r="R281" s="34">
        <f t="shared" si="61"/>
        <v>34667</v>
      </c>
      <c r="S281" s="34">
        <f t="shared" si="62"/>
        <v>34667</v>
      </c>
      <c r="T281" s="13">
        <v>42898</v>
      </c>
      <c r="V281" s="11" t="s">
        <v>2885</v>
      </c>
      <c r="W281" s="11" t="s">
        <v>766</v>
      </c>
      <c r="X281" s="11" t="s">
        <v>8656</v>
      </c>
      <c r="Y281" s="11" t="s">
        <v>2886</v>
      </c>
      <c r="Z281" s="11" t="s">
        <v>2872</v>
      </c>
      <c r="AA281" s="11" t="s">
        <v>2873</v>
      </c>
      <c r="AB281" s="11" t="s">
        <v>2874</v>
      </c>
      <c r="AC281" s="12" t="s">
        <v>515</v>
      </c>
      <c r="AD281" s="12" t="s">
        <v>73</v>
      </c>
      <c r="AE281" s="70">
        <v>23332</v>
      </c>
      <c r="AF281" s="70">
        <v>37141</v>
      </c>
      <c r="AG281" s="60"/>
      <c r="AH281" s="61">
        <v>33485</v>
      </c>
      <c r="AI281" s="61">
        <v>0</v>
      </c>
      <c r="AJ281" s="61">
        <v>33987.279999999999</v>
      </c>
      <c r="AK281" s="61">
        <v>0</v>
      </c>
      <c r="AL281" s="61">
        <v>0</v>
      </c>
      <c r="AM281" s="61">
        <v>33987.279999999999</v>
      </c>
      <c r="AN281" s="11" t="s">
        <v>1026</v>
      </c>
      <c r="AO281" s="61">
        <v>34667</v>
      </c>
      <c r="AP281" s="61">
        <v>0</v>
      </c>
      <c r="AQ281" s="62">
        <v>0</v>
      </c>
      <c r="AR281" s="62">
        <v>34667</v>
      </c>
      <c r="AS281" s="11" t="s">
        <v>1026</v>
      </c>
      <c r="AT281" s="62">
        <v>33987.279999999999</v>
      </c>
      <c r="AU281" s="62">
        <v>34667</v>
      </c>
      <c r="AV281" s="61">
        <v>1182</v>
      </c>
      <c r="AW281" s="63" t="str">
        <f t="shared" si="63"/>
        <v/>
      </c>
      <c r="AX281" s="63" t="str">
        <f t="shared" si="64"/>
        <v/>
      </c>
      <c r="AY281" s="64">
        <v>679.72000000000116</v>
      </c>
      <c r="AZ281" s="65">
        <v>1.9999246777029561E-2</v>
      </c>
      <c r="BA281" s="65">
        <v>3.5299387785575634E-2</v>
      </c>
      <c r="BB281" s="17" t="s">
        <v>32</v>
      </c>
      <c r="BC281" s="17" t="s">
        <v>1933</v>
      </c>
    </row>
    <row r="282" spans="1:55" ht="20.100000000000001" customHeight="1" x14ac:dyDescent="0.2">
      <c r="A282" s="72" t="s">
        <v>998</v>
      </c>
      <c r="B282" s="72" t="s">
        <v>75</v>
      </c>
      <c r="C282" s="35">
        <f t="shared" si="52"/>
        <v>2</v>
      </c>
      <c r="D282" s="39" t="s">
        <v>28</v>
      </c>
      <c r="E282" s="60" t="s">
        <v>23</v>
      </c>
      <c r="F282" s="18" t="str">
        <f t="shared" si="53"/>
        <v>FARRAR, LAURIE</v>
      </c>
      <c r="G282" s="11" t="s">
        <v>133</v>
      </c>
      <c r="H282" s="11" t="s">
        <v>1636</v>
      </c>
      <c r="I282" s="66">
        <v>1</v>
      </c>
      <c r="J282" s="11" t="s">
        <v>53</v>
      </c>
      <c r="K282" s="34">
        <f t="shared" si="54"/>
        <v>0</v>
      </c>
      <c r="L282" s="34">
        <f t="shared" si="55"/>
        <v>51915.22</v>
      </c>
      <c r="M282" s="34">
        <f t="shared" si="56"/>
        <v>51915.22</v>
      </c>
      <c r="N282" s="34">
        <f t="shared" si="57"/>
        <v>0</v>
      </c>
      <c r="O282" s="34">
        <f t="shared" si="58"/>
        <v>7426.7799999999988</v>
      </c>
      <c r="P282" s="34">
        <f t="shared" si="59"/>
        <v>7426.7799999999988</v>
      </c>
      <c r="Q282" s="34">
        <f t="shared" si="60"/>
        <v>0</v>
      </c>
      <c r="R282" s="34">
        <f t="shared" si="61"/>
        <v>59342</v>
      </c>
      <c r="S282" s="34">
        <f t="shared" si="62"/>
        <v>59342</v>
      </c>
      <c r="T282" s="13">
        <v>42856</v>
      </c>
      <c r="V282" s="11" t="s">
        <v>1633</v>
      </c>
      <c r="W282" s="11" t="s">
        <v>1634</v>
      </c>
      <c r="X282" s="11" t="s">
        <v>8673</v>
      </c>
      <c r="Y282" s="11" t="s">
        <v>1635</v>
      </c>
      <c r="Z282" s="11" t="s">
        <v>1033</v>
      </c>
      <c r="AA282" s="11" t="s">
        <v>1630</v>
      </c>
      <c r="AB282" s="11" t="s">
        <v>1631</v>
      </c>
      <c r="AC282" s="12" t="s">
        <v>678</v>
      </c>
      <c r="AD282" s="12" t="s">
        <v>73</v>
      </c>
      <c r="AE282" s="70">
        <v>37012</v>
      </c>
      <c r="AF282" s="70">
        <v>78069</v>
      </c>
      <c r="AG282" s="60"/>
      <c r="AH282" s="61">
        <v>51148</v>
      </c>
      <c r="AI282" s="61">
        <v>0</v>
      </c>
      <c r="AJ282" s="61">
        <v>51915.22</v>
      </c>
      <c r="AK282" s="61">
        <v>0</v>
      </c>
      <c r="AL282" s="61">
        <v>0</v>
      </c>
      <c r="AM282" s="61">
        <v>51915.22</v>
      </c>
      <c r="AN282" s="11" t="s">
        <v>1637</v>
      </c>
      <c r="AO282" s="61">
        <v>59342</v>
      </c>
      <c r="AP282" s="61">
        <v>0</v>
      </c>
      <c r="AQ282" s="62">
        <v>0</v>
      </c>
      <c r="AR282" s="62">
        <v>59342</v>
      </c>
      <c r="AS282" s="11" t="s">
        <v>1038</v>
      </c>
      <c r="AT282" s="62">
        <v>51915.22</v>
      </c>
      <c r="AU282" s="62">
        <v>59342</v>
      </c>
      <c r="AV282" s="61">
        <v>8194</v>
      </c>
      <c r="AW282" s="63" t="str">
        <f t="shared" si="63"/>
        <v/>
      </c>
      <c r="AX282" s="63" t="str">
        <f t="shared" si="64"/>
        <v/>
      </c>
      <c r="AY282" s="64">
        <v>7426.7799999999988</v>
      </c>
      <c r="AZ282" s="65">
        <v>0.14305592849264626</v>
      </c>
      <c r="BA282" s="65">
        <v>0.16020176742003597</v>
      </c>
      <c r="BB282" s="17" t="s">
        <v>32</v>
      </c>
      <c r="BC282" s="17" t="s">
        <v>1027</v>
      </c>
    </row>
    <row r="283" spans="1:55" ht="20.100000000000001" customHeight="1" x14ac:dyDescent="0.2">
      <c r="A283" s="72" t="s">
        <v>998</v>
      </c>
      <c r="B283" s="72" t="s">
        <v>75</v>
      </c>
      <c r="C283" s="35">
        <f t="shared" si="52"/>
        <v>2</v>
      </c>
      <c r="D283" s="39" t="s">
        <v>28</v>
      </c>
      <c r="E283" s="60" t="s">
        <v>23</v>
      </c>
      <c r="F283" s="18" t="str">
        <f t="shared" si="53"/>
        <v>Ferrarie, Eileen</v>
      </c>
      <c r="G283" s="11" t="s">
        <v>368</v>
      </c>
      <c r="H283" s="11" t="s">
        <v>1197</v>
      </c>
      <c r="I283" s="66">
        <v>1</v>
      </c>
      <c r="J283" s="11" t="s">
        <v>53</v>
      </c>
      <c r="K283" s="34">
        <f t="shared" si="54"/>
        <v>40000</v>
      </c>
      <c r="L283" s="34">
        <f t="shared" si="55"/>
        <v>0</v>
      </c>
      <c r="M283" s="34">
        <f t="shared" si="56"/>
        <v>40000</v>
      </c>
      <c r="N283" s="34">
        <f t="shared" si="57"/>
        <v>-40000</v>
      </c>
      <c r="O283" s="34">
        <f t="shared" si="58"/>
        <v>41411</v>
      </c>
      <c r="P283" s="34">
        <f t="shared" si="59"/>
        <v>1411</v>
      </c>
      <c r="Q283" s="34">
        <f t="shared" si="60"/>
        <v>0</v>
      </c>
      <c r="R283" s="34">
        <f t="shared" si="61"/>
        <v>41411</v>
      </c>
      <c r="S283" s="34">
        <f t="shared" si="62"/>
        <v>41411</v>
      </c>
      <c r="T283" s="13">
        <v>42849</v>
      </c>
      <c r="V283" s="11" t="s">
        <v>1194</v>
      </c>
      <c r="W283" s="11" t="s">
        <v>1195</v>
      </c>
      <c r="X283" s="11" t="s">
        <v>8677</v>
      </c>
      <c r="Y283" s="11" t="s">
        <v>1196</v>
      </c>
      <c r="Z283" s="11" t="s">
        <v>693</v>
      </c>
      <c r="AA283" s="11" t="s">
        <v>1198</v>
      </c>
      <c r="AB283" s="11" t="s">
        <v>1199</v>
      </c>
      <c r="AC283" s="12" t="s">
        <v>334</v>
      </c>
      <c r="AD283" s="12" t="s">
        <v>334</v>
      </c>
      <c r="AE283" s="70">
        <v>31888</v>
      </c>
      <c r="AF283" s="70">
        <v>47350</v>
      </c>
      <c r="AG283" s="60"/>
      <c r="AH283" s="61">
        <v>34000</v>
      </c>
      <c r="AI283" s="61">
        <v>0</v>
      </c>
      <c r="AJ283" s="61">
        <v>40000</v>
      </c>
      <c r="AK283" s="61">
        <v>0</v>
      </c>
      <c r="AL283" s="61">
        <v>40000</v>
      </c>
      <c r="AM283" s="61">
        <v>0</v>
      </c>
      <c r="AN283" s="11"/>
      <c r="AO283" s="61">
        <v>41411</v>
      </c>
      <c r="AP283" s="61">
        <v>0</v>
      </c>
      <c r="AQ283" s="62">
        <v>0</v>
      </c>
      <c r="AR283" s="62">
        <v>41411</v>
      </c>
      <c r="AS283" s="11" t="s">
        <v>1038</v>
      </c>
      <c r="AT283" s="62">
        <v>40000</v>
      </c>
      <c r="AU283" s="62">
        <v>41411</v>
      </c>
      <c r="AV283" s="61">
        <v>7411</v>
      </c>
      <c r="AW283" s="63" t="str">
        <f t="shared" si="63"/>
        <v/>
      </c>
      <c r="AX283" s="63" t="str">
        <f t="shared" si="64"/>
        <v/>
      </c>
      <c r="AY283" s="64">
        <v>1411</v>
      </c>
      <c r="AZ283" s="65">
        <v>3.5275000000000001E-2</v>
      </c>
      <c r="BA283" s="65">
        <v>0.21797058823529411</v>
      </c>
      <c r="BB283" s="17" t="s">
        <v>32</v>
      </c>
      <c r="BC283" s="17" t="s">
        <v>1027</v>
      </c>
    </row>
    <row r="284" spans="1:55" ht="20.100000000000001" customHeight="1" x14ac:dyDescent="0.2">
      <c r="A284" s="72" t="s">
        <v>998</v>
      </c>
      <c r="B284" s="72" t="s">
        <v>75</v>
      </c>
      <c r="C284" s="35">
        <f t="shared" si="52"/>
        <v>2</v>
      </c>
      <c r="D284" s="39" t="s">
        <v>28</v>
      </c>
      <c r="E284" s="60" t="s">
        <v>23</v>
      </c>
      <c r="F284" s="18" t="str">
        <f t="shared" si="53"/>
        <v>Frazier, Tammy</v>
      </c>
      <c r="G284" s="11" t="s">
        <v>1062</v>
      </c>
      <c r="H284" s="11" t="s">
        <v>2302</v>
      </c>
      <c r="I284" s="66">
        <v>1</v>
      </c>
      <c r="J284" s="11" t="s">
        <v>53</v>
      </c>
      <c r="K284" s="34">
        <f t="shared" si="54"/>
        <v>0</v>
      </c>
      <c r="L284" s="34">
        <f t="shared" si="55"/>
        <v>36113.699999999997</v>
      </c>
      <c r="M284" s="34">
        <f t="shared" si="56"/>
        <v>36113.699999999997</v>
      </c>
      <c r="N284" s="34">
        <f t="shared" si="57"/>
        <v>0</v>
      </c>
      <c r="O284" s="34">
        <f t="shared" si="58"/>
        <v>2166.3000000000029</v>
      </c>
      <c r="P284" s="34">
        <f t="shared" si="59"/>
        <v>2166.3000000000029</v>
      </c>
      <c r="Q284" s="34">
        <f t="shared" si="60"/>
        <v>0</v>
      </c>
      <c r="R284" s="34">
        <f t="shared" si="61"/>
        <v>38280</v>
      </c>
      <c r="S284" s="34">
        <f t="shared" si="62"/>
        <v>38280</v>
      </c>
      <c r="T284" s="13">
        <v>42842</v>
      </c>
      <c r="V284" s="11" t="s">
        <v>2299</v>
      </c>
      <c r="W284" s="11" t="s">
        <v>2300</v>
      </c>
      <c r="X284" s="11" t="s">
        <v>8686</v>
      </c>
      <c r="Y284" s="11" t="s">
        <v>2301</v>
      </c>
      <c r="Z284" s="11" t="s">
        <v>1122</v>
      </c>
      <c r="AA284" s="11" t="s">
        <v>2303</v>
      </c>
      <c r="AB284" s="11" t="s">
        <v>2304</v>
      </c>
      <c r="AC284" s="12" t="s">
        <v>515</v>
      </c>
      <c r="AD284" s="12" t="s">
        <v>73</v>
      </c>
      <c r="AE284" s="70">
        <v>25381</v>
      </c>
      <c r="AF284" s="70">
        <v>41695</v>
      </c>
      <c r="AG284" s="60"/>
      <c r="AH284" s="61">
        <v>35580</v>
      </c>
      <c r="AI284" s="61">
        <v>0</v>
      </c>
      <c r="AJ284" s="61">
        <v>36113.699999999997</v>
      </c>
      <c r="AK284" s="61">
        <v>0</v>
      </c>
      <c r="AL284" s="61">
        <v>0</v>
      </c>
      <c r="AM284" s="61">
        <v>36113.699999999997</v>
      </c>
      <c r="AN284" s="11" t="s">
        <v>1026</v>
      </c>
      <c r="AO284" s="61">
        <v>38280</v>
      </c>
      <c r="AP284" s="61">
        <v>0</v>
      </c>
      <c r="AQ284" s="62">
        <v>0</v>
      </c>
      <c r="AR284" s="62">
        <v>38280</v>
      </c>
      <c r="AS284" s="11" t="s">
        <v>1026</v>
      </c>
      <c r="AT284" s="62">
        <v>36113.699999999997</v>
      </c>
      <c r="AU284" s="62">
        <v>38280</v>
      </c>
      <c r="AV284" s="61">
        <v>2700</v>
      </c>
      <c r="AW284" s="63" t="str">
        <f t="shared" si="63"/>
        <v/>
      </c>
      <c r="AX284" s="63" t="str">
        <f t="shared" si="64"/>
        <v/>
      </c>
      <c r="AY284" s="64">
        <v>2166.3000000000029</v>
      </c>
      <c r="AZ284" s="65">
        <v>5.9985545651650291E-2</v>
      </c>
      <c r="BA284" s="65">
        <v>7.5885328836424959E-2</v>
      </c>
      <c r="BB284" s="17" t="s">
        <v>32</v>
      </c>
      <c r="BC284" s="17" t="s">
        <v>1027</v>
      </c>
    </row>
    <row r="285" spans="1:55" ht="20.100000000000001" customHeight="1" x14ac:dyDescent="0.2">
      <c r="A285" s="72" t="s">
        <v>998</v>
      </c>
      <c r="B285" s="72" t="s">
        <v>75</v>
      </c>
      <c r="C285" s="35">
        <f t="shared" si="52"/>
        <v>2</v>
      </c>
      <c r="D285" s="39" t="s">
        <v>28</v>
      </c>
      <c r="E285" s="60" t="s">
        <v>23</v>
      </c>
      <c r="F285" s="18" t="str">
        <f t="shared" si="53"/>
        <v>Fryberger, Carolyn</v>
      </c>
      <c r="G285" s="11" t="s">
        <v>1093</v>
      </c>
      <c r="H285" s="11" t="s">
        <v>1094</v>
      </c>
      <c r="I285" s="66">
        <v>1</v>
      </c>
      <c r="J285" s="11" t="s">
        <v>53</v>
      </c>
      <c r="K285" s="34">
        <f t="shared" si="54"/>
        <v>0</v>
      </c>
      <c r="L285" s="34">
        <f t="shared" si="55"/>
        <v>47573</v>
      </c>
      <c r="M285" s="34">
        <f t="shared" si="56"/>
        <v>47573</v>
      </c>
      <c r="N285" s="34">
        <f t="shared" si="57"/>
        <v>0</v>
      </c>
      <c r="O285" s="34">
        <f t="shared" si="58"/>
        <v>9467</v>
      </c>
      <c r="P285" s="34">
        <f t="shared" si="59"/>
        <v>9467</v>
      </c>
      <c r="Q285" s="34">
        <f t="shared" si="60"/>
        <v>0</v>
      </c>
      <c r="R285" s="34">
        <f t="shared" si="61"/>
        <v>57040</v>
      </c>
      <c r="S285" s="34">
        <f t="shared" si="62"/>
        <v>57040</v>
      </c>
      <c r="T285" s="13">
        <v>42828</v>
      </c>
      <c r="V285" s="11" t="s">
        <v>1090</v>
      </c>
      <c r="W285" s="11" t="s">
        <v>1091</v>
      </c>
      <c r="X285" s="11" t="s">
        <v>8690</v>
      </c>
      <c r="Y285" s="11" t="s">
        <v>1092</v>
      </c>
      <c r="Z285" s="11" t="s">
        <v>1095</v>
      </c>
      <c r="AA285" s="11" t="s">
        <v>1096</v>
      </c>
      <c r="AB285" s="11" t="s">
        <v>1097</v>
      </c>
      <c r="AC285" s="12" t="s">
        <v>1098</v>
      </c>
      <c r="AD285" s="12" t="s">
        <v>73</v>
      </c>
      <c r="AE285" s="70">
        <v>34997</v>
      </c>
      <c r="AF285" s="70">
        <v>82238</v>
      </c>
      <c r="AG285" s="60"/>
      <c r="AH285" s="61">
        <v>43000</v>
      </c>
      <c r="AI285" s="61">
        <v>0</v>
      </c>
      <c r="AJ285" s="61">
        <v>47573</v>
      </c>
      <c r="AK285" s="61">
        <v>0</v>
      </c>
      <c r="AL285" s="61">
        <v>0</v>
      </c>
      <c r="AM285" s="61">
        <v>47573</v>
      </c>
      <c r="AN285" s="11" t="s">
        <v>996</v>
      </c>
      <c r="AO285" s="61">
        <v>57040</v>
      </c>
      <c r="AP285" s="61">
        <v>0</v>
      </c>
      <c r="AQ285" s="62">
        <v>0</v>
      </c>
      <c r="AR285" s="62">
        <v>57040</v>
      </c>
      <c r="AS285" s="11" t="s">
        <v>996</v>
      </c>
      <c r="AT285" s="62">
        <v>47573</v>
      </c>
      <c r="AU285" s="62">
        <v>57040</v>
      </c>
      <c r="AV285" s="61">
        <v>14040</v>
      </c>
      <c r="AW285" s="63" t="str">
        <f t="shared" si="63"/>
        <v/>
      </c>
      <c r="AX285" s="63" t="str">
        <f t="shared" si="64"/>
        <v/>
      </c>
      <c r="AY285" s="64">
        <v>9467</v>
      </c>
      <c r="AZ285" s="65">
        <v>0.19899943245118029</v>
      </c>
      <c r="BA285" s="65">
        <v>0.32651162790697674</v>
      </c>
      <c r="BB285" s="17" t="s">
        <v>32</v>
      </c>
      <c r="BC285" s="17" t="s">
        <v>1099</v>
      </c>
    </row>
    <row r="286" spans="1:55" ht="20.100000000000001" customHeight="1" x14ac:dyDescent="0.2">
      <c r="A286" s="72" t="s">
        <v>998</v>
      </c>
      <c r="B286" s="72" t="s">
        <v>75</v>
      </c>
      <c r="C286" s="35">
        <f t="shared" si="52"/>
        <v>2</v>
      </c>
      <c r="D286" s="39" t="s">
        <v>28</v>
      </c>
      <c r="E286" s="60" t="s">
        <v>23</v>
      </c>
      <c r="F286" s="18" t="str">
        <f t="shared" si="53"/>
        <v>Garrett, Marian</v>
      </c>
      <c r="G286" s="11" t="s">
        <v>1229</v>
      </c>
      <c r="H286" s="11" t="s">
        <v>2648</v>
      </c>
      <c r="I286" s="66">
        <v>1</v>
      </c>
      <c r="J286" s="11" t="s">
        <v>53</v>
      </c>
      <c r="K286" s="34">
        <f t="shared" si="54"/>
        <v>0</v>
      </c>
      <c r="L286" s="34">
        <f t="shared" si="55"/>
        <v>41615</v>
      </c>
      <c r="M286" s="34">
        <f t="shared" si="56"/>
        <v>41615</v>
      </c>
      <c r="N286" s="34">
        <f t="shared" si="57"/>
        <v>0</v>
      </c>
      <c r="O286" s="34">
        <f t="shared" si="58"/>
        <v>3385</v>
      </c>
      <c r="P286" s="34">
        <f t="shared" si="59"/>
        <v>3385</v>
      </c>
      <c r="Q286" s="34">
        <f t="shared" si="60"/>
        <v>0</v>
      </c>
      <c r="R286" s="34">
        <f t="shared" si="61"/>
        <v>45000</v>
      </c>
      <c r="S286" s="34">
        <f t="shared" si="62"/>
        <v>45000</v>
      </c>
      <c r="T286" s="13">
        <v>42842</v>
      </c>
      <c r="V286" s="11" t="s">
        <v>2645</v>
      </c>
      <c r="W286" s="11" t="s">
        <v>2646</v>
      </c>
      <c r="X286" s="11" t="s">
        <v>8694</v>
      </c>
      <c r="Y286" s="11" t="s">
        <v>2647</v>
      </c>
      <c r="Z286" s="11" t="s">
        <v>2649</v>
      </c>
      <c r="AA286" s="11" t="s">
        <v>2650</v>
      </c>
      <c r="AB286" s="11" t="s">
        <v>2651</v>
      </c>
      <c r="AC286" s="12" t="s">
        <v>339</v>
      </c>
      <c r="AD286" s="12" t="s">
        <v>339</v>
      </c>
      <c r="AE286" s="70">
        <v>29743</v>
      </c>
      <c r="AF286" s="70">
        <v>63504</v>
      </c>
      <c r="AG286" s="60"/>
      <c r="AH286" s="61">
        <v>41000</v>
      </c>
      <c r="AI286" s="61">
        <v>0</v>
      </c>
      <c r="AJ286" s="61">
        <v>41615</v>
      </c>
      <c r="AK286" s="61">
        <v>0</v>
      </c>
      <c r="AL286" s="61">
        <v>0</v>
      </c>
      <c r="AM286" s="61">
        <v>41615</v>
      </c>
      <c r="AN286" s="11" t="s">
        <v>1015</v>
      </c>
      <c r="AO286" s="61">
        <v>45000</v>
      </c>
      <c r="AP286" s="61">
        <v>0</v>
      </c>
      <c r="AQ286" s="62">
        <v>0</v>
      </c>
      <c r="AR286" s="62">
        <v>45000</v>
      </c>
      <c r="AS286" s="11" t="s">
        <v>1015</v>
      </c>
      <c r="AT286" s="62">
        <v>41615</v>
      </c>
      <c r="AU286" s="62">
        <v>45000</v>
      </c>
      <c r="AV286" s="61">
        <v>4000</v>
      </c>
      <c r="AW286" s="63" t="str">
        <f t="shared" si="63"/>
        <v/>
      </c>
      <c r="AX286" s="63" t="str">
        <f t="shared" si="64"/>
        <v/>
      </c>
      <c r="AY286" s="64">
        <v>3385</v>
      </c>
      <c r="AZ286" s="65">
        <v>8.134086266971044E-2</v>
      </c>
      <c r="BA286" s="65">
        <v>9.7560975609756101E-2</v>
      </c>
      <c r="BB286" s="17" t="s">
        <v>32</v>
      </c>
      <c r="BC286" s="17" t="s">
        <v>1604</v>
      </c>
    </row>
    <row r="287" spans="1:55" ht="20.100000000000001" customHeight="1" x14ac:dyDescent="0.2">
      <c r="A287" s="72" t="s">
        <v>998</v>
      </c>
      <c r="B287" s="72" t="s">
        <v>75</v>
      </c>
      <c r="C287" s="35">
        <f t="shared" si="52"/>
        <v>2</v>
      </c>
      <c r="D287" s="39" t="s">
        <v>28</v>
      </c>
      <c r="E287" s="60" t="s">
        <v>23</v>
      </c>
      <c r="F287" s="18" t="str">
        <f t="shared" si="53"/>
        <v>GARRIS, SEQUOIA</v>
      </c>
      <c r="G287" s="11" t="s">
        <v>252</v>
      </c>
      <c r="H287" s="11" t="s">
        <v>2630</v>
      </c>
      <c r="I287" s="66">
        <v>1</v>
      </c>
      <c r="J287" s="11" t="s">
        <v>53</v>
      </c>
      <c r="K287" s="34">
        <f t="shared" si="54"/>
        <v>42321.440000000002</v>
      </c>
      <c r="L287" s="34">
        <f t="shared" si="55"/>
        <v>0</v>
      </c>
      <c r="M287" s="34">
        <f t="shared" si="56"/>
        <v>42321.440000000002</v>
      </c>
      <c r="N287" s="34">
        <f t="shared" si="57"/>
        <v>7678.5599999999977</v>
      </c>
      <c r="O287" s="34">
        <f t="shared" si="58"/>
        <v>0</v>
      </c>
      <c r="P287" s="34">
        <f t="shared" si="59"/>
        <v>7678.5599999999977</v>
      </c>
      <c r="Q287" s="34">
        <f t="shared" si="60"/>
        <v>50000</v>
      </c>
      <c r="R287" s="34">
        <f t="shared" si="61"/>
        <v>0</v>
      </c>
      <c r="S287" s="34">
        <f t="shared" si="62"/>
        <v>50000</v>
      </c>
      <c r="T287" s="13">
        <v>42835</v>
      </c>
      <c r="V287" s="11" t="s">
        <v>2627</v>
      </c>
      <c r="W287" s="11" t="s">
        <v>2628</v>
      </c>
      <c r="X287" s="11" t="s">
        <v>8695</v>
      </c>
      <c r="Y287" s="11" t="s">
        <v>2629</v>
      </c>
      <c r="Z287" s="11" t="s">
        <v>873</v>
      </c>
      <c r="AA287" s="11" t="s">
        <v>2631</v>
      </c>
      <c r="AB287" s="11" t="s">
        <v>2632</v>
      </c>
      <c r="AC287" s="12" t="s">
        <v>256</v>
      </c>
      <c r="AD287" s="12" t="s">
        <v>256</v>
      </c>
      <c r="AE287" s="70">
        <v>29826</v>
      </c>
      <c r="AF287" s="70">
        <v>57573</v>
      </c>
      <c r="AG287" s="60"/>
      <c r="AH287" s="61">
        <v>41696</v>
      </c>
      <c r="AI287" s="61">
        <v>0</v>
      </c>
      <c r="AJ287" s="61">
        <v>42321.440000000002</v>
      </c>
      <c r="AK287" s="61">
        <v>0</v>
      </c>
      <c r="AL287" s="61">
        <v>42321.440000000002</v>
      </c>
      <c r="AM287" s="61">
        <v>0</v>
      </c>
      <c r="AN287" s="11"/>
      <c r="AO287" s="61">
        <v>50000</v>
      </c>
      <c r="AP287" s="61">
        <v>0</v>
      </c>
      <c r="AQ287" s="62">
        <v>50000</v>
      </c>
      <c r="AR287" s="62">
        <v>0</v>
      </c>
      <c r="AS287" s="11"/>
      <c r="AT287" s="62">
        <v>42321.440000000002</v>
      </c>
      <c r="AU287" s="62">
        <v>50000</v>
      </c>
      <c r="AV287" s="61">
        <v>8304</v>
      </c>
      <c r="AW287" s="63" t="str">
        <f t="shared" si="63"/>
        <v/>
      </c>
      <c r="AX287" s="63" t="str">
        <f t="shared" si="64"/>
        <v/>
      </c>
      <c r="AY287" s="64">
        <v>7678.5599999999977</v>
      </c>
      <c r="AZ287" s="65">
        <v>0.18143428011901289</v>
      </c>
      <c r="BA287" s="65">
        <v>0.19915579432079816</v>
      </c>
      <c r="BB287" s="17" t="s">
        <v>32</v>
      </c>
      <c r="BC287" s="17" t="s">
        <v>1027</v>
      </c>
    </row>
    <row r="288" spans="1:55" ht="20.100000000000001" customHeight="1" x14ac:dyDescent="0.2">
      <c r="A288" s="72" t="s">
        <v>998</v>
      </c>
      <c r="B288" s="72" t="s">
        <v>75</v>
      </c>
      <c r="C288" s="35">
        <f t="shared" si="52"/>
        <v>2</v>
      </c>
      <c r="D288" s="39" t="s">
        <v>28</v>
      </c>
      <c r="E288" s="60" t="s">
        <v>23</v>
      </c>
      <c r="F288" s="18" t="str">
        <f t="shared" si="53"/>
        <v>Gibbs, Genesis</v>
      </c>
      <c r="G288" s="11" t="s">
        <v>227</v>
      </c>
      <c r="H288" s="11" t="s">
        <v>1736</v>
      </c>
      <c r="I288" s="66">
        <v>1</v>
      </c>
      <c r="J288" s="11" t="s">
        <v>53</v>
      </c>
      <c r="K288" s="34">
        <f t="shared" si="54"/>
        <v>56393.4</v>
      </c>
      <c r="L288" s="34">
        <f t="shared" si="55"/>
        <v>0</v>
      </c>
      <c r="M288" s="34">
        <f t="shared" si="56"/>
        <v>56393.4</v>
      </c>
      <c r="N288" s="34">
        <f t="shared" si="57"/>
        <v>5606.7900000000009</v>
      </c>
      <c r="O288" s="34">
        <f t="shared" si="58"/>
        <v>999.81</v>
      </c>
      <c r="P288" s="34">
        <f t="shared" si="59"/>
        <v>6606.6</v>
      </c>
      <c r="Q288" s="34">
        <f t="shared" si="60"/>
        <v>62000.19</v>
      </c>
      <c r="R288" s="34">
        <f t="shared" si="61"/>
        <v>999.81</v>
      </c>
      <c r="S288" s="34">
        <f t="shared" si="62"/>
        <v>63000</v>
      </c>
      <c r="T288" s="13">
        <v>42828</v>
      </c>
      <c r="V288" s="11" t="s">
        <v>1733</v>
      </c>
      <c r="W288" s="11" t="s">
        <v>1734</v>
      </c>
      <c r="X288" s="11" t="s">
        <v>8698</v>
      </c>
      <c r="Y288" s="11" t="s">
        <v>1735</v>
      </c>
      <c r="Z288" s="11" t="s">
        <v>1068</v>
      </c>
      <c r="AA288" s="11" t="s">
        <v>1737</v>
      </c>
      <c r="AB288" s="11" t="s">
        <v>1738</v>
      </c>
      <c r="AC288" s="12" t="s">
        <v>1071</v>
      </c>
      <c r="AD288" s="12" t="s">
        <v>403</v>
      </c>
      <c r="AE288" s="70">
        <v>38748</v>
      </c>
      <c r="AF288" s="70">
        <v>81817</v>
      </c>
      <c r="AG288" s="60"/>
      <c r="AH288" s="61">
        <v>55560</v>
      </c>
      <c r="AI288" s="61">
        <v>0</v>
      </c>
      <c r="AJ288" s="61">
        <v>56393.4</v>
      </c>
      <c r="AK288" s="61">
        <v>0</v>
      </c>
      <c r="AL288" s="61">
        <v>56393.4</v>
      </c>
      <c r="AM288" s="61">
        <v>0</v>
      </c>
      <c r="AN288" s="11"/>
      <c r="AO288" s="61">
        <v>63000</v>
      </c>
      <c r="AP288" s="61">
        <v>0</v>
      </c>
      <c r="AQ288" s="62">
        <v>62000.19</v>
      </c>
      <c r="AR288" s="62">
        <v>999.81</v>
      </c>
      <c r="AS288" s="11" t="s">
        <v>1038</v>
      </c>
      <c r="AT288" s="62">
        <v>56393.4</v>
      </c>
      <c r="AU288" s="62">
        <v>63000</v>
      </c>
      <c r="AV288" s="61">
        <v>7440</v>
      </c>
      <c r="AW288" s="63" t="str">
        <f t="shared" si="63"/>
        <v/>
      </c>
      <c r="AX288" s="63" t="str">
        <f t="shared" si="64"/>
        <v/>
      </c>
      <c r="AY288" s="64">
        <v>6606.5999999999985</v>
      </c>
      <c r="AZ288" s="65">
        <v>0.11715200714977282</v>
      </c>
      <c r="BA288" s="65">
        <v>0.13390928725701945</v>
      </c>
      <c r="BB288" s="17" t="s">
        <v>32</v>
      </c>
      <c r="BC288" s="17" t="s">
        <v>1027</v>
      </c>
    </row>
    <row r="289" spans="1:55" ht="20.100000000000001" customHeight="1" x14ac:dyDescent="0.2">
      <c r="A289" s="72" t="s">
        <v>998</v>
      </c>
      <c r="B289" s="72" t="s">
        <v>75</v>
      </c>
      <c r="C289" s="35">
        <f t="shared" si="52"/>
        <v>2</v>
      </c>
      <c r="D289" s="39" t="s">
        <v>28</v>
      </c>
      <c r="E289" s="60" t="s">
        <v>23</v>
      </c>
      <c r="F289" s="18" t="str">
        <f t="shared" si="53"/>
        <v>Gibson, Christine</v>
      </c>
      <c r="G289" s="11" t="s">
        <v>1181</v>
      </c>
      <c r="H289" s="11" t="s">
        <v>2543</v>
      </c>
      <c r="I289" s="66">
        <v>1</v>
      </c>
      <c r="J289" s="11" t="s">
        <v>53</v>
      </c>
      <c r="K289" s="34">
        <f t="shared" si="54"/>
        <v>0</v>
      </c>
      <c r="L289" s="34">
        <f t="shared" si="55"/>
        <v>41000</v>
      </c>
      <c r="M289" s="34">
        <f t="shared" si="56"/>
        <v>41000</v>
      </c>
      <c r="N289" s="34">
        <f t="shared" si="57"/>
        <v>0</v>
      </c>
      <c r="O289" s="34">
        <f t="shared" si="58"/>
        <v>5000</v>
      </c>
      <c r="P289" s="34">
        <f t="shared" si="59"/>
        <v>5000</v>
      </c>
      <c r="Q289" s="34">
        <f t="shared" si="60"/>
        <v>0</v>
      </c>
      <c r="R289" s="34">
        <f t="shared" si="61"/>
        <v>46000</v>
      </c>
      <c r="S289" s="34">
        <f t="shared" si="62"/>
        <v>46000</v>
      </c>
      <c r="T289" s="13">
        <v>42877</v>
      </c>
      <c r="V289" s="11" t="s">
        <v>2541</v>
      </c>
      <c r="W289" s="11" t="s">
        <v>2161</v>
      </c>
      <c r="X289" s="11" t="s">
        <v>8701</v>
      </c>
      <c r="Y289" s="11" t="s">
        <v>2542</v>
      </c>
      <c r="Z289" s="11" t="s">
        <v>2493</v>
      </c>
      <c r="AA289" s="11" t="s">
        <v>2539</v>
      </c>
      <c r="AB289" s="11" t="s">
        <v>2540</v>
      </c>
      <c r="AC289" s="12" t="s">
        <v>370</v>
      </c>
      <c r="AD289" s="12" t="s">
        <v>73</v>
      </c>
      <c r="AE289" s="70">
        <v>25900</v>
      </c>
      <c r="AF289" s="70">
        <v>54002</v>
      </c>
      <c r="AG289" s="60"/>
      <c r="AH289" s="61">
        <v>0</v>
      </c>
      <c r="AI289" s="61">
        <v>0</v>
      </c>
      <c r="AJ289" s="61">
        <v>41000</v>
      </c>
      <c r="AK289" s="61">
        <v>0</v>
      </c>
      <c r="AL289" s="61">
        <v>0</v>
      </c>
      <c r="AM289" s="61">
        <v>41000</v>
      </c>
      <c r="AN289" s="11" t="s">
        <v>1038</v>
      </c>
      <c r="AO289" s="61">
        <v>46000</v>
      </c>
      <c r="AP289" s="61">
        <v>0</v>
      </c>
      <c r="AQ289" s="62">
        <v>0</v>
      </c>
      <c r="AR289" s="62">
        <v>46000</v>
      </c>
      <c r="AS289" s="11" t="s">
        <v>1015</v>
      </c>
      <c r="AT289" s="62">
        <v>41000</v>
      </c>
      <c r="AU289" s="62">
        <v>46000</v>
      </c>
      <c r="AV289" s="61">
        <v>46000</v>
      </c>
      <c r="AW289" s="63" t="str">
        <f t="shared" si="63"/>
        <v/>
      </c>
      <c r="AX289" s="63" t="str">
        <f t="shared" si="64"/>
        <v/>
      </c>
      <c r="AY289" s="64">
        <v>5000</v>
      </c>
      <c r="AZ289" s="65">
        <v>0.12195121951219512</v>
      </c>
      <c r="BA289" s="65">
        <v>0</v>
      </c>
      <c r="BB289" s="17" t="s">
        <v>32</v>
      </c>
      <c r="BC289" s="17" t="s">
        <v>1027</v>
      </c>
    </row>
    <row r="290" spans="1:55" ht="20.100000000000001" customHeight="1" x14ac:dyDescent="0.2">
      <c r="A290" s="72" t="s">
        <v>998</v>
      </c>
      <c r="B290" s="72" t="s">
        <v>75</v>
      </c>
      <c r="C290" s="35">
        <f t="shared" si="52"/>
        <v>2</v>
      </c>
      <c r="D290" s="39" t="s">
        <v>28</v>
      </c>
      <c r="E290" s="60" t="s">
        <v>23</v>
      </c>
      <c r="F290" s="18" t="str">
        <f t="shared" si="53"/>
        <v>Gogal, Rachel</v>
      </c>
      <c r="G290" s="11" t="s">
        <v>1229</v>
      </c>
      <c r="H290" s="11" t="s">
        <v>1230</v>
      </c>
      <c r="I290" s="66">
        <v>1</v>
      </c>
      <c r="J290" s="11" t="s">
        <v>53</v>
      </c>
      <c r="K290" s="34">
        <f t="shared" si="54"/>
        <v>30450</v>
      </c>
      <c r="L290" s="34">
        <f t="shared" si="55"/>
        <v>0</v>
      </c>
      <c r="M290" s="34">
        <f t="shared" si="56"/>
        <v>30450</v>
      </c>
      <c r="N290" s="34">
        <f t="shared" si="57"/>
        <v>13550</v>
      </c>
      <c r="O290" s="34">
        <f t="shared" si="58"/>
        <v>0</v>
      </c>
      <c r="P290" s="34">
        <f t="shared" si="59"/>
        <v>13550</v>
      </c>
      <c r="Q290" s="34">
        <f t="shared" si="60"/>
        <v>44000</v>
      </c>
      <c r="R290" s="34">
        <f t="shared" si="61"/>
        <v>0</v>
      </c>
      <c r="S290" s="34">
        <f t="shared" si="62"/>
        <v>44000</v>
      </c>
      <c r="T290" s="13">
        <v>42910</v>
      </c>
      <c r="V290" s="11" t="s">
        <v>1227</v>
      </c>
      <c r="W290" s="11" t="s">
        <v>669</v>
      </c>
      <c r="X290" s="11" t="s">
        <v>8704</v>
      </c>
      <c r="Y290" s="11" t="s">
        <v>1228</v>
      </c>
      <c r="Z290" s="11" t="s">
        <v>1231</v>
      </c>
      <c r="AA290" s="11" t="s">
        <v>1231</v>
      </c>
      <c r="AB290" s="11" t="s">
        <v>1232</v>
      </c>
      <c r="AC290" s="12" t="s">
        <v>1162</v>
      </c>
      <c r="AD290" s="12" t="s">
        <v>73</v>
      </c>
      <c r="AE290" s="70">
        <v>29743</v>
      </c>
      <c r="AF290" s="70">
        <v>63504</v>
      </c>
      <c r="AG290" s="60"/>
      <c r="AH290" s="61">
        <v>30000</v>
      </c>
      <c r="AI290" s="61">
        <v>0</v>
      </c>
      <c r="AJ290" s="61">
        <v>30450</v>
      </c>
      <c r="AK290" s="61">
        <v>0</v>
      </c>
      <c r="AL290" s="61">
        <v>30450</v>
      </c>
      <c r="AM290" s="61">
        <v>0</v>
      </c>
      <c r="AN290" s="11"/>
      <c r="AO290" s="61">
        <v>44000</v>
      </c>
      <c r="AP290" s="61">
        <v>0</v>
      </c>
      <c r="AQ290" s="62">
        <v>44000</v>
      </c>
      <c r="AR290" s="62">
        <v>0</v>
      </c>
      <c r="AS290" s="11"/>
      <c r="AT290" s="62">
        <v>30450</v>
      </c>
      <c r="AU290" s="62">
        <v>44000</v>
      </c>
      <c r="AV290" s="61">
        <v>14000</v>
      </c>
      <c r="AW290" s="63" t="str">
        <f t="shared" si="63"/>
        <v/>
      </c>
      <c r="AX290" s="63" t="str">
        <f t="shared" si="64"/>
        <v/>
      </c>
      <c r="AY290" s="64">
        <v>13550</v>
      </c>
      <c r="AZ290" s="65">
        <v>0.44499178981937604</v>
      </c>
      <c r="BA290" s="65">
        <v>0.46666666666666667</v>
      </c>
      <c r="BB290" s="17" t="s">
        <v>32</v>
      </c>
      <c r="BC290" s="17" t="s">
        <v>1233</v>
      </c>
    </row>
    <row r="291" spans="1:55" ht="20.100000000000001" customHeight="1" x14ac:dyDescent="0.2">
      <c r="A291" s="72" t="s">
        <v>998</v>
      </c>
      <c r="B291" s="72" t="s">
        <v>75</v>
      </c>
      <c r="C291" s="35">
        <f t="shared" si="52"/>
        <v>2</v>
      </c>
      <c r="D291" s="39" t="s">
        <v>28</v>
      </c>
      <c r="E291" s="60" t="s">
        <v>23</v>
      </c>
      <c r="F291" s="18" t="str">
        <f t="shared" si="53"/>
        <v>Goolsby, Rachel</v>
      </c>
      <c r="G291" s="11" t="s">
        <v>1093</v>
      </c>
      <c r="H291" s="11" t="s">
        <v>2573</v>
      </c>
      <c r="I291" s="66">
        <v>1</v>
      </c>
      <c r="J291" s="11" t="s">
        <v>53</v>
      </c>
      <c r="K291" s="34">
        <f t="shared" si="54"/>
        <v>0</v>
      </c>
      <c r="L291" s="34">
        <f t="shared" si="55"/>
        <v>54558.28</v>
      </c>
      <c r="M291" s="34">
        <f t="shared" si="56"/>
        <v>54558.28</v>
      </c>
      <c r="N291" s="34">
        <f t="shared" si="57"/>
        <v>0</v>
      </c>
      <c r="O291" s="34">
        <f t="shared" si="58"/>
        <v>9441.7200000000012</v>
      </c>
      <c r="P291" s="34">
        <f t="shared" si="59"/>
        <v>9441.7200000000012</v>
      </c>
      <c r="Q291" s="34">
        <f t="shared" si="60"/>
        <v>0</v>
      </c>
      <c r="R291" s="34">
        <f t="shared" si="61"/>
        <v>64000</v>
      </c>
      <c r="S291" s="34">
        <f t="shared" si="62"/>
        <v>64000</v>
      </c>
      <c r="T291" s="13">
        <v>42898</v>
      </c>
      <c r="V291" s="11" t="s">
        <v>2571</v>
      </c>
      <c r="W291" s="11" t="s">
        <v>669</v>
      </c>
      <c r="X291" s="11" t="s">
        <v>8709</v>
      </c>
      <c r="Y291" s="11" t="s">
        <v>2572</v>
      </c>
      <c r="Z291" s="11" t="s">
        <v>1204</v>
      </c>
      <c r="AA291" s="11" t="s">
        <v>1211</v>
      </c>
      <c r="AB291" s="11" t="s">
        <v>1212</v>
      </c>
      <c r="AC291" s="12" t="s">
        <v>747</v>
      </c>
      <c r="AD291" s="12" t="s">
        <v>73</v>
      </c>
      <c r="AE291" s="70">
        <v>34997</v>
      </c>
      <c r="AF291" s="70">
        <v>66831</v>
      </c>
      <c r="AG291" s="60"/>
      <c r="AH291" s="61">
        <v>53752</v>
      </c>
      <c r="AI291" s="61">
        <v>0</v>
      </c>
      <c r="AJ291" s="61">
        <v>54558.28</v>
      </c>
      <c r="AK291" s="61">
        <v>0</v>
      </c>
      <c r="AL291" s="61">
        <v>0</v>
      </c>
      <c r="AM291" s="61">
        <v>54558.28</v>
      </c>
      <c r="AN291" s="11" t="s">
        <v>997</v>
      </c>
      <c r="AO291" s="61">
        <v>64000</v>
      </c>
      <c r="AP291" s="61">
        <v>0</v>
      </c>
      <c r="AQ291" s="62">
        <v>0</v>
      </c>
      <c r="AR291" s="62">
        <v>64000</v>
      </c>
      <c r="AS291" s="11" t="s">
        <v>1038</v>
      </c>
      <c r="AT291" s="62">
        <v>54558.28</v>
      </c>
      <c r="AU291" s="62">
        <v>64000</v>
      </c>
      <c r="AV291" s="61">
        <v>10248</v>
      </c>
      <c r="AW291" s="63" t="str">
        <f t="shared" si="63"/>
        <v/>
      </c>
      <c r="AX291" s="63" t="str">
        <f t="shared" si="64"/>
        <v/>
      </c>
      <c r="AY291" s="64">
        <v>9441.7200000000012</v>
      </c>
      <c r="AZ291" s="65">
        <v>0.17305750841118894</v>
      </c>
      <c r="BA291" s="65">
        <v>0.19065337103735674</v>
      </c>
      <c r="BB291" s="17" t="s">
        <v>32</v>
      </c>
      <c r="BC291" s="17" t="s">
        <v>1027</v>
      </c>
    </row>
    <row r="292" spans="1:55" ht="20.100000000000001" customHeight="1" x14ac:dyDescent="0.2">
      <c r="A292" s="72" t="s">
        <v>998</v>
      </c>
      <c r="B292" s="72" t="s">
        <v>75</v>
      </c>
      <c r="C292" s="35">
        <f t="shared" si="52"/>
        <v>2</v>
      </c>
      <c r="D292" s="39" t="s">
        <v>28</v>
      </c>
      <c r="E292" s="60" t="s">
        <v>23</v>
      </c>
      <c r="F292" s="18" t="str">
        <f t="shared" si="53"/>
        <v>Hannon, Nicholas</v>
      </c>
      <c r="G292" s="11" t="s">
        <v>1020</v>
      </c>
      <c r="H292" s="11" t="s">
        <v>1021</v>
      </c>
      <c r="I292" s="66">
        <v>1</v>
      </c>
      <c r="J292" s="11" t="s">
        <v>53</v>
      </c>
      <c r="K292" s="34">
        <f t="shared" si="54"/>
        <v>36964.269999999997</v>
      </c>
      <c r="L292" s="34">
        <f t="shared" si="55"/>
        <v>0</v>
      </c>
      <c r="M292" s="34">
        <f t="shared" si="56"/>
        <v>36964.269999999997</v>
      </c>
      <c r="N292" s="34">
        <f t="shared" si="57"/>
        <v>-36964.269999999997</v>
      </c>
      <c r="O292" s="34">
        <f t="shared" si="58"/>
        <v>44356</v>
      </c>
      <c r="P292" s="34">
        <f t="shared" si="59"/>
        <v>7391.7300000000032</v>
      </c>
      <c r="Q292" s="34">
        <f t="shared" si="60"/>
        <v>0</v>
      </c>
      <c r="R292" s="34">
        <f t="shared" si="61"/>
        <v>44356</v>
      </c>
      <c r="S292" s="34">
        <f t="shared" si="62"/>
        <v>44356</v>
      </c>
      <c r="T292" s="13">
        <v>42828</v>
      </c>
      <c r="V292" s="11" t="s">
        <v>1017</v>
      </c>
      <c r="W292" s="11" t="s">
        <v>1018</v>
      </c>
      <c r="X292" s="11" t="s">
        <v>8727</v>
      </c>
      <c r="Y292" s="11" t="s">
        <v>1019</v>
      </c>
      <c r="Z292" s="11" t="s">
        <v>1011</v>
      </c>
      <c r="AA292" s="11" t="s">
        <v>1022</v>
      </c>
      <c r="AB292" s="11" t="s">
        <v>1023</v>
      </c>
      <c r="AC292" s="12" t="s">
        <v>1024</v>
      </c>
      <c r="AD292" s="12" t="s">
        <v>1025</v>
      </c>
      <c r="AE292" s="70">
        <v>32865</v>
      </c>
      <c r="AF292" s="70">
        <v>55835</v>
      </c>
      <c r="AG292" s="60"/>
      <c r="AH292" s="61">
        <v>36418</v>
      </c>
      <c r="AI292" s="61">
        <v>0</v>
      </c>
      <c r="AJ292" s="61">
        <v>36964.269999999997</v>
      </c>
      <c r="AK292" s="61">
        <v>0</v>
      </c>
      <c r="AL292" s="61">
        <v>36964.269999999997</v>
      </c>
      <c r="AM292" s="61">
        <v>0</v>
      </c>
      <c r="AN292" s="11"/>
      <c r="AO292" s="61">
        <v>44356</v>
      </c>
      <c r="AP292" s="61">
        <v>0</v>
      </c>
      <c r="AQ292" s="62">
        <v>0</v>
      </c>
      <c r="AR292" s="62">
        <v>44356</v>
      </c>
      <c r="AS292" s="11" t="s">
        <v>1026</v>
      </c>
      <c r="AT292" s="62">
        <v>36964.269999999997</v>
      </c>
      <c r="AU292" s="62">
        <v>44356</v>
      </c>
      <c r="AV292" s="61">
        <v>7938</v>
      </c>
      <c r="AW292" s="63" t="str">
        <f t="shared" si="63"/>
        <v/>
      </c>
      <c r="AX292" s="63" t="str">
        <f t="shared" si="64"/>
        <v/>
      </c>
      <c r="AY292" s="64">
        <v>7391.7300000000032</v>
      </c>
      <c r="AZ292" s="65">
        <v>0.19996959225760455</v>
      </c>
      <c r="BA292" s="65">
        <v>0.21796913614146851</v>
      </c>
      <c r="BB292" s="17" t="s">
        <v>32</v>
      </c>
      <c r="BC292" s="17" t="s">
        <v>1027</v>
      </c>
    </row>
    <row r="293" spans="1:55" ht="20.100000000000001" customHeight="1" x14ac:dyDescent="0.2">
      <c r="A293" s="72" t="s">
        <v>998</v>
      </c>
      <c r="B293" s="72" t="s">
        <v>75</v>
      </c>
      <c r="C293" s="35">
        <f t="shared" si="52"/>
        <v>2</v>
      </c>
      <c r="D293" s="39" t="s">
        <v>28</v>
      </c>
      <c r="E293" s="60" t="s">
        <v>23</v>
      </c>
      <c r="F293" s="18" t="str">
        <f t="shared" si="53"/>
        <v>Hedgepeth, Deanna</v>
      </c>
      <c r="G293" s="11" t="s">
        <v>368</v>
      </c>
      <c r="H293" s="11" t="s">
        <v>2589</v>
      </c>
      <c r="I293" s="66">
        <v>1</v>
      </c>
      <c r="J293" s="11" t="s">
        <v>53</v>
      </c>
      <c r="K293" s="34">
        <f t="shared" si="54"/>
        <v>20706</v>
      </c>
      <c r="L293" s="34">
        <f t="shared" si="55"/>
        <v>13804</v>
      </c>
      <c r="M293" s="34">
        <f t="shared" si="56"/>
        <v>34510</v>
      </c>
      <c r="N293" s="34">
        <f t="shared" si="57"/>
        <v>6244</v>
      </c>
      <c r="O293" s="34">
        <f t="shared" si="58"/>
        <v>-2254</v>
      </c>
      <c r="P293" s="34">
        <f t="shared" si="59"/>
        <v>3990</v>
      </c>
      <c r="Q293" s="34">
        <f t="shared" si="60"/>
        <v>26950</v>
      </c>
      <c r="R293" s="34">
        <f t="shared" si="61"/>
        <v>11550</v>
      </c>
      <c r="S293" s="34">
        <f t="shared" si="62"/>
        <v>38500</v>
      </c>
      <c r="T293" s="13">
        <v>42870</v>
      </c>
      <c r="V293" s="11" t="s">
        <v>2586</v>
      </c>
      <c r="W293" s="11" t="s">
        <v>2587</v>
      </c>
      <c r="X293" s="11" t="s">
        <v>8736</v>
      </c>
      <c r="Y293" s="11" t="s">
        <v>2588</v>
      </c>
      <c r="Z293" s="11" t="s">
        <v>1204</v>
      </c>
      <c r="AA293" s="11" t="s">
        <v>2590</v>
      </c>
      <c r="AB293" s="11" t="s">
        <v>2591</v>
      </c>
      <c r="AC293" s="12" t="s">
        <v>1162</v>
      </c>
      <c r="AD293" s="12" t="s">
        <v>73</v>
      </c>
      <c r="AE293" s="70">
        <v>31888</v>
      </c>
      <c r="AF293" s="70">
        <v>40717</v>
      </c>
      <c r="AG293" s="60"/>
      <c r="AH293" s="61">
        <v>34000</v>
      </c>
      <c r="AI293" s="61">
        <v>0</v>
      </c>
      <c r="AJ293" s="61">
        <v>34510</v>
      </c>
      <c r="AK293" s="61">
        <v>0</v>
      </c>
      <c r="AL293" s="61">
        <v>20706</v>
      </c>
      <c r="AM293" s="61">
        <v>13804</v>
      </c>
      <c r="AN293" s="11" t="s">
        <v>997</v>
      </c>
      <c r="AO293" s="61">
        <v>38500</v>
      </c>
      <c r="AP293" s="61">
        <v>0</v>
      </c>
      <c r="AQ293" s="62">
        <v>26950</v>
      </c>
      <c r="AR293" s="62">
        <v>11550</v>
      </c>
      <c r="AS293" s="11" t="s">
        <v>997</v>
      </c>
      <c r="AT293" s="62">
        <v>34510</v>
      </c>
      <c r="AU293" s="62">
        <v>38500</v>
      </c>
      <c r="AV293" s="61">
        <v>4500</v>
      </c>
      <c r="AW293" s="63" t="str">
        <f t="shared" si="63"/>
        <v/>
      </c>
      <c r="AX293" s="63" t="str">
        <f t="shared" si="64"/>
        <v/>
      </c>
      <c r="AY293" s="64">
        <v>3990</v>
      </c>
      <c r="AZ293" s="65">
        <v>0.11561866125760649</v>
      </c>
      <c r="BA293" s="65">
        <v>0.13235294117647059</v>
      </c>
      <c r="BB293" s="17" t="s">
        <v>32</v>
      </c>
      <c r="BC293" s="17" t="s">
        <v>1027</v>
      </c>
    </row>
    <row r="294" spans="1:55" ht="20.100000000000001" customHeight="1" x14ac:dyDescent="0.2">
      <c r="A294" s="72" t="s">
        <v>998</v>
      </c>
      <c r="B294" s="72" t="s">
        <v>75</v>
      </c>
      <c r="C294" s="35">
        <f t="shared" si="52"/>
        <v>2</v>
      </c>
      <c r="D294" s="39" t="s">
        <v>28</v>
      </c>
      <c r="E294" s="60" t="s">
        <v>23</v>
      </c>
      <c r="F294" s="18" t="str">
        <f t="shared" si="53"/>
        <v>HERMRECK, RYAN</v>
      </c>
      <c r="G294" s="11" t="s">
        <v>227</v>
      </c>
      <c r="H294" s="11" t="s">
        <v>1295</v>
      </c>
      <c r="I294" s="66">
        <v>1</v>
      </c>
      <c r="J294" s="11" t="s">
        <v>53</v>
      </c>
      <c r="K294" s="34">
        <f t="shared" si="54"/>
        <v>0</v>
      </c>
      <c r="L294" s="34">
        <f t="shared" si="55"/>
        <v>55756</v>
      </c>
      <c r="M294" s="34">
        <f t="shared" si="56"/>
        <v>55756</v>
      </c>
      <c r="N294" s="34">
        <f t="shared" si="57"/>
        <v>0</v>
      </c>
      <c r="O294" s="34">
        <f t="shared" si="58"/>
        <v>12244</v>
      </c>
      <c r="P294" s="34">
        <f t="shared" si="59"/>
        <v>12244</v>
      </c>
      <c r="Q294" s="34">
        <f t="shared" si="60"/>
        <v>0</v>
      </c>
      <c r="R294" s="34">
        <f t="shared" si="61"/>
        <v>68000</v>
      </c>
      <c r="S294" s="34">
        <f t="shared" si="62"/>
        <v>68000</v>
      </c>
      <c r="T294" s="13">
        <v>42870</v>
      </c>
      <c r="V294" s="11" t="s">
        <v>1292</v>
      </c>
      <c r="W294" s="11" t="s">
        <v>1293</v>
      </c>
      <c r="X294" s="11" t="s">
        <v>8739</v>
      </c>
      <c r="Y294" s="11" t="s">
        <v>1294</v>
      </c>
      <c r="Z294" s="11" t="s">
        <v>1249</v>
      </c>
      <c r="AA294" s="11" t="s">
        <v>1277</v>
      </c>
      <c r="AB294" s="11" t="s">
        <v>1278</v>
      </c>
      <c r="AC294" s="12" t="s">
        <v>1279</v>
      </c>
      <c r="AD294" s="12" t="s">
        <v>1280</v>
      </c>
      <c r="AE294" s="70">
        <v>38748</v>
      </c>
      <c r="AF294" s="70">
        <v>101602</v>
      </c>
      <c r="AG294" s="60"/>
      <c r="AH294" s="61">
        <v>50400</v>
      </c>
      <c r="AI294" s="61">
        <v>0</v>
      </c>
      <c r="AJ294" s="61">
        <v>55756</v>
      </c>
      <c r="AK294" s="61">
        <v>0</v>
      </c>
      <c r="AL294" s="61">
        <v>0</v>
      </c>
      <c r="AM294" s="61">
        <v>55756</v>
      </c>
      <c r="AN294" s="11" t="s">
        <v>1038</v>
      </c>
      <c r="AO294" s="61">
        <v>68000</v>
      </c>
      <c r="AP294" s="61">
        <v>0</v>
      </c>
      <c r="AQ294" s="62">
        <v>0</v>
      </c>
      <c r="AR294" s="62">
        <v>68000</v>
      </c>
      <c r="AS294" s="11" t="s">
        <v>1038</v>
      </c>
      <c r="AT294" s="62">
        <v>55756</v>
      </c>
      <c r="AU294" s="62">
        <v>68000</v>
      </c>
      <c r="AV294" s="61">
        <v>17600</v>
      </c>
      <c r="AW294" s="63" t="str">
        <f t="shared" si="63"/>
        <v/>
      </c>
      <c r="AX294" s="63" t="str">
        <f t="shared" si="64"/>
        <v/>
      </c>
      <c r="AY294" s="64">
        <v>12244</v>
      </c>
      <c r="AZ294" s="65">
        <v>0.21959968433890523</v>
      </c>
      <c r="BA294" s="65">
        <v>0.34920634920634919</v>
      </c>
      <c r="BB294" s="17" t="s">
        <v>32</v>
      </c>
      <c r="BC294" s="17" t="s">
        <v>999</v>
      </c>
    </row>
    <row r="295" spans="1:55" ht="20.100000000000001" customHeight="1" x14ac:dyDescent="0.2">
      <c r="A295" s="72" t="s">
        <v>998</v>
      </c>
      <c r="B295" s="72" t="s">
        <v>75</v>
      </c>
      <c r="C295" s="35">
        <f t="shared" si="52"/>
        <v>2</v>
      </c>
      <c r="D295" s="39" t="s">
        <v>28</v>
      </c>
      <c r="E295" s="60" t="s">
        <v>23</v>
      </c>
      <c r="F295" s="18" t="str">
        <f t="shared" si="53"/>
        <v>Holman, Jacqueline</v>
      </c>
      <c r="G295" s="11" t="s">
        <v>1335</v>
      </c>
      <c r="H295" s="11" t="s">
        <v>1601</v>
      </c>
      <c r="I295" s="66">
        <v>1</v>
      </c>
      <c r="J295" s="11" t="s">
        <v>53</v>
      </c>
      <c r="K295" s="34">
        <f t="shared" si="54"/>
        <v>30221.63</v>
      </c>
      <c r="L295" s="34">
        <f t="shared" si="55"/>
        <v>0</v>
      </c>
      <c r="M295" s="34">
        <f t="shared" si="56"/>
        <v>30221.63</v>
      </c>
      <c r="N295" s="34">
        <f t="shared" si="57"/>
        <v>-30221.63</v>
      </c>
      <c r="O295" s="34">
        <f t="shared" si="58"/>
        <v>30222</v>
      </c>
      <c r="P295" s="34">
        <f t="shared" si="59"/>
        <v>0.36999999999898137</v>
      </c>
      <c r="Q295" s="34">
        <f t="shared" si="60"/>
        <v>0</v>
      </c>
      <c r="R295" s="34">
        <f t="shared" si="61"/>
        <v>30222</v>
      </c>
      <c r="S295" s="34">
        <f t="shared" si="62"/>
        <v>30222</v>
      </c>
      <c r="T295" s="13">
        <v>42912</v>
      </c>
      <c r="V295" s="11" t="s">
        <v>1599</v>
      </c>
      <c r="W295" s="11" t="s">
        <v>584</v>
      </c>
      <c r="X295" s="11" t="s">
        <v>8748</v>
      </c>
      <c r="Y295" s="11" t="s">
        <v>1600</v>
      </c>
      <c r="Z295" s="11" t="s">
        <v>1011</v>
      </c>
      <c r="AA295" s="11" t="s">
        <v>1602</v>
      </c>
      <c r="AB295" s="11" t="s">
        <v>1603</v>
      </c>
      <c r="AC295" s="12" t="s">
        <v>732</v>
      </c>
      <c r="AD295" s="12" t="s">
        <v>1585</v>
      </c>
      <c r="AE295" s="70">
        <v>23332</v>
      </c>
      <c r="AF295" s="70">
        <v>37412</v>
      </c>
      <c r="AG295" s="60"/>
      <c r="AH295" s="61">
        <v>29775</v>
      </c>
      <c r="AI295" s="61">
        <v>0</v>
      </c>
      <c r="AJ295" s="61">
        <v>30221.63</v>
      </c>
      <c r="AK295" s="61">
        <v>0</v>
      </c>
      <c r="AL295" s="61">
        <v>30221.63</v>
      </c>
      <c r="AM295" s="61">
        <v>0</v>
      </c>
      <c r="AN295" s="11"/>
      <c r="AO295" s="61">
        <v>30222</v>
      </c>
      <c r="AP295" s="61">
        <v>0</v>
      </c>
      <c r="AQ295" s="62">
        <v>0</v>
      </c>
      <c r="AR295" s="62">
        <v>30222</v>
      </c>
      <c r="AS295" s="11" t="s">
        <v>1026</v>
      </c>
      <c r="AT295" s="62">
        <v>30221.63</v>
      </c>
      <c r="AU295" s="62">
        <v>30222</v>
      </c>
      <c r="AV295" s="61">
        <v>447</v>
      </c>
      <c r="AW295" s="63" t="str">
        <f t="shared" si="63"/>
        <v/>
      </c>
      <c r="AX295" s="63" t="str">
        <f t="shared" si="64"/>
        <v/>
      </c>
      <c r="AY295" s="64">
        <v>0.36999999999898137</v>
      </c>
      <c r="AZ295" s="65">
        <v>1.2242886965361608E-5</v>
      </c>
      <c r="BA295" s="65">
        <v>1.5012594458438288E-2</v>
      </c>
      <c r="BB295" s="17" t="s">
        <v>32</v>
      </c>
      <c r="BC295" s="17" t="s">
        <v>1604</v>
      </c>
    </row>
    <row r="296" spans="1:55" ht="20.100000000000001" customHeight="1" x14ac:dyDescent="0.2">
      <c r="A296" s="72" t="s">
        <v>998</v>
      </c>
      <c r="B296" s="72" t="s">
        <v>75</v>
      </c>
      <c r="C296" s="35">
        <f t="shared" si="52"/>
        <v>2</v>
      </c>
      <c r="D296" s="39" t="s">
        <v>28</v>
      </c>
      <c r="E296" s="60" t="s">
        <v>23</v>
      </c>
      <c r="F296" s="18" t="str">
        <f t="shared" si="53"/>
        <v>Johnson, Kimberly</v>
      </c>
      <c r="G296" s="11" t="s">
        <v>227</v>
      </c>
      <c r="H296" s="11" t="s">
        <v>2830</v>
      </c>
      <c r="I296" s="66">
        <v>1</v>
      </c>
      <c r="J296" s="11" t="s">
        <v>53</v>
      </c>
      <c r="K296" s="34">
        <f t="shared" si="54"/>
        <v>80370.75</v>
      </c>
      <c r="L296" s="34">
        <f t="shared" si="55"/>
        <v>0</v>
      </c>
      <c r="M296" s="34">
        <f t="shared" si="56"/>
        <v>80370.75</v>
      </c>
      <c r="N296" s="34">
        <f t="shared" si="57"/>
        <v>-80370.75</v>
      </c>
      <c r="O296" s="34">
        <f t="shared" si="58"/>
        <v>85000</v>
      </c>
      <c r="P296" s="34">
        <f t="shared" si="59"/>
        <v>4629.25</v>
      </c>
      <c r="Q296" s="34">
        <f t="shared" si="60"/>
        <v>0</v>
      </c>
      <c r="R296" s="34">
        <f t="shared" si="61"/>
        <v>85000</v>
      </c>
      <c r="S296" s="34">
        <f t="shared" si="62"/>
        <v>85000</v>
      </c>
      <c r="T296" s="13">
        <v>42856</v>
      </c>
      <c r="V296" s="11" t="s">
        <v>1371</v>
      </c>
      <c r="W296" s="11" t="s">
        <v>103</v>
      </c>
      <c r="X296" s="11" t="s">
        <v>8763</v>
      </c>
      <c r="Y296" s="11" t="s">
        <v>2829</v>
      </c>
      <c r="Z296" s="11" t="s">
        <v>1249</v>
      </c>
      <c r="AA296" s="11" t="s">
        <v>2831</v>
      </c>
      <c r="AB296" s="11" t="s">
        <v>2832</v>
      </c>
      <c r="AC296" s="12" t="s">
        <v>1071</v>
      </c>
      <c r="AD296" s="12" t="s">
        <v>403</v>
      </c>
      <c r="AE296" s="70">
        <v>38748</v>
      </c>
      <c r="AF296" s="70">
        <v>101602</v>
      </c>
      <c r="AG296" s="60"/>
      <c r="AH296" s="61">
        <v>79183</v>
      </c>
      <c r="AI296" s="61">
        <v>0</v>
      </c>
      <c r="AJ296" s="61">
        <v>80370.75</v>
      </c>
      <c r="AK296" s="61">
        <v>0</v>
      </c>
      <c r="AL296" s="61">
        <v>80370.75</v>
      </c>
      <c r="AM296" s="61">
        <v>0</v>
      </c>
      <c r="AN296" s="11"/>
      <c r="AO296" s="61">
        <v>85000</v>
      </c>
      <c r="AP296" s="61">
        <v>0</v>
      </c>
      <c r="AQ296" s="62">
        <v>0</v>
      </c>
      <c r="AR296" s="62">
        <v>85000</v>
      </c>
      <c r="AS296" s="11" t="s">
        <v>1038</v>
      </c>
      <c r="AT296" s="62">
        <v>80370.75</v>
      </c>
      <c r="AU296" s="62">
        <v>85000</v>
      </c>
      <c r="AV296" s="61">
        <v>5817</v>
      </c>
      <c r="AW296" s="63" t="str">
        <f t="shared" si="63"/>
        <v/>
      </c>
      <c r="AX296" s="63" t="str">
        <f t="shared" si="64"/>
        <v/>
      </c>
      <c r="AY296" s="64">
        <v>4629.25</v>
      </c>
      <c r="AZ296" s="65">
        <v>5.7598691066090585E-2</v>
      </c>
      <c r="BA296" s="65">
        <v>7.3462738214010587E-2</v>
      </c>
      <c r="BB296" s="17" t="s">
        <v>32</v>
      </c>
      <c r="BC296" s="17" t="s">
        <v>1027</v>
      </c>
    </row>
    <row r="297" spans="1:55" ht="20.100000000000001" customHeight="1" x14ac:dyDescent="0.2">
      <c r="A297" s="72" t="s">
        <v>998</v>
      </c>
      <c r="B297" s="72" t="s">
        <v>75</v>
      </c>
      <c r="C297" s="35">
        <f t="shared" si="52"/>
        <v>2</v>
      </c>
      <c r="D297" s="39" t="s">
        <v>28</v>
      </c>
      <c r="E297" s="60" t="s">
        <v>23</v>
      </c>
      <c r="F297" s="18" t="str">
        <f t="shared" si="53"/>
        <v>KELLY, JAMES</v>
      </c>
      <c r="G297" s="11" t="s">
        <v>227</v>
      </c>
      <c r="H297" s="11" t="s">
        <v>1288</v>
      </c>
      <c r="I297" s="66">
        <v>1</v>
      </c>
      <c r="J297" s="11" t="s">
        <v>53</v>
      </c>
      <c r="K297" s="34">
        <f t="shared" si="54"/>
        <v>0</v>
      </c>
      <c r="L297" s="34">
        <f t="shared" si="55"/>
        <v>72972</v>
      </c>
      <c r="M297" s="34">
        <f t="shared" si="56"/>
        <v>72972</v>
      </c>
      <c r="N297" s="34">
        <f t="shared" si="57"/>
        <v>0</v>
      </c>
      <c r="O297" s="34">
        <f t="shared" si="58"/>
        <v>8846</v>
      </c>
      <c r="P297" s="34">
        <f t="shared" si="59"/>
        <v>8846</v>
      </c>
      <c r="Q297" s="34">
        <f t="shared" si="60"/>
        <v>0</v>
      </c>
      <c r="R297" s="34">
        <f t="shared" si="61"/>
        <v>81818</v>
      </c>
      <c r="S297" s="34">
        <f t="shared" si="62"/>
        <v>81818</v>
      </c>
      <c r="T297" s="13">
        <v>42877</v>
      </c>
      <c r="V297" s="11" t="s">
        <v>1201</v>
      </c>
      <c r="W297" s="11" t="s">
        <v>1286</v>
      </c>
      <c r="X297" s="11" t="s">
        <v>8774</v>
      </c>
      <c r="Y297" s="11" t="s">
        <v>1287</v>
      </c>
      <c r="Z297" s="11" t="s">
        <v>1249</v>
      </c>
      <c r="AA297" s="11" t="s">
        <v>1277</v>
      </c>
      <c r="AB297" s="11" t="s">
        <v>1278</v>
      </c>
      <c r="AC297" s="12" t="s">
        <v>1289</v>
      </c>
      <c r="AD297" s="12" t="s">
        <v>1290</v>
      </c>
      <c r="AE297" s="70">
        <v>38748</v>
      </c>
      <c r="AF297" s="70">
        <v>101602</v>
      </c>
      <c r="AG297" s="60"/>
      <c r="AH297" s="61">
        <v>64800</v>
      </c>
      <c r="AI297" s="61">
        <v>0</v>
      </c>
      <c r="AJ297" s="61">
        <v>72972</v>
      </c>
      <c r="AK297" s="61">
        <v>0</v>
      </c>
      <c r="AL297" s="61">
        <v>0</v>
      </c>
      <c r="AM297" s="61">
        <v>72972</v>
      </c>
      <c r="AN297" s="11" t="s">
        <v>1038</v>
      </c>
      <c r="AO297" s="61">
        <v>81818</v>
      </c>
      <c r="AP297" s="61">
        <v>0</v>
      </c>
      <c r="AQ297" s="62">
        <v>0</v>
      </c>
      <c r="AR297" s="62">
        <v>81818</v>
      </c>
      <c r="AS297" s="11" t="s">
        <v>1038</v>
      </c>
      <c r="AT297" s="62">
        <v>72972</v>
      </c>
      <c r="AU297" s="62">
        <v>81818</v>
      </c>
      <c r="AV297" s="61">
        <v>17018</v>
      </c>
      <c r="AW297" s="63" t="str">
        <f t="shared" si="63"/>
        <v/>
      </c>
      <c r="AX297" s="63" t="str">
        <f t="shared" si="64"/>
        <v/>
      </c>
      <c r="AY297" s="64">
        <v>8846</v>
      </c>
      <c r="AZ297" s="65">
        <v>0.12122457929068683</v>
      </c>
      <c r="BA297" s="65">
        <v>0.26262345679012344</v>
      </c>
      <c r="BB297" s="17" t="s">
        <v>32</v>
      </c>
      <c r="BC297" s="17" t="s">
        <v>1291</v>
      </c>
    </row>
    <row r="298" spans="1:55" ht="20.100000000000001" customHeight="1" x14ac:dyDescent="0.2">
      <c r="A298" s="72" t="s">
        <v>998</v>
      </c>
      <c r="B298" s="72" t="s">
        <v>75</v>
      </c>
      <c r="C298" s="35">
        <f t="shared" si="52"/>
        <v>2</v>
      </c>
      <c r="D298" s="39" t="s">
        <v>28</v>
      </c>
      <c r="E298" s="60" t="s">
        <v>23</v>
      </c>
      <c r="F298" s="18" t="str">
        <f t="shared" si="53"/>
        <v>KELLY, BARRY</v>
      </c>
      <c r="G298" s="11" t="s">
        <v>1075</v>
      </c>
      <c r="H298" s="11" t="s">
        <v>1512</v>
      </c>
      <c r="I298" s="66">
        <v>1</v>
      </c>
      <c r="J298" s="11" t="s">
        <v>53</v>
      </c>
      <c r="K298" s="34">
        <f t="shared" si="54"/>
        <v>37179.449999999997</v>
      </c>
      <c r="L298" s="34">
        <f t="shared" si="55"/>
        <v>0</v>
      </c>
      <c r="M298" s="34">
        <f t="shared" si="56"/>
        <v>37179.449999999997</v>
      </c>
      <c r="N298" s="34">
        <f t="shared" si="57"/>
        <v>-37179.449999999997</v>
      </c>
      <c r="O298" s="34">
        <f t="shared" si="58"/>
        <v>41198</v>
      </c>
      <c r="P298" s="34">
        <f t="shared" si="59"/>
        <v>4018.5500000000029</v>
      </c>
      <c r="Q298" s="34">
        <f t="shared" si="60"/>
        <v>0</v>
      </c>
      <c r="R298" s="34">
        <f t="shared" si="61"/>
        <v>41198</v>
      </c>
      <c r="S298" s="34">
        <f t="shared" si="62"/>
        <v>41198</v>
      </c>
      <c r="T298" s="13">
        <v>42870</v>
      </c>
      <c r="V298" s="11" t="s">
        <v>1201</v>
      </c>
      <c r="W298" s="11" t="s">
        <v>1510</v>
      </c>
      <c r="X298" s="11" t="s">
        <v>8775</v>
      </c>
      <c r="Y298" s="11" t="s">
        <v>1511</v>
      </c>
      <c r="Z298" s="11" t="s">
        <v>1011</v>
      </c>
      <c r="AA298" s="11" t="s">
        <v>1513</v>
      </c>
      <c r="AB298" s="11" t="s">
        <v>1514</v>
      </c>
      <c r="AC298" s="12" t="s">
        <v>1515</v>
      </c>
      <c r="AD298" s="12" t="s">
        <v>1515</v>
      </c>
      <c r="AE298" s="70">
        <v>24618</v>
      </c>
      <c r="AF298" s="70">
        <v>45162</v>
      </c>
      <c r="AG298" s="60"/>
      <c r="AH298" s="61">
        <v>36630</v>
      </c>
      <c r="AI298" s="61">
        <v>0</v>
      </c>
      <c r="AJ298" s="61">
        <v>37179.449999999997</v>
      </c>
      <c r="AK298" s="61">
        <v>0</v>
      </c>
      <c r="AL298" s="61">
        <v>37179.449999999997</v>
      </c>
      <c r="AM298" s="61">
        <v>0</v>
      </c>
      <c r="AN298" s="11"/>
      <c r="AO298" s="61">
        <v>41198</v>
      </c>
      <c r="AP298" s="61">
        <v>0</v>
      </c>
      <c r="AQ298" s="62">
        <v>0</v>
      </c>
      <c r="AR298" s="62">
        <v>41198</v>
      </c>
      <c r="AS298" s="11" t="s">
        <v>1026</v>
      </c>
      <c r="AT298" s="62">
        <v>37179.449999999997</v>
      </c>
      <c r="AU298" s="62">
        <v>41198</v>
      </c>
      <c r="AV298" s="61">
        <v>4568</v>
      </c>
      <c r="AW298" s="63" t="str">
        <f t="shared" si="63"/>
        <v/>
      </c>
      <c r="AX298" s="63" t="str">
        <f t="shared" si="64"/>
        <v/>
      </c>
      <c r="AY298" s="64">
        <v>4018.5500000000029</v>
      </c>
      <c r="AZ298" s="65">
        <v>0.10808524601628058</v>
      </c>
      <c r="BA298" s="65">
        <v>0.12470652470652471</v>
      </c>
      <c r="BB298" s="17" t="s">
        <v>32</v>
      </c>
      <c r="BC298" s="17" t="s">
        <v>1027</v>
      </c>
    </row>
    <row r="299" spans="1:55" ht="20.100000000000001" customHeight="1" x14ac:dyDescent="0.2">
      <c r="A299" s="72" t="s">
        <v>998</v>
      </c>
      <c r="B299" s="72" t="s">
        <v>75</v>
      </c>
      <c r="C299" s="35">
        <f t="shared" si="52"/>
        <v>2</v>
      </c>
      <c r="D299" s="39" t="s">
        <v>28</v>
      </c>
      <c r="E299" s="60" t="s">
        <v>23</v>
      </c>
      <c r="F299" s="18" t="str">
        <f t="shared" si="53"/>
        <v>Kenny, James</v>
      </c>
      <c r="G299" s="11" t="s">
        <v>227</v>
      </c>
      <c r="H299" s="11" t="s">
        <v>2209</v>
      </c>
      <c r="I299" s="66">
        <v>1</v>
      </c>
      <c r="J299" s="11" t="s">
        <v>53</v>
      </c>
      <c r="K299" s="34">
        <f t="shared" si="54"/>
        <v>0</v>
      </c>
      <c r="L299" s="34">
        <f t="shared" si="55"/>
        <v>56739.519999999997</v>
      </c>
      <c r="M299" s="34">
        <f t="shared" si="56"/>
        <v>56739.519999999997</v>
      </c>
      <c r="N299" s="34">
        <f t="shared" si="57"/>
        <v>0</v>
      </c>
      <c r="O299" s="34">
        <f t="shared" si="58"/>
        <v>4260.4800000000032</v>
      </c>
      <c r="P299" s="34">
        <f t="shared" si="59"/>
        <v>4260.4800000000032</v>
      </c>
      <c r="Q299" s="34">
        <f t="shared" si="60"/>
        <v>0</v>
      </c>
      <c r="R299" s="34">
        <f t="shared" si="61"/>
        <v>61000</v>
      </c>
      <c r="S299" s="34">
        <f t="shared" si="62"/>
        <v>61000</v>
      </c>
      <c r="T299" s="13">
        <v>42849</v>
      </c>
      <c r="V299" s="11" t="s">
        <v>2207</v>
      </c>
      <c r="W299" s="11" t="s">
        <v>91</v>
      </c>
      <c r="X299" s="11" t="s">
        <v>8778</v>
      </c>
      <c r="Y299" s="11" t="s">
        <v>2208</v>
      </c>
      <c r="Z299" s="11" t="s">
        <v>1122</v>
      </c>
      <c r="AA299" s="11" t="s">
        <v>2210</v>
      </c>
      <c r="AB299" s="11" t="s">
        <v>2211</v>
      </c>
      <c r="AC299" s="12" t="s">
        <v>1071</v>
      </c>
      <c r="AD299" s="12" t="s">
        <v>403</v>
      </c>
      <c r="AE299" s="70">
        <v>38748</v>
      </c>
      <c r="AF299" s="70">
        <v>81817</v>
      </c>
      <c r="AG299" s="60"/>
      <c r="AH299" s="61">
        <v>55901</v>
      </c>
      <c r="AI299" s="61">
        <v>0</v>
      </c>
      <c r="AJ299" s="61">
        <v>56739.519999999997</v>
      </c>
      <c r="AK299" s="61">
        <v>0</v>
      </c>
      <c r="AL299" s="61">
        <v>0</v>
      </c>
      <c r="AM299" s="61">
        <v>56739.519999999997</v>
      </c>
      <c r="AN299" s="11" t="s">
        <v>1038</v>
      </c>
      <c r="AO299" s="61">
        <v>61000</v>
      </c>
      <c r="AP299" s="61">
        <v>0</v>
      </c>
      <c r="AQ299" s="62">
        <v>0</v>
      </c>
      <c r="AR299" s="62">
        <v>61000</v>
      </c>
      <c r="AS299" s="11" t="s">
        <v>1038</v>
      </c>
      <c r="AT299" s="62">
        <v>56739.519999999997</v>
      </c>
      <c r="AU299" s="62">
        <v>61000</v>
      </c>
      <c r="AV299" s="61">
        <v>5099</v>
      </c>
      <c r="AW299" s="63" t="str">
        <f t="shared" si="63"/>
        <v/>
      </c>
      <c r="AX299" s="63" t="str">
        <f t="shared" si="64"/>
        <v/>
      </c>
      <c r="AY299" s="64">
        <v>4260.4800000000032</v>
      </c>
      <c r="AZ299" s="65">
        <v>7.508840399072822E-2</v>
      </c>
      <c r="BA299" s="65">
        <v>9.1214826210622352E-2</v>
      </c>
      <c r="BB299" s="17" t="s">
        <v>32</v>
      </c>
      <c r="BC299" s="17" t="s">
        <v>1027</v>
      </c>
    </row>
    <row r="300" spans="1:55" ht="20.100000000000001" customHeight="1" x14ac:dyDescent="0.2">
      <c r="A300" s="72" t="s">
        <v>998</v>
      </c>
      <c r="B300" s="72" t="s">
        <v>75</v>
      </c>
      <c r="C300" s="35">
        <f t="shared" si="52"/>
        <v>2</v>
      </c>
      <c r="D300" s="39" t="s">
        <v>28</v>
      </c>
      <c r="E300" s="60" t="s">
        <v>23</v>
      </c>
      <c r="F300" s="18" t="str">
        <f t="shared" si="53"/>
        <v>Kerns, Amanda</v>
      </c>
      <c r="G300" s="11" t="s">
        <v>2308</v>
      </c>
      <c r="H300" s="11" t="s">
        <v>2446</v>
      </c>
      <c r="I300" s="66">
        <v>1</v>
      </c>
      <c r="J300" s="11" t="s">
        <v>53</v>
      </c>
      <c r="K300" s="34">
        <f t="shared" si="54"/>
        <v>0</v>
      </c>
      <c r="L300" s="34">
        <f t="shared" si="55"/>
        <v>26695</v>
      </c>
      <c r="M300" s="34">
        <f t="shared" si="56"/>
        <v>26695</v>
      </c>
      <c r="N300" s="34">
        <f t="shared" si="57"/>
        <v>0</v>
      </c>
      <c r="O300" s="34">
        <f t="shared" si="58"/>
        <v>4624</v>
      </c>
      <c r="P300" s="34">
        <f t="shared" si="59"/>
        <v>4624</v>
      </c>
      <c r="Q300" s="34">
        <f t="shared" si="60"/>
        <v>0</v>
      </c>
      <c r="R300" s="34">
        <f t="shared" si="61"/>
        <v>31319</v>
      </c>
      <c r="S300" s="34">
        <f t="shared" si="62"/>
        <v>31319</v>
      </c>
      <c r="T300" s="13">
        <v>42828</v>
      </c>
      <c r="V300" s="11" t="s">
        <v>2444</v>
      </c>
      <c r="W300" s="11" t="s">
        <v>628</v>
      </c>
      <c r="X300" s="11" t="s">
        <v>8779</v>
      </c>
      <c r="Y300" s="11" t="s">
        <v>2445</v>
      </c>
      <c r="Z300" s="11" t="s">
        <v>1122</v>
      </c>
      <c r="AA300" s="11" t="s">
        <v>2441</v>
      </c>
      <c r="AB300" s="11" t="s">
        <v>2442</v>
      </c>
      <c r="AC300" s="12" t="s">
        <v>2312</v>
      </c>
      <c r="AD300" s="12" t="s">
        <v>2312</v>
      </c>
      <c r="AE300" s="70">
        <v>23365</v>
      </c>
      <c r="AF300" s="70">
        <v>34643</v>
      </c>
      <c r="AG300" s="60"/>
      <c r="AH300" s="61">
        <v>0</v>
      </c>
      <c r="AI300" s="61">
        <v>0</v>
      </c>
      <c r="AJ300" s="61">
        <v>26695</v>
      </c>
      <c r="AK300" s="61">
        <v>0</v>
      </c>
      <c r="AL300" s="61">
        <v>0</v>
      </c>
      <c r="AM300" s="61">
        <v>26695</v>
      </c>
      <c r="AN300" s="11" t="s">
        <v>1026</v>
      </c>
      <c r="AO300" s="61">
        <v>31319</v>
      </c>
      <c r="AP300" s="61">
        <v>0</v>
      </c>
      <c r="AQ300" s="62">
        <v>0</v>
      </c>
      <c r="AR300" s="62">
        <v>31319</v>
      </c>
      <c r="AS300" s="11" t="s">
        <v>1026</v>
      </c>
      <c r="AT300" s="62">
        <v>26695</v>
      </c>
      <c r="AU300" s="62">
        <v>31319</v>
      </c>
      <c r="AV300" s="61">
        <v>31319</v>
      </c>
      <c r="AW300" s="63" t="str">
        <f t="shared" si="63"/>
        <v/>
      </c>
      <c r="AX300" s="63" t="str">
        <f t="shared" si="64"/>
        <v/>
      </c>
      <c r="AY300" s="64">
        <v>4624</v>
      </c>
      <c r="AZ300" s="65">
        <v>0.17321595804457762</v>
      </c>
      <c r="BA300" s="65">
        <v>0</v>
      </c>
      <c r="BB300" s="17" t="s">
        <v>32</v>
      </c>
      <c r="BC300" s="17" t="s">
        <v>1027</v>
      </c>
    </row>
    <row r="301" spans="1:55" ht="20.100000000000001" customHeight="1" x14ac:dyDescent="0.2">
      <c r="A301" s="72" t="s">
        <v>998</v>
      </c>
      <c r="B301" s="72" t="s">
        <v>75</v>
      </c>
      <c r="C301" s="35">
        <f t="shared" si="52"/>
        <v>2</v>
      </c>
      <c r="D301" s="39" t="s">
        <v>28</v>
      </c>
      <c r="E301" s="60" t="s">
        <v>23</v>
      </c>
      <c r="F301" s="18" t="str">
        <f t="shared" si="53"/>
        <v>KIMREY, TRAVIS</v>
      </c>
      <c r="G301" s="11" t="s">
        <v>1531</v>
      </c>
      <c r="H301" s="11" t="s">
        <v>1532</v>
      </c>
      <c r="I301" s="66">
        <v>1</v>
      </c>
      <c r="J301" s="11" t="s">
        <v>53</v>
      </c>
      <c r="K301" s="34">
        <f t="shared" si="54"/>
        <v>43122.28</v>
      </c>
      <c r="L301" s="34">
        <f t="shared" si="55"/>
        <v>0</v>
      </c>
      <c r="M301" s="34">
        <f t="shared" si="56"/>
        <v>43122.28</v>
      </c>
      <c r="N301" s="34">
        <f t="shared" si="57"/>
        <v>6467.7200000000012</v>
      </c>
      <c r="O301" s="34">
        <f t="shared" si="58"/>
        <v>0</v>
      </c>
      <c r="P301" s="34">
        <f t="shared" si="59"/>
        <v>6467.7200000000012</v>
      </c>
      <c r="Q301" s="34">
        <f t="shared" si="60"/>
        <v>49590</v>
      </c>
      <c r="R301" s="34">
        <f t="shared" si="61"/>
        <v>0</v>
      </c>
      <c r="S301" s="34">
        <f t="shared" si="62"/>
        <v>49590</v>
      </c>
      <c r="T301" s="13">
        <v>42828</v>
      </c>
      <c r="V301" s="11" t="s">
        <v>1528</v>
      </c>
      <c r="W301" s="11" t="s">
        <v>1529</v>
      </c>
      <c r="X301" s="11" t="s">
        <v>8782</v>
      </c>
      <c r="Y301" s="11" t="s">
        <v>1530</v>
      </c>
      <c r="Z301" s="11" t="s">
        <v>1011</v>
      </c>
      <c r="AA301" s="11" t="s">
        <v>1533</v>
      </c>
      <c r="AB301" s="11" t="s">
        <v>1534</v>
      </c>
      <c r="AC301" s="12" t="s">
        <v>1535</v>
      </c>
      <c r="AD301" s="12" t="s">
        <v>1535</v>
      </c>
      <c r="AE301" s="70">
        <v>31888</v>
      </c>
      <c r="AF301" s="70">
        <v>57530</v>
      </c>
      <c r="AG301" s="60"/>
      <c r="AH301" s="61">
        <v>42485</v>
      </c>
      <c r="AI301" s="61">
        <v>0</v>
      </c>
      <c r="AJ301" s="61">
        <v>43122.28</v>
      </c>
      <c r="AK301" s="61">
        <v>0</v>
      </c>
      <c r="AL301" s="61">
        <v>43122.28</v>
      </c>
      <c r="AM301" s="61">
        <v>0</v>
      </c>
      <c r="AN301" s="11"/>
      <c r="AO301" s="61">
        <v>49590</v>
      </c>
      <c r="AP301" s="61">
        <v>0</v>
      </c>
      <c r="AQ301" s="62">
        <v>49590</v>
      </c>
      <c r="AR301" s="62">
        <v>0</v>
      </c>
      <c r="AS301" s="11"/>
      <c r="AT301" s="62">
        <v>43122.28</v>
      </c>
      <c r="AU301" s="62">
        <v>49590</v>
      </c>
      <c r="AV301" s="61">
        <v>7105</v>
      </c>
      <c r="AW301" s="63" t="str">
        <f t="shared" si="63"/>
        <v/>
      </c>
      <c r="AX301" s="63" t="str">
        <f t="shared" si="64"/>
        <v/>
      </c>
      <c r="AY301" s="64">
        <v>6467.7200000000012</v>
      </c>
      <c r="AZ301" s="65">
        <v>0.14998557590183081</v>
      </c>
      <c r="BA301" s="65">
        <v>0.16723549488054607</v>
      </c>
      <c r="BB301" s="17" t="s">
        <v>32</v>
      </c>
      <c r="BC301" s="17" t="s">
        <v>1027</v>
      </c>
    </row>
    <row r="302" spans="1:55" ht="20.100000000000001" customHeight="1" x14ac:dyDescent="0.2">
      <c r="A302" s="72" t="s">
        <v>998</v>
      </c>
      <c r="B302" s="72" t="s">
        <v>75</v>
      </c>
      <c r="C302" s="35">
        <f t="shared" si="52"/>
        <v>2</v>
      </c>
      <c r="D302" s="39" t="s">
        <v>28</v>
      </c>
      <c r="E302" s="60" t="s">
        <v>23</v>
      </c>
      <c r="F302" s="18" t="str">
        <f t="shared" si="53"/>
        <v>Kingery, Angela</v>
      </c>
      <c r="G302" s="11" t="s">
        <v>629</v>
      </c>
      <c r="H302" s="11" t="s">
        <v>2932</v>
      </c>
      <c r="I302" s="66">
        <v>1</v>
      </c>
      <c r="J302" s="11" t="s">
        <v>53</v>
      </c>
      <c r="K302" s="34">
        <f t="shared" si="54"/>
        <v>51346.82</v>
      </c>
      <c r="L302" s="34">
        <f t="shared" si="55"/>
        <v>0</v>
      </c>
      <c r="M302" s="34">
        <f t="shared" si="56"/>
        <v>51346.82</v>
      </c>
      <c r="N302" s="34">
        <f t="shared" si="57"/>
        <v>7539.18</v>
      </c>
      <c r="O302" s="34">
        <f t="shared" si="58"/>
        <v>0</v>
      </c>
      <c r="P302" s="34">
        <f t="shared" si="59"/>
        <v>7539.18</v>
      </c>
      <c r="Q302" s="34">
        <f t="shared" si="60"/>
        <v>58886</v>
      </c>
      <c r="R302" s="34">
        <f t="shared" si="61"/>
        <v>0</v>
      </c>
      <c r="S302" s="34">
        <f t="shared" si="62"/>
        <v>58886</v>
      </c>
      <c r="T302" s="13">
        <v>42884</v>
      </c>
      <c r="V302" s="11" t="s">
        <v>2929</v>
      </c>
      <c r="W302" s="11" t="s">
        <v>2930</v>
      </c>
      <c r="X302" s="11" t="s">
        <v>8786</v>
      </c>
      <c r="Y302" s="11" t="s">
        <v>2931</v>
      </c>
      <c r="Z302" s="11" t="s">
        <v>2872</v>
      </c>
      <c r="AA302" s="11" t="s">
        <v>2927</v>
      </c>
      <c r="AB302" s="11" t="s">
        <v>2928</v>
      </c>
      <c r="AC302" s="12" t="s">
        <v>1782</v>
      </c>
      <c r="AD302" s="12" t="s">
        <v>73</v>
      </c>
      <c r="AE302" s="70">
        <v>41552</v>
      </c>
      <c r="AF302" s="70">
        <v>73589</v>
      </c>
      <c r="AG302" s="60"/>
      <c r="AH302" s="61">
        <v>50588</v>
      </c>
      <c r="AI302" s="61">
        <v>0</v>
      </c>
      <c r="AJ302" s="61">
        <v>51346.82</v>
      </c>
      <c r="AK302" s="61">
        <v>0</v>
      </c>
      <c r="AL302" s="61">
        <v>51346.82</v>
      </c>
      <c r="AM302" s="61">
        <v>0</v>
      </c>
      <c r="AN302" s="11"/>
      <c r="AO302" s="61">
        <v>58886</v>
      </c>
      <c r="AP302" s="61">
        <v>0</v>
      </c>
      <c r="AQ302" s="62">
        <v>58886</v>
      </c>
      <c r="AR302" s="62">
        <v>0</v>
      </c>
      <c r="AS302" s="11"/>
      <c r="AT302" s="62">
        <v>51346.82</v>
      </c>
      <c r="AU302" s="62">
        <v>58886</v>
      </c>
      <c r="AV302" s="61">
        <v>8298</v>
      </c>
      <c r="AW302" s="63" t="str">
        <f t="shared" si="63"/>
        <v/>
      </c>
      <c r="AX302" s="63" t="str">
        <f t="shared" si="64"/>
        <v/>
      </c>
      <c r="AY302" s="64">
        <v>7539.18</v>
      </c>
      <c r="AZ302" s="65">
        <v>0.14682856698817962</v>
      </c>
      <c r="BA302" s="65">
        <v>0.16403099549300229</v>
      </c>
      <c r="BB302" s="17" t="s">
        <v>32</v>
      </c>
      <c r="BC302" s="17" t="s">
        <v>1027</v>
      </c>
    </row>
    <row r="303" spans="1:55" ht="20.100000000000001" customHeight="1" x14ac:dyDescent="0.2">
      <c r="A303" s="72" t="s">
        <v>998</v>
      </c>
      <c r="B303" s="72" t="s">
        <v>75</v>
      </c>
      <c r="C303" s="35">
        <f t="shared" si="52"/>
        <v>2</v>
      </c>
      <c r="D303" s="39" t="s">
        <v>28</v>
      </c>
      <c r="E303" s="60" t="s">
        <v>23</v>
      </c>
      <c r="F303" s="18" t="str">
        <f t="shared" si="53"/>
        <v>Koh, Moshay</v>
      </c>
      <c r="G303" s="11" t="s">
        <v>1335</v>
      </c>
      <c r="H303" s="11" t="s">
        <v>1572</v>
      </c>
      <c r="I303" s="66">
        <v>1</v>
      </c>
      <c r="J303" s="11" t="s">
        <v>53</v>
      </c>
      <c r="K303" s="34">
        <f t="shared" si="54"/>
        <v>26694.5</v>
      </c>
      <c r="L303" s="34">
        <f t="shared" si="55"/>
        <v>0</v>
      </c>
      <c r="M303" s="34">
        <f t="shared" si="56"/>
        <v>26694.5</v>
      </c>
      <c r="N303" s="34">
        <f t="shared" si="57"/>
        <v>-26694.5</v>
      </c>
      <c r="O303" s="34">
        <f t="shared" si="58"/>
        <v>27566</v>
      </c>
      <c r="P303" s="34">
        <f t="shared" si="59"/>
        <v>871.5</v>
      </c>
      <c r="Q303" s="34">
        <f t="shared" si="60"/>
        <v>0</v>
      </c>
      <c r="R303" s="34">
        <f t="shared" si="61"/>
        <v>27566</v>
      </c>
      <c r="S303" s="34">
        <f t="shared" si="62"/>
        <v>27566</v>
      </c>
      <c r="T303" s="13">
        <v>42870</v>
      </c>
      <c r="V303" s="11" t="s">
        <v>1569</v>
      </c>
      <c r="W303" s="11" t="s">
        <v>1570</v>
      </c>
      <c r="X303" s="11" t="s">
        <v>8788</v>
      </c>
      <c r="Y303" s="11" t="s">
        <v>1571</v>
      </c>
      <c r="Z303" s="11" t="s">
        <v>1011</v>
      </c>
      <c r="AA303" s="11" t="s">
        <v>1022</v>
      </c>
      <c r="AB303" s="11" t="s">
        <v>1023</v>
      </c>
      <c r="AC303" s="12" t="s">
        <v>1573</v>
      </c>
      <c r="AD303" s="12" t="s">
        <v>1573</v>
      </c>
      <c r="AE303" s="70">
        <v>23332</v>
      </c>
      <c r="AF303" s="70">
        <v>29774</v>
      </c>
      <c r="AG303" s="60"/>
      <c r="AH303" s="61">
        <v>26300</v>
      </c>
      <c r="AI303" s="61">
        <v>0</v>
      </c>
      <c r="AJ303" s="61">
        <v>26694.5</v>
      </c>
      <c r="AK303" s="61">
        <v>0</v>
      </c>
      <c r="AL303" s="61">
        <v>26694.5</v>
      </c>
      <c r="AM303" s="61">
        <v>0</v>
      </c>
      <c r="AN303" s="11"/>
      <c r="AO303" s="61">
        <v>27566</v>
      </c>
      <c r="AP303" s="61">
        <v>0</v>
      </c>
      <c r="AQ303" s="62">
        <v>0</v>
      </c>
      <c r="AR303" s="62">
        <v>27566</v>
      </c>
      <c r="AS303" s="11" t="s">
        <v>1026</v>
      </c>
      <c r="AT303" s="62">
        <v>26694.5</v>
      </c>
      <c r="AU303" s="62">
        <v>27566</v>
      </c>
      <c r="AV303" s="61">
        <v>1266</v>
      </c>
      <c r="AW303" s="63" t="str">
        <f t="shared" si="63"/>
        <v/>
      </c>
      <c r="AX303" s="63" t="str">
        <f t="shared" si="64"/>
        <v/>
      </c>
      <c r="AY303" s="64">
        <v>871.5</v>
      </c>
      <c r="AZ303" s="65">
        <v>3.2647174511603511E-2</v>
      </c>
      <c r="BA303" s="65">
        <v>4.8136882129277567E-2</v>
      </c>
      <c r="BB303" s="17" t="s">
        <v>32</v>
      </c>
      <c r="BC303" s="17" t="s">
        <v>1027</v>
      </c>
    </row>
    <row r="304" spans="1:55" ht="20.100000000000001" customHeight="1" x14ac:dyDescent="0.2">
      <c r="A304" s="72" t="s">
        <v>998</v>
      </c>
      <c r="B304" s="72" t="s">
        <v>75</v>
      </c>
      <c r="C304" s="35">
        <f t="shared" si="52"/>
        <v>2</v>
      </c>
      <c r="D304" s="39" t="s">
        <v>28</v>
      </c>
      <c r="E304" s="60" t="s">
        <v>23</v>
      </c>
      <c r="F304" s="18" t="str">
        <f t="shared" si="53"/>
        <v>Lorbacher, Myron</v>
      </c>
      <c r="G304" s="11" t="s">
        <v>1381</v>
      </c>
      <c r="H304" s="11" t="s">
        <v>1519</v>
      </c>
      <c r="I304" s="66">
        <v>1</v>
      </c>
      <c r="J304" s="11" t="s">
        <v>53</v>
      </c>
      <c r="K304" s="34">
        <f t="shared" si="54"/>
        <v>0</v>
      </c>
      <c r="L304" s="34">
        <f t="shared" si="55"/>
        <v>51254</v>
      </c>
      <c r="M304" s="34">
        <f t="shared" si="56"/>
        <v>51254</v>
      </c>
      <c r="N304" s="34">
        <f t="shared" si="57"/>
        <v>0</v>
      </c>
      <c r="O304" s="34">
        <f t="shared" si="58"/>
        <v>1915</v>
      </c>
      <c r="P304" s="34">
        <f t="shared" si="59"/>
        <v>1915</v>
      </c>
      <c r="Q304" s="34">
        <f t="shared" si="60"/>
        <v>0</v>
      </c>
      <c r="R304" s="34">
        <f t="shared" si="61"/>
        <v>53169</v>
      </c>
      <c r="S304" s="34">
        <f t="shared" si="62"/>
        <v>53169</v>
      </c>
      <c r="T304" s="13">
        <v>42884</v>
      </c>
      <c r="V304" s="11" t="s">
        <v>1516</v>
      </c>
      <c r="W304" s="11" t="s">
        <v>1517</v>
      </c>
      <c r="X304" s="11" t="s">
        <v>8811</v>
      </c>
      <c r="Y304" s="11" t="s">
        <v>1518</v>
      </c>
      <c r="Z304" s="11" t="s">
        <v>1011</v>
      </c>
      <c r="AA304" s="11" t="s">
        <v>1520</v>
      </c>
      <c r="AB304" s="11" t="s">
        <v>1521</v>
      </c>
      <c r="AC304" s="12" t="s">
        <v>534</v>
      </c>
      <c r="AD304" s="12" t="s">
        <v>73</v>
      </c>
      <c r="AE304" s="70">
        <v>31904</v>
      </c>
      <c r="AF304" s="70">
        <v>66718</v>
      </c>
      <c r="AG304" s="60"/>
      <c r="AH304" s="61">
        <v>48381</v>
      </c>
      <c r="AI304" s="61">
        <v>0</v>
      </c>
      <c r="AJ304" s="61">
        <v>51254</v>
      </c>
      <c r="AK304" s="61">
        <v>0</v>
      </c>
      <c r="AL304" s="61">
        <v>0</v>
      </c>
      <c r="AM304" s="61">
        <v>51254</v>
      </c>
      <c r="AN304" s="11" t="s">
        <v>1026</v>
      </c>
      <c r="AO304" s="61">
        <v>53169</v>
      </c>
      <c r="AP304" s="61">
        <v>0</v>
      </c>
      <c r="AQ304" s="62">
        <v>0</v>
      </c>
      <c r="AR304" s="62">
        <v>53169</v>
      </c>
      <c r="AS304" s="11" t="s">
        <v>1026</v>
      </c>
      <c r="AT304" s="62">
        <v>51254</v>
      </c>
      <c r="AU304" s="62">
        <v>53169</v>
      </c>
      <c r="AV304" s="61">
        <v>4788</v>
      </c>
      <c r="AW304" s="63" t="str">
        <f t="shared" si="63"/>
        <v/>
      </c>
      <c r="AX304" s="63" t="str">
        <f t="shared" si="64"/>
        <v/>
      </c>
      <c r="AY304" s="64">
        <v>1915</v>
      </c>
      <c r="AZ304" s="65">
        <v>3.7362937526827171E-2</v>
      </c>
      <c r="BA304" s="65">
        <v>9.8964469523159918E-2</v>
      </c>
      <c r="BB304" s="17" t="s">
        <v>32</v>
      </c>
      <c r="BC304" s="17" t="s">
        <v>1027</v>
      </c>
    </row>
    <row r="305" spans="1:55" ht="20.100000000000001" customHeight="1" x14ac:dyDescent="0.2">
      <c r="A305" s="72" t="s">
        <v>998</v>
      </c>
      <c r="B305" s="72" t="s">
        <v>75</v>
      </c>
      <c r="C305" s="35">
        <f t="shared" si="52"/>
        <v>2</v>
      </c>
      <c r="D305" s="39" t="s">
        <v>28</v>
      </c>
      <c r="E305" s="60" t="s">
        <v>23</v>
      </c>
      <c r="F305" s="18" t="str">
        <f t="shared" si="53"/>
        <v>Louissaint, Kiera</v>
      </c>
      <c r="G305" s="11" t="s">
        <v>2308</v>
      </c>
      <c r="H305" s="11" t="s">
        <v>2440</v>
      </c>
      <c r="I305" s="66">
        <v>1</v>
      </c>
      <c r="J305" s="11" t="s">
        <v>53</v>
      </c>
      <c r="K305" s="34">
        <f t="shared" si="54"/>
        <v>2669.45</v>
      </c>
      <c r="L305" s="34">
        <f t="shared" si="55"/>
        <v>24025.05</v>
      </c>
      <c r="M305" s="34">
        <f t="shared" si="56"/>
        <v>26694.5</v>
      </c>
      <c r="N305" s="34">
        <f t="shared" si="57"/>
        <v>462.45000000000027</v>
      </c>
      <c r="O305" s="34">
        <f t="shared" si="58"/>
        <v>4162.0499999999993</v>
      </c>
      <c r="P305" s="34">
        <f t="shared" si="59"/>
        <v>4624.5</v>
      </c>
      <c r="Q305" s="34">
        <f t="shared" si="60"/>
        <v>3131.9</v>
      </c>
      <c r="R305" s="34">
        <f t="shared" si="61"/>
        <v>28187.1</v>
      </c>
      <c r="S305" s="34">
        <f t="shared" si="62"/>
        <v>31319</v>
      </c>
      <c r="T305" s="13">
        <v>42870</v>
      </c>
      <c r="V305" s="11" t="s">
        <v>2437</v>
      </c>
      <c r="W305" s="11" t="s">
        <v>2438</v>
      </c>
      <c r="X305" s="11" t="s">
        <v>8813</v>
      </c>
      <c r="Y305" s="11" t="s">
        <v>2439</v>
      </c>
      <c r="Z305" s="11" t="s">
        <v>1122</v>
      </c>
      <c r="AA305" s="11" t="s">
        <v>2441</v>
      </c>
      <c r="AB305" s="11" t="s">
        <v>2442</v>
      </c>
      <c r="AC305" s="12" t="s">
        <v>2312</v>
      </c>
      <c r="AD305" s="12" t="s">
        <v>2312</v>
      </c>
      <c r="AE305" s="70">
        <v>23365</v>
      </c>
      <c r="AF305" s="70">
        <v>34643</v>
      </c>
      <c r="AG305" s="60"/>
      <c r="AH305" s="61">
        <v>26300</v>
      </c>
      <c r="AI305" s="61">
        <v>0</v>
      </c>
      <c r="AJ305" s="61">
        <v>26694.5</v>
      </c>
      <c r="AK305" s="61">
        <v>0</v>
      </c>
      <c r="AL305" s="61">
        <v>2669.45</v>
      </c>
      <c r="AM305" s="61">
        <v>24025.05</v>
      </c>
      <c r="AN305" s="11" t="s">
        <v>2443</v>
      </c>
      <c r="AO305" s="61">
        <v>31319</v>
      </c>
      <c r="AP305" s="61">
        <v>0</v>
      </c>
      <c r="AQ305" s="62">
        <v>3131.9</v>
      </c>
      <c r="AR305" s="62">
        <v>28187.1</v>
      </c>
      <c r="AS305" s="11" t="s">
        <v>2443</v>
      </c>
      <c r="AT305" s="62">
        <v>26694.5</v>
      </c>
      <c r="AU305" s="62">
        <v>31319</v>
      </c>
      <c r="AV305" s="61">
        <v>5019</v>
      </c>
      <c r="AW305" s="63" t="str">
        <f t="shared" si="63"/>
        <v/>
      </c>
      <c r="AX305" s="63" t="str">
        <f t="shared" si="64"/>
        <v/>
      </c>
      <c r="AY305" s="64">
        <v>4624.5</v>
      </c>
      <c r="AZ305" s="65">
        <v>0.17323793290752776</v>
      </c>
      <c r="BA305" s="65">
        <v>0.19083650190114068</v>
      </c>
      <c r="BB305" s="17" t="s">
        <v>32</v>
      </c>
      <c r="BC305" s="17" t="s">
        <v>1027</v>
      </c>
    </row>
    <row r="306" spans="1:55" ht="20.100000000000001" customHeight="1" x14ac:dyDescent="0.2">
      <c r="A306" s="72" t="s">
        <v>998</v>
      </c>
      <c r="B306" s="72" t="s">
        <v>75</v>
      </c>
      <c r="C306" s="35">
        <f t="shared" si="52"/>
        <v>2</v>
      </c>
      <c r="D306" s="39" t="s">
        <v>28</v>
      </c>
      <c r="E306" s="60" t="s">
        <v>23</v>
      </c>
      <c r="F306" s="18" t="str">
        <f t="shared" si="53"/>
        <v>MCLAMB, TODD</v>
      </c>
      <c r="G306" s="11" t="s">
        <v>1075</v>
      </c>
      <c r="H306" s="11" t="s">
        <v>2901</v>
      </c>
      <c r="I306" s="66">
        <v>1</v>
      </c>
      <c r="J306" s="11" t="s">
        <v>53</v>
      </c>
      <c r="K306" s="34">
        <f t="shared" si="54"/>
        <v>0</v>
      </c>
      <c r="L306" s="34">
        <f t="shared" si="55"/>
        <v>27510.560000000001</v>
      </c>
      <c r="M306" s="34">
        <f t="shared" si="56"/>
        <v>27510.560000000001</v>
      </c>
      <c r="N306" s="34">
        <f t="shared" si="57"/>
        <v>0</v>
      </c>
      <c r="O306" s="34">
        <f t="shared" si="58"/>
        <v>3333.4399999999987</v>
      </c>
      <c r="P306" s="34">
        <f t="shared" si="59"/>
        <v>3333.4399999999987</v>
      </c>
      <c r="Q306" s="34">
        <f t="shared" si="60"/>
        <v>0</v>
      </c>
      <c r="R306" s="34">
        <f t="shared" si="61"/>
        <v>30844</v>
      </c>
      <c r="S306" s="34">
        <f t="shared" si="62"/>
        <v>30844</v>
      </c>
      <c r="T306" s="13">
        <v>42870</v>
      </c>
      <c r="V306" s="11" t="s">
        <v>2898</v>
      </c>
      <c r="W306" s="11" t="s">
        <v>2899</v>
      </c>
      <c r="X306" s="11" t="s">
        <v>8838</v>
      </c>
      <c r="Y306" s="11" t="s">
        <v>2900</v>
      </c>
      <c r="Z306" s="11" t="s">
        <v>2872</v>
      </c>
      <c r="AA306" s="11" t="s">
        <v>2902</v>
      </c>
      <c r="AB306" s="11" t="s">
        <v>2903</v>
      </c>
      <c r="AC306" s="12" t="s">
        <v>942</v>
      </c>
      <c r="AD306" s="12" t="s">
        <v>942</v>
      </c>
      <c r="AE306" s="70">
        <v>24618</v>
      </c>
      <c r="AF306" s="70">
        <v>37021</v>
      </c>
      <c r="AG306" s="60"/>
      <c r="AH306" s="61">
        <v>27104</v>
      </c>
      <c r="AI306" s="61">
        <v>0</v>
      </c>
      <c r="AJ306" s="61">
        <v>27510.560000000001</v>
      </c>
      <c r="AK306" s="61">
        <v>0</v>
      </c>
      <c r="AL306" s="61">
        <v>0</v>
      </c>
      <c r="AM306" s="61">
        <v>27510.560000000001</v>
      </c>
      <c r="AN306" s="11" t="s">
        <v>1026</v>
      </c>
      <c r="AO306" s="61">
        <v>30844</v>
      </c>
      <c r="AP306" s="61">
        <v>0</v>
      </c>
      <c r="AQ306" s="62">
        <v>0</v>
      </c>
      <c r="AR306" s="62">
        <v>30844</v>
      </c>
      <c r="AS306" s="11" t="s">
        <v>1026</v>
      </c>
      <c r="AT306" s="62">
        <v>27510.560000000001</v>
      </c>
      <c r="AU306" s="62">
        <v>30844</v>
      </c>
      <c r="AV306" s="61">
        <v>3740</v>
      </c>
      <c r="AW306" s="63" t="str">
        <f t="shared" si="63"/>
        <v/>
      </c>
      <c r="AX306" s="63" t="str">
        <f t="shared" si="64"/>
        <v/>
      </c>
      <c r="AY306" s="64">
        <v>3333.4399999999987</v>
      </c>
      <c r="AZ306" s="65">
        <v>0.12116947092316545</v>
      </c>
      <c r="BA306" s="65">
        <v>0.13798701298701299</v>
      </c>
      <c r="BB306" s="17" t="s">
        <v>32</v>
      </c>
      <c r="BC306" s="17" t="s">
        <v>1027</v>
      </c>
    </row>
    <row r="307" spans="1:55" ht="20.100000000000001" customHeight="1" x14ac:dyDescent="0.2">
      <c r="A307" s="72" t="s">
        <v>998</v>
      </c>
      <c r="B307" s="72" t="s">
        <v>75</v>
      </c>
      <c r="C307" s="35">
        <f t="shared" si="52"/>
        <v>2</v>
      </c>
      <c r="D307" s="39" t="s">
        <v>28</v>
      </c>
      <c r="E307" s="60" t="s">
        <v>23</v>
      </c>
      <c r="F307" s="18" t="str">
        <f t="shared" si="53"/>
        <v>Miller, Hae</v>
      </c>
      <c r="G307" s="11" t="s">
        <v>133</v>
      </c>
      <c r="H307" s="11" t="s">
        <v>2361</v>
      </c>
      <c r="I307" s="66">
        <v>1</v>
      </c>
      <c r="J307" s="11" t="s">
        <v>53</v>
      </c>
      <c r="K307" s="34">
        <f t="shared" si="54"/>
        <v>0</v>
      </c>
      <c r="L307" s="34">
        <f t="shared" si="55"/>
        <v>51635.08</v>
      </c>
      <c r="M307" s="34">
        <f t="shared" si="56"/>
        <v>51635.08</v>
      </c>
      <c r="N307" s="34">
        <f t="shared" si="57"/>
        <v>10780</v>
      </c>
      <c r="O307" s="34">
        <f t="shared" si="58"/>
        <v>-8515.0800000000017</v>
      </c>
      <c r="P307" s="34">
        <f t="shared" si="59"/>
        <v>2264.9199999999983</v>
      </c>
      <c r="Q307" s="34">
        <f t="shared" si="60"/>
        <v>10780</v>
      </c>
      <c r="R307" s="34">
        <f t="shared" si="61"/>
        <v>43120</v>
      </c>
      <c r="S307" s="34">
        <f t="shared" si="62"/>
        <v>53900</v>
      </c>
      <c r="T307" s="13">
        <v>42835</v>
      </c>
      <c r="V307" s="11" t="s">
        <v>2358</v>
      </c>
      <c r="W307" s="11" t="s">
        <v>2359</v>
      </c>
      <c r="X307" s="11" t="s">
        <v>8850</v>
      </c>
      <c r="Y307" s="11" t="s">
        <v>2360</v>
      </c>
      <c r="Z307" s="11" t="s">
        <v>1122</v>
      </c>
      <c r="AA307" s="11" t="s">
        <v>2362</v>
      </c>
      <c r="AB307" s="11" t="s">
        <v>2363</v>
      </c>
      <c r="AC307" s="12" t="s">
        <v>370</v>
      </c>
      <c r="AD307" s="12" t="s">
        <v>73</v>
      </c>
      <c r="AE307" s="70">
        <v>37012</v>
      </c>
      <c r="AF307" s="70">
        <v>59341</v>
      </c>
      <c r="AG307" s="60"/>
      <c r="AH307" s="61">
        <v>50872</v>
      </c>
      <c r="AI307" s="61">
        <v>0</v>
      </c>
      <c r="AJ307" s="61">
        <v>51635.08</v>
      </c>
      <c r="AK307" s="61">
        <v>0</v>
      </c>
      <c r="AL307" s="61">
        <v>0</v>
      </c>
      <c r="AM307" s="61">
        <v>51635.08</v>
      </c>
      <c r="AN307" s="11" t="s">
        <v>1038</v>
      </c>
      <c r="AO307" s="61">
        <v>53900</v>
      </c>
      <c r="AP307" s="61">
        <v>0</v>
      </c>
      <c r="AQ307" s="62">
        <v>10780</v>
      </c>
      <c r="AR307" s="62">
        <v>43120</v>
      </c>
      <c r="AS307" s="11" t="s">
        <v>1026</v>
      </c>
      <c r="AT307" s="62">
        <v>51635.08</v>
      </c>
      <c r="AU307" s="62">
        <v>53900</v>
      </c>
      <c r="AV307" s="61">
        <v>3028</v>
      </c>
      <c r="AW307" s="63" t="str">
        <f t="shared" si="63"/>
        <v/>
      </c>
      <c r="AX307" s="63" t="str">
        <f t="shared" si="64"/>
        <v/>
      </c>
      <c r="AY307" s="64">
        <v>2264.9199999999983</v>
      </c>
      <c r="AZ307" s="65">
        <v>4.3863977745362229E-2</v>
      </c>
      <c r="BA307" s="65">
        <v>5.9521937411542693E-2</v>
      </c>
      <c r="BB307" s="17" t="s">
        <v>32</v>
      </c>
      <c r="BC307" s="17" t="s">
        <v>1027</v>
      </c>
    </row>
    <row r="308" spans="1:55" ht="20.100000000000001" customHeight="1" x14ac:dyDescent="0.2">
      <c r="A308" s="72" t="s">
        <v>998</v>
      </c>
      <c r="B308" s="72" t="s">
        <v>75</v>
      </c>
      <c r="C308" s="35">
        <f t="shared" ref="C308:C364" si="65">IF(D308="1a",1,(IF(D308="1b",2,(IF(D308="2a",3,(IF(D308="2b",4,(IF(D308=3,5,(IF(D308=4,6,(IF(D308=7,7,(IF(LEFT(D308,2)="12",8,("unknown"))))))))))))))))</f>
        <v>2</v>
      </c>
      <c r="D308" s="39" t="s">
        <v>28</v>
      </c>
      <c r="E308" s="60" t="s">
        <v>23</v>
      </c>
      <c r="F308" s="18" t="str">
        <f t="shared" ref="F308:F364" si="66">CONCATENATE(V308,", ", W308)</f>
        <v>MINTZ, ALICE</v>
      </c>
      <c r="G308" s="11" t="s">
        <v>1143</v>
      </c>
      <c r="H308" s="11" t="s">
        <v>1930</v>
      </c>
      <c r="I308" s="66">
        <v>1</v>
      </c>
      <c r="J308" s="11" t="s">
        <v>53</v>
      </c>
      <c r="K308" s="34">
        <f t="shared" ref="K308:K364" si="67">AL308</f>
        <v>0</v>
      </c>
      <c r="L308" s="34">
        <f t="shared" ref="L308:L364" si="68">AM308</f>
        <v>46943.75</v>
      </c>
      <c r="M308" s="34">
        <f t="shared" ref="M308:M364" si="69">AT308</f>
        <v>46943.75</v>
      </c>
      <c r="N308" s="34">
        <f t="shared" ref="N308:N364" si="70">AQ308-AL308</f>
        <v>0</v>
      </c>
      <c r="O308" s="34">
        <f t="shared" ref="O308:O364" si="71">AR308-AM308</f>
        <v>0.25</v>
      </c>
      <c r="P308" s="34">
        <f t="shared" ref="P308:P364" si="72">O308+N308</f>
        <v>0.25</v>
      </c>
      <c r="Q308" s="34">
        <f t="shared" ref="Q308:Q364" si="73">AQ308</f>
        <v>0</v>
      </c>
      <c r="R308" s="34">
        <f t="shared" ref="R308:R364" si="74">AR308</f>
        <v>46944</v>
      </c>
      <c r="S308" s="34">
        <f t="shared" ref="S308:S364" si="75">AU308</f>
        <v>46944</v>
      </c>
      <c r="T308" s="13">
        <v>42912</v>
      </c>
      <c r="V308" s="11" t="s">
        <v>1927</v>
      </c>
      <c r="W308" s="11" t="s">
        <v>1928</v>
      </c>
      <c r="X308" s="11" t="s">
        <v>8851</v>
      </c>
      <c r="Y308" s="11" t="s">
        <v>1929</v>
      </c>
      <c r="Z308" s="11" t="s">
        <v>1122</v>
      </c>
      <c r="AA308" s="11" t="s">
        <v>1931</v>
      </c>
      <c r="AB308" s="11" t="s">
        <v>1932</v>
      </c>
      <c r="AC308" s="12" t="s">
        <v>1162</v>
      </c>
      <c r="AD308" s="12" t="s">
        <v>73</v>
      </c>
      <c r="AE308" s="70">
        <v>30206</v>
      </c>
      <c r="AF308" s="70">
        <v>48686</v>
      </c>
      <c r="AG308" s="60"/>
      <c r="AH308" s="61">
        <v>46250</v>
      </c>
      <c r="AI308" s="61">
        <v>0</v>
      </c>
      <c r="AJ308" s="61">
        <v>46943.75</v>
      </c>
      <c r="AK308" s="61">
        <v>0</v>
      </c>
      <c r="AL308" s="61">
        <v>0</v>
      </c>
      <c r="AM308" s="61">
        <v>46943.75</v>
      </c>
      <c r="AN308" s="11" t="s">
        <v>997</v>
      </c>
      <c r="AO308" s="61">
        <v>46944</v>
      </c>
      <c r="AP308" s="61">
        <v>0</v>
      </c>
      <c r="AQ308" s="62">
        <v>0</v>
      </c>
      <c r="AR308" s="62">
        <v>46944</v>
      </c>
      <c r="AS308" s="11" t="s">
        <v>997</v>
      </c>
      <c r="AT308" s="62">
        <v>46943.75</v>
      </c>
      <c r="AU308" s="62">
        <v>46944</v>
      </c>
      <c r="AV308" s="61">
        <v>694</v>
      </c>
      <c r="AW308" s="63" t="str">
        <f t="shared" ref="AW308:AW356" si="76">IF(AQ308+AR308&lt;&gt;AU308,"Issue","")</f>
        <v/>
      </c>
      <c r="AX308" s="63" t="str">
        <f t="shared" ref="AX308:AX356" si="77">IF(AL308+AM308&lt;&gt;AT308,"Issue","")</f>
        <v/>
      </c>
      <c r="AY308" s="64">
        <v>0.25</v>
      </c>
      <c r="AZ308" s="65">
        <v>5.3255225669018775E-6</v>
      </c>
      <c r="BA308" s="65">
        <v>1.5005405405405405E-2</v>
      </c>
      <c r="BB308" s="17" t="s">
        <v>32</v>
      </c>
      <c r="BC308" s="17" t="s">
        <v>1933</v>
      </c>
    </row>
    <row r="309" spans="1:55" ht="20.100000000000001" customHeight="1" x14ac:dyDescent="0.2">
      <c r="A309" s="72" t="s">
        <v>998</v>
      </c>
      <c r="B309" s="72" t="s">
        <v>75</v>
      </c>
      <c r="C309" s="35">
        <f t="shared" si="65"/>
        <v>2</v>
      </c>
      <c r="D309" s="39" t="s">
        <v>28</v>
      </c>
      <c r="E309" s="60" t="s">
        <v>23</v>
      </c>
      <c r="F309" s="18" t="str">
        <f t="shared" si="66"/>
        <v>Mitchell, David</v>
      </c>
      <c r="G309" s="11" t="s">
        <v>227</v>
      </c>
      <c r="H309" s="11" t="s">
        <v>1067</v>
      </c>
      <c r="I309" s="66">
        <v>1</v>
      </c>
      <c r="J309" s="11" t="s">
        <v>53</v>
      </c>
      <c r="K309" s="34">
        <f t="shared" si="67"/>
        <v>47523</v>
      </c>
      <c r="L309" s="34">
        <f t="shared" si="68"/>
        <v>0</v>
      </c>
      <c r="M309" s="34">
        <f t="shared" si="69"/>
        <v>47523</v>
      </c>
      <c r="N309" s="34">
        <f t="shared" si="70"/>
        <v>9077</v>
      </c>
      <c r="O309" s="34">
        <f t="shared" si="71"/>
        <v>0</v>
      </c>
      <c r="P309" s="34">
        <f t="shared" si="72"/>
        <v>9077</v>
      </c>
      <c r="Q309" s="34">
        <f t="shared" si="73"/>
        <v>56600</v>
      </c>
      <c r="R309" s="34">
        <f t="shared" si="74"/>
        <v>0</v>
      </c>
      <c r="S309" s="34">
        <f t="shared" si="75"/>
        <v>56600</v>
      </c>
      <c r="T309" s="13">
        <v>42891</v>
      </c>
      <c r="V309" s="11" t="s">
        <v>1064</v>
      </c>
      <c r="W309" s="11" t="s">
        <v>1065</v>
      </c>
      <c r="X309" s="11" t="s">
        <v>8853</v>
      </c>
      <c r="Y309" s="11" t="s">
        <v>1066</v>
      </c>
      <c r="Z309" s="11" t="s">
        <v>1068</v>
      </c>
      <c r="AA309" s="11" t="s">
        <v>1069</v>
      </c>
      <c r="AB309" s="11" t="s">
        <v>1070</v>
      </c>
      <c r="AC309" s="12" t="s">
        <v>1071</v>
      </c>
      <c r="AD309" s="12" t="s">
        <v>403</v>
      </c>
      <c r="AE309" s="70">
        <v>38748</v>
      </c>
      <c r="AF309" s="70">
        <v>81817</v>
      </c>
      <c r="AG309" s="60"/>
      <c r="AH309" s="61">
        <v>46507</v>
      </c>
      <c r="AI309" s="61">
        <v>0</v>
      </c>
      <c r="AJ309" s="61">
        <v>47523</v>
      </c>
      <c r="AK309" s="61">
        <v>0</v>
      </c>
      <c r="AL309" s="61">
        <v>47523</v>
      </c>
      <c r="AM309" s="61">
        <v>0</v>
      </c>
      <c r="AN309" s="11"/>
      <c r="AO309" s="61">
        <v>56600</v>
      </c>
      <c r="AP309" s="61">
        <v>0</v>
      </c>
      <c r="AQ309" s="62">
        <v>56600</v>
      </c>
      <c r="AR309" s="62">
        <v>0</v>
      </c>
      <c r="AS309" s="11"/>
      <c r="AT309" s="62">
        <v>47523</v>
      </c>
      <c r="AU309" s="62">
        <v>56600</v>
      </c>
      <c r="AV309" s="61">
        <v>10093</v>
      </c>
      <c r="AW309" s="63" t="str">
        <f t="shared" si="76"/>
        <v/>
      </c>
      <c r="AX309" s="63" t="str">
        <f t="shared" si="77"/>
        <v/>
      </c>
      <c r="AY309" s="64">
        <v>9077</v>
      </c>
      <c r="AZ309" s="65">
        <v>0.19100225154135891</v>
      </c>
      <c r="BA309" s="65">
        <v>0.21702109359881308</v>
      </c>
      <c r="BB309" s="17" t="s">
        <v>32</v>
      </c>
      <c r="BC309" s="17" t="s">
        <v>1027</v>
      </c>
    </row>
    <row r="310" spans="1:55" ht="20.100000000000001" customHeight="1" x14ac:dyDescent="0.2">
      <c r="A310" s="72" t="s">
        <v>998</v>
      </c>
      <c r="B310" s="72" t="s">
        <v>75</v>
      </c>
      <c r="C310" s="35">
        <f t="shared" si="65"/>
        <v>2</v>
      </c>
      <c r="D310" s="39" t="s">
        <v>28</v>
      </c>
      <c r="E310" s="60" t="s">
        <v>23</v>
      </c>
      <c r="F310" s="18" t="str">
        <f t="shared" si="66"/>
        <v>Mon, Aye</v>
      </c>
      <c r="G310" s="11" t="s">
        <v>1335</v>
      </c>
      <c r="H310" s="11" t="s">
        <v>1582</v>
      </c>
      <c r="I310" s="66">
        <v>1</v>
      </c>
      <c r="J310" s="11" t="s">
        <v>53</v>
      </c>
      <c r="K310" s="34">
        <f t="shared" si="67"/>
        <v>27566.39</v>
      </c>
      <c r="L310" s="34">
        <f t="shared" si="68"/>
        <v>0</v>
      </c>
      <c r="M310" s="34">
        <f t="shared" si="69"/>
        <v>27566.39</v>
      </c>
      <c r="N310" s="34">
        <f t="shared" si="70"/>
        <v>2655.6100000000006</v>
      </c>
      <c r="O310" s="34">
        <f t="shared" si="71"/>
        <v>0</v>
      </c>
      <c r="P310" s="34">
        <f t="shared" si="72"/>
        <v>2655.6100000000006</v>
      </c>
      <c r="Q310" s="34">
        <f t="shared" si="73"/>
        <v>30222</v>
      </c>
      <c r="R310" s="34">
        <f t="shared" si="74"/>
        <v>0</v>
      </c>
      <c r="S310" s="34">
        <f t="shared" si="75"/>
        <v>30222</v>
      </c>
      <c r="T310" s="13">
        <v>42912</v>
      </c>
      <c r="V310" s="11" t="s">
        <v>1579</v>
      </c>
      <c r="W310" s="11" t="s">
        <v>1580</v>
      </c>
      <c r="X310" s="11" t="s">
        <v>8856</v>
      </c>
      <c r="Y310" s="11" t="s">
        <v>1581</v>
      </c>
      <c r="Z310" s="11" t="s">
        <v>1011</v>
      </c>
      <c r="AA310" s="11" t="s">
        <v>1583</v>
      </c>
      <c r="AB310" s="11" t="s">
        <v>1584</v>
      </c>
      <c r="AC310" s="12" t="s">
        <v>732</v>
      </c>
      <c r="AD310" s="12" t="s">
        <v>1585</v>
      </c>
      <c r="AE310" s="70">
        <v>23332</v>
      </c>
      <c r="AF310" s="70">
        <v>37412</v>
      </c>
      <c r="AG310" s="60"/>
      <c r="AH310" s="61">
        <v>27159</v>
      </c>
      <c r="AI310" s="61">
        <v>0</v>
      </c>
      <c r="AJ310" s="61">
        <v>27566.39</v>
      </c>
      <c r="AK310" s="61">
        <v>0</v>
      </c>
      <c r="AL310" s="61">
        <v>27566.39</v>
      </c>
      <c r="AM310" s="61">
        <v>0</v>
      </c>
      <c r="AN310" s="11"/>
      <c r="AO310" s="61">
        <v>30222</v>
      </c>
      <c r="AP310" s="61">
        <v>0</v>
      </c>
      <c r="AQ310" s="62">
        <v>30222</v>
      </c>
      <c r="AR310" s="62">
        <v>0</v>
      </c>
      <c r="AS310" s="11"/>
      <c r="AT310" s="62">
        <v>27566.39</v>
      </c>
      <c r="AU310" s="62">
        <v>30222</v>
      </c>
      <c r="AV310" s="61">
        <v>3063</v>
      </c>
      <c r="AW310" s="63" t="str">
        <f t="shared" si="76"/>
        <v/>
      </c>
      <c r="AX310" s="63" t="str">
        <f t="shared" si="77"/>
        <v/>
      </c>
      <c r="AY310" s="64">
        <v>2655.6100000000006</v>
      </c>
      <c r="AZ310" s="65">
        <v>9.6335065998848626E-2</v>
      </c>
      <c r="BA310" s="65">
        <v>0.1127802938252513</v>
      </c>
      <c r="BB310" s="17" t="s">
        <v>32</v>
      </c>
      <c r="BC310" s="17" t="s">
        <v>1027</v>
      </c>
    </row>
    <row r="311" spans="1:55" ht="20.100000000000001" customHeight="1" x14ac:dyDescent="0.2">
      <c r="A311" s="72" t="s">
        <v>998</v>
      </c>
      <c r="B311" s="72" t="s">
        <v>75</v>
      </c>
      <c r="C311" s="35">
        <f t="shared" si="65"/>
        <v>2</v>
      </c>
      <c r="D311" s="39" t="s">
        <v>28</v>
      </c>
      <c r="E311" s="60" t="s">
        <v>23</v>
      </c>
      <c r="F311" s="18" t="str">
        <f t="shared" si="66"/>
        <v>Moo, Eh</v>
      </c>
      <c r="G311" s="11" t="s">
        <v>1335</v>
      </c>
      <c r="H311" s="11" t="s">
        <v>1614</v>
      </c>
      <c r="I311" s="66">
        <v>1</v>
      </c>
      <c r="J311" s="11" t="s">
        <v>53</v>
      </c>
      <c r="K311" s="34">
        <f t="shared" si="67"/>
        <v>26694.5</v>
      </c>
      <c r="L311" s="34">
        <f t="shared" si="68"/>
        <v>0</v>
      </c>
      <c r="M311" s="34">
        <f t="shared" si="69"/>
        <v>26694.5</v>
      </c>
      <c r="N311" s="34">
        <f t="shared" si="70"/>
        <v>3527.5</v>
      </c>
      <c r="O311" s="34">
        <f t="shared" si="71"/>
        <v>0</v>
      </c>
      <c r="P311" s="34">
        <f t="shared" si="72"/>
        <v>3527.5</v>
      </c>
      <c r="Q311" s="34">
        <f t="shared" si="73"/>
        <v>30222</v>
      </c>
      <c r="R311" s="34">
        <f t="shared" si="74"/>
        <v>0</v>
      </c>
      <c r="S311" s="34">
        <f t="shared" si="75"/>
        <v>30222</v>
      </c>
      <c r="T311" s="13">
        <v>42898</v>
      </c>
      <c r="V311" s="11" t="s">
        <v>1611</v>
      </c>
      <c r="W311" s="11" t="s">
        <v>1612</v>
      </c>
      <c r="X311" s="11" t="s">
        <v>8858</v>
      </c>
      <c r="Y311" s="11" t="s">
        <v>1613</v>
      </c>
      <c r="Z311" s="11" t="s">
        <v>1011</v>
      </c>
      <c r="AA311" s="11" t="s">
        <v>1615</v>
      </c>
      <c r="AB311" s="11" t="s">
        <v>1616</v>
      </c>
      <c r="AC311" s="12" t="s">
        <v>732</v>
      </c>
      <c r="AD311" s="12" t="s">
        <v>1585</v>
      </c>
      <c r="AE311" s="70">
        <v>23332</v>
      </c>
      <c r="AF311" s="70">
        <v>37412</v>
      </c>
      <c r="AG311" s="60"/>
      <c r="AH311" s="61">
        <v>26300</v>
      </c>
      <c r="AI311" s="61">
        <v>0</v>
      </c>
      <c r="AJ311" s="61">
        <v>26694.5</v>
      </c>
      <c r="AK311" s="61">
        <v>0</v>
      </c>
      <c r="AL311" s="61">
        <v>26694.5</v>
      </c>
      <c r="AM311" s="61">
        <v>0</v>
      </c>
      <c r="AN311" s="11"/>
      <c r="AO311" s="61">
        <v>30222</v>
      </c>
      <c r="AP311" s="61">
        <v>0</v>
      </c>
      <c r="AQ311" s="62">
        <v>30222</v>
      </c>
      <c r="AR311" s="62">
        <v>0</v>
      </c>
      <c r="AS311" s="11"/>
      <c r="AT311" s="62">
        <v>26694.5</v>
      </c>
      <c r="AU311" s="62">
        <v>30222</v>
      </c>
      <c r="AV311" s="61">
        <v>3922</v>
      </c>
      <c r="AW311" s="63" t="str">
        <f t="shared" si="76"/>
        <v/>
      </c>
      <c r="AX311" s="63" t="str">
        <f t="shared" si="77"/>
        <v/>
      </c>
      <c r="AY311" s="64">
        <v>3527.5</v>
      </c>
      <c r="AZ311" s="65">
        <v>0.13214332540410947</v>
      </c>
      <c r="BA311" s="65">
        <v>0.14912547528517112</v>
      </c>
      <c r="BB311" s="17" t="s">
        <v>32</v>
      </c>
      <c r="BC311" s="17" t="s">
        <v>1027</v>
      </c>
    </row>
    <row r="312" spans="1:55" ht="20.100000000000001" customHeight="1" x14ac:dyDescent="0.2">
      <c r="A312" s="72" t="s">
        <v>998</v>
      </c>
      <c r="B312" s="72" t="s">
        <v>75</v>
      </c>
      <c r="C312" s="35">
        <f t="shared" si="65"/>
        <v>2</v>
      </c>
      <c r="D312" s="39" t="s">
        <v>28</v>
      </c>
      <c r="E312" s="60" t="s">
        <v>23</v>
      </c>
      <c r="F312" s="18" t="str">
        <f t="shared" si="66"/>
        <v>Moore, Zachary</v>
      </c>
      <c r="G312" s="11" t="s">
        <v>1326</v>
      </c>
      <c r="H312" s="11" t="s">
        <v>2213</v>
      </c>
      <c r="I312" s="66">
        <v>1</v>
      </c>
      <c r="J312" s="11" t="s">
        <v>53</v>
      </c>
      <c r="K312" s="34">
        <f t="shared" si="67"/>
        <v>40600</v>
      </c>
      <c r="L312" s="34">
        <f t="shared" si="68"/>
        <v>0</v>
      </c>
      <c r="M312" s="34">
        <f t="shared" si="69"/>
        <v>40600</v>
      </c>
      <c r="N312" s="34">
        <f t="shared" si="70"/>
        <v>4400</v>
      </c>
      <c r="O312" s="34">
        <f t="shared" si="71"/>
        <v>0</v>
      </c>
      <c r="P312" s="34">
        <f t="shared" si="72"/>
        <v>4400</v>
      </c>
      <c r="Q312" s="34">
        <f t="shared" si="73"/>
        <v>45000</v>
      </c>
      <c r="R312" s="34">
        <f t="shared" si="74"/>
        <v>0</v>
      </c>
      <c r="S312" s="34">
        <f t="shared" si="75"/>
        <v>45000</v>
      </c>
      <c r="T312" s="13">
        <v>42828</v>
      </c>
      <c r="V312" s="11" t="s">
        <v>1877</v>
      </c>
      <c r="W312" s="11" t="s">
        <v>893</v>
      </c>
      <c r="X312" s="11" t="s">
        <v>8860</v>
      </c>
      <c r="Y312" s="11" t="s">
        <v>2212</v>
      </c>
      <c r="Z312" s="11" t="s">
        <v>1122</v>
      </c>
      <c r="AA312" s="11" t="s">
        <v>2214</v>
      </c>
      <c r="AB312" s="11" t="s">
        <v>2215</v>
      </c>
      <c r="AC312" s="12" t="s">
        <v>1330</v>
      </c>
      <c r="AD312" s="12" t="s">
        <v>1331</v>
      </c>
      <c r="AE312" s="70">
        <v>35648</v>
      </c>
      <c r="AF312" s="70">
        <v>54868</v>
      </c>
      <c r="AG312" s="60"/>
      <c r="AH312" s="61">
        <v>40000</v>
      </c>
      <c r="AI312" s="61">
        <v>0</v>
      </c>
      <c r="AJ312" s="61">
        <v>40600</v>
      </c>
      <c r="AK312" s="61">
        <v>0</v>
      </c>
      <c r="AL312" s="61">
        <v>40600</v>
      </c>
      <c r="AM312" s="61">
        <v>0</v>
      </c>
      <c r="AN312" s="11"/>
      <c r="AO312" s="61">
        <v>45000</v>
      </c>
      <c r="AP312" s="61">
        <v>0</v>
      </c>
      <c r="AQ312" s="62">
        <v>45000</v>
      </c>
      <c r="AR312" s="62">
        <v>0</v>
      </c>
      <c r="AS312" s="11"/>
      <c r="AT312" s="62">
        <v>40600</v>
      </c>
      <c r="AU312" s="62">
        <v>45000</v>
      </c>
      <c r="AV312" s="61">
        <v>5000</v>
      </c>
      <c r="AW312" s="63" t="str">
        <f t="shared" si="76"/>
        <v/>
      </c>
      <c r="AX312" s="63" t="str">
        <f t="shared" si="77"/>
        <v/>
      </c>
      <c r="AY312" s="64">
        <v>4400</v>
      </c>
      <c r="AZ312" s="65">
        <v>0.10837438423645321</v>
      </c>
      <c r="BA312" s="65">
        <v>0.125</v>
      </c>
      <c r="BB312" s="17" t="s">
        <v>32</v>
      </c>
      <c r="BC312" s="17" t="s">
        <v>1027</v>
      </c>
    </row>
    <row r="313" spans="1:55" ht="20.100000000000001" customHeight="1" x14ac:dyDescent="0.2">
      <c r="A313" s="72" t="s">
        <v>998</v>
      </c>
      <c r="B313" s="72" t="s">
        <v>75</v>
      </c>
      <c r="C313" s="35">
        <f t="shared" si="65"/>
        <v>2</v>
      </c>
      <c r="D313" s="39" t="s">
        <v>28</v>
      </c>
      <c r="E313" s="60" t="s">
        <v>23</v>
      </c>
      <c r="F313" s="18" t="str">
        <f t="shared" si="66"/>
        <v>Morrison, Pamela</v>
      </c>
      <c r="G313" s="11" t="s">
        <v>1181</v>
      </c>
      <c r="H313" s="11" t="s">
        <v>2546</v>
      </c>
      <c r="I313" s="66">
        <v>1</v>
      </c>
      <c r="J313" s="11" t="s">
        <v>53</v>
      </c>
      <c r="K313" s="34">
        <f t="shared" si="67"/>
        <v>28500</v>
      </c>
      <c r="L313" s="34">
        <f t="shared" si="68"/>
        <v>9500</v>
      </c>
      <c r="M313" s="34">
        <f t="shared" si="69"/>
        <v>38000</v>
      </c>
      <c r="N313" s="34">
        <f t="shared" si="70"/>
        <v>11500</v>
      </c>
      <c r="O313" s="34">
        <f t="shared" si="71"/>
        <v>-9500</v>
      </c>
      <c r="P313" s="34">
        <f t="shared" si="72"/>
        <v>2000</v>
      </c>
      <c r="Q313" s="34">
        <f t="shared" si="73"/>
        <v>40000</v>
      </c>
      <c r="R313" s="34">
        <f t="shared" si="74"/>
        <v>0</v>
      </c>
      <c r="S313" s="34">
        <f t="shared" si="75"/>
        <v>40000</v>
      </c>
      <c r="T313" s="13">
        <v>42849</v>
      </c>
      <c r="V313" s="11" t="s">
        <v>2544</v>
      </c>
      <c r="W313" s="11" t="s">
        <v>2371</v>
      </c>
      <c r="X313" s="11" t="s">
        <v>8864</v>
      </c>
      <c r="Y313" s="11" t="s">
        <v>2545</v>
      </c>
      <c r="Z313" s="11" t="s">
        <v>2493</v>
      </c>
      <c r="AA313" s="11" t="s">
        <v>2539</v>
      </c>
      <c r="AB313" s="11" t="s">
        <v>2540</v>
      </c>
      <c r="AC313" s="12" t="s">
        <v>370</v>
      </c>
      <c r="AD313" s="12" t="s">
        <v>73</v>
      </c>
      <c r="AE313" s="70">
        <v>25900</v>
      </c>
      <c r="AF313" s="70">
        <v>46288</v>
      </c>
      <c r="AG313" s="60"/>
      <c r="AH313" s="61">
        <v>0</v>
      </c>
      <c r="AI313" s="61">
        <v>0</v>
      </c>
      <c r="AJ313" s="61">
        <v>38000</v>
      </c>
      <c r="AK313" s="61">
        <v>0</v>
      </c>
      <c r="AL313" s="61">
        <v>28500</v>
      </c>
      <c r="AM313" s="61">
        <v>9500</v>
      </c>
      <c r="AN313" s="11" t="s">
        <v>1015</v>
      </c>
      <c r="AO313" s="61">
        <v>40000</v>
      </c>
      <c r="AP313" s="61">
        <v>0</v>
      </c>
      <c r="AQ313" s="62">
        <v>40000</v>
      </c>
      <c r="AR313" s="62">
        <v>0</v>
      </c>
      <c r="AS313" s="11"/>
      <c r="AT313" s="62">
        <v>38000</v>
      </c>
      <c r="AU313" s="62">
        <v>40000</v>
      </c>
      <c r="AV313" s="61">
        <v>40000</v>
      </c>
      <c r="AW313" s="63" t="str">
        <f t="shared" si="76"/>
        <v/>
      </c>
      <c r="AX313" s="63" t="str">
        <f t="shared" si="77"/>
        <v/>
      </c>
      <c r="AY313" s="64">
        <v>2000</v>
      </c>
      <c r="AZ313" s="65">
        <v>5.2631578947368418E-2</v>
      </c>
      <c r="BA313" s="65">
        <v>0</v>
      </c>
      <c r="BB313" s="17" t="s">
        <v>32</v>
      </c>
      <c r="BC313" s="17" t="s">
        <v>1933</v>
      </c>
    </row>
    <row r="314" spans="1:55" ht="20.100000000000001" customHeight="1" x14ac:dyDescent="0.2">
      <c r="A314" s="72" t="s">
        <v>998</v>
      </c>
      <c r="B314" s="72" t="s">
        <v>75</v>
      </c>
      <c r="C314" s="35">
        <f t="shared" si="65"/>
        <v>2</v>
      </c>
      <c r="D314" s="39" t="s">
        <v>28</v>
      </c>
      <c r="E314" s="60" t="s">
        <v>23</v>
      </c>
      <c r="F314" s="18" t="str">
        <f t="shared" si="66"/>
        <v>Nyaw, Hsa</v>
      </c>
      <c r="G314" s="11" t="s">
        <v>1335</v>
      </c>
      <c r="H314" s="11" t="s">
        <v>1608</v>
      </c>
      <c r="I314" s="66">
        <v>1</v>
      </c>
      <c r="J314" s="11" t="s">
        <v>53</v>
      </c>
      <c r="K314" s="34">
        <f t="shared" si="67"/>
        <v>0</v>
      </c>
      <c r="L314" s="34">
        <f t="shared" si="68"/>
        <v>26695</v>
      </c>
      <c r="M314" s="34">
        <f t="shared" si="69"/>
        <v>26695</v>
      </c>
      <c r="N314" s="34">
        <f t="shared" si="70"/>
        <v>0</v>
      </c>
      <c r="O314" s="34">
        <f t="shared" si="71"/>
        <v>3527</v>
      </c>
      <c r="P314" s="34">
        <f t="shared" si="72"/>
        <v>3527</v>
      </c>
      <c r="Q314" s="34">
        <f t="shared" si="73"/>
        <v>0</v>
      </c>
      <c r="R314" s="34">
        <f t="shared" si="74"/>
        <v>30222</v>
      </c>
      <c r="S314" s="34">
        <f t="shared" si="75"/>
        <v>30222</v>
      </c>
      <c r="T314" s="13">
        <v>42898</v>
      </c>
      <c r="V314" s="11" t="s">
        <v>1605</v>
      </c>
      <c r="W314" s="11" t="s">
        <v>1606</v>
      </c>
      <c r="X314" s="11" t="s">
        <v>8882</v>
      </c>
      <c r="Y314" s="11" t="s">
        <v>1607</v>
      </c>
      <c r="Z314" s="11" t="s">
        <v>1011</v>
      </c>
      <c r="AA314" s="11" t="s">
        <v>1609</v>
      </c>
      <c r="AB314" s="11" t="s">
        <v>1610</v>
      </c>
      <c r="AC314" s="12" t="s">
        <v>1340</v>
      </c>
      <c r="AD314" s="12" t="s">
        <v>1340</v>
      </c>
      <c r="AE314" s="70">
        <v>23332</v>
      </c>
      <c r="AF314" s="70">
        <v>37412</v>
      </c>
      <c r="AG314" s="60"/>
      <c r="AH314" s="61">
        <v>0</v>
      </c>
      <c r="AI314" s="61">
        <v>0</v>
      </c>
      <c r="AJ314" s="61">
        <v>26695</v>
      </c>
      <c r="AK314" s="61">
        <v>0</v>
      </c>
      <c r="AL314" s="61">
        <v>0</v>
      </c>
      <c r="AM314" s="61">
        <v>26695</v>
      </c>
      <c r="AN314" s="11" t="s">
        <v>1026</v>
      </c>
      <c r="AO314" s="61">
        <v>30222</v>
      </c>
      <c r="AP314" s="61">
        <v>0</v>
      </c>
      <c r="AQ314" s="62">
        <v>0</v>
      </c>
      <c r="AR314" s="62">
        <v>30222</v>
      </c>
      <c r="AS314" s="11" t="s">
        <v>1026</v>
      </c>
      <c r="AT314" s="62">
        <v>26695</v>
      </c>
      <c r="AU314" s="62">
        <v>30222</v>
      </c>
      <c r="AV314" s="61">
        <v>30222</v>
      </c>
      <c r="AW314" s="63" t="str">
        <f t="shared" si="76"/>
        <v/>
      </c>
      <c r="AX314" s="63" t="str">
        <f t="shared" si="77"/>
        <v/>
      </c>
      <c r="AY314" s="64">
        <v>3527</v>
      </c>
      <c r="AZ314" s="65">
        <v>0.13212212024723732</v>
      </c>
      <c r="BA314" s="65">
        <v>0</v>
      </c>
      <c r="BB314" s="17" t="s">
        <v>32</v>
      </c>
      <c r="BC314" s="17" t="s">
        <v>1027</v>
      </c>
    </row>
    <row r="315" spans="1:55" ht="20.100000000000001" customHeight="1" x14ac:dyDescent="0.2">
      <c r="A315" s="72" t="s">
        <v>998</v>
      </c>
      <c r="B315" s="72" t="s">
        <v>75</v>
      </c>
      <c r="C315" s="35">
        <f t="shared" si="65"/>
        <v>2</v>
      </c>
      <c r="D315" s="39" t="s">
        <v>28</v>
      </c>
      <c r="E315" s="60" t="s">
        <v>23</v>
      </c>
      <c r="F315" s="18" t="str">
        <f t="shared" si="66"/>
        <v>Olah, Courtney</v>
      </c>
      <c r="G315" s="11" t="s">
        <v>1262</v>
      </c>
      <c r="H315" s="11" t="s">
        <v>1893</v>
      </c>
      <c r="I315" s="66">
        <v>1</v>
      </c>
      <c r="J315" s="11" t="s">
        <v>53</v>
      </c>
      <c r="K315" s="34">
        <f t="shared" si="67"/>
        <v>16351</v>
      </c>
      <c r="L315" s="34">
        <f t="shared" si="68"/>
        <v>0</v>
      </c>
      <c r="M315" s="34">
        <f t="shared" si="69"/>
        <v>16351</v>
      </c>
      <c r="N315" s="34">
        <f t="shared" si="70"/>
        <v>20649</v>
      </c>
      <c r="O315" s="34">
        <f t="shared" si="71"/>
        <v>0</v>
      </c>
      <c r="P315" s="34">
        <f t="shared" si="72"/>
        <v>20649</v>
      </c>
      <c r="Q315" s="34">
        <f t="shared" si="73"/>
        <v>37000</v>
      </c>
      <c r="R315" s="34">
        <f t="shared" si="74"/>
        <v>0</v>
      </c>
      <c r="S315" s="34">
        <f t="shared" si="75"/>
        <v>37000</v>
      </c>
      <c r="T315" s="13">
        <v>42835</v>
      </c>
      <c r="V315" s="11" t="s">
        <v>1891</v>
      </c>
      <c r="W315" s="11" t="s">
        <v>1892</v>
      </c>
      <c r="X315" s="11" t="s">
        <v>8884</v>
      </c>
      <c r="Y315" s="11">
        <v>720444506</v>
      </c>
      <c r="Z315" s="11" t="s">
        <v>1894</v>
      </c>
      <c r="AA315" s="11" t="s">
        <v>1895</v>
      </c>
      <c r="AB315" s="11" t="s">
        <v>1896</v>
      </c>
      <c r="AC315" s="12" t="s">
        <v>515</v>
      </c>
      <c r="AD315" s="12" t="s">
        <v>73</v>
      </c>
      <c r="AE315" s="70">
        <v>23332</v>
      </c>
      <c r="AF315" s="70">
        <v>46186</v>
      </c>
      <c r="AG315" s="60"/>
      <c r="AH315" s="61">
        <v>0</v>
      </c>
      <c r="AI315" s="61">
        <v>0</v>
      </c>
      <c r="AJ315" s="61">
        <v>16351</v>
      </c>
      <c r="AK315" s="61">
        <v>0</v>
      </c>
      <c r="AL315" s="61">
        <v>16351</v>
      </c>
      <c r="AM315" s="61">
        <v>0</v>
      </c>
      <c r="AN315" s="11"/>
      <c r="AO315" s="61">
        <v>37000</v>
      </c>
      <c r="AP315" s="61">
        <v>0</v>
      </c>
      <c r="AQ315" s="62">
        <v>37000</v>
      </c>
      <c r="AR315" s="62">
        <v>0</v>
      </c>
      <c r="AS315" s="11"/>
      <c r="AT315" s="62">
        <v>16351</v>
      </c>
      <c r="AU315" s="62">
        <v>37000</v>
      </c>
      <c r="AV315" s="61">
        <v>37000</v>
      </c>
      <c r="AW315" s="63" t="str">
        <f t="shared" si="76"/>
        <v/>
      </c>
      <c r="AX315" s="63" t="str">
        <f t="shared" si="77"/>
        <v/>
      </c>
      <c r="AY315" s="64">
        <v>20649</v>
      </c>
      <c r="AZ315" s="65">
        <v>1.262858540762033</v>
      </c>
      <c r="BA315" s="65">
        <v>0</v>
      </c>
      <c r="BB315" s="17" t="s">
        <v>32</v>
      </c>
      <c r="BC315" s="17" t="s">
        <v>1897</v>
      </c>
    </row>
    <row r="316" spans="1:55" ht="20.100000000000001" customHeight="1" x14ac:dyDescent="0.2">
      <c r="A316" s="72" t="s">
        <v>998</v>
      </c>
      <c r="B316" s="72" t="s">
        <v>75</v>
      </c>
      <c r="C316" s="35">
        <f t="shared" si="65"/>
        <v>2</v>
      </c>
      <c r="D316" s="39" t="s">
        <v>28</v>
      </c>
      <c r="E316" s="60" t="s">
        <v>23</v>
      </c>
      <c r="F316" s="18" t="str">
        <f t="shared" si="66"/>
        <v>O'Neal, Dawn</v>
      </c>
      <c r="G316" s="11" t="s">
        <v>1062</v>
      </c>
      <c r="H316" s="11" t="s">
        <v>2487</v>
      </c>
      <c r="I316" s="66">
        <v>1</v>
      </c>
      <c r="J316" s="11" t="s">
        <v>53</v>
      </c>
      <c r="K316" s="34">
        <f t="shared" si="67"/>
        <v>16265.58</v>
      </c>
      <c r="L316" s="34">
        <f t="shared" si="68"/>
        <v>24398.37</v>
      </c>
      <c r="M316" s="34">
        <f t="shared" si="69"/>
        <v>40663.949999999997</v>
      </c>
      <c r="N316" s="34">
        <f t="shared" si="70"/>
        <v>26034.42</v>
      </c>
      <c r="O316" s="34">
        <f t="shared" si="71"/>
        <v>-24398.37</v>
      </c>
      <c r="P316" s="34">
        <f t="shared" si="72"/>
        <v>1636.0499999999993</v>
      </c>
      <c r="Q316" s="34">
        <f t="shared" si="73"/>
        <v>42300</v>
      </c>
      <c r="R316" s="34">
        <f t="shared" si="74"/>
        <v>0</v>
      </c>
      <c r="S316" s="34">
        <f t="shared" si="75"/>
        <v>42300</v>
      </c>
      <c r="T316" s="13">
        <v>42863</v>
      </c>
      <c r="V316" s="11" t="s">
        <v>2484</v>
      </c>
      <c r="W316" s="11" t="s">
        <v>2485</v>
      </c>
      <c r="X316" s="11" t="s">
        <v>8887</v>
      </c>
      <c r="Y316" s="11" t="s">
        <v>2486</v>
      </c>
      <c r="Z316" s="11" t="s">
        <v>693</v>
      </c>
      <c r="AA316" s="11" t="s">
        <v>2488</v>
      </c>
      <c r="AB316" s="11" t="s">
        <v>2489</v>
      </c>
      <c r="AC316" s="12" t="s">
        <v>515</v>
      </c>
      <c r="AD316" s="12" t="s">
        <v>73</v>
      </c>
      <c r="AE316" s="70">
        <v>25381</v>
      </c>
      <c r="AF316" s="70">
        <v>48446</v>
      </c>
      <c r="AG316" s="60"/>
      <c r="AH316" s="61">
        <v>40063</v>
      </c>
      <c r="AI316" s="61">
        <v>0</v>
      </c>
      <c r="AJ316" s="61">
        <v>40663.949999999997</v>
      </c>
      <c r="AK316" s="61">
        <v>0</v>
      </c>
      <c r="AL316" s="61">
        <v>16265.58</v>
      </c>
      <c r="AM316" s="61">
        <v>24398.37</v>
      </c>
      <c r="AN316" s="11" t="s">
        <v>997</v>
      </c>
      <c r="AO316" s="61">
        <v>42300</v>
      </c>
      <c r="AP316" s="61">
        <v>0</v>
      </c>
      <c r="AQ316" s="62">
        <v>42300</v>
      </c>
      <c r="AR316" s="62">
        <v>0</v>
      </c>
      <c r="AS316" s="11"/>
      <c r="AT316" s="62">
        <v>40663.949999999997</v>
      </c>
      <c r="AU316" s="62">
        <v>42300</v>
      </c>
      <c r="AV316" s="61">
        <v>2237</v>
      </c>
      <c r="AW316" s="63" t="str">
        <f t="shared" si="76"/>
        <v/>
      </c>
      <c r="AX316" s="63" t="str">
        <f t="shared" si="77"/>
        <v/>
      </c>
      <c r="AY316" s="64">
        <v>1636.0500000000029</v>
      </c>
      <c r="AZ316" s="65">
        <v>4.023342542964968E-2</v>
      </c>
      <c r="BA316" s="65">
        <v>5.5837056635798618E-2</v>
      </c>
      <c r="BB316" s="17" t="s">
        <v>32</v>
      </c>
      <c r="BC316" s="17" t="s">
        <v>1027</v>
      </c>
    </row>
    <row r="317" spans="1:55" ht="20.100000000000001" customHeight="1" x14ac:dyDescent="0.2">
      <c r="A317" s="72" t="s">
        <v>998</v>
      </c>
      <c r="B317" s="72" t="s">
        <v>75</v>
      </c>
      <c r="C317" s="35">
        <f t="shared" si="65"/>
        <v>2</v>
      </c>
      <c r="D317" s="39" t="s">
        <v>28</v>
      </c>
      <c r="E317" s="60" t="s">
        <v>23</v>
      </c>
      <c r="F317" s="18" t="str">
        <f t="shared" si="66"/>
        <v>Palmer, Michael</v>
      </c>
      <c r="G317" s="11" t="s">
        <v>1500</v>
      </c>
      <c r="H317" s="11" t="s">
        <v>1501</v>
      </c>
      <c r="I317" s="66">
        <v>1</v>
      </c>
      <c r="J317" s="11" t="s">
        <v>53</v>
      </c>
      <c r="K317" s="34">
        <f t="shared" si="67"/>
        <v>45063.97</v>
      </c>
      <c r="L317" s="34">
        <f t="shared" si="68"/>
        <v>0</v>
      </c>
      <c r="M317" s="34">
        <f t="shared" si="69"/>
        <v>45063.97</v>
      </c>
      <c r="N317" s="34">
        <f t="shared" si="70"/>
        <v>2220.0299999999988</v>
      </c>
      <c r="O317" s="34">
        <f t="shared" si="71"/>
        <v>0</v>
      </c>
      <c r="P317" s="34">
        <f t="shared" si="72"/>
        <v>2220.0299999999988</v>
      </c>
      <c r="Q317" s="34">
        <f t="shared" si="73"/>
        <v>47284</v>
      </c>
      <c r="R317" s="34">
        <f t="shared" si="74"/>
        <v>0</v>
      </c>
      <c r="S317" s="34">
        <f t="shared" si="75"/>
        <v>47284</v>
      </c>
      <c r="T317" s="13">
        <v>42870</v>
      </c>
      <c r="V317" s="11" t="s">
        <v>1498</v>
      </c>
      <c r="W317" s="11" t="s">
        <v>380</v>
      </c>
      <c r="X317" s="11" t="s">
        <v>8893</v>
      </c>
      <c r="Y317" s="11" t="s">
        <v>1499</v>
      </c>
      <c r="Z317" s="11" t="s">
        <v>1011</v>
      </c>
      <c r="AA317" s="11" t="s">
        <v>1502</v>
      </c>
      <c r="AB317" s="11" t="s">
        <v>1503</v>
      </c>
      <c r="AC317" s="12" t="s">
        <v>1383</v>
      </c>
      <c r="AD317" s="12" t="s">
        <v>73</v>
      </c>
      <c r="AE317" s="70">
        <v>24618</v>
      </c>
      <c r="AF317" s="70">
        <v>51527</v>
      </c>
      <c r="AG317" s="60"/>
      <c r="AH317" s="61">
        <v>44398</v>
      </c>
      <c r="AI317" s="61">
        <v>0</v>
      </c>
      <c r="AJ317" s="61">
        <v>45063.97</v>
      </c>
      <c r="AK317" s="61">
        <v>0</v>
      </c>
      <c r="AL317" s="61">
        <v>45063.97</v>
      </c>
      <c r="AM317" s="61">
        <v>0</v>
      </c>
      <c r="AN317" s="11"/>
      <c r="AO317" s="61">
        <v>47284</v>
      </c>
      <c r="AP317" s="61">
        <v>0</v>
      </c>
      <c r="AQ317" s="62">
        <v>47284</v>
      </c>
      <c r="AR317" s="62">
        <v>0</v>
      </c>
      <c r="AS317" s="11"/>
      <c r="AT317" s="62">
        <v>45063.97</v>
      </c>
      <c r="AU317" s="62">
        <v>47284</v>
      </c>
      <c r="AV317" s="61">
        <v>2886</v>
      </c>
      <c r="AW317" s="63" t="str">
        <f t="shared" si="76"/>
        <v/>
      </c>
      <c r="AX317" s="63" t="str">
        <f t="shared" si="77"/>
        <v/>
      </c>
      <c r="AY317" s="64">
        <v>2220.0299999999988</v>
      </c>
      <c r="AZ317" s="65">
        <v>4.9263968531844816E-2</v>
      </c>
      <c r="BA317" s="65">
        <v>6.500292805982251E-2</v>
      </c>
      <c r="BB317" s="17" t="s">
        <v>32</v>
      </c>
      <c r="BC317" s="17" t="s">
        <v>1027</v>
      </c>
    </row>
    <row r="318" spans="1:55" ht="20.100000000000001" customHeight="1" x14ac:dyDescent="0.2">
      <c r="A318" s="72" t="s">
        <v>998</v>
      </c>
      <c r="B318" s="72" t="s">
        <v>75</v>
      </c>
      <c r="C318" s="35">
        <f t="shared" si="65"/>
        <v>2</v>
      </c>
      <c r="D318" s="39" t="s">
        <v>28</v>
      </c>
      <c r="E318" s="60" t="s">
        <v>23</v>
      </c>
      <c r="F318" s="18" t="str">
        <f t="shared" si="66"/>
        <v>Parker, Bryan</v>
      </c>
      <c r="G318" s="11" t="s">
        <v>904</v>
      </c>
      <c r="H318" s="11" t="s">
        <v>1488</v>
      </c>
      <c r="I318" s="66">
        <v>1</v>
      </c>
      <c r="J318" s="11" t="s">
        <v>53</v>
      </c>
      <c r="K318" s="34">
        <f t="shared" si="67"/>
        <v>0</v>
      </c>
      <c r="L318" s="34">
        <f t="shared" si="68"/>
        <v>36540</v>
      </c>
      <c r="M318" s="34">
        <f t="shared" si="69"/>
        <v>36540</v>
      </c>
      <c r="N318" s="34">
        <f t="shared" si="70"/>
        <v>0</v>
      </c>
      <c r="O318" s="34">
        <f t="shared" si="71"/>
        <v>2960</v>
      </c>
      <c r="P318" s="34">
        <f t="shared" si="72"/>
        <v>2960</v>
      </c>
      <c r="Q318" s="34">
        <f t="shared" si="73"/>
        <v>0</v>
      </c>
      <c r="R318" s="34">
        <f t="shared" si="74"/>
        <v>39500</v>
      </c>
      <c r="S318" s="34">
        <f t="shared" si="75"/>
        <v>39500</v>
      </c>
      <c r="T318" s="13">
        <v>42905</v>
      </c>
      <c r="V318" s="11" t="s">
        <v>1486</v>
      </c>
      <c r="W318" s="11" t="s">
        <v>742</v>
      </c>
      <c r="X318" s="11" t="s">
        <v>8896</v>
      </c>
      <c r="Y318" s="11" t="s">
        <v>1487</v>
      </c>
      <c r="Z318" s="11" t="s">
        <v>1003</v>
      </c>
      <c r="AA318" s="11" t="s">
        <v>1489</v>
      </c>
      <c r="AB318" s="11" t="s">
        <v>1490</v>
      </c>
      <c r="AC318" s="12" t="s">
        <v>1491</v>
      </c>
      <c r="AD318" s="12" t="s">
        <v>1491</v>
      </c>
      <c r="AE318" s="70">
        <v>23332</v>
      </c>
      <c r="AF318" s="70">
        <v>49547</v>
      </c>
      <c r="AG318" s="60"/>
      <c r="AH318" s="61">
        <v>36000</v>
      </c>
      <c r="AI318" s="61">
        <v>0</v>
      </c>
      <c r="AJ318" s="61">
        <v>36540</v>
      </c>
      <c r="AK318" s="61">
        <v>0</v>
      </c>
      <c r="AL318" s="61">
        <v>0</v>
      </c>
      <c r="AM318" s="61">
        <v>36540</v>
      </c>
      <c r="AN318" s="11" t="s">
        <v>1026</v>
      </c>
      <c r="AO318" s="61">
        <v>39500</v>
      </c>
      <c r="AP318" s="61">
        <v>0</v>
      </c>
      <c r="AQ318" s="62">
        <v>0</v>
      </c>
      <c r="AR318" s="62">
        <v>39500</v>
      </c>
      <c r="AS318" s="11" t="s">
        <v>1026</v>
      </c>
      <c r="AT318" s="62">
        <v>36540</v>
      </c>
      <c r="AU318" s="62">
        <v>39500</v>
      </c>
      <c r="AV318" s="61">
        <v>3500</v>
      </c>
      <c r="AW318" s="63" t="str">
        <f t="shared" si="76"/>
        <v/>
      </c>
      <c r="AX318" s="63" t="str">
        <f t="shared" si="77"/>
        <v/>
      </c>
      <c r="AY318" s="64">
        <v>2960</v>
      </c>
      <c r="AZ318" s="65">
        <v>8.1007115489874104E-2</v>
      </c>
      <c r="BA318" s="65">
        <v>9.7222222222222224E-2</v>
      </c>
      <c r="BB318" s="17" t="s">
        <v>32</v>
      </c>
      <c r="BC318" s="17" t="s">
        <v>1027</v>
      </c>
    </row>
    <row r="319" spans="1:55" ht="20.100000000000001" customHeight="1" x14ac:dyDescent="0.2">
      <c r="A319" s="72" t="s">
        <v>998</v>
      </c>
      <c r="B319" s="72" t="s">
        <v>75</v>
      </c>
      <c r="C319" s="35">
        <f t="shared" si="65"/>
        <v>2</v>
      </c>
      <c r="D319" s="39" t="s">
        <v>28</v>
      </c>
      <c r="E319" s="60" t="s">
        <v>23</v>
      </c>
      <c r="F319" s="18" t="str">
        <f t="shared" si="66"/>
        <v>Pickard, Kristy</v>
      </c>
      <c r="G319" s="11" t="s">
        <v>1062</v>
      </c>
      <c r="H319" s="11" t="s">
        <v>1103</v>
      </c>
      <c r="I319" s="66">
        <v>1</v>
      </c>
      <c r="J319" s="11" t="s">
        <v>53</v>
      </c>
      <c r="K319" s="34">
        <f t="shared" si="67"/>
        <v>35275.31</v>
      </c>
      <c r="L319" s="34">
        <f t="shared" si="68"/>
        <v>0</v>
      </c>
      <c r="M319" s="34">
        <f t="shared" si="69"/>
        <v>35275.31</v>
      </c>
      <c r="N319" s="34">
        <f t="shared" si="70"/>
        <v>-35275.31</v>
      </c>
      <c r="O319" s="34">
        <f t="shared" si="71"/>
        <v>42000</v>
      </c>
      <c r="P319" s="34">
        <f t="shared" si="72"/>
        <v>6724.6900000000023</v>
      </c>
      <c r="Q319" s="34">
        <f t="shared" si="73"/>
        <v>0</v>
      </c>
      <c r="R319" s="34">
        <f t="shared" si="74"/>
        <v>42000</v>
      </c>
      <c r="S319" s="34">
        <f t="shared" si="75"/>
        <v>42000</v>
      </c>
      <c r="T319" s="13">
        <v>42877</v>
      </c>
      <c r="V319" s="11" t="s">
        <v>1100</v>
      </c>
      <c r="W319" s="11" t="s">
        <v>1101</v>
      </c>
      <c r="X319" s="11" t="s">
        <v>8912</v>
      </c>
      <c r="Y319" s="11" t="s">
        <v>1102</v>
      </c>
      <c r="Z319" s="11" t="s">
        <v>1104</v>
      </c>
      <c r="AA319" s="11" t="s">
        <v>1105</v>
      </c>
      <c r="AB319" s="11" t="s">
        <v>1106</v>
      </c>
      <c r="AC319" s="12" t="s">
        <v>515</v>
      </c>
      <c r="AD319" s="12" t="s">
        <v>73</v>
      </c>
      <c r="AE319" s="70">
        <v>25381</v>
      </c>
      <c r="AF319" s="70">
        <v>48446</v>
      </c>
      <c r="AG319" s="60"/>
      <c r="AH319" s="61">
        <v>34754</v>
      </c>
      <c r="AI319" s="61">
        <v>0</v>
      </c>
      <c r="AJ319" s="61">
        <v>35275.31</v>
      </c>
      <c r="AK319" s="61">
        <v>0</v>
      </c>
      <c r="AL319" s="61">
        <v>35275.31</v>
      </c>
      <c r="AM319" s="61">
        <v>0</v>
      </c>
      <c r="AN319" s="11"/>
      <c r="AO319" s="61">
        <v>42000</v>
      </c>
      <c r="AP319" s="61">
        <v>0</v>
      </c>
      <c r="AQ319" s="62">
        <v>0</v>
      </c>
      <c r="AR319" s="62">
        <v>42000</v>
      </c>
      <c r="AS319" s="11" t="s">
        <v>1026</v>
      </c>
      <c r="AT319" s="62">
        <v>35275.31</v>
      </c>
      <c r="AU319" s="62">
        <v>42000</v>
      </c>
      <c r="AV319" s="61">
        <v>7246</v>
      </c>
      <c r="AW319" s="63" t="str">
        <f t="shared" si="76"/>
        <v/>
      </c>
      <c r="AX319" s="63" t="str">
        <f t="shared" si="77"/>
        <v/>
      </c>
      <c r="AY319" s="64">
        <v>6724.6900000000023</v>
      </c>
      <c r="AZ319" s="65">
        <v>0.19063446926476346</v>
      </c>
      <c r="BA319" s="65">
        <v>0.20849398630373484</v>
      </c>
      <c r="BB319" s="17" t="s">
        <v>32</v>
      </c>
      <c r="BC319" s="17" t="s">
        <v>1027</v>
      </c>
    </row>
    <row r="320" spans="1:55" ht="20.100000000000001" customHeight="1" x14ac:dyDescent="0.2">
      <c r="A320" s="72" t="s">
        <v>998</v>
      </c>
      <c r="B320" s="72" t="s">
        <v>75</v>
      </c>
      <c r="C320" s="35">
        <f t="shared" si="65"/>
        <v>2</v>
      </c>
      <c r="D320" s="39" t="s">
        <v>28</v>
      </c>
      <c r="E320" s="60" t="s">
        <v>23</v>
      </c>
      <c r="F320" s="18" t="str">
        <f t="shared" si="66"/>
        <v>Rohanian Perry, Azadeh</v>
      </c>
      <c r="G320" s="11" t="s">
        <v>368</v>
      </c>
      <c r="H320" s="11" t="s">
        <v>1833</v>
      </c>
      <c r="I320" s="66">
        <v>1</v>
      </c>
      <c r="J320" s="11" t="s">
        <v>53</v>
      </c>
      <c r="K320" s="34">
        <f t="shared" si="67"/>
        <v>0</v>
      </c>
      <c r="L320" s="34">
        <f t="shared" si="68"/>
        <v>42773.120000000003</v>
      </c>
      <c r="M320" s="34">
        <f t="shared" si="69"/>
        <v>42773.120000000003</v>
      </c>
      <c r="N320" s="34">
        <f t="shared" si="70"/>
        <v>0</v>
      </c>
      <c r="O320" s="34">
        <f t="shared" si="71"/>
        <v>4577.8799999999974</v>
      </c>
      <c r="P320" s="34">
        <f t="shared" si="72"/>
        <v>4577.8799999999974</v>
      </c>
      <c r="Q320" s="34">
        <f t="shared" si="73"/>
        <v>0</v>
      </c>
      <c r="R320" s="34">
        <f t="shared" si="74"/>
        <v>47351</v>
      </c>
      <c r="S320" s="34">
        <f t="shared" si="75"/>
        <v>47351</v>
      </c>
      <c r="T320" s="13">
        <v>42842</v>
      </c>
      <c r="V320" s="11" t="s">
        <v>1830</v>
      </c>
      <c r="W320" s="11" t="s">
        <v>1831</v>
      </c>
      <c r="X320" s="11" t="s">
        <v>9430</v>
      </c>
      <c r="Y320" s="11" t="s">
        <v>1832</v>
      </c>
      <c r="Z320" s="11" t="s">
        <v>1104</v>
      </c>
      <c r="AA320" s="11" t="s">
        <v>1834</v>
      </c>
      <c r="AB320" s="11" t="s">
        <v>582</v>
      </c>
      <c r="AC320" s="12" t="s">
        <v>334</v>
      </c>
      <c r="AD320" s="12" t="s">
        <v>334</v>
      </c>
      <c r="AE320" s="70">
        <v>31888</v>
      </c>
      <c r="AF320" s="70">
        <v>54002</v>
      </c>
      <c r="AG320" s="60"/>
      <c r="AH320" s="61">
        <v>42141</v>
      </c>
      <c r="AI320" s="61">
        <v>0</v>
      </c>
      <c r="AJ320" s="61">
        <v>42773.120000000003</v>
      </c>
      <c r="AK320" s="61">
        <v>0</v>
      </c>
      <c r="AL320" s="61">
        <v>0</v>
      </c>
      <c r="AM320" s="61">
        <v>42773.120000000003</v>
      </c>
      <c r="AN320" s="11" t="s">
        <v>1026</v>
      </c>
      <c r="AO320" s="61">
        <v>47351</v>
      </c>
      <c r="AP320" s="61">
        <v>0</v>
      </c>
      <c r="AQ320" s="62">
        <v>0</v>
      </c>
      <c r="AR320" s="62">
        <v>47351</v>
      </c>
      <c r="AS320" s="11" t="s">
        <v>1026</v>
      </c>
      <c r="AT320" s="62">
        <v>42773.120000000003</v>
      </c>
      <c r="AU320" s="62">
        <v>47351</v>
      </c>
      <c r="AV320" s="61">
        <v>5210</v>
      </c>
      <c r="AW320" s="63" t="str">
        <f t="shared" si="76"/>
        <v/>
      </c>
      <c r="AX320" s="63" t="str">
        <f t="shared" si="77"/>
        <v/>
      </c>
      <c r="AY320" s="64">
        <v>4577.8799999999974</v>
      </c>
      <c r="AZ320" s="65">
        <v>0.10702703006000024</v>
      </c>
      <c r="BA320" s="65">
        <v>0.12363256685887852</v>
      </c>
      <c r="BB320" s="17" t="s">
        <v>32</v>
      </c>
      <c r="BC320" s="17" t="s">
        <v>1027</v>
      </c>
    </row>
    <row r="321" spans="1:55" ht="20.100000000000001" customHeight="1" x14ac:dyDescent="0.2">
      <c r="A321" s="72" t="s">
        <v>998</v>
      </c>
      <c r="B321" s="72" t="s">
        <v>75</v>
      </c>
      <c r="C321" s="35">
        <f t="shared" si="65"/>
        <v>2</v>
      </c>
      <c r="D321" s="39" t="s">
        <v>28</v>
      </c>
      <c r="E321" s="60" t="s">
        <v>23</v>
      </c>
      <c r="F321" s="18" t="str">
        <f t="shared" si="66"/>
        <v>Rose, Arielle</v>
      </c>
      <c r="G321" s="11" t="s">
        <v>1312</v>
      </c>
      <c r="H321" s="11" t="s">
        <v>2954</v>
      </c>
      <c r="I321" s="66">
        <v>1</v>
      </c>
      <c r="J321" s="11" t="s">
        <v>53</v>
      </c>
      <c r="K321" s="34">
        <f t="shared" si="67"/>
        <v>36861.876799999998</v>
      </c>
      <c r="L321" s="34">
        <f t="shared" si="68"/>
        <v>19978.123200000002</v>
      </c>
      <c r="M321" s="34">
        <f t="shared" si="69"/>
        <v>56840</v>
      </c>
      <c r="N321" s="34">
        <f t="shared" si="70"/>
        <v>26138.123200000002</v>
      </c>
      <c r="O321" s="34">
        <f t="shared" si="71"/>
        <v>-19978.123200000002</v>
      </c>
      <c r="P321" s="34">
        <f t="shared" si="72"/>
        <v>6160</v>
      </c>
      <c r="Q321" s="34">
        <f t="shared" si="73"/>
        <v>63000</v>
      </c>
      <c r="R321" s="34">
        <f t="shared" si="74"/>
        <v>0</v>
      </c>
      <c r="S321" s="34">
        <f t="shared" si="75"/>
        <v>63000</v>
      </c>
      <c r="T321" s="13">
        <v>42912</v>
      </c>
      <c r="V321" s="11" t="s">
        <v>2951</v>
      </c>
      <c r="W321" s="11" t="s">
        <v>2952</v>
      </c>
      <c r="X321" s="11" t="s">
        <v>8939</v>
      </c>
      <c r="Y321" s="11" t="s">
        <v>2953</v>
      </c>
      <c r="Z321" s="11" t="s">
        <v>1306</v>
      </c>
      <c r="AA321" s="11" t="s">
        <v>1314</v>
      </c>
      <c r="AB321" s="11" t="s">
        <v>1315</v>
      </c>
      <c r="AC321" s="12" t="s">
        <v>881</v>
      </c>
      <c r="AD321" s="12" t="s">
        <v>882</v>
      </c>
      <c r="AE321" s="70">
        <v>39622</v>
      </c>
      <c r="AF321" s="70">
        <v>74005</v>
      </c>
      <c r="AG321" s="60"/>
      <c r="AH321" s="61">
        <v>56000</v>
      </c>
      <c r="AI321" s="61">
        <v>0</v>
      </c>
      <c r="AJ321" s="61">
        <v>56840</v>
      </c>
      <c r="AK321" s="61">
        <v>0</v>
      </c>
      <c r="AL321" s="61">
        <v>36861.876799999998</v>
      </c>
      <c r="AM321" s="61">
        <v>19978.123200000002</v>
      </c>
      <c r="AN321" s="11" t="s">
        <v>2943</v>
      </c>
      <c r="AO321" s="61">
        <v>63000</v>
      </c>
      <c r="AP321" s="61">
        <v>0</v>
      </c>
      <c r="AQ321" s="62">
        <v>63000</v>
      </c>
      <c r="AR321" s="62">
        <v>0</v>
      </c>
      <c r="AS321" s="11"/>
      <c r="AT321" s="62">
        <v>56840</v>
      </c>
      <c r="AU321" s="62">
        <v>63000</v>
      </c>
      <c r="AV321" s="61">
        <v>7000</v>
      </c>
      <c r="AW321" s="63" t="str">
        <f t="shared" si="76"/>
        <v/>
      </c>
      <c r="AX321" s="63" t="str">
        <f t="shared" si="77"/>
        <v/>
      </c>
      <c r="AY321" s="64">
        <v>6160</v>
      </c>
      <c r="AZ321" s="65">
        <v>0.10837438423645321</v>
      </c>
      <c r="BA321" s="65">
        <v>0.125</v>
      </c>
      <c r="BB321" s="17" t="s">
        <v>32</v>
      </c>
      <c r="BC321" s="17" t="s">
        <v>1604</v>
      </c>
    </row>
    <row r="322" spans="1:55" ht="20.100000000000001" customHeight="1" x14ac:dyDescent="0.2">
      <c r="A322" s="72" t="s">
        <v>998</v>
      </c>
      <c r="B322" s="72" t="s">
        <v>75</v>
      </c>
      <c r="C322" s="35">
        <f t="shared" si="65"/>
        <v>2</v>
      </c>
      <c r="D322" s="39" t="s">
        <v>28</v>
      </c>
      <c r="E322" s="60" t="s">
        <v>23</v>
      </c>
      <c r="F322" s="18" t="str">
        <f t="shared" si="66"/>
        <v>SAULSBURY, JESSICA</v>
      </c>
      <c r="G322" s="11" t="s">
        <v>1818</v>
      </c>
      <c r="H322" s="11" t="s">
        <v>1819</v>
      </c>
      <c r="I322" s="66">
        <v>1</v>
      </c>
      <c r="J322" s="11" t="s">
        <v>53</v>
      </c>
      <c r="K322" s="34">
        <f t="shared" si="67"/>
        <v>0</v>
      </c>
      <c r="L322" s="34">
        <f t="shared" si="68"/>
        <v>36959.199999999997</v>
      </c>
      <c r="M322" s="34">
        <f t="shared" si="69"/>
        <v>36959.199999999997</v>
      </c>
      <c r="N322" s="34">
        <f t="shared" si="70"/>
        <v>0</v>
      </c>
      <c r="O322" s="34">
        <f t="shared" si="71"/>
        <v>2311.8000000000029</v>
      </c>
      <c r="P322" s="34">
        <f t="shared" si="72"/>
        <v>2311.8000000000029</v>
      </c>
      <c r="Q322" s="34">
        <f t="shared" si="73"/>
        <v>0</v>
      </c>
      <c r="R322" s="34">
        <f t="shared" si="74"/>
        <v>39271</v>
      </c>
      <c r="S322" s="34">
        <f t="shared" si="75"/>
        <v>39271</v>
      </c>
      <c r="T322" s="13">
        <v>42849</v>
      </c>
      <c r="V322" s="11" t="s">
        <v>1815</v>
      </c>
      <c r="W322" s="11" t="s">
        <v>1816</v>
      </c>
      <c r="X322" s="11" t="s">
        <v>8951</v>
      </c>
      <c r="Y322" s="11" t="s">
        <v>1817</v>
      </c>
      <c r="Z322" s="11" t="s">
        <v>1104</v>
      </c>
      <c r="AA322" s="11" t="s">
        <v>1813</v>
      </c>
      <c r="AB322" s="11" t="s">
        <v>1814</v>
      </c>
      <c r="AC322" s="12" t="s">
        <v>1820</v>
      </c>
      <c r="AD322" s="12" t="s">
        <v>1820</v>
      </c>
      <c r="AE322" s="70">
        <v>27717</v>
      </c>
      <c r="AF322" s="70">
        <v>62569</v>
      </c>
      <c r="AG322" s="60"/>
      <c r="AH322" s="61">
        <v>36413</v>
      </c>
      <c r="AI322" s="61">
        <v>0</v>
      </c>
      <c r="AJ322" s="61">
        <v>36959.199999999997</v>
      </c>
      <c r="AK322" s="61">
        <v>0</v>
      </c>
      <c r="AL322" s="61">
        <v>0</v>
      </c>
      <c r="AM322" s="61">
        <v>36959.199999999997</v>
      </c>
      <c r="AN322" s="11" t="s">
        <v>1026</v>
      </c>
      <c r="AO322" s="61">
        <v>39271</v>
      </c>
      <c r="AP322" s="61">
        <v>0</v>
      </c>
      <c r="AQ322" s="62">
        <v>0</v>
      </c>
      <c r="AR322" s="62">
        <v>39271</v>
      </c>
      <c r="AS322" s="11" t="s">
        <v>1026</v>
      </c>
      <c r="AT322" s="62">
        <v>36959.199999999997</v>
      </c>
      <c r="AU322" s="62">
        <v>39271</v>
      </c>
      <c r="AV322" s="61">
        <v>2858</v>
      </c>
      <c r="AW322" s="63" t="str">
        <f t="shared" si="76"/>
        <v/>
      </c>
      <c r="AX322" s="63" t="str">
        <f t="shared" si="77"/>
        <v/>
      </c>
      <c r="AY322" s="64">
        <v>2311.8000000000029</v>
      </c>
      <c r="AZ322" s="65">
        <v>6.2550055196000001E-2</v>
      </c>
      <c r="BA322" s="65">
        <v>7.8488451926509759E-2</v>
      </c>
      <c r="BB322" s="17" t="s">
        <v>32</v>
      </c>
      <c r="BC322" s="17" t="s">
        <v>1027</v>
      </c>
    </row>
    <row r="323" spans="1:55" ht="20.100000000000001" customHeight="1" x14ac:dyDescent="0.2">
      <c r="A323" s="72" t="s">
        <v>998</v>
      </c>
      <c r="B323" s="72" t="s">
        <v>75</v>
      </c>
      <c r="C323" s="35">
        <f t="shared" si="65"/>
        <v>2</v>
      </c>
      <c r="D323" s="39" t="s">
        <v>28</v>
      </c>
      <c r="E323" s="60" t="s">
        <v>23</v>
      </c>
      <c r="F323" s="18" t="str">
        <f t="shared" si="66"/>
        <v>Schwamberger, Jacqueline</v>
      </c>
      <c r="G323" s="11" t="s">
        <v>1181</v>
      </c>
      <c r="H323" s="11" t="s">
        <v>2129</v>
      </c>
      <c r="I323" s="66">
        <v>1</v>
      </c>
      <c r="J323" s="11" t="s">
        <v>53</v>
      </c>
      <c r="K323" s="34">
        <f t="shared" si="67"/>
        <v>0</v>
      </c>
      <c r="L323" s="34">
        <f t="shared" si="68"/>
        <v>41615</v>
      </c>
      <c r="M323" s="34">
        <f t="shared" si="69"/>
        <v>41615</v>
      </c>
      <c r="N323" s="34">
        <f t="shared" si="70"/>
        <v>0</v>
      </c>
      <c r="O323" s="34">
        <f t="shared" si="71"/>
        <v>4060</v>
      </c>
      <c r="P323" s="34">
        <f t="shared" si="72"/>
        <v>4060</v>
      </c>
      <c r="Q323" s="34">
        <f t="shared" si="73"/>
        <v>0</v>
      </c>
      <c r="R323" s="34">
        <f t="shared" si="74"/>
        <v>45675</v>
      </c>
      <c r="S323" s="34">
        <f t="shared" si="75"/>
        <v>45675</v>
      </c>
      <c r="T323" s="13">
        <v>42856</v>
      </c>
      <c r="V323" s="11" t="s">
        <v>2127</v>
      </c>
      <c r="W323" s="11" t="s">
        <v>584</v>
      </c>
      <c r="X323" s="11" t="s">
        <v>8955</v>
      </c>
      <c r="Y323" s="11" t="s">
        <v>2128</v>
      </c>
      <c r="Z323" s="11" t="s">
        <v>1122</v>
      </c>
      <c r="AA323" s="11" t="s">
        <v>1160</v>
      </c>
      <c r="AB323" s="11" t="s">
        <v>1161</v>
      </c>
      <c r="AC323" s="12" t="s">
        <v>371</v>
      </c>
      <c r="AD323" s="12" t="s">
        <v>371</v>
      </c>
      <c r="AE323" s="70">
        <v>25900</v>
      </c>
      <c r="AF323" s="70">
        <v>54002</v>
      </c>
      <c r="AG323" s="60"/>
      <c r="AH323" s="61">
        <v>41000</v>
      </c>
      <c r="AI323" s="61">
        <v>0</v>
      </c>
      <c r="AJ323" s="61">
        <v>41615</v>
      </c>
      <c r="AK323" s="61">
        <v>0</v>
      </c>
      <c r="AL323" s="61">
        <v>0</v>
      </c>
      <c r="AM323" s="61">
        <v>41615</v>
      </c>
      <c r="AN323" s="11" t="s">
        <v>1038</v>
      </c>
      <c r="AO323" s="61">
        <v>45675</v>
      </c>
      <c r="AP323" s="61">
        <v>0</v>
      </c>
      <c r="AQ323" s="62">
        <v>0</v>
      </c>
      <c r="AR323" s="62">
        <v>45675</v>
      </c>
      <c r="AS323" s="11" t="s">
        <v>1026</v>
      </c>
      <c r="AT323" s="62">
        <v>41615</v>
      </c>
      <c r="AU323" s="62">
        <v>45675</v>
      </c>
      <c r="AV323" s="61">
        <v>4675</v>
      </c>
      <c r="AW323" s="63" t="str">
        <f t="shared" si="76"/>
        <v/>
      </c>
      <c r="AX323" s="63" t="str">
        <f t="shared" si="77"/>
        <v/>
      </c>
      <c r="AY323" s="64">
        <v>4060</v>
      </c>
      <c r="AZ323" s="65">
        <v>9.7560975609756101E-2</v>
      </c>
      <c r="BA323" s="65">
        <v>0.11402439024390244</v>
      </c>
      <c r="BB323" s="17" t="s">
        <v>32</v>
      </c>
      <c r="BC323" s="17" t="s">
        <v>1027</v>
      </c>
    </row>
    <row r="324" spans="1:55" ht="20.100000000000001" customHeight="1" x14ac:dyDescent="0.2">
      <c r="A324" s="72" t="s">
        <v>998</v>
      </c>
      <c r="B324" s="72" t="s">
        <v>75</v>
      </c>
      <c r="C324" s="35">
        <f t="shared" si="65"/>
        <v>2</v>
      </c>
      <c r="D324" s="39" t="s">
        <v>28</v>
      </c>
      <c r="E324" s="60" t="s">
        <v>23</v>
      </c>
      <c r="F324" s="18" t="str">
        <f t="shared" si="66"/>
        <v>SLATTER, AMANDA</v>
      </c>
      <c r="G324" s="11" t="s">
        <v>1229</v>
      </c>
      <c r="H324" s="11" t="s">
        <v>1236</v>
      </c>
      <c r="I324" s="66">
        <v>1</v>
      </c>
      <c r="J324" s="11" t="s">
        <v>53</v>
      </c>
      <c r="K324" s="34">
        <f t="shared" si="67"/>
        <v>0</v>
      </c>
      <c r="L324" s="34">
        <f t="shared" si="68"/>
        <v>36540</v>
      </c>
      <c r="M324" s="34">
        <f t="shared" si="69"/>
        <v>36540</v>
      </c>
      <c r="N324" s="34">
        <f t="shared" si="70"/>
        <v>0</v>
      </c>
      <c r="O324" s="34">
        <f t="shared" si="71"/>
        <v>18460</v>
      </c>
      <c r="P324" s="34">
        <f t="shared" si="72"/>
        <v>18460</v>
      </c>
      <c r="Q324" s="34">
        <f t="shared" si="73"/>
        <v>0</v>
      </c>
      <c r="R324" s="34">
        <f t="shared" si="74"/>
        <v>55000</v>
      </c>
      <c r="S324" s="34">
        <f t="shared" si="75"/>
        <v>55000</v>
      </c>
      <c r="T324" s="13">
        <v>42849</v>
      </c>
      <c r="V324" s="11" t="s">
        <v>1234</v>
      </c>
      <c r="W324" s="11" t="s">
        <v>1235</v>
      </c>
      <c r="X324" s="11" t="s">
        <v>8965</v>
      </c>
      <c r="Y324" s="11">
        <v>720440952</v>
      </c>
      <c r="Z324" s="11" t="s">
        <v>1231</v>
      </c>
      <c r="AA324" s="11" t="s">
        <v>1231</v>
      </c>
      <c r="AB324" s="11" t="s">
        <v>1232</v>
      </c>
      <c r="AC324" s="12" t="s">
        <v>740</v>
      </c>
      <c r="AD324" s="12" t="s">
        <v>73</v>
      </c>
      <c r="AE324" s="70">
        <v>29743</v>
      </c>
      <c r="AF324" s="70">
        <v>77204</v>
      </c>
      <c r="AG324" s="60"/>
      <c r="AH324" s="61">
        <v>36000</v>
      </c>
      <c r="AI324" s="61">
        <v>0</v>
      </c>
      <c r="AJ324" s="61">
        <v>36540</v>
      </c>
      <c r="AK324" s="61">
        <v>0</v>
      </c>
      <c r="AL324" s="61">
        <v>0</v>
      </c>
      <c r="AM324" s="61">
        <v>36540</v>
      </c>
      <c r="AN324" s="11" t="s">
        <v>1026</v>
      </c>
      <c r="AO324" s="61">
        <v>55000</v>
      </c>
      <c r="AP324" s="61">
        <v>0</v>
      </c>
      <c r="AQ324" s="62">
        <v>0</v>
      </c>
      <c r="AR324" s="62">
        <v>55000</v>
      </c>
      <c r="AS324" s="11" t="s">
        <v>1026</v>
      </c>
      <c r="AT324" s="62">
        <v>36540</v>
      </c>
      <c r="AU324" s="62">
        <v>55000</v>
      </c>
      <c r="AV324" s="61">
        <v>19000</v>
      </c>
      <c r="AW324" s="63" t="str">
        <f t="shared" si="76"/>
        <v/>
      </c>
      <c r="AX324" s="63" t="str">
        <f t="shared" si="77"/>
        <v/>
      </c>
      <c r="AY324" s="64">
        <v>18460</v>
      </c>
      <c r="AZ324" s="65">
        <v>0.50519978106185004</v>
      </c>
      <c r="BA324" s="65">
        <v>0.52777777777777779</v>
      </c>
      <c r="BB324" s="17" t="s">
        <v>32</v>
      </c>
      <c r="BC324" s="17" t="s">
        <v>999</v>
      </c>
    </row>
    <row r="325" spans="1:55" ht="20.100000000000001" customHeight="1" x14ac:dyDescent="0.2">
      <c r="A325" s="72" t="s">
        <v>998</v>
      </c>
      <c r="B325" s="72" t="s">
        <v>75</v>
      </c>
      <c r="C325" s="35">
        <f t="shared" si="65"/>
        <v>2</v>
      </c>
      <c r="D325" s="39" t="s">
        <v>28</v>
      </c>
      <c r="E325" s="60" t="s">
        <v>23</v>
      </c>
      <c r="F325" s="18" t="str">
        <f t="shared" si="66"/>
        <v>SMITH, SARAH</v>
      </c>
      <c r="G325" s="11" t="s">
        <v>1062</v>
      </c>
      <c r="H325" s="11" t="s">
        <v>1991</v>
      </c>
      <c r="I325" s="66">
        <v>1</v>
      </c>
      <c r="J325" s="11" t="s">
        <v>53</v>
      </c>
      <c r="K325" s="34">
        <f t="shared" si="67"/>
        <v>0</v>
      </c>
      <c r="L325" s="34">
        <f t="shared" si="68"/>
        <v>39225.69</v>
      </c>
      <c r="M325" s="34">
        <f t="shared" si="69"/>
        <v>39225.69</v>
      </c>
      <c r="N325" s="34">
        <f t="shared" si="70"/>
        <v>0</v>
      </c>
      <c r="O325" s="34">
        <f t="shared" si="71"/>
        <v>4774.3099999999977</v>
      </c>
      <c r="P325" s="34">
        <f t="shared" si="72"/>
        <v>4774.3099999999977</v>
      </c>
      <c r="Q325" s="34">
        <f t="shared" si="73"/>
        <v>0</v>
      </c>
      <c r="R325" s="34">
        <f t="shared" si="74"/>
        <v>44000</v>
      </c>
      <c r="S325" s="34">
        <f t="shared" si="75"/>
        <v>44000</v>
      </c>
      <c r="T325" s="13">
        <v>42912</v>
      </c>
      <c r="V325" s="11" t="s">
        <v>1000</v>
      </c>
      <c r="W325" s="11" t="s">
        <v>1989</v>
      </c>
      <c r="X325" s="11" t="s">
        <v>8968</v>
      </c>
      <c r="Y325" s="11" t="s">
        <v>1990</v>
      </c>
      <c r="Z325" s="11" t="s">
        <v>1122</v>
      </c>
      <c r="AA325" s="11" t="s">
        <v>1992</v>
      </c>
      <c r="AB325" s="11" t="s">
        <v>1993</v>
      </c>
      <c r="AC325" s="12" t="s">
        <v>515</v>
      </c>
      <c r="AD325" s="12" t="s">
        <v>73</v>
      </c>
      <c r="AE325" s="70">
        <v>25381</v>
      </c>
      <c r="AF325" s="70">
        <v>48446</v>
      </c>
      <c r="AG325" s="60"/>
      <c r="AH325" s="61">
        <v>38646</v>
      </c>
      <c r="AI325" s="61">
        <v>0</v>
      </c>
      <c r="AJ325" s="61">
        <v>39225.69</v>
      </c>
      <c r="AK325" s="61">
        <v>0</v>
      </c>
      <c r="AL325" s="61">
        <v>0</v>
      </c>
      <c r="AM325" s="61">
        <v>39225.69</v>
      </c>
      <c r="AN325" s="11" t="s">
        <v>1038</v>
      </c>
      <c r="AO325" s="61">
        <v>44000</v>
      </c>
      <c r="AP325" s="61">
        <v>0</v>
      </c>
      <c r="AQ325" s="62">
        <v>0</v>
      </c>
      <c r="AR325" s="62">
        <v>44000</v>
      </c>
      <c r="AS325" s="11" t="s">
        <v>1038</v>
      </c>
      <c r="AT325" s="62">
        <v>39225.69</v>
      </c>
      <c r="AU325" s="62">
        <v>44000</v>
      </c>
      <c r="AV325" s="61">
        <v>5354</v>
      </c>
      <c r="AW325" s="63" t="str">
        <f t="shared" si="76"/>
        <v/>
      </c>
      <c r="AX325" s="63" t="str">
        <f t="shared" si="77"/>
        <v/>
      </c>
      <c r="AY325" s="64">
        <v>4774.3099999999977</v>
      </c>
      <c r="AZ325" s="65">
        <v>0.1217138564038006</v>
      </c>
      <c r="BA325" s="65">
        <v>0.13853956424985769</v>
      </c>
      <c r="BB325" s="17" t="s">
        <v>32</v>
      </c>
      <c r="BC325" s="17" t="s">
        <v>1027</v>
      </c>
    </row>
    <row r="326" spans="1:55" ht="20.100000000000001" customHeight="1" x14ac:dyDescent="0.2">
      <c r="A326" s="72" t="s">
        <v>998</v>
      </c>
      <c r="B326" s="72" t="s">
        <v>75</v>
      </c>
      <c r="C326" s="35">
        <f t="shared" si="65"/>
        <v>2</v>
      </c>
      <c r="D326" s="39" t="s">
        <v>28</v>
      </c>
      <c r="E326" s="60" t="s">
        <v>23</v>
      </c>
      <c r="F326" s="18" t="str">
        <f t="shared" si="66"/>
        <v>STEADMAN, ELIZABETH</v>
      </c>
      <c r="G326" s="11" t="s">
        <v>227</v>
      </c>
      <c r="H326" s="11" t="s">
        <v>1165</v>
      </c>
      <c r="I326" s="66">
        <v>1</v>
      </c>
      <c r="J326" s="11" t="s">
        <v>53</v>
      </c>
      <c r="K326" s="34">
        <f t="shared" si="67"/>
        <v>50999.69</v>
      </c>
      <c r="L326" s="34">
        <f t="shared" si="68"/>
        <v>0</v>
      </c>
      <c r="M326" s="34">
        <f t="shared" si="69"/>
        <v>50999.69</v>
      </c>
      <c r="N326" s="34">
        <f t="shared" si="70"/>
        <v>10149.309999999998</v>
      </c>
      <c r="O326" s="34">
        <f t="shared" si="71"/>
        <v>0</v>
      </c>
      <c r="P326" s="34">
        <f t="shared" si="72"/>
        <v>10149.309999999998</v>
      </c>
      <c r="Q326" s="34">
        <f t="shared" si="73"/>
        <v>61149</v>
      </c>
      <c r="R326" s="34">
        <f t="shared" si="74"/>
        <v>0</v>
      </c>
      <c r="S326" s="34">
        <f t="shared" si="75"/>
        <v>61149</v>
      </c>
      <c r="T326" s="13">
        <v>42828</v>
      </c>
      <c r="V326" s="11" t="s">
        <v>1163</v>
      </c>
      <c r="W326" s="11" t="s">
        <v>1055</v>
      </c>
      <c r="X326" s="11" t="s">
        <v>8979</v>
      </c>
      <c r="Y326" s="11" t="s">
        <v>1164</v>
      </c>
      <c r="Z326" s="11" t="s">
        <v>1122</v>
      </c>
      <c r="AA326" s="11" t="s">
        <v>1166</v>
      </c>
      <c r="AB326" s="11" t="s">
        <v>1167</v>
      </c>
      <c r="AC326" s="12" t="s">
        <v>1071</v>
      </c>
      <c r="AD326" s="12" t="s">
        <v>403</v>
      </c>
      <c r="AE326" s="70">
        <v>38748</v>
      </c>
      <c r="AF326" s="70">
        <v>81817</v>
      </c>
      <c r="AG326" s="60"/>
      <c r="AH326" s="61">
        <v>50246</v>
      </c>
      <c r="AI326" s="61">
        <v>0</v>
      </c>
      <c r="AJ326" s="61">
        <v>50999.69</v>
      </c>
      <c r="AK326" s="61">
        <v>0</v>
      </c>
      <c r="AL326" s="61">
        <v>50999.69</v>
      </c>
      <c r="AM326" s="61">
        <v>0</v>
      </c>
      <c r="AN326" s="11"/>
      <c r="AO326" s="61">
        <v>61149</v>
      </c>
      <c r="AP326" s="61">
        <v>0</v>
      </c>
      <c r="AQ326" s="62">
        <v>61149</v>
      </c>
      <c r="AR326" s="62">
        <v>0</v>
      </c>
      <c r="AS326" s="11"/>
      <c r="AT326" s="62">
        <v>50999.69</v>
      </c>
      <c r="AU326" s="62">
        <v>61149</v>
      </c>
      <c r="AV326" s="61">
        <v>10903</v>
      </c>
      <c r="AW326" s="63" t="str">
        <f t="shared" si="76"/>
        <v/>
      </c>
      <c r="AX326" s="63" t="str">
        <f t="shared" si="77"/>
        <v/>
      </c>
      <c r="AY326" s="64">
        <v>10149.309999999998</v>
      </c>
      <c r="AZ326" s="65">
        <v>0.19900728808351575</v>
      </c>
      <c r="BA326" s="65">
        <v>0.21699239740476853</v>
      </c>
      <c r="BB326" s="17" t="s">
        <v>32</v>
      </c>
      <c r="BC326" s="17" t="s">
        <v>1027</v>
      </c>
    </row>
    <row r="327" spans="1:55" ht="20.100000000000001" customHeight="1" x14ac:dyDescent="0.2">
      <c r="A327" s="72" t="s">
        <v>998</v>
      </c>
      <c r="B327" s="72" t="s">
        <v>75</v>
      </c>
      <c r="C327" s="35">
        <f t="shared" si="65"/>
        <v>2</v>
      </c>
      <c r="D327" s="39" t="s">
        <v>28</v>
      </c>
      <c r="E327" s="60" t="s">
        <v>23</v>
      </c>
      <c r="F327" s="18" t="str">
        <f t="shared" si="66"/>
        <v>Stutts, Linda</v>
      </c>
      <c r="G327" s="11" t="s">
        <v>1181</v>
      </c>
      <c r="H327" s="11" t="s">
        <v>1754</v>
      </c>
      <c r="I327" s="66">
        <v>1</v>
      </c>
      <c r="J327" s="11" t="s">
        <v>53</v>
      </c>
      <c r="K327" s="34">
        <f t="shared" si="67"/>
        <v>0</v>
      </c>
      <c r="L327" s="34">
        <f t="shared" si="68"/>
        <v>36933.82</v>
      </c>
      <c r="M327" s="34">
        <f t="shared" si="69"/>
        <v>36933.82</v>
      </c>
      <c r="N327" s="34">
        <f t="shared" si="70"/>
        <v>38646</v>
      </c>
      <c r="O327" s="34">
        <f t="shared" si="71"/>
        <v>-36933.82</v>
      </c>
      <c r="P327" s="34">
        <f t="shared" si="72"/>
        <v>1712.1800000000003</v>
      </c>
      <c r="Q327" s="34">
        <f t="shared" si="73"/>
        <v>38646</v>
      </c>
      <c r="R327" s="34">
        <f t="shared" si="74"/>
        <v>0</v>
      </c>
      <c r="S327" s="34">
        <f t="shared" si="75"/>
        <v>38646</v>
      </c>
      <c r="T327" s="13">
        <v>42884</v>
      </c>
      <c r="V327" s="11" t="s">
        <v>1751</v>
      </c>
      <c r="W327" s="11" t="s">
        <v>1752</v>
      </c>
      <c r="X327" s="11" t="s">
        <v>8990</v>
      </c>
      <c r="Y327" s="11" t="s">
        <v>1753</v>
      </c>
      <c r="Z327" s="11" t="s">
        <v>1068</v>
      </c>
      <c r="AA327" s="11" t="s">
        <v>1755</v>
      </c>
      <c r="AB327" s="11" t="s">
        <v>1756</v>
      </c>
      <c r="AC327" s="12" t="s">
        <v>370</v>
      </c>
      <c r="AD327" s="12" t="s">
        <v>73</v>
      </c>
      <c r="AE327" s="70">
        <v>25900</v>
      </c>
      <c r="AF327" s="70">
        <v>46288</v>
      </c>
      <c r="AG327" s="60"/>
      <c r="AH327" s="61">
        <v>36388</v>
      </c>
      <c r="AI327" s="61">
        <v>0</v>
      </c>
      <c r="AJ327" s="61">
        <v>36933.82</v>
      </c>
      <c r="AK327" s="61">
        <v>0</v>
      </c>
      <c r="AL327" s="61">
        <v>0</v>
      </c>
      <c r="AM327" s="61">
        <v>36933.82</v>
      </c>
      <c r="AN327" s="11" t="s">
        <v>1026</v>
      </c>
      <c r="AO327" s="61">
        <v>38646</v>
      </c>
      <c r="AP327" s="61">
        <v>0</v>
      </c>
      <c r="AQ327" s="62">
        <v>38646</v>
      </c>
      <c r="AR327" s="62">
        <v>0</v>
      </c>
      <c r="AS327" s="11"/>
      <c r="AT327" s="62">
        <v>36933.82</v>
      </c>
      <c r="AU327" s="62">
        <v>38646</v>
      </c>
      <c r="AV327" s="61">
        <v>2258</v>
      </c>
      <c r="AW327" s="63" t="str">
        <f t="shared" si="76"/>
        <v/>
      </c>
      <c r="AX327" s="63" t="str">
        <f t="shared" si="77"/>
        <v/>
      </c>
      <c r="AY327" s="64">
        <v>1712.1800000000003</v>
      </c>
      <c r="AZ327" s="65">
        <v>4.6358053404711462E-2</v>
      </c>
      <c r="BA327" s="65">
        <v>6.2053424205782123E-2</v>
      </c>
      <c r="BB327" s="17" t="s">
        <v>32</v>
      </c>
      <c r="BC327" s="17" t="s">
        <v>1027</v>
      </c>
    </row>
    <row r="328" spans="1:55" ht="20.100000000000001" customHeight="1" x14ac:dyDescent="0.2">
      <c r="A328" s="72" t="s">
        <v>998</v>
      </c>
      <c r="B328" s="72" t="s">
        <v>75</v>
      </c>
      <c r="C328" s="35">
        <f t="shared" si="65"/>
        <v>2</v>
      </c>
      <c r="D328" s="39" t="s">
        <v>28</v>
      </c>
      <c r="E328" s="60" t="s">
        <v>23</v>
      </c>
      <c r="F328" s="18" t="str">
        <f t="shared" si="66"/>
        <v>Tang, Dawei</v>
      </c>
      <c r="G328" s="11" t="s">
        <v>133</v>
      </c>
      <c r="H328" s="11" t="s">
        <v>2133</v>
      </c>
      <c r="I328" s="66">
        <v>1</v>
      </c>
      <c r="J328" s="11" t="s">
        <v>53</v>
      </c>
      <c r="K328" s="34">
        <f t="shared" si="67"/>
        <v>0</v>
      </c>
      <c r="L328" s="34">
        <f t="shared" si="68"/>
        <v>47250</v>
      </c>
      <c r="M328" s="34">
        <f t="shared" si="69"/>
        <v>47250</v>
      </c>
      <c r="N328" s="34">
        <f t="shared" si="70"/>
        <v>0</v>
      </c>
      <c r="O328" s="34">
        <f t="shared" si="71"/>
        <v>6038</v>
      </c>
      <c r="P328" s="34">
        <f t="shared" si="72"/>
        <v>6038</v>
      </c>
      <c r="Q328" s="34">
        <f t="shared" si="73"/>
        <v>0</v>
      </c>
      <c r="R328" s="34">
        <f t="shared" si="74"/>
        <v>53288</v>
      </c>
      <c r="S328" s="34">
        <f t="shared" si="75"/>
        <v>53288</v>
      </c>
      <c r="T328" s="13">
        <v>42877</v>
      </c>
      <c r="V328" s="11" t="s">
        <v>2130</v>
      </c>
      <c r="W328" s="11" t="s">
        <v>2131</v>
      </c>
      <c r="X328" s="11" t="s">
        <v>8994</v>
      </c>
      <c r="Y328" s="11" t="s">
        <v>2132</v>
      </c>
      <c r="Z328" s="11" t="s">
        <v>1122</v>
      </c>
      <c r="AA328" s="11" t="s">
        <v>1160</v>
      </c>
      <c r="AB328" s="11" t="s">
        <v>1161</v>
      </c>
      <c r="AC328" s="12" t="s">
        <v>1162</v>
      </c>
      <c r="AD328" s="12" t="s">
        <v>73</v>
      </c>
      <c r="AE328" s="70">
        <v>37012</v>
      </c>
      <c r="AF328" s="70">
        <v>59341</v>
      </c>
      <c r="AG328" s="60"/>
      <c r="AH328" s="61">
        <v>0</v>
      </c>
      <c r="AI328" s="61">
        <v>0</v>
      </c>
      <c r="AJ328" s="61">
        <v>47250</v>
      </c>
      <c r="AK328" s="61">
        <v>0</v>
      </c>
      <c r="AL328" s="61">
        <v>0</v>
      </c>
      <c r="AM328" s="61">
        <v>47250</v>
      </c>
      <c r="AN328" s="11" t="s">
        <v>1026</v>
      </c>
      <c r="AO328" s="61">
        <v>53288</v>
      </c>
      <c r="AP328" s="61">
        <v>0</v>
      </c>
      <c r="AQ328" s="62">
        <v>0</v>
      </c>
      <c r="AR328" s="62">
        <v>53288</v>
      </c>
      <c r="AS328" s="11" t="s">
        <v>1026</v>
      </c>
      <c r="AT328" s="62">
        <v>47250</v>
      </c>
      <c r="AU328" s="62">
        <v>53288</v>
      </c>
      <c r="AV328" s="61">
        <v>53288</v>
      </c>
      <c r="AW328" s="63" t="str">
        <f t="shared" si="76"/>
        <v/>
      </c>
      <c r="AX328" s="63" t="str">
        <f t="shared" si="77"/>
        <v/>
      </c>
      <c r="AY328" s="64">
        <v>6038</v>
      </c>
      <c r="AZ328" s="65">
        <v>0.12778835978835978</v>
      </c>
      <c r="BA328" s="65">
        <v>0</v>
      </c>
      <c r="BB328" s="17" t="s">
        <v>32</v>
      </c>
      <c r="BC328" s="17" t="s">
        <v>1027</v>
      </c>
    </row>
    <row r="329" spans="1:55" ht="20.100000000000001" customHeight="1" x14ac:dyDescent="0.2">
      <c r="A329" s="72" t="s">
        <v>998</v>
      </c>
      <c r="B329" s="72" t="s">
        <v>75</v>
      </c>
      <c r="C329" s="35">
        <f t="shared" si="65"/>
        <v>2</v>
      </c>
      <c r="D329" s="39" t="s">
        <v>28</v>
      </c>
      <c r="E329" s="60" t="s">
        <v>23</v>
      </c>
      <c r="F329" s="18" t="str">
        <f t="shared" si="66"/>
        <v>THOMPSON, KELLY</v>
      </c>
      <c r="G329" s="11" t="s">
        <v>368</v>
      </c>
      <c r="H329" s="11" t="s">
        <v>1203</v>
      </c>
      <c r="I329" s="66">
        <v>1</v>
      </c>
      <c r="J329" s="11" t="s">
        <v>53</v>
      </c>
      <c r="K329" s="34">
        <f t="shared" si="67"/>
        <v>38646</v>
      </c>
      <c r="L329" s="34">
        <f t="shared" si="68"/>
        <v>0</v>
      </c>
      <c r="M329" s="34">
        <f t="shared" si="69"/>
        <v>38646</v>
      </c>
      <c r="N329" s="34">
        <f t="shared" si="70"/>
        <v>-38646</v>
      </c>
      <c r="O329" s="34">
        <f t="shared" si="71"/>
        <v>43665</v>
      </c>
      <c r="P329" s="34">
        <f t="shared" si="72"/>
        <v>5019</v>
      </c>
      <c r="Q329" s="34">
        <f t="shared" si="73"/>
        <v>0</v>
      </c>
      <c r="R329" s="34">
        <f t="shared" si="74"/>
        <v>43665</v>
      </c>
      <c r="S329" s="34">
        <f t="shared" si="75"/>
        <v>43665</v>
      </c>
      <c r="T329" s="13">
        <v>42863</v>
      </c>
      <c r="V329" s="11" t="s">
        <v>1200</v>
      </c>
      <c r="W329" s="11" t="s">
        <v>1201</v>
      </c>
      <c r="X329" s="11" t="s">
        <v>9003</v>
      </c>
      <c r="Y329" s="11" t="s">
        <v>1202</v>
      </c>
      <c r="Z329" s="11" t="s">
        <v>1204</v>
      </c>
      <c r="AA329" s="11" t="s">
        <v>1205</v>
      </c>
      <c r="AB329" s="11" t="s">
        <v>1206</v>
      </c>
      <c r="AC329" s="12" t="s">
        <v>334</v>
      </c>
      <c r="AD329" s="12" t="s">
        <v>334</v>
      </c>
      <c r="AE329" s="70">
        <v>31888</v>
      </c>
      <c r="AF329" s="70">
        <v>47350</v>
      </c>
      <c r="AG329" s="60"/>
      <c r="AH329" s="61">
        <v>34619</v>
      </c>
      <c r="AI329" s="61">
        <v>0</v>
      </c>
      <c r="AJ329" s="61">
        <v>38646</v>
      </c>
      <c r="AK329" s="61">
        <v>0</v>
      </c>
      <c r="AL329" s="61">
        <v>38646</v>
      </c>
      <c r="AM329" s="61">
        <v>0</v>
      </c>
      <c r="AN329" s="11"/>
      <c r="AO329" s="61">
        <v>43665</v>
      </c>
      <c r="AP329" s="61">
        <v>0</v>
      </c>
      <c r="AQ329" s="62">
        <v>0</v>
      </c>
      <c r="AR329" s="62">
        <v>43665</v>
      </c>
      <c r="AS329" s="11" t="s">
        <v>1038</v>
      </c>
      <c r="AT329" s="62">
        <v>38646</v>
      </c>
      <c r="AU329" s="62">
        <v>43665</v>
      </c>
      <c r="AV329" s="61">
        <v>9046</v>
      </c>
      <c r="AW329" s="63" t="str">
        <f t="shared" si="76"/>
        <v/>
      </c>
      <c r="AX329" s="63" t="str">
        <f t="shared" si="77"/>
        <v/>
      </c>
      <c r="AY329" s="64">
        <v>5019</v>
      </c>
      <c r="AZ329" s="65">
        <v>0.12987113802204628</v>
      </c>
      <c r="BA329" s="65">
        <v>0.26130159738871717</v>
      </c>
      <c r="BB329" s="17" t="s">
        <v>32</v>
      </c>
      <c r="BC329" s="17" t="s">
        <v>1099</v>
      </c>
    </row>
    <row r="330" spans="1:55" ht="20.100000000000001" customHeight="1" x14ac:dyDescent="0.2">
      <c r="A330" s="72" t="s">
        <v>998</v>
      </c>
      <c r="B330" s="72" t="s">
        <v>75</v>
      </c>
      <c r="C330" s="35">
        <f t="shared" si="65"/>
        <v>2</v>
      </c>
      <c r="D330" s="39" t="s">
        <v>28</v>
      </c>
      <c r="E330" s="60" t="s">
        <v>23</v>
      </c>
      <c r="F330" s="18" t="str">
        <f t="shared" si="66"/>
        <v>Thomson, Hope</v>
      </c>
      <c r="G330" s="11" t="s">
        <v>990</v>
      </c>
      <c r="H330" s="11" t="s">
        <v>991</v>
      </c>
      <c r="I330" s="66">
        <v>1</v>
      </c>
      <c r="J330" s="11" t="s">
        <v>53</v>
      </c>
      <c r="K330" s="34">
        <f t="shared" si="67"/>
        <v>0</v>
      </c>
      <c r="L330" s="34">
        <f t="shared" si="68"/>
        <v>27912.5</v>
      </c>
      <c r="M330" s="34">
        <f t="shared" si="69"/>
        <v>27912.5</v>
      </c>
      <c r="N330" s="34">
        <f t="shared" si="70"/>
        <v>0</v>
      </c>
      <c r="O330" s="34">
        <f t="shared" si="71"/>
        <v>6587.5</v>
      </c>
      <c r="P330" s="34">
        <f t="shared" si="72"/>
        <v>6587.5</v>
      </c>
      <c r="Q330" s="34">
        <f t="shared" si="73"/>
        <v>0</v>
      </c>
      <c r="R330" s="34">
        <f t="shared" si="74"/>
        <v>34500</v>
      </c>
      <c r="S330" s="34">
        <f t="shared" si="75"/>
        <v>34500</v>
      </c>
      <c r="T330" s="13">
        <v>42842</v>
      </c>
      <c r="V330" s="11" t="s">
        <v>987</v>
      </c>
      <c r="W330" s="11" t="s">
        <v>988</v>
      </c>
      <c r="X330" s="11" t="s">
        <v>9006</v>
      </c>
      <c r="Y330" s="11" t="s">
        <v>989</v>
      </c>
      <c r="Z330" s="11" t="s">
        <v>992</v>
      </c>
      <c r="AA330" s="11" t="s">
        <v>993</v>
      </c>
      <c r="AB330" s="11" t="s">
        <v>994</v>
      </c>
      <c r="AC330" s="12" t="s">
        <v>995</v>
      </c>
      <c r="AD330" s="12" t="s">
        <v>73</v>
      </c>
      <c r="AE330" s="70">
        <v>31888</v>
      </c>
      <c r="AF330" s="70">
        <v>50367</v>
      </c>
      <c r="AG330" s="60"/>
      <c r="AH330" s="61">
        <v>27500</v>
      </c>
      <c r="AI330" s="61">
        <v>0</v>
      </c>
      <c r="AJ330" s="61">
        <v>27912.5</v>
      </c>
      <c r="AK330" s="61">
        <v>0</v>
      </c>
      <c r="AL330" s="61">
        <v>0</v>
      </c>
      <c r="AM330" s="61">
        <v>27912.5</v>
      </c>
      <c r="AN330" s="11" t="s">
        <v>996</v>
      </c>
      <c r="AO330" s="61">
        <v>34500</v>
      </c>
      <c r="AP330" s="61">
        <v>0</v>
      </c>
      <c r="AQ330" s="62">
        <v>0</v>
      </c>
      <c r="AR330" s="62">
        <v>34500</v>
      </c>
      <c r="AS330" s="11" t="s">
        <v>997</v>
      </c>
      <c r="AT330" s="62">
        <v>27912.5</v>
      </c>
      <c r="AU330" s="62">
        <v>34500</v>
      </c>
      <c r="AV330" s="61">
        <v>7000</v>
      </c>
      <c r="AW330" s="63" t="str">
        <f t="shared" si="76"/>
        <v/>
      </c>
      <c r="AX330" s="63" t="str">
        <f t="shared" si="77"/>
        <v/>
      </c>
      <c r="AY330" s="64">
        <v>6587.5</v>
      </c>
      <c r="AZ330" s="65">
        <v>0.23600537393640841</v>
      </c>
      <c r="BA330" s="65">
        <v>0.25454545454545452</v>
      </c>
      <c r="BB330" s="17" t="s">
        <v>32</v>
      </c>
      <c r="BC330" s="17" t="s">
        <v>999</v>
      </c>
    </row>
    <row r="331" spans="1:55" ht="20.100000000000001" customHeight="1" x14ac:dyDescent="0.2">
      <c r="A331" s="72" t="s">
        <v>998</v>
      </c>
      <c r="B331" s="72" t="s">
        <v>75</v>
      </c>
      <c r="C331" s="35">
        <f t="shared" si="65"/>
        <v>2</v>
      </c>
      <c r="D331" s="39" t="s">
        <v>28</v>
      </c>
      <c r="E331" s="60" t="s">
        <v>23</v>
      </c>
      <c r="F331" s="18" t="str">
        <f t="shared" si="66"/>
        <v>Tozzer, Meredith</v>
      </c>
      <c r="G331" s="11" t="s">
        <v>1062</v>
      </c>
      <c r="H331" s="11" t="s">
        <v>1063</v>
      </c>
      <c r="I331" s="66">
        <v>1</v>
      </c>
      <c r="J331" s="11" t="s">
        <v>53</v>
      </c>
      <c r="K331" s="34">
        <f t="shared" si="67"/>
        <v>33667</v>
      </c>
      <c r="L331" s="34">
        <f t="shared" si="68"/>
        <v>0</v>
      </c>
      <c r="M331" s="34">
        <f t="shared" si="69"/>
        <v>33667</v>
      </c>
      <c r="N331" s="34">
        <f t="shared" si="70"/>
        <v>7633</v>
      </c>
      <c r="O331" s="34">
        <f t="shared" si="71"/>
        <v>0</v>
      </c>
      <c r="P331" s="34">
        <f t="shared" si="72"/>
        <v>7633</v>
      </c>
      <c r="Q331" s="34">
        <f t="shared" si="73"/>
        <v>41300</v>
      </c>
      <c r="R331" s="34">
        <f t="shared" si="74"/>
        <v>0</v>
      </c>
      <c r="S331" s="34">
        <f t="shared" si="75"/>
        <v>41300</v>
      </c>
      <c r="T331" s="13">
        <v>42863</v>
      </c>
      <c r="V331" s="11" t="s">
        <v>1060</v>
      </c>
      <c r="W331" s="11" t="s">
        <v>262</v>
      </c>
      <c r="X331" s="11" t="s">
        <v>9012</v>
      </c>
      <c r="Y331" s="11" t="s">
        <v>1061</v>
      </c>
      <c r="Z331" s="11" t="s">
        <v>106</v>
      </c>
      <c r="AA331" s="11" t="s">
        <v>1057</v>
      </c>
      <c r="AB331" s="11" t="s">
        <v>1058</v>
      </c>
      <c r="AC331" s="12" t="s">
        <v>515</v>
      </c>
      <c r="AD331" s="12" t="s">
        <v>73</v>
      </c>
      <c r="AE331" s="70">
        <v>25381</v>
      </c>
      <c r="AF331" s="70">
        <v>48446</v>
      </c>
      <c r="AG331" s="60"/>
      <c r="AH331" s="61">
        <v>31095</v>
      </c>
      <c r="AI331" s="61">
        <v>0</v>
      </c>
      <c r="AJ331" s="61">
        <v>33667</v>
      </c>
      <c r="AK331" s="61">
        <v>0</v>
      </c>
      <c r="AL331" s="61">
        <v>33667</v>
      </c>
      <c r="AM331" s="61">
        <v>0</v>
      </c>
      <c r="AN331" s="11"/>
      <c r="AO331" s="61">
        <v>41300</v>
      </c>
      <c r="AP331" s="61">
        <v>0</v>
      </c>
      <c r="AQ331" s="62">
        <v>41300</v>
      </c>
      <c r="AR331" s="62">
        <v>0</v>
      </c>
      <c r="AS331" s="11"/>
      <c r="AT331" s="62">
        <v>33667</v>
      </c>
      <c r="AU331" s="62">
        <v>41300</v>
      </c>
      <c r="AV331" s="61">
        <v>10205</v>
      </c>
      <c r="AW331" s="63" t="str">
        <f t="shared" si="76"/>
        <v/>
      </c>
      <c r="AX331" s="63" t="str">
        <f t="shared" si="77"/>
        <v/>
      </c>
      <c r="AY331" s="64">
        <v>7633</v>
      </c>
      <c r="AZ331" s="65">
        <v>0.22672052751952951</v>
      </c>
      <c r="BA331" s="65">
        <v>0.3281878115452645</v>
      </c>
      <c r="BB331" s="17" t="s">
        <v>32</v>
      </c>
      <c r="BC331" s="17" t="s">
        <v>999</v>
      </c>
    </row>
    <row r="332" spans="1:55" ht="20.100000000000001" customHeight="1" x14ac:dyDescent="0.2">
      <c r="A332" s="72" t="s">
        <v>998</v>
      </c>
      <c r="B332" s="72" t="s">
        <v>75</v>
      </c>
      <c r="C332" s="35">
        <f t="shared" si="65"/>
        <v>2</v>
      </c>
      <c r="D332" s="39" t="s">
        <v>28</v>
      </c>
      <c r="E332" s="60" t="s">
        <v>23</v>
      </c>
      <c r="F332" s="18" t="str">
        <f t="shared" si="66"/>
        <v>Wagoner, Wadene</v>
      </c>
      <c r="G332" s="11" t="s">
        <v>1554</v>
      </c>
      <c r="H332" s="11" t="s">
        <v>1555</v>
      </c>
      <c r="I332" s="66">
        <v>1</v>
      </c>
      <c r="J332" s="11" t="s">
        <v>53</v>
      </c>
      <c r="K332" s="34">
        <f t="shared" si="67"/>
        <v>45363.4</v>
      </c>
      <c r="L332" s="34">
        <f t="shared" si="68"/>
        <v>0</v>
      </c>
      <c r="M332" s="34">
        <f t="shared" si="69"/>
        <v>45363.4</v>
      </c>
      <c r="N332" s="34">
        <f t="shared" si="70"/>
        <v>-45363.4</v>
      </c>
      <c r="O332" s="34">
        <f t="shared" si="71"/>
        <v>49491</v>
      </c>
      <c r="P332" s="34">
        <f t="shared" si="72"/>
        <v>4127.5999999999985</v>
      </c>
      <c r="Q332" s="34">
        <f t="shared" si="73"/>
        <v>0</v>
      </c>
      <c r="R332" s="34">
        <f t="shared" si="74"/>
        <v>49491</v>
      </c>
      <c r="S332" s="34">
        <f t="shared" si="75"/>
        <v>49491</v>
      </c>
      <c r="T332" s="13">
        <v>42870</v>
      </c>
      <c r="V332" s="11" t="s">
        <v>960</v>
      </c>
      <c r="W332" s="11" t="s">
        <v>1552</v>
      </c>
      <c r="X332" s="11" t="s">
        <v>9024</v>
      </c>
      <c r="Y332" s="11" t="s">
        <v>1553</v>
      </c>
      <c r="Z332" s="11" t="s">
        <v>1011</v>
      </c>
      <c r="AA332" s="11" t="s">
        <v>1556</v>
      </c>
      <c r="AB332" s="11" t="s">
        <v>1557</v>
      </c>
      <c r="AC332" s="12" t="s">
        <v>515</v>
      </c>
      <c r="AD332" s="12" t="s">
        <v>73</v>
      </c>
      <c r="AE332" s="70">
        <v>28713</v>
      </c>
      <c r="AF332" s="70">
        <v>58102</v>
      </c>
      <c r="AG332" s="60"/>
      <c r="AH332" s="61">
        <v>44693</v>
      </c>
      <c r="AI332" s="61">
        <v>0</v>
      </c>
      <c r="AJ332" s="61">
        <v>45363.4</v>
      </c>
      <c r="AK332" s="61">
        <v>0</v>
      </c>
      <c r="AL332" s="61">
        <v>45363.4</v>
      </c>
      <c r="AM332" s="61">
        <v>0</v>
      </c>
      <c r="AN332" s="11"/>
      <c r="AO332" s="61">
        <v>49491</v>
      </c>
      <c r="AP332" s="61">
        <v>0</v>
      </c>
      <c r="AQ332" s="62">
        <v>0</v>
      </c>
      <c r="AR332" s="62">
        <v>49491</v>
      </c>
      <c r="AS332" s="11" t="s">
        <v>1026</v>
      </c>
      <c r="AT332" s="62">
        <v>45363.4</v>
      </c>
      <c r="AU332" s="62">
        <v>49491</v>
      </c>
      <c r="AV332" s="61">
        <v>4798</v>
      </c>
      <c r="AW332" s="63" t="str">
        <f t="shared" si="76"/>
        <v/>
      </c>
      <c r="AX332" s="63" t="str">
        <f t="shared" si="77"/>
        <v/>
      </c>
      <c r="AY332" s="64">
        <v>4127.5999999999985</v>
      </c>
      <c r="AZ332" s="65">
        <v>9.0989652451094902E-2</v>
      </c>
      <c r="BA332" s="65">
        <v>0.10735461929161166</v>
      </c>
      <c r="BB332" s="17" t="s">
        <v>32</v>
      </c>
      <c r="BC332" s="17" t="s">
        <v>1027</v>
      </c>
    </row>
    <row r="333" spans="1:55" ht="20.100000000000001" customHeight="1" x14ac:dyDescent="0.2">
      <c r="A333" s="72" t="s">
        <v>998</v>
      </c>
      <c r="B333" s="72" t="s">
        <v>75</v>
      </c>
      <c r="C333" s="35">
        <f t="shared" si="65"/>
        <v>2</v>
      </c>
      <c r="D333" s="39" t="s">
        <v>28</v>
      </c>
      <c r="E333" s="60" t="s">
        <v>23</v>
      </c>
      <c r="F333" s="18" t="str">
        <f t="shared" si="66"/>
        <v>Whitney, Nelly</v>
      </c>
      <c r="G333" s="11" t="s">
        <v>1262</v>
      </c>
      <c r="H333" s="11" t="s">
        <v>1708</v>
      </c>
      <c r="I333" s="66">
        <v>1</v>
      </c>
      <c r="J333" s="11" t="s">
        <v>53</v>
      </c>
      <c r="K333" s="34">
        <f t="shared" si="67"/>
        <v>25000</v>
      </c>
      <c r="L333" s="34">
        <f t="shared" si="68"/>
        <v>0</v>
      </c>
      <c r="M333" s="34">
        <f t="shared" si="69"/>
        <v>25000</v>
      </c>
      <c r="N333" s="34">
        <f t="shared" si="70"/>
        <v>7621.0999999999985</v>
      </c>
      <c r="O333" s="34">
        <f t="shared" si="71"/>
        <v>1716.9</v>
      </c>
      <c r="P333" s="34">
        <f t="shared" si="72"/>
        <v>9337.9999999999982</v>
      </c>
      <c r="Q333" s="34">
        <f t="shared" si="73"/>
        <v>32621.1</v>
      </c>
      <c r="R333" s="34">
        <f t="shared" si="74"/>
        <v>1716.9</v>
      </c>
      <c r="S333" s="34">
        <f t="shared" si="75"/>
        <v>34338</v>
      </c>
      <c r="T333" s="13">
        <v>42849</v>
      </c>
      <c r="V333" s="11" t="s">
        <v>1706</v>
      </c>
      <c r="W333" s="11" t="s">
        <v>1707</v>
      </c>
      <c r="X333" s="11" t="s">
        <v>9037</v>
      </c>
      <c r="Y333" s="11">
        <v>730065496</v>
      </c>
      <c r="Z333" s="11" t="s">
        <v>1068</v>
      </c>
      <c r="AA333" s="11" t="s">
        <v>1709</v>
      </c>
      <c r="AB333" s="11" t="s">
        <v>1710</v>
      </c>
      <c r="AC333" s="12" t="s">
        <v>515</v>
      </c>
      <c r="AD333" s="12" t="s">
        <v>73</v>
      </c>
      <c r="AE333" s="70">
        <v>23332</v>
      </c>
      <c r="AF333" s="70">
        <v>37141</v>
      </c>
      <c r="AG333" s="60"/>
      <c r="AH333" s="61">
        <v>0</v>
      </c>
      <c r="AI333" s="61">
        <v>0</v>
      </c>
      <c r="AJ333" s="61">
        <v>25000</v>
      </c>
      <c r="AK333" s="61">
        <v>0</v>
      </c>
      <c r="AL333" s="61">
        <v>25000</v>
      </c>
      <c r="AM333" s="61">
        <v>0</v>
      </c>
      <c r="AN333" s="11"/>
      <c r="AO333" s="61">
        <v>34338</v>
      </c>
      <c r="AP333" s="61">
        <v>0</v>
      </c>
      <c r="AQ333" s="62">
        <v>32621.1</v>
      </c>
      <c r="AR333" s="62">
        <v>1716.9</v>
      </c>
      <c r="AS333" s="11" t="s">
        <v>1038</v>
      </c>
      <c r="AT333" s="62">
        <v>25000</v>
      </c>
      <c r="AU333" s="62">
        <v>34338</v>
      </c>
      <c r="AV333" s="61">
        <v>34338</v>
      </c>
      <c r="AW333" s="63" t="str">
        <f t="shared" si="76"/>
        <v/>
      </c>
      <c r="AX333" s="63" t="str">
        <f t="shared" si="77"/>
        <v/>
      </c>
      <c r="AY333" s="64">
        <v>9338</v>
      </c>
      <c r="AZ333" s="65">
        <v>0.37352000000000002</v>
      </c>
      <c r="BA333" s="65">
        <v>0</v>
      </c>
      <c r="BB333" s="17" t="s">
        <v>32</v>
      </c>
      <c r="BC333" s="17" t="s">
        <v>1711</v>
      </c>
    </row>
    <row r="334" spans="1:55" ht="20.100000000000001" customHeight="1" x14ac:dyDescent="0.2">
      <c r="A334" s="72" t="s">
        <v>998</v>
      </c>
      <c r="B334" s="72" t="s">
        <v>75</v>
      </c>
      <c r="C334" s="35">
        <f t="shared" si="65"/>
        <v>2</v>
      </c>
      <c r="D334" s="39" t="s">
        <v>28</v>
      </c>
      <c r="E334" s="60" t="s">
        <v>23</v>
      </c>
      <c r="F334" s="18" t="str">
        <f t="shared" si="66"/>
        <v>Wilkerson, Neil</v>
      </c>
      <c r="G334" s="11" t="s">
        <v>1335</v>
      </c>
      <c r="H334" s="11" t="s">
        <v>1596</v>
      </c>
      <c r="I334" s="66">
        <v>1</v>
      </c>
      <c r="J334" s="11" t="s">
        <v>53</v>
      </c>
      <c r="K334" s="34">
        <f t="shared" si="67"/>
        <v>26694.5</v>
      </c>
      <c r="L334" s="34">
        <f t="shared" si="68"/>
        <v>0</v>
      </c>
      <c r="M334" s="34">
        <f t="shared" si="69"/>
        <v>26694.5</v>
      </c>
      <c r="N334" s="34">
        <f t="shared" si="70"/>
        <v>3527.5</v>
      </c>
      <c r="O334" s="34">
        <f t="shared" si="71"/>
        <v>0</v>
      </c>
      <c r="P334" s="34">
        <f t="shared" si="72"/>
        <v>3527.5</v>
      </c>
      <c r="Q334" s="34">
        <f t="shared" si="73"/>
        <v>30222</v>
      </c>
      <c r="R334" s="34">
        <f t="shared" si="74"/>
        <v>0</v>
      </c>
      <c r="S334" s="34">
        <f t="shared" si="75"/>
        <v>30222</v>
      </c>
      <c r="T334" s="13">
        <v>42898</v>
      </c>
      <c r="V334" s="11" t="s">
        <v>1593</v>
      </c>
      <c r="W334" s="11" t="s">
        <v>1594</v>
      </c>
      <c r="X334" s="11" t="s">
        <v>9039</v>
      </c>
      <c r="Y334" s="11" t="s">
        <v>1595</v>
      </c>
      <c r="Z334" s="11" t="s">
        <v>1011</v>
      </c>
      <c r="AA334" s="11" t="s">
        <v>1597</v>
      </c>
      <c r="AB334" s="11" t="s">
        <v>1598</v>
      </c>
      <c r="AC334" s="12" t="s">
        <v>732</v>
      </c>
      <c r="AD334" s="12" t="s">
        <v>1585</v>
      </c>
      <c r="AE334" s="70">
        <v>23332</v>
      </c>
      <c r="AF334" s="70">
        <v>37412</v>
      </c>
      <c r="AG334" s="60"/>
      <c r="AH334" s="61">
        <v>26300</v>
      </c>
      <c r="AI334" s="61">
        <v>0</v>
      </c>
      <c r="AJ334" s="61">
        <v>26694.5</v>
      </c>
      <c r="AK334" s="61">
        <v>0</v>
      </c>
      <c r="AL334" s="61">
        <v>26694.5</v>
      </c>
      <c r="AM334" s="61">
        <v>0</v>
      </c>
      <c r="AN334" s="11"/>
      <c r="AO334" s="61">
        <v>30222</v>
      </c>
      <c r="AP334" s="61">
        <v>0</v>
      </c>
      <c r="AQ334" s="62">
        <v>30222</v>
      </c>
      <c r="AR334" s="62">
        <v>0</v>
      </c>
      <c r="AS334" s="11"/>
      <c r="AT334" s="62">
        <v>26694.5</v>
      </c>
      <c r="AU334" s="62">
        <v>30222</v>
      </c>
      <c r="AV334" s="61">
        <v>3922</v>
      </c>
      <c r="AW334" s="63" t="str">
        <f t="shared" si="76"/>
        <v/>
      </c>
      <c r="AX334" s="63" t="str">
        <f t="shared" si="77"/>
        <v/>
      </c>
      <c r="AY334" s="64">
        <v>3527.5</v>
      </c>
      <c r="AZ334" s="65">
        <v>0.13214332540410947</v>
      </c>
      <c r="BA334" s="65">
        <v>0.14912547528517112</v>
      </c>
      <c r="BB334" s="17" t="s">
        <v>32</v>
      </c>
      <c r="BC334" s="17" t="s">
        <v>1027</v>
      </c>
    </row>
    <row r="335" spans="1:55" ht="20.100000000000001" customHeight="1" x14ac:dyDescent="0.2">
      <c r="A335" s="72" t="s">
        <v>998</v>
      </c>
      <c r="B335" s="72" t="s">
        <v>75</v>
      </c>
      <c r="C335" s="35">
        <f t="shared" si="65"/>
        <v>2</v>
      </c>
      <c r="D335" s="39" t="s">
        <v>28</v>
      </c>
      <c r="E335" s="60" t="s">
        <v>23</v>
      </c>
      <c r="F335" s="18" t="str">
        <f t="shared" si="66"/>
        <v>Worthington, Monique</v>
      </c>
      <c r="G335" s="11" t="s">
        <v>133</v>
      </c>
      <c r="H335" s="11" t="s">
        <v>2104</v>
      </c>
      <c r="I335" s="66">
        <v>1</v>
      </c>
      <c r="J335" s="11" t="s">
        <v>53</v>
      </c>
      <c r="K335" s="34">
        <f t="shared" si="67"/>
        <v>0</v>
      </c>
      <c r="L335" s="34">
        <f t="shared" si="68"/>
        <v>45675</v>
      </c>
      <c r="M335" s="34">
        <f t="shared" si="69"/>
        <v>45675</v>
      </c>
      <c r="N335" s="34">
        <f t="shared" si="70"/>
        <v>0</v>
      </c>
      <c r="O335" s="34">
        <f t="shared" si="71"/>
        <v>2527</v>
      </c>
      <c r="P335" s="34">
        <f t="shared" si="72"/>
        <v>2527</v>
      </c>
      <c r="Q335" s="34">
        <f t="shared" si="73"/>
        <v>0</v>
      </c>
      <c r="R335" s="34">
        <f t="shared" si="74"/>
        <v>48202</v>
      </c>
      <c r="S335" s="34">
        <f t="shared" si="75"/>
        <v>48202</v>
      </c>
      <c r="T335" s="13">
        <v>42884</v>
      </c>
      <c r="V335" s="11" t="s">
        <v>2101</v>
      </c>
      <c r="W335" s="11" t="s">
        <v>2102</v>
      </c>
      <c r="X335" s="11" t="s">
        <v>9050</v>
      </c>
      <c r="Y335" s="11" t="s">
        <v>2103</v>
      </c>
      <c r="Z335" s="11" t="s">
        <v>1122</v>
      </c>
      <c r="AA335" s="11" t="s">
        <v>1160</v>
      </c>
      <c r="AB335" s="11" t="s">
        <v>1161</v>
      </c>
      <c r="AC335" s="12" t="s">
        <v>137</v>
      </c>
      <c r="AD335" s="12" t="s">
        <v>543</v>
      </c>
      <c r="AE335" s="70">
        <v>37012</v>
      </c>
      <c r="AF335" s="70">
        <v>59341</v>
      </c>
      <c r="AG335" s="60"/>
      <c r="AH335" s="61">
        <v>45000</v>
      </c>
      <c r="AI335" s="61">
        <v>0</v>
      </c>
      <c r="AJ335" s="61">
        <v>45675</v>
      </c>
      <c r="AK335" s="61">
        <v>0</v>
      </c>
      <c r="AL335" s="61">
        <v>0</v>
      </c>
      <c r="AM335" s="61">
        <v>45675</v>
      </c>
      <c r="AN335" s="11" t="s">
        <v>1026</v>
      </c>
      <c r="AO335" s="61">
        <v>48202</v>
      </c>
      <c r="AP335" s="61">
        <v>0</v>
      </c>
      <c r="AQ335" s="62">
        <v>0</v>
      </c>
      <c r="AR335" s="62">
        <v>48202</v>
      </c>
      <c r="AS335" s="11" t="s">
        <v>1026</v>
      </c>
      <c r="AT335" s="62">
        <v>45675</v>
      </c>
      <c r="AU335" s="62">
        <v>48202</v>
      </c>
      <c r="AV335" s="61">
        <v>3202</v>
      </c>
      <c r="AW335" s="63" t="str">
        <f t="shared" si="76"/>
        <v/>
      </c>
      <c r="AX335" s="63" t="str">
        <f t="shared" si="77"/>
        <v/>
      </c>
      <c r="AY335" s="64">
        <v>2527</v>
      </c>
      <c r="AZ335" s="65">
        <v>5.5325670498084289E-2</v>
      </c>
      <c r="BA335" s="65">
        <v>7.1155555555555555E-2</v>
      </c>
      <c r="BB335" s="17" t="s">
        <v>32</v>
      </c>
      <c r="BC335" s="17" t="s">
        <v>1027</v>
      </c>
    </row>
    <row r="336" spans="1:55" ht="20.100000000000001" customHeight="1" x14ac:dyDescent="0.2">
      <c r="A336" s="72" t="s">
        <v>998</v>
      </c>
      <c r="B336" s="72" t="s">
        <v>75</v>
      </c>
      <c r="C336" s="35">
        <f t="shared" si="65"/>
        <v>2</v>
      </c>
      <c r="D336" s="39" t="s">
        <v>28</v>
      </c>
      <c r="E336" s="60" t="s">
        <v>23</v>
      </c>
      <c r="F336" s="18" t="str">
        <f t="shared" si="66"/>
        <v>YEATTS, JEREMY</v>
      </c>
      <c r="G336" s="11" t="s">
        <v>1500</v>
      </c>
      <c r="H336" s="11" t="s">
        <v>1539</v>
      </c>
      <c r="I336" s="66">
        <v>1</v>
      </c>
      <c r="J336" s="11" t="s">
        <v>53</v>
      </c>
      <c r="K336" s="34">
        <f t="shared" si="67"/>
        <v>36036.559999999998</v>
      </c>
      <c r="L336" s="34">
        <f t="shared" si="68"/>
        <v>0</v>
      </c>
      <c r="M336" s="34">
        <f t="shared" si="69"/>
        <v>36036.559999999998</v>
      </c>
      <c r="N336" s="34">
        <f t="shared" si="70"/>
        <v>-36036.559999999998</v>
      </c>
      <c r="O336" s="34">
        <f t="shared" si="71"/>
        <v>40676</v>
      </c>
      <c r="P336" s="34">
        <f t="shared" si="72"/>
        <v>4639.4400000000023</v>
      </c>
      <c r="Q336" s="34">
        <f t="shared" si="73"/>
        <v>0</v>
      </c>
      <c r="R336" s="34">
        <f t="shared" si="74"/>
        <v>40676</v>
      </c>
      <c r="S336" s="34">
        <f t="shared" si="75"/>
        <v>40676</v>
      </c>
      <c r="T336" s="13">
        <v>42842</v>
      </c>
      <c r="V336" s="11" t="s">
        <v>1536</v>
      </c>
      <c r="W336" s="11" t="s">
        <v>1537</v>
      </c>
      <c r="X336" s="11" t="s">
        <v>9054</v>
      </c>
      <c r="Y336" s="11" t="s">
        <v>1538</v>
      </c>
      <c r="Z336" s="11" t="s">
        <v>1011</v>
      </c>
      <c r="AA336" s="11" t="s">
        <v>1533</v>
      </c>
      <c r="AB336" s="11" t="s">
        <v>1534</v>
      </c>
      <c r="AC336" s="12" t="s">
        <v>1540</v>
      </c>
      <c r="AD336" s="12" t="s">
        <v>1540</v>
      </c>
      <c r="AE336" s="70">
        <v>24618</v>
      </c>
      <c r="AF336" s="70">
        <v>51527</v>
      </c>
      <c r="AG336" s="60"/>
      <c r="AH336" s="61">
        <v>35504</v>
      </c>
      <c r="AI336" s="61">
        <v>0</v>
      </c>
      <c r="AJ336" s="61">
        <v>36036.559999999998</v>
      </c>
      <c r="AK336" s="61">
        <v>0</v>
      </c>
      <c r="AL336" s="61">
        <v>36036.559999999998</v>
      </c>
      <c r="AM336" s="61">
        <v>0</v>
      </c>
      <c r="AN336" s="11"/>
      <c r="AO336" s="61">
        <v>40676</v>
      </c>
      <c r="AP336" s="61">
        <v>0</v>
      </c>
      <c r="AQ336" s="62">
        <v>0</v>
      </c>
      <c r="AR336" s="62">
        <v>40676</v>
      </c>
      <c r="AS336" s="11" t="s">
        <v>1026</v>
      </c>
      <c r="AT336" s="62">
        <v>36036.559999999998</v>
      </c>
      <c r="AU336" s="62">
        <v>40676</v>
      </c>
      <c r="AV336" s="61">
        <v>5172</v>
      </c>
      <c r="AW336" s="63" t="str">
        <f t="shared" si="76"/>
        <v/>
      </c>
      <c r="AX336" s="63" t="str">
        <f t="shared" si="77"/>
        <v/>
      </c>
      <c r="AY336" s="64">
        <v>4639.4400000000023</v>
      </c>
      <c r="AZ336" s="65">
        <v>0.12874258808276934</v>
      </c>
      <c r="BA336" s="65">
        <v>0.14567372690401081</v>
      </c>
      <c r="BB336" s="17" t="s">
        <v>32</v>
      </c>
      <c r="BC336" s="17" t="s">
        <v>1027</v>
      </c>
    </row>
    <row r="337" spans="1:55" ht="20.100000000000001" customHeight="1" x14ac:dyDescent="0.2">
      <c r="A337" s="15">
        <v>2017</v>
      </c>
      <c r="B337" s="72" t="s">
        <v>75</v>
      </c>
      <c r="C337" s="35">
        <f t="shared" si="65"/>
        <v>2</v>
      </c>
      <c r="D337" s="67" t="s">
        <v>28</v>
      </c>
      <c r="E337" s="60" t="s">
        <v>13</v>
      </c>
      <c r="F337" s="18" t="str">
        <f t="shared" si="66"/>
        <v>Agaton, Jonathan</v>
      </c>
      <c r="G337" s="11" t="s">
        <v>691</v>
      </c>
      <c r="H337" s="12" t="s">
        <v>799</v>
      </c>
      <c r="I337" s="66">
        <v>1</v>
      </c>
      <c r="J337" s="68" t="s">
        <v>53</v>
      </c>
      <c r="K337" s="34">
        <f t="shared" si="67"/>
        <v>0</v>
      </c>
      <c r="L337" s="34">
        <f t="shared" si="68"/>
        <v>25090</v>
      </c>
      <c r="M337" s="34">
        <f t="shared" si="69"/>
        <v>25090</v>
      </c>
      <c r="N337" s="34">
        <f t="shared" si="70"/>
        <v>36388</v>
      </c>
      <c r="O337" s="34">
        <f t="shared" si="71"/>
        <v>-25090</v>
      </c>
      <c r="P337" s="34">
        <f t="shared" si="72"/>
        <v>11298</v>
      </c>
      <c r="Q337" s="34">
        <f t="shared" si="73"/>
        <v>36388</v>
      </c>
      <c r="R337" s="34">
        <f t="shared" si="74"/>
        <v>0</v>
      </c>
      <c r="S337" s="34">
        <f t="shared" si="75"/>
        <v>36388</v>
      </c>
      <c r="T337" s="69">
        <v>42870</v>
      </c>
      <c r="V337" s="11" t="s">
        <v>796</v>
      </c>
      <c r="W337" s="11" t="s">
        <v>797</v>
      </c>
      <c r="X337" s="11" t="s">
        <v>9063</v>
      </c>
      <c r="Y337" s="11" t="s">
        <v>798</v>
      </c>
      <c r="Z337" s="12" t="s">
        <v>497</v>
      </c>
      <c r="AA337" s="12" t="s">
        <v>660</v>
      </c>
      <c r="AB337" s="12" t="s">
        <v>661</v>
      </c>
      <c r="AC337" s="12" t="s">
        <v>800</v>
      </c>
      <c r="AD337" s="12" t="s">
        <v>73</v>
      </c>
      <c r="AE337" s="70">
        <v>25381</v>
      </c>
      <c r="AF337" s="70">
        <v>48446</v>
      </c>
      <c r="AG337" s="60"/>
      <c r="AH337" s="61">
        <v>24725</v>
      </c>
      <c r="AI337" s="61">
        <v>0</v>
      </c>
      <c r="AJ337" s="61">
        <v>25090</v>
      </c>
      <c r="AK337" s="61">
        <v>0</v>
      </c>
      <c r="AL337" s="61">
        <v>0</v>
      </c>
      <c r="AM337" s="61">
        <v>25090</v>
      </c>
      <c r="AN337" s="11" t="s">
        <v>801</v>
      </c>
      <c r="AO337" s="61">
        <v>36388</v>
      </c>
      <c r="AP337" s="61">
        <v>0</v>
      </c>
      <c r="AQ337" s="62">
        <v>36388</v>
      </c>
      <c r="AR337" s="62">
        <v>0</v>
      </c>
      <c r="AS337" s="11"/>
      <c r="AT337" s="62">
        <v>25090</v>
      </c>
      <c r="AU337" s="62">
        <v>36388</v>
      </c>
      <c r="AV337" s="61">
        <v>11663</v>
      </c>
      <c r="AW337" s="63" t="str">
        <f t="shared" si="76"/>
        <v/>
      </c>
      <c r="AX337" s="63" t="str">
        <f t="shared" si="77"/>
        <v/>
      </c>
      <c r="AY337" s="64">
        <v>11298</v>
      </c>
      <c r="AZ337" s="65">
        <v>0.31048697372760253</v>
      </c>
      <c r="BA337" s="65">
        <v>0.47170879676440847</v>
      </c>
      <c r="BB337" s="16" t="s">
        <v>32</v>
      </c>
      <c r="BC337" s="17" t="s">
        <v>802</v>
      </c>
    </row>
    <row r="338" spans="1:55" ht="20.100000000000001" customHeight="1" x14ac:dyDescent="0.2">
      <c r="A338" s="15">
        <v>2017</v>
      </c>
      <c r="B338" s="72" t="s">
        <v>75</v>
      </c>
      <c r="C338" s="35">
        <f t="shared" si="65"/>
        <v>2</v>
      </c>
      <c r="D338" s="67" t="s">
        <v>28</v>
      </c>
      <c r="E338" s="60" t="s">
        <v>13</v>
      </c>
      <c r="F338" s="18" t="str">
        <f t="shared" si="66"/>
        <v>Cook, Amy</v>
      </c>
      <c r="G338" s="11" t="s">
        <v>691</v>
      </c>
      <c r="H338" s="12" t="s">
        <v>710</v>
      </c>
      <c r="I338" s="66">
        <v>1</v>
      </c>
      <c r="J338" s="68" t="s">
        <v>53</v>
      </c>
      <c r="K338" s="34">
        <f t="shared" si="67"/>
        <v>37518</v>
      </c>
      <c r="L338" s="34">
        <f t="shared" si="68"/>
        <v>0</v>
      </c>
      <c r="M338" s="34">
        <f t="shared" si="69"/>
        <v>37518</v>
      </c>
      <c r="N338" s="34">
        <f t="shared" si="70"/>
        <v>-2076</v>
      </c>
      <c r="O338" s="34">
        <f t="shared" si="71"/>
        <v>6254</v>
      </c>
      <c r="P338" s="34">
        <f t="shared" si="72"/>
        <v>4178</v>
      </c>
      <c r="Q338" s="34">
        <f t="shared" si="73"/>
        <v>35442</v>
      </c>
      <c r="R338" s="34">
        <f t="shared" si="74"/>
        <v>6254</v>
      </c>
      <c r="S338" s="34">
        <f t="shared" si="75"/>
        <v>41696</v>
      </c>
      <c r="T338" s="69">
        <v>42849</v>
      </c>
      <c r="V338" s="11" t="s">
        <v>284</v>
      </c>
      <c r="W338" s="11" t="s">
        <v>708</v>
      </c>
      <c r="X338" s="11" t="s">
        <v>9073</v>
      </c>
      <c r="Y338" s="11" t="s">
        <v>709</v>
      </c>
      <c r="Z338" s="12" t="s">
        <v>497</v>
      </c>
      <c r="AA338" s="12" t="s">
        <v>660</v>
      </c>
      <c r="AB338" s="12" t="s">
        <v>661</v>
      </c>
      <c r="AC338" s="12" t="s">
        <v>371</v>
      </c>
      <c r="AD338" s="12" t="s">
        <v>73</v>
      </c>
      <c r="AE338" s="70">
        <v>25381</v>
      </c>
      <c r="AF338" s="70">
        <v>48446</v>
      </c>
      <c r="AG338" s="60"/>
      <c r="AH338" s="61">
        <v>36964</v>
      </c>
      <c r="AI338" s="61">
        <v>0</v>
      </c>
      <c r="AJ338" s="61">
        <v>37518</v>
      </c>
      <c r="AK338" s="61">
        <v>0</v>
      </c>
      <c r="AL338" s="61">
        <v>37518</v>
      </c>
      <c r="AM338" s="61">
        <v>0</v>
      </c>
      <c r="AN338" s="11"/>
      <c r="AO338" s="61">
        <v>41696</v>
      </c>
      <c r="AP338" s="61">
        <v>0</v>
      </c>
      <c r="AQ338" s="62">
        <v>35442</v>
      </c>
      <c r="AR338" s="62">
        <v>6254</v>
      </c>
      <c r="AS338" s="11" t="s">
        <v>577</v>
      </c>
      <c r="AT338" s="62">
        <v>37518</v>
      </c>
      <c r="AU338" s="62">
        <v>41696</v>
      </c>
      <c r="AV338" s="61">
        <v>4732</v>
      </c>
      <c r="AW338" s="63" t="str">
        <f t="shared" si="76"/>
        <v/>
      </c>
      <c r="AX338" s="63" t="str">
        <f t="shared" si="77"/>
        <v/>
      </c>
      <c r="AY338" s="64">
        <v>4178</v>
      </c>
      <c r="AZ338" s="65">
        <v>0.10020145817344589</v>
      </c>
      <c r="BA338" s="65">
        <v>0.1280164484363164</v>
      </c>
      <c r="BB338" s="16" t="s">
        <v>32</v>
      </c>
      <c r="BC338" s="17"/>
    </row>
    <row r="339" spans="1:55" ht="20.100000000000001" customHeight="1" x14ac:dyDescent="0.2">
      <c r="A339" s="15">
        <v>2017</v>
      </c>
      <c r="B339" s="72" t="s">
        <v>75</v>
      </c>
      <c r="C339" s="35">
        <f t="shared" si="65"/>
        <v>2</v>
      </c>
      <c r="D339" s="67" t="s">
        <v>28</v>
      </c>
      <c r="E339" s="60" t="s">
        <v>13</v>
      </c>
      <c r="F339" s="18" t="str">
        <f t="shared" si="66"/>
        <v>Crim, Yolonda</v>
      </c>
      <c r="G339" s="11" t="s">
        <v>133</v>
      </c>
      <c r="H339" s="12" t="s">
        <v>682</v>
      </c>
      <c r="I339" s="66">
        <v>1</v>
      </c>
      <c r="J339" s="68" t="s">
        <v>53</v>
      </c>
      <c r="K339" s="34">
        <f t="shared" si="67"/>
        <v>0</v>
      </c>
      <c r="L339" s="34">
        <f t="shared" si="68"/>
        <v>60047</v>
      </c>
      <c r="M339" s="34">
        <f t="shared" si="69"/>
        <v>60047</v>
      </c>
      <c r="N339" s="34">
        <f t="shared" si="70"/>
        <v>0</v>
      </c>
      <c r="O339" s="34">
        <f t="shared" si="71"/>
        <v>7953</v>
      </c>
      <c r="P339" s="34">
        <f t="shared" si="72"/>
        <v>7953</v>
      </c>
      <c r="Q339" s="34">
        <f t="shared" si="73"/>
        <v>0</v>
      </c>
      <c r="R339" s="34">
        <f t="shared" si="74"/>
        <v>68000</v>
      </c>
      <c r="S339" s="34">
        <f t="shared" si="75"/>
        <v>68000</v>
      </c>
      <c r="T339" s="69">
        <v>42828</v>
      </c>
      <c r="V339" s="11" t="s">
        <v>679</v>
      </c>
      <c r="W339" s="11" t="s">
        <v>680</v>
      </c>
      <c r="X339" s="11" t="s">
        <v>9076</v>
      </c>
      <c r="Y339" s="17" t="s">
        <v>681</v>
      </c>
      <c r="Z339" s="12" t="s">
        <v>497</v>
      </c>
      <c r="AA339" s="12" t="s">
        <v>555</v>
      </c>
      <c r="AB339" s="12" t="s">
        <v>556</v>
      </c>
      <c r="AC339" s="12" t="s">
        <v>137</v>
      </c>
      <c r="AD339" s="12">
        <v>430120</v>
      </c>
      <c r="AE339" s="70">
        <v>37012</v>
      </c>
      <c r="AF339" s="70">
        <v>96811</v>
      </c>
      <c r="AG339" s="60"/>
      <c r="AH339" s="61">
        <v>0</v>
      </c>
      <c r="AI339" s="61">
        <v>0</v>
      </c>
      <c r="AJ339" s="61">
        <v>60047</v>
      </c>
      <c r="AK339" s="61">
        <v>0</v>
      </c>
      <c r="AL339" s="61">
        <v>0</v>
      </c>
      <c r="AM339" s="61">
        <v>60047</v>
      </c>
      <c r="AN339" s="11"/>
      <c r="AO339" s="61">
        <v>68000</v>
      </c>
      <c r="AP339" s="61">
        <v>0</v>
      </c>
      <c r="AQ339" s="62">
        <v>0</v>
      </c>
      <c r="AR339" s="62">
        <v>68000</v>
      </c>
      <c r="AS339" s="11"/>
      <c r="AT339" s="62">
        <v>60047</v>
      </c>
      <c r="AU339" s="62">
        <v>68000</v>
      </c>
      <c r="AV339" s="61">
        <v>68000</v>
      </c>
      <c r="AW339" s="63" t="str">
        <f t="shared" si="76"/>
        <v/>
      </c>
      <c r="AX339" s="63" t="str">
        <f t="shared" si="77"/>
        <v/>
      </c>
      <c r="AY339" s="64">
        <v>7953</v>
      </c>
      <c r="AZ339" s="65">
        <v>0.11695588235294117</v>
      </c>
      <c r="BA339" s="65">
        <v>0</v>
      </c>
      <c r="BB339" s="16" t="s">
        <v>32</v>
      </c>
      <c r="BC339" s="17" t="s">
        <v>683</v>
      </c>
    </row>
    <row r="340" spans="1:55" ht="20.100000000000001" customHeight="1" x14ac:dyDescent="0.2">
      <c r="A340" s="15">
        <v>2017</v>
      </c>
      <c r="B340" s="72" t="s">
        <v>75</v>
      </c>
      <c r="C340" s="35">
        <f t="shared" si="65"/>
        <v>2</v>
      </c>
      <c r="D340" s="67" t="s">
        <v>28</v>
      </c>
      <c r="E340" s="60" t="s">
        <v>13</v>
      </c>
      <c r="F340" s="18" t="str">
        <f t="shared" si="66"/>
        <v>Doan, Linh-An</v>
      </c>
      <c r="G340" s="11" t="s">
        <v>840</v>
      </c>
      <c r="H340" s="12" t="s">
        <v>968</v>
      </c>
      <c r="I340" s="66">
        <v>1</v>
      </c>
      <c r="J340" s="68" t="s">
        <v>53</v>
      </c>
      <c r="K340" s="34">
        <f t="shared" si="67"/>
        <v>43138</v>
      </c>
      <c r="L340" s="34">
        <f t="shared" si="68"/>
        <v>0</v>
      </c>
      <c r="M340" s="34">
        <f t="shared" si="69"/>
        <v>43138</v>
      </c>
      <c r="N340" s="34">
        <f t="shared" si="70"/>
        <v>8050</v>
      </c>
      <c r="O340" s="34">
        <f t="shared" si="71"/>
        <v>0</v>
      </c>
      <c r="P340" s="34">
        <f t="shared" si="72"/>
        <v>8050</v>
      </c>
      <c r="Q340" s="34">
        <f t="shared" si="73"/>
        <v>51188</v>
      </c>
      <c r="R340" s="34">
        <f t="shared" si="74"/>
        <v>0</v>
      </c>
      <c r="S340" s="34">
        <f t="shared" si="75"/>
        <v>51188</v>
      </c>
      <c r="T340" s="69">
        <v>42912</v>
      </c>
      <c r="V340" s="11" t="s">
        <v>965</v>
      </c>
      <c r="W340" s="11" t="s">
        <v>966</v>
      </c>
      <c r="X340" s="11" t="s">
        <v>9078</v>
      </c>
      <c r="Y340" s="11" t="s">
        <v>967</v>
      </c>
      <c r="Z340" s="12" t="s">
        <v>497</v>
      </c>
      <c r="AA340" s="12" t="s">
        <v>254</v>
      </c>
      <c r="AB340" s="12" t="s">
        <v>835</v>
      </c>
      <c r="AC340" s="12" t="s">
        <v>969</v>
      </c>
      <c r="AD340" s="12" t="s">
        <v>970</v>
      </c>
      <c r="AE340" s="70">
        <v>39622</v>
      </c>
      <c r="AF340" s="70">
        <v>87020</v>
      </c>
      <c r="AG340" s="60"/>
      <c r="AH340" s="61">
        <v>0</v>
      </c>
      <c r="AI340" s="61">
        <v>0</v>
      </c>
      <c r="AJ340" s="61">
        <v>43138</v>
      </c>
      <c r="AK340" s="61">
        <v>0</v>
      </c>
      <c r="AL340" s="61">
        <v>43138</v>
      </c>
      <c r="AM340" s="61">
        <v>0</v>
      </c>
      <c r="AN340" s="11"/>
      <c r="AO340" s="61">
        <v>51188</v>
      </c>
      <c r="AP340" s="61">
        <v>0</v>
      </c>
      <c r="AQ340" s="62">
        <v>51188</v>
      </c>
      <c r="AR340" s="62">
        <v>0</v>
      </c>
      <c r="AS340" s="11"/>
      <c r="AT340" s="62">
        <v>43138</v>
      </c>
      <c r="AU340" s="62">
        <v>51188</v>
      </c>
      <c r="AV340" s="61">
        <v>51188</v>
      </c>
      <c r="AW340" s="63" t="str">
        <f t="shared" si="76"/>
        <v/>
      </c>
      <c r="AX340" s="63" t="str">
        <f t="shared" si="77"/>
        <v/>
      </c>
      <c r="AY340" s="64">
        <v>8050</v>
      </c>
      <c r="AZ340" s="65">
        <v>0.15726342111432368</v>
      </c>
      <c r="BA340" s="65">
        <v>0</v>
      </c>
      <c r="BB340" s="16" t="s">
        <v>32</v>
      </c>
      <c r="BC340" s="17" t="s">
        <v>971</v>
      </c>
    </row>
    <row r="341" spans="1:55" ht="20.100000000000001" customHeight="1" x14ac:dyDescent="0.2">
      <c r="A341" s="15">
        <v>2017</v>
      </c>
      <c r="B341" s="72" t="s">
        <v>75</v>
      </c>
      <c r="C341" s="35">
        <f t="shared" si="65"/>
        <v>2</v>
      </c>
      <c r="D341" s="67" t="s">
        <v>28</v>
      </c>
      <c r="E341" s="60" t="s">
        <v>13</v>
      </c>
      <c r="F341" s="18" t="str">
        <f t="shared" si="66"/>
        <v>Hampshire, Brenda</v>
      </c>
      <c r="G341" s="11" t="s">
        <v>227</v>
      </c>
      <c r="H341" s="12" t="s">
        <v>687</v>
      </c>
      <c r="I341" s="66">
        <v>1</v>
      </c>
      <c r="J341" s="68" t="s">
        <v>53</v>
      </c>
      <c r="K341" s="34">
        <f t="shared" si="67"/>
        <v>60233</v>
      </c>
      <c r="L341" s="34">
        <f t="shared" si="68"/>
        <v>0</v>
      </c>
      <c r="M341" s="34">
        <f t="shared" si="69"/>
        <v>60233</v>
      </c>
      <c r="N341" s="34">
        <f t="shared" si="70"/>
        <v>1487</v>
      </c>
      <c r="O341" s="34">
        <f t="shared" si="71"/>
        <v>0</v>
      </c>
      <c r="P341" s="34">
        <f t="shared" si="72"/>
        <v>1487</v>
      </c>
      <c r="Q341" s="34">
        <f t="shared" si="73"/>
        <v>61720</v>
      </c>
      <c r="R341" s="34">
        <f t="shared" si="74"/>
        <v>0</v>
      </c>
      <c r="S341" s="34">
        <f t="shared" si="75"/>
        <v>61720</v>
      </c>
      <c r="T341" s="69">
        <v>42828</v>
      </c>
      <c r="V341" s="11" t="s">
        <v>684</v>
      </c>
      <c r="W341" s="11" t="s">
        <v>685</v>
      </c>
      <c r="X341" s="11" t="s">
        <v>9093</v>
      </c>
      <c r="Y341" s="11" t="s">
        <v>686</v>
      </c>
      <c r="Z341" s="12" t="s">
        <v>166</v>
      </c>
      <c r="AA341" s="12" t="s">
        <v>625</v>
      </c>
      <c r="AB341" s="12" t="s">
        <v>626</v>
      </c>
      <c r="AC341" s="12" t="s">
        <v>582</v>
      </c>
      <c r="AD341" s="12" t="s">
        <v>73</v>
      </c>
      <c r="AE341" s="70">
        <v>38748</v>
      </c>
      <c r="AF341" s="70">
        <v>101602</v>
      </c>
      <c r="AG341" s="60"/>
      <c r="AH341" s="61">
        <v>59343</v>
      </c>
      <c r="AI341" s="61">
        <v>0</v>
      </c>
      <c r="AJ341" s="61">
        <v>60233</v>
      </c>
      <c r="AK341" s="61">
        <v>0</v>
      </c>
      <c r="AL341" s="61">
        <v>60233</v>
      </c>
      <c r="AM341" s="61">
        <v>0</v>
      </c>
      <c r="AN341" s="11"/>
      <c r="AO341" s="61">
        <v>61720</v>
      </c>
      <c r="AP341" s="61">
        <v>0</v>
      </c>
      <c r="AQ341" s="62">
        <v>61720</v>
      </c>
      <c r="AR341" s="62">
        <v>0</v>
      </c>
      <c r="AS341" s="11"/>
      <c r="AT341" s="62">
        <v>60233</v>
      </c>
      <c r="AU341" s="62">
        <v>61720</v>
      </c>
      <c r="AV341" s="61">
        <v>2377</v>
      </c>
      <c r="AW341" s="63" t="str">
        <f t="shared" si="76"/>
        <v/>
      </c>
      <c r="AX341" s="63" t="str">
        <f t="shared" si="77"/>
        <v/>
      </c>
      <c r="AY341" s="64">
        <v>1487</v>
      </c>
      <c r="AZ341" s="65">
        <v>2.4092676604018145E-2</v>
      </c>
      <c r="BA341" s="65">
        <v>4.0055271893904926E-2</v>
      </c>
      <c r="BB341" s="16" t="s">
        <v>32</v>
      </c>
      <c r="BC341" s="17"/>
    </row>
    <row r="342" spans="1:55" ht="20.100000000000001" customHeight="1" x14ac:dyDescent="0.2">
      <c r="A342" s="15">
        <v>2017</v>
      </c>
      <c r="B342" s="72" t="s">
        <v>75</v>
      </c>
      <c r="C342" s="35">
        <f t="shared" si="65"/>
        <v>2</v>
      </c>
      <c r="D342" s="67" t="s">
        <v>28</v>
      </c>
      <c r="E342" s="60" t="s">
        <v>13</v>
      </c>
      <c r="F342" s="18" t="str">
        <f t="shared" si="66"/>
        <v>Herring, Johnathan</v>
      </c>
      <c r="G342" s="11" t="s">
        <v>412</v>
      </c>
      <c r="H342" s="12" t="s">
        <v>706</v>
      </c>
      <c r="I342" s="66">
        <v>1</v>
      </c>
      <c r="J342" s="68" t="s">
        <v>53</v>
      </c>
      <c r="K342" s="34">
        <f t="shared" si="67"/>
        <v>0</v>
      </c>
      <c r="L342" s="34">
        <f t="shared" si="68"/>
        <v>29000</v>
      </c>
      <c r="M342" s="34">
        <f t="shared" si="69"/>
        <v>29000</v>
      </c>
      <c r="N342" s="34">
        <f t="shared" si="70"/>
        <v>0</v>
      </c>
      <c r="O342" s="34">
        <f t="shared" si="71"/>
        <v>4313</v>
      </c>
      <c r="P342" s="34">
        <f t="shared" si="72"/>
        <v>4313</v>
      </c>
      <c r="Q342" s="34">
        <f t="shared" si="73"/>
        <v>0</v>
      </c>
      <c r="R342" s="34">
        <f t="shared" si="74"/>
        <v>33313</v>
      </c>
      <c r="S342" s="34">
        <f t="shared" si="75"/>
        <v>33313</v>
      </c>
      <c r="T342" s="69">
        <v>42846</v>
      </c>
      <c r="V342" s="11" t="s">
        <v>703</v>
      </c>
      <c r="W342" s="11" t="s">
        <v>704</v>
      </c>
      <c r="X342" s="11" t="s">
        <v>9095</v>
      </c>
      <c r="Y342" s="11" t="s">
        <v>705</v>
      </c>
      <c r="Z342" s="12" t="s">
        <v>497</v>
      </c>
      <c r="AA342" s="12" t="s">
        <v>700</v>
      </c>
      <c r="AB342" s="12" t="s">
        <v>701</v>
      </c>
      <c r="AC342" s="12" t="s">
        <v>707</v>
      </c>
      <c r="AD342" s="12" t="s">
        <v>73</v>
      </c>
      <c r="AE342" s="70">
        <v>24140</v>
      </c>
      <c r="AF342" s="70">
        <v>45652</v>
      </c>
      <c r="AG342" s="60"/>
      <c r="AH342" s="61">
        <v>28572</v>
      </c>
      <c r="AI342" s="61">
        <v>0</v>
      </c>
      <c r="AJ342" s="61">
        <v>29000</v>
      </c>
      <c r="AK342" s="61">
        <v>0</v>
      </c>
      <c r="AL342" s="61">
        <v>0</v>
      </c>
      <c r="AM342" s="61">
        <v>29000</v>
      </c>
      <c r="AN342" s="11"/>
      <c r="AO342" s="61">
        <v>33313</v>
      </c>
      <c r="AP342" s="61">
        <v>0</v>
      </c>
      <c r="AQ342" s="62">
        <v>0</v>
      </c>
      <c r="AR342" s="62">
        <v>33313</v>
      </c>
      <c r="AS342" s="11" t="s">
        <v>577</v>
      </c>
      <c r="AT342" s="62">
        <v>29000</v>
      </c>
      <c r="AU342" s="62">
        <v>33313</v>
      </c>
      <c r="AV342" s="61">
        <v>4741</v>
      </c>
      <c r="AW342" s="63" t="str">
        <f t="shared" si="76"/>
        <v/>
      </c>
      <c r="AX342" s="63" t="str">
        <f t="shared" si="77"/>
        <v/>
      </c>
      <c r="AY342" s="64">
        <v>4313</v>
      </c>
      <c r="AZ342" s="65">
        <v>0.129468976075406</v>
      </c>
      <c r="BA342" s="65">
        <v>0.16593168136637268</v>
      </c>
      <c r="BB342" s="16" t="s">
        <v>32</v>
      </c>
      <c r="BC342" s="17"/>
    </row>
    <row r="343" spans="1:55" ht="20.100000000000001" customHeight="1" x14ac:dyDescent="0.2">
      <c r="A343" s="15">
        <v>2017</v>
      </c>
      <c r="B343" s="72" t="s">
        <v>75</v>
      </c>
      <c r="C343" s="35">
        <f t="shared" si="65"/>
        <v>2</v>
      </c>
      <c r="D343" s="67" t="s">
        <v>28</v>
      </c>
      <c r="E343" s="60" t="s">
        <v>13</v>
      </c>
      <c r="F343" s="18" t="str">
        <f t="shared" si="66"/>
        <v>Hunt, Tiffany</v>
      </c>
      <c r="G343" s="11" t="s">
        <v>933</v>
      </c>
      <c r="H343" s="12" t="s">
        <v>934</v>
      </c>
      <c r="I343" s="66">
        <v>1</v>
      </c>
      <c r="J343" s="68" t="s">
        <v>53</v>
      </c>
      <c r="K343" s="34">
        <f t="shared" si="67"/>
        <v>0</v>
      </c>
      <c r="L343" s="34">
        <f t="shared" si="68"/>
        <v>34780</v>
      </c>
      <c r="M343" s="34">
        <f t="shared" si="69"/>
        <v>34780</v>
      </c>
      <c r="N343" s="34">
        <f t="shared" si="70"/>
        <v>0</v>
      </c>
      <c r="O343" s="34">
        <f t="shared" si="71"/>
        <v>1295</v>
      </c>
      <c r="P343" s="34">
        <f t="shared" si="72"/>
        <v>1295</v>
      </c>
      <c r="Q343" s="34">
        <f t="shared" si="73"/>
        <v>0</v>
      </c>
      <c r="R343" s="34">
        <f t="shared" si="74"/>
        <v>36075</v>
      </c>
      <c r="S343" s="34">
        <f t="shared" si="75"/>
        <v>36075</v>
      </c>
      <c r="T343" s="69">
        <v>42898</v>
      </c>
      <c r="V343" s="11" t="s">
        <v>930</v>
      </c>
      <c r="W343" s="11" t="s">
        <v>931</v>
      </c>
      <c r="X343" s="11" t="s">
        <v>9098</v>
      </c>
      <c r="Y343" s="11" t="s">
        <v>932</v>
      </c>
      <c r="Z343" s="12" t="s">
        <v>497</v>
      </c>
      <c r="AA343" s="12" t="s">
        <v>935</v>
      </c>
      <c r="AB343" s="12" t="s">
        <v>936</v>
      </c>
      <c r="AC343" s="12" t="s">
        <v>515</v>
      </c>
      <c r="AD343" s="12" t="s">
        <v>73</v>
      </c>
      <c r="AE343" s="70">
        <v>25381</v>
      </c>
      <c r="AF343" s="70">
        <v>48446</v>
      </c>
      <c r="AG343" s="60"/>
      <c r="AH343" s="61">
        <v>34266</v>
      </c>
      <c r="AI343" s="61">
        <v>0</v>
      </c>
      <c r="AJ343" s="61">
        <v>34780</v>
      </c>
      <c r="AK343" s="61">
        <v>0</v>
      </c>
      <c r="AL343" s="61">
        <v>0</v>
      </c>
      <c r="AM343" s="61">
        <v>34780</v>
      </c>
      <c r="AN343" s="11" t="s">
        <v>937</v>
      </c>
      <c r="AO343" s="61">
        <v>36075</v>
      </c>
      <c r="AP343" s="61">
        <v>0</v>
      </c>
      <c r="AQ343" s="62">
        <v>0</v>
      </c>
      <c r="AR343" s="62">
        <v>36075</v>
      </c>
      <c r="AS343" s="11" t="s">
        <v>577</v>
      </c>
      <c r="AT343" s="62">
        <v>34780</v>
      </c>
      <c r="AU343" s="62">
        <v>36075</v>
      </c>
      <c r="AV343" s="61">
        <v>1809</v>
      </c>
      <c r="AW343" s="63" t="str">
        <f t="shared" si="76"/>
        <v/>
      </c>
      <c r="AX343" s="63" t="str">
        <f t="shared" si="77"/>
        <v/>
      </c>
      <c r="AY343" s="64">
        <v>1295</v>
      </c>
      <c r="AZ343" s="65">
        <v>3.5897435897435895E-2</v>
      </c>
      <c r="BA343" s="65">
        <v>5.2792855892137981E-2</v>
      </c>
      <c r="BB343" s="16" t="s">
        <v>32</v>
      </c>
      <c r="BC343" s="17"/>
    </row>
    <row r="344" spans="1:55" ht="20.100000000000001" customHeight="1" x14ac:dyDescent="0.2">
      <c r="A344" s="15">
        <v>2017</v>
      </c>
      <c r="B344" s="72" t="s">
        <v>75</v>
      </c>
      <c r="C344" s="35">
        <f t="shared" si="65"/>
        <v>2</v>
      </c>
      <c r="D344" s="67" t="s">
        <v>28</v>
      </c>
      <c r="E344" s="60" t="s">
        <v>13</v>
      </c>
      <c r="F344" s="18" t="str">
        <f t="shared" si="66"/>
        <v>Kernahan, Caroline</v>
      </c>
      <c r="G344" s="11" t="s">
        <v>691</v>
      </c>
      <c r="H344" s="12" t="s">
        <v>692</v>
      </c>
      <c r="I344" s="66">
        <v>1</v>
      </c>
      <c r="J344" s="68" t="s">
        <v>53</v>
      </c>
      <c r="K344" s="34">
        <f t="shared" si="67"/>
        <v>36037</v>
      </c>
      <c r="L344" s="34">
        <f t="shared" si="68"/>
        <v>0</v>
      </c>
      <c r="M344" s="34">
        <f t="shared" si="69"/>
        <v>36037</v>
      </c>
      <c r="N344" s="34">
        <f t="shared" si="70"/>
        <v>6284</v>
      </c>
      <c r="O344" s="34">
        <f t="shared" si="71"/>
        <v>0</v>
      </c>
      <c r="P344" s="34">
        <f t="shared" si="72"/>
        <v>6284</v>
      </c>
      <c r="Q344" s="34">
        <f t="shared" si="73"/>
        <v>42321</v>
      </c>
      <c r="R344" s="34">
        <f t="shared" si="74"/>
        <v>0</v>
      </c>
      <c r="S344" s="34">
        <f t="shared" si="75"/>
        <v>42321</v>
      </c>
      <c r="T344" s="69">
        <v>42829</v>
      </c>
      <c r="V344" s="11" t="s">
        <v>688</v>
      </c>
      <c r="W344" s="11" t="s">
        <v>689</v>
      </c>
      <c r="X344" s="11" t="s">
        <v>9105</v>
      </c>
      <c r="Y344" s="11" t="s">
        <v>690</v>
      </c>
      <c r="Z344" s="12" t="s">
        <v>166</v>
      </c>
      <c r="AA344" s="12" t="s">
        <v>693</v>
      </c>
      <c r="AB344" s="12" t="s">
        <v>694</v>
      </c>
      <c r="AC344" s="12" t="s">
        <v>249</v>
      </c>
      <c r="AD344" s="12" t="s">
        <v>73</v>
      </c>
      <c r="AE344" s="70">
        <v>25381</v>
      </c>
      <c r="AF344" s="70">
        <v>48446</v>
      </c>
      <c r="AG344" s="60"/>
      <c r="AH344" s="61">
        <v>0</v>
      </c>
      <c r="AI344" s="61">
        <v>0</v>
      </c>
      <c r="AJ344" s="61">
        <v>36037</v>
      </c>
      <c r="AK344" s="61">
        <v>0</v>
      </c>
      <c r="AL344" s="61">
        <v>36037</v>
      </c>
      <c r="AM344" s="61">
        <v>0</v>
      </c>
      <c r="AN344" s="11"/>
      <c r="AO344" s="61">
        <v>42321</v>
      </c>
      <c r="AP344" s="61">
        <v>0</v>
      </c>
      <c r="AQ344" s="62">
        <v>42321</v>
      </c>
      <c r="AR344" s="62">
        <v>0</v>
      </c>
      <c r="AS344" s="11"/>
      <c r="AT344" s="62">
        <v>36037</v>
      </c>
      <c r="AU344" s="62">
        <v>42321</v>
      </c>
      <c r="AV344" s="61">
        <v>42321</v>
      </c>
      <c r="AW344" s="63" t="str">
        <f t="shared" si="76"/>
        <v/>
      </c>
      <c r="AX344" s="63" t="str">
        <f t="shared" si="77"/>
        <v/>
      </c>
      <c r="AY344" s="64">
        <v>6284</v>
      </c>
      <c r="AZ344" s="65">
        <v>0.1484842040594504</v>
      </c>
      <c r="BA344" s="65">
        <v>0</v>
      </c>
      <c r="BB344" s="16" t="s">
        <v>32</v>
      </c>
      <c r="BC344" s="17" t="s">
        <v>695</v>
      </c>
    </row>
    <row r="345" spans="1:55" ht="20.100000000000001" customHeight="1" x14ac:dyDescent="0.2">
      <c r="A345" s="15">
        <v>2017</v>
      </c>
      <c r="B345" s="72" t="s">
        <v>75</v>
      </c>
      <c r="C345" s="35">
        <f t="shared" si="65"/>
        <v>2</v>
      </c>
      <c r="D345" s="67" t="s">
        <v>28</v>
      </c>
      <c r="E345" s="60" t="s">
        <v>13</v>
      </c>
      <c r="F345" s="18" t="str">
        <f t="shared" si="66"/>
        <v>Loflin, Marquita</v>
      </c>
      <c r="G345" s="11" t="s">
        <v>553</v>
      </c>
      <c r="H345" s="12" t="s">
        <v>554</v>
      </c>
      <c r="I345" s="66">
        <v>1</v>
      </c>
      <c r="J345" s="68" t="s">
        <v>53</v>
      </c>
      <c r="K345" s="34">
        <f t="shared" si="67"/>
        <v>87143</v>
      </c>
      <c r="L345" s="34">
        <f t="shared" si="68"/>
        <v>0</v>
      </c>
      <c r="M345" s="34">
        <f t="shared" si="69"/>
        <v>87143</v>
      </c>
      <c r="N345" s="34">
        <f t="shared" si="70"/>
        <v>7255</v>
      </c>
      <c r="O345" s="34">
        <f t="shared" si="71"/>
        <v>0</v>
      </c>
      <c r="P345" s="34">
        <f t="shared" si="72"/>
        <v>7255</v>
      </c>
      <c r="Q345" s="34">
        <f t="shared" si="73"/>
        <v>94398</v>
      </c>
      <c r="R345" s="34">
        <f t="shared" si="74"/>
        <v>0</v>
      </c>
      <c r="S345" s="34">
        <f t="shared" si="75"/>
        <v>94398</v>
      </c>
      <c r="T345" s="69">
        <v>42822</v>
      </c>
      <c r="V345" s="11" t="s">
        <v>550</v>
      </c>
      <c r="W345" s="11" t="s">
        <v>551</v>
      </c>
      <c r="X345" s="11" t="s">
        <v>9111</v>
      </c>
      <c r="Y345" s="11" t="s">
        <v>552</v>
      </c>
      <c r="Z345" s="12" t="s">
        <v>497</v>
      </c>
      <c r="AA345" s="12" t="s">
        <v>555</v>
      </c>
      <c r="AB345" s="12" t="s">
        <v>556</v>
      </c>
      <c r="AC345" s="12" t="s">
        <v>557</v>
      </c>
      <c r="AD345" s="12" t="s">
        <v>232</v>
      </c>
      <c r="AE345" s="70">
        <v>51195</v>
      </c>
      <c r="AF345" s="70">
        <v>111183</v>
      </c>
      <c r="AG345" s="60"/>
      <c r="AH345" s="61">
        <v>77503</v>
      </c>
      <c r="AI345" s="61">
        <v>0</v>
      </c>
      <c r="AJ345" s="61">
        <v>87143</v>
      </c>
      <c r="AK345" s="61">
        <v>0</v>
      </c>
      <c r="AL345" s="61">
        <v>87143</v>
      </c>
      <c r="AM345" s="61">
        <v>0</v>
      </c>
      <c r="AN345" s="11"/>
      <c r="AO345" s="61">
        <v>94398</v>
      </c>
      <c r="AP345" s="61">
        <v>0</v>
      </c>
      <c r="AQ345" s="62">
        <v>94398</v>
      </c>
      <c r="AR345" s="62">
        <v>0</v>
      </c>
      <c r="AS345" s="11"/>
      <c r="AT345" s="62">
        <v>87143</v>
      </c>
      <c r="AU345" s="62">
        <v>94398</v>
      </c>
      <c r="AV345" s="61">
        <v>16895</v>
      </c>
      <c r="AW345" s="63" t="str">
        <f t="shared" si="76"/>
        <v/>
      </c>
      <c r="AX345" s="63" t="str">
        <f t="shared" si="77"/>
        <v/>
      </c>
      <c r="AY345" s="64">
        <v>7255</v>
      </c>
      <c r="AZ345" s="65">
        <v>7.6855441852581627E-2</v>
      </c>
      <c r="BA345" s="65">
        <v>0.21799156161696967</v>
      </c>
      <c r="BB345" s="16" t="s">
        <v>32</v>
      </c>
      <c r="BC345" s="17"/>
    </row>
    <row r="346" spans="1:55" ht="20.100000000000001" customHeight="1" x14ac:dyDescent="0.2">
      <c r="A346" s="15">
        <v>2017</v>
      </c>
      <c r="B346" s="72" t="s">
        <v>75</v>
      </c>
      <c r="C346" s="35">
        <f t="shared" si="65"/>
        <v>2</v>
      </c>
      <c r="D346" s="67" t="s">
        <v>28</v>
      </c>
      <c r="E346" s="60" t="s">
        <v>13</v>
      </c>
      <c r="F346" s="18" t="str">
        <f t="shared" si="66"/>
        <v>Ratcliffe, Richard</v>
      </c>
      <c r="G346" s="11" t="s">
        <v>940</v>
      </c>
      <c r="H346" s="12" t="s">
        <v>941</v>
      </c>
      <c r="I346" s="66">
        <v>1</v>
      </c>
      <c r="J346" s="68" t="s">
        <v>53</v>
      </c>
      <c r="K346" s="34">
        <f t="shared" si="67"/>
        <v>32692</v>
      </c>
      <c r="L346" s="34">
        <f t="shared" si="68"/>
        <v>0</v>
      </c>
      <c r="M346" s="34">
        <f t="shared" si="69"/>
        <v>32692</v>
      </c>
      <c r="N346" s="34">
        <f t="shared" si="70"/>
        <v>12865</v>
      </c>
      <c r="O346" s="34">
        <f t="shared" si="71"/>
        <v>0</v>
      </c>
      <c r="P346" s="34">
        <f t="shared" si="72"/>
        <v>12865</v>
      </c>
      <c r="Q346" s="34">
        <f t="shared" si="73"/>
        <v>45557</v>
      </c>
      <c r="R346" s="34">
        <f t="shared" si="74"/>
        <v>0</v>
      </c>
      <c r="S346" s="34">
        <f t="shared" si="75"/>
        <v>45557</v>
      </c>
      <c r="T346" s="69">
        <v>42898</v>
      </c>
      <c r="V346" s="11" t="s">
        <v>892</v>
      </c>
      <c r="W346" s="11" t="s">
        <v>938</v>
      </c>
      <c r="X346" s="11" t="s">
        <v>9125</v>
      </c>
      <c r="Y346" s="11" t="s">
        <v>939</v>
      </c>
      <c r="Z346" s="12" t="s">
        <v>497</v>
      </c>
      <c r="AA346" s="12" t="s">
        <v>506</v>
      </c>
      <c r="AB346" s="12" t="s">
        <v>507</v>
      </c>
      <c r="AC346" s="12" t="s">
        <v>942</v>
      </c>
      <c r="AD346" s="12" t="s">
        <v>73</v>
      </c>
      <c r="AE346" s="70">
        <v>24618</v>
      </c>
      <c r="AF346" s="70">
        <v>60603</v>
      </c>
      <c r="AG346" s="60"/>
      <c r="AH346" s="61">
        <v>32209</v>
      </c>
      <c r="AI346" s="61">
        <v>0</v>
      </c>
      <c r="AJ346" s="61">
        <v>32692</v>
      </c>
      <c r="AK346" s="61">
        <v>0</v>
      </c>
      <c r="AL346" s="61">
        <v>32692</v>
      </c>
      <c r="AM346" s="61">
        <v>0</v>
      </c>
      <c r="AN346" s="11"/>
      <c r="AO346" s="61">
        <v>45557</v>
      </c>
      <c r="AP346" s="61">
        <v>0</v>
      </c>
      <c r="AQ346" s="62">
        <v>45557</v>
      </c>
      <c r="AR346" s="62">
        <v>0</v>
      </c>
      <c r="AS346" s="11"/>
      <c r="AT346" s="62">
        <v>32692</v>
      </c>
      <c r="AU346" s="62">
        <v>45557</v>
      </c>
      <c r="AV346" s="61">
        <v>13348</v>
      </c>
      <c r="AW346" s="63" t="str">
        <f t="shared" si="76"/>
        <v/>
      </c>
      <c r="AX346" s="63" t="str">
        <f t="shared" si="77"/>
        <v/>
      </c>
      <c r="AY346" s="64">
        <v>12865</v>
      </c>
      <c r="AZ346" s="65">
        <v>0.28239348508461926</v>
      </c>
      <c r="BA346" s="65">
        <v>0.41441833028035641</v>
      </c>
      <c r="BB346" s="16" t="s">
        <v>32</v>
      </c>
      <c r="BC346" s="17" t="s">
        <v>943</v>
      </c>
    </row>
    <row r="347" spans="1:55" ht="20.100000000000001" customHeight="1" x14ac:dyDescent="0.2">
      <c r="A347" s="15">
        <v>2017</v>
      </c>
      <c r="B347" s="72" t="s">
        <v>75</v>
      </c>
      <c r="C347" s="35">
        <f t="shared" si="65"/>
        <v>2</v>
      </c>
      <c r="D347" s="67" t="s">
        <v>28</v>
      </c>
      <c r="E347" s="60" t="s">
        <v>13</v>
      </c>
      <c r="F347" s="18" t="str">
        <f t="shared" si="66"/>
        <v>Ratliff, Estela</v>
      </c>
      <c r="G347" s="11" t="s">
        <v>511</v>
      </c>
      <c r="H347" s="12" t="s">
        <v>947</v>
      </c>
      <c r="I347" s="66">
        <v>1</v>
      </c>
      <c r="J347" s="68" t="s">
        <v>53</v>
      </c>
      <c r="K347" s="34">
        <f t="shared" si="67"/>
        <v>32623</v>
      </c>
      <c r="L347" s="34">
        <f t="shared" si="68"/>
        <v>0</v>
      </c>
      <c r="M347" s="34">
        <f t="shared" si="69"/>
        <v>32623</v>
      </c>
      <c r="N347" s="34">
        <f t="shared" si="70"/>
        <v>2377</v>
      </c>
      <c r="O347" s="34">
        <f t="shared" si="71"/>
        <v>0</v>
      </c>
      <c r="P347" s="34">
        <f t="shared" si="72"/>
        <v>2377</v>
      </c>
      <c r="Q347" s="34">
        <f t="shared" si="73"/>
        <v>35000</v>
      </c>
      <c r="R347" s="34">
        <f t="shared" si="74"/>
        <v>0</v>
      </c>
      <c r="S347" s="34">
        <f t="shared" si="75"/>
        <v>35000</v>
      </c>
      <c r="T347" s="69">
        <v>42898</v>
      </c>
      <c r="V347" s="11" t="s">
        <v>944</v>
      </c>
      <c r="W347" s="11" t="s">
        <v>945</v>
      </c>
      <c r="X347" s="11" t="s">
        <v>9126</v>
      </c>
      <c r="Y347" s="11" t="s">
        <v>946</v>
      </c>
      <c r="Z347" s="12" t="s">
        <v>792</v>
      </c>
      <c r="AA347" s="12" t="s">
        <v>793</v>
      </c>
      <c r="AB347" s="12" t="s">
        <v>794</v>
      </c>
      <c r="AC347" s="12" t="s">
        <v>515</v>
      </c>
      <c r="AD347" s="12" t="s">
        <v>73</v>
      </c>
      <c r="AE347" s="70">
        <v>23332</v>
      </c>
      <c r="AF347" s="70">
        <v>46186</v>
      </c>
      <c r="AG347" s="60"/>
      <c r="AH347" s="61">
        <v>32141</v>
      </c>
      <c r="AI347" s="61">
        <v>0</v>
      </c>
      <c r="AJ347" s="61">
        <v>32623</v>
      </c>
      <c r="AK347" s="61">
        <v>0</v>
      </c>
      <c r="AL347" s="61">
        <v>32623</v>
      </c>
      <c r="AM347" s="61">
        <v>0</v>
      </c>
      <c r="AN347" s="11"/>
      <c r="AO347" s="61">
        <v>35000</v>
      </c>
      <c r="AP347" s="61">
        <v>0</v>
      </c>
      <c r="AQ347" s="62">
        <v>35000</v>
      </c>
      <c r="AR347" s="62">
        <v>0</v>
      </c>
      <c r="AS347" s="11"/>
      <c r="AT347" s="62">
        <v>32623</v>
      </c>
      <c r="AU347" s="62">
        <v>35000</v>
      </c>
      <c r="AV347" s="61">
        <v>2859</v>
      </c>
      <c r="AW347" s="63" t="str">
        <f t="shared" si="76"/>
        <v/>
      </c>
      <c r="AX347" s="63" t="str">
        <f t="shared" si="77"/>
        <v/>
      </c>
      <c r="AY347" s="64">
        <v>2377</v>
      </c>
      <c r="AZ347" s="65">
        <v>6.7914285714285719E-2</v>
      </c>
      <c r="BA347" s="65">
        <v>8.8951806104352701E-2</v>
      </c>
      <c r="BB347" s="16" t="s">
        <v>32</v>
      </c>
      <c r="BC347" s="17"/>
    </row>
    <row r="348" spans="1:55" ht="20.100000000000001" customHeight="1" x14ac:dyDescent="0.2">
      <c r="A348" s="15">
        <v>2017</v>
      </c>
      <c r="B348" s="72" t="s">
        <v>75</v>
      </c>
      <c r="C348" s="35">
        <f t="shared" si="65"/>
        <v>2</v>
      </c>
      <c r="D348" s="67" t="s">
        <v>28</v>
      </c>
      <c r="E348" s="60" t="s">
        <v>13</v>
      </c>
      <c r="F348" s="18" t="str">
        <f t="shared" si="66"/>
        <v>Rodriguez, Cristian</v>
      </c>
      <c r="G348" s="11" t="s">
        <v>778</v>
      </c>
      <c r="H348" s="12" t="s">
        <v>779</v>
      </c>
      <c r="I348" s="66">
        <v>1</v>
      </c>
      <c r="J348" s="68" t="s">
        <v>53</v>
      </c>
      <c r="K348" s="34">
        <f t="shared" si="67"/>
        <v>45557</v>
      </c>
      <c r="L348" s="34">
        <f t="shared" si="68"/>
        <v>0</v>
      </c>
      <c r="M348" s="34">
        <f t="shared" si="69"/>
        <v>45557</v>
      </c>
      <c r="N348" s="34">
        <f t="shared" si="70"/>
        <v>9110</v>
      </c>
      <c r="O348" s="34">
        <f t="shared" si="71"/>
        <v>0</v>
      </c>
      <c r="P348" s="34">
        <f t="shared" si="72"/>
        <v>9110</v>
      </c>
      <c r="Q348" s="34">
        <f t="shared" si="73"/>
        <v>54667</v>
      </c>
      <c r="R348" s="34">
        <f t="shared" si="74"/>
        <v>0</v>
      </c>
      <c r="S348" s="34">
        <f t="shared" si="75"/>
        <v>54667</v>
      </c>
      <c r="T348" s="69">
        <v>42856</v>
      </c>
      <c r="V348" s="11" t="s">
        <v>775</v>
      </c>
      <c r="W348" s="11" t="s">
        <v>776</v>
      </c>
      <c r="X348" s="11" t="s">
        <v>9129</v>
      </c>
      <c r="Y348" s="11" t="s">
        <v>777</v>
      </c>
      <c r="Z348" s="12" t="s">
        <v>497</v>
      </c>
      <c r="AA348" s="12" t="s">
        <v>780</v>
      </c>
      <c r="AB348" s="12" t="s">
        <v>781</v>
      </c>
      <c r="AC348" s="12" t="s">
        <v>782</v>
      </c>
      <c r="AD348" s="12" t="s">
        <v>783</v>
      </c>
      <c r="AE348" s="70">
        <v>28713</v>
      </c>
      <c r="AF348" s="70">
        <v>70436</v>
      </c>
      <c r="AG348" s="60"/>
      <c r="AH348" s="61">
        <v>44829</v>
      </c>
      <c r="AI348" s="61">
        <v>0</v>
      </c>
      <c r="AJ348" s="61">
        <v>45557</v>
      </c>
      <c r="AK348" s="61">
        <v>0</v>
      </c>
      <c r="AL348" s="61">
        <v>45557</v>
      </c>
      <c r="AM348" s="61">
        <v>0</v>
      </c>
      <c r="AN348" s="11"/>
      <c r="AO348" s="61">
        <v>54667</v>
      </c>
      <c r="AP348" s="61">
        <v>0</v>
      </c>
      <c r="AQ348" s="62">
        <v>54667</v>
      </c>
      <c r="AR348" s="62">
        <v>0</v>
      </c>
      <c r="AS348" s="11"/>
      <c r="AT348" s="62">
        <v>45557</v>
      </c>
      <c r="AU348" s="62">
        <v>54667</v>
      </c>
      <c r="AV348" s="61">
        <v>9838</v>
      </c>
      <c r="AW348" s="63" t="str">
        <f t="shared" si="76"/>
        <v/>
      </c>
      <c r="AX348" s="63" t="str">
        <f t="shared" si="77"/>
        <v/>
      </c>
      <c r="AY348" s="64">
        <v>9110</v>
      </c>
      <c r="AZ348" s="65">
        <v>0.16664532533338211</v>
      </c>
      <c r="BA348" s="65">
        <v>0.21945615561355372</v>
      </c>
      <c r="BB348" s="16" t="s">
        <v>32</v>
      </c>
      <c r="BC348" s="17"/>
    </row>
    <row r="349" spans="1:55" ht="20.100000000000001" customHeight="1" x14ac:dyDescent="0.2">
      <c r="A349" s="15">
        <v>2017</v>
      </c>
      <c r="B349" s="72" t="s">
        <v>75</v>
      </c>
      <c r="C349" s="35">
        <f t="shared" si="65"/>
        <v>2</v>
      </c>
      <c r="D349" s="67" t="s">
        <v>28</v>
      </c>
      <c r="E349" s="60" t="s">
        <v>13</v>
      </c>
      <c r="F349" s="18" t="str">
        <f t="shared" si="66"/>
        <v>Schuman, Erik</v>
      </c>
      <c r="G349" s="11" t="s">
        <v>904</v>
      </c>
      <c r="H349" s="12" t="s">
        <v>957</v>
      </c>
      <c r="I349" s="66">
        <v>1</v>
      </c>
      <c r="J349" s="68" t="s">
        <v>53</v>
      </c>
      <c r="K349" s="34">
        <f t="shared" si="67"/>
        <v>24640</v>
      </c>
      <c r="L349" s="34">
        <f t="shared" si="68"/>
        <v>0</v>
      </c>
      <c r="M349" s="34">
        <f t="shared" si="69"/>
        <v>24640</v>
      </c>
      <c r="N349" s="34">
        <f t="shared" si="70"/>
        <v>8858</v>
      </c>
      <c r="O349" s="34">
        <f t="shared" si="71"/>
        <v>3722</v>
      </c>
      <c r="P349" s="34">
        <f t="shared" si="72"/>
        <v>12580</v>
      </c>
      <c r="Q349" s="34">
        <f t="shared" si="73"/>
        <v>33498</v>
      </c>
      <c r="R349" s="34">
        <f t="shared" si="74"/>
        <v>3722</v>
      </c>
      <c r="S349" s="34">
        <f t="shared" si="75"/>
        <v>37220</v>
      </c>
      <c r="T349" s="69">
        <v>42905</v>
      </c>
      <c r="V349" s="11" t="s">
        <v>954</v>
      </c>
      <c r="W349" s="11" t="s">
        <v>955</v>
      </c>
      <c r="X349" s="11" t="s">
        <v>9132</v>
      </c>
      <c r="Y349" s="11" t="s">
        <v>956</v>
      </c>
      <c r="Z349" s="12" t="s">
        <v>497</v>
      </c>
      <c r="AA349" s="12" t="s">
        <v>958</v>
      </c>
      <c r="AB349" s="12" t="s">
        <v>959</v>
      </c>
      <c r="AC349" s="12" t="s">
        <v>908</v>
      </c>
      <c r="AD349" s="12" t="s">
        <v>73</v>
      </c>
      <c r="AE349" s="70">
        <v>23332</v>
      </c>
      <c r="AF349" s="70">
        <v>49547</v>
      </c>
      <c r="AG349" s="60"/>
      <c r="AH349" s="61">
        <v>24276</v>
      </c>
      <c r="AI349" s="61">
        <v>0</v>
      </c>
      <c r="AJ349" s="61">
        <v>24640</v>
      </c>
      <c r="AK349" s="61">
        <v>0</v>
      </c>
      <c r="AL349" s="61">
        <v>24640</v>
      </c>
      <c r="AM349" s="61">
        <v>0</v>
      </c>
      <c r="AN349" s="11"/>
      <c r="AO349" s="61">
        <v>37220</v>
      </c>
      <c r="AP349" s="61">
        <v>0</v>
      </c>
      <c r="AQ349" s="62">
        <v>33498</v>
      </c>
      <c r="AR349" s="62">
        <v>3722</v>
      </c>
      <c r="AS349" s="11" t="s">
        <v>577</v>
      </c>
      <c r="AT349" s="62">
        <v>24640</v>
      </c>
      <c r="AU349" s="62">
        <v>37220</v>
      </c>
      <c r="AV349" s="61">
        <v>12944</v>
      </c>
      <c r="AW349" s="63" t="str">
        <f t="shared" si="76"/>
        <v/>
      </c>
      <c r="AX349" s="63" t="str">
        <f t="shared" si="77"/>
        <v/>
      </c>
      <c r="AY349" s="64">
        <v>12580</v>
      </c>
      <c r="AZ349" s="65">
        <v>0.33799032778076304</v>
      </c>
      <c r="BA349" s="65">
        <v>0.53320151590047782</v>
      </c>
      <c r="BB349" s="16" t="s">
        <v>32</v>
      </c>
      <c r="BC349" s="17" t="s">
        <v>943</v>
      </c>
    </row>
    <row r="350" spans="1:55" ht="20.100000000000001" customHeight="1" x14ac:dyDescent="0.2">
      <c r="A350" s="15">
        <v>2017</v>
      </c>
      <c r="B350" s="72" t="s">
        <v>75</v>
      </c>
      <c r="C350" s="35">
        <f t="shared" si="65"/>
        <v>2</v>
      </c>
      <c r="D350" s="67" t="s">
        <v>28</v>
      </c>
      <c r="E350" s="60" t="s">
        <v>13</v>
      </c>
      <c r="F350" s="18" t="str">
        <f t="shared" si="66"/>
        <v>Smith, Benjamin</v>
      </c>
      <c r="G350" s="11" t="s">
        <v>950</v>
      </c>
      <c r="H350" s="12" t="s">
        <v>951</v>
      </c>
      <c r="I350" s="66">
        <v>1</v>
      </c>
      <c r="J350" s="68" t="s">
        <v>53</v>
      </c>
      <c r="K350" s="34">
        <f t="shared" si="67"/>
        <v>0</v>
      </c>
      <c r="L350" s="34">
        <f t="shared" si="68"/>
        <v>41681</v>
      </c>
      <c r="M350" s="34">
        <f t="shared" si="69"/>
        <v>41681</v>
      </c>
      <c r="N350" s="34">
        <f t="shared" si="70"/>
        <v>0</v>
      </c>
      <c r="O350" s="34">
        <f t="shared" si="71"/>
        <v>11979</v>
      </c>
      <c r="P350" s="34">
        <f t="shared" si="72"/>
        <v>11979</v>
      </c>
      <c r="Q350" s="34">
        <f t="shared" si="73"/>
        <v>0</v>
      </c>
      <c r="R350" s="34">
        <f t="shared" si="74"/>
        <v>53660</v>
      </c>
      <c r="S350" s="34">
        <f t="shared" si="75"/>
        <v>53660</v>
      </c>
      <c r="T350" s="69">
        <v>42898</v>
      </c>
      <c r="V350" s="11" t="s">
        <v>70</v>
      </c>
      <c r="W350" s="11" t="s">
        <v>948</v>
      </c>
      <c r="X350" s="11" t="s">
        <v>9136</v>
      </c>
      <c r="Y350" s="11" t="s">
        <v>949</v>
      </c>
      <c r="Z350" s="12" t="s">
        <v>573</v>
      </c>
      <c r="AA350" s="12" t="s">
        <v>906</v>
      </c>
      <c r="AB350" s="12" t="s">
        <v>907</v>
      </c>
      <c r="AC350" s="12" t="s">
        <v>952</v>
      </c>
      <c r="AD350" s="12" t="s">
        <v>73</v>
      </c>
      <c r="AE350" s="70">
        <v>32473</v>
      </c>
      <c r="AF350" s="70">
        <v>81000</v>
      </c>
      <c r="AG350" s="60"/>
      <c r="AH350" s="61">
        <v>41065</v>
      </c>
      <c r="AI350" s="61">
        <v>0</v>
      </c>
      <c r="AJ350" s="61">
        <v>41681</v>
      </c>
      <c r="AK350" s="61">
        <v>0</v>
      </c>
      <c r="AL350" s="61">
        <v>0</v>
      </c>
      <c r="AM350" s="61">
        <v>41681</v>
      </c>
      <c r="AN350" s="11" t="s">
        <v>953</v>
      </c>
      <c r="AO350" s="61">
        <v>53660</v>
      </c>
      <c r="AP350" s="61">
        <v>0</v>
      </c>
      <c r="AQ350" s="62">
        <v>0</v>
      </c>
      <c r="AR350" s="62">
        <v>53660</v>
      </c>
      <c r="AS350" s="11" t="s">
        <v>577</v>
      </c>
      <c r="AT350" s="62">
        <v>41681</v>
      </c>
      <c r="AU350" s="62">
        <v>53660</v>
      </c>
      <c r="AV350" s="61">
        <v>12595</v>
      </c>
      <c r="AW350" s="63" t="str">
        <f t="shared" si="76"/>
        <v/>
      </c>
      <c r="AX350" s="63" t="str">
        <f t="shared" si="77"/>
        <v/>
      </c>
      <c r="AY350" s="64">
        <v>11979</v>
      </c>
      <c r="AZ350" s="65">
        <v>0.22323891166604548</v>
      </c>
      <c r="BA350" s="65">
        <v>0.30670887617192255</v>
      </c>
      <c r="BB350" s="16" t="s">
        <v>32</v>
      </c>
      <c r="BC350" s="17" t="s">
        <v>943</v>
      </c>
    </row>
    <row r="351" spans="1:55" ht="20.100000000000001" customHeight="1" x14ac:dyDescent="0.2">
      <c r="A351" s="72">
        <v>2017</v>
      </c>
      <c r="B351" s="72" t="s">
        <v>75</v>
      </c>
      <c r="C351" s="35">
        <f t="shared" si="65"/>
        <v>2</v>
      </c>
      <c r="D351" s="67" t="s">
        <v>28</v>
      </c>
      <c r="E351" s="60" t="s">
        <v>14</v>
      </c>
      <c r="F351" s="18" t="str">
        <f t="shared" si="66"/>
        <v>Gainey, Melissa</v>
      </c>
      <c r="G351" s="11" t="s">
        <v>7778</v>
      </c>
      <c r="H351" s="12" t="s">
        <v>7779</v>
      </c>
      <c r="I351" s="66">
        <v>1</v>
      </c>
      <c r="J351" s="68" t="s">
        <v>53</v>
      </c>
      <c r="K351" s="34">
        <f t="shared" si="67"/>
        <v>26300</v>
      </c>
      <c r="L351" s="34">
        <f t="shared" si="68"/>
        <v>0</v>
      </c>
      <c r="M351" s="34">
        <f t="shared" si="69"/>
        <v>26300</v>
      </c>
      <c r="N351" s="34">
        <f t="shared" si="70"/>
        <v>5734</v>
      </c>
      <c r="O351" s="34">
        <f t="shared" si="71"/>
        <v>0</v>
      </c>
      <c r="P351" s="34">
        <f t="shared" si="72"/>
        <v>5734</v>
      </c>
      <c r="Q351" s="34">
        <f t="shared" si="73"/>
        <v>32034</v>
      </c>
      <c r="R351" s="34">
        <f t="shared" si="74"/>
        <v>0</v>
      </c>
      <c r="S351" s="34">
        <f t="shared" si="75"/>
        <v>32034</v>
      </c>
      <c r="T351" s="69">
        <v>42913</v>
      </c>
      <c r="V351" s="11" t="s">
        <v>7777</v>
      </c>
      <c r="W351" s="11" t="s">
        <v>2568</v>
      </c>
      <c r="X351" s="11" t="s">
        <v>9147</v>
      </c>
      <c r="Y351" s="11">
        <v>840125186</v>
      </c>
      <c r="Z351" s="12"/>
      <c r="AA351" s="12" t="s">
        <v>166</v>
      </c>
      <c r="AB351" s="12"/>
      <c r="AC351" s="12" t="s">
        <v>4412</v>
      </c>
      <c r="AD351" s="12">
        <v>530000</v>
      </c>
      <c r="AE351" s="70">
        <v>23332</v>
      </c>
      <c r="AF351" s="70">
        <v>46186</v>
      </c>
      <c r="AG351" s="60"/>
      <c r="AH351" s="61">
        <v>26300</v>
      </c>
      <c r="AI351" s="61">
        <v>0</v>
      </c>
      <c r="AJ351" s="61">
        <v>26300</v>
      </c>
      <c r="AK351" s="61">
        <v>0</v>
      </c>
      <c r="AL351" s="61">
        <v>26300</v>
      </c>
      <c r="AM351" s="61">
        <v>0</v>
      </c>
      <c r="AN351" s="11"/>
      <c r="AO351" s="61">
        <v>32034</v>
      </c>
      <c r="AP351" s="61">
        <v>0</v>
      </c>
      <c r="AQ351" s="62">
        <v>32034</v>
      </c>
      <c r="AR351" s="62">
        <v>0</v>
      </c>
      <c r="AS351" s="11"/>
      <c r="AT351" s="62">
        <v>26300</v>
      </c>
      <c r="AU351" s="62">
        <v>32034</v>
      </c>
      <c r="AV351" s="61">
        <v>5734</v>
      </c>
      <c r="AW351" s="63" t="str">
        <f t="shared" si="76"/>
        <v/>
      </c>
      <c r="AX351" s="63" t="str">
        <f t="shared" si="77"/>
        <v/>
      </c>
      <c r="AY351" s="64">
        <v>5734</v>
      </c>
      <c r="AZ351" s="65">
        <v>0.17899731535243804</v>
      </c>
      <c r="BA351" s="65">
        <v>0.21802281368821294</v>
      </c>
      <c r="BB351" s="16" t="s">
        <v>32</v>
      </c>
      <c r="BC351" s="17"/>
    </row>
    <row r="352" spans="1:55" ht="20.100000000000001" customHeight="1" x14ac:dyDescent="0.2">
      <c r="A352" s="72">
        <v>2017</v>
      </c>
      <c r="B352" s="72" t="s">
        <v>75</v>
      </c>
      <c r="C352" s="35">
        <f t="shared" si="65"/>
        <v>2</v>
      </c>
      <c r="D352" s="67" t="s">
        <v>28</v>
      </c>
      <c r="E352" s="60" t="s">
        <v>14</v>
      </c>
      <c r="F352" s="18" t="str">
        <f t="shared" si="66"/>
        <v>Hunt, Stephanie</v>
      </c>
      <c r="G352" s="11" t="s">
        <v>1181</v>
      </c>
      <c r="H352" s="12" t="s">
        <v>7755</v>
      </c>
      <c r="I352" s="66">
        <v>1</v>
      </c>
      <c r="J352" s="68" t="s">
        <v>53</v>
      </c>
      <c r="K352" s="34">
        <f t="shared" si="67"/>
        <v>33001</v>
      </c>
      <c r="L352" s="34">
        <f t="shared" si="68"/>
        <v>0</v>
      </c>
      <c r="M352" s="34">
        <f t="shared" si="69"/>
        <v>33001</v>
      </c>
      <c r="N352" s="34">
        <f t="shared" si="70"/>
        <v>8659</v>
      </c>
      <c r="O352" s="34">
        <f t="shared" si="71"/>
        <v>0</v>
      </c>
      <c r="P352" s="34">
        <f t="shared" si="72"/>
        <v>8659</v>
      </c>
      <c r="Q352" s="34">
        <f t="shared" si="73"/>
        <v>41660</v>
      </c>
      <c r="R352" s="34">
        <f t="shared" si="74"/>
        <v>0</v>
      </c>
      <c r="S352" s="34">
        <f t="shared" si="75"/>
        <v>41660</v>
      </c>
      <c r="T352" s="69">
        <v>42828</v>
      </c>
      <c r="V352" s="11" t="s">
        <v>930</v>
      </c>
      <c r="W352" s="11" t="s">
        <v>789</v>
      </c>
      <c r="X352" s="11" t="s">
        <v>9148</v>
      </c>
      <c r="Y352" s="11">
        <v>840000156</v>
      </c>
      <c r="Z352" s="12"/>
      <c r="AA352" s="12" t="s">
        <v>94</v>
      </c>
      <c r="AB352" s="12"/>
      <c r="AC352" s="12" t="s">
        <v>7756</v>
      </c>
      <c r="AD352" s="12">
        <v>512010</v>
      </c>
      <c r="AE352" s="70">
        <v>25900</v>
      </c>
      <c r="AF352" s="70">
        <v>54002</v>
      </c>
      <c r="AG352" s="60"/>
      <c r="AH352" s="61">
        <v>33001</v>
      </c>
      <c r="AI352" s="61">
        <v>0</v>
      </c>
      <c r="AJ352" s="61">
        <v>33001</v>
      </c>
      <c r="AK352" s="61">
        <v>0</v>
      </c>
      <c r="AL352" s="61">
        <v>33001</v>
      </c>
      <c r="AM352" s="61">
        <v>0</v>
      </c>
      <c r="AN352" s="11"/>
      <c r="AO352" s="61">
        <v>41660</v>
      </c>
      <c r="AP352" s="61">
        <v>0</v>
      </c>
      <c r="AQ352" s="62">
        <v>41660</v>
      </c>
      <c r="AR352" s="62">
        <v>0</v>
      </c>
      <c r="AS352" s="11"/>
      <c r="AT352" s="62">
        <v>33001</v>
      </c>
      <c r="AU352" s="62">
        <v>41660</v>
      </c>
      <c r="AV352" s="61">
        <v>8659</v>
      </c>
      <c r="AW352" s="63" t="str">
        <f t="shared" si="76"/>
        <v/>
      </c>
      <c r="AX352" s="63" t="str">
        <f t="shared" si="77"/>
        <v/>
      </c>
      <c r="AY352" s="64">
        <v>8659</v>
      </c>
      <c r="AZ352" s="65">
        <v>0.20784925588094094</v>
      </c>
      <c r="BA352" s="65">
        <v>0.26238598830338472</v>
      </c>
      <c r="BB352" s="16" t="s">
        <v>32</v>
      </c>
      <c r="BC352" s="74" t="s">
        <v>7757</v>
      </c>
    </row>
    <row r="353" spans="1:55" ht="20.100000000000001" customHeight="1" x14ac:dyDescent="0.2">
      <c r="A353" s="76">
        <v>2017</v>
      </c>
      <c r="B353" s="76" t="s">
        <v>75</v>
      </c>
      <c r="C353" s="35">
        <f t="shared" si="65"/>
        <v>2</v>
      </c>
      <c r="D353" s="77" t="s">
        <v>28</v>
      </c>
      <c r="E353" s="78" t="s">
        <v>15</v>
      </c>
      <c r="F353" s="18" t="str">
        <f t="shared" si="66"/>
        <v>Browning, Mary</v>
      </c>
      <c r="G353" s="79" t="s">
        <v>252</v>
      </c>
      <c r="H353" s="80" t="s">
        <v>253</v>
      </c>
      <c r="I353" s="66">
        <v>1</v>
      </c>
      <c r="J353" s="81" t="s">
        <v>53</v>
      </c>
      <c r="K353" s="34">
        <f t="shared" si="67"/>
        <v>34708</v>
      </c>
      <c r="L353" s="34">
        <f t="shared" si="68"/>
        <v>0</v>
      </c>
      <c r="M353" s="34">
        <f t="shared" si="69"/>
        <v>34708</v>
      </c>
      <c r="N353" s="34">
        <f t="shared" si="70"/>
        <v>4903</v>
      </c>
      <c r="O353" s="34">
        <f t="shared" si="71"/>
        <v>0</v>
      </c>
      <c r="P353" s="34">
        <f t="shared" si="72"/>
        <v>4903</v>
      </c>
      <c r="Q353" s="34">
        <f t="shared" si="73"/>
        <v>39611</v>
      </c>
      <c r="R353" s="34">
        <f t="shared" si="74"/>
        <v>0</v>
      </c>
      <c r="S353" s="34">
        <f t="shared" si="75"/>
        <v>39611</v>
      </c>
      <c r="T353" s="82">
        <v>42905</v>
      </c>
      <c r="V353" s="79" t="s">
        <v>250</v>
      </c>
      <c r="W353" s="79" t="s">
        <v>251</v>
      </c>
      <c r="X353" s="11" t="s">
        <v>9163</v>
      </c>
      <c r="Y353" s="79">
        <v>850000874</v>
      </c>
      <c r="Z353" s="80"/>
      <c r="AA353" s="80" t="s">
        <v>254</v>
      </c>
      <c r="AB353" s="80" t="s">
        <v>255</v>
      </c>
      <c r="AC353" s="80" t="s">
        <v>256</v>
      </c>
      <c r="AD353" s="80" t="s">
        <v>256</v>
      </c>
      <c r="AE353" s="83">
        <v>29826</v>
      </c>
      <c r="AF353" s="83">
        <v>66040</v>
      </c>
      <c r="AG353" s="78"/>
      <c r="AH353" s="84">
        <v>34195</v>
      </c>
      <c r="AI353" s="84">
        <v>0</v>
      </c>
      <c r="AJ353" s="84">
        <v>34708</v>
      </c>
      <c r="AK353" s="84">
        <v>0</v>
      </c>
      <c r="AL353" s="84">
        <v>34708</v>
      </c>
      <c r="AM353" s="84">
        <v>0</v>
      </c>
      <c r="AN353" s="79"/>
      <c r="AO353" s="84">
        <v>39611</v>
      </c>
      <c r="AP353" s="84">
        <v>0</v>
      </c>
      <c r="AQ353" s="85">
        <v>39611</v>
      </c>
      <c r="AR353" s="85">
        <v>0</v>
      </c>
      <c r="AS353" s="79"/>
      <c r="AT353" s="85">
        <v>34708</v>
      </c>
      <c r="AU353" s="85">
        <v>39611</v>
      </c>
      <c r="AV353" s="84">
        <v>5416</v>
      </c>
      <c r="AW353" s="63" t="str">
        <f t="shared" si="76"/>
        <v/>
      </c>
      <c r="AX353" s="63" t="str">
        <f t="shared" si="77"/>
        <v/>
      </c>
      <c r="AY353" s="86">
        <v>4903</v>
      </c>
      <c r="AZ353" s="87">
        <v>0.14126426184165033</v>
      </c>
      <c r="BA353" s="87">
        <v>0.15838572890773506</v>
      </c>
      <c r="BB353" s="20" t="s">
        <v>32</v>
      </c>
      <c r="BC353" s="19" t="s">
        <v>257</v>
      </c>
    </row>
    <row r="354" spans="1:55" ht="20.100000000000001" customHeight="1" x14ac:dyDescent="0.2">
      <c r="A354" s="76">
        <v>2017</v>
      </c>
      <c r="B354" s="76" t="s">
        <v>75</v>
      </c>
      <c r="C354" s="35">
        <f t="shared" si="65"/>
        <v>2</v>
      </c>
      <c r="D354" s="77" t="s">
        <v>28</v>
      </c>
      <c r="E354" s="78" t="s">
        <v>15</v>
      </c>
      <c r="F354" s="18" t="str">
        <f t="shared" si="66"/>
        <v>Collins, Jaron</v>
      </c>
      <c r="G354" s="79" t="s">
        <v>164</v>
      </c>
      <c r="H354" s="80" t="s">
        <v>270</v>
      </c>
      <c r="I354" s="66">
        <v>1</v>
      </c>
      <c r="J354" s="81" t="s">
        <v>53</v>
      </c>
      <c r="K354" s="34">
        <f t="shared" si="67"/>
        <v>42237</v>
      </c>
      <c r="L354" s="34">
        <f t="shared" si="68"/>
        <v>0</v>
      </c>
      <c r="M354" s="34">
        <f t="shared" si="69"/>
        <v>42237</v>
      </c>
      <c r="N354" s="34">
        <f t="shared" si="70"/>
        <v>9175</v>
      </c>
      <c r="O354" s="34">
        <f t="shared" si="71"/>
        <v>0</v>
      </c>
      <c r="P354" s="34">
        <f t="shared" si="72"/>
        <v>9175</v>
      </c>
      <c r="Q354" s="34">
        <f t="shared" si="73"/>
        <v>51412</v>
      </c>
      <c r="R354" s="34">
        <f t="shared" si="74"/>
        <v>0</v>
      </c>
      <c r="S354" s="34">
        <f t="shared" si="75"/>
        <v>51412</v>
      </c>
      <c r="T354" s="82">
        <v>42887</v>
      </c>
      <c r="V354" s="79" t="s">
        <v>127</v>
      </c>
      <c r="W354" s="79" t="s">
        <v>269</v>
      </c>
      <c r="X354" s="11" t="s">
        <v>9166</v>
      </c>
      <c r="Y354" s="79">
        <v>850201720</v>
      </c>
      <c r="Z354" s="80"/>
      <c r="AA354" s="80" t="s">
        <v>271</v>
      </c>
      <c r="AB354" s="80" t="s">
        <v>272</v>
      </c>
      <c r="AC354" s="80" t="s">
        <v>273</v>
      </c>
      <c r="AD354" s="80" t="s">
        <v>274</v>
      </c>
      <c r="AE354" s="83">
        <v>32473</v>
      </c>
      <c r="AF354" s="83">
        <v>81000</v>
      </c>
      <c r="AG354" s="78"/>
      <c r="AH354" s="84">
        <v>40250</v>
      </c>
      <c r="AI354" s="84">
        <v>0</v>
      </c>
      <c r="AJ354" s="84">
        <v>42237</v>
      </c>
      <c r="AK354" s="84">
        <v>0</v>
      </c>
      <c r="AL354" s="84">
        <v>42237</v>
      </c>
      <c r="AM354" s="84">
        <v>0</v>
      </c>
      <c r="AN354" s="79"/>
      <c r="AO354" s="84">
        <v>51412</v>
      </c>
      <c r="AP354" s="84">
        <v>0</v>
      </c>
      <c r="AQ354" s="85">
        <v>51412</v>
      </c>
      <c r="AR354" s="85">
        <v>0</v>
      </c>
      <c r="AS354" s="79"/>
      <c r="AT354" s="85">
        <v>42237</v>
      </c>
      <c r="AU354" s="85">
        <v>51412</v>
      </c>
      <c r="AV354" s="84">
        <v>11162</v>
      </c>
      <c r="AW354" s="63" t="str">
        <f t="shared" si="76"/>
        <v/>
      </c>
      <c r="AX354" s="63" t="str">
        <f t="shared" si="77"/>
        <v/>
      </c>
      <c r="AY354" s="86">
        <v>9175</v>
      </c>
      <c r="AZ354" s="87">
        <v>0.21722660226815352</v>
      </c>
      <c r="BA354" s="87">
        <v>0.27731677018633538</v>
      </c>
      <c r="BB354" s="20" t="s">
        <v>32</v>
      </c>
      <c r="BC354" s="19" t="s">
        <v>275</v>
      </c>
    </row>
    <row r="355" spans="1:55" ht="20.100000000000001" customHeight="1" x14ac:dyDescent="0.2">
      <c r="A355" s="76">
        <v>2017</v>
      </c>
      <c r="B355" s="76" t="s">
        <v>75</v>
      </c>
      <c r="C355" s="35">
        <f t="shared" si="65"/>
        <v>2</v>
      </c>
      <c r="D355" s="77" t="s">
        <v>28</v>
      </c>
      <c r="E355" s="78" t="s">
        <v>15</v>
      </c>
      <c r="F355" s="18" t="str">
        <f t="shared" si="66"/>
        <v>Daniels, Sarah</v>
      </c>
      <c r="G355" s="79" t="s">
        <v>291</v>
      </c>
      <c r="H355" s="80" t="s">
        <v>292</v>
      </c>
      <c r="I355" s="66">
        <v>1</v>
      </c>
      <c r="J355" s="81" t="s">
        <v>53</v>
      </c>
      <c r="K355" s="34">
        <f t="shared" si="67"/>
        <v>0</v>
      </c>
      <c r="L355" s="34">
        <f t="shared" si="68"/>
        <v>40600</v>
      </c>
      <c r="M355" s="34">
        <f t="shared" si="69"/>
        <v>40600</v>
      </c>
      <c r="N355" s="34">
        <f t="shared" si="70"/>
        <v>0</v>
      </c>
      <c r="O355" s="34">
        <f t="shared" si="71"/>
        <v>14400</v>
      </c>
      <c r="P355" s="34">
        <f t="shared" si="72"/>
        <v>14400</v>
      </c>
      <c r="Q355" s="34">
        <f t="shared" si="73"/>
        <v>0</v>
      </c>
      <c r="R355" s="34">
        <f t="shared" si="74"/>
        <v>55000</v>
      </c>
      <c r="S355" s="34">
        <f t="shared" si="75"/>
        <v>55000</v>
      </c>
      <c r="T355" s="82">
        <v>42831</v>
      </c>
      <c r="V355" s="79" t="s">
        <v>289</v>
      </c>
      <c r="W355" s="79" t="s">
        <v>290</v>
      </c>
      <c r="X355" s="11" t="s">
        <v>9168</v>
      </c>
      <c r="Y355" s="79">
        <v>850292000</v>
      </c>
      <c r="Z355" s="80"/>
      <c r="AA355" s="80" t="s">
        <v>293</v>
      </c>
      <c r="AB355" s="80" t="s">
        <v>294</v>
      </c>
      <c r="AC355" s="80" t="s">
        <v>295</v>
      </c>
      <c r="AD355" s="80" t="s">
        <v>296</v>
      </c>
      <c r="AE355" s="83">
        <v>44996</v>
      </c>
      <c r="AF355" s="83">
        <v>106176</v>
      </c>
      <c r="AG355" s="78"/>
      <c r="AH355" s="84">
        <v>40000</v>
      </c>
      <c r="AI355" s="84">
        <v>0</v>
      </c>
      <c r="AJ355" s="84">
        <v>40600</v>
      </c>
      <c r="AK355" s="84">
        <v>0</v>
      </c>
      <c r="AL355" s="84">
        <v>0</v>
      </c>
      <c r="AM355" s="84">
        <v>40600</v>
      </c>
      <c r="AN355" s="79"/>
      <c r="AO355" s="84">
        <v>55000</v>
      </c>
      <c r="AP355" s="84">
        <v>0</v>
      </c>
      <c r="AQ355" s="85">
        <v>0</v>
      </c>
      <c r="AR355" s="85">
        <v>55000</v>
      </c>
      <c r="AS355" s="79"/>
      <c r="AT355" s="85">
        <v>40600</v>
      </c>
      <c r="AU355" s="85">
        <v>55000</v>
      </c>
      <c r="AV355" s="84">
        <v>15000</v>
      </c>
      <c r="AW355" s="63" t="str">
        <f t="shared" si="76"/>
        <v/>
      </c>
      <c r="AX355" s="63" t="str">
        <f t="shared" si="77"/>
        <v/>
      </c>
      <c r="AY355" s="86">
        <v>14400</v>
      </c>
      <c r="AZ355" s="87">
        <v>0.35467980295566504</v>
      </c>
      <c r="BA355" s="87">
        <v>0.375</v>
      </c>
      <c r="BB355" s="20" t="s">
        <v>32</v>
      </c>
      <c r="BC355" s="19" t="s">
        <v>297</v>
      </c>
    </row>
    <row r="356" spans="1:55" ht="20.100000000000001" customHeight="1" x14ac:dyDescent="0.2">
      <c r="A356" s="76">
        <v>2017</v>
      </c>
      <c r="B356" s="76" t="s">
        <v>75</v>
      </c>
      <c r="C356" s="35">
        <f t="shared" si="65"/>
        <v>2</v>
      </c>
      <c r="D356" s="77" t="s">
        <v>28</v>
      </c>
      <c r="E356" s="78" t="s">
        <v>15</v>
      </c>
      <c r="F356" s="18" t="str">
        <f t="shared" si="66"/>
        <v>Fowler, Kerri</v>
      </c>
      <c r="G356" s="79" t="s">
        <v>330</v>
      </c>
      <c r="H356" s="80" t="s">
        <v>331</v>
      </c>
      <c r="I356" s="66">
        <v>1</v>
      </c>
      <c r="J356" s="81" t="s">
        <v>53</v>
      </c>
      <c r="K356" s="34">
        <f t="shared" si="67"/>
        <v>30564</v>
      </c>
      <c r="L356" s="34">
        <f t="shared" si="68"/>
        <v>0</v>
      </c>
      <c r="M356" s="34">
        <f t="shared" si="69"/>
        <v>30564</v>
      </c>
      <c r="N356" s="34">
        <f t="shared" si="70"/>
        <v>5864</v>
      </c>
      <c r="O356" s="34">
        <f t="shared" si="71"/>
        <v>0</v>
      </c>
      <c r="P356" s="34">
        <f t="shared" si="72"/>
        <v>5864</v>
      </c>
      <c r="Q356" s="34">
        <f t="shared" si="73"/>
        <v>36428</v>
      </c>
      <c r="R356" s="34">
        <f t="shared" si="74"/>
        <v>0</v>
      </c>
      <c r="S356" s="34">
        <f t="shared" si="75"/>
        <v>36428</v>
      </c>
      <c r="T356" s="82">
        <v>42899</v>
      </c>
      <c r="V356" s="79" t="s">
        <v>328</v>
      </c>
      <c r="W356" s="79" t="s">
        <v>329</v>
      </c>
      <c r="X356" s="11" t="s">
        <v>9174</v>
      </c>
      <c r="Y356" s="79">
        <v>850437433</v>
      </c>
      <c r="Z356" s="80"/>
      <c r="AA356" s="80" t="s">
        <v>332</v>
      </c>
      <c r="AB356" s="80" t="s">
        <v>333</v>
      </c>
      <c r="AC356" s="80" t="s">
        <v>334</v>
      </c>
      <c r="AD356" s="80" t="s">
        <v>334</v>
      </c>
      <c r="AE356" s="83">
        <v>23332</v>
      </c>
      <c r="AF356" s="83">
        <v>46186</v>
      </c>
      <c r="AG356" s="78"/>
      <c r="AH356" s="84">
        <v>30564</v>
      </c>
      <c r="AI356" s="84">
        <v>0</v>
      </c>
      <c r="AJ356" s="84">
        <v>30564</v>
      </c>
      <c r="AK356" s="84">
        <v>0</v>
      </c>
      <c r="AL356" s="84">
        <v>30564</v>
      </c>
      <c r="AM356" s="84">
        <v>0</v>
      </c>
      <c r="AN356" s="79"/>
      <c r="AO356" s="84">
        <v>36428</v>
      </c>
      <c r="AP356" s="84">
        <v>0</v>
      </c>
      <c r="AQ356" s="85">
        <v>36428</v>
      </c>
      <c r="AR356" s="85">
        <v>0</v>
      </c>
      <c r="AS356" s="79"/>
      <c r="AT356" s="85">
        <v>30564</v>
      </c>
      <c r="AU356" s="85">
        <v>36428</v>
      </c>
      <c r="AV356" s="84">
        <v>5864</v>
      </c>
      <c r="AW356" s="63" t="str">
        <f t="shared" si="76"/>
        <v/>
      </c>
      <c r="AX356" s="63" t="str">
        <f t="shared" si="77"/>
        <v/>
      </c>
      <c r="AY356" s="86">
        <v>5864</v>
      </c>
      <c r="AZ356" s="87">
        <v>0.19185970422719539</v>
      </c>
      <c r="BA356" s="87">
        <v>0.19185970422719539</v>
      </c>
      <c r="BB356" s="20" t="s">
        <v>32</v>
      </c>
      <c r="BC356" s="19" t="s">
        <v>257</v>
      </c>
    </row>
    <row r="357" spans="1:55" ht="20.100000000000001" customHeight="1" x14ac:dyDescent="0.2">
      <c r="A357" s="76">
        <v>2017</v>
      </c>
      <c r="B357" s="76" t="s">
        <v>75</v>
      </c>
      <c r="C357" s="35">
        <f t="shared" si="65"/>
        <v>2</v>
      </c>
      <c r="D357" s="77" t="s">
        <v>28</v>
      </c>
      <c r="E357" s="78" t="s">
        <v>15</v>
      </c>
      <c r="F357" s="18" t="str">
        <f t="shared" si="66"/>
        <v>Griffin, Kelley</v>
      </c>
      <c r="G357" s="79" t="s">
        <v>203</v>
      </c>
      <c r="H357" s="80" t="s">
        <v>342</v>
      </c>
      <c r="I357" s="66">
        <v>1</v>
      </c>
      <c r="J357" s="81" t="s">
        <v>53</v>
      </c>
      <c r="K357" s="34">
        <f t="shared" si="67"/>
        <v>35018</v>
      </c>
      <c r="L357" s="34">
        <f t="shared" si="68"/>
        <v>0</v>
      </c>
      <c r="M357" s="34">
        <f t="shared" si="69"/>
        <v>35018</v>
      </c>
      <c r="N357" s="34">
        <f t="shared" si="70"/>
        <v>5982</v>
      </c>
      <c r="O357" s="34">
        <f t="shared" si="71"/>
        <v>0</v>
      </c>
      <c r="P357" s="34">
        <f t="shared" si="72"/>
        <v>5982</v>
      </c>
      <c r="Q357" s="34">
        <f t="shared" si="73"/>
        <v>41000</v>
      </c>
      <c r="R357" s="34">
        <f t="shared" si="74"/>
        <v>0</v>
      </c>
      <c r="S357" s="34">
        <f t="shared" si="75"/>
        <v>41000</v>
      </c>
      <c r="T357" s="82">
        <v>42887</v>
      </c>
      <c r="V357" s="79" t="s">
        <v>340</v>
      </c>
      <c r="W357" s="79" t="s">
        <v>341</v>
      </c>
      <c r="X357" s="11" t="s">
        <v>9176</v>
      </c>
      <c r="Y357" s="79">
        <v>850199649</v>
      </c>
      <c r="Z357" s="80"/>
      <c r="AA357" s="80" t="s">
        <v>271</v>
      </c>
      <c r="AB357" s="80" t="s">
        <v>272</v>
      </c>
      <c r="AC357" s="80" t="s">
        <v>207</v>
      </c>
      <c r="AD357" s="80" t="s">
        <v>207</v>
      </c>
      <c r="AE357" s="83">
        <v>25381</v>
      </c>
      <c r="AF357" s="83">
        <v>48446</v>
      </c>
      <c r="AG357" s="78"/>
      <c r="AH357" s="84">
        <v>34500</v>
      </c>
      <c r="AI357" s="84">
        <v>0</v>
      </c>
      <c r="AJ357" s="84">
        <v>35018</v>
      </c>
      <c r="AK357" s="84">
        <v>0</v>
      </c>
      <c r="AL357" s="84">
        <v>35018</v>
      </c>
      <c r="AM357" s="84">
        <v>0</v>
      </c>
      <c r="AN357" s="79"/>
      <c r="AO357" s="84">
        <v>41000</v>
      </c>
      <c r="AP357" s="84">
        <v>0</v>
      </c>
      <c r="AQ357" s="85">
        <v>41000</v>
      </c>
      <c r="AR357" s="85">
        <v>0</v>
      </c>
      <c r="AS357" s="79"/>
      <c r="AT357" s="85">
        <v>35018</v>
      </c>
      <c r="AU357" s="85">
        <v>41000</v>
      </c>
      <c r="AV357" s="84">
        <v>6500</v>
      </c>
      <c r="AW357" s="63" t="s">
        <v>3142</v>
      </c>
      <c r="AX357" s="63" t="s">
        <v>3142</v>
      </c>
      <c r="AY357" s="86">
        <v>5982</v>
      </c>
      <c r="AZ357" s="87">
        <v>0.17082643212062368</v>
      </c>
      <c r="BA357" s="87">
        <v>0.18840579710144928</v>
      </c>
      <c r="BB357" s="20" t="s">
        <v>32</v>
      </c>
      <c r="BC357" s="19" t="s">
        <v>257</v>
      </c>
    </row>
    <row r="358" spans="1:55" ht="20.100000000000001" customHeight="1" x14ac:dyDescent="0.2">
      <c r="A358" s="72">
        <v>2017</v>
      </c>
      <c r="B358" s="72" t="s">
        <v>75</v>
      </c>
      <c r="C358" s="35">
        <f t="shared" si="65"/>
        <v>2</v>
      </c>
      <c r="D358" s="39" t="s">
        <v>28</v>
      </c>
      <c r="E358" s="19" t="s">
        <v>17</v>
      </c>
      <c r="F358" s="18" t="str">
        <f t="shared" si="66"/>
        <v>Allison, Nathan</v>
      </c>
      <c r="G358" s="16" t="s">
        <v>7785</v>
      </c>
      <c r="H358" s="125" t="s">
        <v>7786</v>
      </c>
      <c r="I358" s="126">
        <v>1</v>
      </c>
      <c r="J358" s="14" t="s">
        <v>53</v>
      </c>
      <c r="K358" s="34">
        <f t="shared" si="67"/>
        <v>40100</v>
      </c>
      <c r="L358" s="34">
        <f t="shared" si="68"/>
        <v>0</v>
      </c>
      <c r="M358" s="34">
        <f t="shared" si="69"/>
        <v>40100</v>
      </c>
      <c r="N358" s="34">
        <f t="shared" si="70"/>
        <v>7970</v>
      </c>
      <c r="O358" s="34">
        <f t="shared" si="71"/>
        <v>0</v>
      </c>
      <c r="P358" s="34">
        <f t="shared" si="72"/>
        <v>7970</v>
      </c>
      <c r="Q358" s="34">
        <f t="shared" si="73"/>
        <v>48070</v>
      </c>
      <c r="R358" s="34">
        <f t="shared" si="74"/>
        <v>0</v>
      </c>
      <c r="S358" s="34">
        <f t="shared" si="75"/>
        <v>48070</v>
      </c>
      <c r="T358" s="13">
        <v>42856</v>
      </c>
      <c r="V358" s="16" t="s">
        <v>1854</v>
      </c>
      <c r="W358" s="16" t="s">
        <v>2150</v>
      </c>
      <c r="X358" s="11" t="s">
        <v>9197</v>
      </c>
      <c r="Y358" s="16">
        <v>920342317</v>
      </c>
      <c r="Z358" s="12"/>
      <c r="AA358" s="12" t="s">
        <v>167</v>
      </c>
      <c r="AB358" s="12"/>
      <c r="AC358" s="16">
        <v>614000</v>
      </c>
      <c r="AD358" s="16">
        <v>999999</v>
      </c>
      <c r="AE358" s="30">
        <v>47350</v>
      </c>
      <c r="AF358" s="30">
        <v>84111</v>
      </c>
      <c r="AG358" s="12"/>
      <c r="AH358" s="14">
        <v>0</v>
      </c>
      <c r="AI358" s="61">
        <v>0</v>
      </c>
      <c r="AJ358" s="61">
        <v>40100</v>
      </c>
      <c r="AK358" s="61">
        <v>0</v>
      </c>
      <c r="AL358" s="61">
        <v>40100</v>
      </c>
      <c r="AM358" s="61">
        <v>0</v>
      </c>
      <c r="AN358" s="11" t="s">
        <v>7787</v>
      </c>
      <c r="AO358" s="61">
        <v>48070</v>
      </c>
      <c r="AP358" s="61">
        <v>0</v>
      </c>
      <c r="AQ358" s="62">
        <v>48070</v>
      </c>
      <c r="AR358" s="62">
        <v>0</v>
      </c>
      <c r="AS358" s="11" t="s">
        <v>7787</v>
      </c>
      <c r="AT358" s="62">
        <v>40100</v>
      </c>
      <c r="AU358" s="62">
        <v>48070</v>
      </c>
      <c r="AV358" s="61">
        <v>48070</v>
      </c>
      <c r="AW358" s="63" t="str">
        <f t="shared" ref="AW358:AW364" si="78">IF(AQ358+AR358&lt;&gt;AU358,"Issue","")</f>
        <v/>
      </c>
      <c r="AX358" s="63" t="str">
        <f t="shared" ref="AX358:AX364" si="79">IF(AL358+AM358&lt;&gt;AT358,"Issue","")</f>
        <v/>
      </c>
      <c r="AY358" s="64">
        <v>7970</v>
      </c>
      <c r="AZ358" s="65">
        <v>0.19875311720698255</v>
      </c>
      <c r="BA358" s="65">
        <v>0</v>
      </c>
      <c r="BB358" s="16" t="s">
        <v>32</v>
      </c>
      <c r="BC358" s="17" t="s">
        <v>7788</v>
      </c>
    </row>
    <row r="359" spans="1:55" ht="20.100000000000001" customHeight="1" x14ac:dyDescent="0.2">
      <c r="A359" s="72">
        <v>2017</v>
      </c>
      <c r="B359" s="72" t="s">
        <v>75</v>
      </c>
      <c r="C359" s="35">
        <f t="shared" si="65"/>
        <v>2</v>
      </c>
      <c r="D359" s="39" t="s">
        <v>28</v>
      </c>
      <c r="E359" s="19" t="s">
        <v>17</v>
      </c>
      <c r="F359" s="18" t="str">
        <f t="shared" si="66"/>
        <v>Gibson, Taryn</v>
      </c>
      <c r="G359" s="16" t="s">
        <v>7823</v>
      </c>
      <c r="H359" s="125" t="s">
        <v>7838</v>
      </c>
      <c r="I359" s="126">
        <v>1</v>
      </c>
      <c r="J359" s="14" t="s">
        <v>53</v>
      </c>
      <c r="K359" s="34">
        <f t="shared" si="67"/>
        <v>28241</v>
      </c>
      <c r="L359" s="34">
        <f t="shared" si="68"/>
        <v>2947</v>
      </c>
      <c r="M359" s="34">
        <f t="shared" si="69"/>
        <v>31188</v>
      </c>
      <c r="N359" s="34">
        <f t="shared" si="70"/>
        <v>5149</v>
      </c>
      <c r="O359" s="34">
        <f t="shared" si="71"/>
        <v>2652</v>
      </c>
      <c r="P359" s="34">
        <f t="shared" si="72"/>
        <v>7801</v>
      </c>
      <c r="Q359" s="34">
        <f t="shared" si="73"/>
        <v>33390</v>
      </c>
      <c r="R359" s="34">
        <f t="shared" si="74"/>
        <v>5599</v>
      </c>
      <c r="S359" s="34">
        <f t="shared" si="75"/>
        <v>38989</v>
      </c>
      <c r="T359" s="13">
        <v>42817</v>
      </c>
      <c r="V359" s="16" t="s">
        <v>2541</v>
      </c>
      <c r="W359" s="16" t="s">
        <v>7837</v>
      </c>
      <c r="X359" s="11" t="s">
        <v>9211</v>
      </c>
      <c r="Y359" s="16">
        <v>920423417</v>
      </c>
      <c r="Z359" s="12"/>
      <c r="AA359" s="12" t="s">
        <v>466</v>
      </c>
      <c r="AB359" s="12"/>
      <c r="AC359" s="16">
        <v>810000</v>
      </c>
      <c r="AD359" s="16">
        <v>999999</v>
      </c>
      <c r="AE359" s="30">
        <v>27761</v>
      </c>
      <c r="AF359" s="30">
        <v>80644</v>
      </c>
      <c r="AG359" s="12"/>
      <c r="AH359" s="14">
        <v>30727</v>
      </c>
      <c r="AI359" s="61">
        <v>0</v>
      </c>
      <c r="AJ359" s="61">
        <v>31188</v>
      </c>
      <c r="AK359" s="61">
        <v>0</v>
      </c>
      <c r="AL359" s="61">
        <v>28241</v>
      </c>
      <c r="AM359" s="61">
        <v>2947</v>
      </c>
      <c r="AN359" s="11" t="s">
        <v>7246</v>
      </c>
      <c r="AO359" s="61">
        <v>31188</v>
      </c>
      <c r="AP359" s="61">
        <v>0</v>
      </c>
      <c r="AQ359" s="62">
        <v>33390</v>
      </c>
      <c r="AR359" s="62">
        <v>5599</v>
      </c>
      <c r="AS359" s="11" t="s">
        <v>7246</v>
      </c>
      <c r="AT359" s="62">
        <v>31188</v>
      </c>
      <c r="AU359" s="62">
        <v>38989</v>
      </c>
      <c r="AV359" s="61">
        <v>8262</v>
      </c>
      <c r="AW359" s="63" t="str">
        <f t="shared" si="78"/>
        <v/>
      </c>
      <c r="AX359" s="63" t="str">
        <f t="shared" si="79"/>
        <v/>
      </c>
      <c r="AY359" s="64">
        <v>7801</v>
      </c>
      <c r="AZ359" s="65">
        <v>0.25012825445684239</v>
      </c>
      <c r="BA359" s="65">
        <v>0.26888404334949717</v>
      </c>
      <c r="BB359" s="16" t="s">
        <v>32</v>
      </c>
      <c r="BC359" s="17"/>
    </row>
    <row r="360" spans="1:55" ht="20.100000000000001" customHeight="1" x14ac:dyDescent="0.2">
      <c r="A360" s="72">
        <v>2017</v>
      </c>
      <c r="B360" s="72" t="s">
        <v>75</v>
      </c>
      <c r="C360" s="35">
        <f t="shared" si="65"/>
        <v>2</v>
      </c>
      <c r="D360" s="39" t="s">
        <v>28</v>
      </c>
      <c r="E360" s="19" t="s">
        <v>17</v>
      </c>
      <c r="F360" s="18" t="str">
        <f t="shared" si="66"/>
        <v>Hanson, Thomas</v>
      </c>
      <c r="G360" s="16" t="s">
        <v>7840</v>
      </c>
      <c r="H360" s="125" t="s">
        <v>7841</v>
      </c>
      <c r="I360" s="126">
        <v>1</v>
      </c>
      <c r="J360" s="14" t="s">
        <v>53</v>
      </c>
      <c r="K360" s="34">
        <f t="shared" si="67"/>
        <v>0</v>
      </c>
      <c r="L360" s="34">
        <f t="shared" si="68"/>
        <v>38197</v>
      </c>
      <c r="M360" s="34">
        <f t="shared" si="69"/>
        <v>38197</v>
      </c>
      <c r="N360" s="34">
        <f t="shared" si="70"/>
        <v>0</v>
      </c>
      <c r="O360" s="34">
        <f t="shared" si="71"/>
        <v>7601</v>
      </c>
      <c r="P360" s="34">
        <f t="shared" si="72"/>
        <v>7601</v>
      </c>
      <c r="Q360" s="34">
        <f t="shared" si="73"/>
        <v>0</v>
      </c>
      <c r="R360" s="34">
        <f t="shared" si="74"/>
        <v>45798</v>
      </c>
      <c r="S360" s="34">
        <f t="shared" si="75"/>
        <v>45798</v>
      </c>
      <c r="T360" s="13">
        <v>42916</v>
      </c>
      <c r="V360" s="16" t="s">
        <v>7839</v>
      </c>
      <c r="W360" s="16" t="s">
        <v>535</v>
      </c>
      <c r="X360" s="11" t="s">
        <v>9212</v>
      </c>
      <c r="Y360" s="16">
        <v>920168605</v>
      </c>
      <c r="Z360" s="12"/>
      <c r="AA360" s="12" t="s">
        <v>167</v>
      </c>
      <c r="AB360" s="12"/>
      <c r="AC360" s="16">
        <v>614000</v>
      </c>
      <c r="AD360" s="16">
        <v>999999</v>
      </c>
      <c r="AE360" s="70">
        <v>28350</v>
      </c>
      <c r="AF360" s="70">
        <v>66010</v>
      </c>
      <c r="AG360" s="127"/>
      <c r="AH360" s="14">
        <v>37633</v>
      </c>
      <c r="AI360" s="61">
        <v>0</v>
      </c>
      <c r="AJ360" s="61">
        <v>38197</v>
      </c>
      <c r="AK360" s="61">
        <v>0</v>
      </c>
      <c r="AL360" s="61">
        <v>0</v>
      </c>
      <c r="AM360" s="61">
        <v>38197</v>
      </c>
      <c r="AN360" s="11" t="s">
        <v>953</v>
      </c>
      <c r="AO360" s="61">
        <v>38197</v>
      </c>
      <c r="AP360" s="61">
        <v>0</v>
      </c>
      <c r="AQ360" s="62">
        <v>0</v>
      </c>
      <c r="AR360" s="62">
        <v>45798</v>
      </c>
      <c r="AS360" s="11" t="s">
        <v>953</v>
      </c>
      <c r="AT360" s="62">
        <v>38197</v>
      </c>
      <c r="AU360" s="62">
        <v>45798</v>
      </c>
      <c r="AV360" s="61">
        <v>8165</v>
      </c>
      <c r="AW360" s="63" t="str">
        <f t="shared" si="78"/>
        <v/>
      </c>
      <c r="AX360" s="63" t="str">
        <f t="shared" si="79"/>
        <v/>
      </c>
      <c r="AY360" s="64">
        <v>7601</v>
      </c>
      <c r="AZ360" s="65">
        <v>0.19899468544650104</v>
      </c>
      <c r="BA360" s="65">
        <v>0.21696383493210747</v>
      </c>
      <c r="BB360" s="16" t="s">
        <v>32</v>
      </c>
      <c r="BC360" s="17"/>
    </row>
    <row r="361" spans="1:55" ht="20.100000000000001" customHeight="1" x14ac:dyDescent="0.2">
      <c r="A361" s="72">
        <v>2017</v>
      </c>
      <c r="B361" s="72" t="s">
        <v>75</v>
      </c>
      <c r="C361" s="35">
        <f t="shared" si="65"/>
        <v>2</v>
      </c>
      <c r="D361" s="39" t="s">
        <v>28</v>
      </c>
      <c r="E361" s="19" t="s">
        <v>17</v>
      </c>
      <c r="F361" s="18" t="str">
        <f t="shared" si="66"/>
        <v>Podosek, Katarzyna</v>
      </c>
      <c r="G361" s="16" t="s">
        <v>7873</v>
      </c>
      <c r="H361" s="125" t="s">
        <v>7874</v>
      </c>
      <c r="I361" s="126">
        <v>1</v>
      </c>
      <c r="J361" s="14" t="s">
        <v>53</v>
      </c>
      <c r="K361" s="34">
        <f t="shared" si="67"/>
        <v>23682</v>
      </c>
      <c r="L361" s="34">
        <f t="shared" si="68"/>
        <v>0</v>
      </c>
      <c r="M361" s="34">
        <f t="shared" si="69"/>
        <v>23682</v>
      </c>
      <c r="N361" s="34">
        <f t="shared" si="70"/>
        <v>-23682</v>
      </c>
      <c r="O361" s="34">
        <f t="shared" si="71"/>
        <v>33000</v>
      </c>
      <c r="P361" s="34">
        <f t="shared" si="72"/>
        <v>9318</v>
      </c>
      <c r="Q361" s="34">
        <f t="shared" si="73"/>
        <v>0</v>
      </c>
      <c r="R361" s="34">
        <f t="shared" si="74"/>
        <v>33000</v>
      </c>
      <c r="S361" s="34">
        <f t="shared" si="75"/>
        <v>33000</v>
      </c>
      <c r="T361" s="13">
        <v>42856</v>
      </c>
      <c r="V361" s="16" t="s">
        <v>7871</v>
      </c>
      <c r="W361" s="16" t="s">
        <v>7872</v>
      </c>
      <c r="X361" s="11" t="s">
        <v>9220</v>
      </c>
      <c r="Y361" s="16">
        <v>920480630</v>
      </c>
      <c r="Z361" s="12"/>
      <c r="AA361" s="12" t="s">
        <v>7828</v>
      </c>
      <c r="AB361" s="12"/>
      <c r="AC361" s="16">
        <v>325000</v>
      </c>
      <c r="AD361" s="16">
        <v>999999</v>
      </c>
      <c r="AE361" s="30">
        <v>28713</v>
      </c>
      <c r="AF361" s="30">
        <v>51670</v>
      </c>
      <c r="AG361" s="12"/>
      <c r="AH361" s="14">
        <v>23332</v>
      </c>
      <c r="AI361" s="61">
        <v>0</v>
      </c>
      <c r="AJ361" s="61">
        <v>23682</v>
      </c>
      <c r="AK361" s="61">
        <v>0</v>
      </c>
      <c r="AL361" s="61">
        <v>23682</v>
      </c>
      <c r="AM361" s="61">
        <v>0</v>
      </c>
      <c r="AN361" s="11" t="s">
        <v>7787</v>
      </c>
      <c r="AO361" s="61">
        <v>23682</v>
      </c>
      <c r="AP361" s="61">
        <v>0</v>
      </c>
      <c r="AQ361" s="62">
        <v>0</v>
      </c>
      <c r="AR361" s="62">
        <v>33000</v>
      </c>
      <c r="AS361" s="11" t="s">
        <v>7246</v>
      </c>
      <c r="AT361" s="62">
        <v>23682</v>
      </c>
      <c r="AU361" s="62">
        <v>33000</v>
      </c>
      <c r="AV361" s="61">
        <v>9668</v>
      </c>
      <c r="AW361" s="63" t="str">
        <f t="shared" si="78"/>
        <v/>
      </c>
      <c r="AX361" s="63" t="str">
        <f t="shared" si="79"/>
        <v/>
      </c>
      <c r="AY361" s="64">
        <v>9318</v>
      </c>
      <c r="AZ361" s="65">
        <v>0.39346338991639218</v>
      </c>
      <c r="BA361" s="65">
        <v>0.41436653523058459</v>
      </c>
      <c r="BB361" s="16" t="s">
        <v>32</v>
      </c>
      <c r="BC361" s="17" t="s">
        <v>7875</v>
      </c>
    </row>
    <row r="362" spans="1:55" ht="20.100000000000001" customHeight="1" x14ac:dyDescent="0.2">
      <c r="A362" s="72">
        <v>2017</v>
      </c>
      <c r="B362" s="72" t="s">
        <v>75</v>
      </c>
      <c r="C362" s="35">
        <f t="shared" si="65"/>
        <v>2</v>
      </c>
      <c r="D362" s="39" t="s">
        <v>28</v>
      </c>
      <c r="E362" s="19" t="s">
        <v>17</v>
      </c>
      <c r="F362" s="18" t="str">
        <f t="shared" si="66"/>
        <v>Shelton, Cameron</v>
      </c>
      <c r="G362" s="16" t="s">
        <v>7883</v>
      </c>
      <c r="H362" s="125" t="s">
        <v>7884</v>
      </c>
      <c r="I362" s="126">
        <v>1</v>
      </c>
      <c r="J362" s="14" t="s">
        <v>53</v>
      </c>
      <c r="K362" s="34">
        <f t="shared" si="67"/>
        <v>0</v>
      </c>
      <c r="L362" s="34">
        <f t="shared" si="68"/>
        <v>42317</v>
      </c>
      <c r="M362" s="34">
        <f t="shared" si="69"/>
        <v>42317</v>
      </c>
      <c r="N362" s="34">
        <f t="shared" si="70"/>
        <v>0</v>
      </c>
      <c r="O362" s="34">
        <f t="shared" si="71"/>
        <v>25183</v>
      </c>
      <c r="P362" s="34">
        <f t="shared" si="72"/>
        <v>25183</v>
      </c>
      <c r="Q362" s="34">
        <f t="shared" si="73"/>
        <v>0</v>
      </c>
      <c r="R362" s="34">
        <f t="shared" si="74"/>
        <v>67500</v>
      </c>
      <c r="S362" s="34">
        <f t="shared" si="75"/>
        <v>67500</v>
      </c>
      <c r="T362" s="13">
        <v>42821</v>
      </c>
      <c r="V362" s="16" t="s">
        <v>4500</v>
      </c>
      <c r="W362" s="16" t="s">
        <v>258</v>
      </c>
      <c r="X362" s="11" t="s">
        <v>9223</v>
      </c>
      <c r="Y362" s="16">
        <v>920319294</v>
      </c>
      <c r="Z362" s="12"/>
      <c r="AA362" s="12" t="s">
        <v>167</v>
      </c>
      <c r="AB362" s="12"/>
      <c r="AC362" s="16">
        <v>614000</v>
      </c>
      <c r="AD362" s="16">
        <v>999999</v>
      </c>
      <c r="AE362" s="70">
        <v>42593</v>
      </c>
      <c r="AF362" s="70">
        <v>92000</v>
      </c>
      <c r="AG362" s="127"/>
      <c r="AH362" s="14">
        <v>41692</v>
      </c>
      <c r="AI362" s="61">
        <v>0</v>
      </c>
      <c r="AJ362" s="61">
        <v>42317</v>
      </c>
      <c r="AK362" s="61">
        <v>0</v>
      </c>
      <c r="AL362" s="61">
        <v>0</v>
      </c>
      <c r="AM362" s="61">
        <v>42317</v>
      </c>
      <c r="AN362" s="11" t="s">
        <v>7246</v>
      </c>
      <c r="AO362" s="61">
        <v>42317</v>
      </c>
      <c r="AP362" s="61">
        <v>0</v>
      </c>
      <c r="AQ362" s="62">
        <v>0</v>
      </c>
      <c r="AR362" s="62">
        <v>67500</v>
      </c>
      <c r="AS362" s="11" t="s">
        <v>7787</v>
      </c>
      <c r="AT362" s="62">
        <v>42317</v>
      </c>
      <c r="AU362" s="62">
        <v>67500</v>
      </c>
      <c r="AV362" s="61">
        <v>25808</v>
      </c>
      <c r="AW362" s="63" t="str">
        <f t="shared" si="78"/>
        <v/>
      </c>
      <c r="AX362" s="63" t="str">
        <f t="shared" si="79"/>
        <v/>
      </c>
      <c r="AY362" s="64">
        <v>25183</v>
      </c>
      <c r="AZ362" s="65">
        <v>0.59510362265756078</v>
      </c>
      <c r="BA362" s="65">
        <v>0.61901563849179697</v>
      </c>
      <c r="BB362" s="16" t="s">
        <v>32</v>
      </c>
      <c r="BC362" s="17"/>
    </row>
    <row r="363" spans="1:55" ht="20.100000000000001" customHeight="1" x14ac:dyDescent="0.2">
      <c r="A363" s="15">
        <v>2017</v>
      </c>
      <c r="B363" s="15" t="s">
        <v>75</v>
      </c>
      <c r="C363" s="35">
        <f t="shared" si="65"/>
        <v>2</v>
      </c>
      <c r="D363" s="67" t="s">
        <v>28</v>
      </c>
      <c r="E363" s="60" t="s">
        <v>18</v>
      </c>
      <c r="F363" s="18" t="str">
        <f t="shared" si="66"/>
        <v>Jones, Ashlea</v>
      </c>
      <c r="G363" s="11" t="s">
        <v>140</v>
      </c>
      <c r="H363" s="12" t="s">
        <v>141</v>
      </c>
      <c r="I363" s="66">
        <v>1</v>
      </c>
      <c r="J363" s="68" t="s">
        <v>53</v>
      </c>
      <c r="K363" s="34">
        <f t="shared" si="67"/>
        <v>40525</v>
      </c>
      <c r="L363" s="34">
        <f t="shared" si="68"/>
        <v>0</v>
      </c>
      <c r="M363" s="34">
        <f t="shared" si="69"/>
        <v>40525</v>
      </c>
      <c r="N363" s="34">
        <f t="shared" si="70"/>
        <v>9692</v>
      </c>
      <c r="O363" s="34">
        <f t="shared" si="71"/>
        <v>0</v>
      </c>
      <c r="P363" s="34">
        <f t="shared" si="72"/>
        <v>9692</v>
      </c>
      <c r="Q363" s="34">
        <f t="shared" si="73"/>
        <v>50217</v>
      </c>
      <c r="R363" s="34">
        <f t="shared" si="74"/>
        <v>0</v>
      </c>
      <c r="S363" s="34">
        <f t="shared" si="75"/>
        <v>50217</v>
      </c>
      <c r="T363" s="69">
        <v>42856</v>
      </c>
      <c r="V363" s="11" t="s">
        <v>138</v>
      </c>
      <c r="W363" s="11" t="s">
        <v>139</v>
      </c>
      <c r="X363" s="11" t="s">
        <v>9235</v>
      </c>
      <c r="Y363" s="11">
        <v>940179654</v>
      </c>
      <c r="Z363" s="60" t="s">
        <v>142</v>
      </c>
      <c r="AA363" s="12" t="s">
        <v>143</v>
      </c>
      <c r="AB363" s="12" t="s">
        <v>144</v>
      </c>
      <c r="AC363" s="12" t="s">
        <v>145</v>
      </c>
      <c r="AD363" s="12">
        <v>443100</v>
      </c>
      <c r="AE363" s="70">
        <v>29743</v>
      </c>
      <c r="AF363" s="70">
        <v>77204</v>
      </c>
      <c r="AG363" s="60" t="s">
        <v>45</v>
      </c>
      <c r="AH363" s="61">
        <v>40525</v>
      </c>
      <c r="AI363" s="61">
        <v>0</v>
      </c>
      <c r="AJ363" s="61">
        <v>40525</v>
      </c>
      <c r="AK363" s="61">
        <v>0</v>
      </c>
      <c r="AL363" s="61">
        <v>40525</v>
      </c>
      <c r="AM363" s="61">
        <v>0</v>
      </c>
      <c r="AN363" s="11"/>
      <c r="AO363" s="61">
        <v>50217</v>
      </c>
      <c r="AP363" s="61">
        <v>0</v>
      </c>
      <c r="AQ363" s="62">
        <v>50217</v>
      </c>
      <c r="AR363" s="62">
        <v>0</v>
      </c>
      <c r="AS363" s="11"/>
      <c r="AT363" s="62">
        <v>40525</v>
      </c>
      <c r="AU363" s="62">
        <v>50217</v>
      </c>
      <c r="AV363" s="61">
        <v>9692</v>
      </c>
      <c r="AW363" s="63" t="str">
        <f t="shared" si="78"/>
        <v/>
      </c>
      <c r="AX363" s="63" t="str">
        <f t="shared" si="79"/>
        <v/>
      </c>
      <c r="AY363" s="64">
        <v>9692</v>
      </c>
      <c r="AZ363" s="65">
        <v>0.23916101172115978</v>
      </c>
      <c r="BA363" s="65">
        <v>0.23916101172115978</v>
      </c>
      <c r="BB363" s="16" t="s">
        <v>32</v>
      </c>
      <c r="BC363" s="17"/>
    </row>
    <row r="364" spans="1:55" ht="20.100000000000001" customHeight="1" x14ac:dyDescent="0.2">
      <c r="A364" s="15">
        <v>2017</v>
      </c>
      <c r="B364" s="15" t="s">
        <v>75</v>
      </c>
      <c r="C364" s="35">
        <f t="shared" si="65"/>
        <v>2</v>
      </c>
      <c r="D364" s="67" t="s">
        <v>28</v>
      </c>
      <c r="E364" s="60" t="s">
        <v>18</v>
      </c>
      <c r="F364" s="18" t="str">
        <f t="shared" si="66"/>
        <v>Polk-Bethea, Anastasia</v>
      </c>
      <c r="G364" s="11" t="s">
        <v>133</v>
      </c>
      <c r="H364" s="12" t="s">
        <v>134</v>
      </c>
      <c r="I364" s="66">
        <v>1</v>
      </c>
      <c r="J364" s="68" t="s">
        <v>53</v>
      </c>
      <c r="K364" s="34">
        <f t="shared" si="67"/>
        <v>51765</v>
      </c>
      <c r="L364" s="34">
        <f t="shared" si="68"/>
        <v>0</v>
      </c>
      <c r="M364" s="34">
        <f t="shared" si="69"/>
        <v>51765</v>
      </c>
      <c r="N364" s="34">
        <f t="shared" si="70"/>
        <v>1257</v>
      </c>
      <c r="O364" s="34">
        <f t="shared" si="71"/>
        <v>0</v>
      </c>
      <c r="P364" s="34">
        <f t="shared" si="72"/>
        <v>1257</v>
      </c>
      <c r="Q364" s="34">
        <f t="shared" si="73"/>
        <v>53022</v>
      </c>
      <c r="R364" s="34">
        <f t="shared" si="74"/>
        <v>0</v>
      </c>
      <c r="S364" s="34">
        <f t="shared" si="75"/>
        <v>53022</v>
      </c>
      <c r="T364" s="69">
        <v>42826</v>
      </c>
      <c r="V364" s="11" t="s">
        <v>131</v>
      </c>
      <c r="W364" s="11" t="s">
        <v>132</v>
      </c>
      <c r="X364" s="11" t="s">
        <v>9239</v>
      </c>
      <c r="Y364" s="11">
        <v>940020316</v>
      </c>
      <c r="Z364" s="12" t="s">
        <v>94</v>
      </c>
      <c r="AA364" s="12" t="s">
        <v>135</v>
      </c>
      <c r="AB364" s="12" t="s">
        <v>136</v>
      </c>
      <c r="AC364" s="12" t="s">
        <v>137</v>
      </c>
      <c r="AD364" s="12">
        <v>430120</v>
      </c>
      <c r="AE364" s="70">
        <v>37012</v>
      </c>
      <c r="AF364" s="70">
        <v>96811</v>
      </c>
      <c r="AG364" s="60" t="s">
        <v>45</v>
      </c>
      <c r="AH364" s="61">
        <v>51765</v>
      </c>
      <c r="AI364" s="61">
        <v>0</v>
      </c>
      <c r="AJ364" s="61">
        <v>51765</v>
      </c>
      <c r="AK364" s="61">
        <v>0</v>
      </c>
      <c r="AL364" s="61">
        <v>51765</v>
      </c>
      <c r="AM364" s="61">
        <v>0</v>
      </c>
      <c r="AN364" s="11"/>
      <c r="AO364" s="61">
        <v>53022</v>
      </c>
      <c r="AP364" s="61">
        <v>0</v>
      </c>
      <c r="AQ364" s="62">
        <v>53022</v>
      </c>
      <c r="AR364" s="62">
        <v>0</v>
      </c>
      <c r="AS364" s="11"/>
      <c r="AT364" s="62">
        <v>51765</v>
      </c>
      <c r="AU364" s="62">
        <v>53022</v>
      </c>
      <c r="AV364" s="61">
        <v>1257</v>
      </c>
      <c r="AW364" s="63" t="str">
        <f t="shared" si="78"/>
        <v/>
      </c>
      <c r="AX364" s="63" t="str">
        <f t="shared" si="79"/>
        <v/>
      </c>
      <c r="AY364" s="64">
        <v>1257</v>
      </c>
      <c r="AZ364" s="65">
        <v>2.4282816574905823E-2</v>
      </c>
      <c r="BA364" s="65">
        <v>2.4282816574905823E-2</v>
      </c>
      <c r="BB364" s="16" t="s">
        <v>32</v>
      </c>
      <c r="BC364" s="17"/>
    </row>
    <row r="365" spans="1:55" ht="20.100000000000001" customHeight="1" x14ac:dyDescent="0.2">
      <c r="A365" s="15"/>
      <c r="B365" s="15"/>
      <c r="C365" s="35"/>
      <c r="D365" s="67"/>
      <c r="E365" s="60"/>
      <c r="G365" s="11"/>
      <c r="H365" s="12"/>
      <c r="I365" s="66"/>
      <c r="J365" s="68"/>
      <c r="K365" s="34"/>
      <c r="L365" s="34"/>
      <c r="M365" s="34"/>
      <c r="N365" s="34"/>
      <c r="O365" s="34"/>
      <c r="P365" s="34"/>
      <c r="Q365" s="34"/>
      <c r="R365" s="34"/>
      <c r="S365" s="34"/>
      <c r="T365" s="69"/>
      <c r="V365" s="11"/>
      <c r="W365" s="11"/>
      <c r="X365" s="11"/>
      <c r="Y365" s="11"/>
      <c r="Z365" s="12"/>
      <c r="AA365" s="12"/>
      <c r="AB365" s="12"/>
      <c r="AC365" s="12"/>
      <c r="AD365" s="12"/>
      <c r="AE365" s="70"/>
      <c r="AF365" s="70"/>
      <c r="AG365" s="60"/>
      <c r="AH365" s="61"/>
      <c r="AI365" s="61"/>
      <c r="AJ365" s="61"/>
      <c r="AK365" s="61"/>
      <c r="AL365" s="61"/>
      <c r="AM365" s="61"/>
      <c r="AN365" s="11"/>
      <c r="AO365" s="61"/>
      <c r="AP365" s="61"/>
      <c r="AQ365" s="62"/>
      <c r="AR365" s="62"/>
      <c r="AS365" s="11"/>
      <c r="AT365" s="62"/>
      <c r="AU365" s="62"/>
      <c r="AV365" s="61"/>
      <c r="AW365" s="63"/>
      <c r="AX365" s="63"/>
      <c r="AY365" s="64"/>
      <c r="AZ365" s="65"/>
      <c r="BA365" s="65"/>
      <c r="BB365" s="16"/>
      <c r="BC365" s="17"/>
    </row>
    <row r="366" spans="1:55" ht="20.100000000000001" customHeight="1" x14ac:dyDescent="0.2">
      <c r="A366" s="15"/>
      <c r="B366" s="15"/>
      <c r="C366" s="35"/>
      <c r="D366" s="67"/>
      <c r="E366" s="60"/>
      <c r="G366" s="11"/>
      <c r="H366" s="12"/>
      <c r="I366" s="66"/>
      <c r="J366" s="68"/>
      <c r="K366" s="34"/>
      <c r="L366" s="34"/>
      <c r="M366" s="34"/>
      <c r="N366" s="34"/>
      <c r="O366" s="34"/>
      <c r="P366" s="34"/>
      <c r="Q366" s="34"/>
      <c r="R366" s="34"/>
      <c r="S366" s="34"/>
      <c r="T366" s="69"/>
      <c r="V366" s="11"/>
      <c r="W366" s="11"/>
      <c r="X366" s="11"/>
      <c r="Y366" s="11"/>
      <c r="Z366" s="12"/>
      <c r="AA366" s="12"/>
      <c r="AB366" s="12"/>
      <c r="AC366" s="12"/>
      <c r="AD366" s="12"/>
      <c r="AE366" s="70"/>
      <c r="AF366" s="70"/>
      <c r="AG366" s="60"/>
      <c r="AH366" s="61"/>
      <c r="AI366" s="61"/>
      <c r="AJ366" s="61"/>
      <c r="AK366" s="61"/>
      <c r="AL366" s="61"/>
      <c r="AM366" s="61"/>
      <c r="AN366" s="11"/>
      <c r="AO366" s="61"/>
      <c r="AP366" s="61"/>
      <c r="AQ366" s="62"/>
      <c r="AR366" s="62"/>
      <c r="AS366" s="11"/>
      <c r="AT366" s="62"/>
      <c r="AU366" s="62"/>
      <c r="AV366" s="61"/>
      <c r="AW366" s="63"/>
      <c r="AX366" s="63"/>
      <c r="AY366" s="64"/>
      <c r="AZ366" s="65"/>
      <c r="BA366" s="65"/>
      <c r="BB366" s="16"/>
      <c r="BC366" s="17"/>
    </row>
    <row r="367" spans="1:55" ht="20.100000000000001" customHeight="1" x14ac:dyDescent="0.2">
      <c r="A367" s="15"/>
      <c r="B367" s="15"/>
      <c r="C367" s="35"/>
      <c r="D367" s="67"/>
      <c r="E367" s="60"/>
      <c r="G367" s="11"/>
      <c r="H367" s="12"/>
      <c r="I367" s="66"/>
      <c r="J367" s="68"/>
      <c r="K367" s="34"/>
      <c r="L367" s="34"/>
      <c r="M367" s="34"/>
      <c r="N367" s="34"/>
      <c r="O367" s="34"/>
      <c r="P367" s="34"/>
      <c r="Q367" s="34"/>
      <c r="R367" s="34"/>
      <c r="S367" s="34"/>
      <c r="T367" s="69"/>
      <c r="V367" s="11"/>
      <c r="W367" s="11"/>
      <c r="X367" s="11"/>
      <c r="Y367" s="11"/>
      <c r="Z367" s="12"/>
      <c r="AA367" s="12"/>
      <c r="AB367" s="12"/>
      <c r="AC367" s="12"/>
      <c r="AD367" s="12"/>
      <c r="AE367" s="70"/>
      <c r="AF367" s="70"/>
      <c r="AG367" s="60"/>
      <c r="AH367" s="61"/>
      <c r="AI367" s="61"/>
      <c r="AJ367" s="61"/>
      <c r="AK367" s="61"/>
      <c r="AL367" s="61"/>
      <c r="AM367" s="61"/>
      <c r="AN367" s="11"/>
      <c r="AO367" s="61"/>
      <c r="AP367" s="61"/>
      <c r="AQ367" s="62"/>
      <c r="AR367" s="62"/>
      <c r="AS367" s="11"/>
      <c r="AT367" s="62"/>
      <c r="AU367" s="62"/>
      <c r="AV367" s="61"/>
      <c r="AW367" s="63"/>
      <c r="AX367" s="63"/>
      <c r="AY367" s="64"/>
      <c r="AZ367" s="65"/>
      <c r="BA367" s="65"/>
      <c r="BB367" s="16"/>
      <c r="BC367" s="17"/>
    </row>
    <row r="368" spans="1:55" ht="20.100000000000001" customHeight="1" x14ac:dyDescent="0.2">
      <c r="A368" s="15"/>
      <c r="B368" s="15"/>
      <c r="C368" s="35"/>
      <c r="D368" s="67"/>
      <c r="E368" s="60"/>
      <c r="G368" s="11"/>
      <c r="H368" s="12"/>
      <c r="I368" s="66"/>
      <c r="J368" s="68"/>
      <c r="K368" s="34"/>
      <c r="L368" s="34"/>
      <c r="M368" s="34"/>
      <c r="N368" s="34"/>
      <c r="O368" s="34"/>
      <c r="P368" s="34"/>
      <c r="Q368" s="34"/>
      <c r="R368" s="34"/>
      <c r="S368" s="34"/>
      <c r="T368" s="69"/>
      <c r="V368" s="11"/>
      <c r="W368" s="11"/>
      <c r="X368" s="11"/>
      <c r="Y368" s="11"/>
      <c r="Z368" s="12"/>
      <c r="AA368" s="12"/>
      <c r="AB368" s="12"/>
      <c r="AC368" s="12"/>
      <c r="AD368" s="12"/>
      <c r="AE368" s="70"/>
      <c r="AF368" s="70"/>
      <c r="AG368" s="60"/>
      <c r="AH368" s="61"/>
      <c r="AI368" s="61"/>
      <c r="AJ368" s="61"/>
      <c r="AK368" s="61"/>
      <c r="AL368" s="61"/>
      <c r="AM368" s="61"/>
      <c r="AN368" s="11"/>
      <c r="AO368" s="61"/>
      <c r="AP368" s="61"/>
      <c r="AQ368" s="62"/>
      <c r="AR368" s="62"/>
      <c r="AS368" s="11"/>
      <c r="AT368" s="62"/>
      <c r="AU368" s="62"/>
      <c r="AV368" s="61"/>
      <c r="AW368" s="63"/>
      <c r="AX368" s="63"/>
      <c r="AY368" s="64"/>
      <c r="AZ368" s="65"/>
      <c r="BA368" s="65"/>
      <c r="BB368" s="16"/>
      <c r="BC368" s="17"/>
    </row>
    <row r="369" spans="1:55" ht="20.100000000000001" customHeight="1" x14ac:dyDescent="0.2">
      <c r="A369" s="15">
        <v>2017</v>
      </c>
      <c r="B369" s="15" t="s">
        <v>75</v>
      </c>
      <c r="C369" s="35">
        <f t="shared" ref="C369:C432" si="80">IF(D369="1a",1,(IF(D369="1b",2,(IF(D369="2a",3,(IF(D369="2b",4,(IF(D369=3,5,(IF(D369=4,6,(IF(D369=7,7,(IF(LEFT(D369,2)="12",8,("unknown"))))))))))))))))</f>
        <v>3</v>
      </c>
      <c r="D369" s="67" t="s">
        <v>29</v>
      </c>
      <c r="E369" s="60" t="s">
        <v>9</v>
      </c>
      <c r="F369" s="18" t="str">
        <f t="shared" ref="F369:F432" si="81">CONCATENATE(V369,", ", W369)</f>
        <v>Smith, Martha</v>
      </c>
      <c r="G369" s="11" t="s">
        <v>4346</v>
      </c>
      <c r="H369" s="12" t="s">
        <v>4727</v>
      </c>
      <c r="I369" s="66">
        <v>1</v>
      </c>
      <c r="J369" s="68" t="s">
        <v>26</v>
      </c>
      <c r="K369" s="34">
        <f t="shared" ref="K369:K432" si="82">AL369</f>
        <v>7943</v>
      </c>
      <c r="L369" s="34">
        <f t="shared" ref="L369:L432" si="83">AM369</f>
        <v>23830</v>
      </c>
      <c r="M369" s="34">
        <f t="shared" ref="M369:M432" si="84">AT369</f>
        <v>31773</v>
      </c>
      <c r="N369" s="34">
        <f t="shared" ref="N369:N432" si="85">AQ369-AL369</f>
        <v>807</v>
      </c>
      <c r="O369" s="34">
        <f t="shared" ref="O369:O432" si="86">AR369-AM369</f>
        <v>2420</v>
      </c>
      <c r="P369" s="34">
        <f t="shared" ref="P369:P432" si="87">O369+N369</f>
        <v>3227</v>
      </c>
      <c r="Q369" s="34">
        <f t="shared" ref="Q369:Q432" si="88">AQ369</f>
        <v>8750</v>
      </c>
      <c r="R369" s="34">
        <f t="shared" ref="R369:R432" si="89">AR369</f>
        <v>26250</v>
      </c>
      <c r="S369" s="34">
        <f t="shared" ref="S369:S432" si="90">AU369</f>
        <v>35000</v>
      </c>
      <c r="T369" s="69">
        <v>42887</v>
      </c>
      <c r="V369" s="11" t="s">
        <v>70</v>
      </c>
      <c r="W369" s="11" t="s">
        <v>4725</v>
      </c>
      <c r="X369" s="11" t="s">
        <v>8384</v>
      </c>
      <c r="Y369" s="11" t="s">
        <v>4726</v>
      </c>
      <c r="Z369" s="12" t="s">
        <v>4137</v>
      </c>
      <c r="AA369" s="12" t="s">
        <v>4728</v>
      </c>
      <c r="AB369" s="12" t="s">
        <v>4729</v>
      </c>
      <c r="AC369" s="12" t="s">
        <v>3729</v>
      </c>
      <c r="AD369" s="12">
        <v>999999</v>
      </c>
      <c r="AE369" s="70">
        <v>27875</v>
      </c>
      <c r="AF369" s="70">
        <v>43422</v>
      </c>
      <c r="AG369" s="60"/>
      <c r="AH369" s="61">
        <v>31304</v>
      </c>
      <c r="AI369" s="61">
        <v>0</v>
      </c>
      <c r="AJ369" s="61">
        <v>31773</v>
      </c>
      <c r="AK369" s="61">
        <v>0</v>
      </c>
      <c r="AL369" s="61">
        <v>7943</v>
      </c>
      <c r="AM369" s="61">
        <v>23830</v>
      </c>
      <c r="AN369" s="11" t="s">
        <v>74</v>
      </c>
      <c r="AO369" s="61">
        <v>35000</v>
      </c>
      <c r="AP369" s="61">
        <v>0</v>
      </c>
      <c r="AQ369" s="62">
        <v>8750</v>
      </c>
      <c r="AR369" s="62">
        <v>26250</v>
      </c>
      <c r="AS369" s="11" t="s">
        <v>74</v>
      </c>
      <c r="AT369" s="62">
        <v>31773</v>
      </c>
      <c r="AU369" s="62">
        <v>35000</v>
      </c>
      <c r="AV369" s="61">
        <v>3696</v>
      </c>
      <c r="AW369" s="63" t="str">
        <f t="shared" ref="AW369:AW432" si="91">IF(AQ369+AR369&lt;&gt;AU369,"Issue","")</f>
        <v/>
      </c>
      <c r="AX369" s="63" t="str">
        <f t="shared" ref="AX369:AX432" si="92">IF(AL369+AM369&lt;&gt;AT369,"Issue","")</f>
        <v/>
      </c>
      <c r="AY369" s="64">
        <v>3227</v>
      </c>
      <c r="AZ369" s="65">
        <v>0.10156422119409561</v>
      </c>
      <c r="BA369" s="65">
        <v>0.11806797853309481</v>
      </c>
      <c r="BB369" s="16" t="s">
        <v>33</v>
      </c>
      <c r="BC369" s="17" t="s">
        <v>4730</v>
      </c>
    </row>
    <row r="370" spans="1:55" ht="20.100000000000001" customHeight="1" x14ac:dyDescent="0.2">
      <c r="A370" s="15">
        <v>2017</v>
      </c>
      <c r="B370" s="15" t="s">
        <v>75</v>
      </c>
      <c r="C370" s="35">
        <f t="shared" si="80"/>
        <v>3</v>
      </c>
      <c r="D370" s="67" t="s">
        <v>29</v>
      </c>
      <c r="E370" s="60" t="s">
        <v>5</v>
      </c>
      <c r="F370" s="18" t="str">
        <f t="shared" si="81"/>
        <v>Barnes, Jasmine Laquita</v>
      </c>
      <c r="G370" s="11" t="s">
        <v>6737</v>
      </c>
      <c r="H370" s="12" t="s">
        <v>7012</v>
      </c>
      <c r="I370" s="66">
        <v>1</v>
      </c>
      <c r="J370" s="68" t="s">
        <v>6689</v>
      </c>
      <c r="K370" s="34">
        <f t="shared" si="82"/>
        <v>0</v>
      </c>
      <c r="L370" s="34">
        <f t="shared" si="83"/>
        <v>30948</v>
      </c>
      <c r="M370" s="34">
        <f t="shared" si="84"/>
        <v>30948</v>
      </c>
      <c r="N370" s="34">
        <f t="shared" si="85"/>
        <v>0</v>
      </c>
      <c r="O370" s="34">
        <f t="shared" si="86"/>
        <v>1971</v>
      </c>
      <c r="P370" s="34">
        <f t="shared" si="87"/>
        <v>1971</v>
      </c>
      <c r="Q370" s="34">
        <f t="shared" si="88"/>
        <v>0</v>
      </c>
      <c r="R370" s="34">
        <f t="shared" si="89"/>
        <v>32919</v>
      </c>
      <c r="S370" s="34">
        <f t="shared" si="90"/>
        <v>32919</v>
      </c>
      <c r="T370" s="69" t="s">
        <v>6822</v>
      </c>
      <c r="V370" s="11" t="s">
        <v>2652</v>
      </c>
      <c r="W370" s="11" t="s">
        <v>7010</v>
      </c>
      <c r="X370" s="11" t="s">
        <v>9283</v>
      </c>
      <c r="Y370" s="11" t="s">
        <v>7011</v>
      </c>
      <c r="Z370" s="12" t="s">
        <v>6678</v>
      </c>
      <c r="AA370" s="12" t="s">
        <v>6705</v>
      </c>
      <c r="AB370" s="12">
        <v>664291</v>
      </c>
      <c r="AC370" s="12" t="s">
        <v>7013</v>
      </c>
      <c r="AD370" s="12">
        <v>620050</v>
      </c>
      <c r="AE370" s="70">
        <v>23332</v>
      </c>
      <c r="AF370" s="70">
        <v>46186</v>
      </c>
      <c r="AG370" s="60"/>
      <c r="AH370" s="61">
        <v>30490</v>
      </c>
      <c r="AI370" s="61">
        <v>0</v>
      </c>
      <c r="AJ370" s="61">
        <v>30948</v>
      </c>
      <c r="AK370" s="61">
        <v>0</v>
      </c>
      <c r="AL370" s="61">
        <v>0</v>
      </c>
      <c r="AM370" s="61">
        <v>30948</v>
      </c>
      <c r="AN370" s="11" t="s">
        <v>6701</v>
      </c>
      <c r="AO370" s="61">
        <v>32919</v>
      </c>
      <c r="AP370" s="61">
        <v>0</v>
      </c>
      <c r="AQ370" s="62">
        <v>0</v>
      </c>
      <c r="AR370" s="62">
        <v>32919</v>
      </c>
      <c r="AS370" s="11" t="s">
        <v>6701</v>
      </c>
      <c r="AT370" s="62">
        <v>30948</v>
      </c>
      <c r="AU370" s="62">
        <v>32919</v>
      </c>
      <c r="AV370" s="61">
        <v>2429</v>
      </c>
      <c r="AW370" s="63" t="str">
        <f t="shared" si="91"/>
        <v/>
      </c>
      <c r="AX370" s="63" t="str">
        <f t="shared" si="92"/>
        <v/>
      </c>
      <c r="AY370" s="64">
        <v>1971</v>
      </c>
      <c r="AZ370" s="65">
        <v>5.9874236762963641E-2</v>
      </c>
      <c r="BA370" s="65">
        <v>7.9665464086585772E-2</v>
      </c>
      <c r="BB370" s="16" t="s">
        <v>33</v>
      </c>
      <c r="BC370" s="17"/>
    </row>
    <row r="371" spans="1:55" ht="20.100000000000001" customHeight="1" x14ac:dyDescent="0.2">
      <c r="A371" s="15">
        <v>2017</v>
      </c>
      <c r="B371" s="15" t="s">
        <v>75</v>
      </c>
      <c r="C371" s="35">
        <f t="shared" si="80"/>
        <v>3</v>
      </c>
      <c r="D371" s="67" t="s">
        <v>29</v>
      </c>
      <c r="E371" s="60" t="s">
        <v>5</v>
      </c>
      <c r="F371" s="18" t="str">
        <f t="shared" si="81"/>
        <v>Kinkton, Caroline Dixon</v>
      </c>
      <c r="G371" s="11" t="s">
        <v>6685</v>
      </c>
      <c r="H371" s="12" t="s">
        <v>6797</v>
      </c>
      <c r="I371" s="66">
        <v>1</v>
      </c>
      <c r="J371" s="68" t="s">
        <v>6689</v>
      </c>
      <c r="K371" s="34">
        <f t="shared" si="82"/>
        <v>0</v>
      </c>
      <c r="L371" s="34">
        <f t="shared" si="83"/>
        <v>42413</v>
      </c>
      <c r="M371" s="34">
        <f t="shared" si="84"/>
        <v>42413</v>
      </c>
      <c r="N371" s="34">
        <f t="shared" si="85"/>
        <v>0</v>
      </c>
      <c r="O371" s="34">
        <f t="shared" si="86"/>
        <v>3856</v>
      </c>
      <c r="P371" s="34">
        <f t="shared" si="87"/>
        <v>3856</v>
      </c>
      <c r="Q371" s="34">
        <f t="shared" si="88"/>
        <v>0</v>
      </c>
      <c r="R371" s="34">
        <f t="shared" si="89"/>
        <v>46269</v>
      </c>
      <c r="S371" s="34">
        <f t="shared" si="90"/>
        <v>46269</v>
      </c>
      <c r="T371" s="69" t="s">
        <v>6659</v>
      </c>
      <c r="V371" s="123" t="s">
        <v>6794</v>
      </c>
      <c r="W371" s="123" t="s">
        <v>6795</v>
      </c>
      <c r="X371" s="11" t="s">
        <v>9334</v>
      </c>
      <c r="Y371" s="123" t="s">
        <v>6796</v>
      </c>
      <c r="Z371" s="12" t="s">
        <v>6678</v>
      </c>
      <c r="AA371" s="12" t="s">
        <v>6798</v>
      </c>
      <c r="AB371" s="12">
        <v>662021</v>
      </c>
      <c r="AC371" s="12" t="s">
        <v>6799</v>
      </c>
      <c r="AD371" s="12">
        <v>505000</v>
      </c>
      <c r="AE371" s="70">
        <v>27013</v>
      </c>
      <c r="AF371" s="70">
        <v>53063</v>
      </c>
      <c r="AG371" s="60"/>
      <c r="AH371" s="61">
        <v>37987</v>
      </c>
      <c r="AI371" s="61">
        <v>0</v>
      </c>
      <c r="AJ371" s="61">
        <v>42413</v>
      </c>
      <c r="AK371" s="61">
        <v>0</v>
      </c>
      <c r="AL371" s="61">
        <v>0</v>
      </c>
      <c r="AM371" s="61">
        <v>42413</v>
      </c>
      <c r="AN371" s="11" t="s">
        <v>6681</v>
      </c>
      <c r="AO371" s="61">
        <v>46269</v>
      </c>
      <c r="AP371" s="61">
        <v>0</v>
      </c>
      <c r="AQ371" s="62">
        <v>0</v>
      </c>
      <c r="AR371" s="62">
        <v>46269</v>
      </c>
      <c r="AS371" s="11" t="s">
        <v>6681</v>
      </c>
      <c r="AT371" s="62">
        <v>42413</v>
      </c>
      <c r="AU371" s="62">
        <v>46269</v>
      </c>
      <c r="AV371" s="61">
        <v>8282</v>
      </c>
      <c r="AW371" s="63" t="str">
        <f t="shared" si="91"/>
        <v/>
      </c>
      <c r="AX371" s="63" t="str">
        <f t="shared" si="92"/>
        <v/>
      </c>
      <c r="AY371" s="64">
        <v>3856</v>
      </c>
      <c r="AZ371" s="65">
        <v>8.3338736519051632E-2</v>
      </c>
      <c r="BA371" s="65">
        <v>0.21802195487930082</v>
      </c>
      <c r="BB371" s="16" t="s">
        <v>33</v>
      </c>
      <c r="BC371" s="17"/>
    </row>
    <row r="372" spans="1:55" ht="20.100000000000001" customHeight="1" x14ac:dyDescent="0.2">
      <c r="A372" s="72">
        <v>2017</v>
      </c>
      <c r="B372" s="72" t="s">
        <v>75</v>
      </c>
      <c r="C372" s="35">
        <f t="shared" si="80"/>
        <v>3</v>
      </c>
      <c r="D372" s="67" t="s">
        <v>29</v>
      </c>
      <c r="E372" s="60" t="s">
        <v>8</v>
      </c>
      <c r="F372" s="18" t="str">
        <f t="shared" si="81"/>
        <v>Giles, Wadad</v>
      </c>
      <c r="G372" s="11" t="s">
        <v>6352</v>
      </c>
      <c r="H372" s="12" t="s">
        <v>6353</v>
      </c>
      <c r="I372" s="66">
        <v>1</v>
      </c>
      <c r="J372" s="68" t="s">
        <v>48</v>
      </c>
      <c r="K372" s="34">
        <f t="shared" si="82"/>
        <v>48786</v>
      </c>
      <c r="L372" s="34">
        <f t="shared" si="83"/>
        <v>0</v>
      </c>
      <c r="M372" s="34">
        <f t="shared" si="84"/>
        <v>48786</v>
      </c>
      <c r="N372" s="34">
        <f t="shared" si="85"/>
        <v>2350</v>
      </c>
      <c r="O372" s="34">
        <f t="shared" si="86"/>
        <v>0</v>
      </c>
      <c r="P372" s="34">
        <f t="shared" si="87"/>
        <v>2350</v>
      </c>
      <c r="Q372" s="34">
        <f t="shared" si="88"/>
        <v>51136</v>
      </c>
      <c r="R372" s="34">
        <f t="shared" si="89"/>
        <v>0</v>
      </c>
      <c r="S372" s="34">
        <f t="shared" si="90"/>
        <v>51136</v>
      </c>
      <c r="T372" s="73">
        <v>42856</v>
      </c>
      <c r="V372" s="11" t="s">
        <v>6350</v>
      </c>
      <c r="W372" s="11" t="s">
        <v>6351</v>
      </c>
      <c r="X372" s="11" t="s">
        <v>8021</v>
      </c>
      <c r="Y372" s="11">
        <v>820114664</v>
      </c>
      <c r="Z372" s="12" t="s">
        <v>1112</v>
      </c>
      <c r="AA372" s="12" t="s">
        <v>3670</v>
      </c>
      <c r="AB372" s="12" t="s">
        <v>6354</v>
      </c>
      <c r="AC372" s="12" t="s">
        <v>6355</v>
      </c>
      <c r="AD372" s="12">
        <v>402040</v>
      </c>
      <c r="AE372" s="70">
        <v>0</v>
      </c>
      <c r="AF372" s="70">
        <v>0</v>
      </c>
      <c r="AG372" s="60"/>
      <c r="AH372" s="61">
        <v>48786</v>
      </c>
      <c r="AI372" s="61">
        <v>0</v>
      </c>
      <c r="AJ372" s="61">
        <v>48786</v>
      </c>
      <c r="AK372" s="61">
        <v>0</v>
      </c>
      <c r="AL372" s="61">
        <v>48786</v>
      </c>
      <c r="AM372" s="61">
        <v>0</v>
      </c>
      <c r="AN372" s="11" t="s">
        <v>6315</v>
      </c>
      <c r="AO372" s="61">
        <v>51136</v>
      </c>
      <c r="AP372" s="61">
        <v>0</v>
      </c>
      <c r="AQ372" s="62">
        <v>51136</v>
      </c>
      <c r="AR372" s="62">
        <v>0</v>
      </c>
      <c r="AS372" s="11" t="s">
        <v>6315</v>
      </c>
      <c r="AT372" s="62">
        <v>48786</v>
      </c>
      <c r="AU372" s="62">
        <v>51136</v>
      </c>
      <c r="AV372" s="61">
        <v>2350</v>
      </c>
      <c r="AW372" s="63" t="str">
        <f t="shared" si="91"/>
        <v/>
      </c>
      <c r="AX372" s="63" t="str">
        <f t="shared" si="92"/>
        <v/>
      </c>
      <c r="AY372" s="64">
        <v>2350</v>
      </c>
      <c r="AZ372" s="65">
        <v>4.8169556840077073E-2</v>
      </c>
      <c r="BA372" s="65">
        <v>4.8169556840077073E-2</v>
      </c>
      <c r="BB372" s="16" t="s">
        <v>33</v>
      </c>
      <c r="BC372" s="17"/>
    </row>
    <row r="373" spans="1:55" ht="20.100000000000001" customHeight="1" x14ac:dyDescent="0.2">
      <c r="A373" s="15">
        <v>2017</v>
      </c>
      <c r="B373" s="15" t="s">
        <v>75</v>
      </c>
      <c r="C373" s="35">
        <f t="shared" si="80"/>
        <v>3</v>
      </c>
      <c r="D373" s="67" t="s">
        <v>29</v>
      </c>
      <c r="E373" s="60" t="s">
        <v>9</v>
      </c>
      <c r="F373" s="18" t="str">
        <f t="shared" si="81"/>
        <v>Applegate, Jeffrey</v>
      </c>
      <c r="G373" s="11" t="s">
        <v>4625</v>
      </c>
      <c r="H373" s="12" t="s">
        <v>4626</v>
      </c>
      <c r="I373" s="66">
        <v>1</v>
      </c>
      <c r="J373" s="68" t="s">
        <v>48</v>
      </c>
      <c r="K373" s="34">
        <f t="shared" si="82"/>
        <v>93380</v>
      </c>
      <c r="L373" s="34">
        <f t="shared" si="83"/>
        <v>0</v>
      </c>
      <c r="M373" s="34">
        <f t="shared" si="84"/>
        <v>93380</v>
      </c>
      <c r="N373" s="34">
        <f t="shared" si="85"/>
        <v>18000</v>
      </c>
      <c r="O373" s="34">
        <f t="shared" si="86"/>
        <v>0</v>
      </c>
      <c r="P373" s="34">
        <f t="shared" si="87"/>
        <v>18000</v>
      </c>
      <c r="Q373" s="34">
        <f t="shared" si="88"/>
        <v>111380</v>
      </c>
      <c r="R373" s="34">
        <f t="shared" si="89"/>
        <v>0</v>
      </c>
      <c r="S373" s="34">
        <f t="shared" si="90"/>
        <v>111380</v>
      </c>
      <c r="T373" s="69">
        <v>42887</v>
      </c>
      <c r="V373" s="11" t="s">
        <v>4623</v>
      </c>
      <c r="W373" s="11" t="s">
        <v>3960</v>
      </c>
      <c r="X373" s="11" t="s">
        <v>8039</v>
      </c>
      <c r="Y373" s="11" t="s">
        <v>4624</v>
      </c>
      <c r="Z373" s="12" t="s">
        <v>4253</v>
      </c>
      <c r="AA373" s="12" t="s">
        <v>4254</v>
      </c>
      <c r="AB373" s="12" t="s">
        <v>4255</v>
      </c>
      <c r="AC373" s="12" t="s">
        <v>4627</v>
      </c>
      <c r="AD373" s="12" t="s">
        <v>73</v>
      </c>
      <c r="AE373" s="70">
        <v>73892</v>
      </c>
      <c r="AF373" s="70">
        <v>121800</v>
      </c>
      <c r="AG373" s="60" t="s">
        <v>45</v>
      </c>
      <c r="AH373" s="61">
        <v>92000</v>
      </c>
      <c r="AI373" s="61">
        <v>0</v>
      </c>
      <c r="AJ373" s="61">
        <v>93380</v>
      </c>
      <c r="AK373" s="61">
        <v>0</v>
      </c>
      <c r="AL373" s="61">
        <v>93380</v>
      </c>
      <c r="AM373" s="61">
        <v>0</v>
      </c>
      <c r="AN373" s="11"/>
      <c r="AO373" s="61">
        <v>111380</v>
      </c>
      <c r="AP373" s="61">
        <v>0</v>
      </c>
      <c r="AQ373" s="62">
        <v>111380</v>
      </c>
      <c r="AR373" s="62">
        <v>0</v>
      </c>
      <c r="AS373" s="11"/>
      <c r="AT373" s="62">
        <v>93380</v>
      </c>
      <c r="AU373" s="62">
        <v>111380</v>
      </c>
      <c r="AV373" s="61">
        <v>19380</v>
      </c>
      <c r="AW373" s="63" t="str">
        <f t="shared" si="91"/>
        <v/>
      </c>
      <c r="AX373" s="63" t="str">
        <f t="shared" si="92"/>
        <v/>
      </c>
      <c r="AY373" s="64">
        <v>18000</v>
      </c>
      <c r="AZ373" s="65">
        <v>0.1927607624759049</v>
      </c>
      <c r="BA373" s="65">
        <v>0.21065217391304347</v>
      </c>
      <c r="BB373" s="16" t="s">
        <v>33</v>
      </c>
      <c r="BC373" s="17"/>
    </row>
    <row r="374" spans="1:55" ht="20.100000000000001" customHeight="1" x14ac:dyDescent="0.2">
      <c r="A374" s="15">
        <v>2017</v>
      </c>
      <c r="B374" s="15" t="s">
        <v>75</v>
      </c>
      <c r="C374" s="35">
        <f t="shared" si="80"/>
        <v>3</v>
      </c>
      <c r="D374" s="67" t="s">
        <v>29</v>
      </c>
      <c r="E374" s="60" t="s">
        <v>9</v>
      </c>
      <c r="F374" s="18" t="str">
        <f t="shared" si="81"/>
        <v>Davidson, Bret</v>
      </c>
      <c r="G374" s="11" t="s">
        <v>3191</v>
      </c>
      <c r="H374" s="12" t="s">
        <v>4751</v>
      </c>
      <c r="I374" s="66">
        <v>1</v>
      </c>
      <c r="J374" s="68" t="s">
        <v>48</v>
      </c>
      <c r="K374" s="34">
        <f t="shared" si="82"/>
        <v>61543</v>
      </c>
      <c r="L374" s="34">
        <f t="shared" si="83"/>
        <v>12552</v>
      </c>
      <c r="M374" s="34">
        <f t="shared" si="84"/>
        <v>74095</v>
      </c>
      <c r="N374" s="34">
        <f t="shared" si="85"/>
        <v>25457</v>
      </c>
      <c r="O374" s="34">
        <f t="shared" si="86"/>
        <v>-12552</v>
      </c>
      <c r="P374" s="34">
        <f t="shared" si="87"/>
        <v>12905</v>
      </c>
      <c r="Q374" s="34">
        <f t="shared" si="88"/>
        <v>87000</v>
      </c>
      <c r="R374" s="34">
        <f t="shared" si="89"/>
        <v>0</v>
      </c>
      <c r="S374" s="34">
        <f t="shared" si="90"/>
        <v>87000</v>
      </c>
      <c r="T374" s="69">
        <v>42856</v>
      </c>
      <c r="V374" s="11" t="s">
        <v>1739</v>
      </c>
      <c r="W374" s="11" t="s">
        <v>4749</v>
      </c>
      <c r="X374" s="11" t="s">
        <v>8109</v>
      </c>
      <c r="Y374" s="11" t="s">
        <v>4750</v>
      </c>
      <c r="Z374" s="12" t="s">
        <v>3670</v>
      </c>
      <c r="AA374" s="12" t="s">
        <v>4563</v>
      </c>
      <c r="AB374" s="12" t="s">
        <v>4564</v>
      </c>
      <c r="AC374" s="12" t="s">
        <v>4752</v>
      </c>
      <c r="AD374" s="12" t="s">
        <v>73</v>
      </c>
      <c r="AE374" s="70">
        <v>56279</v>
      </c>
      <c r="AF374" s="70">
        <v>112559</v>
      </c>
      <c r="AG374" s="60" t="s">
        <v>45</v>
      </c>
      <c r="AH374" s="61">
        <v>73000</v>
      </c>
      <c r="AI374" s="61">
        <v>0</v>
      </c>
      <c r="AJ374" s="61">
        <v>74095</v>
      </c>
      <c r="AK374" s="61">
        <v>0</v>
      </c>
      <c r="AL374" s="61">
        <v>61543</v>
      </c>
      <c r="AM374" s="61">
        <v>12552</v>
      </c>
      <c r="AN374" s="11" t="s">
        <v>74</v>
      </c>
      <c r="AO374" s="61">
        <v>87000</v>
      </c>
      <c r="AP374" s="61">
        <v>0</v>
      </c>
      <c r="AQ374" s="62">
        <v>87000</v>
      </c>
      <c r="AR374" s="62">
        <v>0</v>
      </c>
      <c r="AS374" s="11"/>
      <c r="AT374" s="62">
        <v>74095</v>
      </c>
      <c r="AU374" s="62">
        <v>87000</v>
      </c>
      <c r="AV374" s="61">
        <v>14000</v>
      </c>
      <c r="AW374" s="63" t="str">
        <f t="shared" si="91"/>
        <v/>
      </c>
      <c r="AX374" s="63" t="str">
        <f t="shared" si="92"/>
        <v/>
      </c>
      <c r="AY374" s="64">
        <v>12905</v>
      </c>
      <c r="AZ374" s="65">
        <v>0.17416829745596868</v>
      </c>
      <c r="BA374" s="65">
        <v>0.19178082191780821</v>
      </c>
      <c r="BB374" s="16" t="s">
        <v>33</v>
      </c>
      <c r="BC374" s="17"/>
    </row>
    <row r="375" spans="1:55" ht="20.100000000000001" customHeight="1" x14ac:dyDescent="0.2">
      <c r="A375" s="72">
        <v>2017</v>
      </c>
      <c r="B375" s="72" t="s">
        <v>75</v>
      </c>
      <c r="C375" s="35">
        <f t="shared" si="80"/>
        <v>3</v>
      </c>
      <c r="D375" s="67" t="s">
        <v>29</v>
      </c>
      <c r="E375" s="60" t="s">
        <v>23</v>
      </c>
      <c r="F375" s="18" t="str">
        <f t="shared" si="81"/>
        <v>AUMAN, JAMES</v>
      </c>
      <c r="G375" s="11" t="s">
        <v>3504</v>
      </c>
      <c r="H375" s="12"/>
      <c r="I375" s="66">
        <v>1</v>
      </c>
      <c r="J375" s="68" t="s">
        <v>48</v>
      </c>
      <c r="K375" s="34">
        <f t="shared" si="82"/>
        <v>0</v>
      </c>
      <c r="L375" s="34">
        <f t="shared" si="83"/>
        <v>84000</v>
      </c>
      <c r="M375" s="34">
        <f t="shared" si="84"/>
        <v>84000</v>
      </c>
      <c r="N375" s="34">
        <f t="shared" si="85"/>
        <v>0</v>
      </c>
      <c r="O375" s="34">
        <f t="shared" si="86"/>
        <v>10950</v>
      </c>
      <c r="P375" s="34">
        <f t="shared" si="87"/>
        <v>10950</v>
      </c>
      <c r="Q375" s="34">
        <f t="shared" si="88"/>
        <v>0</v>
      </c>
      <c r="R375" s="34">
        <f t="shared" si="89"/>
        <v>94950</v>
      </c>
      <c r="S375" s="34">
        <f t="shared" si="90"/>
        <v>94950</v>
      </c>
      <c r="T375" s="69">
        <v>42826</v>
      </c>
      <c r="V375" s="11" t="s">
        <v>3502</v>
      </c>
      <c r="W375" s="11" t="s">
        <v>1286</v>
      </c>
      <c r="X375" s="11" t="s">
        <v>8556</v>
      </c>
      <c r="Y375" s="11" t="s">
        <v>3503</v>
      </c>
      <c r="Z375" s="12" t="s">
        <v>1122</v>
      </c>
      <c r="AA375" s="12" t="s">
        <v>3505</v>
      </c>
      <c r="AB375" s="12" t="s">
        <v>3506</v>
      </c>
      <c r="AC375" s="12" t="s">
        <v>3443</v>
      </c>
      <c r="AD375" s="12" t="s">
        <v>73</v>
      </c>
      <c r="AE375" s="70"/>
      <c r="AF375" s="70"/>
      <c r="AG375" s="60"/>
      <c r="AH375" s="61">
        <v>80000</v>
      </c>
      <c r="AI375" s="61">
        <v>0</v>
      </c>
      <c r="AJ375" s="61">
        <v>84000</v>
      </c>
      <c r="AK375" s="61">
        <v>0</v>
      </c>
      <c r="AL375" s="61">
        <v>0</v>
      </c>
      <c r="AM375" s="61">
        <v>84000</v>
      </c>
      <c r="AN375" s="11" t="s">
        <v>996</v>
      </c>
      <c r="AO375" s="61">
        <v>94950</v>
      </c>
      <c r="AP375" s="61">
        <v>0</v>
      </c>
      <c r="AQ375" s="62">
        <v>0</v>
      </c>
      <c r="AR375" s="62">
        <v>94950</v>
      </c>
      <c r="AS375" s="11" t="s">
        <v>996</v>
      </c>
      <c r="AT375" s="62">
        <v>84000</v>
      </c>
      <c r="AU375" s="62">
        <v>94950</v>
      </c>
      <c r="AV375" s="61">
        <v>14950</v>
      </c>
      <c r="AW375" s="63" t="str">
        <f t="shared" si="91"/>
        <v/>
      </c>
      <c r="AX375" s="63" t="str">
        <f t="shared" si="92"/>
        <v/>
      </c>
      <c r="AY375" s="64">
        <v>10950</v>
      </c>
      <c r="AZ375" s="65">
        <v>0.13035714285714287</v>
      </c>
      <c r="BA375" s="65">
        <v>0.18687500000000001</v>
      </c>
      <c r="BB375" s="16" t="s">
        <v>33</v>
      </c>
      <c r="BC375" s="17"/>
    </row>
    <row r="376" spans="1:55" ht="20.100000000000001" customHeight="1" x14ac:dyDescent="0.2">
      <c r="A376" s="72">
        <v>2017</v>
      </c>
      <c r="B376" s="72" t="s">
        <v>75</v>
      </c>
      <c r="C376" s="35">
        <f t="shared" si="80"/>
        <v>3</v>
      </c>
      <c r="D376" s="67" t="s">
        <v>29</v>
      </c>
      <c r="E376" s="60" t="s">
        <v>23</v>
      </c>
      <c r="F376" s="18" t="str">
        <f t="shared" si="81"/>
        <v>BLACK, BETH</v>
      </c>
      <c r="G376" s="11" t="s">
        <v>71</v>
      </c>
      <c r="H376" s="12"/>
      <c r="I376" s="66">
        <v>1</v>
      </c>
      <c r="J376" s="68" t="s">
        <v>48</v>
      </c>
      <c r="K376" s="34">
        <f t="shared" si="82"/>
        <v>101794.35</v>
      </c>
      <c r="L376" s="34">
        <f t="shared" si="83"/>
        <v>0</v>
      </c>
      <c r="M376" s="34">
        <f t="shared" si="84"/>
        <v>101794.35</v>
      </c>
      <c r="N376" s="34">
        <f t="shared" si="85"/>
        <v>14999.649999999994</v>
      </c>
      <c r="O376" s="34">
        <f t="shared" si="86"/>
        <v>0</v>
      </c>
      <c r="P376" s="34">
        <f t="shared" si="87"/>
        <v>14999.649999999994</v>
      </c>
      <c r="Q376" s="34">
        <f t="shared" si="88"/>
        <v>116794</v>
      </c>
      <c r="R376" s="34">
        <f t="shared" si="89"/>
        <v>0</v>
      </c>
      <c r="S376" s="34">
        <f t="shared" si="90"/>
        <v>116794</v>
      </c>
      <c r="T376" s="69">
        <v>42887</v>
      </c>
      <c r="V376" s="11" t="s">
        <v>3523</v>
      </c>
      <c r="W376" s="11" t="s">
        <v>3524</v>
      </c>
      <c r="X376" s="11" t="s">
        <v>8579</v>
      </c>
      <c r="Y376" s="11" t="s">
        <v>3525</v>
      </c>
      <c r="Z376" s="12" t="s">
        <v>693</v>
      </c>
      <c r="AA376" s="12" t="s">
        <v>3526</v>
      </c>
      <c r="AB376" s="12" t="s">
        <v>3527</v>
      </c>
      <c r="AC376" s="12" t="s">
        <v>72</v>
      </c>
      <c r="AD376" s="12" t="s">
        <v>73</v>
      </c>
      <c r="AE376" s="70"/>
      <c r="AF376" s="70"/>
      <c r="AG376" s="60"/>
      <c r="AH376" s="61">
        <v>100290</v>
      </c>
      <c r="AI376" s="61">
        <v>0</v>
      </c>
      <c r="AJ376" s="61">
        <v>101794.35</v>
      </c>
      <c r="AK376" s="61">
        <v>0</v>
      </c>
      <c r="AL376" s="61">
        <v>101794.35</v>
      </c>
      <c r="AM376" s="61">
        <v>0</v>
      </c>
      <c r="AN376" s="11"/>
      <c r="AO376" s="61">
        <v>116794</v>
      </c>
      <c r="AP376" s="61">
        <v>0</v>
      </c>
      <c r="AQ376" s="62">
        <v>116794</v>
      </c>
      <c r="AR376" s="62">
        <v>0</v>
      </c>
      <c r="AS376" s="11"/>
      <c r="AT376" s="62">
        <v>101794.35</v>
      </c>
      <c r="AU376" s="62">
        <v>116794</v>
      </c>
      <c r="AV376" s="61">
        <v>16504</v>
      </c>
      <c r="AW376" s="63" t="str">
        <f t="shared" si="91"/>
        <v/>
      </c>
      <c r="AX376" s="63" t="str">
        <f t="shared" si="92"/>
        <v/>
      </c>
      <c r="AY376" s="64">
        <v>14999.649999999994</v>
      </c>
      <c r="AZ376" s="65">
        <v>0.14735248076145674</v>
      </c>
      <c r="BA376" s="65">
        <v>0.16456276797287867</v>
      </c>
      <c r="BB376" s="16" t="s">
        <v>33</v>
      </c>
      <c r="BC376" s="17"/>
    </row>
    <row r="377" spans="1:55" ht="20.100000000000001" customHeight="1" x14ac:dyDescent="0.2">
      <c r="A377" s="72">
        <v>2017</v>
      </c>
      <c r="B377" s="72" t="s">
        <v>75</v>
      </c>
      <c r="C377" s="35">
        <f t="shared" si="80"/>
        <v>3</v>
      </c>
      <c r="D377" s="67" t="s">
        <v>29</v>
      </c>
      <c r="E377" s="60" t="s">
        <v>23</v>
      </c>
      <c r="F377" s="18" t="str">
        <f t="shared" si="81"/>
        <v>COLLOREDO-MANSFELD, RUDOLF</v>
      </c>
      <c r="G377" s="11" t="s">
        <v>419</v>
      </c>
      <c r="H377" s="12"/>
      <c r="I377" s="66">
        <v>1</v>
      </c>
      <c r="J377" s="68" t="s">
        <v>48</v>
      </c>
      <c r="K377" s="34">
        <f t="shared" si="82"/>
        <v>104646.5</v>
      </c>
      <c r="L377" s="34">
        <f t="shared" si="83"/>
        <v>0</v>
      </c>
      <c r="M377" s="34">
        <f t="shared" si="84"/>
        <v>104646.5</v>
      </c>
      <c r="N377" s="34">
        <f t="shared" si="85"/>
        <v>16000.5</v>
      </c>
      <c r="O377" s="34">
        <f t="shared" si="86"/>
        <v>0</v>
      </c>
      <c r="P377" s="34">
        <f t="shared" si="87"/>
        <v>16000.5</v>
      </c>
      <c r="Q377" s="34">
        <f t="shared" si="88"/>
        <v>120647</v>
      </c>
      <c r="R377" s="34">
        <f t="shared" si="89"/>
        <v>0</v>
      </c>
      <c r="S377" s="34">
        <f t="shared" si="90"/>
        <v>120647</v>
      </c>
      <c r="T377" s="69">
        <v>42887</v>
      </c>
      <c r="V377" s="11" t="s">
        <v>3422</v>
      </c>
      <c r="W377" s="11" t="s">
        <v>3423</v>
      </c>
      <c r="X377" s="11" t="s">
        <v>8622</v>
      </c>
      <c r="Y377" s="11" t="s">
        <v>3424</v>
      </c>
      <c r="Z377" s="12" t="s">
        <v>1068</v>
      </c>
      <c r="AA377" s="12" t="s">
        <v>3425</v>
      </c>
      <c r="AB377" s="12" t="s">
        <v>3426</v>
      </c>
      <c r="AC377" s="12" t="s">
        <v>3427</v>
      </c>
      <c r="AD377" s="12" t="s">
        <v>73</v>
      </c>
      <c r="AE377" s="70"/>
      <c r="AF377" s="70"/>
      <c r="AG377" s="60"/>
      <c r="AH377" s="61">
        <v>103100</v>
      </c>
      <c r="AI377" s="61">
        <v>0</v>
      </c>
      <c r="AJ377" s="61">
        <v>104646.5</v>
      </c>
      <c r="AK377" s="61">
        <v>0</v>
      </c>
      <c r="AL377" s="61">
        <v>104646.5</v>
      </c>
      <c r="AM377" s="61">
        <v>0</v>
      </c>
      <c r="AN377" s="11"/>
      <c r="AO377" s="61">
        <v>120647</v>
      </c>
      <c r="AP377" s="61">
        <v>0</v>
      </c>
      <c r="AQ377" s="62">
        <v>120647</v>
      </c>
      <c r="AR377" s="62">
        <v>0</v>
      </c>
      <c r="AS377" s="11"/>
      <c r="AT377" s="62">
        <v>104646.5</v>
      </c>
      <c r="AU377" s="62">
        <v>120647</v>
      </c>
      <c r="AV377" s="61">
        <v>17547</v>
      </c>
      <c r="AW377" s="63" t="str">
        <f t="shared" si="91"/>
        <v/>
      </c>
      <c r="AX377" s="63" t="str">
        <f t="shared" si="92"/>
        <v/>
      </c>
      <c r="AY377" s="64">
        <v>16000.5</v>
      </c>
      <c r="AZ377" s="65">
        <v>0.15290047923246358</v>
      </c>
      <c r="BA377" s="65">
        <v>0.17019398642095054</v>
      </c>
      <c r="BB377" s="16" t="s">
        <v>33</v>
      </c>
      <c r="BC377" s="17"/>
    </row>
    <row r="378" spans="1:55" ht="20.100000000000001" customHeight="1" x14ac:dyDescent="0.2">
      <c r="A378" s="72">
        <v>2017</v>
      </c>
      <c r="B378" s="72" t="s">
        <v>75</v>
      </c>
      <c r="C378" s="35">
        <f t="shared" si="80"/>
        <v>3</v>
      </c>
      <c r="D378" s="67" t="s">
        <v>29</v>
      </c>
      <c r="E378" s="60" t="s">
        <v>23</v>
      </c>
      <c r="F378" s="18" t="str">
        <f t="shared" si="81"/>
        <v>COTTRELL, MACKENZIE</v>
      </c>
      <c r="G378" s="11" t="s">
        <v>3504</v>
      </c>
      <c r="H378" s="12"/>
      <c r="I378" s="66">
        <v>1</v>
      </c>
      <c r="J378" s="68" t="s">
        <v>48</v>
      </c>
      <c r="K378" s="34">
        <f t="shared" si="82"/>
        <v>0</v>
      </c>
      <c r="L378" s="34">
        <f t="shared" si="83"/>
        <v>86200</v>
      </c>
      <c r="M378" s="34">
        <f t="shared" si="84"/>
        <v>86200</v>
      </c>
      <c r="N378" s="34">
        <f t="shared" si="85"/>
        <v>0</v>
      </c>
      <c r="O378" s="34">
        <f t="shared" si="86"/>
        <v>8620</v>
      </c>
      <c r="P378" s="34">
        <f t="shared" si="87"/>
        <v>8620</v>
      </c>
      <c r="Q378" s="34">
        <f t="shared" si="88"/>
        <v>0</v>
      </c>
      <c r="R378" s="34">
        <f t="shared" si="89"/>
        <v>94820</v>
      </c>
      <c r="S378" s="34">
        <f t="shared" si="90"/>
        <v>94820</v>
      </c>
      <c r="T378" s="69">
        <v>42826</v>
      </c>
      <c r="V378" s="11" t="s">
        <v>3541</v>
      </c>
      <c r="W378" s="11" t="s">
        <v>3542</v>
      </c>
      <c r="X378" s="11" t="s">
        <v>8626</v>
      </c>
      <c r="Y378" s="11" t="s">
        <v>3543</v>
      </c>
      <c r="Z378" s="12" t="s">
        <v>2493</v>
      </c>
      <c r="AA378" s="12" t="s">
        <v>2516</v>
      </c>
      <c r="AB378" s="12" t="s">
        <v>2517</v>
      </c>
      <c r="AC378" s="12" t="s">
        <v>3443</v>
      </c>
      <c r="AD378" s="12" t="s">
        <v>73</v>
      </c>
      <c r="AE378" s="70"/>
      <c r="AF378" s="70"/>
      <c r="AG378" s="60"/>
      <c r="AH378" s="61">
        <v>80000</v>
      </c>
      <c r="AI378" s="61">
        <v>0</v>
      </c>
      <c r="AJ378" s="61">
        <v>86200</v>
      </c>
      <c r="AK378" s="61">
        <v>0</v>
      </c>
      <c r="AL378" s="61">
        <v>0</v>
      </c>
      <c r="AM378" s="61">
        <v>86200</v>
      </c>
      <c r="AN378" s="11" t="s">
        <v>1217</v>
      </c>
      <c r="AO378" s="61">
        <v>94820</v>
      </c>
      <c r="AP378" s="61">
        <v>0</v>
      </c>
      <c r="AQ378" s="62">
        <v>0</v>
      </c>
      <c r="AR378" s="62">
        <v>94820</v>
      </c>
      <c r="AS378" s="11" t="s">
        <v>1217</v>
      </c>
      <c r="AT378" s="62">
        <v>86200</v>
      </c>
      <c r="AU378" s="62">
        <v>94820</v>
      </c>
      <c r="AV378" s="61">
        <v>14820</v>
      </c>
      <c r="AW378" s="63" t="str">
        <f t="shared" si="91"/>
        <v/>
      </c>
      <c r="AX378" s="63" t="str">
        <f t="shared" si="92"/>
        <v/>
      </c>
      <c r="AY378" s="64">
        <v>8620</v>
      </c>
      <c r="AZ378" s="65">
        <v>0.1</v>
      </c>
      <c r="BA378" s="65">
        <v>0.18525</v>
      </c>
      <c r="BB378" s="16" t="s">
        <v>33</v>
      </c>
      <c r="BC378" s="17"/>
    </row>
    <row r="379" spans="1:55" ht="20.100000000000001" customHeight="1" x14ac:dyDescent="0.2">
      <c r="A379" s="72">
        <v>2017</v>
      </c>
      <c r="B379" s="72" t="s">
        <v>75</v>
      </c>
      <c r="C379" s="35">
        <f t="shared" si="80"/>
        <v>3</v>
      </c>
      <c r="D379" s="67" t="s">
        <v>29</v>
      </c>
      <c r="E379" s="60" t="s">
        <v>23</v>
      </c>
      <c r="F379" s="18" t="str">
        <f t="shared" si="81"/>
        <v>D'AURIA, JENNIFER</v>
      </c>
      <c r="G379" s="11" t="s">
        <v>71</v>
      </c>
      <c r="H379" s="12"/>
      <c r="I379" s="66">
        <v>1</v>
      </c>
      <c r="J379" s="68" t="s">
        <v>48</v>
      </c>
      <c r="K379" s="34">
        <f t="shared" si="82"/>
        <v>116594.863</v>
      </c>
      <c r="L379" s="34">
        <f t="shared" si="83"/>
        <v>2379.4870000000001</v>
      </c>
      <c r="M379" s="34">
        <f t="shared" si="84"/>
        <v>118974.35</v>
      </c>
      <c r="N379" s="34">
        <f t="shared" si="85"/>
        <v>4900.0783999999985</v>
      </c>
      <c r="O379" s="34">
        <f t="shared" si="86"/>
        <v>100.00160000000005</v>
      </c>
      <c r="P379" s="34">
        <f t="shared" si="87"/>
        <v>5000.0799999999981</v>
      </c>
      <c r="Q379" s="34">
        <f t="shared" si="88"/>
        <v>121494.9414</v>
      </c>
      <c r="R379" s="34">
        <f t="shared" si="89"/>
        <v>2479.4886000000001</v>
      </c>
      <c r="S379" s="34">
        <f t="shared" si="90"/>
        <v>123974.43000000001</v>
      </c>
      <c r="T379" s="69">
        <v>42736</v>
      </c>
      <c r="V379" s="11" t="s">
        <v>3528</v>
      </c>
      <c r="W379" s="11" t="s">
        <v>3529</v>
      </c>
      <c r="X379" s="11" t="s">
        <v>8641</v>
      </c>
      <c r="Y379" s="11" t="s">
        <v>3530</v>
      </c>
      <c r="Z379" s="12" t="s">
        <v>693</v>
      </c>
      <c r="AA379" s="12" t="s">
        <v>3526</v>
      </c>
      <c r="AB379" s="12" t="s">
        <v>3527</v>
      </c>
      <c r="AC379" s="12" t="s">
        <v>72</v>
      </c>
      <c r="AD379" s="12" t="s">
        <v>73</v>
      </c>
      <c r="AE379" s="70"/>
      <c r="AF379" s="70"/>
      <c r="AG379" s="60"/>
      <c r="AH379" s="61">
        <v>112290</v>
      </c>
      <c r="AI379" s="61">
        <v>5000</v>
      </c>
      <c r="AJ379" s="61">
        <v>113974.35</v>
      </c>
      <c r="AK379" s="61">
        <v>5000</v>
      </c>
      <c r="AL379" s="61">
        <v>116594.863</v>
      </c>
      <c r="AM379" s="61">
        <v>2379.4870000000001</v>
      </c>
      <c r="AN379" s="11" t="s">
        <v>997</v>
      </c>
      <c r="AO379" s="61">
        <v>113974.35</v>
      </c>
      <c r="AP379" s="61">
        <v>10000.08</v>
      </c>
      <c r="AQ379" s="62">
        <v>121494.9414</v>
      </c>
      <c r="AR379" s="62">
        <v>2479.4886000000001</v>
      </c>
      <c r="AS379" s="11" t="s">
        <v>997</v>
      </c>
      <c r="AT379" s="62">
        <v>118974.35</v>
      </c>
      <c r="AU379" s="62">
        <v>123974.43000000001</v>
      </c>
      <c r="AV379" s="61">
        <v>6684.4300000000076</v>
      </c>
      <c r="AW379" s="63" t="str">
        <f t="shared" si="91"/>
        <v/>
      </c>
      <c r="AX379" s="63" t="str">
        <f t="shared" si="92"/>
        <v/>
      </c>
      <c r="AY379" s="64">
        <v>5000.0800000000017</v>
      </c>
      <c r="AZ379" s="65">
        <v>4.2026537652863842E-2</v>
      </c>
      <c r="BA379" s="65">
        <v>5.6990621536362925E-2</v>
      </c>
      <c r="BB379" s="16" t="s">
        <v>33</v>
      </c>
      <c r="BC379" s="17" t="s">
        <v>3461</v>
      </c>
    </row>
    <row r="380" spans="1:55" ht="20.100000000000001" customHeight="1" x14ac:dyDescent="0.2">
      <c r="A380" s="72">
        <v>2017</v>
      </c>
      <c r="B380" s="72" t="s">
        <v>75</v>
      </c>
      <c r="C380" s="35">
        <f t="shared" si="80"/>
        <v>3</v>
      </c>
      <c r="D380" s="67" t="s">
        <v>29</v>
      </c>
      <c r="E380" s="60" t="s">
        <v>23</v>
      </c>
      <c r="F380" s="18" t="str">
        <f t="shared" si="81"/>
        <v>Fouad, Ashraf</v>
      </c>
      <c r="G380" s="11" t="s">
        <v>3448</v>
      </c>
      <c r="H380" s="12"/>
      <c r="I380" s="66">
        <v>1</v>
      </c>
      <c r="J380" s="68" t="s">
        <v>48</v>
      </c>
      <c r="K380" s="34">
        <f t="shared" si="82"/>
        <v>111039.16575</v>
      </c>
      <c r="L380" s="34">
        <f t="shared" si="83"/>
        <v>111185.83425</v>
      </c>
      <c r="M380" s="34">
        <f t="shared" si="84"/>
        <v>222225</v>
      </c>
      <c r="N380" s="34">
        <f t="shared" si="85"/>
        <v>2498.3699867999967</v>
      </c>
      <c r="O380" s="34">
        <f t="shared" si="86"/>
        <v>2501.6700131999969</v>
      </c>
      <c r="P380" s="34">
        <f t="shared" si="87"/>
        <v>5000.0399999999936</v>
      </c>
      <c r="Q380" s="34">
        <f t="shared" si="88"/>
        <v>113537.5357368</v>
      </c>
      <c r="R380" s="34">
        <f t="shared" si="89"/>
        <v>113687.5042632</v>
      </c>
      <c r="S380" s="34">
        <f t="shared" si="90"/>
        <v>227225.04</v>
      </c>
      <c r="T380" s="69">
        <v>42767</v>
      </c>
      <c r="V380" s="11" t="s">
        <v>3457</v>
      </c>
      <c r="W380" s="11" t="s">
        <v>3458</v>
      </c>
      <c r="X380" s="11" t="s">
        <v>8683</v>
      </c>
      <c r="Y380" s="11" t="s">
        <v>3459</v>
      </c>
      <c r="Z380" s="12" t="s">
        <v>1104</v>
      </c>
      <c r="AA380" s="12" t="s">
        <v>1824</v>
      </c>
      <c r="AB380" s="12" t="s">
        <v>1782</v>
      </c>
      <c r="AC380" s="12" t="s">
        <v>424</v>
      </c>
      <c r="AD380" s="12" t="s">
        <v>73</v>
      </c>
      <c r="AE380" s="70"/>
      <c r="AF380" s="70"/>
      <c r="AG380" s="60"/>
      <c r="AH380" s="61">
        <v>215000</v>
      </c>
      <c r="AI380" s="61">
        <v>5000.04</v>
      </c>
      <c r="AJ380" s="61">
        <v>222225</v>
      </c>
      <c r="AK380" s="61">
        <v>0</v>
      </c>
      <c r="AL380" s="61">
        <v>111039.16575</v>
      </c>
      <c r="AM380" s="61">
        <v>111185.83425</v>
      </c>
      <c r="AN380" s="11" t="s">
        <v>3460</v>
      </c>
      <c r="AO380" s="61">
        <v>222225</v>
      </c>
      <c r="AP380" s="61">
        <v>5000.04</v>
      </c>
      <c r="AQ380" s="62">
        <v>113537.5357368</v>
      </c>
      <c r="AR380" s="62">
        <v>113687.5042632</v>
      </c>
      <c r="AS380" s="11" t="s">
        <v>3460</v>
      </c>
      <c r="AT380" s="62">
        <v>222225</v>
      </c>
      <c r="AU380" s="62">
        <v>227225.04</v>
      </c>
      <c r="AV380" s="61">
        <v>7225</v>
      </c>
      <c r="AW380" s="63" t="str">
        <f t="shared" si="91"/>
        <v/>
      </c>
      <c r="AX380" s="63" t="str">
        <f t="shared" si="92"/>
        <v/>
      </c>
      <c r="AY380" s="64">
        <v>5000.0400000000081</v>
      </c>
      <c r="AZ380" s="65">
        <v>2.2499898751265644E-2</v>
      </c>
      <c r="BA380" s="65">
        <v>3.2840903119835792E-2</v>
      </c>
      <c r="BB380" s="16" t="s">
        <v>33</v>
      </c>
      <c r="BC380" s="17" t="s">
        <v>3461</v>
      </c>
    </row>
    <row r="381" spans="1:55" ht="20.100000000000001" customHeight="1" x14ac:dyDescent="0.2">
      <c r="A381" s="72">
        <v>2017</v>
      </c>
      <c r="B381" s="72" t="s">
        <v>75</v>
      </c>
      <c r="C381" s="35">
        <f t="shared" si="80"/>
        <v>3</v>
      </c>
      <c r="D381" s="67" t="s">
        <v>29</v>
      </c>
      <c r="E381" s="60" t="s">
        <v>23</v>
      </c>
      <c r="F381" s="18" t="str">
        <f t="shared" si="81"/>
        <v>FREEMAN, THOMAS</v>
      </c>
      <c r="G381" s="11" t="s">
        <v>485</v>
      </c>
      <c r="H381" s="12"/>
      <c r="I381" s="66">
        <v>1</v>
      </c>
      <c r="J381" s="68" t="s">
        <v>48</v>
      </c>
      <c r="K381" s="34">
        <f t="shared" si="82"/>
        <v>63945</v>
      </c>
      <c r="L381" s="34">
        <f t="shared" si="83"/>
        <v>0</v>
      </c>
      <c r="M381" s="34">
        <f t="shared" si="84"/>
        <v>63945</v>
      </c>
      <c r="N381" s="34">
        <f t="shared" si="85"/>
        <v>6055</v>
      </c>
      <c r="O381" s="34">
        <f t="shared" si="86"/>
        <v>0</v>
      </c>
      <c r="P381" s="34">
        <f t="shared" si="87"/>
        <v>6055</v>
      </c>
      <c r="Q381" s="34">
        <f t="shared" si="88"/>
        <v>70000</v>
      </c>
      <c r="R381" s="34">
        <f t="shared" si="89"/>
        <v>0</v>
      </c>
      <c r="S381" s="34">
        <f t="shared" si="90"/>
        <v>70000</v>
      </c>
      <c r="T381" s="69">
        <v>42887</v>
      </c>
      <c r="V381" s="11" t="s">
        <v>3434</v>
      </c>
      <c r="W381" s="11" t="s">
        <v>1565</v>
      </c>
      <c r="X381" s="11" t="s">
        <v>8688</v>
      </c>
      <c r="Y381" s="11" t="s">
        <v>3435</v>
      </c>
      <c r="Z381" s="12" t="s">
        <v>1068</v>
      </c>
      <c r="AA381" s="12" t="s">
        <v>3436</v>
      </c>
      <c r="AB381" s="12" t="s">
        <v>3437</v>
      </c>
      <c r="AC381" s="12" t="s">
        <v>3438</v>
      </c>
      <c r="AD381" s="12" t="s">
        <v>73</v>
      </c>
      <c r="AE381" s="70"/>
      <c r="AF381" s="70"/>
      <c r="AG381" s="60"/>
      <c r="AH381" s="61">
        <v>63000</v>
      </c>
      <c r="AI381" s="61">
        <v>0</v>
      </c>
      <c r="AJ381" s="61">
        <v>63945</v>
      </c>
      <c r="AK381" s="61">
        <v>0</v>
      </c>
      <c r="AL381" s="61">
        <v>63945</v>
      </c>
      <c r="AM381" s="61">
        <v>0</v>
      </c>
      <c r="AN381" s="11"/>
      <c r="AO381" s="61">
        <v>70000</v>
      </c>
      <c r="AP381" s="61">
        <v>0</v>
      </c>
      <c r="AQ381" s="62">
        <v>70000</v>
      </c>
      <c r="AR381" s="62">
        <v>0</v>
      </c>
      <c r="AS381" s="11"/>
      <c r="AT381" s="62">
        <v>63945</v>
      </c>
      <c r="AU381" s="62">
        <v>70000</v>
      </c>
      <c r="AV381" s="61">
        <v>7000</v>
      </c>
      <c r="AW381" s="63" t="str">
        <f t="shared" si="91"/>
        <v/>
      </c>
      <c r="AX381" s="63" t="str">
        <f t="shared" si="92"/>
        <v/>
      </c>
      <c r="AY381" s="64">
        <v>6055</v>
      </c>
      <c r="AZ381" s="65">
        <v>9.4690749863163656E-2</v>
      </c>
      <c r="BA381" s="65">
        <v>0.1111111111111111</v>
      </c>
      <c r="BB381" s="16" t="s">
        <v>33</v>
      </c>
      <c r="BC381" s="17"/>
    </row>
    <row r="382" spans="1:55" ht="20.100000000000001" customHeight="1" x14ac:dyDescent="0.2">
      <c r="A382" s="72">
        <v>2017</v>
      </c>
      <c r="B382" s="72" t="s">
        <v>3439</v>
      </c>
      <c r="C382" s="35">
        <f t="shared" si="80"/>
        <v>3</v>
      </c>
      <c r="D382" s="67" t="s">
        <v>29</v>
      </c>
      <c r="E382" s="60" t="s">
        <v>23</v>
      </c>
      <c r="F382" s="18" t="str">
        <f t="shared" si="81"/>
        <v>HEMSEY, DAVID</v>
      </c>
      <c r="G382" s="11" t="s">
        <v>3465</v>
      </c>
      <c r="H382" s="12"/>
      <c r="I382" s="66">
        <v>1</v>
      </c>
      <c r="J382" s="68" t="s">
        <v>48</v>
      </c>
      <c r="K382" s="34">
        <f t="shared" si="82"/>
        <v>0</v>
      </c>
      <c r="L382" s="34">
        <f t="shared" si="83"/>
        <v>204867</v>
      </c>
      <c r="M382" s="34">
        <f t="shared" si="84"/>
        <v>204867</v>
      </c>
      <c r="N382" s="34">
        <f t="shared" si="85"/>
        <v>0</v>
      </c>
      <c r="O382" s="34">
        <f t="shared" si="86"/>
        <v>10973</v>
      </c>
      <c r="P382" s="34">
        <f t="shared" si="87"/>
        <v>10973</v>
      </c>
      <c r="Q382" s="34">
        <f t="shared" si="88"/>
        <v>0</v>
      </c>
      <c r="R382" s="34">
        <f t="shared" si="89"/>
        <v>215840</v>
      </c>
      <c r="S382" s="34">
        <f t="shared" si="90"/>
        <v>215840</v>
      </c>
      <c r="T382" s="69">
        <v>42736</v>
      </c>
      <c r="V382" s="11" t="s">
        <v>3482</v>
      </c>
      <c r="W382" s="11" t="s">
        <v>2765</v>
      </c>
      <c r="X382" s="11" t="s">
        <v>8738</v>
      </c>
      <c r="Y382" s="11" t="s">
        <v>3483</v>
      </c>
      <c r="Z382" s="12" t="s">
        <v>1122</v>
      </c>
      <c r="AA382" s="12" t="s">
        <v>3484</v>
      </c>
      <c r="AB382" s="12" t="s">
        <v>3485</v>
      </c>
      <c r="AC382" s="12" t="s">
        <v>72</v>
      </c>
      <c r="AD382" s="12" t="s">
        <v>73</v>
      </c>
      <c r="AE382" s="70"/>
      <c r="AF382" s="70"/>
      <c r="AG382" s="60"/>
      <c r="AH382" s="61">
        <v>185400</v>
      </c>
      <c r="AI382" s="61">
        <v>0</v>
      </c>
      <c r="AJ382" s="61">
        <v>204867</v>
      </c>
      <c r="AK382" s="61">
        <v>0</v>
      </c>
      <c r="AL382" s="61">
        <v>0</v>
      </c>
      <c r="AM382" s="61">
        <v>204867</v>
      </c>
      <c r="AN382" s="11" t="s">
        <v>1026</v>
      </c>
      <c r="AO382" s="61">
        <v>215840</v>
      </c>
      <c r="AP382" s="61">
        <v>0</v>
      </c>
      <c r="AQ382" s="62">
        <v>0</v>
      </c>
      <c r="AR382" s="62">
        <v>215840</v>
      </c>
      <c r="AS382" s="11" t="s">
        <v>1026</v>
      </c>
      <c r="AT382" s="62">
        <v>204867</v>
      </c>
      <c r="AU382" s="62">
        <v>215840</v>
      </c>
      <c r="AV382" s="61">
        <v>30440</v>
      </c>
      <c r="AW382" s="63" t="str">
        <f t="shared" si="91"/>
        <v/>
      </c>
      <c r="AX382" s="63" t="str">
        <f t="shared" si="92"/>
        <v/>
      </c>
      <c r="AY382" s="64">
        <v>10973</v>
      </c>
      <c r="AZ382" s="65">
        <v>5.3561578975628091E-2</v>
      </c>
      <c r="BA382" s="65">
        <v>0.16418554476806904</v>
      </c>
      <c r="BB382" s="16" t="s">
        <v>33</v>
      </c>
      <c r="BC382" s="17"/>
    </row>
    <row r="383" spans="1:55" ht="20.100000000000001" customHeight="1" x14ac:dyDescent="0.2">
      <c r="A383" s="72">
        <v>2017</v>
      </c>
      <c r="B383" s="72" t="s">
        <v>75</v>
      </c>
      <c r="C383" s="35">
        <f t="shared" si="80"/>
        <v>3</v>
      </c>
      <c r="D383" s="67" t="s">
        <v>29</v>
      </c>
      <c r="E383" s="60" t="s">
        <v>23</v>
      </c>
      <c r="F383" s="18" t="str">
        <f t="shared" si="81"/>
        <v>MAGEE, CAROL</v>
      </c>
      <c r="G383" s="11" t="s">
        <v>71</v>
      </c>
      <c r="H383" s="12"/>
      <c r="I383" s="66">
        <v>1</v>
      </c>
      <c r="J383" s="68" t="s">
        <v>48</v>
      </c>
      <c r="K383" s="34">
        <f t="shared" si="82"/>
        <v>85114.854999999996</v>
      </c>
      <c r="L383" s="34">
        <f t="shared" si="83"/>
        <v>0</v>
      </c>
      <c r="M383" s="34">
        <f t="shared" si="84"/>
        <v>85114.854999999996</v>
      </c>
      <c r="N383" s="34">
        <f t="shared" si="85"/>
        <v>8809.1450000000041</v>
      </c>
      <c r="O383" s="34">
        <f t="shared" si="86"/>
        <v>0</v>
      </c>
      <c r="P383" s="34">
        <f t="shared" si="87"/>
        <v>8809.1450000000041</v>
      </c>
      <c r="Q383" s="34">
        <f t="shared" si="88"/>
        <v>93924</v>
      </c>
      <c r="R383" s="34">
        <f t="shared" si="89"/>
        <v>0</v>
      </c>
      <c r="S383" s="34">
        <f t="shared" si="90"/>
        <v>93924</v>
      </c>
      <c r="T383" s="69">
        <v>42887</v>
      </c>
      <c r="V383" s="11" t="s">
        <v>3429</v>
      </c>
      <c r="W383" s="11" t="s">
        <v>3430</v>
      </c>
      <c r="X383" s="11" t="s">
        <v>8819</v>
      </c>
      <c r="Y383" s="11" t="s">
        <v>3431</v>
      </c>
      <c r="Z383" s="12" t="s">
        <v>1068</v>
      </c>
      <c r="AA383" s="12" t="s">
        <v>3432</v>
      </c>
      <c r="AB383" s="12" t="s">
        <v>3433</v>
      </c>
      <c r="AC383" s="12" t="s">
        <v>72</v>
      </c>
      <c r="AD383" s="12" t="s">
        <v>73</v>
      </c>
      <c r="AE383" s="70"/>
      <c r="AF383" s="70"/>
      <c r="AG383" s="60"/>
      <c r="AH383" s="61">
        <v>83857</v>
      </c>
      <c r="AI383" s="61">
        <v>0</v>
      </c>
      <c r="AJ383" s="61">
        <v>85114.854999999996</v>
      </c>
      <c r="AK383" s="61">
        <v>0</v>
      </c>
      <c r="AL383" s="61">
        <v>85114.854999999996</v>
      </c>
      <c r="AM383" s="61">
        <v>0</v>
      </c>
      <c r="AN383" s="11"/>
      <c r="AO383" s="61">
        <v>93924</v>
      </c>
      <c r="AP383" s="61">
        <v>0</v>
      </c>
      <c r="AQ383" s="62">
        <v>93924</v>
      </c>
      <c r="AR383" s="62">
        <v>0</v>
      </c>
      <c r="AS383" s="11"/>
      <c r="AT383" s="62">
        <v>85114.854999999996</v>
      </c>
      <c r="AU383" s="62">
        <v>93924</v>
      </c>
      <c r="AV383" s="61">
        <v>10067</v>
      </c>
      <c r="AW383" s="63" t="str">
        <f t="shared" si="91"/>
        <v/>
      </c>
      <c r="AX383" s="63" t="str">
        <f t="shared" si="92"/>
        <v/>
      </c>
      <c r="AY383" s="64">
        <v>8809.1450000000041</v>
      </c>
      <c r="AZ383" s="65">
        <v>0.10349715099673265</v>
      </c>
      <c r="BA383" s="65">
        <v>0.12004960826168358</v>
      </c>
      <c r="BB383" s="16" t="s">
        <v>33</v>
      </c>
      <c r="BC383" s="17"/>
    </row>
    <row r="384" spans="1:55" ht="20.100000000000001" customHeight="1" x14ac:dyDescent="0.2">
      <c r="A384" s="72">
        <v>2017</v>
      </c>
      <c r="B384" s="72" t="s">
        <v>75</v>
      </c>
      <c r="C384" s="35">
        <f t="shared" si="80"/>
        <v>3</v>
      </c>
      <c r="D384" s="67" t="s">
        <v>29</v>
      </c>
      <c r="E384" s="60" t="s">
        <v>23</v>
      </c>
      <c r="F384" s="18" t="str">
        <f t="shared" si="81"/>
        <v>MARSTON, DANIEL</v>
      </c>
      <c r="G384" s="11" t="s">
        <v>3504</v>
      </c>
      <c r="H384" s="12"/>
      <c r="I384" s="66">
        <v>1</v>
      </c>
      <c r="J384" s="68" t="s">
        <v>48</v>
      </c>
      <c r="K384" s="34">
        <f t="shared" si="82"/>
        <v>0</v>
      </c>
      <c r="L384" s="34">
        <f t="shared" si="83"/>
        <v>61720.12</v>
      </c>
      <c r="M384" s="34">
        <f t="shared" si="84"/>
        <v>61720.12</v>
      </c>
      <c r="N384" s="34">
        <f t="shared" si="85"/>
        <v>0</v>
      </c>
      <c r="O384" s="34">
        <f t="shared" si="86"/>
        <v>3279.8799999999974</v>
      </c>
      <c r="P384" s="34">
        <f t="shared" si="87"/>
        <v>3279.8799999999974</v>
      </c>
      <c r="Q384" s="34">
        <f t="shared" si="88"/>
        <v>0</v>
      </c>
      <c r="R384" s="34">
        <f t="shared" si="89"/>
        <v>65000</v>
      </c>
      <c r="S384" s="34">
        <f t="shared" si="90"/>
        <v>65000</v>
      </c>
      <c r="T384" s="69">
        <v>42826</v>
      </c>
      <c r="V384" s="11" t="s">
        <v>3507</v>
      </c>
      <c r="W384" s="11" t="s">
        <v>3508</v>
      </c>
      <c r="X384" s="11" t="s">
        <v>8829</v>
      </c>
      <c r="Y384" s="11" t="s">
        <v>3509</v>
      </c>
      <c r="Z384" s="12" t="s">
        <v>1122</v>
      </c>
      <c r="AA384" s="12" t="s">
        <v>1183</v>
      </c>
      <c r="AB384" s="12" t="s">
        <v>1184</v>
      </c>
      <c r="AC384" s="12" t="s">
        <v>3443</v>
      </c>
      <c r="AD384" s="12" t="s">
        <v>73</v>
      </c>
      <c r="AE384" s="70"/>
      <c r="AF384" s="70"/>
      <c r="AG384" s="60"/>
      <c r="AH384" s="61">
        <v>60808</v>
      </c>
      <c r="AI384" s="61">
        <v>0</v>
      </c>
      <c r="AJ384" s="61">
        <v>61720.12</v>
      </c>
      <c r="AK384" s="61">
        <v>0</v>
      </c>
      <c r="AL384" s="61">
        <v>0</v>
      </c>
      <c r="AM384" s="61">
        <v>61720.12</v>
      </c>
      <c r="AN384" s="11" t="s">
        <v>997</v>
      </c>
      <c r="AO384" s="61">
        <v>65000</v>
      </c>
      <c r="AP384" s="61">
        <v>0</v>
      </c>
      <c r="AQ384" s="62">
        <v>0</v>
      </c>
      <c r="AR384" s="62">
        <v>65000</v>
      </c>
      <c r="AS384" s="11" t="s">
        <v>997</v>
      </c>
      <c r="AT384" s="62">
        <v>61720.12</v>
      </c>
      <c r="AU384" s="62">
        <v>65000</v>
      </c>
      <c r="AV384" s="61">
        <v>4192</v>
      </c>
      <c r="AW384" s="63" t="str">
        <f t="shared" si="91"/>
        <v/>
      </c>
      <c r="AX384" s="63" t="str">
        <f t="shared" si="92"/>
        <v/>
      </c>
      <c r="AY384" s="64">
        <v>3279.8799999999974</v>
      </c>
      <c r="AZ384" s="65">
        <v>5.3141179894011827E-2</v>
      </c>
      <c r="BA384" s="65">
        <v>6.8938297592422051E-2</v>
      </c>
      <c r="BB384" s="16" t="s">
        <v>33</v>
      </c>
      <c r="BC384" s="17"/>
    </row>
    <row r="385" spans="1:55" ht="20.100000000000001" customHeight="1" x14ac:dyDescent="0.2">
      <c r="A385" s="72">
        <v>2017</v>
      </c>
      <c r="B385" s="72" t="s">
        <v>75</v>
      </c>
      <c r="C385" s="35">
        <f t="shared" si="80"/>
        <v>3</v>
      </c>
      <c r="D385" s="67" t="s">
        <v>29</v>
      </c>
      <c r="E385" s="60" t="s">
        <v>23</v>
      </c>
      <c r="F385" s="18" t="str">
        <f t="shared" si="81"/>
        <v>Mcnaull, PEGGY</v>
      </c>
      <c r="G385" s="11" t="s">
        <v>3465</v>
      </c>
      <c r="H385" s="12"/>
      <c r="I385" s="66">
        <v>1</v>
      </c>
      <c r="J385" s="68" t="s">
        <v>48</v>
      </c>
      <c r="K385" s="34">
        <f t="shared" si="82"/>
        <v>0</v>
      </c>
      <c r="L385" s="34">
        <f t="shared" si="83"/>
        <v>283757.685</v>
      </c>
      <c r="M385" s="34">
        <f t="shared" si="84"/>
        <v>283757.685</v>
      </c>
      <c r="N385" s="34">
        <f t="shared" si="85"/>
        <v>0</v>
      </c>
      <c r="O385" s="34">
        <f t="shared" si="86"/>
        <v>499.9199999999837</v>
      </c>
      <c r="P385" s="34">
        <f t="shared" si="87"/>
        <v>499.9199999999837</v>
      </c>
      <c r="Q385" s="34">
        <f t="shared" si="88"/>
        <v>0</v>
      </c>
      <c r="R385" s="34">
        <f t="shared" si="89"/>
        <v>284257.60499999998</v>
      </c>
      <c r="S385" s="34">
        <f t="shared" si="90"/>
        <v>284257.60499999998</v>
      </c>
      <c r="T385" s="69">
        <v>42826</v>
      </c>
      <c r="V385" s="11" t="s">
        <v>3462</v>
      </c>
      <c r="W385" s="11" t="s">
        <v>3463</v>
      </c>
      <c r="X385" s="11" t="s">
        <v>8840</v>
      </c>
      <c r="Y385" s="11" t="s">
        <v>3464</v>
      </c>
      <c r="Z385" s="12" t="s">
        <v>1122</v>
      </c>
      <c r="AA385" s="12" t="s">
        <v>3466</v>
      </c>
      <c r="AB385" s="12" t="s">
        <v>3467</v>
      </c>
      <c r="AC385" s="12" t="s">
        <v>72</v>
      </c>
      <c r="AD385" s="12" t="s">
        <v>73</v>
      </c>
      <c r="AE385" s="70"/>
      <c r="AF385" s="70"/>
      <c r="AG385" s="60"/>
      <c r="AH385" s="61">
        <v>256707</v>
      </c>
      <c r="AI385" s="61">
        <v>17500.080000000002</v>
      </c>
      <c r="AJ385" s="61">
        <v>266257.60499999998</v>
      </c>
      <c r="AK385" s="61">
        <v>17500.080000000002</v>
      </c>
      <c r="AL385" s="61">
        <v>0</v>
      </c>
      <c r="AM385" s="61">
        <v>283757.685</v>
      </c>
      <c r="AN385" s="11" t="s">
        <v>1026</v>
      </c>
      <c r="AO385" s="61">
        <v>266257.60499999998</v>
      </c>
      <c r="AP385" s="61">
        <v>18000</v>
      </c>
      <c r="AQ385" s="62">
        <v>0</v>
      </c>
      <c r="AR385" s="62">
        <v>284257.60499999998</v>
      </c>
      <c r="AS385" s="11" t="s">
        <v>1026</v>
      </c>
      <c r="AT385" s="62">
        <v>283757.685</v>
      </c>
      <c r="AU385" s="62">
        <v>284257.60499999998</v>
      </c>
      <c r="AV385" s="61">
        <v>10050.524999999965</v>
      </c>
      <c r="AW385" s="63" t="str">
        <f t="shared" si="91"/>
        <v/>
      </c>
      <c r="AX385" s="63" t="str">
        <f t="shared" si="92"/>
        <v/>
      </c>
      <c r="AY385" s="64">
        <v>499.9199999999837</v>
      </c>
      <c r="AZ385" s="65">
        <v>1.7617848834648609E-3</v>
      </c>
      <c r="BA385" s="65">
        <v>3.6653047032921118E-2</v>
      </c>
      <c r="BB385" s="16" t="s">
        <v>33</v>
      </c>
      <c r="BC385" s="17" t="s">
        <v>3461</v>
      </c>
    </row>
    <row r="386" spans="1:55" ht="20.100000000000001" customHeight="1" x14ac:dyDescent="0.2">
      <c r="A386" s="72">
        <v>2017</v>
      </c>
      <c r="B386" s="72" t="s">
        <v>75</v>
      </c>
      <c r="C386" s="35">
        <f t="shared" si="80"/>
        <v>3</v>
      </c>
      <c r="D386" s="67" t="s">
        <v>29</v>
      </c>
      <c r="E386" s="60" t="s">
        <v>23</v>
      </c>
      <c r="F386" s="18" t="str">
        <f t="shared" si="81"/>
        <v>MOCK, JASON</v>
      </c>
      <c r="G386" s="11" t="s">
        <v>3442</v>
      </c>
      <c r="H386" s="12"/>
      <c r="I386" s="66">
        <v>1</v>
      </c>
      <c r="J386" s="68" t="s">
        <v>48</v>
      </c>
      <c r="K386" s="34">
        <f t="shared" si="82"/>
        <v>0</v>
      </c>
      <c r="L386" s="34">
        <f t="shared" si="83"/>
        <v>157100</v>
      </c>
      <c r="M386" s="34">
        <f t="shared" si="84"/>
        <v>157100</v>
      </c>
      <c r="N386" s="34">
        <f t="shared" si="85"/>
        <v>0</v>
      </c>
      <c r="O386" s="34">
        <f t="shared" si="86"/>
        <v>10225</v>
      </c>
      <c r="P386" s="34">
        <f t="shared" si="87"/>
        <v>10225</v>
      </c>
      <c r="Q386" s="34">
        <f t="shared" si="88"/>
        <v>0</v>
      </c>
      <c r="R386" s="34">
        <f t="shared" si="89"/>
        <v>167325</v>
      </c>
      <c r="S386" s="34">
        <f t="shared" si="90"/>
        <v>167325</v>
      </c>
      <c r="T386" s="69">
        <v>42826</v>
      </c>
      <c r="V386" s="11" t="s">
        <v>3492</v>
      </c>
      <c r="W386" s="11" t="s">
        <v>3493</v>
      </c>
      <c r="X386" s="11" t="s">
        <v>8855</v>
      </c>
      <c r="Y386" s="11" t="s">
        <v>3494</v>
      </c>
      <c r="Z386" s="12" t="s">
        <v>1122</v>
      </c>
      <c r="AA386" s="12" t="s">
        <v>2269</v>
      </c>
      <c r="AB386" s="12" t="s">
        <v>2270</v>
      </c>
      <c r="AC386" s="12" t="s">
        <v>3443</v>
      </c>
      <c r="AD386" s="12" t="s">
        <v>73</v>
      </c>
      <c r="AE386" s="70"/>
      <c r="AF386" s="70"/>
      <c r="AG386" s="60"/>
      <c r="AH386" s="61">
        <v>140000</v>
      </c>
      <c r="AI386" s="61">
        <v>0</v>
      </c>
      <c r="AJ386" s="61">
        <v>157100</v>
      </c>
      <c r="AK386" s="61">
        <v>0</v>
      </c>
      <c r="AL386" s="61">
        <v>0</v>
      </c>
      <c r="AM386" s="61">
        <v>157100</v>
      </c>
      <c r="AN386" s="11" t="s">
        <v>1147</v>
      </c>
      <c r="AO386" s="61">
        <v>167325</v>
      </c>
      <c r="AP386" s="61">
        <v>0</v>
      </c>
      <c r="AQ386" s="62">
        <v>0</v>
      </c>
      <c r="AR386" s="62">
        <v>167325</v>
      </c>
      <c r="AS386" s="11" t="s">
        <v>1147</v>
      </c>
      <c r="AT386" s="62">
        <v>157100</v>
      </c>
      <c r="AU386" s="62">
        <v>167325</v>
      </c>
      <c r="AV386" s="61">
        <v>27325</v>
      </c>
      <c r="AW386" s="63" t="str">
        <f t="shared" si="91"/>
        <v/>
      </c>
      <c r="AX386" s="63" t="str">
        <f t="shared" si="92"/>
        <v/>
      </c>
      <c r="AY386" s="64">
        <v>10225</v>
      </c>
      <c r="AZ386" s="65">
        <v>6.5085932527052831E-2</v>
      </c>
      <c r="BA386" s="65">
        <v>0.19517857142857142</v>
      </c>
      <c r="BB386" s="16" t="s">
        <v>33</v>
      </c>
      <c r="BC386" s="17" t="s">
        <v>3495</v>
      </c>
    </row>
    <row r="387" spans="1:55" ht="20.100000000000001" customHeight="1" x14ac:dyDescent="0.2">
      <c r="A387" s="72">
        <v>2017</v>
      </c>
      <c r="B387" s="72" t="s">
        <v>75</v>
      </c>
      <c r="C387" s="35">
        <f t="shared" si="80"/>
        <v>3</v>
      </c>
      <c r="D387" s="67" t="s">
        <v>29</v>
      </c>
      <c r="E387" s="60" t="s">
        <v>23</v>
      </c>
      <c r="F387" s="18" t="str">
        <f t="shared" si="81"/>
        <v>PAGE, CRISTEN</v>
      </c>
      <c r="G387" s="11" t="s">
        <v>3479</v>
      </c>
      <c r="H387" s="12"/>
      <c r="I387" s="66">
        <v>1</v>
      </c>
      <c r="J387" s="68" t="s">
        <v>48</v>
      </c>
      <c r="K387" s="34">
        <f t="shared" si="82"/>
        <v>57088.433969999998</v>
      </c>
      <c r="L387" s="34">
        <f t="shared" si="83"/>
        <v>132826.51603</v>
      </c>
      <c r="M387" s="34">
        <f t="shared" si="84"/>
        <v>189914.95</v>
      </c>
      <c r="N387" s="34">
        <f t="shared" si="85"/>
        <v>187033.941246</v>
      </c>
      <c r="O387" s="34">
        <f t="shared" si="86"/>
        <v>17051.068754000007</v>
      </c>
      <c r="P387" s="34">
        <f t="shared" si="87"/>
        <v>204085.01</v>
      </c>
      <c r="Q387" s="34">
        <f t="shared" si="88"/>
        <v>244122.37521599999</v>
      </c>
      <c r="R387" s="34">
        <f t="shared" si="89"/>
        <v>149877.58478400001</v>
      </c>
      <c r="S387" s="34">
        <f t="shared" si="90"/>
        <v>393999.95999999996</v>
      </c>
      <c r="T387" s="69">
        <v>42856</v>
      </c>
      <c r="V387" s="11" t="s">
        <v>3476</v>
      </c>
      <c r="W387" s="11" t="s">
        <v>3477</v>
      </c>
      <c r="X387" s="11" t="s">
        <v>8892</v>
      </c>
      <c r="Y387" s="11" t="s">
        <v>3478</v>
      </c>
      <c r="Z387" s="12" t="s">
        <v>1122</v>
      </c>
      <c r="AA387" s="12" t="s">
        <v>3480</v>
      </c>
      <c r="AB387" s="12" t="s">
        <v>3481</v>
      </c>
      <c r="AC387" s="12" t="s">
        <v>424</v>
      </c>
      <c r="AD387" s="12" t="s">
        <v>73</v>
      </c>
      <c r="AE387" s="70"/>
      <c r="AF387" s="70"/>
      <c r="AG387" s="60"/>
      <c r="AH387" s="61">
        <v>172330</v>
      </c>
      <c r="AI387" s="61">
        <v>15000</v>
      </c>
      <c r="AJ387" s="61">
        <v>174914.95</v>
      </c>
      <c r="AK387" s="61">
        <v>15000</v>
      </c>
      <c r="AL387" s="61">
        <v>57088.433969999998</v>
      </c>
      <c r="AM387" s="61">
        <v>132826.51603</v>
      </c>
      <c r="AN387" s="11" t="s">
        <v>3460</v>
      </c>
      <c r="AO387" s="61">
        <v>219000</v>
      </c>
      <c r="AP387" s="61">
        <v>174999.96</v>
      </c>
      <c r="AQ387" s="62">
        <v>244122.37521599999</v>
      </c>
      <c r="AR387" s="62">
        <v>149877.58478400001</v>
      </c>
      <c r="AS387" s="11" t="s">
        <v>3460</v>
      </c>
      <c r="AT387" s="62">
        <v>189914.95</v>
      </c>
      <c r="AU387" s="62">
        <v>393999.95999999996</v>
      </c>
      <c r="AV387" s="61">
        <v>206669.95999999996</v>
      </c>
      <c r="AW387" s="63" t="str">
        <f t="shared" si="91"/>
        <v/>
      </c>
      <c r="AX387" s="63" t="str">
        <f t="shared" si="92"/>
        <v/>
      </c>
      <c r="AY387" s="64">
        <v>204085.00999999995</v>
      </c>
      <c r="AZ387" s="65">
        <v>1.0746126621416583</v>
      </c>
      <c r="BA387" s="65">
        <v>1.1032400576522712</v>
      </c>
      <c r="BB387" s="16" t="s">
        <v>33</v>
      </c>
      <c r="BC387" s="17" t="s">
        <v>3461</v>
      </c>
    </row>
    <row r="388" spans="1:55" ht="20.100000000000001" customHeight="1" x14ac:dyDescent="0.2">
      <c r="A388" s="72">
        <v>2017</v>
      </c>
      <c r="B388" s="72" t="s">
        <v>75</v>
      </c>
      <c r="C388" s="35">
        <f t="shared" si="80"/>
        <v>3</v>
      </c>
      <c r="D388" s="67" t="s">
        <v>29</v>
      </c>
      <c r="E388" s="60" t="s">
        <v>23</v>
      </c>
      <c r="F388" s="18" t="str">
        <f t="shared" si="81"/>
        <v>Rosen, Elias</v>
      </c>
      <c r="G388" s="11" t="s">
        <v>3489</v>
      </c>
      <c r="H388" s="12"/>
      <c r="I388" s="66">
        <v>1</v>
      </c>
      <c r="J388" s="68" t="s">
        <v>48</v>
      </c>
      <c r="K388" s="34">
        <f t="shared" si="82"/>
        <v>0</v>
      </c>
      <c r="L388" s="34">
        <f t="shared" si="83"/>
        <v>101500</v>
      </c>
      <c r="M388" s="34">
        <f t="shared" si="84"/>
        <v>101500</v>
      </c>
      <c r="N388" s="34">
        <f t="shared" si="85"/>
        <v>0</v>
      </c>
      <c r="O388" s="34">
        <f t="shared" si="86"/>
        <v>10150</v>
      </c>
      <c r="P388" s="34">
        <f t="shared" si="87"/>
        <v>10150</v>
      </c>
      <c r="Q388" s="34">
        <f t="shared" si="88"/>
        <v>0</v>
      </c>
      <c r="R388" s="34">
        <f t="shared" si="89"/>
        <v>111650</v>
      </c>
      <c r="S388" s="34">
        <f t="shared" si="90"/>
        <v>111650</v>
      </c>
      <c r="T388" s="69">
        <v>42826</v>
      </c>
      <c r="V388" s="11" t="s">
        <v>3538</v>
      </c>
      <c r="W388" s="11" t="s">
        <v>3539</v>
      </c>
      <c r="X388" s="11" t="s">
        <v>8940</v>
      </c>
      <c r="Y388" s="11" t="s">
        <v>3540</v>
      </c>
      <c r="Z388" s="12" t="s">
        <v>2493</v>
      </c>
      <c r="AA388" s="12" t="s">
        <v>2516</v>
      </c>
      <c r="AB388" s="12" t="s">
        <v>2517</v>
      </c>
      <c r="AC388" s="12" t="s">
        <v>72</v>
      </c>
      <c r="AD388" s="12" t="s">
        <v>73</v>
      </c>
      <c r="AE388" s="70"/>
      <c r="AF388" s="70"/>
      <c r="AG388" s="60"/>
      <c r="AH388" s="61">
        <v>100000</v>
      </c>
      <c r="AI388" s="61">
        <v>0</v>
      </c>
      <c r="AJ388" s="61">
        <v>101500</v>
      </c>
      <c r="AK388" s="61">
        <v>0</v>
      </c>
      <c r="AL388" s="61">
        <v>0</v>
      </c>
      <c r="AM388" s="61">
        <v>101500</v>
      </c>
      <c r="AN388" s="11" t="s">
        <v>997</v>
      </c>
      <c r="AO388" s="61">
        <v>111650</v>
      </c>
      <c r="AP388" s="61">
        <v>0</v>
      </c>
      <c r="AQ388" s="62">
        <v>0</v>
      </c>
      <c r="AR388" s="62">
        <v>111650</v>
      </c>
      <c r="AS388" s="11" t="s">
        <v>1147</v>
      </c>
      <c r="AT388" s="62">
        <v>101500</v>
      </c>
      <c r="AU388" s="62">
        <v>111650</v>
      </c>
      <c r="AV388" s="61">
        <v>11650</v>
      </c>
      <c r="AW388" s="63" t="str">
        <f t="shared" si="91"/>
        <v/>
      </c>
      <c r="AX388" s="63" t="str">
        <f t="shared" si="92"/>
        <v/>
      </c>
      <c r="AY388" s="64">
        <v>10150</v>
      </c>
      <c r="AZ388" s="65">
        <v>0.1</v>
      </c>
      <c r="BA388" s="65">
        <v>0.11650000000000001</v>
      </c>
      <c r="BB388" s="16" t="s">
        <v>33</v>
      </c>
      <c r="BC388" s="17"/>
    </row>
    <row r="389" spans="1:55" ht="20.100000000000001" customHeight="1" x14ac:dyDescent="0.2">
      <c r="A389" s="72">
        <v>2017</v>
      </c>
      <c r="B389" s="72" t="s">
        <v>75</v>
      </c>
      <c r="C389" s="35">
        <f t="shared" si="80"/>
        <v>3</v>
      </c>
      <c r="D389" s="67" t="s">
        <v>29</v>
      </c>
      <c r="E389" s="60" t="s">
        <v>23</v>
      </c>
      <c r="F389" s="18" t="str">
        <f t="shared" si="81"/>
        <v>Savage, Amanda</v>
      </c>
      <c r="G389" s="11" t="s">
        <v>3536</v>
      </c>
      <c r="H389" s="12"/>
      <c r="I389" s="66">
        <v>1</v>
      </c>
      <c r="J389" s="68" t="s">
        <v>48</v>
      </c>
      <c r="K389" s="34">
        <f t="shared" si="82"/>
        <v>96425</v>
      </c>
      <c r="L389" s="34">
        <f t="shared" si="83"/>
        <v>0</v>
      </c>
      <c r="M389" s="34">
        <f t="shared" si="84"/>
        <v>96425</v>
      </c>
      <c r="N389" s="34">
        <f t="shared" si="85"/>
        <v>-0.35000000000582077</v>
      </c>
      <c r="O389" s="34">
        <f t="shared" si="86"/>
        <v>8575.35</v>
      </c>
      <c r="P389" s="34">
        <f t="shared" si="87"/>
        <v>8574.9999999999945</v>
      </c>
      <c r="Q389" s="34">
        <f t="shared" si="88"/>
        <v>96424.65</v>
      </c>
      <c r="R389" s="34">
        <f t="shared" si="89"/>
        <v>8575.35</v>
      </c>
      <c r="S389" s="34">
        <f t="shared" si="90"/>
        <v>105000</v>
      </c>
      <c r="T389" s="69">
        <v>42878</v>
      </c>
      <c r="V389" s="11" t="s">
        <v>3534</v>
      </c>
      <c r="W389" s="11" t="s">
        <v>628</v>
      </c>
      <c r="X389" s="11" t="s">
        <v>8952</v>
      </c>
      <c r="Y389" s="11" t="s">
        <v>3535</v>
      </c>
      <c r="Z389" s="12" t="s">
        <v>2493</v>
      </c>
      <c r="AA389" s="12" t="s">
        <v>3537</v>
      </c>
      <c r="AB389" s="12" t="s">
        <v>1548</v>
      </c>
      <c r="AC389" s="12" t="s">
        <v>3443</v>
      </c>
      <c r="AD389" s="12" t="s">
        <v>73</v>
      </c>
      <c r="AE389" s="70"/>
      <c r="AF389" s="70"/>
      <c r="AG389" s="60"/>
      <c r="AH389" s="61">
        <v>95000</v>
      </c>
      <c r="AI389" s="61">
        <v>0</v>
      </c>
      <c r="AJ389" s="61">
        <v>96425</v>
      </c>
      <c r="AK389" s="61">
        <v>0</v>
      </c>
      <c r="AL389" s="61">
        <v>96425</v>
      </c>
      <c r="AM389" s="61">
        <v>0</v>
      </c>
      <c r="AN389" s="11"/>
      <c r="AO389" s="61">
        <v>105000</v>
      </c>
      <c r="AP389" s="61">
        <v>0</v>
      </c>
      <c r="AQ389" s="62">
        <v>96424.65</v>
      </c>
      <c r="AR389" s="62">
        <v>8575.35</v>
      </c>
      <c r="AS389" s="11" t="s">
        <v>1244</v>
      </c>
      <c r="AT389" s="62">
        <v>96425</v>
      </c>
      <c r="AU389" s="62">
        <v>105000</v>
      </c>
      <c r="AV389" s="61">
        <v>10000</v>
      </c>
      <c r="AW389" s="63" t="str">
        <f t="shared" si="91"/>
        <v/>
      </c>
      <c r="AX389" s="63" t="str">
        <f t="shared" si="92"/>
        <v/>
      </c>
      <c r="AY389" s="64">
        <v>8575</v>
      </c>
      <c r="AZ389" s="65">
        <v>8.8929219600725959E-2</v>
      </c>
      <c r="BA389" s="65">
        <v>0.10526315789473684</v>
      </c>
      <c r="BB389" s="16" t="s">
        <v>33</v>
      </c>
      <c r="BC389" s="17" t="s">
        <v>257</v>
      </c>
    </row>
    <row r="390" spans="1:55" ht="20.100000000000001" customHeight="1" x14ac:dyDescent="0.2">
      <c r="A390" s="72">
        <v>2017</v>
      </c>
      <c r="B390" s="72" t="s">
        <v>75</v>
      </c>
      <c r="C390" s="35">
        <f t="shared" si="80"/>
        <v>3</v>
      </c>
      <c r="D390" s="67" t="s">
        <v>29</v>
      </c>
      <c r="E390" s="60" t="s">
        <v>23</v>
      </c>
      <c r="F390" s="18" t="str">
        <f t="shared" si="81"/>
        <v>SIMS, AMY</v>
      </c>
      <c r="G390" s="11" t="s">
        <v>3489</v>
      </c>
      <c r="H390" s="12"/>
      <c r="I390" s="66">
        <v>1</v>
      </c>
      <c r="J390" s="68" t="s">
        <v>48</v>
      </c>
      <c r="K390" s="34">
        <f t="shared" si="82"/>
        <v>0</v>
      </c>
      <c r="L390" s="34">
        <f t="shared" si="83"/>
        <v>99424</v>
      </c>
      <c r="M390" s="34">
        <f t="shared" si="84"/>
        <v>99424</v>
      </c>
      <c r="N390" s="34">
        <f t="shared" si="85"/>
        <v>0</v>
      </c>
      <c r="O390" s="34">
        <f t="shared" si="86"/>
        <v>14814</v>
      </c>
      <c r="P390" s="34">
        <f t="shared" si="87"/>
        <v>14814</v>
      </c>
      <c r="Q390" s="34">
        <f t="shared" si="88"/>
        <v>0</v>
      </c>
      <c r="R390" s="34">
        <f t="shared" si="89"/>
        <v>114238</v>
      </c>
      <c r="S390" s="34">
        <f t="shared" si="90"/>
        <v>114238</v>
      </c>
      <c r="T390" s="69">
        <v>42826</v>
      </c>
      <c r="V390" s="11" t="s">
        <v>3547</v>
      </c>
      <c r="W390" s="11" t="s">
        <v>3548</v>
      </c>
      <c r="X390" s="11" t="s">
        <v>8964</v>
      </c>
      <c r="Y390" s="11" t="s">
        <v>3549</v>
      </c>
      <c r="Z390" s="12" t="s">
        <v>1204</v>
      </c>
      <c r="AA390" s="12" t="s">
        <v>3286</v>
      </c>
      <c r="AB390" s="12" t="s">
        <v>3287</v>
      </c>
      <c r="AC390" s="12" t="s">
        <v>72</v>
      </c>
      <c r="AD390" s="12" t="s">
        <v>73</v>
      </c>
      <c r="AE390" s="70"/>
      <c r="AF390" s="70"/>
      <c r="AG390" s="60"/>
      <c r="AH390" s="61">
        <v>96062</v>
      </c>
      <c r="AI390" s="61">
        <v>0</v>
      </c>
      <c r="AJ390" s="61">
        <v>99424</v>
      </c>
      <c r="AK390" s="61">
        <v>0</v>
      </c>
      <c r="AL390" s="61">
        <v>0</v>
      </c>
      <c r="AM390" s="61">
        <v>99424</v>
      </c>
      <c r="AN390" s="11" t="s">
        <v>997</v>
      </c>
      <c r="AO390" s="61">
        <v>114238</v>
      </c>
      <c r="AP390" s="61">
        <v>0</v>
      </c>
      <c r="AQ390" s="62">
        <v>0</v>
      </c>
      <c r="AR390" s="62">
        <v>114238</v>
      </c>
      <c r="AS390" s="11" t="s">
        <v>997</v>
      </c>
      <c r="AT390" s="62">
        <v>99424</v>
      </c>
      <c r="AU390" s="62">
        <v>114238</v>
      </c>
      <c r="AV390" s="61">
        <v>18176</v>
      </c>
      <c r="AW390" s="63" t="str">
        <f t="shared" si="91"/>
        <v/>
      </c>
      <c r="AX390" s="63" t="str">
        <f t="shared" si="92"/>
        <v/>
      </c>
      <c r="AY390" s="64">
        <v>14814</v>
      </c>
      <c r="AZ390" s="65">
        <v>0.14899822980366914</v>
      </c>
      <c r="BA390" s="65">
        <v>0.18921113447565113</v>
      </c>
      <c r="BB390" s="16" t="s">
        <v>33</v>
      </c>
      <c r="BC390" s="17" t="s">
        <v>257</v>
      </c>
    </row>
    <row r="391" spans="1:55" ht="20.100000000000001" customHeight="1" x14ac:dyDescent="0.2">
      <c r="A391" s="72">
        <v>2017</v>
      </c>
      <c r="B391" s="72" t="s">
        <v>75</v>
      </c>
      <c r="C391" s="35">
        <f t="shared" si="80"/>
        <v>3</v>
      </c>
      <c r="D391" s="67" t="s">
        <v>29</v>
      </c>
      <c r="E391" s="60" t="s">
        <v>23</v>
      </c>
      <c r="F391" s="18" t="str">
        <f t="shared" si="81"/>
        <v>SUPERFINE, RICHARD</v>
      </c>
      <c r="G391" s="11" t="s">
        <v>3448</v>
      </c>
      <c r="H391" s="12"/>
      <c r="I391" s="66">
        <v>1</v>
      </c>
      <c r="J391" s="68" t="s">
        <v>48</v>
      </c>
      <c r="K391" s="34">
        <f t="shared" si="82"/>
        <v>105796.99328379999</v>
      </c>
      <c r="L391" s="34">
        <f t="shared" si="83"/>
        <v>38266.0167162</v>
      </c>
      <c r="M391" s="34">
        <f t="shared" si="84"/>
        <v>144063.01</v>
      </c>
      <c r="N391" s="34">
        <f t="shared" si="85"/>
        <v>11999.359116200008</v>
      </c>
      <c r="O391" s="34">
        <f t="shared" si="86"/>
        <v>0.6308837999968091</v>
      </c>
      <c r="P391" s="34">
        <f t="shared" si="87"/>
        <v>11999.990000000005</v>
      </c>
      <c r="Q391" s="34">
        <f t="shared" si="88"/>
        <v>117796.3524</v>
      </c>
      <c r="R391" s="34">
        <f t="shared" si="89"/>
        <v>38266.647599999997</v>
      </c>
      <c r="S391" s="34">
        <f t="shared" si="90"/>
        <v>156063</v>
      </c>
      <c r="T391" s="69">
        <v>42887</v>
      </c>
      <c r="V391" s="11" t="s">
        <v>3445</v>
      </c>
      <c r="W391" s="11" t="s">
        <v>3446</v>
      </c>
      <c r="X391" s="11" t="s">
        <v>8992</v>
      </c>
      <c r="Y391" s="11" t="s">
        <v>3447</v>
      </c>
      <c r="Z391" s="12" t="s">
        <v>1068</v>
      </c>
      <c r="AA391" s="12" t="s">
        <v>1749</v>
      </c>
      <c r="AB391" s="12" t="s">
        <v>1750</v>
      </c>
      <c r="AC391" s="12" t="s">
        <v>424</v>
      </c>
      <c r="AD391" s="12" t="s">
        <v>73</v>
      </c>
      <c r="AE391" s="70"/>
      <c r="AF391" s="70"/>
      <c r="AG391" s="60"/>
      <c r="AH391" s="61">
        <v>141934</v>
      </c>
      <c r="AI391" s="61">
        <v>0</v>
      </c>
      <c r="AJ391" s="61">
        <v>144063.01</v>
      </c>
      <c r="AK391" s="61">
        <v>0</v>
      </c>
      <c r="AL391" s="61">
        <v>105796.99328379999</v>
      </c>
      <c r="AM391" s="61">
        <v>38266.0167162</v>
      </c>
      <c r="AN391" s="11" t="s">
        <v>1244</v>
      </c>
      <c r="AO391" s="61">
        <v>156063</v>
      </c>
      <c r="AP391" s="61">
        <v>0</v>
      </c>
      <c r="AQ391" s="62">
        <v>117796.3524</v>
      </c>
      <c r="AR391" s="62">
        <v>38266.647599999997</v>
      </c>
      <c r="AS391" s="11" t="s">
        <v>1244</v>
      </c>
      <c r="AT391" s="62">
        <v>144063.01</v>
      </c>
      <c r="AU391" s="62">
        <v>156063</v>
      </c>
      <c r="AV391" s="61">
        <v>14129</v>
      </c>
      <c r="AW391" s="63" t="str">
        <f t="shared" si="91"/>
        <v/>
      </c>
      <c r="AX391" s="63" t="str">
        <f t="shared" si="92"/>
        <v/>
      </c>
      <c r="AY391" s="64">
        <v>11999.989999999991</v>
      </c>
      <c r="AZ391" s="65">
        <v>8.3296815747498199E-2</v>
      </c>
      <c r="BA391" s="65">
        <v>9.9546267983710746E-2</v>
      </c>
      <c r="BB391" s="16" t="s">
        <v>33</v>
      </c>
      <c r="BC391" s="17"/>
    </row>
    <row r="392" spans="1:55" ht="20.100000000000001" customHeight="1" x14ac:dyDescent="0.2">
      <c r="A392" s="72">
        <v>2017</v>
      </c>
      <c r="B392" s="72" t="s">
        <v>75</v>
      </c>
      <c r="C392" s="35">
        <f t="shared" si="80"/>
        <v>3</v>
      </c>
      <c r="D392" s="67" t="s">
        <v>29</v>
      </c>
      <c r="E392" s="60" t="s">
        <v>23</v>
      </c>
      <c r="F392" s="18" t="str">
        <f t="shared" si="81"/>
        <v>Troester, Melissa</v>
      </c>
      <c r="G392" s="11" t="s">
        <v>419</v>
      </c>
      <c r="H392" s="12"/>
      <c r="I392" s="66">
        <v>1</v>
      </c>
      <c r="J392" s="68" t="s">
        <v>48</v>
      </c>
      <c r="K392" s="34">
        <f t="shared" si="82"/>
        <v>19291.75</v>
      </c>
      <c r="L392" s="34">
        <f t="shared" si="83"/>
        <v>135042.25</v>
      </c>
      <c r="M392" s="34">
        <f t="shared" si="84"/>
        <v>154334</v>
      </c>
      <c r="N392" s="34">
        <f t="shared" si="85"/>
        <v>9733.6244000000006</v>
      </c>
      <c r="O392" s="34">
        <f t="shared" si="86"/>
        <v>13262.375599999999</v>
      </c>
      <c r="P392" s="34">
        <f t="shared" si="87"/>
        <v>22996</v>
      </c>
      <c r="Q392" s="34">
        <f t="shared" si="88"/>
        <v>29025.374400000001</v>
      </c>
      <c r="R392" s="34">
        <f t="shared" si="89"/>
        <v>148304.6256</v>
      </c>
      <c r="S392" s="34">
        <f t="shared" si="90"/>
        <v>177330</v>
      </c>
      <c r="T392" s="69">
        <v>42826</v>
      </c>
      <c r="V392" s="11" t="s">
        <v>3550</v>
      </c>
      <c r="W392" s="11" t="s">
        <v>2568</v>
      </c>
      <c r="X392" s="11" t="s">
        <v>9013</v>
      </c>
      <c r="Y392" s="11" t="s">
        <v>3551</v>
      </c>
      <c r="Z392" s="12" t="s">
        <v>1204</v>
      </c>
      <c r="AA392" s="12" t="s">
        <v>3286</v>
      </c>
      <c r="AB392" s="12" t="s">
        <v>3287</v>
      </c>
      <c r="AC392" s="12" t="s">
        <v>424</v>
      </c>
      <c r="AD392" s="12" t="s">
        <v>73</v>
      </c>
      <c r="AE392" s="70"/>
      <c r="AF392" s="70"/>
      <c r="AG392" s="60"/>
      <c r="AH392" s="61">
        <v>142902</v>
      </c>
      <c r="AI392" s="61">
        <v>0</v>
      </c>
      <c r="AJ392" s="61">
        <v>154334</v>
      </c>
      <c r="AK392" s="61">
        <v>0</v>
      </c>
      <c r="AL392" s="61">
        <v>19291.75</v>
      </c>
      <c r="AM392" s="61">
        <v>135042.25</v>
      </c>
      <c r="AN392" s="11" t="s">
        <v>996</v>
      </c>
      <c r="AO392" s="61">
        <v>177330</v>
      </c>
      <c r="AP392" s="61">
        <v>0</v>
      </c>
      <c r="AQ392" s="62">
        <v>29025.374400000001</v>
      </c>
      <c r="AR392" s="62">
        <v>148304.6256</v>
      </c>
      <c r="AS392" s="11" t="s">
        <v>996</v>
      </c>
      <c r="AT392" s="62">
        <v>154334</v>
      </c>
      <c r="AU392" s="62">
        <v>177330</v>
      </c>
      <c r="AV392" s="61">
        <v>34428</v>
      </c>
      <c r="AW392" s="63" t="str">
        <f t="shared" si="91"/>
        <v/>
      </c>
      <c r="AX392" s="63" t="str">
        <f t="shared" si="92"/>
        <v/>
      </c>
      <c r="AY392" s="64">
        <v>22996</v>
      </c>
      <c r="AZ392" s="65">
        <v>0.14900151619215468</v>
      </c>
      <c r="BA392" s="65">
        <v>0.24092035100978293</v>
      </c>
      <c r="BB392" s="16" t="s">
        <v>33</v>
      </c>
      <c r="BC392" s="17" t="s">
        <v>257</v>
      </c>
    </row>
    <row r="393" spans="1:55" ht="20.100000000000001" customHeight="1" x14ac:dyDescent="0.2">
      <c r="A393" s="15">
        <v>2017</v>
      </c>
      <c r="B393" s="15" t="s">
        <v>75</v>
      </c>
      <c r="C393" s="35">
        <f t="shared" si="80"/>
        <v>3</v>
      </c>
      <c r="D393" s="67" t="s">
        <v>29</v>
      </c>
      <c r="E393" s="60" t="s">
        <v>5</v>
      </c>
      <c r="F393" s="18" t="str">
        <f t="shared" si="81"/>
        <v>Carraway, Mildred Evans</v>
      </c>
      <c r="G393" s="11" t="s">
        <v>3049</v>
      </c>
      <c r="H393" s="12" t="s">
        <v>6697</v>
      </c>
      <c r="I393" s="66">
        <v>1</v>
      </c>
      <c r="J393" s="68" t="s">
        <v>215</v>
      </c>
      <c r="K393" s="34">
        <f t="shared" si="82"/>
        <v>46961</v>
      </c>
      <c r="L393" s="34">
        <f t="shared" si="83"/>
        <v>25287</v>
      </c>
      <c r="M393" s="34">
        <f t="shared" si="84"/>
        <v>72248</v>
      </c>
      <c r="N393" s="34">
        <f t="shared" si="85"/>
        <v>0</v>
      </c>
      <c r="O393" s="34">
        <f t="shared" si="86"/>
        <v>5752</v>
      </c>
      <c r="P393" s="34">
        <f t="shared" si="87"/>
        <v>5752</v>
      </c>
      <c r="Q393" s="34">
        <f t="shared" si="88"/>
        <v>46961</v>
      </c>
      <c r="R393" s="34">
        <f t="shared" si="89"/>
        <v>31039</v>
      </c>
      <c r="S393" s="34">
        <f t="shared" si="90"/>
        <v>78000</v>
      </c>
      <c r="T393" s="69" t="s">
        <v>6699</v>
      </c>
      <c r="V393" s="11" t="s">
        <v>6694</v>
      </c>
      <c r="W393" s="11" t="s">
        <v>6695</v>
      </c>
      <c r="X393" s="11" t="s">
        <v>9292</v>
      </c>
      <c r="Y393" s="11" t="s">
        <v>6696</v>
      </c>
      <c r="Z393" s="12" t="s">
        <v>6678</v>
      </c>
      <c r="AA393" s="12" t="s">
        <v>6698</v>
      </c>
      <c r="AB393" s="12">
        <v>662901</v>
      </c>
      <c r="AC393" s="12" t="s">
        <v>6700</v>
      </c>
      <c r="AD393" s="12">
        <v>999999</v>
      </c>
      <c r="AE393" s="70">
        <v>0</v>
      </c>
      <c r="AF393" s="70">
        <v>0</v>
      </c>
      <c r="AG393" s="60"/>
      <c r="AH393" s="61">
        <v>46267</v>
      </c>
      <c r="AI393" s="61">
        <v>0</v>
      </c>
      <c r="AJ393" s="61">
        <v>72248</v>
      </c>
      <c r="AK393" s="61">
        <v>0</v>
      </c>
      <c r="AL393" s="61">
        <v>46961</v>
      </c>
      <c r="AM393" s="61">
        <v>25287</v>
      </c>
      <c r="AN393" s="11" t="s">
        <v>6701</v>
      </c>
      <c r="AO393" s="61">
        <v>78000</v>
      </c>
      <c r="AP393" s="61">
        <v>0</v>
      </c>
      <c r="AQ393" s="62">
        <v>46961</v>
      </c>
      <c r="AR393" s="62">
        <v>31039</v>
      </c>
      <c r="AS393" s="11" t="s">
        <v>6701</v>
      </c>
      <c r="AT393" s="62">
        <v>72248</v>
      </c>
      <c r="AU393" s="62">
        <v>78000</v>
      </c>
      <c r="AV393" s="61">
        <v>31733</v>
      </c>
      <c r="AW393" s="63" t="str">
        <f t="shared" si="91"/>
        <v/>
      </c>
      <c r="AX393" s="63" t="str">
        <f t="shared" si="92"/>
        <v/>
      </c>
      <c r="AY393" s="64">
        <v>5752</v>
      </c>
      <c r="AZ393" s="65">
        <v>7.3743589743589744E-2</v>
      </c>
      <c r="BA393" s="65">
        <v>0.68586681652149484</v>
      </c>
      <c r="BB393" s="16" t="s">
        <v>33</v>
      </c>
      <c r="BC393" s="17"/>
    </row>
    <row r="394" spans="1:55" ht="20.100000000000001" customHeight="1" x14ac:dyDescent="0.2">
      <c r="A394" s="15">
        <v>2017</v>
      </c>
      <c r="B394" s="15" t="s">
        <v>75</v>
      </c>
      <c r="C394" s="35">
        <f t="shared" si="80"/>
        <v>3</v>
      </c>
      <c r="D394" s="67" t="s">
        <v>29</v>
      </c>
      <c r="E394" s="60" t="s">
        <v>5</v>
      </c>
      <c r="F394" s="18" t="str">
        <f t="shared" si="81"/>
        <v>Hitchcock, Lydia Ashton</v>
      </c>
      <c r="G394" s="11" t="s">
        <v>805</v>
      </c>
      <c r="H394" s="12" t="s">
        <v>6993</v>
      </c>
      <c r="I394" s="66">
        <v>1</v>
      </c>
      <c r="J394" s="68" t="s">
        <v>215</v>
      </c>
      <c r="K394" s="34">
        <f t="shared" si="82"/>
        <v>5000</v>
      </c>
      <c r="L394" s="34">
        <f t="shared" si="83"/>
        <v>47476</v>
      </c>
      <c r="M394" s="34">
        <f t="shared" si="84"/>
        <v>52476</v>
      </c>
      <c r="N394" s="34">
        <f t="shared" si="85"/>
        <v>0</v>
      </c>
      <c r="O394" s="34">
        <f t="shared" si="86"/>
        <v>1423</v>
      </c>
      <c r="P394" s="34">
        <f t="shared" si="87"/>
        <v>1423</v>
      </c>
      <c r="Q394" s="34">
        <f t="shared" si="88"/>
        <v>5000</v>
      </c>
      <c r="R394" s="34">
        <f t="shared" si="89"/>
        <v>48899</v>
      </c>
      <c r="S394" s="34">
        <f t="shared" si="90"/>
        <v>53899</v>
      </c>
      <c r="T394" s="69" t="s">
        <v>6615</v>
      </c>
      <c r="V394" s="123" t="s">
        <v>6990</v>
      </c>
      <c r="W394" s="123" t="s">
        <v>6991</v>
      </c>
      <c r="X394" s="11" t="s">
        <v>9324</v>
      </c>
      <c r="Y394" s="123" t="s">
        <v>6992</v>
      </c>
      <c r="Z394" s="12" t="s">
        <v>6670</v>
      </c>
      <c r="AA394" s="12" t="s">
        <v>6671</v>
      </c>
      <c r="AB394" s="12">
        <v>460102</v>
      </c>
      <c r="AC394" s="12" t="s">
        <v>6672</v>
      </c>
      <c r="AD394" s="12">
        <v>415140</v>
      </c>
      <c r="AE394" s="70">
        <v>48779</v>
      </c>
      <c r="AF394" s="70">
        <v>78046</v>
      </c>
      <c r="AG394" s="60" t="s">
        <v>46</v>
      </c>
      <c r="AH394" s="61">
        <v>43500</v>
      </c>
      <c r="AI394" s="61">
        <v>0</v>
      </c>
      <c r="AJ394" s="61">
        <v>52476</v>
      </c>
      <c r="AK394" s="61">
        <v>0</v>
      </c>
      <c r="AL394" s="61">
        <v>5000</v>
      </c>
      <c r="AM394" s="61">
        <v>47476</v>
      </c>
      <c r="AN394" s="11" t="s">
        <v>6673</v>
      </c>
      <c r="AO394" s="61">
        <v>53899</v>
      </c>
      <c r="AP394" s="61">
        <v>0</v>
      </c>
      <c r="AQ394" s="62">
        <v>5000</v>
      </c>
      <c r="AR394" s="62">
        <v>48899</v>
      </c>
      <c r="AS394" s="11" t="s">
        <v>6673</v>
      </c>
      <c r="AT394" s="62">
        <v>52476</v>
      </c>
      <c r="AU394" s="62">
        <v>53899</v>
      </c>
      <c r="AV394" s="61">
        <v>10399</v>
      </c>
      <c r="AW394" s="63" t="str">
        <f t="shared" si="91"/>
        <v/>
      </c>
      <c r="AX394" s="63" t="str">
        <f t="shared" si="92"/>
        <v/>
      </c>
      <c r="AY394" s="64">
        <v>1423</v>
      </c>
      <c r="AZ394" s="65">
        <v>2.6401231933802113E-2</v>
      </c>
      <c r="BA394" s="65">
        <v>0.23905747126436783</v>
      </c>
      <c r="BB394" s="16" t="s">
        <v>33</v>
      </c>
      <c r="BC394" s="17"/>
    </row>
    <row r="395" spans="1:55" ht="20.100000000000001" customHeight="1" x14ac:dyDescent="0.2">
      <c r="A395" s="15">
        <v>2017</v>
      </c>
      <c r="B395" s="15" t="s">
        <v>75</v>
      </c>
      <c r="C395" s="35">
        <f t="shared" si="80"/>
        <v>3</v>
      </c>
      <c r="D395" s="67" t="s">
        <v>29</v>
      </c>
      <c r="E395" s="60" t="s">
        <v>5</v>
      </c>
      <c r="F395" s="18" t="str">
        <f t="shared" si="81"/>
        <v>Mack, Dorothea M</v>
      </c>
      <c r="G395" s="11" t="s">
        <v>805</v>
      </c>
      <c r="H395" s="12" t="s">
        <v>7071</v>
      </c>
      <c r="I395" s="66">
        <v>1</v>
      </c>
      <c r="J395" s="68" t="s">
        <v>215</v>
      </c>
      <c r="K395" s="34">
        <f t="shared" si="82"/>
        <v>0</v>
      </c>
      <c r="L395" s="34">
        <f t="shared" si="83"/>
        <v>47848</v>
      </c>
      <c r="M395" s="34">
        <f t="shared" si="84"/>
        <v>47848</v>
      </c>
      <c r="N395" s="34">
        <f t="shared" si="85"/>
        <v>0</v>
      </c>
      <c r="O395" s="34">
        <f t="shared" si="86"/>
        <v>8152</v>
      </c>
      <c r="P395" s="34">
        <f t="shared" si="87"/>
        <v>8152</v>
      </c>
      <c r="Q395" s="34">
        <f t="shared" si="88"/>
        <v>0</v>
      </c>
      <c r="R395" s="34">
        <f t="shared" si="89"/>
        <v>56000</v>
      </c>
      <c r="S395" s="34">
        <f t="shared" si="90"/>
        <v>56000</v>
      </c>
      <c r="T395" s="69" t="s">
        <v>6822</v>
      </c>
      <c r="V395" s="11" t="s">
        <v>6306</v>
      </c>
      <c r="W395" s="11" t="s">
        <v>7069</v>
      </c>
      <c r="X395" s="11" t="s">
        <v>9340</v>
      </c>
      <c r="Y395" s="11" t="s">
        <v>7070</v>
      </c>
      <c r="Z395" s="12" t="s">
        <v>6670</v>
      </c>
      <c r="AA395" s="12" t="s">
        <v>7072</v>
      </c>
      <c r="AB395" s="12">
        <v>470102</v>
      </c>
      <c r="AC395" s="12" t="s">
        <v>7073</v>
      </c>
      <c r="AD395" s="12">
        <v>415130</v>
      </c>
      <c r="AE395" s="70">
        <v>39276</v>
      </c>
      <c r="AF395" s="70">
        <v>62841</v>
      </c>
      <c r="AG395" s="60" t="s">
        <v>46</v>
      </c>
      <c r="AH395" s="61">
        <v>44480</v>
      </c>
      <c r="AI395" s="61">
        <v>0</v>
      </c>
      <c r="AJ395" s="61">
        <v>47848</v>
      </c>
      <c r="AK395" s="61">
        <v>0</v>
      </c>
      <c r="AL395" s="61">
        <v>0</v>
      </c>
      <c r="AM395" s="61">
        <v>47848</v>
      </c>
      <c r="AN395" s="11" t="s">
        <v>6673</v>
      </c>
      <c r="AO395" s="61">
        <v>56000</v>
      </c>
      <c r="AP395" s="61">
        <v>0</v>
      </c>
      <c r="AQ395" s="62">
        <v>0</v>
      </c>
      <c r="AR395" s="62">
        <v>56000</v>
      </c>
      <c r="AS395" s="11" t="s">
        <v>6673</v>
      </c>
      <c r="AT395" s="62">
        <v>47848</v>
      </c>
      <c r="AU395" s="62">
        <v>56000</v>
      </c>
      <c r="AV395" s="61">
        <v>11520</v>
      </c>
      <c r="AW395" s="63" t="str">
        <f t="shared" si="91"/>
        <v/>
      </c>
      <c r="AX395" s="63" t="str">
        <f t="shared" si="92"/>
        <v/>
      </c>
      <c r="AY395" s="64">
        <v>8152</v>
      </c>
      <c r="AZ395" s="65">
        <v>0.14557142857142857</v>
      </c>
      <c r="BA395" s="65">
        <v>0.25899280575539568</v>
      </c>
      <c r="BB395" s="16" t="s">
        <v>33</v>
      </c>
      <c r="BC395" s="17"/>
    </row>
    <row r="396" spans="1:55" ht="20.100000000000001" customHeight="1" x14ac:dyDescent="0.2">
      <c r="A396" s="15">
        <v>2017</v>
      </c>
      <c r="B396" s="15" t="s">
        <v>75</v>
      </c>
      <c r="C396" s="35">
        <f t="shared" si="80"/>
        <v>3</v>
      </c>
      <c r="D396" s="67" t="s">
        <v>29</v>
      </c>
      <c r="E396" s="60" t="s">
        <v>5</v>
      </c>
      <c r="F396" s="18" t="str">
        <f t="shared" si="81"/>
        <v>Nielson, Alan C</v>
      </c>
      <c r="G396" s="11" t="s">
        <v>805</v>
      </c>
      <c r="H396" s="12" t="s">
        <v>6669</v>
      </c>
      <c r="I396" s="66">
        <v>1</v>
      </c>
      <c r="J396" s="68" t="s">
        <v>215</v>
      </c>
      <c r="K396" s="34">
        <f t="shared" si="82"/>
        <v>0</v>
      </c>
      <c r="L396" s="34">
        <f t="shared" si="83"/>
        <v>47476</v>
      </c>
      <c r="M396" s="34">
        <f t="shared" si="84"/>
        <v>47476</v>
      </c>
      <c r="N396" s="34">
        <f t="shared" si="85"/>
        <v>0</v>
      </c>
      <c r="O396" s="34">
        <f t="shared" si="86"/>
        <v>3321</v>
      </c>
      <c r="P396" s="34">
        <f t="shared" si="87"/>
        <v>3321</v>
      </c>
      <c r="Q396" s="34">
        <f t="shared" si="88"/>
        <v>0</v>
      </c>
      <c r="R396" s="34">
        <f t="shared" si="89"/>
        <v>50797</v>
      </c>
      <c r="S396" s="34">
        <f t="shared" si="90"/>
        <v>50797</v>
      </c>
      <c r="T396" s="69" t="s">
        <v>6615</v>
      </c>
      <c r="V396" s="123" t="s">
        <v>6666</v>
      </c>
      <c r="W396" s="123" t="s">
        <v>6667</v>
      </c>
      <c r="X396" s="11" t="s">
        <v>9347</v>
      </c>
      <c r="Y396" s="123" t="s">
        <v>6668</v>
      </c>
      <c r="Z396" s="12" t="s">
        <v>6670</v>
      </c>
      <c r="AA396" s="12" t="s">
        <v>6671</v>
      </c>
      <c r="AB396" s="12">
        <v>460102</v>
      </c>
      <c r="AC396" s="12" t="s">
        <v>6672</v>
      </c>
      <c r="AD396" s="12">
        <v>415140</v>
      </c>
      <c r="AE396" s="70">
        <v>48779</v>
      </c>
      <c r="AF396" s="70">
        <v>78046</v>
      </c>
      <c r="AG396" s="60" t="s">
        <v>46</v>
      </c>
      <c r="AH396" s="61">
        <v>43287</v>
      </c>
      <c r="AI396" s="61">
        <v>0</v>
      </c>
      <c r="AJ396" s="61">
        <v>47476</v>
      </c>
      <c r="AK396" s="61">
        <v>0</v>
      </c>
      <c r="AL396" s="61">
        <v>0</v>
      </c>
      <c r="AM396" s="61">
        <v>47476</v>
      </c>
      <c r="AN396" s="11" t="s">
        <v>6673</v>
      </c>
      <c r="AO396" s="61">
        <v>50797</v>
      </c>
      <c r="AP396" s="61">
        <v>0</v>
      </c>
      <c r="AQ396" s="62">
        <v>0</v>
      </c>
      <c r="AR396" s="62">
        <v>50797</v>
      </c>
      <c r="AS396" s="11" t="s">
        <v>6673</v>
      </c>
      <c r="AT396" s="62">
        <v>47476</v>
      </c>
      <c r="AU396" s="62">
        <v>50797</v>
      </c>
      <c r="AV396" s="61">
        <v>7510</v>
      </c>
      <c r="AW396" s="63" t="str">
        <f t="shared" si="91"/>
        <v/>
      </c>
      <c r="AX396" s="63" t="str">
        <f t="shared" si="92"/>
        <v/>
      </c>
      <c r="AY396" s="64">
        <v>3321</v>
      </c>
      <c r="AZ396" s="65">
        <v>6.5377876646258631E-2</v>
      </c>
      <c r="BA396" s="65">
        <v>0.17349319657171899</v>
      </c>
      <c r="BB396" s="16" t="s">
        <v>33</v>
      </c>
      <c r="BC396" s="17"/>
    </row>
    <row r="397" spans="1:55" ht="20.100000000000001" customHeight="1" x14ac:dyDescent="0.2">
      <c r="A397" s="15">
        <v>2017</v>
      </c>
      <c r="B397" s="15" t="s">
        <v>75</v>
      </c>
      <c r="C397" s="35">
        <f t="shared" si="80"/>
        <v>3</v>
      </c>
      <c r="D397" s="67" t="s">
        <v>29</v>
      </c>
      <c r="E397" s="60" t="s">
        <v>5</v>
      </c>
      <c r="F397" s="18" t="str">
        <f t="shared" si="81"/>
        <v>Parker, Mark R</v>
      </c>
      <c r="G397" s="11" t="s">
        <v>805</v>
      </c>
      <c r="H397" s="12" t="s">
        <v>6849</v>
      </c>
      <c r="I397" s="66">
        <v>1</v>
      </c>
      <c r="J397" s="68" t="s">
        <v>215</v>
      </c>
      <c r="K397" s="34">
        <f t="shared" si="82"/>
        <v>0</v>
      </c>
      <c r="L397" s="34">
        <f t="shared" si="83"/>
        <v>51195</v>
      </c>
      <c r="M397" s="34">
        <f t="shared" si="84"/>
        <v>51195</v>
      </c>
      <c r="N397" s="34">
        <f t="shared" si="85"/>
        <v>0</v>
      </c>
      <c r="O397" s="34">
        <f t="shared" si="86"/>
        <v>1024</v>
      </c>
      <c r="P397" s="34">
        <f t="shared" si="87"/>
        <v>1024</v>
      </c>
      <c r="Q397" s="34">
        <f t="shared" si="88"/>
        <v>0</v>
      </c>
      <c r="R397" s="34">
        <f t="shared" si="89"/>
        <v>52219</v>
      </c>
      <c r="S397" s="34">
        <f t="shared" si="90"/>
        <v>52219</v>
      </c>
      <c r="T397" s="69" t="s">
        <v>6615</v>
      </c>
      <c r="V397" s="123" t="s">
        <v>1486</v>
      </c>
      <c r="W397" s="123" t="s">
        <v>6847</v>
      </c>
      <c r="X397" s="11" t="s">
        <v>9349</v>
      </c>
      <c r="Y397" s="123" t="s">
        <v>6848</v>
      </c>
      <c r="Z397" s="12" t="s">
        <v>6670</v>
      </c>
      <c r="AA397" s="12" t="s">
        <v>6671</v>
      </c>
      <c r="AB397" s="12">
        <v>460102</v>
      </c>
      <c r="AC397" s="12" t="s">
        <v>6850</v>
      </c>
      <c r="AD397" s="12">
        <v>999999</v>
      </c>
      <c r="AE397" s="70">
        <v>0</v>
      </c>
      <c r="AF397" s="70">
        <v>0</v>
      </c>
      <c r="AG397" s="60"/>
      <c r="AH397" s="61">
        <v>48991</v>
      </c>
      <c r="AI397" s="61">
        <v>0</v>
      </c>
      <c r="AJ397" s="61">
        <v>51195</v>
      </c>
      <c r="AK397" s="61">
        <v>0</v>
      </c>
      <c r="AL397" s="61">
        <v>0</v>
      </c>
      <c r="AM397" s="61">
        <v>51195</v>
      </c>
      <c r="AN397" s="11" t="s">
        <v>6673</v>
      </c>
      <c r="AO397" s="61">
        <v>52219</v>
      </c>
      <c r="AP397" s="61">
        <v>0</v>
      </c>
      <c r="AQ397" s="62">
        <v>0</v>
      </c>
      <c r="AR397" s="62">
        <v>52219</v>
      </c>
      <c r="AS397" s="11" t="s">
        <v>6673</v>
      </c>
      <c r="AT397" s="62">
        <v>51195</v>
      </c>
      <c r="AU397" s="62">
        <v>52219</v>
      </c>
      <c r="AV397" s="61">
        <v>3228</v>
      </c>
      <c r="AW397" s="63" t="str">
        <f t="shared" si="91"/>
        <v/>
      </c>
      <c r="AX397" s="63" t="str">
        <f t="shared" si="92"/>
        <v/>
      </c>
      <c r="AY397" s="64">
        <v>1024</v>
      </c>
      <c r="AZ397" s="65">
        <v>1.960972059978169E-2</v>
      </c>
      <c r="BA397" s="65">
        <v>6.5889653201608459E-2</v>
      </c>
      <c r="BB397" s="16" t="s">
        <v>33</v>
      </c>
      <c r="BC397" s="17"/>
    </row>
    <row r="398" spans="1:55" ht="20.100000000000001" customHeight="1" x14ac:dyDescent="0.2">
      <c r="A398" s="15">
        <v>2017</v>
      </c>
      <c r="B398" s="15" t="s">
        <v>75</v>
      </c>
      <c r="C398" s="35">
        <f t="shared" si="80"/>
        <v>3</v>
      </c>
      <c r="D398" s="67" t="s">
        <v>29</v>
      </c>
      <c r="E398" s="60" t="s">
        <v>5</v>
      </c>
      <c r="F398" s="18" t="str">
        <f t="shared" si="81"/>
        <v>Worrell, Ainsley Anthony</v>
      </c>
      <c r="G398" s="11" t="s">
        <v>805</v>
      </c>
      <c r="H398" s="12" t="s">
        <v>523</v>
      </c>
      <c r="I398" s="66">
        <v>1</v>
      </c>
      <c r="J398" s="68" t="s">
        <v>215</v>
      </c>
      <c r="K398" s="34">
        <f t="shared" si="82"/>
        <v>0</v>
      </c>
      <c r="L398" s="34">
        <f t="shared" si="83"/>
        <v>50469</v>
      </c>
      <c r="M398" s="34">
        <f t="shared" si="84"/>
        <v>50469</v>
      </c>
      <c r="N398" s="34">
        <f t="shared" si="85"/>
        <v>0</v>
      </c>
      <c r="O398" s="34">
        <f t="shared" si="86"/>
        <v>1009</v>
      </c>
      <c r="P398" s="34">
        <f t="shared" si="87"/>
        <v>1009</v>
      </c>
      <c r="Q398" s="34">
        <f t="shared" si="88"/>
        <v>0</v>
      </c>
      <c r="R398" s="34">
        <f t="shared" si="89"/>
        <v>51478</v>
      </c>
      <c r="S398" s="34">
        <f t="shared" si="90"/>
        <v>51478</v>
      </c>
      <c r="T398" s="69" t="s">
        <v>6615</v>
      </c>
      <c r="V398" s="123" t="s">
        <v>7197</v>
      </c>
      <c r="W398" s="123" t="s">
        <v>7198</v>
      </c>
      <c r="X398" s="11" t="s">
        <v>9384</v>
      </c>
      <c r="Y398" s="123" t="s">
        <v>7199</v>
      </c>
      <c r="Z398" s="12" t="s">
        <v>6670</v>
      </c>
      <c r="AA398" s="12" t="s">
        <v>6671</v>
      </c>
      <c r="AB398" s="12">
        <v>460102</v>
      </c>
      <c r="AC398" s="12" t="s">
        <v>6672</v>
      </c>
      <c r="AD398" s="12">
        <v>415140</v>
      </c>
      <c r="AE398" s="70">
        <v>48779</v>
      </c>
      <c r="AF398" s="70">
        <v>78046</v>
      </c>
      <c r="AG398" s="60" t="s">
        <v>46</v>
      </c>
      <c r="AH398" s="61">
        <v>47500</v>
      </c>
      <c r="AI398" s="61">
        <v>0</v>
      </c>
      <c r="AJ398" s="61">
        <v>50469</v>
      </c>
      <c r="AK398" s="61">
        <v>0</v>
      </c>
      <c r="AL398" s="61">
        <v>0</v>
      </c>
      <c r="AM398" s="61">
        <v>50469</v>
      </c>
      <c r="AN398" s="11" t="s">
        <v>6673</v>
      </c>
      <c r="AO398" s="61">
        <v>51478</v>
      </c>
      <c r="AP398" s="61">
        <v>0</v>
      </c>
      <c r="AQ398" s="62">
        <v>0</v>
      </c>
      <c r="AR398" s="62">
        <v>51478</v>
      </c>
      <c r="AS398" s="11" t="s">
        <v>6673</v>
      </c>
      <c r="AT398" s="62">
        <v>50469</v>
      </c>
      <c r="AU398" s="62">
        <v>51478</v>
      </c>
      <c r="AV398" s="61">
        <v>3978</v>
      </c>
      <c r="AW398" s="63" t="str">
        <f t="shared" si="91"/>
        <v/>
      </c>
      <c r="AX398" s="63" t="str">
        <f t="shared" si="92"/>
        <v/>
      </c>
      <c r="AY398" s="64">
        <v>1009</v>
      </c>
      <c r="AZ398" s="65">
        <v>1.9600606084152452E-2</v>
      </c>
      <c r="BA398" s="65">
        <v>8.3747368421052626E-2</v>
      </c>
      <c r="BB398" s="16" t="s">
        <v>33</v>
      </c>
      <c r="BC398" s="17"/>
    </row>
    <row r="399" spans="1:55" ht="20.100000000000001" customHeight="1" x14ac:dyDescent="0.2">
      <c r="A399" s="15">
        <v>2017</v>
      </c>
      <c r="B399" s="15" t="s">
        <v>75</v>
      </c>
      <c r="C399" s="35">
        <f t="shared" si="80"/>
        <v>3</v>
      </c>
      <c r="D399" s="67" t="s">
        <v>29</v>
      </c>
      <c r="E399" s="60" t="s">
        <v>31</v>
      </c>
      <c r="F399" s="18" t="str">
        <f t="shared" si="81"/>
        <v>Lackey, Frances</v>
      </c>
      <c r="G399" s="11" t="s">
        <v>6512</v>
      </c>
      <c r="H399" s="12" t="s">
        <v>6513</v>
      </c>
      <c r="I399" s="66">
        <v>1</v>
      </c>
      <c r="J399" s="68" t="s">
        <v>215</v>
      </c>
      <c r="K399" s="34">
        <f t="shared" si="82"/>
        <v>0</v>
      </c>
      <c r="L399" s="34">
        <f t="shared" si="83"/>
        <v>72086</v>
      </c>
      <c r="M399" s="34">
        <f t="shared" si="84"/>
        <v>72086</v>
      </c>
      <c r="N399" s="34">
        <f t="shared" si="85"/>
        <v>0</v>
      </c>
      <c r="O399" s="34">
        <f t="shared" si="86"/>
        <v>5046</v>
      </c>
      <c r="P399" s="34">
        <f t="shared" si="87"/>
        <v>5046</v>
      </c>
      <c r="Q399" s="34">
        <f t="shared" si="88"/>
        <v>0</v>
      </c>
      <c r="R399" s="34">
        <f t="shared" si="89"/>
        <v>77132</v>
      </c>
      <c r="S399" s="34">
        <f t="shared" si="90"/>
        <v>77132</v>
      </c>
      <c r="T399" s="71">
        <v>42887</v>
      </c>
      <c r="V399" s="11" t="s">
        <v>6509</v>
      </c>
      <c r="W399" s="11" t="s">
        <v>6510</v>
      </c>
      <c r="X399" s="11" t="s">
        <v>8001</v>
      </c>
      <c r="Y399" s="11" t="s">
        <v>6511</v>
      </c>
      <c r="Z399" s="12" t="s">
        <v>6468</v>
      </c>
      <c r="AA399" s="12" t="s">
        <v>6469</v>
      </c>
      <c r="AB399" s="12" t="s">
        <v>6470</v>
      </c>
      <c r="AC399" s="12" t="s">
        <v>1679</v>
      </c>
      <c r="AD399" s="12" t="s">
        <v>6514</v>
      </c>
      <c r="AE399" s="70">
        <v>93750</v>
      </c>
      <c r="AF399" s="70">
        <v>168750</v>
      </c>
      <c r="AG399" s="60" t="s">
        <v>46</v>
      </c>
      <c r="AH399" s="61">
        <v>72086</v>
      </c>
      <c r="AI399" s="61">
        <v>0</v>
      </c>
      <c r="AJ399" s="61">
        <v>72086</v>
      </c>
      <c r="AK399" s="61">
        <v>0</v>
      </c>
      <c r="AL399" s="61">
        <v>0</v>
      </c>
      <c r="AM399" s="61">
        <v>72086</v>
      </c>
      <c r="AN399" s="11"/>
      <c r="AO399" s="61">
        <v>77132</v>
      </c>
      <c r="AP399" s="61">
        <v>0</v>
      </c>
      <c r="AQ399" s="62">
        <v>0</v>
      </c>
      <c r="AR399" s="62">
        <v>77132</v>
      </c>
      <c r="AS399" s="11"/>
      <c r="AT399" s="62">
        <v>72086</v>
      </c>
      <c r="AU399" s="62">
        <v>77132</v>
      </c>
      <c r="AV399" s="61">
        <v>5046</v>
      </c>
      <c r="AW399" s="63" t="str">
        <f t="shared" si="91"/>
        <v/>
      </c>
      <c r="AX399" s="63" t="str">
        <f t="shared" si="92"/>
        <v/>
      </c>
      <c r="AY399" s="64">
        <v>5046</v>
      </c>
      <c r="AZ399" s="65">
        <v>6.9999722553616514E-2</v>
      </c>
      <c r="BA399" s="65">
        <v>6.9999722553616514E-2</v>
      </c>
      <c r="BB399" s="16" t="s">
        <v>33</v>
      </c>
      <c r="BC399" s="17" t="s">
        <v>6515</v>
      </c>
    </row>
    <row r="400" spans="1:55" ht="20.100000000000001" customHeight="1" x14ac:dyDescent="0.2">
      <c r="A400" s="15">
        <v>2017</v>
      </c>
      <c r="B400" s="15" t="s">
        <v>75</v>
      </c>
      <c r="C400" s="35">
        <f t="shared" si="80"/>
        <v>3</v>
      </c>
      <c r="D400" s="67" t="s">
        <v>29</v>
      </c>
      <c r="E400" s="60" t="s">
        <v>31</v>
      </c>
      <c r="F400" s="18" t="str">
        <f t="shared" si="81"/>
        <v>Mangum, Linda</v>
      </c>
      <c r="G400" s="11" t="s">
        <v>6544</v>
      </c>
      <c r="H400" s="12" t="s">
        <v>6545</v>
      </c>
      <c r="I400" s="66">
        <v>1</v>
      </c>
      <c r="J400" s="68" t="s">
        <v>215</v>
      </c>
      <c r="K400" s="34">
        <f t="shared" si="82"/>
        <v>71050</v>
      </c>
      <c r="L400" s="34">
        <f t="shared" si="83"/>
        <v>0</v>
      </c>
      <c r="M400" s="34">
        <f t="shared" si="84"/>
        <v>71050</v>
      </c>
      <c r="N400" s="34">
        <f t="shared" si="85"/>
        <v>5000</v>
      </c>
      <c r="O400" s="34">
        <f t="shared" si="86"/>
        <v>0</v>
      </c>
      <c r="P400" s="34">
        <f t="shared" si="87"/>
        <v>5000</v>
      </c>
      <c r="Q400" s="34">
        <f t="shared" si="88"/>
        <v>76050</v>
      </c>
      <c r="R400" s="34">
        <f t="shared" si="89"/>
        <v>0</v>
      </c>
      <c r="S400" s="34">
        <f t="shared" si="90"/>
        <v>76050</v>
      </c>
      <c r="T400" s="71">
        <v>42856</v>
      </c>
      <c r="V400" s="11" t="s">
        <v>6542</v>
      </c>
      <c r="W400" s="11" t="s">
        <v>1752</v>
      </c>
      <c r="X400" s="11" t="s">
        <v>8006</v>
      </c>
      <c r="Y400" s="11" t="s">
        <v>6543</v>
      </c>
      <c r="Z400" s="12" t="s">
        <v>6440</v>
      </c>
      <c r="AA400" s="12" t="s">
        <v>254</v>
      </c>
      <c r="AB400" s="12" t="s">
        <v>6441</v>
      </c>
      <c r="AC400" s="12" t="s">
        <v>6546</v>
      </c>
      <c r="AD400" s="12" t="s">
        <v>6546</v>
      </c>
      <c r="AE400" s="70">
        <v>80732</v>
      </c>
      <c r="AF400" s="70">
        <v>145317</v>
      </c>
      <c r="AG400" s="60" t="s">
        <v>46</v>
      </c>
      <c r="AH400" s="61">
        <v>71050</v>
      </c>
      <c r="AI400" s="61">
        <v>0</v>
      </c>
      <c r="AJ400" s="61">
        <v>71050</v>
      </c>
      <c r="AK400" s="61">
        <v>0</v>
      </c>
      <c r="AL400" s="61">
        <v>71050</v>
      </c>
      <c r="AM400" s="61">
        <v>0</v>
      </c>
      <c r="AN400" s="11"/>
      <c r="AO400" s="61">
        <v>76050</v>
      </c>
      <c r="AP400" s="61">
        <v>0</v>
      </c>
      <c r="AQ400" s="62">
        <v>76050</v>
      </c>
      <c r="AR400" s="62">
        <v>0</v>
      </c>
      <c r="AS400" s="11"/>
      <c r="AT400" s="62">
        <v>71050</v>
      </c>
      <c r="AU400" s="62">
        <v>76050</v>
      </c>
      <c r="AV400" s="61">
        <v>5000</v>
      </c>
      <c r="AW400" s="63" t="str">
        <f t="shared" si="91"/>
        <v/>
      </c>
      <c r="AX400" s="63" t="str">
        <f t="shared" si="92"/>
        <v/>
      </c>
      <c r="AY400" s="64">
        <v>5000</v>
      </c>
      <c r="AZ400" s="65">
        <v>7.0372976776917659E-2</v>
      </c>
      <c r="BA400" s="65">
        <v>7.0372976776917659E-2</v>
      </c>
      <c r="BB400" s="16" t="s">
        <v>33</v>
      </c>
      <c r="BC400" s="17" t="s">
        <v>6547</v>
      </c>
    </row>
    <row r="401" spans="1:55" ht="20.100000000000001" customHeight="1" x14ac:dyDescent="0.2">
      <c r="A401" s="15">
        <v>2017</v>
      </c>
      <c r="B401" s="15" t="s">
        <v>75</v>
      </c>
      <c r="C401" s="35">
        <f t="shared" si="80"/>
        <v>3</v>
      </c>
      <c r="D401" s="67" t="s">
        <v>29</v>
      </c>
      <c r="E401" s="60" t="s">
        <v>9</v>
      </c>
      <c r="F401" s="18" t="str">
        <f t="shared" si="81"/>
        <v>Austin, Robert</v>
      </c>
      <c r="G401" s="11" t="s">
        <v>4617</v>
      </c>
      <c r="H401" s="12" t="s">
        <v>4618</v>
      </c>
      <c r="I401" s="66">
        <v>1</v>
      </c>
      <c r="J401" s="68" t="s">
        <v>215</v>
      </c>
      <c r="K401" s="34">
        <f t="shared" si="82"/>
        <v>40897</v>
      </c>
      <c r="L401" s="34">
        <f t="shared" si="83"/>
        <v>27315</v>
      </c>
      <c r="M401" s="34">
        <f t="shared" si="84"/>
        <v>68212</v>
      </c>
      <c r="N401" s="34">
        <f t="shared" si="85"/>
        <v>5868</v>
      </c>
      <c r="O401" s="34">
        <f t="shared" si="86"/>
        <v>3920</v>
      </c>
      <c r="P401" s="34">
        <f t="shared" si="87"/>
        <v>9788</v>
      </c>
      <c r="Q401" s="34">
        <f t="shared" si="88"/>
        <v>46765</v>
      </c>
      <c r="R401" s="34">
        <f t="shared" si="89"/>
        <v>31235</v>
      </c>
      <c r="S401" s="34">
        <f t="shared" si="90"/>
        <v>78000</v>
      </c>
      <c r="T401" s="69">
        <v>42901</v>
      </c>
      <c r="V401" s="11" t="s">
        <v>827</v>
      </c>
      <c r="W401" s="11" t="s">
        <v>348</v>
      </c>
      <c r="X401" s="11" t="s">
        <v>8042</v>
      </c>
      <c r="Y401" s="11" t="s">
        <v>4616</v>
      </c>
      <c r="Z401" s="12" t="s">
        <v>4137</v>
      </c>
      <c r="AA401" s="12" t="s">
        <v>4619</v>
      </c>
      <c r="AB401" s="12" t="s">
        <v>4620</v>
      </c>
      <c r="AC401" s="12" t="s">
        <v>4621</v>
      </c>
      <c r="AD401" s="12" t="s">
        <v>4622</v>
      </c>
      <c r="AE401" s="70">
        <v>48045</v>
      </c>
      <c r="AF401" s="70">
        <v>96088</v>
      </c>
      <c r="AG401" s="60" t="s">
        <v>45</v>
      </c>
      <c r="AH401" s="61">
        <v>67204</v>
      </c>
      <c r="AI401" s="61">
        <v>0</v>
      </c>
      <c r="AJ401" s="61">
        <v>68212</v>
      </c>
      <c r="AK401" s="61">
        <v>0</v>
      </c>
      <c r="AL401" s="61">
        <v>40897</v>
      </c>
      <c r="AM401" s="61">
        <v>27315</v>
      </c>
      <c r="AN401" s="11" t="s">
        <v>4399</v>
      </c>
      <c r="AO401" s="61">
        <v>78000</v>
      </c>
      <c r="AP401" s="61">
        <v>0</v>
      </c>
      <c r="AQ401" s="62">
        <v>46765</v>
      </c>
      <c r="AR401" s="62">
        <v>31235</v>
      </c>
      <c r="AS401" s="11" t="s">
        <v>4546</v>
      </c>
      <c r="AT401" s="62">
        <v>68212</v>
      </c>
      <c r="AU401" s="62">
        <v>78000</v>
      </c>
      <c r="AV401" s="61">
        <v>10796</v>
      </c>
      <c r="AW401" s="63" t="str">
        <f t="shared" si="91"/>
        <v/>
      </c>
      <c r="AX401" s="63" t="str">
        <f t="shared" si="92"/>
        <v/>
      </c>
      <c r="AY401" s="64">
        <v>9788</v>
      </c>
      <c r="AZ401" s="65">
        <v>0.14349381340526593</v>
      </c>
      <c r="BA401" s="65">
        <v>0.16064519969049462</v>
      </c>
      <c r="BB401" s="16" t="s">
        <v>33</v>
      </c>
      <c r="BC401" s="17"/>
    </row>
    <row r="402" spans="1:55" ht="20.100000000000001" customHeight="1" x14ac:dyDescent="0.2">
      <c r="A402" s="15">
        <v>2017</v>
      </c>
      <c r="B402" s="15" t="s">
        <v>75</v>
      </c>
      <c r="C402" s="35">
        <f t="shared" si="80"/>
        <v>3</v>
      </c>
      <c r="D402" s="67" t="s">
        <v>29</v>
      </c>
      <c r="E402" s="60" t="s">
        <v>9</v>
      </c>
      <c r="F402" s="18" t="str">
        <f t="shared" si="81"/>
        <v>Bohlander, Bradley</v>
      </c>
      <c r="G402" s="11" t="s">
        <v>4861</v>
      </c>
      <c r="H402" s="12" t="s">
        <v>4862</v>
      </c>
      <c r="I402" s="66">
        <v>1</v>
      </c>
      <c r="J402" s="68" t="s">
        <v>215</v>
      </c>
      <c r="K402" s="34">
        <f t="shared" si="82"/>
        <v>213150</v>
      </c>
      <c r="L402" s="34">
        <f t="shared" si="83"/>
        <v>0</v>
      </c>
      <c r="M402" s="34">
        <f t="shared" si="84"/>
        <v>213150</v>
      </c>
      <c r="N402" s="34">
        <f t="shared" si="85"/>
        <v>16850</v>
      </c>
      <c r="O402" s="34">
        <f t="shared" si="86"/>
        <v>0</v>
      </c>
      <c r="P402" s="34">
        <f t="shared" si="87"/>
        <v>16850</v>
      </c>
      <c r="Q402" s="34">
        <f t="shared" si="88"/>
        <v>230000</v>
      </c>
      <c r="R402" s="34">
        <f t="shared" si="89"/>
        <v>0</v>
      </c>
      <c r="S402" s="34">
        <f t="shared" si="90"/>
        <v>230000</v>
      </c>
      <c r="T402" s="69">
        <v>42795</v>
      </c>
      <c r="V402" s="11" t="s">
        <v>4859</v>
      </c>
      <c r="W402" s="11" t="s">
        <v>128</v>
      </c>
      <c r="X402" s="11" t="s">
        <v>8058</v>
      </c>
      <c r="Y402" s="11" t="s">
        <v>4860</v>
      </c>
      <c r="Z402" s="12" t="s">
        <v>792</v>
      </c>
      <c r="AA402" s="12" t="s">
        <v>1231</v>
      </c>
      <c r="AB402" s="12" t="s">
        <v>4305</v>
      </c>
      <c r="AC402" s="12" t="s">
        <v>4863</v>
      </c>
      <c r="AD402" s="12" t="s">
        <v>359</v>
      </c>
      <c r="AE402" s="70">
        <v>189431</v>
      </c>
      <c r="AF402" s="70">
        <v>341052</v>
      </c>
      <c r="AG402" s="60" t="s">
        <v>45</v>
      </c>
      <c r="AH402" s="61">
        <v>210000</v>
      </c>
      <c r="AI402" s="61">
        <v>0</v>
      </c>
      <c r="AJ402" s="61">
        <v>213150</v>
      </c>
      <c r="AK402" s="61">
        <v>0</v>
      </c>
      <c r="AL402" s="61">
        <v>213150</v>
      </c>
      <c r="AM402" s="61">
        <v>0</v>
      </c>
      <c r="AN402" s="11"/>
      <c r="AO402" s="61">
        <v>230000</v>
      </c>
      <c r="AP402" s="61">
        <v>0</v>
      </c>
      <c r="AQ402" s="62">
        <v>230000</v>
      </c>
      <c r="AR402" s="62">
        <v>0</v>
      </c>
      <c r="AS402" s="11"/>
      <c r="AT402" s="62">
        <v>213150</v>
      </c>
      <c r="AU402" s="62">
        <v>230000</v>
      </c>
      <c r="AV402" s="61">
        <v>20000</v>
      </c>
      <c r="AW402" s="63" t="str">
        <f t="shared" si="91"/>
        <v/>
      </c>
      <c r="AX402" s="63" t="str">
        <f t="shared" si="92"/>
        <v/>
      </c>
      <c r="AY402" s="64">
        <v>16850</v>
      </c>
      <c r="AZ402" s="65">
        <v>7.9052310579404178E-2</v>
      </c>
      <c r="BA402" s="65">
        <v>9.5238095238095233E-2</v>
      </c>
      <c r="BB402" s="16" t="s">
        <v>33</v>
      </c>
      <c r="BC402" s="124"/>
    </row>
    <row r="403" spans="1:55" ht="20.100000000000001" customHeight="1" x14ac:dyDescent="0.2">
      <c r="A403" s="15">
        <v>2017</v>
      </c>
      <c r="B403" s="15" t="s">
        <v>75</v>
      </c>
      <c r="C403" s="35">
        <f t="shared" si="80"/>
        <v>3</v>
      </c>
      <c r="D403" s="67" t="s">
        <v>29</v>
      </c>
      <c r="E403" s="60" t="s">
        <v>9</v>
      </c>
      <c r="F403" s="18" t="str">
        <f t="shared" si="81"/>
        <v>Brewer, Chester</v>
      </c>
      <c r="G403" s="11" t="s">
        <v>4229</v>
      </c>
      <c r="H403" s="12" t="s">
        <v>4631</v>
      </c>
      <c r="I403" s="66">
        <v>1</v>
      </c>
      <c r="J403" s="68" t="s">
        <v>215</v>
      </c>
      <c r="K403" s="34">
        <f t="shared" si="82"/>
        <v>21859</v>
      </c>
      <c r="L403" s="34">
        <f t="shared" si="83"/>
        <v>26049</v>
      </c>
      <c r="M403" s="34">
        <f t="shared" si="84"/>
        <v>47908</v>
      </c>
      <c r="N403" s="34">
        <f t="shared" si="85"/>
        <v>4091</v>
      </c>
      <c r="O403" s="34">
        <f t="shared" si="86"/>
        <v>-99</v>
      </c>
      <c r="P403" s="34">
        <f t="shared" si="87"/>
        <v>3992</v>
      </c>
      <c r="Q403" s="34">
        <f t="shared" si="88"/>
        <v>25950</v>
      </c>
      <c r="R403" s="34">
        <f t="shared" si="89"/>
        <v>25950</v>
      </c>
      <c r="S403" s="34">
        <f t="shared" si="90"/>
        <v>51900</v>
      </c>
      <c r="T403" s="69">
        <v>42887</v>
      </c>
      <c r="V403" s="11" t="s">
        <v>4628</v>
      </c>
      <c r="W403" s="11" t="s">
        <v>4629</v>
      </c>
      <c r="X403" s="11" t="s">
        <v>8062</v>
      </c>
      <c r="Y403" s="11" t="s">
        <v>4630</v>
      </c>
      <c r="Z403" s="12" t="s">
        <v>4178</v>
      </c>
      <c r="AA403" s="12" t="s">
        <v>4614</v>
      </c>
      <c r="AB403" s="12" t="s">
        <v>4615</v>
      </c>
      <c r="AC403" s="12" t="s">
        <v>4326</v>
      </c>
      <c r="AD403" s="12" t="s">
        <v>73</v>
      </c>
      <c r="AE403" s="70">
        <v>35027</v>
      </c>
      <c r="AF403" s="70">
        <v>58379</v>
      </c>
      <c r="AG403" s="60" t="s">
        <v>45</v>
      </c>
      <c r="AH403" s="61">
        <v>47200</v>
      </c>
      <c r="AI403" s="61">
        <v>0</v>
      </c>
      <c r="AJ403" s="61">
        <v>47908</v>
      </c>
      <c r="AK403" s="61">
        <v>0</v>
      </c>
      <c r="AL403" s="61">
        <v>21859</v>
      </c>
      <c r="AM403" s="61">
        <v>26049</v>
      </c>
      <c r="AN403" s="11" t="s">
        <v>74</v>
      </c>
      <c r="AO403" s="61">
        <v>51900</v>
      </c>
      <c r="AP403" s="61">
        <v>0</v>
      </c>
      <c r="AQ403" s="62">
        <v>25950</v>
      </c>
      <c r="AR403" s="62">
        <v>25950</v>
      </c>
      <c r="AS403" s="11" t="s">
        <v>74</v>
      </c>
      <c r="AT403" s="62">
        <v>47908</v>
      </c>
      <c r="AU403" s="62">
        <v>51900</v>
      </c>
      <c r="AV403" s="61">
        <v>4700</v>
      </c>
      <c r="AW403" s="63" t="str">
        <f t="shared" si="91"/>
        <v/>
      </c>
      <c r="AX403" s="63" t="str">
        <f t="shared" si="92"/>
        <v/>
      </c>
      <c r="AY403" s="64">
        <v>3992</v>
      </c>
      <c r="AZ403" s="65">
        <v>8.3326375553143525E-2</v>
      </c>
      <c r="BA403" s="65">
        <v>9.9576271186440676E-2</v>
      </c>
      <c r="BB403" s="16" t="s">
        <v>33</v>
      </c>
      <c r="BC403" s="17"/>
    </row>
    <row r="404" spans="1:55" ht="20.100000000000001" customHeight="1" x14ac:dyDescent="0.2">
      <c r="A404" s="15">
        <v>2017</v>
      </c>
      <c r="B404" s="15" t="s">
        <v>75</v>
      </c>
      <c r="C404" s="35">
        <f t="shared" si="80"/>
        <v>3</v>
      </c>
      <c r="D404" s="67" t="s">
        <v>29</v>
      </c>
      <c r="E404" s="60" t="s">
        <v>9</v>
      </c>
      <c r="F404" s="18" t="str">
        <f t="shared" si="81"/>
        <v>Brockelsby, Angela</v>
      </c>
      <c r="G404" s="11" t="s">
        <v>4634</v>
      </c>
      <c r="H404" s="12" t="s">
        <v>4635</v>
      </c>
      <c r="I404" s="66">
        <v>1</v>
      </c>
      <c r="J404" s="68" t="s">
        <v>215</v>
      </c>
      <c r="K404" s="34">
        <f t="shared" si="82"/>
        <v>87156</v>
      </c>
      <c r="L404" s="34">
        <f t="shared" si="83"/>
        <v>0</v>
      </c>
      <c r="M404" s="34">
        <f t="shared" si="84"/>
        <v>87156</v>
      </c>
      <c r="N404" s="34">
        <f t="shared" si="85"/>
        <v>0</v>
      </c>
      <c r="O404" s="34">
        <f t="shared" si="86"/>
        <v>7844</v>
      </c>
      <c r="P404" s="34">
        <f t="shared" si="87"/>
        <v>7844</v>
      </c>
      <c r="Q404" s="34">
        <f t="shared" si="88"/>
        <v>87156</v>
      </c>
      <c r="R404" s="34">
        <f t="shared" si="89"/>
        <v>7844</v>
      </c>
      <c r="S404" s="34">
        <f t="shared" si="90"/>
        <v>95000</v>
      </c>
      <c r="T404" s="69">
        <v>42887</v>
      </c>
      <c r="V404" s="11" t="s">
        <v>4632</v>
      </c>
      <c r="W404" s="11" t="s">
        <v>2930</v>
      </c>
      <c r="X404" s="11" t="s">
        <v>8064</v>
      </c>
      <c r="Y404" s="11" t="s">
        <v>4633</v>
      </c>
      <c r="Z404" s="12" t="s">
        <v>3741</v>
      </c>
      <c r="AA404" s="12" t="s">
        <v>4324</v>
      </c>
      <c r="AB404" s="12" t="s">
        <v>4325</v>
      </c>
      <c r="AC404" s="12" t="s">
        <v>4636</v>
      </c>
      <c r="AD404" s="12">
        <v>999999</v>
      </c>
      <c r="AE404" s="70">
        <v>92277</v>
      </c>
      <c r="AF404" s="70">
        <v>173019</v>
      </c>
      <c r="AG404" s="60" t="s">
        <v>45</v>
      </c>
      <c r="AH404" s="61">
        <v>80329</v>
      </c>
      <c r="AI404" s="61">
        <v>0</v>
      </c>
      <c r="AJ404" s="61">
        <v>87156</v>
      </c>
      <c r="AK404" s="61">
        <v>0</v>
      </c>
      <c r="AL404" s="61">
        <v>87156</v>
      </c>
      <c r="AM404" s="61">
        <v>0</v>
      </c>
      <c r="AN404" s="11"/>
      <c r="AO404" s="61">
        <v>95000</v>
      </c>
      <c r="AP404" s="61">
        <v>0</v>
      </c>
      <c r="AQ404" s="62">
        <v>87156</v>
      </c>
      <c r="AR404" s="62">
        <v>7844</v>
      </c>
      <c r="AS404" s="11" t="s">
        <v>74</v>
      </c>
      <c r="AT404" s="62">
        <v>87156</v>
      </c>
      <c r="AU404" s="62">
        <v>95000</v>
      </c>
      <c r="AV404" s="61">
        <v>14671</v>
      </c>
      <c r="AW404" s="63" t="str">
        <f t="shared" si="91"/>
        <v/>
      </c>
      <c r="AX404" s="63" t="str">
        <f t="shared" si="92"/>
        <v/>
      </c>
      <c r="AY404" s="64">
        <v>7844</v>
      </c>
      <c r="AZ404" s="65">
        <v>8.9999541052824816E-2</v>
      </c>
      <c r="BA404" s="65">
        <v>0.18263640777303339</v>
      </c>
      <c r="BB404" s="16" t="s">
        <v>33</v>
      </c>
      <c r="BC404" s="17"/>
    </row>
    <row r="405" spans="1:55" ht="20.100000000000001" customHeight="1" x14ac:dyDescent="0.2">
      <c r="A405" s="15">
        <v>2017</v>
      </c>
      <c r="B405" s="15" t="s">
        <v>75</v>
      </c>
      <c r="C405" s="35">
        <f t="shared" si="80"/>
        <v>3</v>
      </c>
      <c r="D405" s="67" t="s">
        <v>29</v>
      </c>
      <c r="E405" s="60" t="s">
        <v>9</v>
      </c>
      <c r="F405" s="18" t="str">
        <f t="shared" si="81"/>
        <v>Brutz, Heather</v>
      </c>
      <c r="G405" s="11" t="s">
        <v>4322</v>
      </c>
      <c r="H405" s="12" t="s">
        <v>4738</v>
      </c>
      <c r="I405" s="66">
        <v>1</v>
      </c>
      <c r="J405" s="68" t="s">
        <v>215</v>
      </c>
      <c r="K405" s="34">
        <f t="shared" si="82"/>
        <v>0</v>
      </c>
      <c r="L405" s="34">
        <f t="shared" si="83"/>
        <v>52780</v>
      </c>
      <c r="M405" s="34">
        <f t="shared" si="84"/>
        <v>52780</v>
      </c>
      <c r="N405" s="34">
        <f t="shared" si="85"/>
        <v>0</v>
      </c>
      <c r="O405" s="34">
        <f t="shared" si="86"/>
        <v>10221</v>
      </c>
      <c r="P405" s="34">
        <f t="shared" si="87"/>
        <v>10221</v>
      </c>
      <c r="Q405" s="34">
        <f t="shared" si="88"/>
        <v>0</v>
      </c>
      <c r="R405" s="34">
        <f t="shared" si="89"/>
        <v>63001</v>
      </c>
      <c r="S405" s="34">
        <f t="shared" si="90"/>
        <v>63001</v>
      </c>
      <c r="T405" s="69">
        <v>42795</v>
      </c>
      <c r="V405" s="11" t="s">
        <v>4736</v>
      </c>
      <c r="W405" s="11" t="s">
        <v>1324</v>
      </c>
      <c r="X405" s="11" t="s">
        <v>8069</v>
      </c>
      <c r="Y405" s="11" t="s">
        <v>4737</v>
      </c>
      <c r="Z405" s="12" t="s">
        <v>4164</v>
      </c>
      <c r="AA405" s="12" t="s">
        <v>4655</v>
      </c>
      <c r="AB405" s="12" t="s">
        <v>4656</v>
      </c>
      <c r="AC405" s="12" t="s">
        <v>4657</v>
      </c>
      <c r="AD405" s="12" t="s">
        <v>73</v>
      </c>
      <c r="AE405" s="70">
        <v>41023</v>
      </c>
      <c r="AF405" s="70">
        <v>82047</v>
      </c>
      <c r="AG405" s="60" t="s">
        <v>45</v>
      </c>
      <c r="AH405" s="61">
        <v>52000</v>
      </c>
      <c r="AI405" s="61">
        <v>0</v>
      </c>
      <c r="AJ405" s="61">
        <v>52780</v>
      </c>
      <c r="AK405" s="61">
        <v>0</v>
      </c>
      <c r="AL405" s="61">
        <v>0</v>
      </c>
      <c r="AM405" s="61">
        <v>52780</v>
      </c>
      <c r="AN405" s="11" t="s">
        <v>74</v>
      </c>
      <c r="AO405" s="61">
        <v>63001</v>
      </c>
      <c r="AP405" s="61">
        <v>0</v>
      </c>
      <c r="AQ405" s="62">
        <v>0</v>
      </c>
      <c r="AR405" s="62">
        <v>63001</v>
      </c>
      <c r="AS405" s="11" t="s">
        <v>74</v>
      </c>
      <c r="AT405" s="62">
        <v>52780</v>
      </c>
      <c r="AU405" s="62">
        <v>63001</v>
      </c>
      <c r="AV405" s="61">
        <v>11001</v>
      </c>
      <c r="AW405" s="63" t="str">
        <f t="shared" si="91"/>
        <v/>
      </c>
      <c r="AX405" s="63" t="str">
        <f t="shared" si="92"/>
        <v/>
      </c>
      <c r="AY405" s="64">
        <v>10221</v>
      </c>
      <c r="AZ405" s="65">
        <v>0.19365289882531261</v>
      </c>
      <c r="BA405" s="65">
        <v>0.21155769230769231</v>
      </c>
      <c r="BB405" s="16" t="s">
        <v>33</v>
      </c>
      <c r="BC405" s="17"/>
    </row>
    <row r="406" spans="1:55" ht="20.100000000000001" customHeight="1" x14ac:dyDescent="0.2">
      <c r="A406" s="15">
        <v>2017</v>
      </c>
      <c r="B406" s="15" t="s">
        <v>75</v>
      </c>
      <c r="C406" s="35">
        <f t="shared" si="80"/>
        <v>3</v>
      </c>
      <c r="D406" s="67" t="s">
        <v>29</v>
      </c>
      <c r="E406" s="60" t="s">
        <v>9</v>
      </c>
      <c r="F406" s="18" t="str">
        <f t="shared" si="81"/>
        <v>Carden, David</v>
      </c>
      <c r="G406" s="11" t="s">
        <v>4229</v>
      </c>
      <c r="H406" s="12" t="s">
        <v>4639</v>
      </c>
      <c r="I406" s="66">
        <v>1</v>
      </c>
      <c r="J406" s="68" t="s">
        <v>215</v>
      </c>
      <c r="K406" s="34">
        <f t="shared" si="82"/>
        <v>0</v>
      </c>
      <c r="L406" s="34">
        <f t="shared" si="83"/>
        <v>67975</v>
      </c>
      <c r="M406" s="34">
        <f t="shared" si="84"/>
        <v>67975</v>
      </c>
      <c r="N406" s="34">
        <f t="shared" si="85"/>
        <v>0</v>
      </c>
      <c r="O406" s="34">
        <f t="shared" si="86"/>
        <v>5025</v>
      </c>
      <c r="P406" s="34">
        <f t="shared" si="87"/>
        <v>5025</v>
      </c>
      <c r="Q406" s="34">
        <f t="shared" si="88"/>
        <v>0</v>
      </c>
      <c r="R406" s="34">
        <f t="shared" si="89"/>
        <v>73000</v>
      </c>
      <c r="S406" s="34">
        <f t="shared" si="90"/>
        <v>73000</v>
      </c>
      <c r="T406" s="69">
        <v>42887</v>
      </c>
      <c r="V406" s="11" t="s">
        <v>4637</v>
      </c>
      <c r="W406" s="11" t="s">
        <v>1065</v>
      </c>
      <c r="X406" s="11" t="s">
        <v>8078</v>
      </c>
      <c r="Y406" s="11" t="s">
        <v>4638</v>
      </c>
      <c r="Z406" s="12" t="s">
        <v>4178</v>
      </c>
      <c r="AA406" s="12" t="s">
        <v>4640</v>
      </c>
      <c r="AB406" s="12" t="s">
        <v>4641</v>
      </c>
      <c r="AC406" s="12" t="s">
        <v>4642</v>
      </c>
      <c r="AD406" s="12" t="s">
        <v>4643</v>
      </c>
      <c r="AE406" s="70">
        <v>1</v>
      </c>
      <c r="AF406" s="70">
        <v>750000</v>
      </c>
      <c r="AG406" s="60" t="s">
        <v>45</v>
      </c>
      <c r="AH406" s="61">
        <v>65000</v>
      </c>
      <c r="AI406" s="61">
        <v>0</v>
      </c>
      <c r="AJ406" s="61">
        <v>67975</v>
      </c>
      <c r="AK406" s="61">
        <v>0</v>
      </c>
      <c r="AL406" s="61">
        <v>0</v>
      </c>
      <c r="AM406" s="61">
        <v>67975</v>
      </c>
      <c r="AN406" s="11" t="s">
        <v>74</v>
      </c>
      <c r="AO406" s="61">
        <v>73000</v>
      </c>
      <c r="AP406" s="61">
        <v>0</v>
      </c>
      <c r="AQ406" s="62">
        <v>0</v>
      </c>
      <c r="AR406" s="62">
        <v>73000</v>
      </c>
      <c r="AS406" s="11" t="s">
        <v>74</v>
      </c>
      <c r="AT406" s="62">
        <v>67975</v>
      </c>
      <c r="AU406" s="62">
        <v>73000</v>
      </c>
      <c r="AV406" s="61">
        <v>8000</v>
      </c>
      <c r="AW406" s="63" t="str">
        <f t="shared" si="91"/>
        <v/>
      </c>
      <c r="AX406" s="63" t="str">
        <f t="shared" si="92"/>
        <v/>
      </c>
      <c r="AY406" s="64">
        <v>5025</v>
      </c>
      <c r="AZ406" s="65">
        <v>7.3924236851783745E-2</v>
      </c>
      <c r="BA406" s="65">
        <v>0.12307692307692308</v>
      </c>
      <c r="BB406" s="16" t="s">
        <v>33</v>
      </c>
      <c r="BC406" s="17"/>
    </row>
    <row r="407" spans="1:55" ht="20.100000000000001" customHeight="1" x14ac:dyDescent="0.2">
      <c r="A407" s="15">
        <v>2017</v>
      </c>
      <c r="B407" s="15" t="s">
        <v>75</v>
      </c>
      <c r="C407" s="35">
        <f t="shared" si="80"/>
        <v>3</v>
      </c>
      <c r="D407" s="67" t="s">
        <v>29</v>
      </c>
      <c r="E407" s="60" t="s">
        <v>9</v>
      </c>
      <c r="F407" s="18" t="str">
        <f t="shared" si="81"/>
        <v>Carpenter, Pamela</v>
      </c>
      <c r="G407" s="11" t="s">
        <v>3049</v>
      </c>
      <c r="H407" s="12" t="s">
        <v>4646</v>
      </c>
      <c r="I407" s="66">
        <v>1</v>
      </c>
      <c r="J407" s="68" t="s">
        <v>215</v>
      </c>
      <c r="K407" s="34">
        <f t="shared" si="82"/>
        <v>0</v>
      </c>
      <c r="L407" s="34">
        <f t="shared" si="83"/>
        <v>80381</v>
      </c>
      <c r="M407" s="34">
        <f t="shared" si="84"/>
        <v>80381</v>
      </c>
      <c r="N407" s="34">
        <f t="shared" si="85"/>
        <v>0</v>
      </c>
      <c r="O407" s="34">
        <f t="shared" si="86"/>
        <v>24119</v>
      </c>
      <c r="P407" s="34">
        <f t="shared" si="87"/>
        <v>24119</v>
      </c>
      <c r="Q407" s="34">
        <f t="shared" si="88"/>
        <v>0</v>
      </c>
      <c r="R407" s="34">
        <f t="shared" si="89"/>
        <v>104500</v>
      </c>
      <c r="S407" s="34">
        <f t="shared" si="90"/>
        <v>104500</v>
      </c>
      <c r="T407" s="69">
        <v>42856</v>
      </c>
      <c r="V407" s="11" t="s">
        <v>4644</v>
      </c>
      <c r="W407" s="11" t="s">
        <v>2371</v>
      </c>
      <c r="X407" s="11" t="s">
        <v>8079</v>
      </c>
      <c r="Y407" s="11" t="s">
        <v>4645</v>
      </c>
      <c r="Z407" s="12" t="s">
        <v>4164</v>
      </c>
      <c r="AA407" s="12" t="s">
        <v>4647</v>
      </c>
      <c r="AB407" s="12" t="s">
        <v>4648</v>
      </c>
      <c r="AC407" s="12" t="s">
        <v>4649</v>
      </c>
      <c r="AD407" s="12" t="s">
        <v>73</v>
      </c>
      <c r="AE407" s="70">
        <v>1</v>
      </c>
      <c r="AF407" s="70">
        <v>750000</v>
      </c>
      <c r="AG407" s="60" t="s">
        <v>45</v>
      </c>
      <c r="AH407" s="61">
        <v>78700</v>
      </c>
      <c r="AI407" s="61">
        <v>0</v>
      </c>
      <c r="AJ407" s="61">
        <v>80381</v>
      </c>
      <c r="AK407" s="61">
        <v>0</v>
      </c>
      <c r="AL407" s="61">
        <v>0</v>
      </c>
      <c r="AM407" s="61">
        <v>80381</v>
      </c>
      <c r="AN407" s="11" t="s">
        <v>74</v>
      </c>
      <c r="AO407" s="61">
        <v>104500</v>
      </c>
      <c r="AP407" s="61">
        <v>0</v>
      </c>
      <c r="AQ407" s="62">
        <v>0</v>
      </c>
      <c r="AR407" s="62">
        <v>104500</v>
      </c>
      <c r="AS407" s="11" t="s">
        <v>74</v>
      </c>
      <c r="AT407" s="62">
        <v>80381</v>
      </c>
      <c r="AU407" s="62">
        <v>104500</v>
      </c>
      <c r="AV407" s="61">
        <v>25800</v>
      </c>
      <c r="AW407" s="63" t="str">
        <f t="shared" si="91"/>
        <v/>
      </c>
      <c r="AX407" s="63" t="str">
        <f t="shared" si="92"/>
        <v/>
      </c>
      <c r="AY407" s="64">
        <v>24119</v>
      </c>
      <c r="AZ407" s="65">
        <v>0.30005847152934151</v>
      </c>
      <c r="BA407" s="65">
        <v>0.32782719186785259</v>
      </c>
      <c r="BB407" s="16" t="s">
        <v>33</v>
      </c>
      <c r="BC407" s="17" t="s">
        <v>4650</v>
      </c>
    </row>
    <row r="408" spans="1:55" ht="20.100000000000001" customHeight="1" x14ac:dyDescent="0.2">
      <c r="A408" s="15">
        <v>2017</v>
      </c>
      <c r="B408" s="15" t="s">
        <v>75</v>
      </c>
      <c r="C408" s="35">
        <f t="shared" si="80"/>
        <v>3</v>
      </c>
      <c r="D408" s="67" t="s">
        <v>29</v>
      </c>
      <c r="E408" s="60" t="s">
        <v>9</v>
      </c>
      <c r="F408" s="18" t="str">
        <f t="shared" si="81"/>
        <v>Champion, Brenda</v>
      </c>
      <c r="G408" s="11" t="s">
        <v>3049</v>
      </c>
      <c r="H408" s="12" t="s">
        <v>4741</v>
      </c>
      <c r="I408" s="66">
        <v>1</v>
      </c>
      <c r="J408" s="68" t="s">
        <v>215</v>
      </c>
      <c r="K408" s="34">
        <f t="shared" si="82"/>
        <v>1120</v>
      </c>
      <c r="L408" s="34">
        <f t="shared" si="83"/>
        <v>110880</v>
      </c>
      <c r="M408" s="34">
        <f t="shared" si="84"/>
        <v>112000</v>
      </c>
      <c r="N408" s="34">
        <f t="shared" si="85"/>
        <v>30</v>
      </c>
      <c r="O408" s="34">
        <f t="shared" si="86"/>
        <v>2970</v>
      </c>
      <c r="P408" s="34">
        <f t="shared" si="87"/>
        <v>3000</v>
      </c>
      <c r="Q408" s="34">
        <f t="shared" si="88"/>
        <v>1150</v>
      </c>
      <c r="R408" s="34">
        <f t="shared" si="89"/>
        <v>113850</v>
      </c>
      <c r="S408" s="34">
        <f t="shared" si="90"/>
        <v>115000</v>
      </c>
      <c r="T408" s="69">
        <v>42856</v>
      </c>
      <c r="V408" s="11" t="s">
        <v>4739</v>
      </c>
      <c r="W408" s="11" t="s">
        <v>685</v>
      </c>
      <c r="X408" s="11" t="s">
        <v>8088</v>
      </c>
      <c r="Y408" s="11" t="s">
        <v>4740</v>
      </c>
      <c r="Z408" s="12" t="s">
        <v>4311</v>
      </c>
      <c r="AA408" s="12" t="s">
        <v>4742</v>
      </c>
      <c r="AB408" s="12" t="s">
        <v>4743</v>
      </c>
      <c r="AC408" s="12" t="s">
        <v>4657</v>
      </c>
      <c r="AD408" s="12" t="s">
        <v>73</v>
      </c>
      <c r="AE408" s="70">
        <v>77228</v>
      </c>
      <c r="AF408" s="70">
        <v>154455</v>
      </c>
      <c r="AG408" s="60" t="s">
        <v>45</v>
      </c>
      <c r="AH408" s="61">
        <v>0</v>
      </c>
      <c r="AI408" s="61">
        <v>0</v>
      </c>
      <c r="AJ408" s="61">
        <v>112000</v>
      </c>
      <c r="AK408" s="61">
        <v>0</v>
      </c>
      <c r="AL408" s="61">
        <v>1120</v>
      </c>
      <c r="AM408" s="61">
        <v>110880</v>
      </c>
      <c r="AN408" s="11" t="s">
        <v>74</v>
      </c>
      <c r="AO408" s="61">
        <v>115000</v>
      </c>
      <c r="AP408" s="61">
        <v>0</v>
      </c>
      <c r="AQ408" s="62">
        <v>1150</v>
      </c>
      <c r="AR408" s="62">
        <v>113850</v>
      </c>
      <c r="AS408" s="11" t="s">
        <v>74</v>
      </c>
      <c r="AT408" s="62">
        <v>112000</v>
      </c>
      <c r="AU408" s="62">
        <v>115000</v>
      </c>
      <c r="AV408" s="61">
        <v>115000</v>
      </c>
      <c r="AW408" s="63" t="str">
        <f t="shared" si="91"/>
        <v/>
      </c>
      <c r="AX408" s="63" t="str">
        <f t="shared" si="92"/>
        <v/>
      </c>
      <c r="AY408" s="64">
        <v>3000</v>
      </c>
      <c r="AZ408" s="65">
        <v>2.6785714285714284E-2</v>
      </c>
      <c r="BA408" s="65">
        <v>0</v>
      </c>
      <c r="BB408" s="16" t="s">
        <v>33</v>
      </c>
      <c r="BC408" s="17"/>
    </row>
    <row r="409" spans="1:55" ht="20.100000000000001" customHeight="1" x14ac:dyDescent="0.2">
      <c r="A409" s="15">
        <v>2017</v>
      </c>
      <c r="B409" s="15" t="s">
        <v>75</v>
      </c>
      <c r="C409" s="35">
        <f t="shared" si="80"/>
        <v>3</v>
      </c>
      <c r="D409" s="67" t="s">
        <v>29</v>
      </c>
      <c r="E409" s="60" t="s">
        <v>9</v>
      </c>
      <c r="F409" s="18" t="str">
        <f t="shared" si="81"/>
        <v>Conley, Kimberly</v>
      </c>
      <c r="G409" s="11" t="s">
        <v>4653</v>
      </c>
      <c r="H409" s="12" t="s">
        <v>4654</v>
      </c>
      <c r="I409" s="66">
        <v>1</v>
      </c>
      <c r="J409" s="68" t="s">
        <v>215</v>
      </c>
      <c r="K409" s="34">
        <f t="shared" si="82"/>
        <v>0</v>
      </c>
      <c r="L409" s="34">
        <f t="shared" si="83"/>
        <v>73080</v>
      </c>
      <c r="M409" s="34">
        <f t="shared" si="84"/>
        <v>73080</v>
      </c>
      <c r="N409" s="34">
        <f t="shared" si="85"/>
        <v>0</v>
      </c>
      <c r="O409" s="34">
        <f t="shared" si="86"/>
        <v>920</v>
      </c>
      <c r="P409" s="34">
        <f t="shared" si="87"/>
        <v>920</v>
      </c>
      <c r="Q409" s="34">
        <f t="shared" si="88"/>
        <v>0</v>
      </c>
      <c r="R409" s="34">
        <f t="shared" si="89"/>
        <v>74000</v>
      </c>
      <c r="S409" s="34">
        <f t="shared" si="90"/>
        <v>74000</v>
      </c>
      <c r="T409" s="69">
        <v>42887</v>
      </c>
      <c r="V409" s="11" t="s">
        <v>4651</v>
      </c>
      <c r="W409" s="11" t="s">
        <v>103</v>
      </c>
      <c r="X409" s="11" t="s">
        <v>8097</v>
      </c>
      <c r="Y409" s="11" t="s">
        <v>4652</v>
      </c>
      <c r="Z409" s="12" t="s">
        <v>4164</v>
      </c>
      <c r="AA409" s="12" t="s">
        <v>4655</v>
      </c>
      <c r="AB409" s="12" t="s">
        <v>4656</v>
      </c>
      <c r="AC409" s="12" t="s">
        <v>4657</v>
      </c>
      <c r="AD409" s="12" t="s">
        <v>73</v>
      </c>
      <c r="AE409" s="70">
        <v>41023</v>
      </c>
      <c r="AF409" s="70">
        <v>82047</v>
      </c>
      <c r="AG409" s="60" t="s">
        <v>45</v>
      </c>
      <c r="AH409" s="61">
        <v>72000</v>
      </c>
      <c r="AI409" s="61">
        <v>0</v>
      </c>
      <c r="AJ409" s="61">
        <v>73080</v>
      </c>
      <c r="AK409" s="61">
        <v>0</v>
      </c>
      <c r="AL409" s="61">
        <v>0</v>
      </c>
      <c r="AM409" s="61">
        <v>73080</v>
      </c>
      <c r="AN409" s="11" t="s">
        <v>74</v>
      </c>
      <c r="AO409" s="61">
        <v>74000</v>
      </c>
      <c r="AP409" s="61">
        <v>0</v>
      </c>
      <c r="AQ409" s="62">
        <v>0</v>
      </c>
      <c r="AR409" s="62">
        <v>74000</v>
      </c>
      <c r="AS409" s="11" t="s">
        <v>74</v>
      </c>
      <c r="AT409" s="62">
        <v>73080</v>
      </c>
      <c r="AU409" s="62">
        <v>74000</v>
      </c>
      <c r="AV409" s="61">
        <v>2000</v>
      </c>
      <c r="AW409" s="63" t="str">
        <f t="shared" si="91"/>
        <v/>
      </c>
      <c r="AX409" s="63" t="str">
        <f t="shared" si="92"/>
        <v/>
      </c>
      <c r="AY409" s="64">
        <v>920</v>
      </c>
      <c r="AZ409" s="65">
        <v>1.2588943623426382E-2</v>
      </c>
      <c r="BA409" s="65">
        <v>2.7777777777777776E-2</v>
      </c>
      <c r="BB409" s="16" t="s">
        <v>33</v>
      </c>
      <c r="BC409" s="17"/>
    </row>
    <row r="410" spans="1:55" ht="20.100000000000001" customHeight="1" x14ac:dyDescent="0.2">
      <c r="A410" s="15">
        <v>2017</v>
      </c>
      <c r="B410" s="15" t="s">
        <v>75</v>
      </c>
      <c r="C410" s="35">
        <f t="shared" si="80"/>
        <v>3</v>
      </c>
      <c r="D410" s="67" t="s">
        <v>29</v>
      </c>
      <c r="E410" s="60" t="s">
        <v>9</v>
      </c>
      <c r="F410" s="18" t="str">
        <f t="shared" si="81"/>
        <v>Dobek, Shelly</v>
      </c>
      <c r="G410" s="11" t="s">
        <v>3049</v>
      </c>
      <c r="H410" s="12" t="s">
        <v>4661</v>
      </c>
      <c r="I410" s="66">
        <v>1</v>
      </c>
      <c r="J410" s="68" t="s">
        <v>215</v>
      </c>
      <c r="K410" s="34">
        <f t="shared" si="82"/>
        <v>40093</v>
      </c>
      <c r="L410" s="34">
        <f t="shared" si="83"/>
        <v>40093</v>
      </c>
      <c r="M410" s="34">
        <f t="shared" si="84"/>
        <v>80186</v>
      </c>
      <c r="N410" s="34">
        <f t="shared" si="85"/>
        <v>4907</v>
      </c>
      <c r="O410" s="34">
        <f t="shared" si="86"/>
        <v>4907</v>
      </c>
      <c r="P410" s="34">
        <f t="shared" si="87"/>
        <v>9814</v>
      </c>
      <c r="Q410" s="34">
        <f t="shared" si="88"/>
        <v>45000</v>
      </c>
      <c r="R410" s="34">
        <f t="shared" si="89"/>
        <v>45000</v>
      </c>
      <c r="S410" s="34">
        <f t="shared" si="90"/>
        <v>90000</v>
      </c>
      <c r="T410" s="69">
        <v>42887</v>
      </c>
      <c r="V410" s="11" t="s">
        <v>4658</v>
      </c>
      <c r="W410" s="11" t="s">
        <v>4659</v>
      </c>
      <c r="X410" s="11" t="s">
        <v>8116</v>
      </c>
      <c r="Y410" s="11" t="s">
        <v>4660</v>
      </c>
      <c r="Z410" s="12" t="s">
        <v>4178</v>
      </c>
      <c r="AA410" s="12" t="s">
        <v>4662</v>
      </c>
      <c r="AB410" s="12" t="s">
        <v>4663</v>
      </c>
      <c r="AC410" s="12" t="s">
        <v>4664</v>
      </c>
      <c r="AD410" s="12" t="s">
        <v>4665</v>
      </c>
      <c r="AE410" s="70">
        <v>41023</v>
      </c>
      <c r="AF410" s="70">
        <v>82047</v>
      </c>
      <c r="AG410" s="60" t="s">
        <v>45</v>
      </c>
      <c r="AH410" s="61">
        <v>79000</v>
      </c>
      <c r="AI410" s="61">
        <v>0</v>
      </c>
      <c r="AJ410" s="61">
        <v>80186</v>
      </c>
      <c r="AK410" s="61">
        <v>0</v>
      </c>
      <c r="AL410" s="61">
        <v>40093</v>
      </c>
      <c r="AM410" s="61">
        <v>40093</v>
      </c>
      <c r="AN410" s="11" t="s">
        <v>74</v>
      </c>
      <c r="AO410" s="61">
        <v>90000</v>
      </c>
      <c r="AP410" s="61">
        <v>0</v>
      </c>
      <c r="AQ410" s="62">
        <v>45000</v>
      </c>
      <c r="AR410" s="62">
        <v>45000</v>
      </c>
      <c r="AS410" s="11" t="s">
        <v>74</v>
      </c>
      <c r="AT410" s="62">
        <v>80186</v>
      </c>
      <c r="AU410" s="62">
        <v>90000</v>
      </c>
      <c r="AV410" s="61">
        <v>11000</v>
      </c>
      <c r="AW410" s="63" t="str">
        <f t="shared" si="91"/>
        <v/>
      </c>
      <c r="AX410" s="63" t="str">
        <f t="shared" si="92"/>
        <v/>
      </c>
      <c r="AY410" s="64">
        <v>9814</v>
      </c>
      <c r="AZ410" s="65">
        <v>0.12239044222183423</v>
      </c>
      <c r="BA410" s="65">
        <v>0.13924050632911392</v>
      </c>
      <c r="BB410" s="16" t="s">
        <v>33</v>
      </c>
      <c r="BC410" s="17"/>
    </row>
    <row r="411" spans="1:55" ht="20.100000000000001" customHeight="1" x14ac:dyDescent="0.2">
      <c r="A411" s="15">
        <v>2017</v>
      </c>
      <c r="B411" s="15" t="s">
        <v>75</v>
      </c>
      <c r="C411" s="35">
        <f t="shared" si="80"/>
        <v>3</v>
      </c>
      <c r="D411" s="67" t="s">
        <v>29</v>
      </c>
      <c r="E411" s="60" t="s">
        <v>9</v>
      </c>
      <c r="F411" s="18" t="str">
        <f t="shared" si="81"/>
        <v>Elliott, Lindsay</v>
      </c>
      <c r="G411" s="11" t="s">
        <v>4653</v>
      </c>
      <c r="H411" s="12" t="s">
        <v>4886</v>
      </c>
      <c r="I411" s="66">
        <v>1</v>
      </c>
      <c r="J411" s="68" t="s">
        <v>215</v>
      </c>
      <c r="K411" s="34">
        <f t="shared" si="82"/>
        <v>0</v>
      </c>
      <c r="L411" s="34">
        <f t="shared" si="83"/>
        <v>50000</v>
      </c>
      <c r="M411" s="34">
        <f t="shared" si="84"/>
        <v>50000</v>
      </c>
      <c r="N411" s="34">
        <f t="shared" si="85"/>
        <v>0</v>
      </c>
      <c r="O411" s="34">
        <f t="shared" si="86"/>
        <v>4000</v>
      </c>
      <c r="P411" s="34">
        <f t="shared" si="87"/>
        <v>4000</v>
      </c>
      <c r="Q411" s="34">
        <f t="shared" si="88"/>
        <v>0</v>
      </c>
      <c r="R411" s="34">
        <f t="shared" si="89"/>
        <v>54000</v>
      </c>
      <c r="S411" s="34">
        <f t="shared" si="90"/>
        <v>54000</v>
      </c>
      <c r="T411" s="69">
        <v>42826</v>
      </c>
      <c r="V411" s="11" t="s">
        <v>4883</v>
      </c>
      <c r="W411" s="11" t="s">
        <v>4884</v>
      </c>
      <c r="X411" s="11" t="s">
        <v>8126</v>
      </c>
      <c r="Y411" s="11" t="s">
        <v>4885</v>
      </c>
      <c r="Z411" s="12" t="s">
        <v>4137</v>
      </c>
      <c r="AA411" s="12" t="s">
        <v>4868</v>
      </c>
      <c r="AB411" s="12" t="s">
        <v>4869</v>
      </c>
      <c r="AC411" s="12" t="s">
        <v>4887</v>
      </c>
      <c r="AD411" s="12" t="s">
        <v>73</v>
      </c>
      <c r="AE411" s="70">
        <v>41023</v>
      </c>
      <c r="AF411" s="70">
        <v>82047</v>
      </c>
      <c r="AG411" s="60" t="s">
        <v>45</v>
      </c>
      <c r="AH411" s="61">
        <v>0</v>
      </c>
      <c r="AI411" s="61">
        <v>0</v>
      </c>
      <c r="AJ411" s="61">
        <v>50000</v>
      </c>
      <c r="AK411" s="61">
        <v>0</v>
      </c>
      <c r="AL411" s="61">
        <v>0</v>
      </c>
      <c r="AM411" s="61">
        <v>50000</v>
      </c>
      <c r="AN411" s="11" t="s">
        <v>74</v>
      </c>
      <c r="AO411" s="61">
        <v>54000</v>
      </c>
      <c r="AP411" s="61">
        <v>0</v>
      </c>
      <c r="AQ411" s="62">
        <v>0</v>
      </c>
      <c r="AR411" s="62">
        <v>54000</v>
      </c>
      <c r="AS411" s="11" t="s">
        <v>74</v>
      </c>
      <c r="AT411" s="62">
        <v>50000</v>
      </c>
      <c r="AU411" s="62">
        <v>54000</v>
      </c>
      <c r="AV411" s="61">
        <v>54000</v>
      </c>
      <c r="AW411" s="63" t="str">
        <f t="shared" si="91"/>
        <v/>
      </c>
      <c r="AX411" s="63" t="str">
        <f t="shared" si="92"/>
        <v/>
      </c>
      <c r="AY411" s="64">
        <v>4000</v>
      </c>
      <c r="AZ411" s="65">
        <v>0.08</v>
      </c>
      <c r="BA411" s="65">
        <v>0</v>
      </c>
      <c r="BB411" s="16" t="s">
        <v>33</v>
      </c>
      <c r="BC411" s="124"/>
    </row>
    <row r="412" spans="1:55" ht="20.100000000000001" customHeight="1" x14ac:dyDescent="0.2">
      <c r="A412" s="15">
        <v>2017</v>
      </c>
      <c r="B412" s="15" t="s">
        <v>75</v>
      </c>
      <c r="C412" s="35">
        <f t="shared" si="80"/>
        <v>3</v>
      </c>
      <c r="D412" s="67" t="s">
        <v>29</v>
      </c>
      <c r="E412" s="60" t="s">
        <v>9</v>
      </c>
      <c r="F412" s="18" t="str">
        <f t="shared" si="81"/>
        <v>Fowler, Kerri</v>
      </c>
      <c r="G412" s="11" t="s">
        <v>4229</v>
      </c>
      <c r="H412" s="12" t="s">
        <v>4768</v>
      </c>
      <c r="I412" s="66">
        <v>1</v>
      </c>
      <c r="J412" s="68" t="s">
        <v>215</v>
      </c>
      <c r="K412" s="34">
        <f t="shared" si="82"/>
        <v>0</v>
      </c>
      <c r="L412" s="34">
        <f t="shared" si="83"/>
        <v>49557</v>
      </c>
      <c r="M412" s="34">
        <f t="shared" si="84"/>
        <v>49557</v>
      </c>
      <c r="N412" s="34">
        <f t="shared" si="85"/>
        <v>0</v>
      </c>
      <c r="O412" s="34">
        <f t="shared" si="86"/>
        <v>3717</v>
      </c>
      <c r="P412" s="34">
        <f t="shared" si="87"/>
        <v>3717</v>
      </c>
      <c r="Q412" s="34">
        <f t="shared" si="88"/>
        <v>0</v>
      </c>
      <c r="R412" s="34">
        <f t="shared" si="89"/>
        <v>53274</v>
      </c>
      <c r="S412" s="34">
        <f t="shared" si="90"/>
        <v>53274</v>
      </c>
      <c r="T412" s="69">
        <v>42856</v>
      </c>
      <c r="V412" s="11" t="s">
        <v>328</v>
      </c>
      <c r="W412" s="11" t="s">
        <v>329</v>
      </c>
      <c r="X412" s="11" t="s">
        <v>8146</v>
      </c>
      <c r="Y412" s="11" t="s">
        <v>4767</v>
      </c>
      <c r="Z412" s="12" t="s">
        <v>3741</v>
      </c>
      <c r="AA412" s="12" t="s">
        <v>4769</v>
      </c>
      <c r="AB412" s="12" t="s">
        <v>4770</v>
      </c>
      <c r="AC412" s="12" t="s">
        <v>4771</v>
      </c>
      <c r="AD412" s="12" t="s">
        <v>73</v>
      </c>
      <c r="AE412" s="70">
        <v>29905</v>
      </c>
      <c r="AF412" s="70">
        <v>49840</v>
      </c>
      <c r="AG412" s="60" t="s">
        <v>45</v>
      </c>
      <c r="AH412" s="61">
        <v>46100</v>
      </c>
      <c r="AI412" s="61">
        <v>0</v>
      </c>
      <c r="AJ412" s="61">
        <v>49557</v>
      </c>
      <c r="AK412" s="61">
        <v>0</v>
      </c>
      <c r="AL412" s="61">
        <v>0</v>
      </c>
      <c r="AM412" s="61">
        <v>49557</v>
      </c>
      <c r="AN412" s="11" t="s">
        <v>74</v>
      </c>
      <c r="AO412" s="61">
        <v>53274</v>
      </c>
      <c r="AP412" s="61">
        <v>0</v>
      </c>
      <c r="AQ412" s="62">
        <v>0</v>
      </c>
      <c r="AR412" s="62">
        <v>53274</v>
      </c>
      <c r="AS412" s="11" t="s">
        <v>74</v>
      </c>
      <c r="AT412" s="62">
        <v>49557</v>
      </c>
      <c r="AU412" s="62">
        <v>53274</v>
      </c>
      <c r="AV412" s="61">
        <v>7174</v>
      </c>
      <c r="AW412" s="63" t="str">
        <f t="shared" si="91"/>
        <v/>
      </c>
      <c r="AX412" s="63" t="str">
        <f t="shared" si="92"/>
        <v/>
      </c>
      <c r="AY412" s="64">
        <v>3717</v>
      </c>
      <c r="AZ412" s="65">
        <v>7.5004540226405958E-2</v>
      </c>
      <c r="BA412" s="65">
        <v>0.15561822125813449</v>
      </c>
      <c r="BB412" s="16" t="s">
        <v>33</v>
      </c>
      <c r="BC412" s="17"/>
    </row>
    <row r="413" spans="1:55" ht="20.100000000000001" customHeight="1" x14ac:dyDescent="0.2">
      <c r="A413" s="15">
        <v>2017</v>
      </c>
      <c r="B413" s="15" t="s">
        <v>75</v>
      </c>
      <c r="C413" s="35">
        <f t="shared" si="80"/>
        <v>3</v>
      </c>
      <c r="D413" s="67" t="s">
        <v>29</v>
      </c>
      <c r="E413" s="60" t="s">
        <v>9</v>
      </c>
      <c r="F413" s="18" t="str">
        <f t="shared" si="81"/>
        <v>Hammond, Justin</v>
      </c>
      <c r="G413" s="11" t="s">
        <v>3049</v>
      </c>
      <c r="H413" s="12" t="s">
        <v>4668</v>
      </c>
      <c r="I413" s="66">
        <v>1</v>
      </c>
      <c r="J413" s="68" t="s">
        <v>215</v>
      </c>
      <c r="K413" s="34">
        <f t="shared" si="82"/>
        <v>32429</v>
      </c>
      <c r="L413" s="34">
        <f t="shared" si="83"/>
        <v>39636</v>
      </c>
      <c r="M413" s="34">
        <f t="shared" si="84"/>
        <v>72065</v>
      </c>
      <c r="N413" s="34">
        <f t="shared" si="85"/>
        <v>-32429</v>
      </c>
      <c r="O413" s="34">
        <f t="shared" si="86"/>
        <v>43214</v>
      </c>
      <c r="P413" s="34">
        <f t="shared" si="87"/>
        <v>10785</v>
      </c>
      <c r="Q413" s="34">
        <f t="shared" si="88"/>
        <v>0</v>
      </c>
      <c r="R413" s="34">
        <f t="shared" si="89"/>
        <v>82850</v>
      </c>
      <c r="S413" s="34">
        <f t="shared" si="90"/>
        <v>82850</v>
      </c>
      <c r="T413" s="69">
        <v>42874</v>
      </c>
      <c r="V413" s="11" t="s">
        <v>4666</v>
      </c>
      <c r="W413" s="11" t="s">
        <v>3329</v>
      </c>
      <c r="X413" s="11" t="s">
        <v>8171</v>
      </c>
      <c r="Y413" s="11" t="s">
        <v>4667</v>
      </c>
      <c r="Z413" s="12" t="s">
        <v>4178</v>
      </c>
      <c r="AA413" s="12" t="s">
        <v>4669</v>
      </c>
      <c r="AB413" s="12" t="s">
        <v>4670</v>
      </c>
      <c r="AC413" s="12" t="s">
        <v>4306</v>
      </c>
      <c r="AD413" s="12" t="s">
        <v>73</v>
      </c>
      <c r="AE413" s="70">
        <v>1</v>
      </c>
      <c r="AF413" s="70">
        <v>750000</v>
      </c>
      <c r="AG413" s="60" t="s">
        <v>45</v>
      </c>
      <c r="AH413" s="61">
        <v>71000</v>
      </c>
      <c r="AI413" s="61">
        <v>0</v>
      </c>
      <c r="AJ413" s="61">
        <v>72065</v>
      </c>
      <c r="AK413" s="61">
        <v>0</v>
      </c>
      <c r="AL413" s="61">
        <v>32429</v>
      </c>
      <c r="AM413" s="61">
        <v>39636</v>
      </c>
      <c r="AN413" s="11" t="s">
        <v>74</v>
      </c>
      <c r="AO413" s="61">
        <v>82850</v>
      </c>
      <c r="AP413" s="61">
        <v>0</v>
      </c>
      <c r="AQ413" s="62">
        <v>0</v>
      </c>
      <c r="AR413" s="62">
        <v>82850</v>
      </c>
      <c r="AS413" s="11" t="s">
        <v>74</v>
      </c>
      <c r="AT413" s="62">
        <v>72065</v>
      </c>
      <c r="AU413" s="62">
        <v>82850</v>
      </c>
      <c r="AV413" s="61">
        <v>11850</v>
      </c>
      <c r="AW413" s="63" t="str">
        <f t="shared" si="91"/>
        <v/>
      </c>
      <c r="AX413" s="63" t="str">
        <f t="shared" si="92"/>
        <v/>
      </c>
      <c r="AY413" s="64">
        <v>10785</v>
      </c>
      <c r="AZ413" s="65">
        <v>0.1496565600499549</v>
      </c>
      <c r="BA413" s="65">
        <v>0.16690140845070423</v>
      </c>
      <c r="BB413" s="16" t="s">
        <v>33</v>
      </c>
      <c r="BC413" s="17"/>
    </row>
    <row r="414" spans="1:55" ht="20.100000000000001" customHeight="1" x14ac:dyDescent="0.2">
      <c r="A414" s="15">
        <v>2017</v>
      </c>
      <c r="B414" s="15" t="s">
        <v>75</v>
      </c>
      <c r="C414" s="35">
        <f t="shared" si="80"/>
        <v>3</v>
      </c>
      <c r="D414" s="67" t="s">
        <v>29</v>
      </c>
      <c r="E414" s="60" t="s">
        <v>9</v>
      </c>
      <c r="F414" s="18" t="str">
        <f t="shared" si="81"/>
        <v>Hammond, Justin</v>
      </c>
      <c r="G414" s="11" t="s">
        <v>3049</v>
      </c>
      <c r="H414" s="12" t="s">
        <v>4668</v>
      </c>
      <c r="I414" s="66">
        <v>1</v>
      </c>
      <c r="J414" s="68" t="s">
        <v>215</v>
      </c>
      <c r="K414" s="34">
        <f t="shared" si="82"/>
        <v>32429</v>
      </c>
      <c r="L414" s="34">
        <f t="shared" si="83"/>
        <v>39636</v>
      </c>
      <c r="M414" s="34">
        <f t="shared" si="84"/>
        <v>72065</v>
      </c>
      <c r="N414" s="34">
        <f t="shared" si="85"/>
        <v>-32429</v>
      </c>
      <c r="O414" s="34">
        <f t="shared" si="86"/>
        <v>43214</v>
      </c>
      <c r="P414" s="34">
        <f t="shared" si="87"/>
        <v>10785</v>
      </c>
      <c r="Q414" s="34">
        <f t="shared" si="88"/>
        <v>0</v>
      </c>
      <c r="R414" s="34">
        <f t="shared" si="89"/>
        <v>82850</v>
      </c>
      <c r="S414" s="34">
        <f t="shared" si="90"/>
        <v>82850</v>
      </c>
      <c r="T414" s="69">
        <v>42874</v>
      </c>
      <c r="V414" s="11" t="s">
        <v>4666</v>
      </c>
      <c r="W414" s="11" t="s">
        <v>3329</v>
      </c>
      <c r="X414" s="11" t="s">
        <v>8171</v>
      </c>
      <c r="Y414" s="11" t="s">
        <v>4667</v>
      </c>
      <c r="Z414" s="12" t="s">
        <v>4178</v>
      </c>
      <c r="AA414" s="12" t="s">
        <v>4669</v>
      </c>
      <c r="AB414" s="12" t="s">
        <v>4670</v>
      </c>
      <c r="AC414" s="12" t="s">
        <v>4306</v>
      </c>
      <c r="AD414" s="12">
        <v>999999</v>
      </c>
      <c r="AE414" s="70">
        <v>56279</v>
      </c>
      <c r="AF414" s="70">
        <v>112559</v>
      </c>
      <c r="AG414" s="60" t="s">
        <v>45</v>
      </c>
      <c r="AH414" s="61">
        <v>71000</v>
      </c>
      <c r="AI414" s="61">
        <v>0</v>
      </c>
      <c r="AJ414" s="61">
        <v>72065</v>
      </c>
      <c r="AK414" s="61">
        <v>0</v>
      </c>
      <c r="AL414" s="61">
        <v>32429</v>
      </c>
      <c r="AM414" s="61">
        <v>39636</v>
      </c>
      <c r="AN414" s="11" t="s">
        <v>74</v>
      </c>
      <c r="AO414" s="61">
        <v>82850</v>
      </c>
      <c r="AP414" s="61">
        <v>0</v>
      </c>
      <c r="AQ414" s="62">
        <v>0</v>
      </c>
      <c r="AR414" s="62">
        <v>82850</v>
      </c>
      <c r="AS414" s="11" t="s">
        <v>74</v>
      </c>
      <c r="AT414" s="62">
        <v>72065</v>
      </c>
      <c r="AU414" s="62">
        <v>82850</v>
      </c>
      <c r="AV414" s="61">
        <v>11850</v>
      </c>
      <c r="AW414" s="63" t="str">
        <f t="shared" si="91"/>
        <v/>
      </c>
      <c r="AX414" s="63" t="str">
        <f t="shared" si="92"/>
        <v/>
      </c>
      <c r="AY414" s="64">
        <v>10785</v>
      </c>
      <c r="AZ414" s="65">
        <v>0.1496565600499549</v>
      </c>
      <c r="BA414" s="65">
        <v>0.16690140845070423</v>
      </c>
      <c r="BB414" s="16" t="s">
        <v>33</v>
      </c>
      <c r="BC414" s="17"/>
    </row>
    <row r="415" spans="1:55" ht="20.100000000000001" customHeight="1" x14ac:dyDescent="0.2">
      <c r="A415" s="15">
        <v>2017</v>
      </c>
      <c r="B415" s="15" t="s">
        <v>75</v>
      </c>
      <c r="C415" s="35">
        <f t="shared" si="80"/>
        <v>3</v>
      </c>
      <c r="D415" s="67" t="s">
        <v>29</v>
      </c>
      <c r="E415" s="60" t="s">
        <v>9</v>
      </c>
      <c r="F415" s="18" t="str">
        <f t="shared" si="81"/>
        <v>Helm, Shannon</v>
      </c>
      <c r="G415" s="11" t="s">
        <v>4322</v>
      </c>
      <c r="H415" s="12" t="s">
        <v>4673</v>
      </c>
      <c r="I415" s="66">
        <v>1</v>
      </c>
      <c r="J415" s="68" t="s">
        <v>215</v>
      </c>
      <c r="K415" s="34">
        <f t="shared" si="82"/>
        <v>0</v>
      </c>
      <c r="L415" s="34">
        <f t="shared" si="83"/>
        <v>61212</v>
      </c>
      <c r="M415" s="34">
        <f t="shared" si="84"/>
        <v>61212</v>
      </c>
      <c r="N415" s="34">
        <f t="shared" si="85"/>
        <v>0</v>
      </c>
      <c r="O415" s="34">
        <f t="shared" si="86"/>
        <v>11242</v>
      </c>
      <c r="P415" s="34">
        <f t="shared" si="87"/>
        <v>11242</v>
      </c>
      <c r="Q415" s="34">
        <f t="shared" si="88"/>
        <v>0</v>
      </c>
      <c r="R415" s="34">
        <f t="shared" si="89"/>
        <v>72454</v>
      </c>
      <c r="S415" s="34">
        <f t="shared" si="90"/>
        <v>72454</v>
      </c>
      <c r="T415" s="69">
        <v>42887</v>
      </c>
      <c r="V415" s="11" t="s">
        <v>4671</v>
      </c>
      <c r="W415" s="11" t="s">
        <v>1784</v>
      </c>
      <c r="X415" s="11" t="s">
        <v>8177</v>
      </c>
      <c r="Y415" s="11" t="s">
        <v>4672</v>
      </c>
      <c r="Z415" s="12" t="s">
        <v>4164</v>
      </c>
      <c r="AA415" s="12" t="s">
        <v>4655</v>
      </c>
      <c r="AB415" s="12" t="s">
        <v>4656</v>
      </c>
      <c r="AC415" s="12" t="s">
        <v>4657</v>
      </c>
      <c r="AD415" s="12" t="s">
        <v>73</v>
      </c>
      <c r="AE415" s="70">
        <v>41023</v>
      </c>
      <c r="AF415" s="70">
        <v>82047</v>
      </c>
      <c r="AG415" s="60" t="s">
        <v>45</v>
      </c>
      <c r="AH415" s="61">
        <v>60307</v>
      </c>
      <c r="AI415" s="61">
        <v>0</v>
      </c>
      <c r="AJ415" s="61">
        <v>61212</v>
      </c>
      <c r="AK415" s="61">
        <v>0</v>
      </c>
      <c r="AL415" s="61">
        <v>0</v>
      </c>
      <c r="AM415" s="61">
        <v>61212</v>
      </c>
      <c r="AN415" s="11" t="s">
        <v>4154</v>
      </c>
      <c r="AO415" s="61">
        <v>72454</v>
      </c>
      <c r="AP415" s="61">
        <v>0</v>
      </c>
      <c r="AQ415" s="62">
        <v>0</v>
      </c>
      <c r="AR415" s="62">
        <v>72454</v>
      </c>
      <c r="AS415" s="11" t="s">
        <v>4154</v>
      </c>
      <c r="AT415" s="62">
        <v>61212</v>
      </c>
      <c r="AU415" s="62">
        <v>72454</v>
      </c>
      <c r="AV415" s="61">
        <v>12147</v>
      </c>
      <c r="AW415" s="63" t="str">
        <f t="shared" si="91"/>
        <v/>
      </c>
      <c r="AX415" s="63" t="str">
        <f t="shared" si="92"/>
        <v/>
      </c>
      <c r="AY415" s="64">
        <v>11242</v>
      </c>
      <c r="AZ415" s="65">
        <v>0.18365679932039469</v>
      </c>
      <c r="BA415" s="65">
        <v>0.20141940404928119</v>
      </c>
      <c r="BB415" s="16" t="s">
        <v>33</v>
      </c>
      <c r="BC415" s="17"/>
    </row>
    <row r="416" spans="1:55" ht="20.100000000000001" customHeight="1" x14ac:dyDescent="0.2">
      <c r="A416" s="15">
        <v>2017</v>
      </c>
      <c r="B416" s="15" t="s">
        <v>75</v>
      </c>
      <c r="C416" s="35">
        <f t="shared" si="80"/>
        <v>3</v>
      </c>
      <c r="D416" s="67" t="s">
        <v>29</v>
      </c>
      <c r="E416" s="60" t="s">
        <v>9</v>
      </c>
      <c r="F416" s="18" t="str">
        <f t="shared" si="81"/>
        <v>Hollingshead, Justine</v>
      </c>
      <c r="G416" s="11" t="s">
        <v>4788</v>
      </c>
      <c r="H416" s="12" t="s">
        <v>4789</v>
      </c>
      <c r="I416" s="66">
        <v>1</v>
      </c>
      <c r="J416" s="68" t="s">
        <v>215</v>
      </c>
      <c r="K416" s="34">
        <f t="shared" si="82"/>
        <v>54810</v>
      </c>
      <c r="L416" s="34">
        <f t="shared" si="83"/>
        <v>36540</v>
      </c>
      <c r="M416" s="34">
        <f t="shared" si="84"/>
        <v>91350</v>
      </c>
      <c r="N416" s="34">
        <f t="shared" si="85"/>
        <v>-385</v>
      </c>
      <c r="O416" s="34">
        <f t="shared" si="86"/>
        <v>17885</v>
      </c>
      <c r="P416" s="34">
        <f t="shared" si="87"/>
        <v>17500</v>
      </c>
      <c r="Q416" s="34">
        <f t="shared" si="88"/>
        <v>54425</v>
      </c>
      <c r="R416" s="34">
        <f t="shared" si="89"/>
        <v>54425</v>
      </c>
      <c r="S416" s="34">
        <f t="shared" si="90"/>
        <v>108850</v>
      </c>
      <c r="T416" s="69">
        <v>42874</v>
      </c>
      <c r="V416" s="11" t="s">
        <v>4785</v>
      </c>
      <c r="W416" s="11" t="s">
        <v>4786</v>
      </c>
      <c r="X416" s="11" t="s">
        <v>8187</v>
      </c>
      <c r="Y416" s="11" t="s">
        <v>4787</v>
      </c>
      <c r="Z416" s="12" t="s">
        <v>4178</v>
      </c>
      <c r="AA416" s="12" t="s">
        <v>4669</v>
      </c>
      <c r="AB416" s="12" t="s">
        <v>4670</v>
      </c>
      <c r="AC416" s="12" t="s">
        <v>4790</v>
      </c>
      <c r="AD416" s="12" t="s">
        <v>73</v>
      </c>
      <c r="AE416" s="70">
        <v>101789</v>
      </c>
      <c r="AF416" s="70">
        <v>142504</v>
      </c>
      <c r="AG416" s="60" t="s">
        <v>45</v>
      </c>
      <c r="AH416" s="61">
        <v>90000</v>
      </c>
      <c r="AI416" s="61">
        <v>0</v>
      </c>
      <c r="AJ416" s="61">
        <v>91350</v>
      </c>
      <c r="AK416" s="61">
        <v>0</v>
      </c>
      <c r="AL416" s="61">
        <v>54810</v>
      </c>
      <c r="AM416" s="61">
        <v>36540</v>
      </c>
      <c r="AN416" s="11" t="s">
        <v>74</v>
      </c>
      <c r="AO416" s="61">
        <v>108850</v>
      </c>
      <c r="AP416" s="61">
        <v>0</v>
      </c>
      <c r="AQ416" s="62">
        <v>54425</v>
      </c>
      <c r="AR416" s="62">
        <v>54425</v>
      </c>
      <c r="AS416" s="11" t="s">
        <v>74</v>
      </c>
      <c r="AT416" s="62">
        <v>91350</v>
      </c>
      <c r="AU416" s="62">
        <v>108850</v>
      </c>
      <c r="AV416" s="61">
        <v>18850</v>
      </c>
      <c r="AW416" s="63" t="str">
        <f t="shared" si="91"/>
        <v/>
      </c>
      <c r="AX416" s="63" t="str">
        <f t="shared" si="92"/>
        <v/>
      </c>
      <c r="AY416" s="64">
        <v>17500</v>
      </c>
      <c r="AZ416" s="65">
        <v>0.19157088122605365</v>
      </c>
      <c r="BA416" s="65">
        <v>0.20944444444444443</v>
      </c>
      <c r="BB416" s="16" t="s">
        <v>33</v>
      </c>
      <c r="BC416" s="17"/>
    </row>
    <row r="417" spans="1:55" ht="20.100000000000001" customHeight="1" x14ac:dyDescent="0.2">
      <c r="A417" s="15">
        <v>2017</v>
      </c>
      <c r="B417" s="15" t="s">
        <v>75</v>
      </c>
      <c r="C417" s="35">
        <f t="shared" si="80"/>
        <v>3</v>
      </c>
      <c r="D417" s="67" t="s">
        <v>29</v>
      </c>
      <c r="E417" s="60" t="s">
        <v>9</v>
      </c>
      <c r="F417" s="18" t="str">
        <f t="shared" si="81"/>
        <v>Hooker, Matthew</v>
      </c>
      <c r="G417" s="11" t="s">
        <v>4676</v>
      </c>
      <c r="H417" s="12" t="s">
        <v>4677</v>
      </c>
      <c r="I417" s="66">
        <v>1</v>
      </c>
      <c r="J417" s="68" t="s">
        <v>215</v>
      </c>
      <c r="K417" s="34">
        <f t="shared" si="82"/>
        <v>0</v>
      </c>
      <c r="L417" s="34">
        <f t="shared" si="83"/>
        <v>83661</v>
      </c>
      <c r="M417" s="34">
        <f t="shared" si="84"/>
        <v>83661</v>
      </c>
      <c r="N417" s="34">
        <f t="shared" si="85"/>
        <v>0</v>
      </c>
      <c r="O417" s="34">
        <f t="shared" si="86"/>
        <v>4000</v>
      </c>
      <c r="P417" s="34">
        <f t="shared" si="87"/>
        <v>4000</v>
      </c>
      <c r="Q417" s="34">
        <f t="shared" si="88"/>
        <v>0</v>
      </c>
      <c r="R417" s="34">
        <f t="shared" si="89"/>
        <v>87661</v>
      </c>
      <c r="S417" s="34">
        <f t="shared" si="90"/>
        <v>87661</v>
      </c>
      <c r="T417" s="69">
        <v>42887</v>
      </c>
      <c r="V417" s="11" t="s">
        <v>4674</v>
      </c>
      <c r="W417" s="11" t="s">
        <v>569</v>
      </c>
      <c r="X417" s="11" t="s">
        <v>8191</v>
      </c>
      <c r="Y417" s="11" t="s">
        <v>4675</v>
      </c>
      <c r="Z417" s="12" t="s">
        <v>4158</v>
      </c>
      <c r="AA417" s="12" t="s">
        <v>4556</v>
      </c>
      <c r="AB417" s="12" t="s">
        <v>4557</v>
      </c>
      <c r="AC417" s="12" t="s">
        <v>4678</v>
      </c>
      <c r="AD417" s="12" t="s">
        <v>1280</v>
      </c>
      <c r="AE417" s="70">
        <v>1</v>
      </c>
      <c r="AF417" s="70">
        <v>750000</v>
      </c>
      <c r="AG417" s="60" t="s">
        <v>45</v>
      </c>
      <c r="AH417" s="61">
        <v>82425</v>
      </c>
      <c r="AI417" s="61">
        <v>0</v>
      </c>
      <c r="AJ417" s="61">
        <v>83661</v>
      </c>
      <c r="AK417" s="61">
        <v>0</v>
      </c>
      <c r="AL417" s="61">
        <v>0</v>
      </c>
      <c r="AM417" s="61">
        <v>83661</v>
      </c>
      <c r="AN417" s="11" t="s">
        <v>74</v>
      </c>
      <c r="AO417" s="61">
        <v>87661</v>
      </c>
      <c r="AP417" s="61">
        <v>0</v>
      </c>
      <c r="AQ417" s="62">
        <v>0</v>
      </c>
      <c r="AR417" s="62">
        <v>87661</v>
      </c>
      <c r="AS417" s="11" t="s">
        <v>74</v>
      </c>
      <c r="AT417" s="62">
        <v>83661</v>
      </c>
      <c r="AU417" s="62">
        <v>87661</v>
      </c>
      <c r="AV417" s="61">
        <v>5236</v>
      </c>
      <c r="AW417" s="63" t="str">
        <f t="shared" si="91"/>
        <v/>
      </c>
      <c r="AX417" s="63" t="str">
        <f t="shared" si="92"/>
        <v/>
      </c>
      <c r="AY417" s="64">
        <v>4000</v>
      </c>
      <c r="AZ417" s="65">
        <v>4.7812003203404216E-2</v>
      </c>
      <c r="BA417" s="65">
        <v>6.3524416135881098E-2</v>
      </c>
      <c r="BB417" s="16" t="s">
        <v>33</v>
      </c>
      <c r="BC417" s="17"/>
    </row>
    <row r="418" spans="1:55" ht="20.100000000000001" customHeight="1" x14ac:dyDescent="0.2">
      <c r="A418" s="15">
        <v>2017</v>
      </c>
      <c r="B418" s="15" t="s">
        <v>75</v>
      </c>
      <c r="C418" s="35">
        <f t="shared" si="80"/>
        <v>3</v>
      </c>
      <c r="D418" s="67" t="s">
        <v>29</v>
      </c>
      <c r="E418" s="60" t="s">
        <v>9</v>
      </c>
      <c r="F418" s="18" t="str">
        <f t="shared" si="81"/>
        <v>Lane, Brittany</v>
      </c>
      <c r="G418" s="11" t="s">
        <v>4812</v>
      </c>
      <c r="H418" s="12" t="s">
        <v>4910</v>
      </c>
      <c r="I418" s="66">
        <v>1</v>
      </c>
      <c r="J418" s="68" t="s">
        <v>215</v>
      </c>
      <c r="K418" s="34">
        <f t="shared" si="82"/>
        <v>0</v>
      </c>
      <c r="L418" s="34">
        <f t="shared" si="83"/>
        <v>42630</v>
      </c>
      <c r="M418" s="34">
        <f t="shared" si="84"/>
        <v>42630</v>
      </c>
      <c r="N418" s="34">
        <f t="shared" si="85"/>
        <v>0</v>
      </c>
      <c r="O418" s="34">
        <f t="shared" si="86"/>
        <v>1370</v>
      </c>
      <c r="P418" s="34">
        <f t="shared" si="87"/>
        <v>1370</v>
      </c>
      <c r="Q418" s="34">
        <f t="shared" si="88"/>
        <v>0</v>
      </c>
      <c r="R418" s="34">
        <f t="shared" si="89"/>
        <v>44000</v>
      </c>
      <c r="S418" s="34">
        <f t="shared" si="90"/>
        <v>44000</v>
      </c>
      <c r="T418" s="69">
        <v>42795</v>
      </c>
      <c r="V418" s="11" t="s">
        <v>4907</v>
      </c>
      <c r="W418" s="11" t="s">
        <v>4908</v>
      </c>
      <c r="X418" s="11" t="s">
        <v>8244</v>
      </c>
      <c r="Y418" s="11" t="s">
        <v>4909</v>
      </c>
      <c r="Z418" s="12" t="s">
        <v>4231</v>
      </c>
      <c r="AA418" s="12" t="s">
        <v>4232</v>
      </c>
      <c r="AB418" s="12" t="s">
        <v>4233</v>
      </c>
      <c r="AC418" s="12" t="s">
        <v>4911</v>
      </c>
      <c r="AD418" s="12" t="s">
        <v>4912</v>
      </c>
      <c r="AE418" s="70">
        <v>29905</v>
      </c>
      <c r="AF418" s="70">
        <v>49840</v>
      </c>
      <c r="AG418" s="60" t="s">
        <v>45</v>
      </c>
      <c r="AH418" s="61">
        <v>42000</v>
      </c>
      <c r="AI418" s="61">
        <v>0</v>
      </c>
      <c r="AJ418" s="61">
        <v>42630</v>
      </c>
      <c r="AK418" s="61">
        <v>0</v>
      </c>
      <c r="AL418" s="61">
        <v>0</v>
      </c>
      <c r="AM418" s="61">
        <v>42630</v>
      </c>
      <c r="AN418" s="11" t="s">
        <v>4154</v>
      </c>
      <c r="AO418" s="61">
        <v>44000</v>
      </c>
      <c r="AP418" s="61">
        <v>0</v>
      </c>
      <c r="AQ418" s="62">
        <v>0</v>
      </c>
      <c r="AR418" s="62">
        <v>44000</v>
      </c>
      <c r="AS418" s="11" t="s">
        <v>4154</v>
      </c>
      <c r="AT418" s="62">
        <v>42630</v>
      </c>
      <c r="AU418" s="62">
        <v>44000</v>
      </c>
      <c r="AV418" s="61">
        <v>2000</v>
      </c>
      <c r="AW418" s="63" t="str">
        <f t="shared" si="91"/>
        <v/>
      </c>
      <c r="AX418" s="63" t="str">
        <f t="shared" si="92"/>
        <v/>
      </c>
      <c r="AY418" s="64">
        <v>1370</v>
      </c>
      <c r="AZ418" s="65">
        <v>3.2136992728125736E-2</v>
      </c>
      <c r="BA418" s="65">
        <v>4.7619047619047616E-2</v>
      </c>
      <c r="BB418" s="16" t="s">
        <v>33</v>
      </c>
      <c r="BC418" s="124"/>
    </row>
    <row r="419" spans="1:55" ht="20.100000000000001" customHeight="1" x14ac:dyDescent="0.2">
      <c r="A419" s="15">
        <v>2017</v>
      </c>
      <c r="B419" s="15" t="s">
        <v>75</v>
      </c>
      <c r="C419" s="35">
        <f t="shared" si="80"/>
        <v>3</v>
      </c>
      <c r="D419" s="67" t="s">
        <v>29</v>
      </c>
      <c r="E419" s="60" t="s">
        <v>9</v>
      </c>
      <c r="F419" s="18" t="str">
        <f t="shared" si="81"/>
        <v>Lips, Brian</v>
      </c>
      <c r="G419" s="11" t="s">
        <v>4653</v>
      </c>
      <c r="H419" s="12" t="s">
        <v>4681</v>
      </c>
      <c r="I419" s="66">
        <v>1</v>
      </c>
      <c r="J419" s="68" t="s">
        <v>215</v>
      </c>
      <c r="K419" s="34">
        <f t="shared" si="82"/>
        <v>0</v>
      </c>
      <c r="L419" s="34">
        <f t="shared" si="83"/>
        <v>61310</v>
      </c>
      <c r="M419" s="34">
        <f t="shared" si="84"/>
        <v>61310</v>
      </c>
      <c r="N419" s="34">
        <f t="shared" si="85"/>
        <v>0</v>
      </c>
      <c r="O419" s="34">
        <f t="shared" si="86"/>
        <v>9093</v>
      </c>
      <c r="P419" s="34">
        <f t="shared" si="87"/>
        <v>9093</v>
      </c>
      <c r="Q419" s="34">
        <f t="shared" si="88"/>
        <v>0</v>
      </c>
      <c r="R419" s="34">
        <f t="shared" si="89"/>
        <v>70403</v>
      </c>
      <c r="S419" s="34">
        <f t="shared" si="90"/>
        <v>70403</v>
      </c>
      <c r="T419" s="69">
        <v>42887</v>
      </c>
      <c r="V419" s="11" t="s">
        <v>4679</v>
      </c>
      <c r="W419" s="11" t="s">
        <v>235</v>
      </c>
      <c r="X419" s="11" t="s">
        <v>8255</v>
      </c>
      <c r="Y419" s="11" t="s">
        <v>4680</v>
      </c>
      <c r="Z419" s="12" t="s">
        <v>4164</v>
      </c>
      <c r="AA419" s="12" t="s">
        <v>4655</v>
      </c>
      <c r="AB419" s="12" t="s">
        <v>4656</v>
      </c>
      <c r="AC419" s="12" t="s">
        <v>4657</v>
      </c>
      <c r="AD419" s="12" t="s">
        <v>73</v>
      </c>
      <c r="AE419" s="70">
        <v>1</v>
      </c>
      <c r="AF419" s="70">
        <v>750000</v>
      </c>
      <c r="AG419" s="60" t="s">
        <v>45</v>
      </c>
      <c r="AH419" s="61">
        <v>60404</v>
      </c>
      <c r="AI419" s="61">
        <v>0</v>
      </c>
      <c r="AJ419" s="61">
        <v>61310</v>
      </c>
      <c r="AK419" s="61">
        <v>0</v>
      </c>
      <c r="AL419" s="61">
        <v>0</v>
      </c>
      <c r="AM419" s="61">
        <v>61310</v>
      </c>
      <c r="AN419" s="11" t="s">
        <v>74</v>
      </c>
      <c r="AO419" s="61">
        <v>70403</v>
      </c>
      <c r="AP419" s="61">
        <v>0</v>
      </c>
      <c r="AQ419" s="62">
        <v>0</v>
      </c>
      <c r="AR419" s="62">
        <v>70403</v>
      </c>
      <c r="AS419" s="11" t="s">
        <v>74</v>
      </c>
      <c r="AT419" s="62">
        <v>61310</v>
      </c>
      <c r="AU419" s="62">
        <v>70403</v>
      </c>
      <c r="AV419" s="61">
        <v>9999</v>
      </c>
      <c r="AW419" s="63" t="str">
        <f t="shared" si="91"/>
        <v/>
      </c>
      <c r="AX419" s="63" t="str">
        <f t="shared" si="92"/>
        <v/>
      </c>
      <c r="AY419" s="64">
        <v>9093</v>
      </c>
      <c r="AZ419" s="65">
        <v>0.14831185777197847</v>
      </c>
      <c r="BA419" s="65">
        <v>0.16553539500695319</v>
      </c>
      <c r="BB419" s="16" t="s">
        <v>33</v>
      </c>
      <c r="BC419" s="17"/>
    </row>
    <row r="420" spans="1:55" ht="20.100000000000001" customHeight="1" x14ac:dyDescent="0.2">
      <c r="A420" s="15">
        <v>2017</v>
      </c>
      <c r="B420" s="15" t="s">
        <v>75</v>
      </c>
      <c r="C420" s="35">
        <f t="shared" si="80"/>
        <v>3</v>
      </c>
      <c r="D420" s="67" t="s">
        <v>29</v>
      </c>
      <c r="E420" s="60" t="s">
        <v>9</v>
      </c>
      <c r="F420" s="18" t="str">
        <f t="shared" si="81"/>
        <v>May, Sarah</v>
      </c>
      <c r="G420" s="11" t="s">
        <v>4229</v>
      </c>
      <c r="H420" s="12" t="s">
        <v>4613</v>
      </c>
      <c r="I420" s="66">
        <v>1</v>
      </c>
      <c r="J420" s="68" t="s">
        <v>215</v>
      </c>
      <c r="K420" s="34">
        <f t="shared" si="82"/>
        <v>23173</v>
      </c>
      <c r="L420" s="34">
        <f t="shared" si="83"/>
        <v>20472</v>
      </c>
      <c r="M420" s="34">
        <f t="shared" si="84"/>
        <v>43645</v>
      </c>
      <c r="N420" s="34">
        <f t="shared" si="85"/>
        <v>3703</v>
      </c>
      <c r="O420" s="34">
        <f t="shared" si="86"/>
        <v>-197</v>
      </c>
      <c r="P420" s="34">
        <f t="shared" si="87"/>
        <v>3506</v>
      </c>
      <c r="Q420" s="34">
        <f t="shared" si="88"/>
        <v>26876</v>
      </c>
      <c r="R420" s="34">
        <f t="shared" si="89"/>
        <v>20275</v>
      </c>
      <c r="S420" s="34">
        <f t="shared" si="90"/>
        <v>47151</v>
      </c>
      <c r="T420" s="69">
        <v>42887</v>
      </c>
      <c r="V420" s="11" t="s">
        <v>2992</v>
      </c>
      <c r="W420" s="11" t="s">
        <v>290</v>
      </c>
      <c r="X420" s="11" t="s">
        <v>8273</v>
      </c>
      <c r="Y420" s="11" t="s">
        <v>4612</v>
      </c>
      <c r="Z420" s="12" t="s">
        <v>4178</v>
      </c>
      <c r="AA420" s="12" t="s">
        <v>4614</v>
      </c>
      <c r="AB420" s="12" t="s">
        <v>4615</v>
      </c>
      <c r="AC420" s="12" t="s">
        <v>4271</v>
      </c>
      <c r="AD420" s="12" t="s">
        <v>73</v>
      </c>
      <c r="AE420" s="70">
        <v>35027</v>
      </c>
      <c r="AF420" s="70">
        <v>58379</v>
      </c>
      <c r="AG420" s="60" t="s">
        <v>45</v>
      </c>
      <c r="AH420" s="61">
        <v>43000</v>
      </c>
      <c r="AI420" s="61">
        <v>0</v>
      </c>
      <c r="AJ420" s="61">
        <v>43645</v>
      </c>
      <c r="AK420" s="61">
        <v>0</v>
      </c>
      <c r="AL420" s="61">
        <v>23173</v>
      </c>
      <c r="AM420" s="61">
        <v>20472</v>
      </c>
      <c r="AN420" s="11" t="s">
        <v>74</v>
      </c>
      <c r="AO420" s="61">
        <v>47151</v>
      </c>
      <c r="AP420" s="61">
        <v>0</v>
      </c>
      <c r="AQ420" s="62">
        <v>26876</v>
      </c>
      <c r="AR420" s="62">
        <v>20275</v>
      </c>
      <c r="AS420" s="11" t="s">
        <v>74</v>
      </c>
      <c r="AT420" s="62">
        <v>43645</v>
      </c>
      <c r="AU420" s="62">
        <v>47151</v>
      </c>
      <c r="AV420" s="61">
        <v>4151</v>
      </c>
      <c r="AW420" s="63" t="str">
        <f t="shared" si="91"/>
        <v/>
      </c>
      <c r="AX420" s="63" t="str">
        <f t="shared" si="92"/>
        <v/>
      </c>
      <c r="AY420" s="64">
        <v>3506</v>
      </c>
      <c r="AZ420" s="65">
        <v>8.0329934700423877E-2</v>
      </c>
      <c r="BA420" s="65">
        <v>9.6534883720930234E-2</v>
      </c>
      <c r="BB420" s="16" t="s">
        <v>33</v>
      </c>
      <c r="BC420" s="17"/>
    </row>
    <row r="421" spans="1:55" ht="20.100000000000001" customHeight="1" x14ac:dyDescent="0.2">
      <c r="A421" s="15">
        <v>2017</v>
      </c>
      <c r="B421" s="15" t="s">
        <v>75</v>
      </c>
      <c r="C421" s="35">
        <f t="shared" si="80"/>
        <v>3</v>
      </c>
      <c r="D421" s="67" t="s">
        <v>29</v>
      </c>
      <c r="E421" s="60" t="s">
        <v>9</v>
      </c>
      <c r="F421" s="18" t="str">
        <f t="shared" si="81"/>
        <v>Miller, Brittany</v>
      </c>
      <c r="G421" s="11" t="s">
        <v>4932</v>
      </c>
      <c r="H421" s="12" t="s">
        <v>4933</v>
      </c>
      <c r="I421" s="66">
        <v>1</v>
      </c>
      <c r="J421" s="68" t="s">
        <v>215</v>
      </c>
      <c r="K421" s="34">
        <f t="shared" si="82"/>
        <v>0</v>
      </c>
      <c r="L421" s="34">
        <f t="shared" si="83"/>
        <v>58870</v>
      </c>
      <c r="M421" s="34">
        <f t="shared" si="84"/>
        <v>58870</v>
      </c>
      <c r="N421" s="34">
        <f t="shared" si="85"/>
        <v>0</v>
      </c>
      <c r="O421" s="34">
        <f t="shared" si="86"/>
        <v>5298</v>
      </c>
      <c r="P421" s="34">
        <f t="shared" si="87"/>
        <v>5298</v>
      </c>
      <c r="Q421" s="34">
        <f t="shared" si="88"/>
        <v>0</v>
      </c>
      <c r="R421" s="34">
        <f t="shared" si="89"/>
        <v>64168</v>
      </c>
      <c r="S421" s="34">
        <f t="shared" si="90"/>
        <v>64168</v>
      </c>
      <c r="T421" s="69">
        <v>42826</v>
      </c>
      <c r="V421" s="11" t="s">
        <v>2358</v>
      </c>
      <c r="W421" s="11" t="s">
        <v>4908</v>
      </c>
      <c r="X421" s="11" t="s">
        <v>8283</v>
      </c>
      <c r="Y421" s="11" t="s">
        <v>4931</v>
      </c>
      <c r="Z421" s="12" t="s">
        <v>4311</v>
      </c>
      <c r="AA421" s="12" t="s">
        <v>4312</v>
      </c>
      <c r="AB421" s="12" t="s">
        <v>4313</v>
      </c>
      <c r="AC421" s="12" t="s">
        <v>4001</v>
      </c>
      <c r="AD421" s="12" t="s">
        <v>1331</v>
      </c>
      <c r="AE421" s="70">
        <v>41023</v>
      </c>
      <c r="AF421" s="70">
        <v>82047</v>
      </c>
      <c r="AG421" s="60" t="s">
        <v>45</v>
      </c>
      <c r="AH421" s="61">
        <v>58000</v>
      </c>
      <c r="AI421" s="61">
        <v>0</v>
      </c>
      <c r="AJ421" s="61">
        <v>58870</v>
      </c>
      <c r="AK421" s="61">
        <v>0</v>
      </c>
      <c r="AL421" s="61">
        <v>0</v>
      </c>
      <c r="AM421" s="61">
        <v>58870</v>
      </c>
      <c r="AN421" s="11" t="s">
        <v>74</v>
      </c>
      <c r="AO421" s="61">
        <v>64168</v>
      </c>
      <c r="AP421" s="61">
        <v>0</v>
      </c>
      <c r="AQ421" s="62">
        <v>0</v>
      </c>
      <c r="AR421" s="62">
        <v>64168</v>
      </c>
      <c r="AS421" s="11" t="s">
        <v>74</v>
      </c>
      <c r="AT421" s="62">
        <v>58870</v>
      </c>
      <c r="AU421" s="62">
        <v>64168</v>
      </c>
      <c r="AV421" s="61">
        <v>6168</v>
      </c>
      <c r="AW421" s="63" t="str">
        <f t="shared" si="91"/>
        <v/>
      </c>
      <c r="AX421" s="63" t="str">
        <f t="shared" si="92"/>
        <v/>
      </c>
      <c r="AY421" s="64">
        <v>5298</v>
      </c>
      <c r="AZ421" s="65">
        <v>8.9994904025819597E-2</v>
      </c>
      <c r="BA421" s="65">
        <v>0.10634482758620689</v>
      </c>
      <c r="BB421" s="16" t="s">
        <v>33</v>
      </c>
      <c r="BC421" s="124"/>
    </row>
    <row r="422" spans="1:55" ht="20.100000000000001" customHeight="1" x14ac:dyDescent="0.2">
      <c r="A422" s="15">
        <v>2017</v>
      </c>
      <c r="B422" s="15" t="s">
        <v>75</v>
      </c>
      <c r="C422" s="35">
        <f t="shared" si="80"/>
        <v>3</v>
      </c>
      <c r="D422" s="67" t="s">
        <v>29</v>
      </c>
      <c r="E422" s="60" t="s">
        <v>9</v>
      </c>
      <c r="F422" s="18" t="str">
        <f t="shared" si="81"/>
        <v>Mintz, Phillip</v>
      </c>
      <c r="G422" s="11" t="s">
        <v>982</v>
      </c>
      <c r="H422" s="12" t="s">
        <v>4684</v>
      </c>
      <c r="I422" s="66">
        <v>1</v>
      </c>
      <c r="J422" s="68" t="s">
        <v>215</v>
      </c>
      <c r="K422" s="34">
        <f t="shared" si="82"/>
        <v>37217</v>
      </c>
      <c r="L422" s="34">
        <f t="shared" si="83"/>
        <v>86839</v>
      </c>
      <c r="M422" s="34">
        <f t="shared" si="84"/>
        <v>124056</v>
      </c>
      <c r="N422" s="34">
        <f t="shared" si="85"/>
        <v>132783</v>
      </c>
      <c r="O422" s="34">
        <f t="shared" si="86"/>
        <v>-86839</v>
      </c>
      <c r="P422" s="34">
        <f t="shared" si="87"/>
        <v>45944</v>
      </c>
      <c r="Q422" s="34">
        <f t="shared" si="88"/>
        <v>170000</v>
      </c>
      <c r="R422" s="34">
        <f t="shared" si="89"/>
        <v>0</v>
      </c>
      <c r="S422" s="34">
        <f t="shared" si="90"/>
        <v>170000</v>
      </c>
      <c r="T422" s="69">
        <v>42902</v>
      </c>
      <c r="V422" s="11" t="s">
        <v>4682</v>
      </c>
      <c r="W422" s="11" t="s">
        <v>397</v>
      </c>
      <c r="X422" s="11" t="s">
        <v>8287</v>
      </c>
      <c r="Y422" s="11" t="s">
        <v>4683</v>
      </c>
      <c r="Z422" s="12" t="s">
        <v>4164</v>
      </c>
      <c r="AA422" s="12" t="s">
        <v>4165</v>
      </c>
      <c r="AB422" s="12" t="s">
        <v>4166</v>
      </c>
      <c r="AC422" s="12" t="s">
        <v>4685</v>
      </c>
      <c r="AD422" s="12" t="s">
        <v>4686</v>
      </c>
      <c r="AE422" s="70">
        <v>1</v>
      </c>
      <c r="AF422" s="70">
        <v>750000</v>
      </c>
      <c r="AG422" s="60" t="s">
        <v>45</v>
      </c>
      <c r="AH422" s="61">
        <v>116803</v>
      </c>
      <c r="AI422" s="61">
        <v>0</v>
      </c>
      <c r="AJ422" s="61">
        <v>124056</v>
      </c>
      <c r="AK422" s="61">
        <v>0</v>
      </c>
      <c r="AL422" s="61">
        <v>37217</v>
      </c>
      <c r="AM422" s="61">
        <v>86839</v>
      </c>
      <c r="AN422" s="11" t="s">
        <v>74</v>
      </c>
      <c r="AO422" s="61">
        <v>170000</v>
      </c>
      <c r="AP422" s="61">
        <v>0</v>
      </c>
      <c r="AQ422" s="62">
        <v>170000</v>
      </c>
      <c r="AR422" s="62">
        <v>0</v>
      </c>
      <c r="AS422" s="11"/>
      <c r="AT422" s="62">
        <v>124056</v>
      </c>
      <c r="AU422" s="62">
        <v>170000</v>
      </c>
      <c r="AV422" s="61">
        <v>53197</v>
      </c>
      <c r="AW422" s="63" t="str">
        <f t="shared" si="91"/>
        <v/>
      </c>
      <c r="AX422" s="63" t="str">
        <f t="shared" si="92"/>
        <v/>
      </c>
      <c r="AY422" s="64">
        <v>45944</v>
      </c>
      <c r="AZ422" s="65">
        <v>0.3703488747017476</v>
      </c>
      <c r="BA422" s="65">
        <v>0.45544206912493684</v>
      </c>
      <c r="BB422" s="16" t="s">
        <v>33</v>
      </c>
      <c r="BC422" s="17" t="s">
        <v>4687</v>
      </c>
    </row>
    <row r="423" spans="1:55" ht="20.100000000000001" customHeight="1" x14ac:dyDescent="0.2">
      <c r="A423" s="15">
        <v>2017</v>
      </c>
      <c r="B423" s="15" t="s">
        <v>75</v>
      </c>
      <c r="C423" s="35">
        <f t="shared" si="80"/>
        <v>3</v>
      </c>
      <c r="D423" s="67" t="s">
        <v>29</v>
      </c>
      <c r="E423" s="60" t="s">
        <v>9</v>
      </c>
      <c r="F423" s="18" t="str">
        <f t="shared" si="81"/>
        <v>Ofstein, Jennifer</v>
      </c>
      <c r="G423" s="11" t="s">
        <v>4812</v>
      </c>
      <c r="H423" s="12" t="s">
        <v>4813</v>
      </c>
      <c r="I423" s="66">
        <v>1</v>
      </c>
      <c r="J423" s="68" t="s">
        <v>215</v>
      </c>
      <c r="K423" s="34">
        <f t="shared" si="82"/>
        <v>0</v>
      </c>
      <c r="L423" s="34">
        <f t="shared" si="83"/>
        <v>62305</v>
      </c>
      <c r="M423" s="34">
        <f t="shared" si="84"/>
        <v>62305</v>
      </c>
      <c r="N423" s="34">
        <f t="shared" si="85"/>
        <v>0</v>
      </c>
      <c r="O423" s="34">
        <f t="shared" si="86"/>
        <v>5195</v>
      </c>
      <c r="P423" s="34">
        <f t="shared" si="87"/>
        <v>5195</v>
      </c>
      <c r="Q423" s="34">
        <f t="shared" si="88"/>
        <v>0</v>
      </c>
      <c r="R423" s="34">
        <f t="shared" si="89"/>
        <v>67500</v>
      </c>
      <c r="S423" s="34">
        <f t="shared" si="90"/>
        <v>67500</v>
      </c>
      <c r="T423" s="69">
        <v>42840</v>
      </c>
      <c r="V423" s="11" t="s">
        <v>4810</v>
      </c>
      <c r="W423" s="11" t="s">
        <v>188</v>
      </c>
      <c r="X423" s="11" t="s">
        <v>8305</v>
      </c>
      <c r="Y423" s="11" t="s">
        <v>4811</v>
      </c>
      <c r="Z423" s="12" t="s">
        <v>4158</v>
      </c>
      <c r="AA423" s="12" t="s">
        <v>4556</v>
      </c>
      <c r="AB423" s="12" t="s">
        <v>4557</v>
      </c>
      <c r="AC423" s="12" t="s">
        <v>3918</v>
      </c>
      <c r="AD423" s="12" t="s">
        <v>73</v>
      </c>
      <c r="AE423" s="70">
        <v>41023</v>
      </c>
      <c r="AF423" s="70">
        <v>82047</v>
      </c>
      <c r="AG423" s="60" t="s">
        <v>45</v>
      </c>
      <c r="AH423" s="61">
        <v>61384</v>
      </c>
      <c r="AI423" s="61">
        <v>0</v>
      </c>
      <c r="AJ423" s="61">
        <v>62305</v>
      </c>
      <c r="AK423" s="61">
        <v>0</v>
      </c>
      <c r="AL423" s="61">
        <v>0</v>
      </c>
      <c r="AM423" s="61">
        <v>62305</v>
      </c>
      <c r="AN423" s="11" t="s">
        <v>74</v>
      </c>
      <c r="AO423" s="61">
        <v>67500</v>
      </c>
      <c r="AP423" s="61">
        <v>0</v>
      </c>
      <c r="AQ423" s="62">
        <v>0</v>
      </c>
      <c r="AR423" s="62">
        <v>67500</v>
      </c>
      <c r="AS423" s="11" t="s">
        <v>74</v>
      </c>
      <c r="AT423" s="62">
        <v>62305</v>
      </c>
      <c r="AU423" s="62">
        <v>67500</v>
      </c>
      <c r="AV423" s="61">
        <v>6116</v>
      </c>
      <c r="AW423" s="63" t="str">
        <f t="shared" si="91"/>
        <v/>
      </c>
      <c r="AX423" s="63" t="str">
        <f t="shared" si="92"/>
        <v/>
      </c>
      <c r="AY423" s="64">
        <v>5195</v>
      </c>
      <c r="AZ423" s="65">
        <v>8.3380146055693771E-2</v>
      </c>
      <c r="BA423" s="65">
        <v>9.9635084060993098E-2</v>
      </c>
      <c r="BB423" s="16" t="s">
        <v>33</v>
      </c>
      <c r="BC423" s="17"/>
    </row>
    <row r="424" spans="1:55" ht="20.100000000000001" customHeight="1" x14ac:dyDescent="0.2">
      <c r="A424" s="15">
        <v>2017</v>
      </c>
      <c r="B424" s="15" t="s">
        <v>75</v>
      </c>
      <c r="C424" s="35">
        <f t="shared" si="80"/>
        <v>3</v>
      </c>
      <c r="D424" s="67" t="s">
        <v>29</v>
      </c>
      <c r="E424" s="60" t="s">
        <v>9</v>
      </c>
      <c r="F424" s="18" t="str">
        <f t="shared" si="81"/>
        <v>Panzarella, Wen</v>
      </c>
      <c r="G424" s="11" t="s">
        <v>4229</v>
      </c>
      <c r="H424" s="12" t="s">
        <v>4691</v>
      </c>
      <c r="I424" s="66">
        <v>1</v>
      </c>
      <c r="J424" s="68" t="s">
        <v>215</v>
      </c>
      <c r="K424" s="34">
        <f t="shared" si="82"/>
        <v>0</v>
      </c>
      <c r="L424" s="34">
        <f t="shared" si="83"/>
        <v>71795</v>
      </c>
      <c r="M424" s="34">
        <f t="shared" si="84"/>
        <v>71795</v>
      </c>
      <c r="N424" s="34">
        <f t="shared" si="85"/>
        <v>0</v>
      </c>
      <c r="O424" s="34">
        <f t="shared" si="86"/>
        <v>8938</v>
      </c>
      <c r="P424" s="34">
        <f t="shared" si="87"/>
        <v>8938</v>
      </c>
      <c r="Q424" s="34">
        <f t="shared" si="88"/>
        <v>0</v>
      </c>
      <c r="R424" s="34">
        <f t="shared" si="89"/>
        <v>80733</v>
      </c>
      <c r="S424" s="34">
        <f t="shared" si="90"/>
        <v>80733</v>
      </c>
      <c r="T424" s="69">
        <v>42887</v>
      </c>
      <c r="V424" s="11" t="s">
        <v>4688</v>
      </c>
      <c r="W424" s="11" t="s">
        <v>4689</v>
      </c>
      <c r="X424" s="11" t="s">
        <v>8312</v>
      </c>
      <c r="Y424" s="11" t="s">
        <v>4690</v>
      </c>
      <c r="Z424" s="12" t="s">
        <v>4164</v>
      </c>
      <c r="AA424" s="12" t="s">
        <v>4655</v>
      </c>
      <c r="AB424" s="12" t="s">
        <v>4656</v>
      </c>
      <c r="AC424" s="12" t="s">
        <v>4657</v>
      </c>
      <c r="AD424" s="12" t="s">
        <v>73</v>
      </c>
      <c r="AE424" s="70">
        <v>1</v>
      </c>
      <c r="AF424" s="70">
        <v>750000</v>
      </c>
      <c r="AG424" s="60" t="s">
        <v>45</v>
      </c>
      <c r="AH424" s="61">
        <v>70734</v>
      </c>
      <c r="AI424" s="61">
        <v>0</v>
      </c>
      <c r="AJ424" s="61">
        <v>71795</v>
      </c>
      <c r="AK424" s="61">
        <v>0</v>
      </c>
      <c r="AL424" s="61">
        <v>0</v>
      </c>
      <c r="AM424" s="61">
        <v>71795</v>
      </c>
      <c r="AN424" s="11" t="s">
        <v>74</v>
      </c>
      <c r="AO424" s="61">
        <v>80733</v>
      </c>
      <c r="AP424" s="61">
        <v>0</v>
      </c>
      <c r="AQ424" s="62">
        <v>0</v>
      </c>
      <c r="AR424" s="62">
        <v>80733</v>
      </c>
      <c r="AS424" s="11" t="s">
        <v>74</v>
      </c>
      <c r="AT424" s="62">
        <v>71795</v>
      </c>
      <c r="AU424" s="62">
        <v>80733</v>
      </c>
      <c r="AV424" s="61">
        <v>9999</v>
      </c>
      <c r="AW424" s="63" t="str">
        <f t="shared" si="91"/>
        <v/>
      </c>
      <c r="AX424" s="63" t="str">
        <f t="shared" si="92"/>
        <v/>
      </c>
      <c r="AY424" s="64">
        <v>8938</v>
      </c>
      <c r="AZ424" s="65">
        <v>0.12449334911901944</v>
      </c>
      <c r="BA424" s="65">
        <v>0.14136059038086352</v>
      </c>
      <c r="BB424" s="16" t="s">
        <v>33</v>
      </c>
      <c r="BC424" s="17"/>
    </row>
    <row r="425" spans="1:55" ht="20.100000000000001" customHeight="1" x14ac:dyDescent="0.2">
      <c r="A425" s="15">
        <v>2017</v>
      </c>
      <c r="B425" s="15" t="s">
        <v>75</v>
      </c>
      <c r="C425" s="35">
        <f t="shared" si="80"/>
        <v>3</v>
      </c>
      <c r="D425" s="67" t="s">
        <v>29</v>
      </c>
      <c r="E425" s="60" t="s">
        <v>9</v>
      </c>
      <c r="F425" s="18" t="str">
        <f t="shared" si="81"/>
        <v>Patton, Hillary</v>
      </c>
      <c r="G425" s="11" t="s">
        <v>4937</v>
      </c>
      <c r="H425" s="12" t="s">
        <v>4938</v>
      </c>
      <c r="I425" s="66">
        <v>1</v>
      </c>
      <c r="J425" s="68" t="s">
        <v>215</v>
      </c>
      <c r="K425" s="34">
        <f t="shared" si="82"/>
        <v>41278</v>
      </c>
      <c r="L425" s="34">
        <f t="shared" si="83"/>
        <v>0</v>
      </c>
      <c r="M425" s="34">
        <f t="shared" si="84"/>
        <v>41278</v>
      </c>
      <c r="N425" s="34">
        <f t="shared" si="85"/>
        <v>2722</v>
      </c>
      <c r="O425" s="34">
        <f t="shared" si="86"/>
        <v>0</v>
      </c>
      <c r="P425" s="34">
        <f t="shared" si="87"/>
        <v>2722</v>
      </c>
      <c r="Q425" s="34">
        <f t="shared" si="88"/>
        <v>44000</v>
      </c>
      <c r="R425" s="34">
        <f t="shared" si="89"/>
        <v>0</v>
      </c>
      <c r="S425" s="34">
        <f t="shared" si="90"/>
        <v>44000</v>
      </c>
      <c r="T425" s="69">
        <v>42795</v>
      </c>
      <c r="V425" s="11" t="s">
        <v>4934</v>
      </c>
      <c r="W425" s="11" t="s">
        <v>4935</v>
      </c>
      <c r="X425" s="11" t="s">
        <v>8316</v>
      </c>
      <c r="Y425" s="11" t="s">
        <v>4936</v>
      </c>
      <c r="Z425" s="12" t="s">
        <v>4702</v>
      </c>
      <c r="AA425" s="12" t="s">
        <v>4939</v>
      </c>
      <c r="AB425" s="12" t="s">
        <v>4940</v>
      </c>
      <c r="AC425" s="12" t="s">
        <v>4326</v>
      </c>
      <c r="AD425" s="12" t="s">
        <v>73</v>
      </c>
      <c r="AE425" s="70">
        <v>35027</v>
      </c>
      <c r="AF425" s="70">
        <v>58379</v>
      </c>
      <c r="AG425" s="60" t="s">
        <v>45</v>
      </c>
      <c r="AH425" s="61">
        <v>39500</v>
      </c>
      <c r="AI425" s="61">
        <v>0</v>
      </c>
      <c r="AJ425" s="61">
        <v>41278</v>
      </c>
      <c r="AK425" s="61">
        <v>0</v>
      </c>
      <c r="AL425" s="61">
        <v>41278</v>
      </c>
      <c r="AM425" s="61">
        <v>0</v>
      </c>
      <c r="AN425" s="11"/>
      <c r="AO425" s="61">
        <v>44000</v>
      </c>
      <c r="AP425" s="61">
        <v>0</v>
      </c>
      <c r="AQ425" s="62">
        <v>44000</v>
      </c>
      <c r="AR425" s="62">
        <v>0</v>
      </c>
      <c r="AS425" s="11"/>
      <c r="AT425" s="62">
        <v>41278</v>
      </c>
      <c r="AU425" s="62">
        <v>44000</v>
      </c>
      <c r="AV425" s="61">
        <v>4500</v>
      </c>
      <c r="AW425" s="63" t="str">
        <f t="shared" si="91"/>
        <v/>
      </c>
      <c r="AX425" s="63" t="str">
        <f t="shared" si="92"/>
        <v/>
      </c>
      <c r="AY425" s="64">
        <v>2722</v>
      </c>
      <c r="AZ425" s="65">
        <v>6.5943117399098791E-2</v>
      </c>
      <c r="BA425" s="65">
        <v>0.11392405063291139</v>
      </c>
      <c r="BB425" s="16" t="s">
        <v>33</v>
      </c>
      <c r="BC425" s="124"/>
    </row>
    <row r="426" spans="1:55" ht="20.100000000000001" customHeight="1" x14ac:dyDescent="0.2">
      <c r="A426" s="15">
        <v>2017</v>
      </c>
      <c r="B426" s="15" t="s">
        <v>75</v>
      </c>
      <c r="C426" s="35">
        <f t="shared" si="80"/>
        <v>3</v>
      </c>
      <c r="D426" s="67" t="s">
        <v>29</v>
      </c>
      <c r="E426" s="60" t="s">
        <v>9</v>
      </c>
      <c r="F426" s="18" t="str">
        <f t="shared" si="81"/>
        <v>Pendergrass, James</v>
      </c>
      <c r="G426" s="11" t="s">
        <v>616</v>
      </c>
      <c r="H426" s="12" t="s">
        <v>4694</v>
      </c>
      <c r="I426" s="66">
        <v>1</v>
      </c>
      <c r="J426" s="68" t="s">
        <v>215</v>
      </c>
      <c r="K426" s="34">
        <f t="shared" si="82"/>
        <v>50500</v>
      </c>
      <c r="L426" s="34">
        <f t="shared" si="83"/>
        <v>0</v>
      </c>
      <c r="M426" s="34">
        <f t="shared" si="84"/>
        <v>50500</v>
      </c>
      <c r="N426" s="34">
        <f t="shared" si="85"/>
        <v>3030</v>
      </c>
      <c r="O426" s="34">
        <f t="shared" si="86"/>
        <v>0</v>
      </c>
      <c r="P426" s="34">
        <f t="shared" si="87"/>
        <v>3030</v>
      </c>
      <c r="Q426" s="34">
        <f t="shared" si="88"/>
        <v>53530</v>
      </c>
      <c r="R426" s="34">
        <f t="shared" si="89"/>
        <v>0</v>
      </c>
      <c r="S426" s="34">
        <f t="shared" si="90"/>
        <v>53530</v>
      </c>
      <c r="T426" s="69">
        <v>42887</v>
      </c>
      <c r="V426" s="11" t="s">
        <v>4692</v>
      </c>
      <c r="W426" s="11" t="s">
        <v>91</v>
      </c>
      <c r="X426" s="11" t="s">
        <v>8318</v>
      </c>
      <c r="Y426" s="11" t="s">
        <v>4693</v>
      </c>
      <c r="Z426" s="12" t="s">
        <v>3741</v>
      </c>
      <c r="AA426" s="12" t="s">
        <v>4695</v>
      </c>
      <c r="AB426" s="12" t="s">
        <v>4696</v>
      </c>
      <c r="AC426" s="12" t="s">
        <v>4697</v>
      </c>
      <c r="AD426" s="12" t="s">
        <v>4698</v>
      </c>
      <c r="AE426" s="70">
        <v>35027</v>
      </c>
      <c r="AF426" s="70">
        <v>58379</v>
      </c>
      <c r="AG426" s="60" t="s">
        <v>45</v>
      </c>
      <c r="AH426" s="61">
        <v>48000</v>
      </c>
      <c r="AI426" s="61">
        <v>0</v>
      </c>
      <c r="AJ426" s="61">
        <v>50500</v>
      </c>
      <c r="AK426" s="61">
        <v>0</v>
      </c>
      <c r="AL426" s="61">
        <v>50500</v>
      </c>
      <c r="AM426" s="61">
        <v>0</v>
      </c>
      <c r="AN426" s="11"/>
      <c r="AO426" s="61">
        <v>53530</v>
      </c>
      <c r="AP426" s="61">
        <v>0</v>
      </c>
      <c r="AQ426" s="62">
        <v>53530</v>
      </c>
      <c r="AR426" s="62">
        <v>0</v>
      </c>
      <c r="AS426" s="11"/>
      <c r="AT426" s="62">
        <v>50500</v>
      </c>
      <c r="AU426" s="62">
        <v>53530</v>
      </c>
      <c r="AV426" s="61">
        <v>5530</v>
      </c>
      <c r="AW426" s="63" t="str">
        <f t="shared" si="91"/>
        <v/>
      </c>
      <c r="AX426" s="63" t="str">
        <f t="shared" si="92"/>
        <v/>
      </c>
      <c r="AY426" s="64">
        <v>3030</v>
      </c>
      <c r="AZ426" s="65">
        <v>0.06</v>
      </c>
      <c r="BA426" s="65">
        <v>0.11520833333333333</v>
      </c>
      <c r="BB426" s="16" t="s">
        <v>33</v>
      </c>
      <c r="BC426" s="17"/>
    </row>
    <row r="427" spans="1:55" ht="20.100000000000001" customHeight="1" x14ac:dyDescent="0.2">
      <c r="A427" s="15">
        <v>2017</v>
      </c>
      <c r="B427" s="15" t="s">
        <v>75</v>
      </c>
      <c r="C427" s="35">
        <f t="shared" si="80"/>
        <v>3</v>
      </c>
      <c r="D427" s="67" t="s">
        <v>29</v>
      </c>
      <c r="E427" s="60" t="s">
        <v>9</v>
      </c>
      <c r="F427" s="18" t="str">
        <f t="shared" si="81"/>
        <v>Perry, Jason</v>
      </c>
      <c r="G427" s="11" t="s">
        <v>4719</v>
      </c>
      <c r="H427" s="12" t="s">
        <v>4942</v>
      </c>
      <c r="I427" s="66">
        <v>1</v>
      </c>
      <c r="J427" s="68" t="s">
        <v>215</v>
      </c>
      <c r="K427" s="34">
        <f t="shared" si="82"/>
        <v>48925</v>
      </c>
      <c r="L427" s="34">
        <f t="shared" si="83"/>
        <v>0</v>
      </c>
      <c r="M427" s="34">
        <f t="shared" si="84"/>
        <v>48925</v>
      </c>
      <c r="N427" s="34">
        <f t="shared" si="85"/>
        <v>3000</v>
      </c>
      <c r="O427" s="34">
        <f t="shared" si="86"/>
        <v>0</v>
      </c>
      <c r="P427" s="34">
        <f t="shared" si="87"/>
        <v>3000</v>
      </c>
      <c r="Q427" s="34">
        <f t="shared" si="88"/>
        <v>51925</v>
      </c>
      <c r="R427" s="34">
        <f t="shared" si="89"/>
        <v>0</v>
      </c>
      <c r="S427" s="34">
        <f t="shared" si="90"/>
        <v>51925</v>
      </c>
      <c r="T427" s="69">
        <v>42828</v>
      </c>
      <c r="V427" s="11" t="s">
        <v>1835</v>
      </c>
      <c r="W427" s="11" t="s">
        <v>2412</v>
      </c>
      <c r="X427" s="11" t="s">
        <v>8323</v>
      </c>
      <c r="Y427" s="11" t="s">
        <v>4941</v>
      </c>
      <c r="Z427" s="12" t="s">
        <v>3741</v>
      </c>
      <c r="AA427" s="12" t="s">
        <v>4943</v>
      </c>
      <c r="AB427" s="12" t="s">
        <v>4944</v>
      </c>
      <c r="AC427" s="12" t="s">
        <v>4697</v>
      </c>
      <c r="AD427" s="12" t="s">
        <v>4698</v>
      </c>
      <c r="AE427" s="70">
        <v>35027</v>
      </c>
      <c r="AF427" s="70">
        <v>58379</v>
      </c>
      <c r="AG427" s="60" t="s">
        <v>45</v>
      </c>
      <c r="AH427" s="61">
        <v>47500</v>
      </c>
      <c r="AI427" s="61">
        <v>0</v>
      </c>
      <c r="AJ427" s="61">
        <v>48925</v>
      </c>
      <c r="AK427" s="61">
        <v>0</v>
      </c>
      <c r="AL427" s="61">
        <v>48925</v>
      </c>
      <c r="AM427" s="61">
        <v>0</v>
      </c>
      <c r="AN427" s="11"/>
      <c r="AO427" s="61">
        <v>51925</v>
      </c>
      <c r="AP427" s="61">
        <v>0</v>
      </c>
      <c r="AQ427" s="62">
        <v>51925</v>
      </c>
      <c r="AR427" s="62">
        <v>0</v>
      </c>
      <c r="AS427" s="11"/>
      <c r="AT427" s="62">
        <v>48925</v>
      </c>
      <c r="AU427" s="62">
        <v>51925</v>
      </c>
      <c r="AV427" s="61">
        <v>4425</v>
      </c>
      <c r="AW427" s="63" t="str">
        <f t="shared" si="91"/>
        <v/>
      </c>
      <c r="AX427" s="63" t="str">
        <f t="shared" si="92"/>
        <v/>
      </c>
      <c r="AY427" s="64">
        <v>3000</v>
      </c>
      <c r="AZ427" s="65">
        <v>6.1318344404701075E-2</v>
      </c>
      <c r="BA427" s="65">
        <v>9.3157894736842106E-2</v>
      </c>
      <c r="BB427" s="16" t="s">
        <v>33</v>
      </c>
      <c r="BC427" s="124"/>
    </row>
    <row r="428" spans="1:55" ht="20.100000000000001" customHeight="1" x14ac:dyDescent="0.2">
      <c r="A428" s="15">
        <v>2017</v>
      </c>
      <c r="B428" s="15" t="s">
        <v>75</v>
      </c>
      <c r="C428" s="35">
        <f t="shared" si="80"/>
        <v>3</v>
      </c>
      <c r="D428" s="67" t="s">
        <v>29</v>
      </c>
      <c r="E428" s="60" t="s">
        <v>9</v>
      </c>
      <c r="F428" s="18" t="str">
        <f t="shared" si="81"/>
        <v>Price, Chiniqua</v>
      </c>
      <c r="G428" s="11" t="s">
        <v>4826</v>
      </c>
      <c r="H428" s="12" t="s">
        <v>4951</v>
      </c>
      <c r="I428" s="66">
        <v>1</v>
      </c>
      <c r="J428" s="68" t="s">
        <v>215</v>
      </c>
      <c r="K428" s="34">
        <f t="shared" si="82"/>
        <v>112665</v>
      </c>
      <c r="L428" s="34">
        <f t="shared" si="83"/>
        <v>0</v>
      </c>
      <c r="M428" s="34">
        <f t="shared" si="84"/>
        <v>112665</v>
      </c>
      <c r="N428" s="34">
        <f t="shared" si="85"/>
        <v>11267</v>
      </c>
      <c r="O428" s="34">
        <f t="shared" si="86"/>
        <v>0</v>
      </c>
      <c r="P428" s="34">
        <f t="shared" si="87"/>
        <v>11267</v>
      </c>
      <c r="Q428" s="34">
        <f t="shared" si="88"/>
        <v>123932</v>
      </c>
      <c r="R428" s="34">
        <f t="shared" si="89"/>
        <v>0</v>
      </c>
      <c r="S428" s="34">
        <f t="shared" si="90"/>
        <v>123932</v>
      </c>
      <c r="T428" s="69">
        <v>42826</v>
      </c>
      <c r="V428" s="11" t="s">
        <v>4948</v>
      </c>
      <c r="W428" s="11" t="s">
        <v>4949</v>
      </c>
      <c r="X428" s="11" t="s">
        <v>8334</v>
      </c>
      <c r="Y428" s="11" t="s">
        <v>4950</v>
      </c>
      <c r="Z428" s="12" t="s">
        <v>4143</v>
      </c>
      <c r="AA428" s="12" t="s">
        <v>4828</v>
      </c>
      <c r="AB428" s="12" t="s">
        <v>4829</v>
      </c>
      <c r="AC428" s="12" t="s">
        <v>4952</v>
      </c>
      <c r="AD428" s="12" t="s">
        <v>4953</v>
      </c>
      <c r="AE428" s="70">
        <v>99606</v>
      </c>
      <c r="AF428" s="70">
        <v>179330</v>
      </c>
      <c r="AG428" s="60" t="s">
        <v>45</v>
      </c>
      <c r="AH428" s="61">
        <v>111000</v>
      </c>
      <c r="AI428" s="61">
        <v>0</v>
      </c>
      <c r="AJ428" s="61">
        <v>112665</v>
      </c>
      <c r="AK428" s="61">
        <v>0</v>
      </c>
      <c r="AL428" s="61">
        <v>112665</v>
      </c>
      <c r="AM428" s="61">
        <v>0</v>
      </c>
      <c r="AN428" s="11"/>
      <c r="AO428" s="61">
        <v>123932</v>
      </c>
      <c r="AP428" s="61">
        <v>0</v>
      </c>
      <c r="AQ428" s="62">
        <v>123932</v>
      </c>
      <c r="AR428" s="62">
        <v>0</v>
      </c>
      <c r="AS428" s="11"/>
      <c r="AT428" s="62">
        <v>112665</v>
      </c>
      <c r="AU428" s="62">
        <v>123932</v>
      </c>
      <c r="AV428" s="61">
        <v>12932</v>
      </c>
      <c r="AW428" s="63" t="str">
        <f t="shared" si="91"/>
        <v/>
      </c>
      <c r="AX428" s="63" t="str">
        <f t="shared" si="92"/>
        <v/>
      </c>
      <c r="AY428" s="64">
        <v>11267</v>
      </c>
      <c r="AZ428" s="65">
        <v>0.10000443793547242</v>
      </c>
      <c r="BA428" s="65">
        <v>0.1165045045045045</v>
      </c>
      <c r="BB428" s="16" t="s">
        <v>33</v>
      </c>
      <c r="BC428" s="124"/>
    </row>
    <row r="429" spans="1:55" ht="20.100000000000001" customHeight="1" x14ac:dyDescent="0.2">
      <c r="A429" s="15">
        <v>2017</v>
      </c>
      <c r="B429" s="15" t="s">
        <v>75</v>
      </c>
      <c r="C429" s="35">
        <f t="shared" si="80"/>
        <v>3</v>
      </c>
      <c r="D429" s="67" t="s">
        <v>29</v>
      </c>
      <c r="E429" s="60" t="s">
        <v>9</v>
      </c>
      <c r="F429" s="18" t="str">
        <f t="shared" si="81"/>
        <v>Priebe, Kimberly</v>
      </c>
      <c r="G429" s="11" t="s">
        <v>3049</v>
      </c>
      <c r="H429" s="12" t="s">
        <v>4701</v>
      </c>
      <c r="I429" s="66">
        <v>1</v>
      </c>
      <c r="J429" s="68" t="s">
        <v>215</v>
      </c>
      <c r="K429" s="34">
        <f t="shared" si="82"/>
        <v>67351</v>
      </c>
      <c r="L429" s="34">
        <f t="shared" si="83"/>
        <v>0</v>
      </c>
      <c r="M429" s="34">
        <f t="shared" si="84"/>
        <v>67351</v>
      </c>
      <c r="N429" s="34">
        <f t="shared" si="85"/>
        <v>6649</v>
      </c>
      <c r="O429" s="34">
        <f t="shared" si="86"/>
        <v>0</v>
      </c>
      <c r="P429" s="34">
        <f t="shared" si="87"/>
        <v>6649</v>
      </c>
      <c r="Q429" s="34">
        <f t="shared" si="88"/>
        <v>74000</v>
      </c>
      <c r="R429" s="34">
        <f t="shared" si="89"/>
        <v>0</v>
      </c>
      <c r="S429" s="34">
        <f t="shared" si="90"/>
        <v>74000</v>
      </c>
      <c r="T429" s="69">
        <v>42887</v>
      </c>
      <c r="V429" s="11" t="s">
        <v>4699</v>
      </c>
      <c r="W429" s="11" t="s">
        <v>103</v>
      </c>
      <c r="X429" s="11" t="s">
        <v>8335</v>
      </c>
      <c r="Y429" s="11" t="s">
        <v>4700</v>
      </c>
      <c r="Z429" s="12" t="s">
        <v>4702</v>
      </c>
      <c r="AA429" s="12" t="s">
        <v>3070</v>
      </c>
      <c r="AB429" s="12" t="s">
        <v>4703</v>
      </c>
      <c r="AC429" s="12" t="s">
        <v>4704</v>
      </c>
      <c r="AD429" s="12" t="s">
        <v>4705</v>
      </c>
      <c r="AE429" s="70">
        <v>1</v>
      </c>
      <c r="AF429" s="70">
        <v>750000</v>
      </c>
      <c r="AG429" s="60" t="s">
        <v>45</v>
      </c>
      <c r="AH429" s="61">
        <v>63400</v>
      </c>
      <c r="AI429" s="61">
        <v>0</v>
      </c>
      <c r="AJ429" s="61">
        <v>67351</v>
      </c>
      <c r="AK429" s="61">
        <v>0</v>
      </c>
      <c r="AL429" s="61">
        <v>67351</v>
      </c>
      <c r="AM429" s="61">
        <v>0</v>
      </c>
      <c r="AN429" s="11"/>
      <c r="AO429" s="61">
        <v>74000</v>
      </c>
      <c r="AP429" s="61">
        <v>0</v>
      </c>
      <c r="AQ429" s="62">
        <v>74000</v>
      </c>
      <c r="AR429" s="62">
        <v>0</v>
      </c>
      <c r="AS429" s="11"/>
      <c r="AT429" s="62">
        <v>67351</v>
      </c>
      <c r="AU429" s="62">
        <v>74000</v>
      </c>
      <c r="AV429" s="61">
        <v>10600</v>
      </c>
      <c r="AW429" s="63" t="str">
        <f t="shared" si="91"/>
        <v/>
      </c>
      <c r="AX429" s="63" t="str">
        <f t="shared" si="92"/>
        <v/>
      </c>
      <c r="AY429" s="64">
        <v>6649</v>
      </c>
      <c r="AZ429" s="65">
        <v>9.872162254457989E-2</v>
      </c>
      <c r="BA429" s="65">
        <v>0.16719242902208201</v>
      </c>
      <c r="BB429" s="16" t="s">
        <v>33</v>
      </c>
      <c r="BC429" s="17"/>
    </row>
    <row r="430" spans="1:55" ht="20.100000000000001" customHeight="1" x14ac:dyDescent="0.2">
      <c r="A430" s="15">
        <v>2017</v>
      </c>
      <c r="B430" s="15" t="s">
        <v>75</v>
      </c>
      <c r="C430" s="35">
        <f t="shared" si="80"/>
        <v>3</v>
      </c>
      <c r="D430" s="67" t="s">
        <v>29</v>
      </c>
      <c r="E430" s="60" t="s">
        <v>9</v>
      </c>
      <c r="F430" s="18" t="str">
        <f t="shared" si="81"/>
        <v>Proudlove, Autumn</v>
      </c>
      <c r="G430" s="11" t="s">
        <v>4653</v>
      </c>
      <c r="H430" s="12" t="s">
        <v>4957</v>
      </c>
      <c r="I430" s="66">
        <v>1</v>
      </c>
      <c r="J430" s="68" t="s">
        <v>215</v>
      </c>
      <c r="K430" s="34">
        <f t="shared" si="82"/>
        <v>0</v>
      </c>
      <c r="L430" s="34">
        <f t="shared" si="83"/>
        <v>54400</v>
      </c>
      <c r="M430" s="34">
        <f t="shared" si="84"/>
        <v>54400</v>
      </c>
      <c r="N430" s="34">
        <f t="shared" si="85"/>
        <v>0</v>
      </c>
      <c r="O430" s="34">
        <f t="shared" si="86"/>
        <v>10054</v>
      </c>
      <c r="P430" s="34">
        <f t="shared" si="87"/>
        <v>10054</v>
      </c>
      <c r="Q430" s="34">
        <f t="shared" si="88"/>
        <v>0</v>
      </c>
      <c r="R430" s="34">
        <f t="shared" si="89"/>
        <v>64454</v>
      </c>
      <c r="S430" s="34">
        <f t="shared" si="90"/>
        <v>64454</v>
      </c>
      <c r="T430" s="69">
        <v>42826</v>
      </c>
      <c r="V430" s="11" t="s">
        <v>4954</v>
      </c>
      <c r="W430" s="11" t="s">
        <v>4955</v>
      </c>
      <c r="X430" s="11" t="s">
        <v>8339</v>
      </c>
      <c r="Y430" s="11" t="s">
        <v>4956</v>
      </c>
      <c r="Z430" s="12" t="s">
        <v>4164</v>
      </c>
      <c r="AA430" s="12" t="s">
        <v>4655</v>
      </c>
      <c r="AB430" s="12" t="s">
        <v>4656</v>
      </c>
      <c r="AC430" s="12" t="s">
        <v>4711</v>
      </c>
      <c r="AD430" s="12">
        <v>999999</v>
      </c>
      <c r="AE430" s="70">
        <v>41023</v>
      </c>
      <c r="AF430" s="70">
        <v>82047</v>
      </c>
      <c r="AG430" s="60" t="s">
        <v>45</v>
      </c>
      <c r="AH430" s="61">
        <v>49455</v>
      </c>
      <c r="AI430" s="61">
        <v>0</v>
      </c>
      <c r="AJ430" s="61">
        <v>54400</v>
      </c>
      <c r="AK430" s="61">
        <v>0</v>
      </c>
      <c r="AL430" s="61">
        <v>0</v>
      </c>
      <c r="AM430" s="61">
        <v>54400</v>
      </c>
      <c r="AN430" s="11" t="s">
        <v>74</v>
      </c>
      <c r="AO430" s="61">
        <v>64454</v>
      </c>
      <c r="AP430" s="61">
        <v>0</v>
      </c>
      <c r="AQ430" s="62">
        <v>0</v>
      </c>
      <c r="AR430" s="62">
        <v>64454</v>
      </c>
      <c r="AS430" s="11" t="s">
        <v>74</v>
      </c>
      <c r="AT430" s="62">
        <v>54400</v>
      </c>
      <c r="AU430" s="62">
        <v>64454</v>
      </c>
      <c r="AV430" s="61">
        <v>14999</v>
      </c>
      <c r="AW430" s="63" t="str">
        <f t="shared" si="91"/>
        <v/>
      </c>
      <c r="AX430" s="63" t="str">
        <f t="shared" si="92"/>
        <v/>
      </c>
      <c r="AY430" s="64">
        <v>10054</v>
      </c>
      <c r="AZ430" s="65">
        <v>0.18481617647058823</v>
      </c>
      <c r="BA430" s="65">
        <v>0.3032858153877262</v>
      </c>
      <c r="BB430" s="16" t="s">
        <v>33</v>
      </c>
      <c r="BC430" s="124" t="s">
        <v>4484</v>
      </c>
    </row>
    <row r="431" spans="1:55" ht="20.100000000000001" customHeight="1" x14ac:dyDescent="0.2">
      <c r="A431" s="15">
        <v>2017</v>
      </c>
      <c r="B431" s="15" t="s">
        <v>75</v>
      </c>
      <c r="C431" s="35">
        <f t="shared" si="80"/>
        <v>3</v>
      </c>
      <c r="D431" s="67" t="s">
        <v>29</v>
      </c>
      <c r="E431" s="60" t="s">
        <v>9</v>
      </c>
      <c r="F431" s="18" t="str">
        <f t="shared" si="81"/>
        <v>Puryear, Margaret</v>
      </c>
      <c r="G431" s="11" t="s">
        <v>4719</v>
      </c>
      <c r="H431" s="12" t="s">
        <v>4967</v>
      </c>
      <c r="I431" s="66">
        <v>1</v>
      </c>
      <c r="J431" s="68" t="s">
        <v>215</v>
      </c>
      <c r="K431" s="34">
        <f t="shared" si="82"/>
        <v>65544</v>
      </c>
      <c r="L431" s="34">
        <f t="shared" si="83"/>
        <v>0</v>
      </c>
      <c r="M431" s="34">
        <f t="shared" si="84"/>
        <v>65544</v>
      </c>
      <c r="N431" s="34">
        <f t="shared" si="85"/>
        <v>3700</v>
      </c>
      <c r="O431" s="34">
        <f t="shared" si="86"/>
        <v>0</v>
      </c>
      <c r="P431" s="34">
        <f t="shared" si="87"/>
        <v>3700</v>
      </c>
      <c r="Q431" s="34">
        <f t="shared" si="88"/>
        <v>69244</v>
      </c>
      <c r="R431" s="34">
        <f t="shared" si="89"/>
        <v>0</v>
      </c>
      <c r="S431" s="34">
        <f t="shared" si="90"/>
        <v>69244</v>
      </c>
      <c r="T431" s="69">
        <v>42795</v>
      </c>
      <c r="V431" s="11" t="s">
        <v>4965</v>
      </c>
      <c r="W431" s="11" t="s">
        <v>2814</v>
      </c>
      <c r="X431" s="11" t="s">
        <v>8341</v>
      </c>
      <c r="Y431" s="11" t="s">
        <v>4966</v>
      </c>
      <c r="Z431" s="12" t="s">
        <v>4143</v>
      </c>
      <c r="AA431" s="12" t="s">
        <v>4298</v>
      </c>
      <c r="AB431" s="12" t="s">
        <v>4299</v>
      </c>
      <c r="AC431" s="12" t="s">
        <v>4649</v>
      </c>
      <c r="AD431" s="12" t="s">
        <v>73</v>
      </c>
      <c r="AE431" s="70">
        <v>48045</v>
      </c>
      <c r="AF431" s="70">
        <v>82047</v>
      </c>
      <c r="AG431" s="60" t="s">
        <v>45</v>
      </c>
      <c r="AH431" s="61">
        <v>64575</v>
      </c>
      <c r="AI431" s="61">
        <v>0</v>
      </c>
      <c r="AJ431" s="61">
        <v>65544</v>
      </c>
      <c r="AK431" s="61">
        <v>0</v>
      </c>
      <c r="AL431" s="61">
        <v>65544</v>
      </c>
      <c r="AM431" s="61">
        <v>0</v>
      </c>
      <c r="AN431" s="11"/>
      <c r="AO431" s="61">
        <v>69244</v>
      </c>
      <c r="AP431" s="61">
        <v>0</v>
      </c>
      <c r="AQ431" s="62">
        <v>69244</v>
      </c>
      <c r="AR431" s="62">
        <v>0</v>
      </c>
      <c r="AS431" s="11"/>
      <c r="AT431" s="62">
        <v>65544</v>
      </c>
      <c r="AU431" s="62">
        <v>69244</v>
      </c>
      <c r="AV431" s="61">
        <v>4669</v>
      </c>
      <c r="AW431" s="63" t="str">
        <f t="shared" si="91"/>
        <v/>
      </c>
      <c r="AX431" s="63" t="str">
        <f t="shared" si="92"/>
        <v/>
      </c>
      <c r="AY431" s="64">
        <v>3700</v>
      </c>
      <c r="AZ431" s="65">
        <v>5.6450628585377763E-2</v>
      </c>
      <c r="BA431" s="65">
        <v>7.2303523035230355E-2</v>
      </c>
      <c r="BB431" s="16" t="s">
        <v>33</v>
      </c>
      <c r="BC431" s="124"/>
    </row>
    <row r="432" spans="1:55" ht="20.100000000000001" customHeight="1" x14ac:dyDescent="0.2">
      <c r="A432" s="15">
        <v>2017</v>
      </c>
      <c r="B432" s="15" t="s">
        <v>75</v>
      </c>
      <c r="C432" s="35">
        <f t="shared" si="80"/>
        <v>3</v>
      </c>
      <c r="D432" s="67" t="s">
        <v>29</v>
      </c>
      <c r="E432" s="60" t="s">
        <v>9</v>
      </c>
      <c r="F432" s="18" t="str">
        <f t="shared" si="81"/>
        <v>Rutter, Charles</v>
      </c>
      <c r="G432" s="11" t="s">
        <v>4970</v>
      </c>
      <c r="H432" s="12" t="s">
        <v>4971</v>
      </c>
      <c r="I432" s="66">
        <v>1</v>
      </c>
      <c r="J432" s="68" t="s">
        <v>215</v>
      </c>
      <c r="K432" s="34">
        <f t="shared" si="82"/>
        <v>80000</v>
      </c>
      <c r="L432" s="34">
        <f t="shared" si="83"/>
        <v>0</v>
      </c>
      <c r="M432" s="34">
        <f t="shared" si="84"/>
        <v>80000</v>
      </c>
      <c r="N432" s="34">
        <f t="shared" si="85"/>
        <v>10000</v>
      </c>
      <c r="O432" s="34">
        <f t="shared" si="86"/>
        <v>0</v>
      </c>
      <c r="P432" s="34">
        <f t="shared" si="87"/>
        <v>10000</v>
      </c>
      <c r="Q432" s="34">
        <f t="shared" si="88"/>
        <v>90000</v>
      </c>
      <c r="R432" s="34">
        <f t="shared" si="89"/>
        <v>0</v>
      </c>
      <c r="S432" s="34">
        <f t="shared" si="90"/>
        <v>90000</v>
      </c>
      <c r="T432" s="69">
        <v>42826</v>
      </c>
      <c r="V432" s="11" t="s">
        <v>4968</v>
      </c>
      <c r="W432" s="11" t="s">
        <v>2915</v>
      </c>
      <c r="X432" s="11" t="s">
        <v>8364</v>
      </c>
      <c r="Y432" s="11" t="s">
        <v>4969</v>
      </c>
      <c r="Z432" s="12" t="s">
        <v>4164</v>
      </c>
      <c r="AA432" s="12" t="s">
        <v>4972</v>
      </c>
      <c r="AB432" s="12" t="s">
        <v>4973</v>
      </c>
      <c r="AC432" s="12" t="s">
        <v>4657</v>
      </c>
      <c r="AD432" s="12" t="s">
        <v>73</v>
      </c>
      <c r="AE432" s="70">
        <v>56279</v>
      </c>
      <c r="AF432" s="70">
        <v>112559</v>
      </c>
      <c r="AG432" s="60" t="s">
        <v>45</v>
      </c>
      <c r="AH432" s="61">
        <v>0</v>
      </c>
      <c r="AI432" s="61">
        <v>0</v>
      </c>
      <c r="AJ432" s="61">
        <v>80000</v>
      </c>
      <c r="AK432" s="61">
        <v>0</v>
      </c>
      <c r="AL432" s="61">
        <v>80000</v>
      </c>
      <c r="AM432" s="61">
        <v>0</v>
      </c>
      <c r="AN432" s="11"/>
      <c r="AO432" s="61">
        <v>90000</v>
      </c>
      <c r="AP432" s="61">
        <v>0</v>
      </c>
      <c r="AQ432" s="62">
        <v>90000</v>
      </c>
      <c r="AR432" s="62">
        <v>0</v>
      </c>
      <c r="AS432" s="11"/>
      <c r="AT432" s="62">
        <v>80000</v>
      </c>
      <c r="AU432" s="62">
        <v>90000</v>
      </c>
      <c r="AV432" s="61">
        <v>90000</v>
      </c>
      <c r="AW432" s="63" t="str">
        <f t="shared" si="91"/>
        <v/>
      </c>
      <c r="AX432" s="63" t="str">
        <f t="shared" si="92"/>
        <v/>
      </c>
      <c r="AY432" s="64">
        <v>10000</v>
      </c>
      <c r="AZ432" s="65">
        <v>0.125</v>
      </c>
      <c r="BA432" s="65">
        <v>0</v>
      </c>
      <c r="BB432" s="16" t="s">
        <v>33</v>
      </c>
      <c r="BC432" s="124"/>
    </row>
    <row r="433" spans="1:55" ht="20.100000000000001" customHeight="1" x14ac:dyDescent="0.2">
      <c r="A433" s="15">
        <v>2017</v>
      </c>
      <c r="B433" s="15" t="s">
        <v>75</v>
      </c>
      <c r="C433" s="35">
        <f t="shared" ref="C433:C496" si="93">IF(D433="1a",1,(IF(D433="1b",2,(IF(D433="2a",3,(IF(D433="2b",4,(IF(D433=3,5,(IF(D433=4,6,(IF(D433=7,7,(IF(LEFT(D433,2)="12",8,("unknown"))))))))))))))))</f>
        <v>3</v>
      </c>
      <c r="D433" s="67" t="s">
        <v>29</v>
      </c>
      <c r="E433" s="60" t="s">
        <v>9</v>
      </c>
      <c r="F433" s="18" t="str">
        <f t="shared" ref="F433:F496" si="94">CONCATENATE(V433,", ", W433)</f>
        <v>Samberg, Arthur</v>
      </c>
      <c r="G433" s="11" t="s">
        <v>4709</v>
      </c>
      <c r="H433" s="12" t="s">
        <v>4710</v>
      </c>
      <c r="I433" s="66">
        <v>1</v>
      </c>
      <c r="J433" s="68" t="s">
        <v>215</v>
      </c>
      <c r="K433" s="34">
        <f t="shared" ref="K433:K496" si="95">AL433</f>
        <v>0</v>
      </c>
      <c r="L433" s="34">
        <f t="shared" ref="L433:L496" si="96">AM433</f>
        <v>66966</v>
      </c>
      <c r="M433" s="34">
        <f t="shared" ref="M433:M496" si="97">AT433</f>
        <v>66966</v>
      </c>
      <c r="N433" s="34">
        <f t="shared" ref="N433:N496" si="98">AQ433-AL433</f>
        <v>0</v>
      </c>
      <c r="O433" s="34">
        <f t="shared" ref="O433:O496" si="99">AR433-AM433</f>
        <v>9009</v>
      </c>
      <c r="P433" s="34">
        <f t="shared" ref="P433:P496" si="100">O433+N433</f>
        <v>9009</v>
      </c>
      <c r="Q433" s="34">
        <f t="shared" ref="Q433:Q496" si="101">AQ433</f>
        <v>0</v>
      </c>
      <c r="R433" s="34">
        <f t="shared" ref="R433:R496" si="102">AR433</f>
        <v>75975</v>
      </c>
      <c r="S433" s="34">
        <f t="shared" ref="S433:S496" si="103">AU433</f>
        <v>75975</v>
      </c>
      <c r="T433" s="69">
        <v>42887</v>
      </c>
      <c r="V433" s="11" t="s">
        <v>4706</v>
      </c>
      <c r="W433" s="11" t="s">
        <v>4707</v>
      </c>
      <c r="X433" s="11" t="s">
        <v>8365</v>
      </c>
      <c r="Y433" s="11" t="s">
        <v>4708</v>
      </c>
      <c r="Z433" s="12" t="s">
        <v>4164</v>
      </c>
      <c r="AA433" s="12" t="s">
        <v>4655</v>
      </c>
      <c r="AB433" s="12" t="s">
        <v>4656</v>
      </c>
      <c r="AC433" s="12" t="s">
        <v>4711</v>
      </c>
      <c r="AD433" s="12" t="s">
        <v>73</v>
      </c>
      <c r="AE433" s="70">
        <v>1</v>
      </c>
      <c r="AF433" s="70">
        <v>750000</v>
      </c>
      <c r="AG433" s="60" t="s">
        <v>45</v>
      </c>
      <c r="AH433" s="61">
        <v>65976</v>
      </c>
      <c r="AI433" s="61">
        <v>0</v>
      </c>
      <c r="AJ433" s="61">
        <v>66966</v>
      </c>
      <c r="AK433" s="61">
        <v>0</v>
      </c>
      <c r="AL433" s="61">
        <v>0</v>
      </c>
      <c r="AM433" s="61">
        <v>66966</v>
      </c>
      <c r="AN433" s="11" t="s">
        <v>74</v>
      </c>
      <c r="AO433" s="61">
        <v>75975</v>
      </c>
      <c r="AP433" s="61">
        <v>0</v>
      </c>
      <c r="AQ433" s="62">
        <v>0</v>
      </c>
      <c r="AR433" s="62">
        <v>75975</v>
      </c>
      <c r="AS433" s="11" t="s">
        <v>74</v>
      </c>
      <c r="AT433" s="62">
        <v>66966</v>
      </c>
      <c r="AU433" s="62">
        <v>75975</v>
      </c>
      <c r="AV433" s="61">
        <v>9999</v>
      </c>
      <c r="AW433" s="63" t="str">
        <f t="shared" ref="AW433:AW496" si="104">IF(AQ433+AR433&lt;&gt;AU433,"Issue","")</f>
        <v/>
      </c>
      <c r="AX433" s="63" t="str">
        <f t="shared" ref="AX433:AX496" si="105">IF(AL433+AM433&lt;&gt;AT433,"Issue","")</f>
        <v/>
      </c>
      <c r="AY433" s="64">
        <v>9009</v>
      </c>
      <c r="AZ433" s="65">
        <v>0.13453095600752621</v>
      </c>
      <c r="BA433" s="65">
        <v>0.15155511094943616</v>
      </c>
      <c r="BB433" s="16" t="s">
        <v>33</v>
      </c>
      <c r="BC433" s="17"/>
    </row>
    <row r="434" spans="1:55" ht="20.100000000000001" customHeight="1" x14ac:dyDescent="0.2">
      <c r="A434" s="15">
        <v>2017</v>
      </c>
      <c r="B434" s="15" t="s">
        <v>75</v>
      </c>
      <c r="C434" s="35">
        <f t="shared" si="93"/>
        <v>3</v>
      </c>
      <c r="D434" s="67" t="s">
        <v>29</v>
      </c>
      <c r="E434" s="60" t="s">
        <v>9</v>
      </c>
      <c r="F434" s="18" t="str">
        <f t="shared" si="94"/>
        <v>Sapienza, Richard</v>
      </c>
      <c r="G434" s="11" t="s">
        <v>4709</v>
      </c>
      <c r="H434" s="12" t="s">
        <v>4822</v>
      </c>
      <c r="I434" s="66">
        <v>1</v>
      </c>
      <c r="J434" s="68" t="s">
        <v>215</v>
      </c>
      <c r="K434" s="34">
        <f t="shared" si="95"/>
        <v>0</v>
      </c>
      <c r="L434" s="34">
        <f t="shared" si="96"/>
        <v>52374</v>
      </c>
      <c r="M434" s="34">
        <f t="shared" si="97"/>
        <v>52374</v>
      </c>
      <c r="N434" s="34">
        <f t="shared" si="98"/>
        <v>0</v>
      </c>
      <c r="O434" s="34">
        <f t="shared" si="99"/>
        <v>14225</v>
      </c>
      <c r="P434" s="34">
        <f t="shared" si="100"/>
        <v>14225</v>
      </c>
      <c r="Q434" s="34">
        <f t="shared" si="101"/>
        <v>0</v>
      </c>
      <c r="R434" s="34">
        <f t="shared" si="102"/>
        <v>66599</v>
      </c>
      <c r="S434" s="34">
        <f t="shared" si="103"/>
        <v>66599</v>
      </c>
      <c r="T434" s="69">
        <v>42795</v>
      </c>
      <c r="V434" s="11" t="s">
        <v>4820</v>
      </c>
      <c r="W434" s="11" t="s">
        <v>938</v>
      </c>
      <c r="X434" s="11" t="s">
        <v>8367</v>
      </c>
      <c r="Y434" s="11" t="s">
        <v>4821</v>
      </c>
      <c r="Z434" s="12" t="s">
        <v>4164</v>
      </c>
      <c r="AA434" s="12" t="s">
        <v>4655</v>
      </c>
      <c r="AB434" s="12" t="s">
        <v>4656</v>
      </c>
      <c r="AC434" s="12" t="s">
        <v>4823</v>
      </c>
      <c r="AD434" s="12" t="s">
        <v>73</v>
      </c>
      <c r="AE434" s="70">
        <v>41023</v>
      </c>
      <c r="AF434" s="70">
        <v>82047</v>
      </c>
      <c r="AG434" s="60" t="s">
        <v>45</v>
      </c>
      <c r="AH434" s="61">
        <v>51600</v>
      </c>
      <c r="AI434" s="61">
        <v>0</v>
      </c>
      <c r="AJ434" s="61">
        <v>52374</v>
      </c>
      <c r="AK434" s="61">
        <v>0</v>
      </c>
      <c r="AL434" s="61">
        <v>0</v>
      </c>
      <c r="AM434" s="61">
        <v>52374</v>
      </c>
      <c r="AN434" s="11" t="s">
        <v>74</v>
      </c>
      <c r="AO434" s="61">
        <v>66599</v>
      </c>
      <c r="AP434" s="61">
        <v>0</v>
      </c>
      <c r="AQ434" s="62">
        <v>0</v>
      </c>
      <c r="AR434" s="62">
        <v>66599</v>
      </c>
      <c r="AS434" s="11" t="s">
        <v>74</v>
      </c>
      <c r="AT434" s="62">
        <v>52374</v>
      </c>
      <c r="AU434" s="62">
        <v>66599</v>
      </c>
      <c r="AV434" s="61">
        <v>14999</v>
      </c>
      <c r="AW434" s="63" t="str">
        <f t="shared" si="104"/>
        <v/>
      </c>
      <c r="AX434" s="63" t="str">
        <f t="shared" si="105"/>
        <v/>
      </c>
      <c r="AY434" s="64">
        <v>14225</v>
      </c>
      <c r="AZ434" s="65">
        <v>0.27160423110703785</v>
      </c>
      <c r="BA434" s="65">
        <v>0.29067829457364341</v>
      </c>
      <c r="BB434" s="16" t="s">
        <v>33</v>
      </c>
      <c r="BC434" s="17"/>
    </row>
    <row r="435" spans="1:55" ht="20.100000000000001" customHeight="1" x14ac:dyDescent="0.2">
      <c r="A435" s="15">
        <v>2017</v>
      </c>
      <c r="B435" s="15" t="s">
        <v>75</v>
      </c>
      <c r="C435" s="35">
        <f t="shared" si="93"/>
        <v>3</v>
      </c>
      <c r="D435" s="67" t="s">
        <v>29</v>
      </c>
      <c r="E435" s="60" t="s">
        <v>9</v>
      </c>
      <c r="F435" s="18" t="str">
        <f t="shared" si="94"/>
        <v>Schwartz, Rebecca</v>
      </c>
      <c r="G435" s="11" t="s">
        <v>4713</v>
      </c>
      <c r="H435" s="12" t="s">
        <v>4714</v>
      </c>
      <c r="I435" s="66">
        <v>1</v>
      </c>
      <c r="J435" s="68" t="s">
        <v>215</v>
      </c>
      <c r="K435" s="34">
        <f t="shared" si="95"/>
        <v>0</v>
      </c>
      <c r="L435" s="34">
        <f t="shared" si="96"/>
        <v>60150</v>
      </c>
      <c r="M435" s="34">
        <f t="shared" si="97"/>
        <v>60150</v>
      </c>
      <c r="N435" s="34">
        <f t="shared" si="98"/>
        <v>0</v>
      </c>
      <c r="O435" s="34">
        <f t="shared" si="99"/>
        <v>1850</v>
      </c>
      <c r="P435" s="34">
        <f t="shared" si="100"/>
        <v>1850</v>
      </c>
      <c r="Q435" s="34">
        <f t="shared" si="101"/>
        <v>0</v>
      </c>
      <c r="R435" s="34">
        <f t="shared" si="102"/>
        <v>62000</v>
      </c>
      <c r="S435" s="34">
        <f t="shared" si="103"/>
        <v>62000</v>
      </c>
      <c r="T435" s="69">
        <v>42887</v>
      </c>
      <c r="V435" s="11" t="s">
        <v>4265</v>
      </c>
      <c r="W435" s="11" t="s">
        <v>1669</v>
      </c>
      <c r="X435" s="11" t="s">
        <v>8373</v>
      </c>
      <c r="Y435" s="11" t="s">
        <v>4712</v>
      </c>
      <c r="Z435" s="12" t="s">
        <v>4178</v>
      </c>
      <c r="AA435" s="12" t="s">
        <v>4640</v>
      </c>
      <c r="AB435" s="12" t="s">
        <v>4641</v>
      </c>
      <c r="AC435" s="12" t="s">
        <v>4715</v>
      </c>
      <c r="AD435" s="12" t="s">
        <v>596</v>
      </c>
      <c r="AE435" s="70">
        <v>41023</v>
      </c>
      <c r="AF435" s="70">
        <v>82047</v>
      </c>
      <c r="AG435" s="60" t="s">
        <v>45</v>
      </c>
      <c r="AH435" s="61">
        <v>42000</v>
      </c>
      <c r="AI435" s="61">
        <v>0</v>
      </c>
      <c r="AJ435" s="61">
        <v>60150</v>
      </c>
      <c r="AK435" s="61">
        <v>0</v>
      </c>
      <c r="AL435" s="61">
        <v>0</v>
      </c>
      <c r="AM435" s="61">
        <v>60150</v>
      </c>
      <c r="AN435" s="11" t="s">
        <v>74</v>
      </c>
      <c r="AO435" s="61">
        <v>62000</v>
      </c>
      <c r="AP435" s="61">
        <v>0</v>
      </c>
      <c r="AQ435" s="62">
        <v>0</v>
      </c>
      <c r="AR435" s="62">
        <v>62000</v>
      </c>
      <c r="AS435" s="11" t="s">
        <v>74</v>
      </c>
      <c r="AT435" s="62">
        <v>60150</v>
      </c>
      <c r="AU435" s="62">
        <v>62000</v>
      </c>
      <c r="AV435" s="61">
        <v>20000</v>
      </c>
      <c r="AW435" s="63" t="str">
        <f t="shared" si="104"/>
        <v/>
      </c>
      <c r="AX435" s="63" t="str">
        <f t="shared" si="105"/>
        <v/>
      </c>
      <c r="AY435" s="64">
        <v>1850</v>
      </c>
      <c r="AZ435" s="65">
        <v>3.0756442227763924E-2</v>
      </c>
      <c r="BA435" s="65">
        <v>0.47619047619047616</v>
      </c>
      <c r="BB435" s="16" t="s">
        <v>33</v>
      </c>
      <c r="BC435" s="17"/>
    </row>
    <row r="436" spans="1:55" ht="20.100000000000001" customHeight="1" x14ac:dyDescent="0.2">
      <c r="A436" s="15">
        <v>2017</v>
      </c>
      <c r="B436" s="15" t="s">
        <v>75</v>
      </c>
      <c r="C436" s="35">
        <f t="shared" si="93"/>
        <v>3</v>
      </c>
      <c r="D436" s="67" t="s">
        <v>29</v>
      </c>
      <c r="E436" s="60" t="s">
        <v>9</v>
      </c>
      <c r="F436" s="18" t="str">
        <f t="shared" si="94"/>
        <v>Shrestha, Achyut</v>
      </c>
      <c r="G436" s="11" t="s">
        <v>4653</v>
      </c>
      <c r="H436" s="12" t="s">
        <v>4977</v>
      </c>
      <c r="I436" s="66">
        <v>1</v>
      </c>
      <c r="J436" s="68" t="s">
        <v>215</v>
      </c>
      <c r="K436" s="34">
        <f t="shared" si="95"/>
        <v>0</v>
      </c>
      <c r="L436" s="34">
        <f t="shared" si="96"/>
        <v>43483</v>
      </c>
      <c r="M436" s="34">
        <f t="shared" si="97"/>
        <v>43483</v>
      </c>
      <c r="N436" s="34">
        <f t="shared" si="98"/>
        <v>0</v>
      </c>
      <c r="O436" s="34">
        <f t="shared" si="99"/>
        <v>14356</v>
      </c>
      <c r="P436" s="34">
        <f t="shared" si="100"/>
        <v>14356</v>
      </c>
      <c r="Q436" s="34">
        <f t="shared" si="101"/>
        <v>0</v>
      </c>
      <c r="R436" s="34">
        <f t="shared" si="102"/>
        <v>57839</v>
      </c>
      <c r="S436" s="34">
        <f t="shared" si="103"/>
        <v>57839</v>
      </c>
      <c r="T436" s="69">
        <v>42826</v>
      </c>
      <c r="V436" s="11" t="s">
        <v>4974</v>
      </c>
      <c r="W436" s="11" t="s">
        <v>4975</v>
      </c>
      <c r="X436" s="11" t="s">
        <v>8379</v>
      </c>
      <c r="Y436" s="11" t="s">
        <v>4976</v>
      </c>
      <c r="Z436" s="12" t="s">
        <v>4164</v>
      </c>
      <c r="AA436" s="12" t="s">
        <v>4655</v>
      </c>
      <c r="AB436" s="12" t="s">
        <v>4656</v>
      </c>
      <c r="AC436" s="12" t="s">
        <v>4823</v>
      </c>
      <c r="AD436" s="12">
        <v>999999</v>
      </c>
      <c r="AE436" s="70">
        <v>41023</v>
      </c>
      <c r="AF436" s="70">
        <v>82047</v>
      </c>
      <c r="AG436" s="60" t="s">
        <v>45</v>
      </c>
      <c r="AH436" s="61">
        <v>42840</v>
      </c>
      <c r="AI436" s="61">
        <v>0</v>
      </c>
      <c r="AJ436" s="61">
        <v>43483</v>
      </c>
      <c r="AK436" s="61">
        <v>0</v>
      </c>
      <c r="AL436" s="61">
        <v>0</v>
      </c>
      <c r="AM436" s="61">
        <v>43483</v>
      </c>
      <c r="AN436" s="11" t="s">
        <v>74</v>
      </c>
      <c r="AO436" s="61">
        <v>57839</v>
      </c>
      <c r="AP436" s="61">
        <v>0</v>
      </c>
      <c r="AQ436" s="62">
        <v>0</v>
      </c>
      <c r="AR436" s="62">
        <v>57839</v>
      </c>
      <c r="AS436" s="11" t="s">
        <v>74</v>
      </c>
      <c r="AT436" s="62">
        <v>43483</v>
      </c>
      <c r="AU436" s="62">
        <v>57839</v>
      </c>
      <c r="AV436" s="61">
        <v>14999</v>
      </c>
      <c r="AW436" s="63" t="str">
        <f t="shared" si="104"/>
        <v/>
      </c>
      <c r="AX436" s="63" t="str">
        <f t="shared" si="105"/>
        <v/>
      </c>
      <c r="AY436" s="64">
        <v>14356</v>
      </c>
      <c r="AZ436" s="65">
        <v>0.33015201343053607</v>
      </c>
      <c r="BA436" s="65">
        <v>0.35011671335200745</v>
      </c>
      <c r="BB436" s="16" t="s">
        <v>33</v>
      </c>
      <c r="BC436" s="124" t="s">
        <v>4484</v>
      </c>
    </row>
    <row r="437" spans="1:55" ht="20.100000000000001" customHeight="1" x14ac:dyDescent="0.2">
      <c r="A437" s="15">
        <v>2017</v>
      </c>
      <c r="B437" s="15" t="s">
        <v>75</v>
      </c>
      <c r="C437" s="35">
        <f t="shared" si="93"/>
        <v>3</v>
      </c>
      <c r="D437" s="67" t="s">
        <v>29</v>
      </c>
      <c r="E437" s="60" t="s">
        <v>9</v>
      </c>
      <c r="F437" s="18" t="str">
        <f t="shared" si="94"/>
        <v>Simpson, Jamila</v>
      </c>
      <c r="G437" s="11" t="s">
        <v>4826</v>
      </c>
      <c r="H437" s="12" t="s">
        <v>4827</v>
      </c>
      <c r="I437" s="66">
        <v>1</v>
      </c>
      <c r="J437" s="68" t="s">
        <v>215</v>
      </c>
      <c r="K437" s="34">
        <f t="shared" si="95"/>
        <v>84353</v>
      </c>
      <c r="L437" s="34">
        <f t="shared" si="96"/>
        <v>0</v>
      </c>
      <c r="M437" s="34">
        <f t="shared" si="97"/>
        <v>84353</v>
      </c>
      <c r="N437" s="34">
        <f t="shared" si="98"/>
        <v>16867</v>
      </c>
      <c r="O437" s="34">
        <f t="shared" si="99"/>
        <v>0</v>
      </c>
      <c r="P437" s="34">
        <f t="shared" si="100"/>
        <v>16867</v>
      </c>
      <c r="Q437" s="34">
        <f t="shared" si="101"/>
        <v>101220</v>
      </c>
      <c r="R437" s="34">
        <f t="shared" si="102"/>
        <v>0</v>
      </c>
      <c r="S437" s="34">
        <f t="shared" si="103"/>
        <v>101220</v>
      </c>
      <c r="T437" s="69">
        <v>42856</v>
      </c>
      <c r="V437" s="11" t="s">
        <v>3912</v>
      </c>
      <c r="W437" s="11" t="s">
        <v>4824</v>
      </c>
      <c r="X437" s="11" t="s">
        <v>8383</v>
      </c>
      <c r="Y437" s="11" t="s">
        <v>4825</v>
      </c>
      <c r="Z437" s="12" t="s">
        <v>4143</v>
      </c>
      <c r="AA437" s="12" t="s">
        <v>4828</v>
      </c>
      <c r="AB437" s="12" t="s">
        <v>4829</v>
      </c>
      <c r="AC437" s="12" t="s">
        <v>4830</v>
      </c>
      <c r="AD437" s="12" t="s">
        <v>4831</v>
      </c>
      <c r="AE437" s="70">
        <v>68383</v>
      </c>
      <c r="AF437" s="70">
        <v>123135</v>
      </c>
      <c r="AG437" s="60" t="s">
        <v>45</v>
      </c>
      <c r="AH437" s="61">
        <v>83106</v>
      </c>
      <c r="AI437" s="61">
        <v>0</v>
      </c>
      <c r="AJ437" s="61">
        <v>84353</v>
      </c>
      <c r="AK437" s="61">
        <v>0</v>
      </c>
      <c r="AL437" s="61">
        <v>84353</v>
      </c>
      <c r="AM437" s="61">
        <v>0</v>
      </c>
      <c r="AN437" s="11"/>
      <c r="AO437" s="61">
        <v>101220</v>
      </c>
      <c r="AP437" s="61">
        <v>0</v>
      </c>
      <c r="AQ437" s="62">
        <v>101220</v>
      </c>
      <c r="AR437" s="62">
        <v>0</v>
      </c>
      <c r="AS437" s="11"/>
      <c r="AT437" s="62">
        <v>84353</v>
      </c>
      <c r="AU437" s="62">
        <v>101220</v>
      </c>
      <c r="AV437" s="61">
        <v>18114</v>
      </c>
      <c r="AW437" s="63" t="str">
        <f t="shared" si="104"/>
        <v/>
      </c>
      <c r="AX437" s="63" t="str">
        <f t="shared" si="105"/>
        <v/>
      </c>
      <c r="AY437" s="64">
        <v>16867</v>
      </c>
      <c r="AZ437" s="65">
        <v>0.19995732220549359</v>
      </c>
      <c r="BA437" s="65">
        <v>0.21796260197819653</v>
      </c>
      <c r="BB437" s="16" t="s">
        <v>33</v>
      </c>
      <c r="BC437" s="17"/>
    </row>
    <row r="438" spans="1:55" ht="20.100000000000001" customHeight="1" x14ac:dyDescent="0.2">
      <c r="A438" s="15">
        <v>2017</v>
      </c>
      <c r="B438" s="15" t="s">
        <v>75</v>
      </c>
      <c r="C438" s="35">
        <f t="shared" si="93"/>
        <v>3</v>
      </c>
      <c r="D438" s="67" t="s">
        <v>29</v>
      </c>
      <c r="E438" s="60" t="s">
        <v>9</v>
      </c>
      <c r="F438" s="18" t="str">
        <f t="shared" si="94"/>
        <v>Snider, Elizabeth</v>
      </c>
      <c r="G438" s="11" t="s">
        <v>4980</v>
      </c>
      <c r="H438" s="12" t="s">
        <v>4981</v>
      </c>
      <c r="I438" s="66">
        <v>1</v>
      </c>
      <c r="J438" s="68" t="s">
        <v>215</v>
      </c>
      <c r="K438" s="34">
        <f t="shared" si="95"/>
        <v>0</v>
      </c>
      <c r="L438" s="34">
        <f t="shared" si="96"/>
        <v>55318</v>
      </c>
      <c r="M438" s="34">
        <f t="shared" si="97"/>
        <v>55318</v>
      </c>
      <c r="N438" s="34">
        <f t="shared" si="98"/>
        <v>0</v>
      </c>
      <c r="O438" s="34">
        <f t="shared" si="99"/>
        <v>5532</v>
      </c>
      <c r="P438" s="34">
        <f t="shared" si="100"/>
        <v>5532</v>
      </c>
      <c r="Q438" s="34">
        <f t="shared" si="101"/>
        <v>0</v>
      </c>
      <c r="R438" s="34">
        <f t="shared" si="102"/>
        <v>60850</v>
      </c>
      <c r="S438" s="34">
        <f t="shared" si="103"/>
        <v>60850</v>
      </c>
      <c r="T438" s="69">
        <v>42826</v>
      </c>
      <c r="V438" s="11" t="s">
        <v>4978</v>
      </c>
      <c r="W438" s="11" t="s">
        <v>367</v>
      </c>
      <c r="X438" s="11" t="s">
        <v>8387</v>
      </c>
      <c r="Y438" s="11" t="s">
        <v>4979</v>
      </c>
      <c r="Z438" s="12" t="s">
        <v>4982</v>
      </c>
      <c r="AA438" s="12" t="s">
        <v>4983</v>
      </c>
      <c r="AB438" s="12" t="s">
        <v>4984</v>
      </c>
      <c r="AC438" s="12" t="s">
        <v>4985</v>
      </c>
      <c r="AD438" s="12" t="s">
        <v>73</v>
      </c>
      <c r="AE438" s="70">
        <v>41023</v>
      </c>
      <c r="AF438" s="70">
        <v>82047</v>
      </c>
      <c r="AG438" s="60" t="s">
        <v>45</v>
      </c>
      <c r="AH438" s="61">
        <v>54500</v>
      </c>
      <c r="AI438" s="61">
        <v>0</v>
      </c>
      <c r="AJ438" s="61">
        <v>55318</v>
      </c>
      <c r="AK438" s="61">
        <v>0</v>
      </c>
      <c r="AL438" s="61">
        <v>0</v>
      </c>
      <c r="AM438" s="61">
        <v>55318</v>
      </c>
      <c r="AN438" s="11" t="s">
        <v>74</v>
      </c>
      <c r="AO438" s="61">
        <v>60850</v>
      </c>
      <c r="AP438" s="61">
        <v>0</v>
      </c>
      <c r="AQ438" s="62">
        <v>0</v>
      </c>
      <c r="AR438" s="62">
        <v>60850</v>
      </c>
      <c r="AS438" s="11" t="s">
        <v>74</v>
      </c>
      <c r="AT438" s="62">
        <v>55318</v>
      </c>
      <c r="AU438" s="62">
        <v>60850</v>
      </c>
      <c r="AV438" s="61">
        <v>6350</v>
      </c>
      <c r="AW438" s="63" t="str">
        <f t="shared" si="104"/>
        <v/>
      </c>
      <c r="AX438" s="63" t="str">
        <f t="shared" si="105"/>
        <v/>
      </c>
      <c r="AY438" s="64">
        <v>5532</v>
      </c>
      <c r="AZ438" s="65">
        <v>0.10000361545970571</v>
      </c>
      <c r="BA438" s="65">
        <v>0.11651376146788991</v>
      </c>
      <c r="BB438" s="16" t="s">
        <v>33</v>
      </c>
      <c r="BC438" s="124"/>
    </row>
    <row r="439" spans="1:55" ht="20.100000000000001" customHeight="1" x14ac:dyDescent="0.2">
      <c r="A439" s="15">
        <v>2017</v>
      </c>
      <c r="B439" s="15" t="s">
        <v>75</v>
      </c>
      <c r="C439" s="35">
        <f t="shared" si="93"/>
        <v>3</v>
      </c>
      <c r="D439" s="67" t="s">
        <v>29</v>
      </c>
      <c r="E439" s="60" t="s">
        <v>9</v>
      </c>
      <c r="F439" s="18" t="str">
        <f t="shared" si="94"/>
        <v>Telligman, Stacy</v>
      </c>
      <c r="G439" s="11" t="s">
        <v>4937</v>
      </c>
      <c r="H439" s="12" t="s">
        <v>4988</v>
      </c>
      <c r="I439" s="66">
        <v>1</v>
      </c>
      <c r="J439" s="68" t="s">
        <v>215</v>
      </c>
      <c r="K439" s="34">
        <f t="shared" si="95"/>
        <v>3693</v>
      </c>
      <c r="L439" s="34">
        <f t="shared" si="96"/>
        <v>38508</v>
      </c>
      <c r="M439" s="34">
        <f t="shared" si="97"/>
        <v>42201</v>
      </c>
      <c r="N439" s="34">
        <f t="shared" si="98"/>
        <v>245</v>
      </c>
      <c r="O439" s="34">
        <f t="shared" si="99"/>
        <v>2555</v>
      </c>
      <c r="P439" s="34">
        <f t="shared" si="100"/>
        <v>2800</v>
      </c>
      <c r="Q439" s="34">
        <f t="shared" si="101"/>
        <v>3938</v>
      </c>
      <c r="R439" s="34">
        <f t="shared" si="102"/>
        <v>41063</v>
      </c>
      <c r="S439" s="34">
        <f t="shared" si="103"/>
        <v>45001</v>
      </c>
      <c r="T439" s="69">
        <v>42795</v>
      </c>
      <c r="V439" s="11" t="s">
        <v>4986</v>
      </c>
      <c r="W439" s="11" t="s">
        <v>1282</v>
      </c>
      <c r="X439" s="11" t="s">
        <v>8403</v>
      </c>
      <c r="Y439" s="11" t="s">
        <v>4987</v>
      </c>
      <c r="Z439" s="12" t="s">
        <v>4702</v>
      </c>
      <c r="AA439" s="12" t="s">
        <v>4939</v>
      </c>
      <c r="AB439" s="12" t="s">
        <v>4940</v>
      </c>
      <c r="AC439" s="12" t="s">
        <v>4326</v>
      </c>
      <c r="AD439" s="12" t="s">
        <v>73</v>
      </c>
      <c r="AE439" s="70">
        <v>35027</v>
      </c>
      <c r="AF439" s="70">
        <v>58379</v>
      </c>
      <c r="AG439" s="60" t="s">
        <v>45</v>
      </c>
      <c r="AH439" s="61">
        <v>40000</v>
      </c>
      <c r="AI439" s="61">
        <v>0</v>
      </c>
      <c r="AJ439" s="61">
        <v>42201</v>
      </c>
      <c r="AK439" s="61">
        <v>0</v>
      </c>
      <c r="AL439" s="61">
        <v>3693</v>
      </c>
      <c r="AM439" s="61">
        <v>38508</v>
      </c>
      <c r="AN439" s="11" t="s">
        <v>4154</v>
      </c>
      <c r="AO439" s="61">
        <v>45001</v>
      </c>
      <c r="AP439" s="61">
        <v>0</v>
      </c>
      <c r="AQ439" s="62">
        <v>3938</v>
      </c>
      <c r="AR439" s="62">
        <v>41063</v>
      </c>
      <c r="AS439" s="11" t="s">
        <v>4154</v>
      </c>
      <c r="AT439" s="62">
        <v>42201</v>
      </c>
      <c r="AU439" s="62">
        <v>45001</v>
      </c>
      <c r="AV439" s="61">
        <v>5001</v>
      </c>
      <c r="AW439" s="63" t="str">
        <f t="shared" si="104"/>
        <v/>
      </c>
      <c r="AX439" s="63" t="str">
        <f t="shared" si="105"/>
        <v/>
      </c>
      <c r="AY439" s="64">
        <v>2800</v>
      </c>
      <c r="AZ439" s="65">
        <v>6.6349138646003655E-2</v>
      </c>
      <c r="BA439" s="65">
        <v>0.125025</v>
      </c>
      <c r="BB439" s="16" t="s">
        <v>33</v>
      </c>
      <c r="BC439" s="124"/>
    </row>
    <row r="440" spans="1:55" ht="20.100000000000001" customHeight="1" x14ac:dyDescent="0.2">
      <c r="A440" s="15">
        <v>2017</v>
      </c>
      <c r="B440" s="15" t="s">
        <v>75</v>
      </c>
      <c r="C440" s="35">
        <f t="shared" si="93"/>
        <v>3</v>
      </c>
      <c r="D440" s="67" t="s">
        <v>29</v>
      </c>
      <c r="E440" s="60" t="s">
        <v>9</v>
      </c>
      <c r="F440" s="18" t="str">
        <f t="shared" si="94"/>
        <v>Tomas, Andrea</v>
      </c>
      <c r="G440" s="11" t="s">
        <v>4991</v>
      </c>
      <c r="H440" s="12" t="s">
        <v>4992</v>
      </c>
      <c r="I440" s="66">
        <v>1</v>
      </c>
      <c r="J440" s="68" t="s">
        <v>215</v>
      </c>
      <c r="K440" s="34">
        <f t="shared" si="95"/>
        <v>0</v>
      </c>
      <c r="L440" s="34">
        <f t="shared" si="96"/>
        <v>80000</v>
      </c>
      <c r="M440" s="34">
        <f t="shared" si="97"/>
        <v>80000</v>
      </c>
      <c r="N440" s="34">
        <f t="shared" si="98"/>
        <v>0</v>
      </c>
      <c r="O440" s="34">
        <f t="shared" si="99"/>
        <v>10000</v>
      </c>
      <c r="P440" s="34">
        <f t="shared" si="100"/>
        <v>10000</v>
      </c>
      <c r="Q440" s="34">
        <f t="shared" si="101"/>
        <v>0</v>
      </c>
      <c r="R440" s="34">
        <f t="shared" si="102"/>
        <v>90000</v>
      </c>
      <c r="S440" s="34">
        <f t="shared" si="103"/>
        <v>90000</v>
      </c>
      <c r="T440" s="69">
        <v>42826</v>
      </c>
      <c r="V440" s="11" t="s">
        <v>4989</v>
      </c>
      <c r="W440" s="11" t="s">
        <v>2434</v>
      </c>
      <c r="X440" s="11" t="s">
        <v>8408</v>
      </c>
      <c r="Y440" s="11" t="s">
        <v>4990</v>
      </c>
      <c r="Z440" s="12" t="s">
        <v>4253</v>
      </c>
      <c r="AA440" s="12" t="s">
        <v>4282</v>
      </c>
      <c r="AB440" s="12" t="s">
        <v>4283</v>
      </c>
      <c r="AC440" s="12" t="s">
        <v>4993</v>
      </c>
      <c r="AD440" s="12" t="s">
        <v>4994</v>
      </c>
      <c r="AE440" s="70">
        <v>65919</v>
      </c>
      <c r="AF440" s="70">
        <v>131837</v>
      </c>
      <c r="AG440" s="60" t="s">
        <v>45</v>
      </c>
      <c r="AH440" s="61">
        <v>0</v>
      </c>
      <c r="AI440" s="61">
        <v>0</v>
      </c>
      <c r="AJ440" s="61">
        <v>80000</v>
      </c>
      <c r="AK440" s="61">
        <v>0</v>
      </c>
      <c r="AL440" s="61">
        <v>0</v>
      </c>
      <c r="AM440" s="61">
        <v>80000</v>
      </c>
      <c r="AN440" s="11" t="s">
        <v>4154</v>
      </c>
      <c r="AO440" s="61">
        <v>90000</v>
      </c>
      <c r="AP440" s="61">
        <v>0</v>
      </c>
      <c r="AQ440" s="62">
        <v>0</v>
      </c>
      <c r="AR440" s="62">
        <v>90000</v>
      </c>
      <c r="AS440" s="11" t="s">
        <v>4154</v>
      </c>
      <c r="AT440" s="62">
        <v>80000</v>
      </c>
      <c r="AU440" s="62">
        <v>90000</v>
      </c>
      <c r="AV440" s="61">
        <v>90000</v>
      </c>
      <c r="AW440" s="63" t="str">
        <f t="shared" si="104"/>
        <v/>
      </c>
      <c r="AX440" s="63" t="str">
        <f t="shared" si="105"/>
        <v/>
      </c>
      <c r="AY440" s="64">
        <v>10000</v>
      </c>
      <c r="AZ440" s="65">
        <v>0.125</v>
      </c>
      <c r="BA440" s="65">
        <v>0</v>
      </c>
      <c r="BB440" s="16" t="s">
        <v>33</v>
      </c>
      <c r="BC440" s="124"/>
    </row>
    <row r="441" spans="1:55" ht="20.100000000000001" customHeight="1" x14ac:dyDescent="0.2">
      <c r="A441" s="15">
        <v>2017</v>
      </c>
      <c r="B441" s="15" t="s">
        <v>75</v>
      </c>
      <c r="C441" s="35">
        <f t="shared" si="93"/>
        <v>3</v>
      </c>
      <c r="D441" s="67" t="s">
        <v>29</v>
      </c>
      <c r="E441" s="60" t="s">
        <v>9</v>
      </c>
      <c r="F441" s="18" t="str">
        <f t="shared" si="94"/>
        <v>Tsai, Chih</v>
      </c>
      <c r="G441" s="11" t="s">
        <v>4719</v>
      </c>
      <c r="H441" s="12" t="s">
        <v>1684</v>
      </c>
      <c r="I441" s="66">
        <v>1</v>
      </c>
      <c r="J441" s="68" t="s">
        <v>215</v>
      </c>
      <c r="K441" s="34">
        <f t="shared" si="95"/>
        <v>0</v>
      </c>
      <c r="L441" s="34">
        <f t="shared" si="96"/>
        <v>87367</v>
      </c>
      <c r="M441" s="34">
        <f t="shared" si="97"/>
        <v>87367</v>
      </c>
      <c r="N441" s="34">
        <f t="shared" si="98"/>
        <v>0</v>
      </c>
      <c r="O441" s="34">
        <f t="shared" si="99"/>
        <v>3249</v>
      </c>
      <c r="P441" s="34">
        <f t="shared" si="100"/>
        <v>3249</v>
      </c>
      <c r="Q441" s="34">
        <f t="shared" si="101"/>
        <v>0</v>
      </c>
      <c r="R441" s="34">
        <f t="shared" si="102"/>
        <v>90616</v>
      </c>
      <c r="S441" s="34">
        <f t="shared" si="103"/>
        <v>90616</v>
      </c>
      <c r="T441" s="69">
        <v>42887</v>
      </c>
      <c r="V441" s="11" t="s">
        <v>4716</v>
      </c>
      <c r="W441" s="11" t="s">
        <v>4717</v>
      </c>
      <c r="X441" s="11" t="s">
        <v>8410</v>
      </c>
      <c r="Y441" s="11" t="s">
        <v>4718</v>
      </c>
      <c r="Z441" s="12" t="s">
        <v>4164</v>
      </c>
      <c r="AA441" s="12" t="s">
        <v>4655</v>
      </c>
      <c r="AB441" s="12" t="s">
        <v>4656</v>
      </c>
      <c r="AC441" s="12" t="s">
        <v>4657</v>
      </c>
      <c r="AD441" s="12" t="s">
        <v>73</v>
      </c>
      <c r="AE441" s="70">
        <v>56279</v>
      </c>
      <c r="AF441" s="70">
        <v>112559</v>
      </c>
      <c r="AG441" s="60" t="s">
        <v>45</v>
      </c>
      <c r="AH441" s="61">
        <v>79426</v>
      </c>
      <c r="AI441" s="61">
        <v>0</v>
      </c>
      <c r="AJ441" s="61">
        <v>87367</v>
      </c>
      <c r="AK441" s="61">
        <v>0</v>
      </c>
      <c r="AL441" s="61">
        <v>0</v>
      </c>
      <c r="AM441" s="61">
        <v>87367</v>
      </c>
      <c r="AN441" s="11" t="s">
        <v>74</v>
      </c>
      <c r="AO441" s="61">
        <v>90616</v>
      </c>
      <c r="AP441" s="61">
        <v>0</v>
      </c>
      <c r="AQ441" s="62">
        <v>0</v>
      </c>
      <c r="AR441" s="62">
        <v>90616</v>
      </c>
      <c r="AS441" s="11" t="s">
        <v>74</v>
      </c>
      <c r="AT441" s="62">
        <v>87367</v>
      </c>
      <c r="AU441" s="62">
        <v>90616</v>
      </c>
      <c r="AV441" s="61">
        <v>11190</v>
      </c>
      <c r="AW441" s="63" t="str">
        <f t="shared" si="104"/>
        <v/>
      </c>
      <c r="AX441" s="63" t="str">
        <f t="shared" si="105"/>
        <v/>
      </c>
      <c r="AY441" s="64">
        <v>3249</v>
      </c>
      <c r="AZ441" s="65">
        <v>3.7187954261906672E-2</v>
      </c>
      <c r="BA441" s="65">
        <v>0.14088585601692141</v>
      </c>
      <c r="BB441" s="16" t="s">
        <v>33</v>
      </c>
      <c r="BC441" s="17"/>
    </row>
    <row r="442" spans="1:55" ht="20.100000000000001" customHeight="1" x14ac:dyDescent="0.2">
      <c r="A442" s="15">
        <v>2017</v>
      </c>
      <c r="B442" s="15" t="s">
        <v>75</v>
      </c>
      <c r="C442" s="35">
        <f t="shared" si="93"/>
        <v>3</v>
      </c>
      <c r="D442" s="67" t="s">
        <v>29</v>
      </c>
      <c r="E442" s="60" t="s">
        <v>9</v>
      </c>
      <c r="F442" s="18" t="str">
        <f t="shared" si="94"/>
        <v>Walker, Christina</v>
      </c>
      <c r="G442" s="11" t="s">
        <v>3049</v>
      </c>
      <c r="H442" s="12" t="s">
        <v>4721</v>
      </c>
      <c r="I442" s="66">
        <v>1</v>
      </c>
      <c r="J442" s="68" t="s">
        <v>215</v>
      </c>
      <c r="K442" s="34">
        <f t="shared" si="95"/>
        <v>88001</v>
      </c>
      <c r="L442" s="34">
        <f t="shared" si="96"/>
        <v>0</v>
      </c>
      <c r="M442" s="34">
        <f t="shared" si="97"/>
        <v>88001</v>
      </c>
      <c r="N442" s="34">
        <f t="shared" si="98"/>
        <v>10000</v>
      </c>
      <c r="O442" s="34">
        <f t="shared" si="99"/>
        <v>0</v>
      </c>
      <c r="P442" s="34">
        <f t="shared" si="100"/>
        <v>10000</v>
      </c>
      <c r="Q442" s="34">
        <f t="shared" si="101"/>
        <v>98001</v>
      </c>
      <c r="R442" s="34">
        <f t="shared" si="102"/>
        <v>0</v>
      </c>
      <c r="S442" s="34">
        <f t="shared" si="103"/>
        <v>98001</v>
      </c>
      <c r="T442" s="69">
        <v>42887</v>
      </c>
      <c r="V442" s="11" t="s">
        <v>3628</v>
      </c>
      <c r="W442" s="11" t="s">
        <v>2367</v>
      </c>
      <c r="X442" s="11" t="s">
        <v>8416</v>
      </c>
      <c r="Y442" s="11" t="s">
        <v>4720</v>
      </c>
      <c r="Z442" s="12" t="s">
        <v>792</v>
      </c>
      <c r="AA442" s="12" t="s">
        <v>4722</v>
      </c>
      <c r="AB442" s="12" t="s">
        <v>4723</v>
      </c>
      <c r="AC442" s="12" t="s">
        <v>4724</v>
      </c>
      <c r="AD442" s="12" t="s">
        <v>3244</v>
      </c>
      <c r="AE442" s="70">
        <v>74738</v>
      </c>
      <c r="AF442" s="70">
        <v>134559</v>
      </c>
      <c r="AG442" s="60" t="s">
        <v>45</v>
      </c>
      <c r="AH442" s="61">
        <v>86700</v>
      </c>
      <c r="AI442" s="61">
        <v>0</v>
      </c>
      <c r="AJ442" s="61">
        <v>88001</v>
      </c>
      <c r="AK442" s="61">
        <v>0</v>
      </c>
      <c r="AL442" s="61">
        <v>88001</v>
      </c>
      <c r="AM442" s="61">
        <v>0</v>
      </c>
      <c r="AN442" s="11"/>
      <c r="AO442" s="61">
        <v>98001</v>
      </c>
      <c r="AP442" s="61">
        <v>0</v>
      </c>
      <c r="AQ442" s="62">
        <v>98001</v>
      </c>
      <c r="AR442" s="62">
        <v>0</v>
      </c>
      <c r="AS442" s="11"/>
      <c r="AT442" s="62">
        <v>88001</v>
      </c>
      <c r="AU442" s="62">
        <v>98001</v>
      </c>
      <c r="AV442" s="61">
        <v>11301</v>
      </c>
      <c r="AW442" s="63" t="str">
        <f t="shared" si="104"/>
        <v/>
      </c>
      <c r="AX442" s="63" t="str">
        <f t="shared" si="105"/>
        <v/>
      </c>
      <c r="AY442" s="64">
        <v>10000</v>
      </c>
      <c r="AZ442" s="65">
        <v>0.11363507232872354</v>
      </c>
      <c r="BA442" s="65">
        <v>0.13034602076124568</v>
      </c>
      <c r="BB442" s="16" t="s">
        <v>33</v>
      </c>
      <c r="BC442" s="17"/>
    </row>
    <row r="443" spans="1:55" ht="20.100000000000001" customHeight="1" x14ac:dyDescent="0.2">
      <c r="A443" s="72">
        <v>2017</v>
      </c>
      <c r="B443" s="72" t="s">
        <v>75</v>
      </c>
      <c r="C443" s="35">
        <f t="shared" si="93"/>
        <v>3</v>
      </c>
      <c r="D443" s="39" t="s">
        <v>29</v>
      </c>
      <c r="E443" s="60" t="s">
        <v>23</v>
      </c>
      <c r="F443" s="18" t="str">
        <f t="shared" si="94"/>
        <v>Bazemore, Meredith</v>
      </c>
      <c r="G443" s="11" t="s">
        <v>805</v>
      </c>
      <c r="H443" s="11" t="s">
        <v>3247</v>
      </c>
      <c r="I443" s="66">
        <v>1</v>
      </c>
      <c r="J443" s="11" t="s">
        <v>215</v>
      </c>
      <c r="K443" s="34">
        <f t="shared" si="95"/>
        <v>62930</v>
      </c>
      <c r="L443" s="34">
        <f t="shared" si="96"/>
        <v>0</v>
      </c>
      <c r="M443" s="34">
        <f t="shared" si="97"/>
        <v>62930</v>
      </c>
      <c r="N443" s="34">
        <f t="shared" si="98"/>
        <v>6230.0399999999936</v>
      </c>
      <c r="O443" s="34">
        <f t="shared" si="99"/>
        <v>0</v>
      </c>
      <c r="P443" s="34">
        <f t="shared" si="100"/>
        <v>6230.0399999999936</v>
      </c>
      <c r="Q443" s="34">
        <f t="shared" si="101"/>
        <v>69160.039999999994</v>
      </c>
      <c r="R443" s="34">
        <f t="shared" si="102"/>
        <v>0</v>
      </c>
      <c r="S443" s="34">
        <f t="shared" si="103"/>
        <v>69160.039999999994</v>
      </c>
      <c r="T443" s="13">
        <v>42826</v>
      </c>
      <c r="V443" s="11" t="s">
        <v>3245</v>
      </c>
      <c r="W443" s="11" t="s">
        <v>262</v>
      </c>
      <c r="X443" s="11" t="s">
        <v>8572</v>
      </c>
      <c r="Y443" s="11" t="s">
        <v>3246</v>
      </c>
      <c r="Z443" s="11" t="s">
        <v>1122</v>
      </c>
      <c r="AA443" s="11" t="s">
        <v>2234</v>
      </c>
      <c r="AB443" s="11" t="s">
        <v>2235</v>
      </c>
      <c r="AC443" s="12" t="s">
        <v>309</v>
      </c>
      <c r="AD443" s="12">
        <v>400150</v>
      </c>
      <c r="AE443" s="70">
        <v>46600</v>
      </c>
      <c r="AF443" s="70">
        <v>74600</v>
      </c>
      <c r="AG443" s="60" t="s">
        <v>45</v>
      </c>
      <c r="AH443" s="61">
        <v>62000</v>
      </c>
      <c r="AI443" s="61">
        <v>0</v>
      </c>
      <c r="AJ443" s="61">
        <v>62930</v>
      </c>
      <c r="AK443" s="61">
        <v>0</v>
      </c>
      <c r="AL443" s="61">
        <v>62930</v>
      </c>
      <c r="AM443" s="61">
        <v>0</v>
      </c>
      <c r="AN443" s="11"/>
      <c r="AO443" s="61">
        <v>62930</v>
      </c>
      <c r="AP443" s="61">
        <v>6230.04</v>
      </c>
      <c r="AQ443" s="62">
        <v>69160.039999999994</v>
      </c>
      <c r="AR443" s="62">
        <v>0</v>
      </c>
      <c r="AS443" s="11"/>
      <c r="AT443" s="62">
        <v>62930</v>
      </c>
      <c r="AU443" s="62">
        <v>69160.039999999994</v>
      </c>
      <c r="AV443" s="61">
        <v>7160.0399999999936</v>
      </c>
      <c r="AW443" s="63" t="str">
        <f t="shared" si="104"/>
        <v/>
      </c>
      <c r="AX443" s="63" t="str">
        <f t="shared" si="105"/>
        <v/>
      </c>
      <c r="AY443" s="64">
        <v>6230.0399999999936</v>
      </c>
      <c r="AZ443" s="65">
        <v>9.8999523279834634E-2</v>
      </c>
      <c r="BA443" s="65">
        <v>0.11548451612903216</v>
      </c>
      <c r="BB443" s="17" t="s">
        <v>33</v>
      </c>
      <c r="BC443" s="17"/>
    </row>
    <row r="444" spans="1:55" ht="20.100000000000001" customHeight="1" x14ac:dyDescent="0.2">
      <c r="A444" s="72">
        <v>2017</v>
      </c>
      <c r="B444" s="72" t="s">
        <v>75</v>
      </c>
      <c r="C444" s="35">
        <f t="shared" si="93"/>
        <v>3</v>
      </c>
      <c r="D444" s="39" t="s">
        <v>29</v>
      </c>
      <c r="E444" s="60" t="s">
        <v>23</v>
      </c>
      <c r="F444" s="18" t="str">
        <f t="shared" si="94"/>
        <v>Binkley, Allison</v>
      </c>
      <c r="G444" s="11" t="s">
        <v>3165</v>
      </c>
      <c r="H444" s="11" t="s">
        <v>3166</v>
      </c>
      <c r="I444" s="66">
        <v>1</v>
      </c>
      <c r="J444" s="11" t="s">
        <v>215</v>
      </c>
      <c r="K444" s="34">
        <f t="shared" si="95"/>
        <v>45675</v>
      </c>
      <c r="L444" s="34">
        <f t="shared" si="96"/>
        <v>0</v>
      </c>
      <c r="M444" s="34">
        <f t="shared" si="97"/>
        <v>45675</v>
      </c>
      <c r="N444" s="34">
        <f t="shared" si="98"/>
        <v>4325</v>
      </c>
      <c r="O444" s="34">
        <f t="shared" si="99"/>
        <v>0</v>
      </c>
      <c r="P444" s="34">
        <f t="shared" si="100"/>
        <v>4325</v>
      </c>
      <c r="Q444" s="34">
        <f t="shared" si="101"/>
        <v>50000</v>
      </c>
      <c r="R444" s="34">
        <f t="shared" si="102"/>
        <v>0</v>
      </c>
      <c r="S444" s="34">
        <f t="shared" si="103"/>
        <v>50000</v>
      </c>
      <c r="T444" s="13">
        <v>42826</v>
      </c>
      <c r="V444" s="11" t="s">
        <v>3163</v>
      </c>
      <c r="W444" s="11" t="s">
        <v>1854</v>
      </c>
      <c r="X444" s="11" t="s">
        <v>8578</v>
      </c>
      <c r="Y444" s="11" t="s">
        <v>3164</v>
      </c>
      <c r="Z444" s="11" t="s">
        <v>1857</v>
      </c>
      <c r="AA444" s="11" t="s">
        <v>3161</v>
      </c>
      <c r="AB444" s="11" t="s">
        <v>3162</v>
      </c>
      <c r="AC444" s="12" t="s">
        <v>595</v>
      </c>
      <c r="AD444" s="12" t="s">
        <v>73</v>
      </c>
      <c r="AE444" s="70">
        <v>33700</v>
      </c>
      <c r="AF444" s="70">
        <v>59000</v>
      </c>
      <c r="AG444" s="60" t="s">
        <v>45</v>
      </c>
      <c r="AH444" s="61">
        <v>45000</v>
      </c>
      <c r="AI444" s="61">
        <v>0</v>
      </c>
      <c r="AJ444" s="61">
        <v>45675</v>
      </c>
      <c r="AK444" s="61">
        <v>0</v>
      </c>
      <c r="AL444" s="61">
        <v>45675</v>
      </c>
      <c r="AM444" s="61">
        <v>0</v>
      </c>
      <c r="AN444" s="11"/>
      <c r="AO444" s="61">
        <v>50000</v>
      </c>
      <c r="AP444" s="61">
        <v>0</v>
      </c>
      <c r="AQ444" s="62">
        <v>50000</v>
      </c>
      <c r="AR444" s="62">
        <v>0</v>
      </c>
      <c r="AS444" s="11"/>
      <c r="AT444" s="62">
        <v>45675</v>
      </c>
      <c r="AU444" s="62">
        <v>50000</v>
      </c>
      <c r="AV444" s="61">
        <v>5000</v>
      </c>
      <c r="AW444" s="63" t="str">
        <f t="shared" si="104"/>
        <v/>
      </c>
      <c r="AX444" s="63" t="str">
        <f t="shared" si="105"/>
        <v/>
      </c>
      <c r="AY444" s="64">
        <v>4325</v>
      </c>
      <c r="AZ444" s="65">
        <v>9.4690749863163656E-2</v>
      </c>
      <c r="BA444" s="65">
        <v>0.1111111111111111</v>
      </c>
      <c r="BB444" s="17" t="s">
        <v>33</v>
      </c>
      <c r="BC444" s="17"/>
    </row>
    <row r="445" spans="1:55" ht="20.100000000000001" customHeight="1" x14ac:dyDescent="0.2">
      <c r="A445" s="72">
        <v>2017</v>
      </c>
      <c r="B445" s="72" t="s">
        <v>75</v>
      </c>
      <c r="C445" s="35">
        <f t="shared" si="93"/>
        <v>3</v>
      </c>
      <c r="D445" s="39" t="s">
        <v>29</v>
      </c>
      <c r="E445" s="60" t="s">
        <v>23</v>
      </c>
      <c r="F445" s="18" t="str">
        <f t="shared" si="94"/>
        <v>Bliem, Amylynn</v>
      </c>
      <c r="G445" s="11" t="s">
        <v>3297</v>
      </c>
      <c r="H445" s="11" t="s">
        <v>3339</v>
      </c>
      <c r="I445" s="66">
        <v>1</v>
      </c>
      <c r="J445" s="11" t="s">
        <v>215</v>
      </c>
      <c r="K445" s="34">
        <f t="shared" si="95"/>
        <v>0</v>
      </c>
      <c r="L445" s="34">
        <f t="shared" si="96"/>
        <v>53596.06</v>
      </c>
      <c r="M445" s="34">
        <f t="shared" si="97"/>
        <v>53596.06</v>
      </c>
      <c r="N445" s="34">
        <f t="shared" si="98"/>
        <v>0</v>
      </c>
      <c r="O445" s="34">
        <f t="shared" si="99"/>
        <v>5603.9400000000023</v>
      </c>
      <c r="P445" s="34">
        <f t="shared" si="100"/>
        <v>5603.9400000000023</v>
      </c>
      <c r="Q445" s="34">
        <f t="shared" si="101"/>
        <v>0</v>
      </c>
      <c r="R445" s="34">
        <f t="shared" si="102"/>
        <v>59200</v>
      </c>
      <c r="S445" s="34">
        <f t="shared" si="103"/>
        <v>59200</v>
      </c>
      <c r="T445" s="13">
        <v>42856</v>
      </c>
      <c r="V445" s="11" t="s">
        <v>3336</v>
      </c>
      <c r="W445" s="11" t="s">
        <v>3337</v>
      </c>
      <c r="X445" s="11" t="s">
        <v>8585</v>
      </c>
      <c r="Y445" s="11" t="s">
        <v>3338</v>
      </c>
      <c r="Z445" s="11" t="s">
        <v>2649</v>
      </c>
      <c r="AA445" s="11" t="s">
        <v>2650</v>
      </c>
      <c r="AB445" s="11" t="s">
        <v>2651</v>
      </c>
      <c r="AC445" s="12" t="s">
        <v>3152</v>
      </c>
      <c r="AD445" s="12" t="s">
        <v>73</v>
      </c>
      <c r="AE445" s="70">
        <v>59200</v>
      </c>
      <c r="AF445" s="70">
        <v>94700</v>
      </c>
      <c r="AG445" s="60" t="s">
        <v>45</v>
      </c>
      <c r="AH445" s="61">
        <v>52804</v>
      </c>
      <c r="AI445" s="61">
        <v>0</v>
      </c>
      <c r="AJ445" s="61">
        <v>53596.06</v>
      </c>
      <c r="AK445" s="61">
        <v>0</v>
      </c>
      <c r="AL445" s="61">
        <v>0</v>
      </c>
      <c r="AM445" s="61">
        <v>53596.06</v>
      </c>
      <c r="AN445" s="11" t="s">
        <v>1015</v>
      </c>
      <c r="AO445" s="61">
        <v>59200</v>
      </c>
      <c r="AP445" s="61">
        <v>0</v>
      </c>
      <c r="AQ445" s="62">
        <v>0</v>
      </c>
      <c r="AR445" s="62">
        <v>59200</v>
      </c>
      <c r="AS445" s="11" t="s">
        <v>1015</v>
      </c>
      <c r="AT445" s="62">
        <v>53596.06</v>
      </c>
      <c r="AU445" s="62">
        <v>59200</v>
      </c>
      <c r="AV445" s="61">
        <v>6396</v>
      </c>
      <c r="AW445" s="63" t="str">
        <f t="shared" si="104"/>
        <v/>
      </c>
      <c r="AX445" s="63" t="str">
        <f t="shared" si="105"/>
        <v/>
      </c>
      <c r="AY445" s="64">
        <v>5603.9400000000023</v>
      </c>
      <c r="AZ445" s="65">
        <v>0.10455880525546099</v>
      </c>
      <c r="BA445" s="65">
        <v>0.12112718733429285</v>
      </c>
      <c r="BB445" s="17" t="s">
        <v>33</v>
      </c>
      <c r="BC445" s="17"/>
    </row>
    <row r="446" spans="1:55" ht="20.100000000000001" customHeight="1" x14ac:dyDescent="0.2">
      <c r="A446" s="72">
        <v>2017</v>
      </c>
      <c r="B446" s="72" t="s">
        <v>75</v>
      </c>
      <c r="C446" s="35">
        <f t="shared" si="93"/>
        <v>3</v>
      </c>
      <c r="D446" s="39" t="s">
        <v>29</v>
      </c>
      <c r="E446" s="60" t="s">
        <v>23</v>
      </c>
      <c r="F446" s="18" t="str">
        <f t="shared" si="94"/>
        <v>BRADLEY, CHYRISE</v>
      </c>
      <c r="G446" s="11" t="s">
        <v>3284</v>
      </c>
      <c r="H446" s="11" t="s">
        <v>3285</v>
      </c>
      <c r="I446" s="66">
        <v>1</v>
      </c>
      <c r="J446" s="11" t="s">
        <v>215</v>
      </c>
      <c r="K446" s="34">
        <f t="shared" si="95"/>
        <v>0</v>
      </c>
      <c r="L446" s="34">
        <f t="shared" si="96"/>
        <v>93245</v>
      </c>
      <c r="M446" s="34">
        <f t="shared" si="97"/>
        <v>93245</v>
      </c>
      <c r="N446" s="34">
        <f t="shared" si="98"/>
        <v>0</v>
      </c>
      <c r="O446" s="34">
        <f t="shared" si="99"/>
        <v>10257</v>
      </c>
      <c r="P446" s="34">
        <f t="shared" si="100"/>
        <v>10257</v>
      </c>
      <c r="Q446" s="34">
        <f t="shared" si="101"/>
        <v>0</v>
      </c>
      <c r="R446" s="34">
        <f t="shared" si="102"/>
        <v>103502</v>
      </c>
      <c r="S446" s="34">
        <f t="shared" si="103"/>
        <v>103502</v>
      </c>
      <c r="T446" s="13">
        <v>42877</v>
      </c>
      <c r="V446" s="11" t="s">
        <v>3281</v>
      </c>
      <c r="W446" s="11" t="s">
        <v>3282</v>
      </c>
      <c r="X446" s="11" t="s">
        <v>8588</v>
      </c>
      <c r="Y446" s="11" t="s">
        <v>3283</v>
      </c>
      <c r="Z446" s="11" t="s">
        <v>1204</v>
      </c>
      <c r="AA446" s="11" t="s">
        <v>3286</v>
      </c>
      <c r="AB446" s="11" t="s">
        <v>3287</v>
      </c>
      <c r="AC446" s="12" t="s">
        <v>1988</v>
      </c>
      <c r="AD446" s="12" t="s">
        <v>73</v>
      </c>
      <c r="AE446" s="70">
        <v>71400</v>
      </c>
      <c r="AF446" s="70">
        <v>149900</v>
      </c>
      <c r="AG446" s="60" t="s">
        <v>45</v>
      </c>
      <c r="AH446" s="61">
        <v>89659</v>
      </c>
      <c r="AI446" s="61">
        <v>0</v>
      </c>
      <c r="AJ446" s="61">
        <v>93245</v>
      </c>
      <c r="AK446" s="61">
        <v>0</v>
      </c>
      <c r="AL446" s="61">
        <v>0</v>
      </c>
      <c r="AM446" s="61">
        <v>93245</v>
      </c>
      <c r="AN446" s="11" t="s">
        <v>997</v>
      </c>
      <c r="AO446" s="61">
        <v>103502</v>
      </c>
      <c r="AP446" s="61">
        <v>0</v>
      </c>
      <c r="AQ446" s="62">
        <v>0</v>
      </c>
      <c r="AR446" s="62">
        <v>103502</v>
      </c>
      <c r="AS446" s="11" t="s">
        <v>997</v>
      </c>
      <c r="AT446" s="62">
        <v>93245</v>
      </c>
      <c r="AU446" s="62">
        <v>103502</v>
      </c>
      <c r="AV446" s="61">
        <v>13843</v>
      </c>
      <c r="AW446" s="63" t="str">
        <f t="shared" si="104"/>
        <v/>
      </c>
      <c r="AX446" s="63" t="str">
        <f t="shared" si="105"/>
        <v/>
      </c>
      <c r="AY446" s="64">
        <v>10257</v>
      </c>
      <c r="AZ446" s="65">
        <v>0.11000053622178133</v>
      </c>
      <c r="BA446" s="65">
        <v>0.15439610078185123</v>
      </c>
      <c r="BB446" s="17" t="s">
        <v>33</v>
      </c>
      <c r="BC446" s="17"/>
    </row>
    <row r="447" spans="1:55" ht="20.100000000000001" customHeight="1" x14ac:dyDescent="0.2">
      <c r="A447" s="72">
        <v>2017</v>
      </c>
      <c r="B447" s="72" t="s">
        <v>75</v>
      </c>
      <c r="C447" s="35">
        <f t="shared" si="93"/>
        <v>3</v>
      </c>
      <c r="D447" s="39" t="s">
        <v>29</v>
      </c>
      <c r="E447" s="60" t="s">
        <v>23</v>
      </c>
      <c r="F447" s="18" t="str">
        <f t="shared" si="94"/>
        <v>BUNTON, AUDRINA</v>
      </c>
      <c r="G447" s="11" t="s">
        <v>3205</v>
      </c>
      <c r="H447" s="11" t="s">
        <v>3384</v>
      </c>
      <c r="I447" s="66">
        <v>1</v>
      </c>
      <c r="J447" s="11" t="s">
        <v>215</v>
      </c>
      <c r="K447" s="34">
        <f t="shared" si="95"/>
        <v>0</v>
      </c>
      <c r="L447" s="34">
        <f t="shared" si="96"/>
        <v>71793.994999999995</v>
      </c>
      <c r="M447" s="34">
        <f t="shared" si="97"/>
        <v>71793.994999999995</v>
      </c>
      <c r="N447" s="34">
        <f t="shared" si="98"/>
        <v>0</v>
      </c>
      <c r="O447" s="34">
        <f t="shared" si="99"/>
        <v>3590.0050000000047</v>
      </c>
      <c r="P447" s="34">
        <f t="shared" si="100"/>
        <v>3590.0050000000047</v>
      </c>
      <c r="Q447" s="34">
        <f t="shared" si="101"/>
        <v>0</v>
      </c>
      <c r="R447" s="34">
        <f t="shared" si="102"/>
        <v>75384</v>
      </c>
      <c r="S447" s="34">
        <f t="shared" si="103"/>
        <v>75384</v>
      </c>
      <c r="T447" s="13">
        <v>42826</v>
      </c>
      <c r="V447" s="11" t="s">
        <v>3138</v>
      </c>
      <c r="W447" s="11" t="s">
        <v>3382</v>
      </c>
      <c r="X447" s="11" t="s">
        <v>8595</v>
      </c>
      <c r="Y447" s="11" t="s">
        <v>3383</v>
      </c>
      <c r="Z447" s="11" t="s">
        <v>1249</v>
      </c>
      <c r="AA447" s="11" t="s">
        <v>3385</v>
      </c>
      <c r="AB447" s="11" t="s">
        <v>3386</v>
      </c>
      <c r="AC447" s="12" t="s">
        <v>1988</v>
      </c>
      <c r="AD447" s="12" t="s">
        <v>73</v>
      </c>
      <c r="AE447" s="70">
        <v>49500</v>
      </c>
      <c r="AF447" s="70">
        <v>94100</v>
      </c>
      <c r="AG447" s="60" t="s">
        <v>45</v>
      </c>
      <c r="AH447" s="61">
        <v>70733</v>
      </c>
      <c r="AI447" s="61">
        <v>0</v>
      </c>
      <c r="AJ447" s="61">
        <v>71793.994999999995</v>
      </c>
      <c r="AK447" s="61">
        <v>0</v>
      </c>
      <c r="AL447" s="61">
        <v>0</v>
      </c>
      <c r="AM447" s="61">
        <v>71793.994999999995</v>
      </c>
      <c r="AN447" s="11" t="s">
        <v>997</v>
      </c>
      <c r="AO447" s="61">
        <v>75384</v>
      </c>
      <c r="AP447" s="61">
        <v>0</v>
      </c>
      <c r="AQ447" s="62">
        <v>0</v>
      </c>
      <c r="AR447" s="62">
        <v>75384</v>
      </c>
      <c r="AS447" s="11" t="s">
        <v>997</v>
      </c>
      <c r="AT447" s="62">
        <v>71793.994999999995</v>
      </c>
      <c r="AU447" s="62">
        <v>75384</v>
      </c>
      <c r="AV447" s="61">
        <v>4651</v>
      </c>
      <c r="AW447" s="63" t="str">
        <f t="shared" si="104"/>
        <v/>
      </c>
      <c r="AX447" s="63" t="str">
        <f t="shared" si="105"/>
        <v/>
      </c>
      <c r="AY447" s="64">
        <v>3590.0050000000047</v>
      </c>
      <c r="AZ447" s="65">
        <v>5.0004251748353115E-2</v>
      </c>
      <c r="BA447" s="65">
        <v>6.5754315524578347E-2</v>
      </c>
      <c r="BB447" s="17" t="s">
        <v>33</v>
      </c>
      <c r="BC447" s="17"/>
    </row>
    <row r="448" spans="1:55" ht="20.100000000000001" customHeight="1" x14ac:dyDescent="0.2">
      <c r="A448" s="72">
        <v>2017</v>
      </c>
      <c r="B448" s="72" t="s">
        <v>75</v>
      </c>
      <c r="C448" s="35">
        <f t="shared" si="93"/>
        <v>3</v>
      </c>
      <c r="D448" s="39" t="s">
        <v>29</v>
      </c>
      <c r="E448" s="60" t="s">
        <v>23</v>
      </c>
      <c r="F448" s="18" t="str">
        <f t="shared" si="94"/>
        <v>Carr, Philip</v>
      </c>
      <c r="G448" s="11" t="s">
        <v>3210</v>
      </c>
      <c r="H448" s="11" t="s">
        <v>3218</v>
      </c>
      <c r="I448" s="66">
        <v>1</v>
      </c>
      <c r="J448" s="11" t="s">
        <v>215</v>
      </c>
      <c r="K448" s="34">
        <f t="shared" si="95"/>
        <v>0</v>
      </c>
      <c r="L448" s="34">
        <f t="shared" si="96"/>
        <v>45167.5</v>
      </c>
      <c r="M448" s="34">
        <f t="shared" si="97"/>
        <v>45167.5</v>
      </c>
      <c r="N448" s="34">
        <f t="shared" si="98"/>
        <v>0</v>
      </c>
      <c r="O448" s="34">
        <f t="shared" si="99"/>
        <v>14282.5</v>
      </c>
      <c r="P448" s="34">
        <f t="shared" si="100"/>
        <v>14282.5</v>
      </c>
      <c r="Q448" s="34">
        <f t="shared" si="101"/>
        <v>0</v>
      </c>
      <c r="R448" s="34">
        <f t="shared" si="102"/>
        <v>59450</v>
      </c>
      <c r="S448" s="34">
        <f t="shared" si="103"/>
        <v>59450</v>
      </c>
      <c r="T448" s="13">
        <v>42856</v>
      </c>
      <c r="V448" s="11" t="s">
        <v>3216</v>
      </c>
      <c r="W448" s="11" t="s">
        <v>322</v>
      </c>
      <c r="X448" s="11" t="s">
        <v>8605</v>
      </c>
      <c r="Y448" s="11" t="s">
        <v>3217</v>
      </c>
      <c r="Z448" s="11" t="s">
        <v>1122</v>
      </c>
      <c r="AA448" s="11" t="s">
        <v>2065</v>
      </c>
      <c r="AB448" s="11" t="s">
        <v>2066</v>
      </c>
      <c r="AC448" s="12" t="s">
        <v>1988</v>
      </c>
      <c r="AD448" s="12" t="s">
        <v>73</v>
      </c>
      <c r="AE448" s="70">
        <v>49500</v>
      </c>
      <c r="AF448" s="70">
        <v>94100</v>
      </c>
      <c r="AG448" s="60" t="s">
        <v>45</v>
      </c>
      <c r="AH448" s="61">
        <v>44500</v>
      </c>
      <c r="AI448" s="61">
        <v>0</v>
      </c>
      <c r="AJ448" s="61">
        <v>45167.5</v>
      </c>
      <c r="AK448" s="61">
        <v>0</v>
      </c>
      <c r="AL448" s="61">
        <v>0</v>
      </c>
      <c r="AM448" s="61">
        <v>45167.5</v>
      </c>
      <c r="AN448" s="11" t="s">
        <v>1015</v>
      </c>
      <c r="AO448" s="61">
        <v>59450</v>
      </c>
      <c r="AP448" s="61">
        <v>0</v>
      </c>
      <c r="AQ448" s="62">
        <v>0</v>
      </c>
      <c r="AR448" s="62">
        <v>59450</v>
      </c>
      <c r="AS448" s="11" t="s">
        <v>996</v>
      </c>
      <c r="AT448" s="62">
        <v>45167.5</v>
      </c>
      <c r="AU448" s="62">
        <v>59450</v>
      </c>
      <c r="AV448" s="61">
        <v>14950</v>
      </c>
      <c r="AW448" s="63" t="str">
        <f t="shared" si="104"/>
        <v/>
      </c>
      <c r="AX448" s="63" t="str">
        <f t="shared" si="105"/>
        <v/>
      </c>
      <c r="AY448" s="64">
        <v>14282.5</v>
      </c>
      <c r="AZ448" s="65">
        <v>0.3162118780096308</v>
      </c>
      <c r="BA448" s="65">
        <v>0.33595505617977528</v>
      </c>
      <c r="BB448" s="17" t="s">
        <v>33</v>
      </c>
      <c r="BC448" s="17"/>
    </row>
    <row r="449" spans="1:55" ht="20.100000000000001" customHeight="1" x14ac:dyDescent="0.2">
      <c r="A449" s="72">
        <v>2017</v>
      </c>
      <c r="B449" s="72" t="s">
        <v>75</v>
      </c>
      <c r="C449" s="35">
        <f t="shared" si="93"/>
        <v>3</v>
      </c>
      <c r="D449" s="39" t="s">
        <v>29</v>
      </c>
      <c r="E449" s="60" t="s">
        <v>23</v>
      </c>
      <c r="F449" s="18" t="str">
        <f t="shared" si="94"/>
        <v>Carrion, Maribel</v>
      </c>
      <c r="G449" s="11" t="s">
        <v>3049</v>
      </c>
      <c r="H449" s="11" t="s">
        <v>3394</v>
      </c>
      <c r="I449" s="66">
        <v>1</v>
      </c>
      <c r="J449" s="11" t="s">
        <v>215</v>
      </c>
      <c r="K449" s="34">
        <f t="shared" si="95"/>
        <v>140070</v>
      </c>
      <c r="L449" s="34">
        <f t="shared" si="96"/>
        <v>0</v>
      </c>
      <c r="M449" s="34">
        <f t="shared" si="97"/>
        <v>140070</v>
      </c>
      <c r="N449" s="34">
        <f t="shared" si="98"/>
        <v>15930</v>
      </c>
      <c r="O449" s="34">
        <f t="shared" si="99"/>
        <v>0</v>
      </c>
      <c r="P449" s="34">
        <f t="shared" si="100"/>
        <v>15930</v>
      </c>
      <c r="Q449" s="34">
        <f t="shared" si="101"/>
        <v>156000</v>
      </c>
      <c r="R449" s="34">
        <f t="shared" si="102"/>
        <v>0</v>
      </c>
      <c r="S449" s="34">
        <f t="shared" si="103"/>
        <v>156000</v>
      </c>
      <c r="T449" s="13">
        <v>42887</v>
      </c>
      <c r="V449" s="11" t="s">
        <v>3391</v>
      </c>
      <c r="W449" s="11" t="s">
        <v>3392</v>
      </c>
      <c r="X449" s="11" t="s">
        <v>8606</v>
      </c>
      <c r="Y449" s="11" t="s">
        <v>3393</v>
      </c>
      <c r="Z449" s="11" t="s">
        <v>2840</v>
      </c>
      <c r="AA449" s="11" t="s">
        <v>2849</v>
      </c>
      <c r="AB449" s="11" t="s">
        <v>2850</v>
      </c>
      <c r="AC449" s="12" t="s">
        <v>3146</v>
      </c>
      <c r="AD449" s="12" t="s">
        <v>73</v>
      </c>
      <c r="AE449" s="70">
        <v>111400</v>
      </c>
      <c r="AF449" s="70">
        <v>200500</v>
      </c>
      <c r="AG449" s="60" t="s">
        <v>45</v>
      </c>
      <c r="AH449" s="61">
        <v>151800</v>
      </c>
      <c r="AI449" s="61">
        <v>0</v>
      </c>
      <c r="AJ449" s="61">
        <v>140070</v>
      </c>
      <c r="AK449" s="61">
        <v>0</v>
      </c>
      <c r="AL449" s="61">
        <v>140070</v>
      </c>
      <c r="AM449" s="61">
        <v>0</v>
      </c>
      <c r="AN449" s="11"/>
      <c r="AO449" s="61">
        <v>156000</v>
      </c>
      <c r="AP449" s="61">
        <v>0</v>
      </c>
      <c r="AQ449" s="62">
        <v>156000</v>
      </c>
      <c r="AR449" s="62">
        <v>0</v>
      </c>
      <c r="AS449" s="11"/>
      <c r="AT449" s="62">
        <v>140070</v>
      </c>
      <c r="AU449" s="62">
        <v>156000</v>
      </c>
      <c r="AV449" s="61">
        <v>4200</v>
      </c>
      <c r="AW449" s="63" t="str">
        <f t="shared" si="104"/>
        <v/>
      </c>
      <c r="AX449" s="63" t="str">
        <f t="shared" si="105"/>
        <v/>
      </c>
      <c r="AY449" s="64">
        <v>15930</v>
      </c>
      <c r="AZ449" s="65">
        <v>0.1137288498607839</v>
      </c>
      <c r="BA449" s="65">
        <v>2.766798418972332E-2</v>
      </c>
      <c r="BB449" s="17" t="s">
        <v>33</v>
      </c>
      <c r="BC449" s="17"/>
    </row>
    <row r="450" spans="1:55" ht="20.100000000000001" customHeight="1" x14ac:dyDescent="0.2">
      <c r="A450" s="72">
        <v>2017</v>
      </c>
      <c r="B450" s="72" t="s">
        <v>75</v>
      </c>
      <c r="C450" s="35">
        <f t="shared" si="93"/>
        <v>3</v>
      </c>
      <c r="D450" s="39" t="s">
        <v>29</v>
      </c>
      <c r="E450" s="60" t="s">
        <v>23</v>
      </c>
      <c r="F450" s="18" t="str">
        <f t="shared" si="94"/>
        <v>COPELAND, JACQUELYN</v>
      </c>
      <c r="G450" s="11" t="s">
        <v>2974</v>
      </c>
      <c r="H450" s="11" t="s">
        <v>3111</v>
      </c>
      <c r="I450" s="66">
        <v>1</v>
      </c>
      <c r="J450" s="11" t="s">
        <v>215</v>
      </c>
      <c r="K450" s="34">
        <f t="shared" si="95"/>
        <v>72684.149999999994</v>
      </c>
      <c r="L450" s="34">
        <f t="shared" si="96"/>
        <v>0</v>
      </c>
      <c r="M450" s="34">
        <f t="shared" si="97"/>
        <v>72684.149999999994</v>
      </c>
      <c r="N450" s="34">
        <f t="shared" si="98"/>
        <v>7267.8500000000058</v>
      </c>
      <c r="O450" s="34">
        <f t="shared" si="99"/>
        <v>0</v>
      </c>
      <c r="P450" s="34">
        <f t="shared" si="100"/>
        <v>7267.8500000000058</v>
      </c>
      <c r="Q450" s="34">
        <f t="shared" si="101"/>
        <v>79952</v>
      </c>
      <c r="R450" s="34">
        <f t="shared" si="102"/>
        <v>0</v>
      </c>
      <c r="S450" s="34">
        <f t="shared" si="103"/>
        <v>79952</v>
      </c>
      <c r="T450" s="13">
        <v>42887</v>
      </c>
      <c r="V450" s="11" t="s">
        <v>3108</v>
      </c>
      <c r="W450" s="11" t="s">
        <v>3109</v>
      </c>
      <c r="X450" s="11" t="s">
        <v>8625</v>
      </c>
      <c r="Y450" s="11" t="s">
        <v>3110</v>
      </c>
      <c r="Z450" s="11" t="s">
        <v>1766</v>
      </c>
      <c r="AA450" s="11" t="s">
        <v>3112</v>
      </c>
      <c r="AB450" s="11" t="s">
        <v>207</v>
      </c>
      <c r="AC450" s="12" t="s">
        <v>3113</v>
      </c>
      <c r="AD450" s="12" t="s">
        <v>73</v>
      </c>
      <c r="AE450" s="70">
        <v>57400</v>
      </c>
      <c r="AF450" s="70">
        <v>103300</v>
      </c>
      <c r="AG450" s="60" t="s">
        <v>45</v>
      </c>
      <c r="AH450" s="61">
        <v>71610</v>
      </c>
      <c r="AI450" s="61">
        <v>0</v>
      </c>
      <c r="AJ450" s="61">
        <v>72684.149999999994</v>
      </c>
      <c r="AK450" s="61">
        <v>0</v>
      </c>
      <c r="AL450" s="61">
        <v>72684.149999999994</v>
      </c>
      <c r="AM450" s="61">
        <v>0</v>
      </c>
      <c r="AN450" s="11"/>
      <c r="AO450" s="61">
        <v>79952</v>
      </c>
      <c r="AP450" s="61">
        <v>0</v>
      </c>
      <c r="AQ450" s="62">
        <v>79952</v>
      </c>
      <c r="AR450" s="62">
        <v>0</v>
      </c>
      <c r="AS450" s="11"/>
      <c r="AT450" s="62">
        <v>72684.149999999994</v>
      </c>
      <c r="AU450" s="62">
        <v>79952</v>
      </c>
      <c r="AV450" s="61">
        <v>8342</v>
      </c>
      <c r="AW450" s="63" t="str">
        <f t="shared" si="104"/>
        <v/>
      </c>
      <c r="AX450" s="63" t="str">
        <f t="shared" si="105"/>
        <v/>
      </c>
      <c r="AY450" s="64">
        <v>7267.8500000000058</v>
      </c>
      <c r="AZ450" s="65">
        <v>9.9992226640883961E-2</v>
      </c>
      <c r="BA450" s="65">
        <v>0.11649211004049714</v>
      </c>
      <c r="BB450" s="17" t="s">
        <v>33</v>
      </c>
      <c r="BC450" s="17"/>
    </row>
    <row r="451" spans="1:55" ht="20.100000000000001" customHeight="1" x14ac:dyDescent="0.2">
      <c r="A451" s="72">
        <v>2017</v>
      </c>
      <c r="B451" s="72" t="s">
        <v>75</v>
      </c>
      <c r="C451" s="35">
        <f t="shared" si="93"/>
        <v>3</v>
      </c>
      <c r="D451" s="39" t="s">
        <v>29</v>
      </c>
      <c r="E451" s="60" t="s">
        <v>23</v>
      </c>
      <c r="F451" s="18" t="str">
        <f t="shared" si="94"/>
        <v>EGBERT, REBECCA</v>
      </c>
      <c r="G451" s="11" t="s">
        <v>805</v>
      </c>
      <c r="H451" s="11" t="s">
        <v>3089</v>
      </c>
      <c r="I451" s="66">
        <v>1</v>
      </c>
      <c r="J451" s="11" t="s">
        <v>215</v>
      </c>
      <c r="K451" s="34">
        <f t="shared" si="95"/>
        <v>68440</v>
      </c>
      <c r="L451" s="34">
        <f t="shared" si="96"/>
        <v>0</v>
      </c>
      <c r="M451" s="34">
        <f t="shared" si="97"/>
        <v>68440</v>
      </c>
      <c r="N451" s="34">
        <f t="shared" si="98"/>
        <v>4105</v>
      </c>
      <c r="O451" s="34">
        <f t="shared" si="99"/>
        <v>0</v>
      </c>
      <c r="P451" s="34">
        <f t="shared" si="100"/>
        <v>4105</v>
      </c>
      <c r="Q451" s="34">
        <f t="shared" si="101"/>
        <v>72545</v>
      </c>
      <c r="R451" s="34">
        <f t="shared" si="102"/>
        <v>0</v>
      </c>
      <c r="S451" s="34">
        <f t="shared" si="103"/>
        <v>72545</v>
      </c>
      <c r="T451" s="13">
        <v>42887</v>
      </c>
      <c r="V451" s="11" t="s">
        <v>3086</v>
      </c>
      <c r="W451" s="11" t="s">
        <v>3087</v>
      </c>
      <c r="X451" s="11" t="s">
        <v>8664</v>
      </c>
      <c r="Y451" s="11" t="s">
        <v>3088</v>
      </c>
      <c r="Z451" s="11" t="s">
        <v>1766</v>
      </c>
      <c r="AA451" s="11" t="s">
        <v>287</v>
      </c>
      <c r="AB451" s="11" t="s">
        <v>3090</v>
      </c>
      <c r="AC451" s="12" t="s">
        <v>619</v>
      </c>
      <c r="AD451" s="12" t="s">
        <v>73</v>
      </c>
      <c r="AE451" s="70">
        <v>57400</v>
      </c>
      <c r="AF451" s="70">
        <v>103300</v>
      </c>
      <c r="AG451" s="60" t="s">
        <v>45</v>
      </c>
      <c r="AH451" s="61">
        <v>65800</v>
      </c>
      <c r="AI451" s="61">
        <v>0</v>
      </c>
      <c r="AJ451" s="61">
        <v>68440</v>
      </c>
      <c r="AK451" s="61">
        <v>0</v>
      </c>
      <c r="AL451" s="61">
        <v>68440</v>
      </c>
      <c r="AM451" s="61">
        <v>0</v>
      </c>
      <c r="AN451" s="11"/>
      <c r="AO451" s="61">
        <v>72545</v>
      </c>
      <c r="AP451" s="61">
        <v>0</v>
      </c>
      <c r="AQ451" s="62">
        <v>72545</v>
      </c>
      <c r="AR451" s="62">
        <v>0</v>
      </c>
      <c r="AS451" s="11"/>
      <c r="AT451" s="62">
        <v>68440</v>
      </c>
      <c r="AU451" s="62">
        <v>72545</v>
      </c>
      <c r="AV451" s="61">
        <v>6745</v>
      </c>
      <c r="AW451" s="63" t="str">
        <f t="shared" si="104"/>
        <v/>
      </c>
      <c r="AX451" s="63" t="str">
        <f t="shared" si="105"/>
        <v/>
      </c>
      <c r="AY451" s="64">
        <v>4105</v>
      </c>
      <c r="AZ451" s="65">
        <v>5.9979544126241964E-2</v>
      </c>
      <c r="BA451" s="65">
        <v>0.10250759878419453</v>
      </c>
      <c r="BB451" s="17" t="s">
        <v>33</v>
      </c>
      <c r="BC451" s="17"/>
    </row>
    <row r="452" spans="1:55" ht="20.100000000000001" customHeight="1" x14ac:dyDescent="0.2">
      <c r="A452" s="72">
        <v>2017</v>
      </c>
      <c r="B452" s="72" t="s">
        <v>75</v>
      </c>
      <c r="C452" s="35">
        <f t="shared" si="93"/>
        <v>3</v>
      </c>
      <c r="D452" s="39" t="s">
        <v>29</v>
      </c>
      <c r="E452" s="60" t="s">
        <v>23</v>
      </c>
      <c r="F452" s="18" t="str">
        <f t="shared" si="94"/>
        <v>Ferrell, Lisa Marie</v>
      </c>
      <c r="G452" s="11" t="s">
        <v>3297</v>
      </c>
      <c r="H452" s="11" t="s">
        <v>3345</v>
      </c>
      <c r="I452" s="66">
        <v>1</v>
      </c>
      <c r="J452" s="11" t="s">
        <v>215</v>
      </c>
      <c r="K452" s="34">
        <f t="shared" si="95"/>
        <v>0</v>
      </c>
      <c r="L452" s="34">
        <f t="shared" si="96"/>
        <v>76125</v>
      </c>
      <c r="M452" s="34">
        <f t="shared" si="97"/>
        <v>76125</v>
      </c>
      <c r="N452" s="34">
        <f t="shared" si="98"/>
        <v>0</v>
      </c>
      <c r="O452" s="34">
        <f t="shared" si="99"/>
        <v>13875</v>
      </c>
      <c r="P452" s="34">
        <f t="shared" si="100"/>
        <v>13875</v>
      </c>
      <c r="Q452" s="34">
        <f t="shared" si="101"/>
        <v>0</v>
      </c>
      <c r="R452" s="34">
        <f t="shared" si="102"/>
        <v>90000</v>
      </c>
      <c r="S452" s="34">
        <f t="shared" si="103"/>
        <v>90000</v>
      </c>
      <c r="T452" s="13">
        <v>42887</v>
      </c>
      <c r="V452" s="11" t="s">
        <v>315</v>
      </c>
      <c r="W452" s="11" t="s">
        <v>3343</v>
      </c>
      <c r="X452" s="11" t="s">
        <v>9426</v>
      </c>
      <c r="Y452" s="11" t="s">
        <v>3344</v>
      </c>
      <c r="Z452" s="11" t="s">
        <v>2649</v>
      </c>
      <c r="AA452" s="11" t="s">
        <v>2650</v>
      </c>
      <c r="AB452" s="11" t="s">
        <v>2651</v>
      </c>
      <c r="AC452" s="12" t="s">
        <v>3152</v>
      </c>
      <c r="AD452" s="12" t="s">
        <v>73</v>
      </c>
      <c r="AE452" s="70">
        <v>96300</v>
      </c>
      <c r="AF452" s="70">
        <v>192600</v>
      </c>
      <c r="AG452" s="60" t="s">
        <v>45</v>
      </c>
      <c r="AH452" s="61">
        <v>75000</v>
      </c>
      <c r="AI452" s="61">
        <v>0</v>
      </c>
      <c r="AJ452" s="61">
        <v>76125</v>
      </c>
      <c r="AK452" s="61">
        <v>0</v>
      </c>
      <c r="AL452" s="61">
        <v>0</v>
      </c>
      <c r="AM452" s="61">
        <v>76125</v>
      </c>
      <c r="AN452" s="11" t="s">
        <v>1015</v>
      </c>
      <c r="AO452" s="61">
        <v>90000</v>
      </c>
      <c r="AP452" s="61">
        <v>0</v>
      </c>
      <c r="AQ452" s="62">
        <v>0</v>
      </c>
      <c r="AR452" s="62">
        <v>90000</v>
      </c>
      <c r="AS452" s="11" t="s">
        <v>1015</v>
      </c>
      <c r="AT452" s="62">
        <v>76125</v>
      </c>
      <c r="AU452" s="62">
        <v>90000</v>
      </c>
      <c r="AV452" s="61">
        <v>15000</v>
      </c>
      <c r="AW452" s="63" t="str">
        <f t="shared" si="104"/>
        <v/>
      </c>
      <c r="AX452" s="63" t="str">
        <f t="shared" si="105"/>
        <v/>
      </c>
      <c r="AY452" s="64">
        <v>13875</v>
      </c>
      <c r="AZ452" s="65">
        <v>0.18226600985221675</v>
      </c>
      <c r="BA452" s="65">
        <v>0.2</v>
      </c>
      <c r="BB452" s="17" t="s">
        <v>33</v>
      </c>
      <c r="BC452" s="17"/>
    </row>
    <row r="453" spans="1:55" ht="20.100000000000001" customHeight="1" x14ac:dyDescent="0.2">
      <c r="A453" s="72">
        <v>2017</v>
      </c>
      <c r="B453" s="72" t="s">
        <v>75</v>
      </c>
      <c r="C453" s="35">
        <f t="shared" si="93"/>
        <v>3</v>
      </c>
      <c r="D453" s="39" t="s">
        <v>29</v>
      </c>
      <c r="E453" s="60" t="s">
        <v>23</v>
      </c>
      <c r="F453" s="18" t="str">
        <f t="shared" si="94"/>
        <v>GRAVENS-MUELLER, LISA</v>
      </c>
      <c r="G453" s="11" t="s">
        <v>3278</v>
      </c>
      <c r="H453" s="11" t="s">
        <v>3279</v>
      </c>
      <c r="I453" s="66">
        <v>1</v>
      </c>
      <c r="J453" s="11" t="s">
        <v>215</v>
      </c>
      <c r="K453" s="34">
        <f t="shared" si="95"/>
        <v>0</v>
      </c>
      <c r="L453" s="34">
        <f t="shared" si="96"/>
        <v>100230</v>
      </c>
      <c r="M453" s="34">
        <f t="shared" si="97"/>
        <v>100230</v>
      </c>
      <c r="N453" s="34">
        <f t="shared" si="98"/>
        <v>0</v>
      </c>
      <c r="O453" s="34">
        <f t="shared" si="99"/>
        <v>9923</v>
      </c>
      <c r="P453" s="34">
        <f t="shared" si="100"/>
        <v>9923</v>
      </c>
      <c r="Q453" s="34">
        <f t="shared" si="101"/>
        <v>0</v>
      </c>
      <c r="R453" s="34">
        <f t="shared" si="102"/>
        <v>110153</v>
      </c>
      <c r="S453" s="34">
        <f t="shared" si="103"/>
        <v>110153</v>
      </c>
      <c r="T453" s="13">
        <v>42826</v>
      </c>
      <c r="V453" s="11" t="s">
        <v>3276</v>
      </c>
      <c r="W453" s="11" t="s">
        <v>2175</v>
      </c>
      <c r="X453" s="11" t="s">
        <v>8710</v>
      </c>
      <c r="Y453" s="11" t="s">
        <v>3277</v>
      </c>
      <c r="Z453" s="11" t="s">
        <v>1204</v>
      </c>
      <c r="AA453" s="11" t="s">
        <v>1211</v>
      </c>
      <c r="AB453" s="11" t="s">
        <v>1212</v>
      </c>
      <c r="AC453" s="12" t="s">
        <v>1988</v>
      </c>
      <c r="AD453" s="12" t="s">
        <v>73</v>
      </c>
      <c r="AE453" s="70">
        <v>71400</v>
      </c>
      <c r="AF453" s="70">
        <v>149900</v>
      </c>
      <c r="AG453" s="60" t="s">
        <v>45</v>
      </c>
      <c r="AH453" s="61">
        <v>71936</v>
      </c>
      <c r="AI453" s="61">
        <v>0</v>
      </c>
      <c r="AJ453" s="61">
        <v>100230</v>
      </c>
      <c r="AK453" s="61">
        <v>0</v>
      </c>
      <c r="AL453" s="61">
        <v>0</v>
      </c>
      <c r="AM453" s="61">
        <v>100230</v>
      </c>
      <c r="AN453" s="11" t="s">
        <v>997</v>
      </c>
      <c r="AO453" s="61">
        <v>110153</v>
      </c>
      <c r="AP453" s="61">
        <v>0</v>
      </c>
      <c r="AQ453" s="62">
        <v>0</v>
      </c>
      <c r="AR453" s="62">
        <v>110153</v>
      </c>
      <c r="AS453" s="11" t="s">
        <v>997</v>
      </c>
      <c r="AT453" s="62">
        <v>100230</v>
      </c>
      <c r="AU453" s="62">
        <v>110153</v>
      </c>
      <c r="AV453" s="61">
        <v>38217</v>
      </c>
      <c r="AW453" s="63" t="str">
        <f t="shared" si="104"/>
        <v/>
      </c>
      <c r="AX453" s="63" t="str">
        <f t="shared" si="105"/>
        <v/>
      </c>
      <c r="AY453" s="64">
        <v>9923</v>
      </c>
      <c r="AZ453" s="65">
        <v>9.9002294722139075E-2</v>
      </c>
      <c r="BA453" s="65">
        <v>0.53126390124555156</v>
      </c>
      <c r="BB453" s="17" t="s">
        <v>33</v>
      </c>
      <c r="BC453" s="17" t="s">
        <v>3280</v>
      </c>
    </row>
    <row r="454" spans="1:55" ht="20.100000000000001" customHeight="1" x14ac:dyDescent="0.2">
      <c r="A454" s="72">
        <v>2017</v>
      </c>
      <c r="B454" s="72" t="s">
        <v>75</v>
      </c>
      <c r="C454" s="35">
        <f t="shared" si="93"/>
        <v>3</v>
      </c>
      <c r="D454" s="39" t="s">
        <v>29</v>
      </c>
      <c r="E454" s="60" t="s">
        <v>23</v>
      </c>
      <c r="F454" s="18" t="str">
        <f t="shared" si="94"/>
        <v>Hobbs, Eugene</v>
      </c>
      <c r="G454" s="11" t="s">
        <v>2970</v>
      </c>
      <c r="H454" s="11" t="s">
        <v>3237</v>
      </c>
      <c r="I454" s="66">
        <v>1</v>
      </c>
      <c r="J454" s="11" t="s">
        <v>215</v>
      </c>
      <c r="K454" s="34">
        <f t="shared" si="95"/>
        <v>37497</v>
      </c>
      <c r="L454" s="34">
        <f t="shared" si="96"/>
        <v>37497</v>
      </c>
      <c r="M454" s="34">
        <f t="shared" si="97"/>
        <v>74994</v>
      </c>
      <c r="N454" s="34">
        <f t="shared" si="98"/>
        <v>14998.033360000001</v>
      </c>
      <c r="O454" s="34">
        <f t="shared" si="99"/>
        <v>-3.3360000001266599E-2</v>
      </c>
      <c r="P454" s="34">
        <f t="shared" si="100"/>
        <v>14998</v>
      </c>
      <c r="Q454" s="34">
        <f t="shared" si="101"/>
        <v>52495.033360000001</v>
      </c>
      <c r="R454" s="34">
        <f t="shared" si="102"/>
        <v>37496.966639999999</v>
      </c>
      <c r="S454" s="34">
        <f t="shared" si="103"/>
        <v>89992</v>
      </c>
      <c r="T454" s="13">
        <v>42887</v>
      </c>
      <c r="V454" s="11" t="s">
        <v>3234</v>
      </c>
      <c r="W454" s="11" t="s">
        <v>3235</v>
      </c>
      <c r="X454" s="11" t="s">
        <v>8744</v>
      </c>
      <c r="Y454" s="11" t="s">
        <v>3236</v>
      </c>
      <c r="Z454" s="11" t="s">
        <v>1122</v>
      </c>
      <c r="AA454" s="11" t="s">
        <v>2214</v>
      </c>
      <c r="AB454" s="11" t="s">
        <v>2215</v>
      </c>
      <c r="AC454" s="12"/>
      <c r="AD454" s="12"/>
      <c r="AE454" s="70">
        <v>60900</v>
      </c>
      <c r="AF454" s="70">
        <v>115700</v>
      </c>
      <c r="AG454" s="60" t="s">
        <v>45</v>
      </c>
      <c r="AH454" s="61">
        <v>85000</v>
      </c>
      <c r="AI454" s="61">
        <v>0</v>
      </c>
      <c r="AJ454" s="61">
        <v>74994</v>
      </c>
      <c r="AK454" s="61">
        <v>0</v>
      </c>
      <c r="AL454" s="61">
        <v>37497</v>
      </c>
      <c r="AM454" s="61">
        <v>37497</v>
      </c>
      <c r="AN454" s="11" t="s">
        <v>1026</v>
      </c>
      <c r="AO454" s="61">
        <v>89992</v>
      </c>
      <c r="AP454" s="61">
        <v>0</v>
      </c>
      <c r="AQ454" s="62">
        <v>52495.033360000001</v>
      </c>
      <c r="AR454" s="62">
        <v>37496.966639999999</v>
      </c>
      <c r="AS454" s="11" t="s">
        <v>1026</v>
      </c>
      <c r="AT454" s="62">
        <v>74994</v>
      </c>
      <c r="AU454" s="62">
        <v>89992</v>
      </c>
      <c r="AV454" s="61">
        <v>4992</v>
      </c>
      <c r="AW454" s="63" t="str">
        <f t="shared" si="104"/>
        <v/>
      </c>
      <c r="AX454" s="63" t="str">
        <f t="shared" si="105"/>
        <v/>
      </c>
      <c r="AY454" s="64">
        <v>14998</v>
      </c>
      <c r="AZ454" s="65">
        <v>0.19998933247993173</v>
      </c>
      <c r="BA454" s="65">
        <v>5.8729411764705884E-2</v>
      </c>
      <c r="BB454" s="17" t="s">
        <v>33</v>
      </c>
      <c r="BC454" s="17"/>
    </row>
    <row r="455" spans="1:55" ht="20.100000000000001" customHeight="1" x14ac:dyDescent="0.2">
      <c r="A455" s="72">
        <v>2017</v>
      </c>
      <c r="B455" s="72" t="s">
        <v>75</v>
      </c>
      <c r="C455" s="35">
        <f t="shared" si="93"/>
        <v>3</v>
      </c>
      <c r="D455" s="39" t="s">
        <v>29</v>
      </c>
      <c r="E455" s="60" t="s">
        <v>23</v>
      </c>
      <c r="F455" s="18" t="str">
        <f t="shared" si="94"/>
        <v>Hummelbrunner, Diane</v>
      </c>
      <c r="G455" s="11" t="s">
        <v>3297</v>
      </c>
      <c r="H455" s="11" t="s">
        <v>3335</v>
      </c>
      <c r="I455" s="66">
        <v>1</v>
      </c>
      <c r="J455" s="11" t="s">
        <v>215</v>
      </c>
      <c r="K455" s="34">
        <f t="shared" si="95"/>
        <v>0</v>
      </c>
      <c r="L455" s="34">
        <f t="shared" si="96"/>
        <v>54106.61</v>
      </c>
      <c r="M455" s="34">
        <f t="shared" si="97"/>
        <v>54106.61</v>
      </c>
      <c r="N455" s="34">
        <f t="shared" si="98"/>
        <v>0</v>
      </c>
      <c r="O455" s="34">
        <f t="shared" si="99"/>
        <v>5093.3899999999994</v>
      </c>
      <c r="P455" s="34">
        <f t="shared" si="100"/>
        <v>5093.3899999999994</v>
      </c>
      <c r="Q455" s="34">
        <f t="shared" si="101"/>
        <v>0</v>
      </c>
      <c r="R455" s="34">
        <f t="shared" si="102"/>
        <v>59200</v>
      </c>
      <c r="S455" s="34">
        <f t="shared" si="103"/>
        <v>59200</v>
      </c>
      <c r="T455" s="13">
        <v>42856</v>
      </c>
      <c r="V455" s="11" t="s">
        <v>3332</v>
      </c>
      <c r="W455" s="11" t="s">
        <v>3333</v>
      </c>
      <c r="X455" s="11" t="s">
        <v>8753</v>
      </c>
      <c r="Y455" s="11" t="s">
        <v>3334</v>
      </c>
      <c r="Z455" s="11" t="s">
        <v>2649</v>
      </c>
      <c r="AA455" s="11" t="s">
        <v>2650</v>
      </c>
      <c r="AB455" s="11" t="s">
        <v>2651</v>
      </c>
      <c r="AC455" s="12" t="s">
        <v>3152</v>
      </c>
      <c r="AD455" s="12" t="s">
        <v>73</v>
      </c>
      <c r="AE455" s="70">
        <v>59200</v>
      </c>
      <c r="AF455" s="70">
        <v>94700</v>
      </c>
      <c r="AG455" s="60" t="s">
        <v>45</v>
      </c>
      <c r="AH455" s="61">
        <v>53307</v>
      </c>
      <c r="AI455" s="61">
        <v>0</v>
      </c>
      <c r="AJ455" s="61">
        <v>54106.61</v>
      </c>
      <c r="AK455" s="61">
        <v>0</v>
      </c>
      <c r="AL455" s="61">
        <v>0</v>
      </c>
      <c r="AM455" s="61">
        <v>54106.61</v>
      </c>
      <c r="AN455" s="11" t="s">
        <v>1015</v>
      </c>
      <c r="AO455" s="61">
        <v>59200</v>
      </c>
      <c r="AP455" s="61">
        <v>0</v>
      </c>
      <c r="AQ455" s="62">
        <v>0</v>
      </c>
      <c r="AR455" s="62">
        <v>59200</v>
      </c>
      <c r="AS455" s="11" t="s">
        <v>1015</v>
      </c>
      <c r="AT455" s="62">
        <v>54106.61</v>
      </c>
      <c r="AU455" s="62">
        <v>59200</v>
      </c>
      <c r="AV455" s="61">
        <v>5893</v>
      </c>
      <c r="AW455" s="63" t="str">
        <f t="shared" si="104"/>
        <v/>
      </c>
      <c r="AX455" s="63" t="str">
        <f t="shared" si="105"/>
        <v/>
      </c>
      <c r="AY455" s="64">
        <v>5093.3899999999994</v>
      </c>
      <c r="AZ455" s="65">
        <v>9.4136187796648119E-2</v>
      </c>
      <c r="BA455" s="65">
        <v>0.11054833323953703</v>
      </c>
      <c r="BB455" s="17" t="s">
        <v>33</v>
      </c>
      <c r="BC455" s="17"/>
    </row>
    <row r="456" spans="1:55" ht="20.100000000000001" customHeight="1" x14ac:dyDescent="0.2">
      <c r="A456" s="72">
        <v>2017</v>
      </c>
      <c r="B456" s="72" t="s">
        <v>75</v>
      </c>
      <c r="C456" s="35">
        <f t="shared" si="93"/>
        <v>3</v>
      </c>
      <c r="D456" s="39" t="s">
        <v>29</v>
      </c>
      <c r="E456" s="60" t="s">
        <v>23</v>
      </c>
      <c r="F456" s="18" t="str">
        <f t="shared" si="94"/>
        <v>Kasprzak, John</v>
      </c>
      <c r="G456" s="11" t="s">
        <v>3156</v>
      </c>
      <c r="H456" s="11" t="s">
        <v>3183</v>
      </c>
      <c r="I456" s="66">
        <v>1</v>
      </c>
      <c r="J456" s="11" t="s">
        <v>215</v>
      </c>
      <c r="K456" s="34">
        <f t="shared" si="95"/>
        <v>88711</v>
      </c>
      <c r="L456" s="34">
        <f t="shared" si="96"/>
        <v>0</v>
      </c>
      <c r="M456" s="34">
        <f t="shared" si="97"/>
        <v>88711</v>
      </c>
      <c r="N456" s="34">
        <f t="shared" si="98"/>
        <v>2600</v>
      </c>
      <c r="O456" s="34">
        <f t="shared" si="99"/>
        <v>0</v>
      </c>
      <c r="P456" s="34">
        <f t="shared" si="100"/>
        <v>2600</v>
      </c>
      <c r="Q456" s="34">
        <f t="shared" si="101"/>
        <v>91311</v>
      </c>
      <c r="R456" s="34">
        <f t="shared" si="102"/>
        <v>0</v>
      </c>
      <c r="S456" s="34">
        <f t="shared" si="103"/>
        <v>91311</v>
      </c>
      <c r="T456" s="13">
        <v>42826</v>
      </c>
      <c r="V456" s="11" t="s">
        <v>3181</v>
      </c>
      <c r="W456" s="11" t="s">
        <v>1073</v>
      </c>
      <c r="X456" s="11" t="s">
        <v>8769</v>
      </c>
      <c r="Y456" s="11" t="s">
        <v>3182</v>
      </c>
      <c r="Z456" s="11" t="s">
        <v>1112</v>
      </c>
      <c r="AA456" s="11" t="s">
        <v>1113</v>
      </c>
      <c r="AB456" s="11" t="s">
        <v>1114</v>
      </c>
      <c r="AC456" s="12" t="s">
        <v>3184</v>
      </c>
      <c r="AD456" s="12" t="s">
        <v>3185</v>
      </c>
      <c r="AE456" s="70">
        <v>51200</v>
      </c>
      <c r="AF456" s="70">
        <v>97300</v>
      </c>
      <c r="AG456" s="60" t="s">
        <v>45</v>
      </c>
      <c r="AH456" s="61">
        <v>87400</v>
      </c>
      <c r="AI456" s="61">
        <v>0</v>
      </c>
      <c r="AJ456" s="61">
        <v>88711</v>
      </c>
      <c r="AK456" s="61">
        <v>0</v>
      </c>
      <c r="AL456" s="61">
        <v>88711</v>
      </c>
      <c r="AM456" s="61">
        <v>0</v>
      </c>
      <c r="AN456" s="11"/>
      <c r="AO456" s="61">
        <v>91311</v>
      </c>
      <c r="AP456" s="61">
        <v>0</v>
      </c>
      <c r="AQ456" s="62">
        <v>91311</v>
      </c>
      <c r="AR456" s="62">
        <v>0</v>
      </c>
      <c r="AS456" s="11"/>
      <c r="AT456" s="62">
        <v>88711</v>
      </c>
      <c r="AU456" s="62">
        <v>91311</v>
      </c>
      <c r="AV456" s="61">
        <v>3911</v>
      </c>
      <c r="AW456" s="63" t="str">
        <f t="shared" si="104"/>
        <v/>
      </c>
      <c r="AX456" s="63" t="str">
        <f t="shared" si="105"/>
        <v/>
      </c>
      <c r="AY456" s="64">
        <v>2600</v>
      </c>
      <c r="AZ456" s="65">
        <v>2.930865394370484E-2</v>
      </c>
      <c r="BA456" s="65">
        <v>4.4748283752860413E-2</v>
      </c>
      <c r="BB456" s="17" t="s">
        <v>33</v>
      </c>
      <c r="BC456" s="17"/>
    </row>
    <row r="457" spans="1:55" ht="20.100000000000001" customHeight="1" x14ac:dyDescent="0.2">
      <c r="A457" s="72">
        <v>2017</v>
      </c>
      <c r="B457" s="72" t="s">
        <v>75</v>
      </c>
      <c r="C457" s="35">
        <f t="shared" si="93"/>
        <v>3</v>
      </c>
      <c r="D457" s="39" t="s">
        <v>29</v>
      </c>
      <c r="E457" s="60" t="s">
        <v>23</v>
      </c>
      <c r="F457" s="18" t="str">
        <f t="shared" si="94"/>
        <v>Kilby, Anne</v>
      </c>
      <c r="G457" s="11" t="s">
        <v>3169</v>
      </c>
      <c r="H457" s="11" t="s">
        <v>3170</v>
      </c>
      <c r="I457" s="66">
        <v>1</v>
      </c>
      <c r="J457" s="11" t="s">
        <v>215</v>
      </c>
      <c r="K457" s="34">
        <f t="shared" si="95"/>
        <v>68005</v>
      </c>
      <c r="L457" s="34">
        <f t="shared" si="96"/>
        <v>0</v>
      </c>
      <c r="M457" s="34">
        <f t="shared" si="97"/>
        <v>68005</v>
      </c>
      <c r="N457" s="34">
        <f t="shared" si="98"/>
        <v>1995</v>
      </c>
      <c r="O457" s="34">
        <f t="shared" si="99"/>
        <v>0</v>
      </c>
      <c r="P457" s="34">
        <f t="shared" si="100"/>
        <v>1995</v>
      </c>
      <c r="Q457" s="34">
        <f t="shared" si="101"/>
        <v>70000</v>
      </c>
      <c r="R457" s="34">
        <f t="shared" si="102"/>
        <v>0</v>
      </c>
      <c r="S457" s="34">
        <f t="shared" si="103"/>
        <v>70000</v>
      </c>
      <c r="T457" s="13">
        <v>42826</v>
      </c>
      <c r="V457" s="11" t="s">
        <v>3167</v>
      </c>
      <c r="W457" s="11" t="s">
        <v>2904</v>
      </c>
      <c r="X457" s="11" t="s">
        <v>8781</v>
      </c>
      <c r="Y457" s="11" t="s">
        <v>3168</v>
      </c>
      <c r="Z457" s="11" t="s">
        <v>1857</v>
      </c>
      <c r="AA457" s="11" t="s">
        <v>3161</v>
      </c>
      <c r="AB457" s="11" t="s">
        <v>3162</v>
      </c>
      <c r="AC457" s="12" t="s">
        <v>619</v>
      </c>
      <c r="AD457" s="12" t="s">
        <v>73</v>
      </c>
      <c r="AE457" s="70">
        <v>57400</v>
      </c>
      <c r="AF457" s="70">
        <v>103300</v>
      </c>
      <c r="AG457" s="60" t="s">
        <v>45</v>
      </c>
      <c r="AH457" s="61">
        <v>67000</v>
      </c>
      <c r="AI457" s="61">
        <v>0</v>
      </c>
      <c r="AJ457" s="61">
        <v>68005</v>
      </c>
      <c r="AK457" s="61">
        <v>0</v>
      </c>
      <c r="AL457" s="61">
        <v>68005</v>
      </c>
      <c r="AM457" s="61">
        <v>0</v>
      </c>
      <c r="AN457" s="11"/>
      <c r="AO457" s="61">
        <v>70000</v>
      </c>
      <c r="AP457" s="61">
        <v>0</v>
      </c>
      <c r="AQ457" s="62">
        <v>70000</v>
      </c>
      <c r="AR457" s="62">
        <v>0</v>
      </c>
      <c r="AS457" s="11"/>
      <c r="AT457" s="62">
        <v>68005</v>
      </c>
      <c r="AU457" s="62">
        <v>70000</v>
      </c>
      <c r="AV457" s="61">
        <v>3000</v>
      </c>
      <c r="AW457" s="63" t="str">
        <f t="shared" si="104"/>
        <v/>
      </c>
      <c r="AX457" s="63" t="str">
        <f t="shared" si="105"/>
        <v/>
      </c>
      <c r="AY457" s="64">
        <v>1995</v>
      </c>
      <c r="AZ457" s="65">
        <v>2.9336078229541946E-2</v>
      </c>
      <c r="BA457" s="65">
        <v>4.4776119402985072E-2</v>
      </c>
      <c r="BB457" s="17" t="s">
        <v>33</v>
      </c>
      <c r="BC457" s="17"/>
    </row>
    <row r="458" spans="1:55" ht="20.100000000000001" customHeight="1" x14ac:dyDescent="0.2">
      <c r="A458" s="72">
        <v>2017</v>
      </c>
      <c r="B458" s="72" t="s">
        <v>75</v>
      </c>
      <c r="C458" s="35">
        <f t="shared" si="93"/>
        <v>3</v>
      </c>
      <c r="D458" s="39" t="s">
        <v>29</v>
      </c>
      <c r="E458" s="60" t="s">
        <v>23</v>
      </c>
      <c r="F458" s="18" t="str">
        <f t="shared" si="94"/>
        <v>Levy, Melody</v>
      </c>
      <c r="G458" s="11" t="s">
        <v>805</v>
      </c>
      <c r="H458" s="11" t="s">
        <v>3098</v>
      </c>
      <c r="I458" s="66">
        <v>1</v>
      </c>
      <c r="J458" s="11" t="s">
        <v>215</v>
      </c>
      <c r="K458" s="34">
        <f t="shared" si="95"/>
        <v>63700</v>
      </c>
      <c r="L458" s="34">
        <f t="shared" si="96"/>
        <v>0</v>
      </c>
      <c r="M458" s="34">
        <f t="shared" si="97"/>
        <v>63700</v>
      </c>
      <c r="N458" s="34">
        <f t="shared" si="98"/>
        <v>2548</v>
      </c>
      <c r="O458" s="34">
        <f t="shared" si="99"/>
        <v>0</v>
      </c>
      <c r="P458" s="34">
        <f t="shared" si="100"/>
        <v>2548</v>
      </c>
      <c r="Q458" s="34">
        <f t="shared" si="101"/>
        <v>66248</v>
      </c>
      <c r="R458" s="34">
        <f t="shared" si="102"/>
        <v>0</v>
      </c>
      <c r="S458" s="34">
        <f t="shared" si="103"/>
        <v>66248</v>
      </c>
      <c r="T458" s="13">
        <v>42887</v>
      </c>
      <c r="V458" s="11" t="s">
        <v>3095</v>
      </c>
      <c r="W458" s="11" t="s">
        <v>3096</v>
      </c>
      <c r="X458" s="11" t="s">
        <v>8805</v>
      </c>
      <c r="Y458" s="11" t="s">
        <v>3097</v>
      </c>
      <c r="Z458" s="11" t="s">
        <v>1766</v>
      </c>
      <c r="AA458" s="11" t="s">
        <v>287</v>
      </c>
      <c r="AB458" s="11" t="s">
        <v>3090</v>
      </c>
      <c r="AC458" s="12" t="s">
        <v>619</v>
      </c>
      <c r="AD458" s="12" t="s">
        <v>73</v>
      </c>
      <c r="AE458" s="70">
        <v>57400</v>
      </c>
      <c r="AF458" s="70">
        <v>103300</v>
      </c>
      <c r="AG458" s="60" t="s">
        <v>45</v>
      </c>
      <c r="AH458" s="61">
        <v>59145</v>
      </c>
      <c r="AI458" s="61">
        <v>6505.08</v>
      </c>
      <c r="AJ458" s="61">
        <v>63700</v>
      </c>
      <c r="AK458" s="61">
        <v>0</v>
      </c>
      <c r="AL458" s="61">
        <v>63700</v>
      </c>
      <c r="AM458" s="61">
        <v>0</v>
      </c>
      <c r="AN458" s="11"/>
      <c r="AO458" s="61">
        <v>66248</v>
      </c>
      <c r="AP458" s="61">
        <v>0</v>
      </c>
      <c r="AQ458" s="62">
        <v>66248</v>
      </c>
      <c r="AR458" s="62">
        <v>0</v>
      </c>
      <c r="AS458" s="11"/>
      <c r="AT458" s="62">
        <v>63700</v>
      </c>
      <c r="AU458" s="62">
        <v>66248</v>
      </c>
      <c r="AV458" s="61">
        <v>597.91999999999825</v>
      </c>
      <c r="AW458" s="63" t="str">
        <f t="shared" si="104"/>
        <v/>
      </c>
      <c r="AX458" s="63" t="str">
        <f t="shared" si="105"/>
        <v/>
      </c>
      <c r="AY458" s="64">
        <v>2548</v>
      </c>
      <c r="AZ458" s="65">
        <v>0.04</v>
      </c>
      <c r="BA458" s="65">
        <v>9.1076812092231764E-3</v>
      </c>
      <c r="BB458" s="17" t="s">
        <v>33</v>
      </c>
      <c r="BC458" s="17"/>
    </row>
    <row r="459" spans="1:55" ht="20.100000000000001" customHeight="1" x14ac:dyDescent="0.2">
      <c r="A459" s="72">
        <v>2017</v>
      </c>
      <c r="B459" s="72" t="s">
        <v>75</v>
      </c>
      <c r="C459" s="35">
        <f t="shared" si="93"/>
        <v>3</v>
      </c>
      <c r="D459" s="39" t="s">
        <v>29</v>
      </c>
      <c r="E459" s="60" t="s">
        <v>23</v>
      </c>
      <c r="F459" s="18" t="str">
        <f t="shared" si="94"/>
        <v>MacMillan, Julia</v>
      </c>
      <c r="G459" s="11" t="s">
        <v>3049</v>
      </c>
      <c r="H459" s="11" t="s">
        <v>3311</v>
      </c>
      <c r="I459" s="66">
        <v>1</v>
      </c>
      <c r="J459" s="11" t="s">
        <v>215</v>
      </c>
      <c r="K459" s="34">
        <f t="shared" si="95"/>
        <v>0</v>
      </c>
      <c r="L459" s="34">
        <f t="shared" si="96"/>
        <v>169362.9</v>
      </c>
      <c r="M459" s="34">
        <f t="shared" si="97"/>
        <v>169362.9</v>
      </c>
      <c r="N459" s="34">
        <f t="shared" si="98"/>
        <v>0</v>
      </c>
      <c r="O459" s="34">
        <f t="shared" si="99"/>
        <v>8000.1000000000058</v>
      </c>
      <c r="P459" s="34">
        <f t="shared" si="100"/>
        <v>8000.1000000000058</v>
      </c>
      <c r="Q459" s="34">
        <f t="shared" si="101"/>
        <v>0</v>
      </c>
      <c r="R459" s="34">
        <f t="shared" si="102"/>
        <v>177363</v>
      </c>
      <c r="S459" s="34">
        <f t="shared" si="103"/>
        <v>177363</v>
      </c>
      <c r="T459" s="13">
        <v>42856</v>
      </c>
      <c r="V459" s="11" t="s">
        <v>3308</v>
      </c>
      <c r="W459" s="11" t="s">
        <v>3309</v>
      </c>
      <c r="X459" s="11" t="s">
        <v>8817</v>
      </c>
      <c r="Y459" s="11" t="s">
        <v>3310</v>
      </c>
      <c r="Z459" s="11" t="s">
        <v>1204</v>
      </c>
      <c r="AA459" s="11" t="s">
        <v>3312</v>
      </c>
      <c r="AB459" s="11" t="s">
        <v>3313</v>
      </c>
      <c r="AC459" s="12" t="s">
        <v>1988</v>
      </c>
      <c r="AD459" s="12">
        <v>470660</v>
      </c>
      <c r="AE459" s="70">
        <v>86100</v>
      </c>
      <c r="AF459" s="70">
        <v>180800</v>
      </c>
      <c r="AG459" s="60" t="s">
        <v>45</v>
      </c>
      <c r="AH459" s="61">
        <v>166860</v>
      </c>
      <c r="AI459" s="61">
        <v>0</v>
      </c>
      <c r="AJ459" s="61">
        <v>169362.9</v>
      </c>
      <c r="AK459" s="61">
        <v>0</v>
      </c>
      <c r="AL459" s="61">
        <v>0</v>
      </c>
      <c r="AM459" s="61">
        <v>169362.9</v>
      </c>
      <c r="AN459" s="11" t="s">
        <v>1015</v>
      </c>
      <c r="AO459" s="61">
        <v>177363</v>
      </c>
      <c r="AP459" s="61">
        <v>0</v>
      </c>
      <c r="AQ459" s="62">
        <v>0</v>
      </c>
      <c r="AR459" s="62">
        <v>177363</v>
      </c>
      <c r="AS459" s="11" t="s">
        <v>1015</v>
      </c>
      <c r="AT459" s="62">
        <v>169362.9</v>
      </c>
      <c r="AU459" s="62">
        <v>177363</v>
      </c>
      <c r="AV459" s="61">
        <v>10503</v>
      </c>
      <c r="AW459" s="63" t="str">
        <f t="shared" si="104"/>
        <v/>
      </c>
      <c r="AX459" s="63" t="str">
        <f t="shared" si="105"/>
        <v/>
      </c>
      <c r="AY459" s="64">
        <v>8000.1000000000058</v>
      </c>
      <c r="AZ459" s="65">
        <v>4.7236437259872179E-2</v>
      </c>
      <c r="BA459" s="65">
        <v>6.2944983818770228E-2</v>
      </c>
      <c r="BB459" s="17" t="s">
        <v>33</v>
      </c>
      <c r="BC459" s="17"/>
    </row>
    <row r="460" spans="1:55" ht="20.100000000000001" customHeight="1" x14ac:dyDescent="0.2">
      <c r="A460" s="72">
        <v>2017</v>
      </c>
      <c r="B460" s="72" t="s">
        <v>75</v>
      </c>
      <c r="C460" s="35">
        <f t="shared" si="93"/>
        <v>3</v>
      </c>
      <c r="D460" s="39" t="s">
        <v>29</v>
      </c>
      <c r="E460" s="60" t="s">
        <v>23</v>
      </c>
      <c r="F460" s="18" t="str">
        <f t="shared" si="94"/>
        <v>Medley, ANNA</v>
      </c>
      <c r="G460" s="11" t="s">
        <v>2987</v>
      </c>
      <c r="H460" s="11" t="s">
        <v>3056</v>
      </c>
      <c r="I460" s="66">
        <v>1</v>
      </c>
      <c r="J460" s="11" t="s">
        <v>215</v>
      </c>
      <c r="K460" s="34">
        <f t="shared" si="95"/>
        <v>90644.85</v>
      </c>
      <c r="L460" s="34">
        <f t="shared" si="96"/>
        <v>0</v>
      </c>
      <c r="M460" s="34">
        <f t="shared" si="97"/>
        <v>90644.85</v>
      </c>
      <c r="N460" s="34">
        <f t="shared" si="98"/>
        <v>4055.1499999999942</v>
      </c>
      <c r="O460" s="34">
        <f t="shared" si="99"/>
        <v>0</v>
      </c>
      <c r="P460" s="34">
        <f t="shared" si="100"/>
        <v>4055.1499999999942</v>
      </c>
      <c r="Q460" s="34">
        <f t="shared" si="101"/>
        <v>94700</v>
      </c>
      <c r="R460" s="34">
        <f t="shared" si="102"/>
        <v>0</v>
      </c>
      <c r="S460" s="34">
        <f t="shared" si="103"/>
        <v>94700</v>
      </c>
      <c r="T460" s="13">
        <v>42795</v>
      </c>
      <c r="V460" s="11" t="s">
        <v>3053</v>
      </c>
      <c r="W460" s="11" t="s">
        <v>3054</v>
      </c>
      <c r="X460" s="11" t="s">
        <v>8841</v>
      </c>
      <c r="Y460" s="11" t="s">
        <v>3055</v>
      </c>
      <c r="Z460" s="11" t="s">
        <v>106</v>
      </c>
      <c r="AA460" s="11" t="s">
        <v>1057</v>
      </c>
      <c r="AB460" s="11" t="s">
        <v>1058</v>
      </c>
      <c r="AC460" s="12" t="s">
        <v>474</v>
      </c>
      <c r="AD460" s="12" t="s">
        <v>474</v>
      </c>
      <c r="AE460" s="70">
        <v>59200</v>
      </c>
      <c r="AF460" s="70">
        <v>94700</v>
      </c>
      <c r="AG460" s="60" t="s">
        <v>45</v>
      </c>
      <c r="AH460" s="61">
        <v>88434</v>
      </c>
      <c r="AI460" s="61">
        <v>0</v>
      </c>
      <c r="AJ460" s="61">
        <v>90644.85</v>
      </c>
      <c r="AK460" s="61">
        <v>0</v>
      </c>
      <c r="AL460" s="61">
        <v>90644.85</v>
      </c>
      <c r="AM460" s="61">
        <v>0</v>
      </c>
      <c r="AN460" s="11"/>
      <c r="AO460" s="61">
        <v>94700</v>
      </c>
      <c r="AP460" s="61">
        <v>0</v>
      </c>
      <c r="AQ460" s="62">
        <v>94700</v>
      </c>
      <c r="AR460" s="62">
        <v>0</v>
      </c>
      <c r="AS460" s="11"/>
      <c r="AT460" s="62">
        <v>90644.85</v>
      </c>
      <c r="AU460" s="62">
        <v>94700</v>
      </c>
      <c r="AV460" s="61">
        <v>6266</v>
      </c>
      <c r="AW460" s="63" t="str">
        <f t="shared" si="104"/>
        <v/>
      </c>
      <c r="AX460" s="63" t="str">
        <f t="shared" si="105"/>
        <v/>
      </c>
      <c r="AY460" s="64">
        <v>4055.1499999999942</v>
      </c>
      <c r="AZ460" s="65">
        <v>4.4736683882206148E-2</v>
      </c>
      <c r="BA460" s="65">
        <v>7.0855100979261371E-2</v>
      </c>
      <c r="BB460" s="17" t="s">
        <v>33</v>
      </c>
      <c r="BC460" s="17"/>
    </row>
    <row r="461" spans="1:55" ht="20.100000000000001" customHeight="1" x14ac:dyDescent="0.2">
      <c r="A461" s="72">
        <v>2017</v>
      </c>
      <c r="B461" s="72" t="s">
        <v>75</v>
      </c>
      <c r="C461" s="35">
        <f t="shared" si="93"/>
        <v>3</v>
      </c>
      <c r="D461" s="39" t="s">
        <v>29</v>
      </c>
      <c r="E461" s="60" t="s">
        <v>23</v>
      </c>
      <c r="F461" s="18" t="str">
        <f t="shared" si="94"/>
        <v>MERKLEIN, GORDON</v>
      </c>
      <c r="G461" s="11" t="s">
        <v>3049</v>
      </c>
      <c r="H461" s="11" t="s">
        <v>3349</v>
      </c>
      <c r="I461" s="66">
        <v>1</v>
      </c>
      <c r="J461" s="11" t="s">
        <v>215</v>
      </c>
      <c r="K461" s="34">
        <f t="shared" si="95"/>
        <v>99381.261798000007</v>
      </c>
      <c r="L461" s="34">
        <f t="shared" si="96"/>
        <v>146441.58820200001</v>
      </c>
      <c r="M461" s="34">
        <f t="shared" si="97"/>
        <v>245822.85</v>
      </c>
      <c r="N461" s="34">
        <f t="shared" si="98"/>
        <v>-0.80679800000507385</v>
      </c>
      <c r="O461" s="34">
        <f t="shared" si="99"/>
        <v>20827.956797999999</v>
      </c>
      <c r="P461" s="34">
        <f t="shared" si="100"/>
        <v>20827.149999999994</v>
      </c>
      <c r="Q461" s="34">
        <f t="shared" si="101"/>
        <v>99380.455000000002</v>
      </c>
      <c r="R461" s="34">
        <f t="shared" si="102"/>
        <v>167269.54500000001</v>
      </c>
      <c r="S461" s="34">
        <f t="shared" si="103"/>
        <v>266650</v>
      </c>
      <c r="T461" s="13">
        <v>42887</v>
      </c>
      <c r="V461" s="11" t="s">
        <v>3346</v>
      </c>
      <c r="W461" s="11" t="s">
        <v>3347</v>
      </c>
      <c r="X461" s="11" t="s">
        <v>8846</v>
      </c>
      <c r="Y461" s="11" t="s">
        <v>3348</v>
      </c>
      <c r="Z461" s="11" t="s">
        <v>3350</v>
      </c>
      <c r="AA461" s="11" t="s">
        <v>3351</v>
      </c>
      <c r="AB461" s="11" t="s">
        <v>3352</v>
      </c>
      <c r="AC461" s="12" t="s">
        <v>3353</v>
      </c>
      <c r="AD461" s="12" t="s">
        <v>3354</v>
      </c>
      <c r="AE461" s="70">
        <v>128100</v>
      </c>
      <c r="AF461" s="70">
        <v>300400</v>
      </c>
      <c r="AG461" s="60" t="s">
        <v>45</v>
      </c>
      <c r="AH461" s="61">
        <v>242190</v>
      </c>
      <c r="AI461" s="61">
        <v>0</v>
      </c>
      <c r="AJ461" s="61">
        <v>245822.85</v>
      </c>
      <c r="AK461" s="61">
        <v>0</v>
      </c>
      <c r="AL461" s="61">
        <v>99381.261798000007</v>
      </c>
      <c r="AM461" s="61">
        <v>146441.58820200001</v>
      </c>
      <c r="AN461" s="11" t="s">
        <v>1705</v>
      </c>
      <c r="AO461" s="61">
        <v>266650</v>
      </c>
      <c r="AP461" s="61">
        <v>0</v>
      </c>
      <c r="AQ461" s="62">
        <v>99380.455000000002</v>
      </c>
      <c r="AR461" s="62">
        <v>167269.54500000001</v>
      </c>
      <c r="AS461" s="11" t="s">
        <v>1705</v>
      </c>
      <c r="AT461" s="62">
        <v>245822.85</v>
      </c>
      <c r="AU461" s="62">
        <v>266650</v>
      </c>
      <c r="AV461" s="61">
        <v>24460</v>
      </c>
      <c r="AW461" s="63" t="str">
        <f t="shared" si="104"/>
        <v/>
      </c>
      <c r="AX461" s="63" t="str">
        <f t="shared" si="105"/>
        <v/>
      </c>
      <c r="AY461" s="64">
        <v>20827.149999999994</v>
      </c>
      <c r="AZ461" s="65">
        <v>8.472422315500773E-2</v>
      </c>
      <c r="BA461" s="65">
        <v>0.10099508650233288</v>
      </c>
      <c r="BB461" s="17" t="s">
        <v>33</v>
      </c>
      <c r="BC461" s="17"/>
    </row>
    <row r="462" spans="1:55" ht="20.100000000000001" customHeight="1" x14ac:dyDescent="0.2">
      <c r="A462" s="72">
        <v>2017</v>
      </c>
      <c r="B462" s="72" t="s">
        <v>75</v>
      </c>
      <c r="C462" s="35">
        <f t="shared" si="93"/>
        <v>3</v>
      </c>
      <c r="D462" s="39" t="s">
        <v>29</v>
      </c>
      <c r="E462" s="60" t="s">
        <v>23</v>
      </c>
      <c r="F462" s="18" t="str">
        <f t="shared" si="94"/>
        <v>MONROE, JAMARIAN</v>
      </c>
      <c r="G462" s="11" t="s">
        <v>3165</v>
      </c>
      <c r="H462" s="11" t="s">
        <v>3174</v>
      </c>
      <c r="I462" s="66">
        <v>1</v>
      </c>
      <c r="J462" s="11" t="s">
        <v>215</v>
      </c>
      <c r="K462" s="34">
        <f t="shared" si="95"/>
        <v>44244</v>
      </c>
      <c r="L462" s="34">
        <f t="shared" si="96"/>
        <v>0</v>
      </c>
      <c r="M462" s="34">
        <f t="shared" si="97"/>
        <v>44244</v>
      </c>
      <c r="N462" s="34">
        <f t="shared" si="98"/>
        <v>5756</v>
      </c>
      <c r="O462" s="34">
        <f t="shared" si="99"/>
        <v>0</v>
      </c>
      <c r="P462" s="34">
        <f t="shared" si="100"/>
        <v>5756</v>
      </c>
      <c r="Q462" s="34">
        <f t="shared" si="101"/>
        <v>50000</v>
      </c>
      <c r="R462" s="34">
        <f t="shared" si="102"/>
        <v>0</v>
      </c>
      <c r="S462" s="34">
        <f t="shared" si="103"/>
        <v>50000</v>
      </c>
      <c r="T462" s="13">
        <v>42826</v>
      </c>
      <c r="V462" s="11" t="s">
        <v>3171</v>
      </c>
      <c r="W462" s="11" t="s">
        <v>3172</v>
      </c>
      <c r="X462" s="11" t="s">
        <v>8857</v>
      </c>
      <c r="Y462" s="11" t="s">
        <v>3173</v>
      </c>
      <c r="Z462" s="11" t="s">
        <v>1857</v>
      </c>
      <c r="AA462" s="11" t="s">
        <v>3175</v>
      </c>
      <c r="AB462" s="11" t="s">
        <v>3176</v>
      </c>
      <c r="AC462" s="12" t="s">
        <v>595</v>
      </c>
      <c r="AD462" s="12" t="s">
        <v>73</v>
      </c>
      <c r="AE462" s="70">
        <v>33700</v>
      </c>
      <c r="AF462" s="70">
        <v>59000</v>
      </c>
      <c r="AG462" s="60" t="s">
        <v>45</v>
      </c>
      <c r="AH462" s="61">
        <v>43590</v>
      </c>
      <c r="AI462" s="61">
        <v>0</v>
      </c>
      <c r="AJ462" s="61">
        <v>44244</v>
      </c>
      <c r="AK462" s="61">
        <v>0</v>
      </c>
      <c r="AL462" s="61">
        <v>44244</v>
      </c>
      <c r="AM462" s="61">
        <v>0</v>
      </c>
      <c r="AN462" s="11"/>
      <c r="AO462" s="61">
        <v>50000</v>
      </c>
      <c r="AP462" s="61">
        <v>0</v>
      </c>
      <c r="AQ462" s="62">
        <v>50000</v>
      </c>
      <c r="AR462" s="62">
        <v>0</v>
      </c>
      <c r="AS462" s="11"/>
      <c r="AT462" s="62">
        <v>44244</v>
      </c>
      <c r="AU462" s="62">
        <v>50000</v>
      </c>
      <c r="AV462" s="61">
        <v>6410</v>
      </c>
      <c r="AW462" s="63" t="str">
        <f t="shared" si="104"/>
        <v/>
      </c>
      <c r="AX462" s="63" t="str">
        <f t="shared" si="105"/>
        <v/>
      </c>
      <c r="AY462" s="64">
        <v>5756</v>
      </c>
      <c r="AZ462" s="65">
        <v>0.13009673628062562</v>
      </c>
      <c r="BA462" s="65">
        <v>0.14705207616425786</v>
      </c>
      <c r="BB462" s="17" t="s">
        <v>33</v>
      </c>
      <c r="BC462" s="17"/>
    </row>
    <row r="463" spans="1:55" ht="20.100000000000001" customHeight="1" x14ac:dyDescent="0.2">
      <c r="A463" s="72">
        <v>2017</v>
      </c>
      <c r="B463" s="72" t="s">
        <v>75</v>
      </c>
      <c r="C463" s="35">
        <f t="shared" si="93"/>
        <v>3</v>
      </c>
      <c r="D463" s="39" t="s">
        <v>29</v>
      </c>
      <c r="E463" s="60" t="s">
        <v>23</v>
      </c>
      <c r="F463" s="18" t="str">
        <f t="shared" si="94"/>
        <v>Perkins, Ni-Eric</v>
      </c>
      <c r="G463" s="11" t="s">
        <v>805</v>
      </c>
      <c r="H463" s="11" t="s">
        <v>3094</v>
      </c>
      <c r="I463" s="66">
        <v>1</v>
      </c>
      <c r="J463" s="11" t="s">
        <v>215</v>
      </c>
      <c r="K463" s="34">
        <f t="shared" si="95"/>
        <v>65000</v>
      </c>
      <c r="L463" s="34">
        <f t="shared" si="96"/>
        <v>0</v>
      </c>
      <c r="M463" s="34">
        <f t="shared" si="97"/>
        <v>65000</v>
      </c>
      <c r="N463" s="34">
        <f t="shared" si="98"/>
        <v>2600</v>
      </c>
      <c r="O463" s="34">
        <f t="shared" si="99"/>
        <v>0</v>
      </c>
      <c r="P463" s="34">
        <f t="shared" si="100"/>
        <v>2600</v>
      </c>
      <c r="Q463" s="34">
        <f t="shared" si="101"/>
        <v>67600</v>
      </c>
      <c r="R463" s="34">
        <f t="shared" si="102"/>
        <v>0</v>
      </c>
      <c r="S463" s="34">
        <f t="shared" si="103"/>
        <v>67600</v>
      </c>
      <c r="T463" s="13">
        <v>42887</v>
      </c>
      <c r="V463" s="11" t="s">
        <v>3091</v>
      </c>
      <c r="W463" s="11" t="s">
        <v>3092</v>
      </c>
      <c r="X463" s="11" t="s">
        <v>8904</v>
      </c>
      <c r="Y463" s="11" t="s">
        <v>3093</v>
      </c>
      <c r="Z463" s="11" t="s">
        <v>1766</v>
      </c>
      <c r="AA463" s="11" t="s">
        <v>287</v>
      </c>
      <c r="AB463" s="11" t="s">
        <v>3090</v>
      </c>
      <c r="AC463" s="12" t="s">
        <v>619</v>
      </c>
      <c r="AD463" s="12" t="s">
        <v>73</v>
      </c>
      <c r="AE463" s="70">
        <v>57400</v>
      </c>
      <c r="AF463" s="70">
        <v>103300</v>
      </c>
      <c r="AG463" s="60" t="s">
        <v>45</v>
      </c>
      <c r="AH463" s="61">
        <v>63100</v>
      </c>
      <c r="AI463" s="61">
        <v>0</v>
      </c>
      <c r="AJ463" s="61">
        <v>65000</v>
      </c>
      <c r="AK463" s="61">
        <v>0</v>
      </c>
      <c r="AL463" s="61">
        <v>65000</v>
      </c>
      <c r="AM463" s="61">
        <v>0</v>
      </c>
      <c r="AN463" s="11"/>
      <c r="AO463" s="61">
        <v>67600</v>
      </c>
      <c r="AP463" s="61">
        <v>0</v>
      </c>
      <c r="AQ463" s="62">
        <v>67600</v>
      </c>
      <c r="AR463" s="62">
        <v>0</v>
      </c>
      <c r="AS463" s="11"/>
      <c r="AT463" s="62">
        <v>65000</v>
      </c>
      <c r="AU463" s="62">
        <v>67600</v>
      </c>
      <c r="AV463" s="61">
        <v>4500</v>
      </c>
      <c r="AW463" s="63" t="str">
        <f t="shared" si="104"/>
        <v/>
      </c>
      <c r="AX463" s="63" t="str">
        <f t="shared" si="105"/>
        <v/>
      </c>
      <c r="AY463" s="64">
        <v>2600</v>
      </c>
      <c r="AZ463" s="65">
        <v>0.04</v>
      </c>
      <c r="BA463" s="65">
        <v>7.1315372424722662E-2</v>
      </c>
      <c r="BB463" s="17" t="s">
        <v>33</v>
      </c>
      <c r="BC463" s="17"/>
    </row>
    <row r="464" spans="1:55" ht="20.100000000000001" customHeight="1" x14ac:dyDescent="0.2">
      <c r="A464" s="72">
        <v>2017</v>
      </c>
      <c r="B464" s="72" t="s">
        <v>75</v>
      </c>
      <c r="C464" s="35">
        <f t="shared" si="93"/>
        <v>3</v>
      </c>
      <c r="D464" s="39" t="s">
        <v>29</v>
      </c>
      <c r="E464" s="60" t="s">
        <v>23</v>
      </c>
      <c r="F464" s="18" t="str">
        <f t="shared" si="94"/>
        <v>RAFTERY, LINDA</v>
      </c>
      <c r="G464" s="11" t="s">
        <v>3251</v>
      </c>
      <c r="H464" s="11" t="s">
        <v>3252</v>
      </c>
      <c r="I464" s="66">
        <v>1</v>
      </c>
      <c r="J464" s="11" t="s">
        <v>215</v>
      </c>
      <c r="K464" s="34">
        <f t="shared" si="95"/>
        <v>0</v>
      </c>
      <c r="L464" s="34">
        <f t="shared" si="96"/>
        <v>174350</v>
      </c>
      <c r="M464" s="34">
        <f t="shared" si="97"/>
        <v>174350</v>
      </c>
      <c r="N464" s="34">
        <f t="shared" si="98"/>
        <v>0</v>
      </c>
      <c r="O464" s="34">
        <f t="shared" si="99"/>
        <v>18702</v>
      </c>
      <c r="P464" s="34">
        <f t="shared" si="100"/>
        <v>18702</v>
      </c>
      <c r="Q464" s="34">
        <f t="shared" si="101"/>
        <v>0</v>
      </c>
      <c r="R464" s="34">
        <f t="shared" si="102"/>
        <v>193052</v>
      </c>
      <c r="S464" s="34">
        <f t="shared" si="103"/>
        <v>193052</v>
      </c>
      <c r="T464" s="13">
        <v>42795</v>
      </c>
      <c r="V464" s="11" t="s">
        <v>3248</v>
      </c>
      <c r="W464" s="11" t="s">
        <v>3249</v>
      </c>
      <c r="X464" s="11" t="s">
        <v>8920</v>
      </c>
      <c r="Y464" s="11" t="s">
        <v>3250</v>
      </c>
      <c r="Z464" s="11" t="s">
        <v>1122</v>
      </c>
      <c r="AA464" s="11" t="s">
        <v>2239</v>
      </c>
      <c r="AB464" s="11" t="s">
        <v>2240</v>
      </c>
      <c r="AC464" s="12" t="s">
        <v>1782</v>
      </c>
      <c r="AD464" s="12" t="s">
        <v>73</v>
      </c>
      <c r="AE464" s="70">
        <v>125500</v>
      </c>
      <c r="AF464" s="70">
        <v>251000</v>
      </c>
      <c r="AG464" s="60" t="s">
        <v>45</v>
      </c>
      <c r="AH464" s="61">
        <v>158500</v>
      </c>
      <c r="AI464" s="61">
        <v>0</v>
      </c>
      <c r="AJ464" s="61">
        <v>174350</v>
      </c>
      <c r="AK464" s="61">
        <v>0</v>
      </c>
      <c r="AL464" s="61">
        <v>0</v>
      </c>
      <c r="AM464" s="61">
        <v>174350</v>
      </c>
      <c r="AN464" s="11" t="s">
        <v>1026</v>
      </c>
      <c r="AO464" s="61">
        <v>193052</v>
      </c>
      <c r="AP464" s="61">
        <v>0</v>
      </c>
      <c r="AQ464" s="62">
        <v>0</v>
      </c>
      <c r="AR464" s="62">
        <v>193052</v>
      </c>
      <c r="AS464" s="11" t="s">
        <v>1026</v>
      </c>
      <c r="AT464" s="62">
        <v>174350</v>
      </c>
      <c r="AU464" s="62">
        <v>193052</v>
      </c>
      <c r="AV464" s="61">
        <v>34552</v>
      </c>
      <c r="AW464" s="63" t="str">
        <f t="shared" si="104"/>
        <v/>
      </c>
      <c r="AX464" s="63" t="str">
        <f t="shared" si="105"/>
        <v/>
      </c>
      <c r="AY464" s="64">
        <v>18702</v>
      </c>
      <c r="AZ464" s="65">
        <v>0.10726699168339547</v>
      </c>
      <c r="BA464" s="65">
        <v>0.21799369085173501</v>
      </c>
      <c r="BB464" s="17" t="s">
        <v>33</v>
      </c>
      <c r="BC464" s="17"/>
    </row>
    <row r="465" spans="1:55" ht="20.100000000000001" customHeight="1" x14ac:dyDescent="0.2">
      <c r="A465" s="72">
        <v>2017</v>
      </c>
      <c r="B465" s="72" t="s">
        <v>75</v>
      </c>
      <c r="C465" s="35">
        <f t="shared" si="93"/>
        <v>3</v>
      </c>
      <c r="D465" s="39" t="s">
        <v>29</v>
      </c>
      <c r="E465" s="60" t="s">
        <v>23</v>
      </c>
      <c r="F465" s="18" t="str">
        <f t="shared" si="94"/>
        <v>Ragland, Vanessa</v>
      </c>
      <c r="G465" s="11" t="s">
        <v>3049</v>
      </c>
      <c r="H465" s="11" t="s">
        <v>3420</v>
      </c>
      <c r="I465" s="66">
        <v>1</v>
      </c>
      <c r="J465" s="11" t="s">
        <v>215</v>
      </c>
      <c r="K465" s="34">
        <f t="shared" si="95"/>
        <v>68443.683000000005</v>
      </c>
      <c r="L465" s="34">
        <f t="shared" si="96"/>
        <v>17831.316999999999</v>
      </c>
      <c r="M465" s="34">
        <f t="shared" si="97"/>
        <v>86275</v>
      </c>
      <c r="N465" s="34">
        <f t="shared" si="98"/>
        <v>-68443.683000000005</v>
      </c>
      <c r="O465" s="34">
        <f t="shared" si="99"/>
        <v>85568.683000000005</v>
      </c>
      <c r="P465" s="34">
        <f t="shared" si="100"/>
        <v>17125</v>
      </c>
      <c r="Q465" s="34">
        <f t="shared" si="101"/>
        <v>0</v>
      </c>
      <c r="R465" s="34">
        <f t="shared" si="102"/>
        <v>103400</v>
      </c>
      <c r="S465" s="34">
        <f t="shared" si="103"/>
        <v>103400</v>
      </c>
      <c r="T465" s="13">
        <v>42856</v>
      </c>
      <c r="V465" s="11" t="s">
        <v>3418</v>
      </c>
      <c r="W465" s="11" t="s">
        <v>591</v>
      </c>
      <c r="X465" s="11" t="s">
        <v>8921</v>
      </c>
      <c r="Y465" s="11" t="s">
        <v>3419</v>
      </c>
      <c r="Z465" s="11" t="s">
        <v>1306</v>
      </c>
      <c r="AA465" s="11" t="s">
        <v>2958</v>
      </c>
      <c r="AB465" s="11" t="s">
        <v>2959</v>
      </c>
      <c r="AC465" s="12" t="s">
        <v>3421</v>
      </c>
      <c r="AD465" s="12">
        <v>422140</v>
      </c>
      <c r="AE465" s="70">
        <v>73900</v>
      </c>
      <c r="AF465" s="70">
        <v>133000</v>
      </c>
      <c r="AG465" s="60" t="s">
        <v>45</v>
      </c>
      <c r="AH465" s="61">
        <v>85000</v>
      </c>
      <c r="AI465" s="61">
        <v>0</v>
      </c>
      <c r="AJ465" s="61">
        <v>86275</v>
      </c>
      <c r="AK465" s="61">
        <v>0</v>
      </c>
      <c r="AL465" s="61">
        <v>68443.683000000005</v>
      </c>
      <c r="AM465" s="61">
        <v>17831.316999999999</v>
      </c>
      <c r="AN465" s="11" t="s">
        <v>2943</v>
      </c>
      <c r="AO465" s="61">
        <v>103400</v>
      </c>
      <c r="AP465" s="61">
        <v>0</v>
      </c>
      <c r="AQ465" s="62">
        <v>0</v>
      </c>
      <c r="AR465" s="62">
        <v>103400</v>
      </c>
      <c r="AS465" s="11" t="s">
        <v>1038</v>
      </c>
      <c r="AT465" s="62">
        <v>86275</v>
      </c>
      <c r="AU465" s="62">
        <v>103400</v>
      </c>
      <c r="AV465" s="61">
        <v>18400</v>
      </c>
      <c r="AW465" s="63" t="str">
        <f t="shared" si="104"/>
        <v/>
      </c>
      <c r="AX465" s="63" t="str">
        <f t="shared" si="105"/>
        <v/>
      </c>
      <c r="AY465" s="64">
        <v>17125</v>
      </c>
      <c r="AZ465" s="65">
        <v>0.19849319037960012</v>
      </c>
      <c r="BA465" s="65">
        <v>0.21647058823529411</v>
      </c>
      <c r="BB465" s="17" t="s">
        <v>33</v>
      </c>
      <c r="BC465" s="17"/>
    </row>
    <row r="466" spans="1:55" ht="20.100000000000001" customHeight="1" x14ac:dyDescent="0.2">
      <c r="A466" s="72">
        <v>2017</v>
      </c>
      <c r="B466" s="72" t="s">
        <v>75</v>
      </c>
      <c r="C466" s="35">
        <f t="shared" si="93"/>
        <v>3</v>
      </c>
      <c r="D466" s="39" t="s">
        <v>29</v>
      </c>
      <c r="E466" s="60" t="s">
        <v>23</v>
      </c>
      <c r="F466" s="18" t="str">
        <f t="shared" si="94"/>
        <v>ROSS, JANA</v>
      </c>
      <c r="G466" s="11" t="s">
        <v>3049</v>
      </c>
      <c r="H466" s="11" t="s">
        <v>3262</v>
      </c>
      <c r="I466" s="66">
        <v>1</v>
      </c>
      <c r="J466" s="11" t="s">
        <v>215</v>
      </c>
      <c r="K466" s="34">
        <f t="shared" si="95"/>
        <v>3213.5906880000002</v>
      </c>
      <c r="L466" s="34">
        <f t="shared" si="96"/>
        <v>64669.609312000001</v>
      </c>
      <c r="M466" s="34">
        <f t="shared" si="97"/>
        <v>67883.199999999997</v>
      </c>
      <c r="N466" s="34">
        <f t="shared" si="98"/>
        <v>0.44931199999973614</v>
      </c>
      <c r="O466" s="34">
        <f t="shared" si="99"/>
        <v>8116.3506880000059</v>
      </c>
      <c r="P466" s="34">
        <f t="shared" si="100"/>
        <v>8116.8000000000056</v>
      </c>
      <c r="Q466" s="34">
        <f t="shared" si="101"/>
        <v>3214.04</v>
      </c>
      <c r="R466" s="34">
        <f t="shared" si="102"/>
        <v>72785.960000000006</v>
      </c>
      <c r="S466" s="34">
        <f t="shared" si="103"/>
        <v>76000</v>
      </c>
      <c r="T466" s="13">
        <v>42877</v>
      </c>
      <c r="V466" s="11" t="s">
        <v>3259</v>
      </c>
      <c r="W466" s="11" t="s">
        <v>3260</v>
      </c>
      <c r="X466" s="11" t="s">
        <v>8942</v>
      </c>
      <c r="Y466" s="11" t="s">
        <v>3261</v>
      </c>
      <c r="Z466" s="11" t="s">
        <v>1122</v>
      </c>
      <c r="AA466" s="11" t="s">
        <v>2422</v>
      </c>
      <c r="AB466" s="11" t="s">
        <v>2423</v>
      </c>
      <c r="AC466" s="12" t="s">
        <v>595</v>
      </c>
      <c r="AD466" s="12">
        <v>999999</v>
      </c>
      <c r="AE466" s="70">
        <v>75800</v>
      </c>
      <c r="AF466" s="70">
        <v>159200</v>
      </c>
      <c r="AG466" s="60" t="s">
        <v>45</v>
      </c>
      <c r="AH466" s="61">
        <v>66880</v>
      </c>
      <c r="AI466" s="61">
        <v>0</v>
      </c>
      <c r="AJ466" s="61">
        <v>67883.199999999997</v>
      </c>
      <c r="AK466" s="61">
        <v>0</v>
      </c>
      <c r="AL466" s="61">
        <v>3213.5906880000002</v>
      </c>
      <c r="AM466" s="61">
        <v>64669.609312000001</v>
      </c>
      <c r="AN466" s="11" t="s">
        <v>1026</v>
      </c>
      <c r="AO466" s="61">
        <v>76000</v>
      </c>
      <c r="AP466" s="61">
        <v>0</v>
      </c>
      <c r="AQ466" s="62">
        <v>3214.04</v>
      </c>
      <c r="AR466" s="62">
        <v>72785.960000000006</v>
      </c>
      <c r="AS466" s="11" t="s">
        <v>1026</v>
      </c>
      <c r="AT466" s="62">
        <v>67883.199999999997</v>
      </c>
      <c r="AU466" s="62">
        <v>76000</v>
      </c>
      <c r="AV466" s="61">
        <v>9120</v>
      </c>
      <c r="AW466" s="63" t="str">
        <f t="shared" si="104"/>
        <v/>
      </c>
      <c r="AX466" s="63" t="str">
        <f t="shared" si="105"/>
        <v/>
      </c>
      <c r="AY466" s="64">
        <v>8116.8000000000029</v>
      </c>
      <c r="AZ466" s="65">
        <v>0.11957008508732651</v>
      </c>
      <c r="BA466" s="65">
        <v>0.13636363636363635</v>
      </c>
      <c r="BB466" s="17" t="s">
        <v>33</v>
      </c>
      <c r="BC466" s="17"/>
    </row>
    <row r="467" spans="1:55" ht="20.100000000000001" customHeight="1" x14ac:dyDescent="0.2">
      <c r="A467" s="72">
        <v>2017</v>
      </c>
      <c r="B467" s="72" t="s">
        <v>75</v>
      </c>
      <c r="C467" s="35">
        <f t="shared" si="93"/>
        <v>3</v>
      </c>
      <c r="D467" s="39" t="s">
        <v>29</v>
      </c>
      <c r="E467" s="60" t="s">
        <v>23</v>
      </c>
      <c r="F467" s="18" t="str">
        <f t="shared" si="94"/>
        <v>Sarangi, Sandeep</v>
      </c>
      <c r="G467" s="11" t="s">
        <v>3205</v>
      </c>
      <c r="H467" s="11" t="s">
        <v>3398</v>
      </c>
      <c r="I467" s="66">
        <v>1</v>
      </c>
      <c r="J467" s="11" t="s">
        <v>215</v>
      </c>
      <c r="K467" s="34">
        <f t="shared" si="95"/>
        <v>70035</v>
      </c>
      <c r="L467" s="34">
        <f t="shared" si="96"/>
        <v>0</v>
      </c>
      <c r="M467" s="34">
        <f t="shared" si="97"/>
        <v>70035</v>
      </c>
      <c r="N467" s="34">
        <f t="shared" si="98"/>
        <v>12965</v>
      </c>
      <c r="O467" s="34">
        <f t="shared" si="99"/>
        <v>0</v>
      </c>
      <c r="P467" s="34">
        <f t="shared" si="100"/>
        <v>12965</v>
      </c>
      <c r="Q467" s="34">
        <f t="shared" si="101"/>
        <v>83000</v>
      </c>
      <c r="R467" s="34">
        <f t="shared" si="102"/>
        <v>0</v>
      </c>
      <c r="S467" s="34">
        <f t="shared" si="103"/>
        <v>83000</v>
      </c>
      <c r="T467" s="13">
        <v>42856</v>
      </c>
      <c r="V467" s="11" t="s">
        <v>3395</v>
      </c>
      <c r="W467" s="11" t="s">
        <v>3396</v>
      </c>
      <c r="X467" s="11" t="s">
        <v>8950</v>
      </c>
      <c r="Y467" s="11" t="s">
        <v>3397</v>
      </c>
      <c r="Z467" s="11" t="s">
        <v>2840</v>
      </c>
      <c r="AA467" s="11" t="s">
        <v>3399</v>
      </c>
      <c r="AB467" s="11" t="s">
        <v>3400</v>
      </c>
      <c r="AC467" s="12" t="s">
        <v>3401</v>
      </c>
      <c r="AD467" s="12" t="s">
        <v>73</v>
      </c>
      <c r="AE467" s="70">
        <v>62100</v>
      </c>
      <c r="AF467" s="70">
        <v>130400</v>
      </c>
      <c r="AG467" s="60" t="s">
        <v>45</v>
      </c>
      <c r="AH467" s="61">
        <v>69000</v>
      </c>
      <c r="AI467" s="61">
        <v>0</v>
      </c>
      <c r="AJ467" s="61">
        <v>70035</v>
      </c>
      <c r="AK467" s="61">
        <v>0</v>
      </c>
      <c r="AL467" s="61">
        <v>70035</v>
      </c>
      <c r="AM467" s="61">
        <v>0</v>
      </c>
      <c r="AN467" s="11"/>
      <c r="AO467" s="61">
        <v>83000</v>
      </c>
      <c r="AP467" s="61">
        <v>0</v>
      </c>
      <c r="AQ467" s="62">
        <v>83000</v>
      </c>
      <c r="AR467" s="62">
        <v>0</v>
      </c>
      <c r="AS467" s="11"/>
      <c r="AT467" s="62">
        <v>70035</v>
      </c>
      <c r="AU467" s="62">
        <v>83000</v>
      </c>
      <c r="AV467" s="61">
        <v>14000</v>
      </c>
      <c r="AW467" s="63" t="str">
        <f t="shared" si="104"/>
        <v/>
      </c>
      <c r="AX467" s="63" t="str">
        <f t="shared" si="105"/>
        <v/>
      </c>
      <c r="AY467" s="64">
        <v>12965</v>
      </c>
      <c r="AZ467" s="65">
        <v>0.18512172485185979</v>
      </c>
      <c r="BA467" s="65">
        <v>0.20289855072463769</v>
      </c>
      <c r="BB467" s="17" t="s">
        <v>33</v>
      </c>
      <c r="BC467" s="17"/>
    </row>
    <row r="468" spans="1:55" ht="20.100000000000001" customHeight="1" x14ac:dyDescent="0.2">
      <c r="A468" s="72">
        <v>2017</v>
      </c>
      <c r="B468" s="72" t="s">
        <v>75</v>
      </c>
      <c r="C468" s="35">
        <f t="shared" si="93"/>
        <v>3</v>
      </c>
      <c r="D468" s="39" t="s">
        <v>29</v>
      </c>
      <c r="E468" s="60" t="s">
        <v>23</v>
      </c>
      <c r="F468" s="18" t="str">
        <f t="shared" si="94"/>
        <v>Smith, Hugh</v>
      </c>
      <c r="G468" s="11" t="s">
        <v>2974</v>
      </c>
      <c r="H468" s="11" t="s">
        <v>3230</v>
      </c>
      <c r="I468" s="66">
        <v>1</v>
      </c>
      <c r="J468" s="11" t="s">
        <v>215</v>
      </c>
      <c r="K468" s="34">
        <f t="shared" si="95"/>
        <v>0</v>
      </c>
      <c r="L468" s="34">
        <f t="shared" si="96"/>
        <v>58571.21</v>
      </c>
      <c r="M468" s="34">
        <f t="shared" si="97"/>
        <v>58571.21</v>
      </c>
      <c r="N468" s="34">
        <f t="shared" si="98"/>
        <v>0</v>
      </c>
      <c r="O468" s="34">
        <f t="shared" si="99"/>
        <v>11713.79</v>
      </c>
      <c r="P468" s="34">
        <f t="shared" si="100"/>
        <v>11713.79</v>
      </c>
      <c r="Q468" s="34">
        <f t="shared" si="101"/>
        <v>0</v>
      </c>
      <c r="R468" s="34">
        <f t="shared" si="102"/>
        <v>70285</v>
      </c>
      <c r="S468" s="34">
        <f t="shared" si="103"/>
        <v>70285</v>
      </c>
      <c r="T468" s="13">
        <v>42887</v>
      </c>
      <c r="V468" s="11" t="s">
        <v>70</v>
      </c>
      <c r="W468" s="11" t="s">
        <v>3228</v>
      </c>
      <c r="X468" s="11" t="s">
        <v>8971</v>
      </c>
      <c r="Y468" s="11" t="s">
        <v>3229</v>
      </c>
      <c r="Z468" s="11" t="s">
        <v>1122</v>
      </c>
      <c r="AA468" s="11" t="s">
        <v>3231</v>
      </c>
      <c r="AB468" s="11" t="s">
        <v>3232</v>
      </c>
      <c r="AC468" s="12" t="s">
        <v>3233</v>
      </c>
      <c r="AD468" s="12" t="s">
        <v>73</v>
      </c>
      <c r="AE468" s="70">
        <v>45200</v>
      </c>
      <c r="AF468" s="70">
        <v>79100</v>
      </c>
      <c r="AG468" s="60" t="s">
        <v>45</v>
      </c>
      <c r="AH468" s="61">
        <v>56049</v>
      </c>
      <c r="AI468" s="61">
        <v>0</v>
      </c>
      <c r="AJ468" s="61">
        <v>58571.21</v>
      </c>
      <c r="AK468" s="61">
        <v>0</v>
      </c>
      <c r="AL468" s="61">
        <v>0</v>
      </c>
      <c r="AM468" s="61">
        <v>58571.21</v>
      </c>
      <c r="AN468" s="11" t="s">
        <v>1015</v>
      </c>
      <c r="AO468" s="61">
        <v>70285</v>
      </c>
      <c r="AP468" s="61">
        <v>0</v>
      </c>
      <c r="AQ468" s="62">
        <v>0</v>
      </c>
      <c r="AR468" s="62">
        <v>70285</v>
      </c>
      <c r="AS468" s="11" t="s">
        <v>1015</v>
      </c>
      <c r="AT468" s="62">
        <v>58571.21</v>
      </c>
      <c r="AU468" s="62">
        <v>70285</v>
      </c>
      <c r="AV468" s="61">
        <v>14236</v>
      </c>
      <c r="AW468" s="63" t="str">
        <f t="shared" si="104"/>
        <v/>
      </c>
      <c r="AX468" s="63" t="str">
        <f t="shared" si="105"/>
        <v/>
      </c>
      <c r="AY468" s="64">
        <v>11713.79</v>
      </c>
      <c r="AZ468" s="65">
        <v>0.19999228289803131</v>
      </c>
      <c r="BA468" s="65">
        <v>0.25399204267694336</v>
      </c>
      <c r="BB468" s="17" t="s">
        <v>33</v>
      </c>
      <c r="BC468" s="17"/>
    </row>
    <row r="469" spans="1:55" ht="20.100000000000001" customHeight="1" x14ac:dyDescent="0.2">
      <c r="A469" s="72">
        <v>2017</v>
      </c>
      <c r="B469" s="72" t="s">
        <v>75</v>
      </c>
      <c r="C469" s="35">
        <f t="shared" si="93"/>
        <v>3</v>
      </c>
      <c r="D469" s="39" t="s">
        <v>29</v>
      </c>
      <c r="E469" s="60" t="s">
        <v>23</v>
      </c>
      <c r="F469" s="18" t="str">
        <f t="shared" si="94"/>
        <v>SOLOMON, MELISSA</v>
      </c>
      <c r="G469" s="11" t="s">
        <v>218</v>
      </c>
      <c r="H469" s="11" t="s">
        <v>2982</v>
      </c>
      <c r="I469" s="66">
        <v>1</v>
      </c>
      <c r="J469" s="11" t="s">
        <v>215</v>
      </c>
      <c r="K469" s="34">
        <f t="shared" si="95"/>
        <v>50953</v>
      </c>
      <c r="L469" s="34">
        <f t="shared" si="96"/>
        <v>0</v>
      </c>
      <c r="M469" s="34">
        <f t="shared" si="97"/>
        <v>50953</v>
      </c>
      <c r="N469" s="34">
        <f t="shared" si="98"/>
        <v>5095</v>
      </c>
      <c r="O469" s="34">
        <f t="shared" si="99"/>
        <v>0</v>
      </c>
      <c r="P469" s="34">
        <f t="shared" si="100"/>
        <v>5095</v>
      </c>
      <c r="Q469" s="34">
        <f t="shared" si="101"/>
        <v>56048</v>
      </c>
      <c r="R469" s="34">
        <f t="shared" si="102"/>
        <v>0</v>
      </c>
      <c r="S469" s="34">
        <f t="shared" si="103"/>
        <v>56048</v>
      </c>
      <c r="T469" s="13">
        <v>42870</v>
      </c>
      <c r="V469" s="11" t="s">
        <v>2980</v>
      </c>
      <c r="W469" s="11" t="s">
        <v>2593</v>
      </c>
      <c r="X469" s="11" t="s">
        <v>8973</v>
      </c>
      <c r="Y469" s="11" t="s">
        <v>2981</v>
      </c>
      <c r="Z469" s="11" t="s">
        <v>992</v>
      </c>
      <c r="AA469" s="11" t="s">
        <v>1328</v>
      </c>
      <c r="AB469" s="11" t="s">
        <v>1329</v>
      </c>
      <c r="AC469" s="12" t="s">
        <v>2983</v>
      </c>
      <c r="AD469" s="12" t="s">
        <v>73</v>
      </c>
      <c r="AE469" s="70">
        <v>33700</v>
      </c>
      <c r="AF469" s="70">
        <v>59000</v>
      </c>
      <c r="AG469" s="60" t="s">
        <v>45</v>
      </c>
      <c r="AH469" s="61">
        <v>50200</v>
      </c>
      <c r="AI469" s="61">
        <v>0</v>
      </c>
      <c r="AJ469" s="61">
        <v>50953</v>
      </c>
      <c r="AK469" s="61">
        <v>0</v>
      </c>
      <c r="AL469" s="61">
        <v>50953</v>
      </c>
      <c r="AM469" s="61">
        <v>0</v>
      </c>
      <c r="AN469" s="11"/>
      <c r="AO469" s="61">
        <v>56048</v>
      </c>
      <c r="AP469" s="61">
        <v>0</v>
      </c>
      <c r="AQ469" s="62">
        <v>56048</v>
      </c>
      <c r="AR469" s="62">
        <v>0</v>
      </c>
      <c r="AS469" s="11"/>
      <c r="AT469" s="62">
        <v>50953</v>
      </c>
      <c r="AU469" s="62">
        <v>56048</v>
      </c>
      <c r="AV469" s="61">
        <v>5848</v>
      </c>
      <c r="AW469" s="63" t="str">
        <f t="shared" si="104"/>
        <v/>
      </c>
      <c r="AX469" s="63" t="str">
        <f t="shared" si="105"/>
        <v/>
      </c>
      <c r="AY469" s="64">
        <v>5095</v>
      </c>
      <c r="AZ469" s="65">
        <v>9.9994112221066467E-2</v>
      </c>
      <c r="BA469" s="65">
        <v>0.11649402390438247</v>
      </c>
      <c r="BB469" s="17" t="s">
        <v>33</v>
      </c>
      <c r="BC469" s="17"/>
    </row>
    <row r="470" spans="1:55" ht="20.100000000000001" customHeight="1" x14ac:dyDescent="0.2">
      <c r="A470" s="72">
        <v>2017</v>
      </c>
      <c r="B470" s="72" t="s">
        <v>75</v>
      </c>
      <c r="C470" s="35">
        <f t="shared" si="93"/>
        <v>3</v>
      </c>
      <c r="D470" s="39" t="s">
        <v>29</v>
      </c>
      <c r="E470" s="60" t="s">
        <v>23</v>
      </c>
      <c r="F470" s="18" t="str">
        <f t="shared" si="94"/>
        <v>Spain, Benjamin</v>
      </c>
      <c r="G470" s="11" t="s">
        <v>3049</v>
      </c>
      <c r="H470" s="11" t="s">
        <v>3188</v>
      </c>
      <c r="I470" s="66">
        <v>1</v>
      </c>
      <c r="J470" s="11" t="s">
        <v>215</v>
      </c>
      <c r="K470" s="34">
        <f t="shared" si="95"/>
        <v>23921.722675199999</v>
      </c>
      <c r="L470" s="34">
        <f t="shared" si="96"/>
        <v>22589.637324800002</v>
      </c>
      <c r="M470" s="34">
        <f t="shared" si="97"/>
        <v>46511.360000000001</v>
      </c>
      <c r="N470" s="34">
        <f t="shared" si="98"/>
        <v>2376.0873248000025</v>
      </c>
      <c r="O470" s="34">
        <f t="shared" si="99"/>
        <v>112.55267519999688</v>
      </c>
      <c r="P470" s="34">
        <f t="shared" si="100"/>
        <v>2488.6399999999994</v>
      </c>
      <c r="Q470" s="34">
        <f t="shared" si="101"/>
        <v>26297.81</v>
      </c>
      <c r="R470" s="34">
        <f t="shared" si="102"/>
        <v>22702.19</v>
      </c>
      <c r="S470" s="34">
        <f t="shared" si="103"/>
        <v>49000</v>
      </c>
      <c r="T470" s="13">
        <v>42856</v>
      </c>
      <c r="V470" s="11" t="s">
        <v>3186</v>
      </c>
      <c r="W470" s="11" t="s">
        <v>948</v>
      </c>
      <c r="X470" s="11" t="s">
        <v>8975</v>
      </c>
      <c r="Y470" s="11" t="s">
        <v>3187</v>
      </c>
      <c r="Z470" s="11" t="s">
        <v>1112</v>
      </c>
      <c r="AA470" s="11" t="s">
        <v>1113</v>
      </c>
      <c r="AB470" s="11" t="s">
        <v>1114</v>
      </c>
      <c r="AC470" s="12" t="s">
        <v>619</v>
      </c>
      <c r="AD470" s="12" t="s">
        <v>73</v>
      </c>
      <c r="AE470" s="70">
        <v>46600</v>
      </c>
      <c r="AF470" s="70">
        <v>74600</v>
      </c>
      <c r="AG470" s="60" t="s">
        <v>45</v>
      </c>
      <c r="AH470" s="61">
        <v>45824</v>
      </c>
      <c r="AI470" s="61">
        <v>0</v>
      </c>
      <c r="AJ470" s="61">
        <v>46511.360000000001</v>
      </c>
      <c r="AK470" s="61">
        <v>0</v>
      </c>
      <c r="AL470" s="61">
        <v>23921.722675199999</v>
      </c>
      <c r="AM470" s="61">
        <v>22589.637324800002</v>
      </c>
      <c r="AN470" s="11" t="s">
        <v>1680</v>
      </c>
      <c r="AO470" s="61">
        <v>49000</v>
      </c>
      <c r="AP470" s="61">
        <v>0</v>
      </c>
      <c r="AQ470" s="62">
        <v>26297.81</v>
      </c>
      <c r="AR470" s="62">
        <v>22702.19</v>
      </c>
      <c r="AS470" s="11" t="s">
        <v>1680</v>
      </c>
      <c r="AT470" s="62">
        <v>46511.360000000001</v>
      </c>
      <c r="AU470" s="62">
        <v>49000</v>
      </c>
      <c r="AV470" s="61">
        <v>3176</v>
      </c>
      <c r="AW470" s="63" t="str">
        <f t="shared" si="104"/>
        <v/>
      </c>
      <c r="AX470" s="63" t="str">
        <f t="shared" si="105"/>
        <v/>
      </c>
      <c r="AY470" s="64">
        <v>2488.6399999999994</v>
      </c>
      <c r="AZ470" s="65">
        <v>5.3506068194952787E-2</v>
      </c>
      <c r="BA470" s="65">
        <v>6.93086592178771E-2</v>
      </c>
      <c r="BB470" s="17" t="s">
        <v>33</v>
      </c>
      <c r="BC470" s="17"/>
    </row>
    <row r="471" spans="1:55" ht="20.100000000000001" customHeight="1" x14ac:dyDescent="0.2">
      <c r="A471" s="72">
        <v>2017</v>
      </c>
      <c r="B471" s="72" t="s">
        <v>75</v>
      </c>
      <c r="C471" s="35">
        <f t="shared" si="93"/>
        <v>3</v>
      </c>
      <c r="D471" s="39" t="s">
        <v>29</v>
      </c>
      <c r="E471" s="60" t="s">
        <v>23</v>
      </c>
      <c r="F471" s="18" t="str">
        <f t="shared" si="94"/>
        <v>STACKHOUSE, SHAUNA</v>
      </c>
      <c r="G471" s="11" t="s">
        <v>3049</v>
      </c>
      <c r="H471" s="11" t="s">
        <v>3415</v>
      </c>
      <c r="I471" s="66">
        <v>1</v>
      </c>
      <c r="J471" s="11" t="s">
        <v>215</v>
      </c>
      <c r="K471" s="34">
        <f t="shared" si="95"/>
        <v>11462.496499999999</v>
      </c>
      <c r="L471" s="34">
        <f t="shared" si="96"/>
        <v>74812.503500000006</v>
      </c>
      <c r="M471" s="34">
        <f t="shared" si="97"/>
        <v>86275</v>
      </c>
      <c r="N471" s="34">
        <f t="shared" si="98"/>
        <v>-11462.496499999999</v>
      </c>
      <c r="O471" s="34">
        <f t="shared" si="99"/>
        <v>28587.496499999994</v>
      </c>
      <c r="P471" s="34">
        <f t="shared" si="100"/>
        <v>17124.999999999993</v>
      </c>
      <c r="Q471" s="34">
        <f t="shared" si="101"/>
        <v>0</v>
      </c>
      <c r="R471" s="34">
        <f t="shared" si="102"/>
        <v>103400</v>
      </c>
      <c r="S471" s="34">
        <f t="shared" si="103"/>
        <v>103400</v>
      </c>
      <c r="T471" s="13">
        <v>42856</v>
      </c>
      <c r="V471" s="11" t="s">
        <v>3412</v>
      </c>
      <c r="W471" s="11" t="s">
        <v>3413</v>
      </c>
      <c r="X471" s="11" t="s">
        <v>8977</v>
      </c>
      <c r="Y471" s="11" t="s">
        <v>3414</v>
      </c>
      <c r="Z471" s="11" t="s">
        <v>1306</v>
      </c>
      <c r="AA471" s="11" t="s">
        <v>2939</v>
      </c>
      <c r="AB471" s="11" t="s">
        <v>2940</v>
      </c>
      <c r="AC471" s="12" t="s">
        <v>3416</v>
      </c>
      <c r="AD471" s="12" t="s">
        <v>3417</v>
      </c>
      <c r="AE471" s="70">
        <v>73900</v>
      </c>
      <c r="AF471" s="70">
        <v>133000</v>
      </c>
      <c r="AG471" s="60" t="s">
        <v>45</v>
      </c>
      <c r="AH471" s="61">
        <v>91600</v>
      </c>
      <c r="AI471" s="61">
        <v>0</v>
      </c>
      <c r="AJ471" s="61">
        <v>86275</v>
      </c>
      <c r="AK471" s="61">
        <v>0</v>
      </c>
      <c r="AL471" s="61">
        <v>11462.496499999999</v>
      </c>
      <c r="AM471" s="61">
        <v>74812.503500000006</v>
      </c>
      <c r="AN471" s="11" t="s">
        <v>1038</v>
      </c>
      <c r="AO471" s="61">
        <v>103400</v>
      </c>
      <c r="AP471" s="61">
        <v>0</v>
      </c>
      <c r="AQ471" s="62">
        <v>0</v>
      </c>
      <c r="AR471" s="62">
        <v>103400</v>
      </c>
      <c r="AS471" s="11" t="s">
        <v>1038</v>
      </c>
      <c r="AT471" s="62">
        <v>86275</v>
      </c>
      <c r="AU471" s="62">
        <v>103400</v>
      </c>
      <c r="AV471" s="61">
        <v>11800</v>
      </c>
      <c r="AW471" s="63" t="str">
        <f t="shared" si="104"/>
        <v/>
      </c>
      <c r="AX471" s="63" t="str">
        <f t="shared" si="105"/>
        <v/>
      </c>
      <c r="AY471" s="64">
        <v>17125</v>
      </c>
      <c r="AZ471" s="65">
        <v>0.19849319037960012</v>
      </c>
      <c r="BA471" s="65">
        <v>0.12882096069868995</v>
      </c>
      <c r="BB471" s="17" t="s">
        <v>33</v>
      </c>
      <c r="BC471" s="17"/>
    </row>
    <row r="472" spans="1:55" ht="20.100000000000001" customHeight="1" x14ac:dyDescent="0.2">
      <c r="A472" s="72">
        <v>2017</v>
      </c>
      <c r="B472" s="72" t="s">
        <v>75</v>
      </c>
      <c r="C472" s="35">
        <f t="shared" si="93"/>
        <v>3</v>
      </c>
      <c r="D472" s="39" t="s">
        <v>29</v>
      </c>
      <c r="E472" s="60" t="s">
        <v>23</v>
      </c>
      <c r="F472" s="18" t="str">
        <f t="shared" si="94"/>
        <v>STRAUSS, RONALD</v>
      </c>
      <c r="G472" s="11" t="s">
        <v>3080</v>
      </c>
      <c r="H472" s="11" t="s">
        <v>3081</v>
      </c>
      <c r="I472" s="66">
        <v>1</v>
      </c>
      <c r="J472" s="11" t="s">
        <v>215</v>
      </c>
      <c r="K472" s="34">
        <f t="shared" si="95"/>
        <v>281327.72000745003</v>
      </c>
      <c r="L472" s="34">
        <f t="shared" si="96"/>
        <v>18592.024992549999</v>
      </c>
      <c r="M472" s="34">
        <f t="shared" si="97"/>
        <v>299919.745</v>
      </c>
      <c r="N472" s="34">
        <f t="shared" si="98"/>
        <v>17999.571992549987</v>
      </c>
      <c r="O472" s="34">
        <f t="shared" si="99"/>
        <v>2480.6830074499994</v>
      </c>
      <c r="P472" s="34">
        <f t="shared" si="100"/>
        <v>20480.254999999986</v>
      </c>
      <c r="Q472" s="34">
        <f t="shared" si="101"/>
        <v>299327.29200000002</v>
      </c>
      <c r="R472" s="34">
        <f t="shared" si="102"/>
        <v>21072.707999999999</v>
      </c>
      <c r="S472" s="34">
        <f t="shared" si="103"/>
        <v>320400</v>
      </c>
      <c r="T472" s="13">
        <v>42736</v>
      </c>
      <c r="V472" s="11" t="s">
        <v>3077</v>
      </c>
      <c r="W472" s="11" t="s">
        <v>3078</v>
      </c>
      <c r="X472" s="11" t="s">
        <v>8986</v>
      </c>
      <c r="Y472" s="11" t="s">
        <v>3079</v>
      </c>
      <c r="Z472" s="11" t="s">
        <v>3082</v>
      </c>
      <c r="AA472" s="11" t="s">
        <v>3083</v>
      </c>
      <c r="AB472" s="11" t="s">
        <v>3084</v>
      </c>
      <c r="AC472" s="12" t="s">
        <v>3085</v>
      </c>
      <c r="AD472" s="12" t="s">
        <v>3085</v>
      </c>
      <c r="AE472" s="70">
        <v>128100</v>
      </c>
      <c r="AF472" s="70">
        <v>300400</v>
      </c>
      <c r="AG472" s="60" t="s">
        <v>45</v>
      </c>
      <c r="AH472" s="61">
        <v>275783</v>
      </c>
      <c r="AI472" s="61">
        <v>20000</v>
      </c>
      <c r="AJ472" s="61">
        <v>279919.745</v>
      </c>
      <c r="AK472" s="61">
        <v>20000</v>
      </c>
      <c r="AL472" s="61">
        <v>281327.72000745003</v>
      </c>
      <c r="AM472" s="61">
        <v>18592.024992549999</v>
      </c>
      <c r="AN472" s="11" t="s">
        <v>1244</v>
      </c>
      <c r="AO472" s="61">
        <v>300400</v>
      </c>
      <c r="AP472" s="61">
        <v>20000</v>
      </c>
      <c r="AQ472" s="62">
        <v>299327.29200000002</v>
      </c>
      <c r="AR472" s="62">
        <v>21072.707999999999</v>
      </c>
      <c r="AS472" s="11" t="s">
        <v>1244</v>
      </c>
      <c r="AT472" s="62">
        <v>299919.745</v>
      </c>
      <c r="AU472" s="62">
        <v>320400</v>
      </c>
      <c r="AV472" s="61">
        <v>24617</v>
      </c>
      <c r="AW472" s="63" t="str">
        <f t="shared" si="104"/>
        <v/>
      </c>
      <c r="AX472" s="63" t="str">
        <f t="shared" si="105"/>
        <v/>
      </c>
      <c r="AY472" s="64">
        <v>20480.255000000005</v>
      </c>
      <c r="AZ472" s="65">
        <v>6.8285784252050508E-2</v>
      </c>
      <c r="BA472" s="65">
        <v>8.3226554602529562E-2</v>
      </c>
      <c r="BB472" s="17" t="s">
        <v>33</v>
      </c>
      <c r="BC472" s="17"/>
    </row>
    <row r="473" spans="1:55" ht="20.100000000000001" customHeight="1" x14ac:dyDescent="0.2">
      <c r="A473" s="72">
        <v>2017</v>
      </c>
      <c r="B473" s="72" t="s">
        <v>75</v>
      </c>
      <c r="C473" s="35">
        <f t="shared" si="93"/>
        <v>3</v>
      </c>
      <c r="D473" s="39" t="s">
        <v>29</v>
      </c>
      <c r="E473" s="60" t="s">
        <v>23</v>
      </c>
      <c r="F473" s="18" t="str">
        <f t="shared" si="94"/>
        <v>STROUP, JULIA</v>
      </c>
      <c r="G473" s="11" t="s">
        <v>3060</v>
      </c>
      <c r="H473" s="11" t="s">
        <v>3061</v>
      </c>
      <c r="I473" s="66">
        <v>1</v>
      </c>
      <c r="J473" s="11" t="s">
        <v>215</v>
      </c>
      <c r="K473" s="34">
        <f t="shared" si="95"/>
        <v>30450</v>
      </c>
      <c r="L473" s="34">
        <f t="shared" si="96"/>
        <v>0</v>
      </c>
      <c r="M473" s="34">
        <f t="shared" si="97"/>
        <v>30450</v>
      </c>
      <c r="N473" s="34">
        <f t="shared" si="98"/>
        <v>2550</v>
      </c>
      <c r="O473" s="34">
        <f t="shared" si="99"/>
        <v>0</v>
      </c>
      <c r="P473" s="34">
        <f t="shared" si="100"/>
        <v>2550</v>
      </c>
      <c r="Q473" s="34">
        <f t="shared" si="101"/>
        <v>33000</v>
      </c>
      <c r="R473" s="34">
        <f t="shared" si="102"/>
        <v>0</v>
      </c>
      <c r="S473" s="34">
        <f t="shared" si="103"/>
        <v>33000</v>
      </c>
      <c r="T473" s="13">
        <v>42887</v>
      </c>
      <c r="V473" s="11" t="s">
        <v>3057</v>
      </c>
      <c r="W473" s="11" t="s">
        <v>3058</v>
      </c>
      <c r="X473" s="11" t="s">
        <v>8988</v>
      </c>
      <c r="Y473" s="11" t="s">
        <v>3059</v>
      </c>
      <c r="Z473" s="11" t="s">
        <v>106</v>
      </c>
      <c r="AA473" s="11" t="s">
        <v>1057</v>
      </c>
      <c r="AB473" s="11" t="s">
        <v>1058</v>
      </c>
      <c r="AC473" s="12" t="s">
        <v>747</v>
      </c>
      <c r="AD473" s="12" t="s">
        <v>73</v>
      </c>
      <c r="AE473" s="70">
        <v>30000</v>
      </c>
      <c r="AF473" s="70">
        <v>52500</v>
      </c>
      <c r="AG473" s="60" t="s">
        <v>45</v>
      </c>
      <c r="AH473" s="61">
        <v>30000</v>
      </c>
      <c r="AI473" s="61">
        <v>0</v>
      </c>
      <c r="AJ473" s="61">
        <v>30450</v>
      </c>
      <c r="AK473" s="61">
        <v>0</v>
      </c>
      <c r="AL473" s="61">
        <v>30450</v>
      </c>
      <c r="AM473" s="61">
        <v>0</v>
      </c>
      <c r="AN473" s="11"/>
      <c r="AO473" s="61">
        <v>33000</v>
      </c>
      <c r="AP473" s="61">
        <v>0</v>
      </c>
      <c r="AQ473" s="62">
        <v>33000</v>
      </c>
      <c r="AR473" s="62">
        <v>0</v>
      </c>
      <c r="AS473" s="11"/>
      <c r="AT473" s="62">
        <v>30450</v>
      </c>
      <c r="AU473" s="62">
        <v>33000</v>
      </c>
      <c r="AV473" s="61">
        <v>3000</v>
      </c>
      <c r="AW473" s="63" t="str">
        <f t="shared" si="104"/>
        <v/>
      </c>
      <c r="AX473" s="63" t="str">
        <f t="shared" si="105"/>
        <v/>
      </c>
      <c r="AY473" s="64">
        <v>2550</v>
      </c>
      <c r="AZ473" s="65">
        <v>8.3743842364532015E-2</v>
      </c>
      <c r="BA473" s="65">
        <v>0.1</v>
      </c>
      <c r="BB473" s="17" t="s">
        <v>33</v>
      </c>
      <c r="BC473" s="17"/>
    </row>
    <row r="474" spans="1:55" ht="20.100000000000001" customHeight="1" x14ac:dyDescent="0.2">
      <c r="A474" s="72">
        <v>2017</v>
      </c>
      <c r="B474" s="72" t="s">
        <v>75</v>
      </c>
      <c r="C474" s="35">
        <f t="shared" si="93"/>
        <v>3</v>
      </c>
      <c r="D474" s="39" t="s">
        <v>29</v>
      </c>
      <c r="E474" s="60" t="s">
        <v>23</v>
      </c>
      <c r="F474" s="18" t="str">
        <f t="shared" si="94"/>
        <v>Tomlinson, John</v>
      </c>
      <c r="G474" s="11" t="s">
        <v>3297</v>
      </c>
      <c r="H474" s="11" t="s">
        <v>3342</v>
      </c>
      <c r="I474" s="66">
        <v>1</v>
      </c>
      <c r="J474" s="11" t="s">
        <v>215</v>
      </c>
      <c r="K474" s="34">
        <f t="shared" si="95"/>
        <v>0</v>
      </c>
      <c r="L474" s="34">
        <f t="shared" si="96"/>
        <v>91350</v>
      </c>
      <c r="M474" s="34">
        <f t="shared" si="97"/>
        <v>91350</v>
      </c>
      <c r="N474" s="34">
        <f t="shared" si="98"/>
        <v>0</v>
      </c>
      <c r="O474" s="34">
        <f t="shared" si="99"/>
        <v>4950</v>
      </c>
      <c r="P474" s="34">
        <f t="shared" si="100"/>
        <v>4950</v>
      </c>
      <c r="Q474" s="34">
        <f t="shared" si="101"/>
        <v>0</v>
      </c>
      <c r="R474" s="34">
        <f t="shared" si="102"/>
        <v>96300</v>
      </c>
      <c r="S474" s="34">
        <f t="shared" si="103"/>
        <v>96300</v>
      </c>
      <c r="T474" s="13">
        <v>42856</v>
      </c>
      <c r="V474" s="11" t="s">
        <v>3340</v>
      </c>
      <c r="W474" s="11" t="s">
        <v>1073</v>
      </c>
      <c r="X474" s="11" t="s">
        <v>9010</v>
      </c>
      <c r="Y474" s="11" t="s">
        <v>3341</v>
      </c>
      <c r="Z474" s="11" t="s">
        <v>2649</v>
      </c>
      <c r="AA474" s="11" t="s">
        <v>2650</v>
      </c>
      <c r="AB474" s="11" t="s">
        <v>2651</v>
      </c>
      <c r="AC474" s="12" t="s">
        <v>3152</v>
      </c>
      <c r="AD474" s="12" t="s">
        <v>73</v>
      </c>
      <c r="AE474" s="70">
        <v>68800</v>
      </c>
      <c r="AF474" s="70">
        <v>123800</v>
      </c>
      <c r="AG474" s="60" t="s">
        <v>45</v>
      </c>
      <c r="AH474" s="61">
        <v>90000</v>
      </c>
      <c r="AI474" s="61">
        <v>0</v>
      </c>
      <c r="AJ474" s="61">
        <v>91350</v>
      </c>
      <c r="AK474" s="61">
        <v>0</v>
      </c>
      <c r="AL474" s="61">
        <v>0</v>
      </c>
      <c r="AM474" s="61">
        <v>91350</v>
      </c>
      <c r="AN474" s="11" t="s">
        <v>1015</v>
      </c>
      <c r="AO474" s="61">
        <v>96300</v>
      </c>
      <c r="AP474" s="61">
        <v>0</v>
      </c>
      <c r="AQ474" s="62">
        <v>0</v>
      </c>
      <c r="AR474" s="62">
        <v>96300</v>
      </c>
      <c r="AS474" s="11" t="s">
        <v>1015</v>
      </c>
      <c r="AT474" s="62">
        <v>91350</v>
      </c>
      <c r="AU474" s="62">
        <v>96300</v>
      </c>
      <c r="AV474" s="61">
        <v>6300</v>
      </c>
      <c r="AW474" s="63" t="str">
        <f t="shared" si="104"/>
        <v/>
      </c>
      <c r="AX474" s="63" t="str">
        <f t="shared" si="105"/>
        <v/>
      </c>
      <c r="AY474" s="64">
        <v>4950</v>
      </c>
      <c r="AZ474" s="65">
        <v>5.4187192118226604E-2</v>
      </c>
      <c r="BA474" s="65">
        <v>7.0000000000000007E-2</v>
      </c>
      <c r="BB474" s="17" t="s">
        <v>33</v>
      </c>
      <c r="BC474" s="17"/>
    </row>
    <row r="475" spans="1:55" ht="20.100000000000001" customHeight="1" x14ac:dyDescent="0.2">
      <c r="A475" s="72">
        <v>2017</v>
      </c>
      <c r="B475" s="72" t="s">
        <v>75</v>
      </c>
      <c r="C475" s="35">
        <f t="shared" si="93"/>
        <v>3</v>
      </c>
      <c r="D475" s="39" t="s">
        <v>29</v>
      </c>
      <c r="E475" s="60" t="s">
        <v>23</v>
      </c>
      <c r="F475" s="18" t="str">
        <f t="shared" si="94"/>
        <v>Uslan, Daniella</v>
      </c>
      <c r="G475" s="11" t="s">
        <v>3226</v>
      </c>
      <c r="H475" s="11" t="s">
        <v>3363</v>
      </c>
      <c r="I475" s="66">
        <v>1</v>
      </c>
      <c r="J475" s="11" t="s">
        <v>215</v>
      </c>
      <c r="K475" s="34">
        <f t="shared" si="95"/>
        <v>0</v>
      </c>
      <c r="L475" s="34">
        <f t="shared" si="96"/>
        <v>62118</v>
      </c>
      <c r="M475" s="34">
        <f t="shared" si="97"/>
        <v>62118</v>
      </c>
      <c r="N475" s="34">
        <f t="shared" si="98"/>
        <v>0</v>
      </c>
      <c r="O475" s="34">
        <f t="shared" si="99"/>
        <v>9317</v>
      </c>
      <c r="P475" s="34">
        <f t="shared" si="100"/>
        <v>9317</v>
      </c>
      <c r="Q475" s="34">
        <f t="shared" si="101"/>
        <v>0</v>
      </c>
      <c r="R475" s="34">
        <f t="shared" si="102"/>
        <v>71435</v>
      </c>
      <c r="S475" s="34">
        <f t="shared" si="103"/>
        <v>71435</v>
      </c>
      <c r="T475" s="13">
        <v>42814</v>
      </c>
      <c r="V475" s="11" t="s">
        <v>3360</v>
      </c>
      <c r="W475" s="11" t="s">
        <v>3361</v>
      </c>
      <c r="X475" s="11" t="s">
        <v>9019</v>
      </c>
      <c r="Y475" s="11" t="s">
        <v>3362</v>
      </c>
      <c r="Z475" s="11" t="s">
        <v>1249</v>
      </c>
      <c r="AA475" s="11" t="s">
        <v>2717</v>
      </c>
      <c r="AB475" s="11" t="s">
        <v>2718</v>
      </c>
      <c r="AC475" s="12" t="s">
        <v>1988</v>
      </c>
      <c r="AD475" s="12" t="s">
        <v>73</v>
      </c>
      <c r="AE475" s="70">
        <v>45200</v>
      </c>
      <c r="AF475" s="70">
        <v>79100</v>
      </c>
      <c r="AG475" s="60" t="s">
        <v>45</v>
      </c>
      <c r="AH475" s="61">
        <v>61200</v>
      </c>
      <c r="AI475" s="61">
        <v>0</v>
      </c>
      <c r="AJ475" s="61">
        <v>62118</v>
      </c>
      <c r="AK475" s="61">
        <v>0</v>
      </c>
      <c r="AL475" s="61">
        <v>0</v>
      </c>
      <c r="AM475" s="61">
        <v>62118</v>
      </c>
      <c r="AN475" s="11" t="s">
        <v>997</v>
      </c>
      <c r="AO475" s="61">
        <v>71435</v>
      </c>
      <c r="AP475" s="61">
        <v>0</v>
      </c>
      <c r="AQ475" s="62">
        <v>0</v>
      </c>
      <c r="AR475" s="62">
        <v>71435</v>
      </c>
      <c r="AS475" s="11" t="s">
        <v>997</v>
      </c>
      <c r="AT475" s="62">
        <v>62118</v>
      </c>
      <c r="AU475" s="62">
        <v>71435</v>
      </c>
      <c r="AV475" s="61">
        <v>10235</v>
      </c>
      <c r="AW475" s="63" t="str">
        <f t="shared" si="104"/>
        <v/>
      </c>
      <c r="AX475" s="63" t="str">
        <f t="shared" si="105"/>
        <v/>
      </c>
      <c r="AY475" s="64">
        <v>9317</v>
      </c>
      <c r="AZ475" s="65">
        <v>0.14998873112463376</v>
      </c>
      <c r="BA475" s="65">
        <v>0.16723856209150326</v>
      </c>
      <c r="BB475" s="17" t="s">
        <v>33</v>
      </c>
      <c r="BC475" s="17"/>
    </row>
    <row r="476" spans="1:55" ht="20.100000000000001" customHeight="1" x14ac:dyDescent="0.2">
      <c r="A476" s="72">
        <v>2017</v>
      </c>
      <c r="B476" s="72" t="s">
        <v>75</v>
      </c>
      <c r="C476" s="35">
        <f t="shared" si="93"/>
        <v>3</v>
      </c>
      <c r="D476" s="39" t="s">
        <v>29</v>
      </c>
      <c r="E476" s="60" t="s">
        <v>23</v>
      </c>
      <c r="F476" s="18" t="str">
        <f t="shared" si="94"/>
        <v>WILLCOCKSON, HELEN</v>
      </c>
      <c r="G476" s="11" t="s">
        <v>3205</v>
      </c>
      <c r="H476" s="11" t="s">
        <v>3206</v>
      </c>
      <c r="I476" s="66">
        <v>1</v>
      </c>
      <c r="J476" s="11" t="s">
        <v>215</v>
      </c>
      <c r="K476" s="34">
        <f t="shared" si="95"/>
        <v>13087.1826</v>
      </c>
      <c r="L476" s="34">
        <f t="shared" si="96"/>
        <v>52348.7304</v>
      </c>
      <c r="M476" s="34">
        <f t="shared" si="97"/>
        <v>65435.913</v>
      </c>
      <c r="N476" s="34">
        <f t="shared" si="98"/>
        <v>3271.2574600000007</v>
      </c>
      <c r="O476" s="34">
        <f t="shared" si="99"/>
        <v>3270.8295399999988</v>
      </c>
      <c r="P476" s="34">
        <f t="shared" si="100"/>
        <v>6542.0869999999995</v>
      </c>
      <c r="Q476" s="34">
        <f t="shared" si="101"/>
        <v>16358.440060000001</v>
      </c>
      <c r="R476" s="34">
        <f t="shared" si="102"/>
        <v>55619.559939999999</v>
      </c>
      <c r="S476" s="34">
        <f t="shared" si="103"/>
        <v>71978</v>
      </c>
      <c r="T476" s="13">
        <v>42887</v>
      </c>
      <c r="V476" s="11" t="s">
        <v>3202</v>
      </c>
      <c r="W476" s="11" t="s">
        <v>3203</v>
      </c>
      <c r="X476" s="11" t="s">
        <v>9040</v>
      </c>
      <c r="Y476" s="11" t="s">
        <v>3204</v>
      </c>
      <c r="Z476" s="11" t="s">
        <v>1122</v>
      </c>
      <c r="AA476" s="11" t="s">
        <v>1138</v>
      </c>
      <c r="AB476" s="11" t="s">
        <v>1139</v>
      </c>
      <c r="AC476" s="12" t="s">
        <v>1988</v>
      </c>
      <c r="AD476" s="12" t="s">
        <v>73</v>
      </c>
      <c r="AE476" s="70">
        <v>49500</v>
      </c>
      <c r="AF476" s="70">
        <v>94100</v>
      </c>
      <c r="AG476" s="60" t="s">
        <v>45</v>
      </c>
      <c r="AH476" s="61">
        <v>64468.88</v>
      </c>
      <c r="AI476" s="61">
        <v>0</v>
      </c>
      <c r="AJ476" s="61">
        <v>65435.913200000003</v>
      </c>
      <c r="AK476" s="61">
        <v>-2.0000000000000001E-4</v>
      </c>
      <c r="AL476" s="61">
        <v>13087.1826</v>
      </c>
      <c r="AM476" s="61">
        <v>52348.7304</v>
      </c>
      <c r="AN476" s="11" t="s">
        <v>1038</v>
      </c>
      <c r="AO476" s="61">
        <v>71978</v>
      </c>
      <c r="AP476" s="61">
        <v>0</v>
      </c>
      <c r="AQ476" s="62">
        <v>16358.440060000001</v>
      </c>
      <c r="AR476" s="62">
        <v>55619.559939999999</v>
      </c>
      <c r="AS476" s="11" t="s">
        <v>1217</v>
      </c>
      <c r="AT476" s="62">
        <v>65435.913</v>
      </c>
      <c r="AU476" s="62">
        <v>71978</v>
      </c>
      <c r="AV476" s="61">
        <v>7509.1200000000026</v>
      </c>
      <c r="AW476" s="63" t="str">
        <f t="shared" si="104"/>
        <v/>
      </c>
      <c r="AX476" s="63" t="str">
        <f t="shared" si="105"/>
        <v/>
      </c>
      <c r="AY476" s="64">
        <v>6542.0869999999995</v>
      </c>
      <c r="AZ476" s="65">
        <v>9.9977011094809651E-2</v>
      </c>
      <c r="BA476" s="65">
        <v>0.11647666284880399</v>
      </c>
      <c r="BB476" s="17" t="s">
        <v>33</v>
      </c>
      <c r="BC476" s="17"/>
    </row>
    <row r="477" spans="1:55" ht="20.100000000000001" customHeight="1" x14ac:dyDescent="0.2">
      <c r="A477" s="72">
        <v>2017</v>
      </c>
      <c r="B477" s="72" t="s">
        <v>75</v>
      </c>
      <c r="C477" s="35">
        <f t="shared" si="93"/>
        <v>3</v>
      </c>
      <c r="D477" s="39" t="s">
        <v>29</v>
      </c>
      <c r="E477" s="60" t="s">
        <v>23</v>
      </c>
      <c r="F477" s="18" t="str">
        <f t="shared" si="94"/>
        <v>Woodard, Justin</v>
      </c>
      <c r="G477" s="11" t="s">
        <v>3297</v>
      </c>
      <c r="H477" s="11" t="s">
        <v>3331</v>
      </c>
      <c r="I477" s="66">
        <v>1</v>
      </c>
      <c r="J477" s="11" t="s">
        <v>215</v>
      </c>
      <c r="K477" s="34">
        <f t="shared" si="95"/>
        <v>0</v>
      </c>
      <c r="L477" s="34">
        <f t="shared" si="96"/>
        <v>60900</v>
      </c>
      <c r="M477" s="34">
        <f t="shared" si="97"/>
        <v>60900</v>
      </c>
      <c r="N477" s="34">
        <f t="shared" si="98"/>
        <v>0</v>
      </c>
      <c r="O477" s="34">
        <f t="shared" si="99"/>
        <v>3100</v>
      </c>
      <c r="P477" s="34">
        <f t="shared" si="100"/>
        <v>3100</v>
      </c>
      <c r="Q477" s="34">
        <f t="shared" si="101"/>
        <v>0</v>
      </c>
      <c r="R477" s="34">
        <f t="shared" si="102"/>
        <v>64000</v>
      </c>
      <c r="S477" s="34">
        <f t="shared" si="103"/>
        <v>64000</v>
      </c>
      <c r="T477" s="13">
        <v>42856</v>
      </c>
      <c r="V477" s="11" t="s">
        <v>3102</v>
      </c>
      <c r="W477" s="11" t="s">
        <v>3329</v>
      </c>
      <c r="X477" s="11" t="s">
        <v>9048</v>
      </c>
      <c r="Y477" s="11" t="s">
        <v>3330</v>
      </c>
      <c r="Z477" s="11" t="s">
        <v>2649</v>
      </c>
      <c r="AA477" s="11" t="s">
        <v>2650</v>
      </c>
      <c r="AB477" s="11" t="s">
        <v>2651</v>
      </c>
      <c r="AC477" s="12" t="s">
        <v>3152</v>
      </c>
      <c r="AD477" s="12" t="s">
        <v>73</v>
      </c>
      <c r="AE477" s="70">
        <v>59200</v>
      </c>
      <c r="AF477" s="70">
        <v>94700</v>
      </c>
      <c r="AG477" s="60" t="s">
        <v>45</v>
      </c>
      <c r="AH477" s="61">
        <v>60000</v>
      </c>
      <c r="AI477" s="61">
        <v>0</v>
      </c>
      <c r="AJ477" s="61">
        <v>60900</v>
      </c>
      <c r="AK477" s="61">
        <v>0</v>
      </c>
      <c r="AL477" s="61">
        <v>0</v>
      </c>
      <c r="AM477" s="61">
        <v>60900</v>
      </c>
      <c r="AN477" s="11" t="s">
        <v>1015</v>
      </c>
      <c r="AO477" s="61">
        <v>64000</v>
      </c>
      <c r="AP477" s="61">
        <v>0</v>
      </c>
      <c r="AQ477" s="62">
        <v>0</v>
      </c>
      <c r="AR477" s="62">
        <v>64000</v>
      </c>
      <c r="AS477" s="11" t="s">
        <v>1015</v>
      </c>
      <c r="AT477" s="62">
        <v>60900</v>
      </c>
      <c r="AU477" s="62">
        <v>64000</v>
      </c>
      <c r="AV477" s="61">
        <v>4000</v>
      </c>
      <c r="AW477" s="63" t="str">
        <f t="shared" si="104"/>
        <v/>
      </c>
      <c r="AX477" s="63" t="str">
        <f t="shared" si="105"/>
        <v/>
      </c>
      <c r="AY477" s="64">
        <v>3100</v>
      </c>
      <c r="AZ477" s="65">
        <v>5.090311986863711E-2</v>
      </c>
      <c r="BA477" s="65">
        <v>6.6666666666666666E-2</v>
      </c>
      <c r="BB477" s="17" t="s">
        <v>33</v>
      </c>
      <c r="BC477" s="17"/>
    </row>
    <row r="478" spans="1:55" ht="20.100000000000001" customHeight="1" x14ac:dyDescent="0.2">
      <c r="A478" s="15">
        <v>2017</v>
      </c>
      <c r="B478" s="72" t="s">
        <v>75</v>
      </c>
      <c r="C478" s="35">
        <f t="shared" si="93"/>
        <v>3</v>
      </c>
      <c r="D478" s="67" t="s">
        <v>29</v>
      </c>
      <c r="E478" s="60" t="s">
        <v>13</v>
      </c>
      <c r="F478" s="18" t="str">
        <f t="shared" si="94"/>
        <v>Dozier, Jacqueline</v>
      </c>
      <c r="G478" s="11" t="s">
        <v>586</v>
      </c>
      <c r="H478" s="12" t="s">
        <v>587</v>
      </c>
      <c r="I478" s="66">
        <v>1</v>
      </c>
      <c r="J478" s="68" t="s">
        <v>215</v>
      </c>
      <c r="K478" s="34">
        <f t="shared" si="95"/>
        <v>81019</v>
      </c>
      <c r="L478" s="34">
        <f t="shared" si="96"/>
        <v>0</v>
      </c>
      <c r="M478" s="34">
        <f t="shared" si="97"/>
        <v>81019</v>
      </c>
      <c r="N478" s="34">
        <f t="shared" si="98"/>
        <v>4000</v>
      </c>
      <c r="O478" s="34">
        <f t="shared" si="99"/>
        <v>0</v>
      </c>
      <c r="P478" s="34">
        <f t="shared" si="100"/>
        <v>4000</v>
      </c>
      <c r="Q478" s="34">
        <f t="shared" si="101"/>
        <v>85019</v>
      </c>
      <c r="R478" s="34">
        <f t="shared" si="102"/>
        <v>0</v>
      </c>
      <c r="S478" s="34">
        <f t="shared" si="103"/>
        <v>85019</v>
      </c>
      <c r="T478" s="69">
        <v>42826</v>
      </c>
      <c r="V478" s="11" t="s">
        <v>583</v>
      </c>
      <c r="W478" s="11" t="s">
        <v>584</v>
      </c>
      <c r="X478" s="11" t="s">
        <v>9079</v>
      </c>
      <c r="Y478" s="11" t="s">
        <v>585</v>
      </c>
      <c r="Z478" s="12" t="s">
        <v>166</v>
      </c>
      <c r="AA478" s="12" t="s">
        <v>588</v>
      </c>
      <c r="AB478" s="12" t="s">
        <v>589</v>
      </c>
      <c r="AC478" s="12" t="s">
        <v>582</v>
      </c>
      <c r="AD478" s="12" t="s">
        <v>73</v>
      </c>
      <c r="AE478" s="70">
        <v>58936</v>
      </c>
      <c r="AF478" s="70">
        <v>115514</v>
      </c>
      <c r="AG478" s="60" t="s">
        <v>45</v>
      </c>
      <c r="AH478" s="61">
        <v>77171</v>
      </c>
      <c r="AI478" s="61">
        <v>0</v>
      </c>
      <c r="AJ478" s="61">
        <v>81019</v>
      </c>
      <c r="AK478" s="61">
        <v>0</v>
      </c>
      <c r="AL478" s="61">
        <v>81019</v>
      </c>
      <c r="AM478" s="61">
        <v>0</v>
      </c>
      <c r="AN478" s="11"/>
      <c r="AO478" s="61">
        <v>85019</v>
      </c>
      <c r="AP478" s="61">
        <v>0</v>
      </c>
      <c r="AQ478" s="62">
        <v>85019</v>
      </c>
      <c r="AR478" s="62">
        <v>0</v>
      </c>
      <c r="AS478" s="11"/>
      <c r="AT478" s="62">
        <v>81019</v>
      </c>
      <c r="AU478" s="62">
        <v>85019</v>
      </c>
      <c r="AV478" s="61">
        <v>7848</v>
      </c>
      <c r="AW478" s="63" t="str">
        <f t="shared" si="104"/>
        <v/>
      </c>
      <c r="AX478" s="63" t="str">
        <f t="shared" si="105"/>
        <v/>
      </c>
      <c r="AY478" s="64">
        <v>4000</v>
      </c>
      <c r="AZ478" s="65">
        <v>4.7048306849057267E-2</v>
      </c>
      <c r="BA478" s="65">
        <v>0.10169623304090915</v>
      </c>
      <c r="BB478" s="16" t="s">
        <v>33</v>
      </c>
      <c r="BC478" s="17"/>
    </row>
    <row r="479" spans="1:55" ht="20.100000000000001" customHeight="1" x14ac:dyDescent="0.2">
      <c r="A479" s="15">
        <v>2017</v>
      </c>
      <c r="B479" s="72" t="s">
        <v>75</v>
      </c>
      <c r="C479" s="35">
        <f t="shared" si="93"/>
        <v>3</v>
      </c>
      <c r="D479" s="67" t="s">
        <v>29</v>
      </c>
      <c r="E479" s="60" t="s">
        <v>13</v>
      </c>
      <c r="F479" s="18" t="str">
        <f t="shared" si="94"/>
        <v>Kennedy, Lindsey</v>
      </c>
      <c r="G479" s="11" t="s">
        <v>616</v>
      </c>
      <c r="H479" s="12" t="s">
        <v>617</v>
      </c>
      <c r="I479" s="66">
        <v>1</v>
      </c>
      <c r="J479" s="68" t="s">
        <v>215</v>
      </c>
      <c r="K479" s="34">
        <f t="shared" si="95"/>
        <v>37926</v>
      </c>
      <c r="L479" s="34">
        <f t="shared" si="96"/>
        <v>0</v>
      </c>
      <c r="M479" s="34">
        <f t="shared" si="97"/>
        <v>37926</v>
      </c>
      <c r="N479" s="34">
        <f t="shared" si="98"/>
        <v>3574</v>
      </c>
      <c r="O479" s="34">
        <f t="shared" si="99"/>
        <v>0</v>
      </c>
      <c r="P479" s="34">
        <f t="shared" si="100"/>
        <v>3574</v>
      </c>
      <c r="Q479" s="34">
        <f t="shared" si="101"/>
        <v>41500</v>
      </c>
      <c r="R479" s="34">
        <f t="shared" si="102"/>
        <v>0</v>
      </c>
      <c r="S479" s="34">
        <f t="shared" si="103"/>
        <v>41500</v>
      </c>
      <c r="T479" s="69">
        <v>42826</v>
      </c>
      <c r="V479" s="11" t="s">
        <v>613</v>
      </c>
      <c r="W479" s="11" t="s">
        <v>614</v>
      </c>
      <c r="X479" s="11" t="s">
        <v>9104</v>
      </c>
      <c r="Y479" s="11" t="s">
        <v>615</v>
      </c>
      <c r="Z479" s="12" t="s">
        <v>166</v>
      </c>
      <c r="AA479" s="12" t="s">
        <v>287</v>
      </c>
      <c r="AB479" s="12" t="s">
        <v>618</v>
      </c>
      <c r="AC479" s="12" t="s">
        <v>619</v>
      </c>
      <c r="AD479" s="12" t="s">
        <v>620</v>
      </c>
      <c r="AE479" s="70">
        <v>55014</v>
      </c>
      <c r="AF479" s="70">
        <v>88022</v>
      </c>
      <c r="AG479" s="60"/>
      <c r="AH479" s="61">
        <v>37366</v>
      </c>
      <c r="AI479" s="61">
        <v>0</v>
      </c>
      <c r="AJ479" s="61">
        <v>37926</v>
      </c>
      <c r="AK479" s="61">
        <v>0</v>
      </c>
      <c r="AL479" s="61">
        <v>37926</v>
      </c>
      <c r="AM479" s="61">
        <v>0</v>
      </c>
      <c r="AN479" s="11"/>
      <c r="AO479" s="61">
        <v>41500</v>
      </c>
      <c r="AP479" s="61">
        <v>0</v>
      </c>
      <c r="AQ479" s="62">
        <v>41500</v>
      </c>
      <c r="AR479" s="62">
        <v>0</v>
      </c>
      <c r="AS479" s="11"/>
      <c r="AT479" s="62">
        <v>37926</v>
      </c>
      <c r="AU479" s="62">
        <v>41500</v>
      </c>
      <c r="AV479" s="61">
        <v>4134</v>
      </c>
      <c r="AW479" s="63" t="str">
        <f t="shared" si="104"/>
        <v/>
      </c>
      <c r="AX479" s="63" t="str">
        <f t="shared" si="105"/>
        <v/>
      </c>
      <c r="AY479" s="64">
        <v>3574</v>
      </c>
      <c r="AZ479" s="65">
        <v>8.6120481927710837E-2</v>
      </c>
      <c r="BA479" s="65">
        <v>0.11063533693732271</v>
      </c>
      <c r="BB479" s="16" t="s">
        <v>33</v>
      </c>
      <c r="BC479" s="17"/>
    </row>
    <row r="480" spans="1:55" ht="20.100000000000001" customHeight="1" x14ac:dyDescent="0.2">
      <c r="A480" s="15">
        <v>2017</v>
      </c>
      <c r="B480" s="72" t="s">
        <v>75</v>
      </c>
      <c r="C480" s="35">
        <f t="shared" si="93"/>
        <v>3</v>
      </c>
      <c r="D480" s="67" t="s">
        <v>29</v>
      </c>
      <c r="E480" s="60" t="s">
        <v>13</v>
      </c>
      <c r="F480" s="18" t="str">
        <f t="shared" si="94"/>
        <v>Milman, Scott</v>
      </c>
      <c r="G480" s="11" t="s">
        <v>982</v>
      </c>
      <c r="H480" s="75" t="s">
        <v>983</v>
      </c>
      <c r="I480" s="66">
        <v>1</v>
      </c>
      <c r="J480" s="68" t="s">
        <v>215</v>
      </c>
      <c r="K480" s="34">
        <f t="shared" si="95"/>
        <v>0</v>
      </c>
      <c r="L480" s="34">
        <f t="shared" si="96"/>
        <v>110693</v>
      </c>
      <c r="M480" s="34">
        <f t="shared" si="97"/>
        <v>110693</v>
      </c>
      <c r="N480" s="34">
        <f t="shared" si="98"/>
        <v>0</v>
      </c>
      <c r="O480" s="34">
        <f t="shared" si="99"/>
        <v>11069</v>
      </c>
      <c r="P480" s="34">
        <f t="shared" si="100"/>
        <v>11069</v>
      </c>
      <c r="Q480" s="34">
        <f t="shared" si="101"/>
        <v>0</v>
      </c>
      <c r="R480" s="34">
        <f t="shared" si="102"/>
        <v>121762</v>
      </c>
      <c r="S480" s="34">
        <f t="shared" si="103"/>
        <v>121762</v>
      </c>
      <c r="T480" s="69">
        <v>42887</v>
      </c>
      <c r="V480" s="11" t="s">
        <v>979</v>
      </c>
      <c r="W480" s="11" t="s">
        <v>980</v>
      </c>
      <c r="X480" s="11" t="s">
        <v>9120</v>
      </c>
      <c r="Y480" s="17" t="s">
        <v>981</v>
      </c>
      <c r="Z480" s="12" t="s">
        <v>497</v>
      </c>
      <c r="AA480" s="12" t="s">
        <v>984</v>
      </c>
      <c r="AB480" s="12" t="s">
        <v>985</v>
      </c>
      <c r="AC480" s="12" t="s">
        <v>232</v>
      </c>
      <c r="AD480" s="12">
        <v>435012</v>
      </c>
      <c r="AE480" s="70">
        <v>59114</v>
      </c>
      <c r="AF480" s="70">
        <v>94582</v>
      </c>
      <c r="AG480" s="60" t="s">
        <v>46</v>
      </c>
      <c r="AH480" s="61">
        <v>106950</v>
      </c>
      <c r="AI480" s="61">
        <v>0</v>
      </c>
      <c r="AJ480" s="61">
        <v>110693</v>
      </c>
      <c r="AK480" s="61">
        <v>0</v>
      </c>
      <c r="AL480" s="61"/>
      <c r="AM480" s="61">
        <v>110693</v>
      </c>
      <c r="AN480" s="11" t="s">
        <v>986</v>
      </c>
      <c r="AO480" s="61">
        <v>121762</v>
      </c>
      <c r="AP480" s="61">
        <v>0</v>
      </c>
      <c r="AQ480" s="62"/>
      <c r="AR480" s="62">
        <v>121762</v>
      </c>
      <c r="AS480" s="11" t="s">
        <v>986</v>
      </c>
      <c r="AT480" s="62">
        <v>110693</v>
      </c>
      <c r="AU480" s="62">
        <v>121762</v>
      </c>
      <c r="AV480" s="61">
        <v>14812</v>
      </c>
      <c r="AW480" s="63" t="str">
        <f t="shared" si="104"/>
        <v/>
      </c>
      <c r="AX480" s="63" t="str">
        <f t="shared" si="105"/>
        <v/>
      </c>
      <c r="AY480" s="64">
        <v>11069</v>
      </c>
      <c r="AZ480" s="65">
        <v>9.0906851070120392E-2</v>
      </c>
      <c r="BA480" s="65">
        <v>0.13849462365591397</v>
      </c>
      <c r="BB480" s="16" t="s">
        <v>33</v>
      </c>
      <c r="BC480" s="17"/>
    </row>
    <row r="481" spans="1:55" ht="20.100000000000001" customHeight="1" x14ac:dyDescent="0.2">
      <c r="A481" s="15">
        <v>2017</v>
      </c>
      <c r="B481" s="15" t="s">
        <v>75</v>
      </c>
      <c r="C481" s="35">
        <f t="shared" si="93"/>
        <v>3</v>
      </c>
      <c r="D481" s="67" t="s">
        <v>29</v>
      </c>
      <c r="E481" s="60" t="s">
        <v>9</v>
      </c>
      <c r="F481" s="18" t="str">
        <f t="shared" si="94"/>
        <v>Hambrick, Timothy</v>
      </c>
      <c r="G481" s="11" t="s">
        <v>4778</v>
      </c>
      <c r="H481" s="12" t="s">
        <v>4779</v>
      </c>
      <c r="I481" s="128">
        <v>1</v>
      </c>
      <c r="J481" s="68" t="s">
        <v>215</v>
      </c>
      <c r="K481" s="34">
        <f t="shared" si="95"/>
        <v>36859</v>
      </c>
      <c r="L481" s="34">
        <f t="shared" si="96"/>
        <v>38567</v>
      </c>
      <c r="M481" s="34">
        <f t="shared" si="97"/>
        <v>75426</v>
      </c>
      <c r="N481" s="34">
        <f t="shared" si="98"/>
        <v>-2</v>
      </c>
      <c r="O481" s="34">
        <f t="shared" si="99"/>
        <v>3002</v>
      </c>
      <c r="P481" s="34">
        <f t="shared" si="100"/>
        <v>3000</v>
      </c>
      <c r="Q481" s="34">
        <f t="shared" si="101"/>
        <v>36857</v>
      </c>
      <c r="R481" s="34">
        <f t="shared" si="102"/>
        <v>41569</v>
      </c>
      <c r="S481" s="34">
        <f t="shared" si="103"/>
        <v>78426</v>
      </c>
      <c r="T481" s="69">
        <v>42826</v>
      </c>
      <c r="V481" s="11" t="s">
        <v>4776</v>
      </c>
      <c r="W481" s="11" t="s">
        <v>1389</v>
      </c>
      <c r="X481" s="11" t="s">
        <v>9246</v>
      </c>
      <c r="Y481" s="11" t="s">
        <v>4777</v>
      </c>
      <c r="Z481" s="12" t="s">
        <v>4137</v>
      </c>
      <c r="AA481" s="12" t="s">
        <v>4780</v>
      </c>
      <c r="AB481" s="12" t="s">
        <v>4781</v>
      </c>
      <c r="AC481" s="12" t="s">
        <v>4521</v>
      </c>
      <c r="AD481" s="11" t="s">
        <v>73</v>
      </c>
      <c r="AE481" s="70">
        <v>48045</v>
      </c>
      <c r="AF481" s="70">
        <v>96088</v>
      </c>
      <c r="AG481" s="60" t="s">
        <v>45</v>
      </c>
      <c r="AH481" s="61">
        <v>70919</v>
      </c>
      <c r="AI481" s="61">
        <v>3000</v>
      </c>
      <c r="AJ481" s="61">
        <v>72426</v>
      </c>
      <c r="AK481" s="61">
        <v>3000</v>
      </c>
      <c r="AL481" s="61">
        <v>36859</v>
      </c>
      <c r="AM481" s="61">
        <v>38567</v>
      </c>
      <c r="AN481" s="11" t="s">
        <v>74</v>
      </c>
      <c r="AO481" s="61">
        <v>78426</v>
      </c>
      <c r="AP481" s="61">
        <v>0</v>
      </c>
      <c r="AQ481" s="62">
        <v>36857</v>
      </c>
      <c r="AR481" s="62">
        <v>41569</v>
      </c>
      <c r="AS481" s="11" t="s">
        <v>74</v>
      </c>
      <c r="AT481" s="62">
        <f>AJ481+AK481</f>
        <v>75426</v>
      </c>
      <c r="AU481" s="62">
        <f>AO481+AP481</f>
        <v>78426</v>
      </c>
      <c r="AV481" s="61">
        <f>AU481-(AH481+AI481)</f>
        <v>4507</v>
      </c>
      <c r="AW481" s="63" t="str">
        <f t="shared" si="104"/>
        <v/>
      </c>
      <c r="AX481" s="63" t="str">
        <f t="shared" si="105"/>
        <v/>
      </c>
      <c r="AY481" s="64">
        <f>AU481-AT481</f>
        <v>3000</v>
      </c>
      <c r="AZ481" s="65">
        <f>IFERROR(AY481/AT481,0)</f>
        <v>3.9774083207382072E-2</v>
      </c>
      <c r="BA481" s="65">
        <f>IFERROR(AV481/(AH481+AI481),0)</f>
        <v>6.0972145185946777E-2</v>
      </c>
      <c r="BB481" s="16" t="s">
        <v>33</v>
      </c>
      <c r="BC481" s="17" t="s">
        <v>4782</v>
      </c>
    </row>
    <row r="482" spans="1:55" ht="20.100000000000001" customHeight="1" x14ac:dyDescent="0.2">
      <c r="A482" s="15">
        <v>2017</v>
      </c>
      <c r="B482" s="15" t="s">
        <v>75</v>
      </c>
      <c r="C482" s="35">
        <f t="shared" si="93"/>
        <v>3</v>
      </c>
      <c r="D482" s="39" t="s">
        <v>29</v>
      </c>
      <c r="E482" s="60" t="s">
        <v>4</v>
      </c>
      <c r="F482" s="18" t="str">
        <f t="shared" si="94"/>
        <v>Odom, Amy</v>
      </c>
      <c r="G482" s="11" t="s">
        <v>7554</v>
      </c>
      <c r="H482" s="12" t="s">
        <v>7555</v>
      </c>
      <c r="I482" s="66">
        <v>1</v>
      </c>
      <c r="J482" s="14" t="s">
        <v>49</v>
      </c>
      <c r="K482" s="34">
        <f t="shared" si="95"/>
        <v>0</v>
      </c>
      <c r="L482" s="34">
        <f t="shared" si="96"/>
        <v>44757</v>
      </c>
      <c r="M482" s="34">
        <f t="shared" si="97"/>
        <v>44757</v>
      </c>
      <c r="N482" s="34">
        <f t="shared" si="98"/>
        <v>0</v>
      </c>
      <c r="O482" s="34">
        <f t="shared" si="99"/>
        <v>3243</v>
      </c>
      <c r="P482" s="34">
        <f t="shared" si="100"/>
        <v>3243</v>
      </c>
      <c r="Q482" s="34">
        <f t="shared" si="101"/>
        <v>0</v>
      </c>
      <c r="R482" s="34">
        <f t="shared" si="102"/>
        <v>48000</v>
      </c>
      <c r="S482" s="34">
        <f t="shared" si="103"/>
        <v>48000</v>
      </c>
      <c r="T482" s="13">
        <v>42905</v>
      </c>
      <c r="V482" s="11" t="s">
        <v>7552</v>
      </c>
      <c r="W482" s="11" t="s">
        <v>708</v>
      </c>
      <c r="X482" s="11" t="s">
        <v>7939</v>
      </c>
      <c r="Y482" s="12" t="s">
        <v>7553</v>
      </c>
      <c r="Z482" s="60" t="s">
        <v>7250</v>
      </c>
      <c r="AA482" s="12" t="s">
        <v>3589</v>
      </c>
      <c r="AB482" s="12" t="s">
        <v>7494</v>
      </c>
      <c r="AC482" s="12" t="s">
        <v>7556</v>
      </c>
      <c r="AD482" s="12" t="s">
        <v>4912</v>
      </c>
      <c r="AE482" s="30" t="s">
        <v>7557</v>
      </c>
      <c r="AF482" s="30" t="s">
        <v>7558</v>
      </c>
      <c r="AG482" s="12" t="s">
        <v>45</v>
      </c>
      <c r="AH482" s="14">
        <v>44757</v>
      </c>
      <c r="AI482" s="61">
        <v>0</v>
      </c>
      <c r="AJ482" s="14">
        <v>44757</v>
      </c>
      <c r="AK482" s="61">
        <v>0</v>
      </c>
      <c r="AL482" s="14">
        <v>0</v>
      </c>
      <c r="AM482" s="14">
        <v>44757</v>
      </c>
      <c r="AN482" s="11" t="s">
        <v>7518</v>
      </c>
      <c r="AO482" s="14">
        <v>48000</v>
      </c>
      <c r="AP482" s="61">
        <v>0</v>
      </c>
      <c r="AQ482" s="32">
        <v>0</v>
      </c>
      <c r="AR482" s="32">
        <v>48000</v>
      </c>
      <c r="AS482" s="11" t="s">
        <v>7518</v>
      </c>
      <c r="AT482" s="62">
        <v>44757</v>
      </c>
      <c r="AU482" s="62">
        <v>48000</v>
      </c>
      <c r="AV482" s="61">
        <v>3243</v>
      </c>
      <c r="AW482" s="63" t="str">
        <f t="shared" si="104"/>
        <v/>
      </c>
      <c r="AX482" s="63" t="str">
        <f t="shared" si="105"/>
        <v/>
      </c>
      <c r="AY482" s="64">
        <v>3243</v>
      </c>
      <c r="AZ482" s="65">
        <v>7.2457939540183661E-2</v>
      </c>
      <c r="BA482" s="65">
        <v>7.2457939540183661E-2</v>
      </c>
      <c r="BB482" s="16" t="s">
        <v>33</v>
      </c>
      <c r="BC482" s="17" t="s">
        <v>7559</v>
      </c>
    </row>
    <row r="483" spans="1:55" ht="20.100000000000001" customHeight="1" x14ac:dyDescent="0.2">
      <c r="A483" s="15">
        <v>2017</v>
      </c>
      <c r="B483" s="15" t="s">
        <v>75</v>
      </c>
      <c r="C483" s="35">
        <f t="shared" si="93"/>
        <v>3</v>
      </c>
      <c r="D483" s="39" t="s">
        <v>29</v>
      </c>
      <c r="E483" s="60" t="s">
        <v>4</v>
      </c>
      <c r="F483" s="18" t="str">
        <f t="shared" si="94"/>
        <v>Pepper, Lindsay</v>
      </c>
      <c r="G483" s="11" t="s">
        <v>7562</v>
      </c>
      <c r="H483" s="12" t="s">
        <v>7563</v>
      </c>
      <c r="I483" s="66">
        <v>1</v>
      </c>
      <c r="J483" s="14" t="s">
        <v>49</v>
      </c>
      <c r="K483" s="34">
        <f t="shared" si="95"/>
        <v>35000</v>
      </c>
      <c r="L483" s="34">
        <f t="shared" si="96"/>
        <v>0</v>
      </c>
      <c r="M483" s="34">
        <f t="shared" si="97"/>
        <v>35000</v>
      </c>
      <c r="N483" s="34">
        <f t="shared" si="98"/>
        <v>8000</v>
      </c>
      <c r="O483" s="34">
        <f t="shared" si="99"/>
        <v>0</v>
      </c>
      <c r="P483" s="34">
        <f t="shared" si="100"/>
        <v>8000</v>
      </c>
      <c r="Q483" s="34">
        <f t="shared" si="101"/>
        <v>43000</v>
      </c>
      <c r="R483" s="34">
        <f t="shared" si="102"/>
        <v>0</v>
      </c>
      <c r="S483" s="34">
        <f t="shared" si="103"/>
        <v>43000</v>
      </c>
      <c r="T483" s="13">
        <v>42856</v>
      </c>
      <c r="V483" s="11" t="s">
        <v>7560</v>
      </c>
      <c r="W483" s="11" t="s">
        <v>4884</v>
      </c>
      <c r="X483" s="11" t="s">
        <v>7940</v>
      </c>
      <c r="Y483" s="12" t="s">
        <v>7561</v>
      </c>
      <c r="Z483" s="60" t="s">
        <v>7250</v>
      </c>
      <c r="AA483" s="12" t="s">
        <v>7564</v>
      </c>
      <c r="AB483" s="12" t="s">
        <v>7565</v>
      </c>
      <c r="AC483" s="12" t="s">
        <v>595</v>
      </c>
      <c r="AD483" s="12" t="s">
        <v>7566</v>
      </c>
      <c r="AE483" s="30" t="s">
        <v>7567</v>
      </c>
      <c r="AF483" s="30" t="s">
        <v>7568</v>
      </c>
      <c r="AG483" s="12" t="s">
        <v>45</v>
      </c>
      <c r="AH483" s="14">
        <v>35000</v>
      </c>
      <c r="AI483" s="61">
        <v>0</v>
      </c>
      <c r="AJ483" s="14">
        <v>35000</v>
      </c>
      <c r="AK483" s="61">
        <v>0</v>
      </c>
      <c r="AL483" s="14">
        <v>35000</v>
      </c>
      <c r="AM483" s="14">
        <v>0</v>
      </c>
      <c r="AN483" s="11"/>
      <c r="AO483" s="14">
        <v>43000</v>
      </c>
      <c r="AP483" s="61">
        <v>0</v>
      </c>
      <c r="AQ483" s="32">
        <v>43000</v>
      </c>
      <c r="AR483" s="32">
        <v>0</v>
      </c>
      <c r="AS483" s="11"/>
      <c r="AT483" s="62">
        <v>35000</v>
      </c>
      <c r="AU483" s="62">
        <v>43000</v>
      </c>
      <c r="AV483" s="61">
        <v>8000</v>
      </c>
      <c r="AW483" s="63" t="str">
        <f t="shared" si="104"/>
        <v/>
      </c>
      <c r="AX483" s="63" t="str">
        <f t="shared" si="105"/>
        <v/>
      </c>
      <c r="AY483" s="64">
        <v>8000</v>
      </c>
      <c r="AZ483" s="65">
        <v>0.22857142857142856</v>
      </c>
      <c r="BA483" s="65">
        <v>0.22857142857142856</v>
      </c>
      <c r="BB483" s="16" t="s">
        <v>33</v>
      </c>
      <c r="BC483" s="17" t="s">
        <v>7569</v>
      </c>
    </row>
    <row r="484" spans="1:55" ht="20.100000000000001" customHeight="1" x14ac:dyDescent="0.2">
      <c r="A484" s="15">
        <v>2017</v>
      </c>
      <c r="B484" s="15" t="s">
        <v>75</v>
      </c>
      <c r="C484" s="35">
        <f t="shared" si="93"/>
        <v>3</v>
      </c>
      <c r="D484" s="39" t="s">
        <v>29</v>
      </c>
      <c r="E484" s="60" t="s">
        <v>4</v>
      </c>
      <c r="F484" s="18" t="str">
        <f t="shared" si="94"/>
        <v>Toub-Lozano, Veronica</v>
      </c>
      <c r="G484" s="11" t="s">
        <v>7625</v>
      </c>
      <c r="H484" s="12" t="s">
        <v>7626</v>
      </c>
      <c r="I484" s="66">
        <v>1</v>
      </c>
      <c r="J484" s="14" t="s">
        <v>49</v>
      </c>
      <c r="K484" s="34">
        <f t="shared" si="95"/>
        <v>0</v>
      </c>
      <c r="L484" s="34">
        <f t="shared" si="96"/>
        <v>47000</v>
      </c>
      <c r="M484" s="34">
        <f t="shared" si="97"/>
        <v>47000</v>
      </c>
      <c r="N484" s="34">
        <f t="shared" si="98"/>
        <v>0</v>
      </c>
      <c r="O484" s="34">
        <f t="shared" si="99"/>
        <v>3000</v>
      </c>
      <c r="P484" s="34">
        <f t="shared" si="100"/>
        <v>3000</v>
      </c>
      <c r="Q484" s="34">
        <f t="shared" si="101"/>
        <v>0</v>
      </c>
      <c r="R484" s="34">
        <f t="shared" si="102"/>
        <v>50000</v>
      </c>
      <c r="S484" s="34">
        <f t="shared" si="103"/>
        <v>50000</v>
      </c>
      <c r="T484" s="13">
        <v>42905</v>
      </c>
      <c r="V484" s="11" t="s">
        <v>7623</v>
      </c>
      <c r="W484" s="11" t="s">
        <v>7185</v>
      </c>
      <c r="X484" s="11" t="s">
        <v>7951</v>
      </c>
      <c r="Y484" s="12" t="s">
        <v>7624</v>
      </c>
      <c r="Z484" s="60" t="s">
        <v>7250</v>
      </c>
      <c r="AA484" s="12" t="s">
        <v>3589</v>
      </c>
      <c r="AB484" s="12" t="s">
        <v>7494</v>
      </c>
      <c r="AC484" s="12" t="s">
        <v>7556</v>
      </c>
      <c r="AD484" s="12" t="s">
        <v>4912</v>
      </c>
      <c r="AE484" s="30" t="s">
        <v>7557</v>
      </c>
      <c r="AF484" s="30" t="s">
        <v>7558</v>
      </c>
      <c r="AG484" s="12" t="s">
        <v>45</v>
      </c>
      <c r="AH484" s="14">
        <v>47000</v>
      </c>
      <c r="AI484" s="61">
        <v>0</v>
      </c>
      <c r="AJ484" s="14">
        <v>47000</v>
      </c>
      <c r="AK484" s="61">
        <v>0</v>
      </c>
      <c r="AL484" s="14">
        <v>0</v>
      </c>
      <c r="AM484" s="14">
        <v>47000</v>
      </c>
      <c r="AN484" s="11"/>
      <c r="AO484" s="14">
        <v>50000</v>
      </c>
      <c r="AP484" s="61">
        <v>0</v>
      </c>
      <c r="AQ484" s="32">
        <v>0</v>
      </c>
      <c r="AR484" s="32">
        <v>50000</v>
      </c>
      <c r="AS484" s="11"/>
      <c r="AT484" s="62">
        <v>47000</v>
      </c>
      <c r="AU484" s="62">
        <v>50000</v>
      </c>
      <c r="AV484" s="61">
        <v>3000</v>
      </c>
      <c r="AW484" s="63" t="str">
        <f t="shared" si="104"/>
        <v/>
      </c>
      <c r="AX484" s="63" t="str">
        <f t="shared" si="105"/>
        <v/>
      </c>
      <c r="AY484" s="64">
        <v>3000</v>
      </c>
      <c r="AZ484" s="65">
        <v>6.3829787234042548E-2</v>
      </c>
      <c r="BA484" s="65">
        <v>6.3829787234042548E-2</v>
      </c>
      <c r="BB484" s="16" t="s">
        <v>33</v>
      </c>
      <c r="BC484" s="17"/>
    </row>
    <row r="485" spans="1:55" ht="20.100000000000001" customHeight="1" x14ac:dyDescent="0.2">
      <c r="A485" s="15">
        <v>2017</v>
      </c>
      <c r="B485" s="15" t="s">
        <v>75</v>
      </c>
      <c r="C485" s="35">
        <f t="shared" si="93"/>
        <v>3</v>
      </c>
      <c r="D485" s="39" t="s">
        <v>29</v>
      </c>
      <c r="E485" s="60" t="s">
        <v>4</v>
      </c>
      <c r="F485" s="18" t="str">
        <f t="shared" si="94"/>
        <v>Webb, James</v>
      </c>
      <c r="G485" s="11" t="s">
        <v>7664</v>
      </c>
      <c r="H485" s="12" t="s">
        <v>7665</v>
      </c>
      <c r="I485" s="66">
        <v>1</v>
      </c>
      <c r="J485" s="14" t="s">
        <v>49</v>
      </c>
      <c r="K485" s="34">
        <f t="shared" si="95"/>
        <v>0</v>
      </c>
      <c r="L485" s="34">
        <f t="shared" si="96"/>
        <v>112366</v>
      </c>
      <c r="M485" s="34">
        <f t="shared" si="97"/>
        <v>112366</v>
      </c>
      <c r="N485" s="34">
        <f t="shared" si="98"/>
        <v>0</v>
      </c>
      <c r="O485" s="34">
        <f t="shared" si="99"/>
        <v>11209</v>
      </c>
      <c r="P485" s="34">
        <f t="shared" si="100"/>
        <v>11209</v>
      </c>
      <c r="Q485" s="34">
        <f t="shared" si="101"/>
        <v>0</v>
      </c>
      <c r="R485" s="34">
        <f t="shared" si="102"/>
        <v>123575</v>
      </c>
      <c r="S485" s="34">
        <f t="shared" si="103"/>
        <v>123575</v>
      </c>
      <c r="T485" s="13">
        <v>42887</v>
      </c>
      <c r="V485" s="11" t="s">
        <v>7662</v>
      </c>
      <c r="W485" s="11" t="s">
        <v>91</v>
      </c>
      <c r="X485" s="11" t="s">
        <v>7956</v>
      </c>
      <c r="Y485" s="12" t="s">
        <v>7663</v>
      </c>
      <c r="Z485" s="60" t="s">
        <v>7250</v>
      </c>
      <c r="AA485" s="12" t="s">
        <v>643</v>
      </c>
      <c r="AB485" s="12" t="s">
        <v>7260</v>
      </c>
      <c r="AC485" s="12" t="s">
        <v>7666</v>
      </c>
      <c r="AD485" s="12" t="s">
        <v>7667</v>
      </c>
      <c r="AE485" s="30" t="s">
        <v>7668</v>
      </c>
      <c r="AF485" s="30" t="s">
        <v>7669</v>
      </c>
      <c r="AG485" s="12" t="s">
        <v>45</v>
      </c>
      <c r="AH485" s="14">
        <v>112366</v>
      </c>
      <c r="AI485" s="61">
        <v>0</v>
      </c>
      <c r="AJ485" s="14">
        <v>112366</v>
      </c>
      <c r="AK485" s="61">
        <v>0</v>
      </c>
      <c r="AL485" s="14">
        <v>0</v>
      </c>
      <c r="AM485" s="14">
        <v>112366</v>
      </c>
      <c r="AN485" s="11" t="s">
        <v>7670</v>
      </c>
      <c r="AO485" s="14">
        <v>123575</v>
      </c>
      <c r="AP485" s="61">
        <v>0</v>
      </c>
      <c r="AQ485" s="32">
        <v>0</v>
      </c>
      <c r="AR485" s="32">
        <v>123575</v>
      </c>
      <c r="AS485" s="11" t="s">
        <v>7670</v>
      </c>
      <c r="AT485" s="62">
        <v>112366</v>
      </c>
      <c r="AU485" s="62">
        <v>123575</v>
      </c>
      <c r="AV485" s="61">
        <v>11209</v>
      </c>
      <c r="AW485" s="63" t="str">
        <f t="shared" si="104"/>
        <v/>
      </c>
      <c r="AX485" s="63" t="str">
        <f t="shared" si="105"/>
        <v/>
      </c>
      <c r="AY485" s="64">
        <v>11209</v>
      </c>
      <c r="AZ485" s="65">
        <v>9.9754374098926721E-2</v>
      </c>
      <c r="BA485" s="65">
        <v>9.9754374098926721E-2</v>
      </c>
      <c r="BB485" s="16" t="s">
        <v>33</v>
      </c>
      <c r="BC485" s="17" t="s">
        <v>7559</v>
      </c>
    </row>
    <row r="486" spans="1:55" ht="20.100000000000001" customHeight="1" x14ac:dyDescent="0.2">
      <c r="A486" s="72">
        <v>2017</v>
      </c>
      <c r="B486" s="72" t="s">
        <v>75</v>
      </c>
      <c r="C486" s="35">
        <f t="shared" si="93"/>
        <v>3</v>
      </c>
      <c r="D486" s="67" t="s">
        <v>29</v>
      </c>
      <c r="E486" s="60" t="s">
        <v>7</v>
      </c>
      <c r="F486" s="18" t="str">
        <f t="shared" si="94"/>
        <v>Walters, K. Berrak</v>
      </c>
      <c r="G486" s="11" t="s">
        <v>218</v>
      </c>
      <c r="H486" s="12" t="s">
        <v>7740</v>
      </c>
      <c r="I486" s="66">
        <v>1</v>
      </c>
      <c r="J486" s="68" t="s">
        <v>49</v>
      </c>
      <c r="K486" s="34">
        <f t="shared" si="95"/>
        <v>39500</v>
      </c>
      <c r="L486" s="34">
        <f t="shared" si="96"/>
        <v>0</v>
      </c>
      <c r="M486" s="34">
        <f t="shared" si="97"/>
        <v>39500</v>
      </c>
      <c r="N486" s="34">
        <f t="shared" si="98"/>
        <v>2700</v>
      </c>
      <c r="O486" s="34">
        <f t="shared" si="99"/>
        <v>0</v>
      </c>
      <c r="P486" s="34">
        <f t="shared" si="100"/>
        <v>2700</v>
      </c>
      <c r="Q486" s="34">
        <f t="shared" si="101"/>
        <v>42200</v>
      </c>
      <c r="R486" s="34">
        <f t="shared" si="102"/>
        <v>0</v>
      </c>
      <c r="S486" s="34">
        <f t="shared" si="103"/>
        <v>42200</v>
      </c>
      <c r="T486" s="13">
        <v>42891</v>
      </c>
      <c r="V486" s="11" t="s">
        <v>7737</v>
      </c>
      <c r="W486" s="11" t="s">
        <v>7738</v>
      </c>
      <c r="X486" s="11" t="s">
        <v>9387</v>
      </c>
      <c r="Y486" s="12" t="s">
        <v>7739</v>
      </c>
      <c r="Z486" s="12" t="s">
        <v>7741</v>
      </c>
      <c r="AA486" s="12" t="s">
        <v>7742</v>
      </c>
      <c r="AB486" s="12" t="s">
        <v>7743</v>
      </c>
      <c r="AC486" s="12" t="s">
        <v>222</v>
      </c>
      <c r="AD486" s="12" t="s">
        <v>223</v>
      </c>
      <c r="AE486" s="70">
        <v>35382</v>
      </c>
      <c r="AF486" s="70">
        <v>56611</v>
      </c>
      <c r="AG486" s="60"/>
      <c r="AH486" s="14">
        <v>35195</v>
      </c>
      <c r="AI486" s="61">
        <v>0</v>
      </c>
      <c r="AJ486" s="14">
        <v>39500</v>
      </c>
      <c r="AK486" s="61">
        <v>0</v>
      </c>
      <c r="AL486" s="14">
        <v>39500</v>
      </c>
      <c r="AM486" s="61">
        <v>0</v>
      </c>
      <c r="AN486" s="11"/>
      <c r="AO486" s="61">
        <v>42200</v>
      </c>
      <c r="AP486" s="61">
        <v>0</v>
      </c>
      <c r="AQ486" s="62">
        <v>42200</v>
      </c>
      <c r="AR486" s="62">
        <v>0</v>
      </c>
      <c r="AS486" s="11"/>
      <c r="AT486" s="62">
        <v>39500</v>
      </c>
      <c r="AU486" s="62">
        <v>42200</v>
      </c>
      <c r="AV486" s="61">
        <v>7005</v>
      </c>
      <c r="AW486" s="63" t="str">
        <f t="shared" si="104"/>
        <v/>
      </c>
      <c r="AX486" s="63" t="str">
        <f t="shared" si="105"/>
        <v/>
      </c>
      <c r="AY486" s="64">
        <v>2700</v>
      </c>
      <c r="AZ486" s="65">
        <v>6.8354430379746839E-2</v>
      </c>
      <c r="BA486" s="65">
        <v>0.1990339536866032</v>
      </c>
      <c r="BB486" s="16" t="s">
        <v>33</v>
      </c>
      <c r="BC486" s="17"/>
    </row>
    <row r="487" spans="1:55" ht="20.100000000000001" customHeight="1" x14ac:dyDescent="0.2">
      <c r="A487" s="15">
        <v>2017</v>
      </c>
      <c r="B487" s="15" t="s">
        <v>75</v>
      </c>
      <c r="C487" s="35">
        <f t="shared" si="93"/>
        <v>3</v>
      </c>
      <c r="D487" s="67" t="s">
        <v>29</v>
      </c>
      <c r="E487" s="60" t="s">
        <v>19</v>
      </c>
      <c r="F487" s="18" t="str">
        <f t="shared" si="94"/>
        <v>Shoemaker, Sarah</v>
      </c>
      <c r="G487" s="11" t="s">
        <v>6278</v>
      </c>
      <c r="H487" s="12" t="s">
        <v>6279</v>
      </c>
      <c r="I487" s="66">
        <v>1</v>
      </c>
      <c r="J487" s="68" t="s">
        <v>49</v>
      </c>
      <c r="K487" s="34">
        <f t="shared" si="95"/>
        <v>62749</v>
      </c>
      <c r="L487" s="34">
        <f t="shared" si="96"/>
        <v>0</v>
      </c>
      <c r="M487" s="34">
        <f t="shared" si="97"/>
        <v>62749</v>
      </c>
      <c r="N487" s="34">
        <f t="shared" si="98"/>
        <v>10251</v>
      </c>
      <c r="O487" s="34">
        <f t="shared" si="99"/>
        <v>0</v>
      </c>
      <c r="P487" s="34">
        <f t="shared" si="100"/>
        <v>10251</v>
      </c>
      <c r="Q487" s="34">
        <f t="shared" si="101"/>
        <v>73000</v>
      </c>
      <c r="R487" s="34">
        <f t="shared" si="102"/>
        <v>0</v>
      </c>
      <c r="S487" s="34">
        <f t="shared" si="103"/>
        <v>73000</v>
      </c>
      <c r="T487" s="69">
        <v>42826</v>
      </c>
      <c r="V487" s="11" t="s">
        <v>6277</v>
      </c>
      <c r="W487" s="11" t="s">
        <v>290</v>
      </c>
      <c r="X487" s="11" t="s">
        <v>8027</v>
      </c>
      <c r="Y487" s="11">
        <v>1882627</v>
      </c>
      <c r="Z487" s="12" t="s">
        <v>6280</v>
      </c>
      <c r="AA487" s="12" t="s">
        <v>6281</v>
      </c>
      <c r="AB487" s="12" t="s">
        <v>6282</v>
      </c>
      <c r="AC487" s="12" t="s">
        <v>6283</v>
      </c>
      <c r="AD487" s="12">
        <v>400135</v>
      </c>
      <c r="AE487" s="70">
        <v>0</v>
      </c>
      <c r="AF487" s="70">
        <v>0</v>
      </c>
      <c r="AG487" s="60" t="s">
        <v>45</v>
      </c>
      <c r="AH487" s="61">
        <v>73000</v>
      </c>
      <c r="AI487" s="61">
        <v>0</v>
      </c>
      <c r="AJ487" s="61">
        <v>62749</v>
      </c>
      <c r="AK487" s="61">
        <v>0</v>
      </c>
      <c r="AL487" s="61">
        <v>62749</v>
      </c>
      <c r="AM487" s="61">
        <v>0</v>
      </c>
      <c r="AN487" s="11"/>
      <c r="AO487" s="61">
        <v>73000</v>
      </c>
      <c r="AP487" s="61">
        <v>0</v>
      </c>
      <c r="AQ487" s="62">
        <v>73000</v>
      </c>
      <c r="AR487" s="62">
        <v>0</v>
      </c>
      <c r="AS487" s="11"/>
      <c r="AT487" s="62">
        <v>62749</v>
      </c>
      <c r="AU487" s="62">
        <v>73000</v>
      </c>
      <c r="AV487" s="61">
        <v>10251</v>
      </c>
      <c r="AW487" s="63" t="str">
        <f t="shared" si="104"/>
        <v/>
      </c>
      <c r="AX487" s="63" t="str">
        <f t="shared" si="105"/>
        <v/>
      </c>
      <c r="AY487" s="64">
        <v>10251</v>
      </c>
      <c r="AZ487" s="65">
        <v>0.16336515322953354</v>
      </c>
      <c r="BA487" s="65">
        <v>0.14042465753424657</v>
      </c>
      <c r="BB487" s="16" t="s">
        <v>33</v>
      </c>
      <c r="BC487" s="17"/>
    </row>
    <row r="488" spans="1:55" ht="20.100000000000001" customHeight="1" x14ac:dyDescent="0.2">
      <c r="A488" s="72">
        <v>2017</v>
      </c>
      <c r="B488" s="72" t="s">
        <v>75</v>
      </c>
      <c r="C488" s="35">
        <f t="shared" si="93"/>
        <v>3</v>
      </c>
      <c r="D488" s="67" t="s">
        <v>29</v>
      </c>
      <c r="E488" s="17" t="s">
        <v>10</v>
      </c>
      <c r="F488" s="18" t="str">
        <f t="shared" si="94"/>
        <v>Hall, Mary</v>
      </c>
      <c r="G488" s="11" t="s">
        <v>4059</v>
      </c>
      <c r="H488" s="12" t="s">
        <v>4060</v>
      </c>
      <c r="I488" s="66">
        <v>1</v>
      </c>
      <c r="J488" s="61" t="s">
        <v>49</v>
      </c>
      <c r="K488" s="34">
        <f t="shared" si="95"/>
        <v>93685</v>
      </c>
      <c r="L488" s="34">
        <f t="shared" si="96"/>
        <v>0</v>
      </c>
      <c r="M488" s="34">
        <f t="shared" si="97"/>
        <v>93685</v>
      </c>
      <c r="N488" s="34">
        <f t="shared" si="98"/>
        <v>15000</v>
      </c>
      <c r="O488" s="34">
        <f t="shared" si="99"/>
        <v>0</v>
      </c>
      <c r="P488" s="34">
        <f t="shared" si="100"/>
        <v>15000</v>
      </c>
      <c r="Q488" s="34">
        <f t="shared" si="101"/>
        <v>108685</v>
      </c>
      <c r="R488" s="34">
        <f t="shared" si="102"/>
        <v>0</v>
      </c>
      <c r="S488" s="34">
        <f t="shared" si="103"/>
        <v>108685</v>
      </c>
      <c r="T488" s="71">
        <v>42856</v>
      </c>
      <c r="V488" s="11" t="s">
        <v>4057</v>
      </c>
      <c r="W488" s="11" t="s">
        <v>251</v>
      </c>
      <c r="X488" s="11" t="s">
        <v>8448</v>
      </c>
      <c r="Y488" s="12" t="s">
        <v>4058</v>
      </c>
      <c r="Z488" s="12"/>
      <c r="AA488" s="12" t="s">
        <v>4061</v>
      </c>
      <c r="AB488" s="12"/>
      <c r="AC488" s="12" t="s">
        <v>4062</v>
      </c>
      <c r="AD488" s="12" t="s">
        <v>4062</v>
      </c>
      <c r="AE488" s="70">
        <v>81170</v>
      </c>
      <c r="AF488" s="70">
        <v>135283</v>
      </c>
      <c r="AG488" s="60" t="s">
        <v>45</v>
      </c>
      <c r="AH488" s="61">
        <v>92300</v>
      </c>
      <c r="AI488" s="61">
        <v>0</v>
      </c>
      <c r="AJ488" s="61">
        <v>93685</v>
      </c>
      <c r="AK488" s="61">
        <v>0</v>
      </c>
      <c r="AL488" s="61">
        <v>93685</v>
      </c>
      <c r="AM488" s="61">
        <v>0</v>
      </c>
      <c r="AN488" s="11"/>
      <c r="AO488" s="61">
        <v>108685</v>
      </c>
      <c r="AP488" s="61">
        <v>0</v>
      </c>
      <c r="AQ488" s="62">
        <v>108685</v>
      </c>
      <c r="AR488" s="62">
        <v>0</v>
      </c>
      <c r="AS488" s="11"/>
      <c r="AT488" s="62">
        <v>93685</v>
      </c>
      <c r="AU488" s="62">
        <v>108685</v>
      </c>
      <c r="AV488" s="61">
        <v>16385</v>
      </c>
      <c r="AW488" s="63" t="str">
        <f t="shared" si="104"/>
        <v/>
      </c>
      <c r="AX488" s="63" t="str">
        <f t="shared" si="105"/>
        <v/>
      </c>
      <c r="AY488" s="64">
        <v>15000</v>
      </c>
      <c r="AZ488" s="65">
        <v>0.160111010300475</v>
      </c>
      <c r="BA488" s="65">
        <v>0.17751895991332611</v>
      </c>
      <c r="BB488" s="16" t="s">
        <v>33</v>
      </c>
      <c r="BC488" s="17"/>
    </row>
    <row r="489" spans="1:55" ht="20.100000000000001" customHeight="1" x14ac:dyDescent="0.2">
      <c r="A489" s="72">
        <v>2017</v>
      </c>
      <c r="B489" s="72" t="s">
        <v>75</v>
      </c>
      <c r="C489" s="35">
        <f t="shared" si="93"/>
        <v>3</v>
      </c>
      <c r="D489" s="67" t="s">
        <v>29</v>
      </c>
      <c r="E489" s="17" t="s">
        <v>10</v>
      </c>
      <c r="F489" s="18" t="str">
        <f t="shared" si="94"/>
        <v>Jaeger, Christina</v>
      </c>
      <c r="G489" s="11" t="s">
        <v>4072</v>
      </c>
      <c r="H489" s="12" t="s">
        <v>4073</v>
      </c>
      <c r="I489" s="66">
        <v>1</v>
      </c>
      <c r="J489" s="61" t="s">
        <v>49</v>
      </c>
      <c r="K489" s="34">
        <f t="shared" si="95"/>
        <v>0</v>
      </c>
      <c r="L489" s="34">
        <f t="shared" si="96"/>
        <v>44153</v>
      </c>
      <c r="M489" s="34">
        <f t="shared" si="97"/>
        <v>44153</v>
      </c>
      <c r="N489" s="34">
        <f t="shared" si="98"/>
        <v>0</v>
      </c>
      <c r="O489" s="34">
        <f t="shared" si="99"/>
        <v>1766</v>
      </c>
      <c r="P489" s="34">
        <f t="shared" si="100"/>
        <v>1766</v>
      </c>
      <c r="Q489" s="34">
        <f t="shared" si="101"/>
        <v>0</v>
      </c>
      <c r="R489" s="34">
        <f t="shared" si="102"/>
        <v>45919</v>
      </c>
      <c r="S489" s="34">
        <f t="shared" si="103"/>
        <v>45919</v>
      </c>
      <c r="T489" s="71">
        <v>42887</v>
      </c>
      <c r="V489" s="11" t="s">
        <v>4070</v>
      </c>
      <c r="W489" s="11" t="s">
        <v>2367</v>
      </c>
      <c r="X489" s="11" t="s">
        <v>8449</v>
      </c>
      <c r="Y489" s="12" t="s">
        <v>4071</v>
      </c>
      <c r="Z489" s="12"/>
      <c r="AA489" s="12" t="s">
        <v>4067</v>
      </c>
      <c r="AB489" s="12"/>
      <c r="AC489" s="12" t="s">
        <v>809</v>
      </c>
      <c r="AD489" s="12" t="s">
        <v>73</v>
      </c>
      <c r="AE489" s="70">
        <v>40496</v>
      </c>
      <c r="AF489" s="70">
        <v>67494</v>
      </c>
      <c r="AG489" s="60" t="s">
        <v>45</v>
      </c>
      <c r="AH489" s="61">
        <v>43500</v>
      </c>
      <c r="AI489" s="61">
        <v>0</v>
      </c>
      <c r="AJ489" s="61">
        <v>44153</v>
      </c>
      <c r="AK489" s="61">
        <v>0</v>
      </c>
      <c r="AL489" s="61">
        <v>0</v>
      </c>
      <c r="AM489" s="61">
        <v>44153</v>
      </c>
      <c r="AN489" s="11" t="s">
        <v>4033</v>
      </c>
      <c r="AO489" s="61">
        <v>45919</v>
      </c>
      <c r="AP489" s="61">
        <v>0</v>
      </c>
      <c r="AQ489" s="62">
        <v>0</v>
      </c>
      <c r="AR489" s="62">
        <v>45919</v>
      </c>
      <c r="AS489" s="11" t="s">
        <v>4033</v>
      </c>
      <c r="AT489" s="62">
        <v>44153</v>
      </c>
      <c r="AU489" s="62">
        <v>45919</v>
      </c>
      <c r="AV489" s="61">
        <v>2419</v>
      </c>
      <c r="AW489" s="63" t="str">
        <f t="shared" si="104"/>
        <v/>
      </c>
      <c r="AX489" s="63" t="str">
        <f t="shared" si="105"/>
        <v/>
      </c>
      <c r="AY489" s="64">
        <v>1766</v>
      </c>
      <c r="AZ489" s="65">
        <v>3.9997282177881455E-2</v>
      </c>
      <c r="BA489" s="65">
        <v>5.5609195402298847E-2</v>
      </c>
      <c r="BB489" s="16" t="s">
        <v>33</v>
      </c>
      <c r="BC489" s="17"/>
    </row>
    <row r="490" spans="1:55" ht="20.100000000000001" customHeight="1" x14ac:dyDescent="0.2">
      <c r="A490" s="72">
        <v>2017</v>
      </c>
      <c r="B490" s="72" t="s">
        <v>75</v>
      </c>
      <c r="C490" s="35">
        <f t="shared" si="93"/>
        <v>3</v>
      </c>
      <c r="D490" s="67" t="s">
        <v>29</v>
      </c>
      <c r="E490" s="17" t="s">
        <v>10</v>
      </c>
      <c r="F490" s="18" t="str">
        <f t="shared" si="94"/>
        <v>Sweeney, Stan</v>
      </c>
      <c r="G490" s="11" t="s">
        <v>4077</v>
      </c>
      <c r="H490" s="12" t="s">
        <v>4078</v>
      </c>
      <c r="I490" s="66">
        <v>1</v>
      </c>
      <c r="J490" s="61" t="s">
        <v>49</v>
      </c>
      <c r="K490" s="34">
        <f t="shared" si="95"/>
        <v>0</v>
      </c>
      <c r="L490" s="34">
        <f t="shared" si="96"/>
        <v>60900</v>
      </c>
      <c r="M490" s="34">
        <f t="shared" si="97"/>
        <v>60900</v>
      </c>
      <c r="N490" s="34">
        <f t="shared" si="98"/>
        <v>0</v>
      </c>
      <c r="O490" s="34">
        <f t="shared" si="99"/>
        <v>5786</v>
      </c>
      <c r="P490" s="34">
        <f t="shared" si="100"/>
        <v>5786</v>
      </c>
      <c r="Q490" s="34">
        <f t="shared" si="101"/>
        <v>0</v>
      </c>
      <c r="R490" s="34">
        <f t="shared" si="102"/>
        <v>66686</v>
      </c>
      <c r="S490" s="34">
        <f t="shared" si="103"/>
        <v>66686</v>
      </c>
      <c r="T490" s="71">
        <v>42887</v>
      </c>
      <c r="V490" s="11" t="s">
        <v>4074</v>
      </c>
      <c r="W490" s="11" t="s">
        <v>4075</v>
      </c>
      <c r="X490" s="11" t="s">
        <v>8455</v>
      </c>
      <c r="Y490" s="12" t="s">
        <v>4076</v>
      </c>
      <c r="Z490" s="12"/>
      <c r="AA490" s="12" t="s">
        <v>4067</v>
      </c>
      <c r="AB490" s="12"/>
      <c r="AC490" s="12" t="s">
        <v>809</v>
      </c>
      <c r="AD490" s="12" t="s">
        <v>73</v>
      </c>
      <c r="AE490" s="70">
        <v>48111</v>
      </c>
      <c r="AF490" s="70">
        <v>80185</v>
      </c>
      <c r="AG490" s="60" t="s">
        <v>45</v>
      </c>
      <c r="AH490" s="61">
        <v>60000</v>
      </c>
      <c r="AI490" s="61">
        <v>0</v>
      </c>
      <c r="AJ490" s="61">
        <v>60900</v>
      </c>
      <c r="AK490" s="61">
        <v>0</v>
      </c>
      <c r="AL490" s="61">
        <v>0</v>
      </c>
      <c r="AM490" s="61">
        <v>60900</v>
      </c>
      <c r="AN490" s="11" t="s">
        <v>4033</v>
      </c>
      <c r="AO490" s="61">
        <v>66686</v>
      </c>
      <c r="AP490" s="61">
        <v>0</v>
      </c>
      <c r="AQ490" s="62">
        <v>0</v>
      </c>
      <c r="AR490" s="62">
        <v>66686</v>
      </c>
      <c r="AS490" s="11" t="s">
        <v>4033</v>
      </c>
      <c r="AT490" s="62">
        <v>60900</v>
      </c>
      <c r="AU490" s="62">
        <v>66686</v>
      </c>
      <c r="AV490" s="61">
        <v>6686</v>
      </c>
      <c r="AW490" s="63" t="str">
        <f t="shared" si="104"/>
        <v/>
      </c>
      <c r="AX490" s="63" t="str">
        <f t="shared" si="105"/>
        <v/>
      </c>
      <c r="AY490" s="64">
        <v>5786</v>
      </c>
      <c r="AZ490" s="65">
        <v>9.500821018062397E-2</v>
      </c>
      <c r="BA490" s="65">
        <v>0.11143333333333333</v>
      </c>
      <c r="BB490" s="16" t="s">
        <v>33</v>
      </c>
      <c r="BC490" s="17"/>
    </row>
    <row r="491" spans="1:55" ht="20.100000000000001" customHeight="1" x14ac:dyDescent="0.2">
      <c r="A491" s="72">
        <v>2017</v>
      </c>
      <c r="B491" s="72" t="s">
        <v>75</v>
      </c>
      <c r="C491" s="35">
        <f t="shared" si="93"/>
        <v>3</v>
      </c>
      <c r="D491" s="67" t="s">
        <v>29</v>
      </c>
      <c r="E491" s="17" t="s">
        <v>10</v>
      </c>
      <c r="F491" s="18" t="str">
        <f t="shared" si="94"/>
        <v>Tugas, Fred</v>
      </c>
      <c r="G491" s="11" t="s">
        <v>4065</v>
      </c>
      <c r="H491" s="12" t="s">
        <v>4066</v>
      </c>
      <c r="I491" s="66">
        <v>1</v>
      </c>
      <c r="J491" s="61" t="s">
        <v>49</v>
      </c>
      <c r="K491" s="34">
        <f t="shared" si="95"/>
        <v>0</v>
      </c>
      <c r="L491" s="34">
        <f t="shared" si="96"/>
        <v>42630</v>
      </c>
      <c r="M491" s="34">
        <f t="shared" si="97"/>
        <v>42630</v>
      </c>
      <c r="N491" s="34">
        <f t="shared" si="98"/>
        <v>0</v>
      </c>
      <c r="O491" s="34">
        <f t="shared" si="99"/>
        <v>2558</v>
      </c>
      <c r="P491" s="34">
        <f t="shared" si="100"/>
        <v>2558</v>
      </c>
      <c r="Q491" s="34">
        <f t="shared" si="101"/>
        <v>0</v>
      </c>
      <c r="R491" s="34">
        <f t="shared" si="102"/>
        <v>45188</v>
      </c>
      <c r="S491" s="34">
        <f t="shared" si="103"/>
        <v>45188</v>
      </c>
      <c r="T491" s="71">
        <v>42887</v>
      </c>
      <c r="V491" s="11" t="s">
        <v>4063</v>
      </c>
      <c r="W491" s="11" t="s">
        <v>1867</v>
      </c>
      <c r="X491" s="11" t="s">
        <v>8456</v>
      </c>
      <c r="Y491" s="12" t="s">
        <v>4064</v>
      </c>
      <c r="Z491" s="12"/>
      <c r="AA491" s="12" t="s">
        <v>4067</v>
      </c>
      <c r="AB491" s="12"/>
      <c r="AC491" s="12" t="s">
        <v>4068</v>
      </c>
      <c r="AD491" s="12" t="s">
        <v>4069</v>
      </c>
      <c r="AE491" s="70">
        <v>34763</v>
      </c>
      <c r="AF491" s="70">
        <v>57939</v>
      </c>
      <c r="AG491" s="60" t="s">
        <v>45</v>
      </c>
      <c r="AH491" s="61">
        <v>42000</v>
      </c>
      <c r="AI491" s="61">
        <v>0</v>
      </c>
      <c r="AJ491" s="61">
        <v>42630</v>
      </c>
      <c r="AK491" s="61">
        <v>0</v>
      </c>
      <c r="AL491" s="61">
        <v>0</v>
      </c>
      <c r="AM491" s="61">
        <v>42630</v>
      </c>
      <c r="AN491" s="11" t="s">
        <v>4033</v>
      </c>
      <c r="AO491" s="61">
        <v>45188</v>
      </c>
      <c r="AP491" s="61">
        <v>0</v>
      </c>
      <c r="AQ491" s="62">
        <v>0</v>
      </c>
      <c r="AR491" s="62">
        <v>45188</v>
      </c>
      <c r="AS491" s="11" t="s">
        <v>4033</v>
      </c>
      <c r="AT491" s="62">
        <v>42630</v>
      </c>
      <c r="AU491" s="62">
        <v>45188</v>
      </c>
      <c r="AV491" s="61">
        <v>3188</v>
      </c>
      <c r="AW491" s="63" t="str">
        <f t="shared" si="104"/>
        <v/>
      </c>
      <c r="AX491" s="63" t="str">
        <f t="shared" si="105"/>
        <v/>
      </c>
      <c r="AY491" s="64">
        <v>2558</v>
      </c>
      <c r="AZ491" s="65">
        <v>6.0004691531785129E-2</v>
      </c>
      <c r="BA491" s="65">
        <v>7.5904761904761905E-2</v>
      </c>
      <c r="BB491" s="16" t="s">
        <v>33</v>
      </c>
      <c r="BC491" s="17"/>
    </row>
    <row r="492" spans="1:55" ht="20.100000000000001" customHeight="1" x14ac:dyDescent="0.2">
      <c r="A492" s="72">
        <v>2017</v>
      </c>
      <c r="B492" s="72" t="s">
        <v>75</v>
      </c>
      <c r="C492" s="35">
        <f t="shared" si="93"/>
        <v>3</v>
      </c>
      <c r="D492" s="67" t="s">
        <v>29</v>
      </c>
      <c r="E492" s="60" t="s">
        <v>11</v>
      </c>
      <c r="F492" s="18" t="str">
        <f t="shared" si="94"/>
        <v>Simms, Howard</v>
      </c>
      <c r="G492" s="11" t="s">
        <v>3733</v>
      </c>
      <c r="H492" s="12" t="s">
        <v>3734</v>
      </c>
      <c r="I492" s="66">
        <v>1</v>
      </c>
      <c r="J492" s="68" t="s">
        <v>49</v>
      </c>
      <c r="K492" s="34">
        <f t="shared" si="95"/>
        <v>55548</v>
      </c>
      <c r="L492" s="34">
        <f t="shared" si="96"/>
        <v>0</v>
      </c>
      <c r="M492" s="34">
        <f t="shared" si="97"/>
        <v>55548</v>
      </c>
      <c r="N492" s="34">
        <f t="shared" si="98"/>
        <v>9952</v>
      </c>
      <c r="O492" s="34">
        <f t="shared" si="99"/>
        <v>0</v>
      </c>
      <c r="P492" s="34">
        <f t="shared" si="100"/>
        <v>9952</v>
      </c>
      <c r="Q492" s="34">
        <f t="shared" si="101"/>
        <v>65500</v>
      </c>
      <c r="R492" s="34">
        <f t="shared" si="102"/>
        <v>0</v>
      </c>
      <c r="S492" s="34">
        <f t="shared" si="103"/>
        <v>65500</v>
      </c>
      <c r="T492" s="69">
        <v>42887</v>
      </c>
      <c r="V492" s="11" t="s">
        <v>3731</v>
      </c>
      <c r="W492" s="11" t="s">
        <v>3732</v>
      </c>
      <c r="X492" s="11" t="s">
        <v>8525</v>
      </c>
      <c r="Y492" s="11">
        <v>800569317</v>
      </c>
      <c r="Z492" s="11" t="s">
        <v>197</v>
      </c>
      <c r="AA492" s="11" t="s">
        <v>3735</v>
      </c>
      <c r="AB492" s="12"/>
      <c r="AC492" s="12" t="s">
        <v>3736</v>
      </c>
      <c r="AD492" s="12">
        <v>401010</v>
      </c>
      <c r="AE492" s="70">
        <v>68398</v>
      </c>
      <c r="AF492" s="70">
        <v>109436</v>
      </c>
      <c r="AG492" s="60" t="s">
        <v>46</v>
      </c>
      <c r="AH492" s="61">
        <v>50500</v>
      </c>
      <c r="AI492" s="61">
        <v>0</v>
      </c>
      <c r="AJ492" s="61">
        <v>55548</v>
      </c>
      <c r="AK492" s="61">
        <v>0</v>
      </c>
      <c r="AL492" s="61">
        <v>55548</v>
      </c>
      <c r="AM492" s="61">
        <v>0</v>
      </c>
      <c r="AN492" s="11"/>
      <c r="AO492" s="61">
        <v>65500</v>
      </c>
      <c r="AP492" s="61">
        <v>0</v>
      </c>
      <c r="AQ492" s="62">
        <v>65500</v>
      </c>
      <c r="AR492" s="62">
        <v>0</v>
      </c>
      <c r="AS492" s="11"/>
      <c r="AT492" s="62">
        <v>55548</v>
      </c>
      <c r="AU492" s="62">
        <v>65500</v>
      </c>
      <c r="AV492" s="61">
        <v>15000</v>
      </c>
      <c r="AW492" s="63" t="str">
        <f t="shared" si="104"/>
        <v/>
      </c>
      <c r="AX492" s="63" t="str">
        <f t="shared" si="105"/>
        <v/>
      </c>
      <c r="AY492" s="64">
        <v>9952</v>
      </c>
      <c r="AZ492" s="65">
        <v>0.17916036580975012</v>
      </c>
      <c r="BA492" s="65">
        <v>0.29702970297029702</v>
      </c>
      <c r="BB492" s="16" t="s">
        <v>33</v>
      </c>
      <c r="BC492" s="17"/>
    </row>
    <row r="493" spans="1:55" ht="20.100000000000001" customHeight="1" x14ac:dyDescent="0.2">
      <c r="A493" s="72">
        <v>2017</v>
      </c>
      <c r="B493" s="72" t="s">
        <v>75</v>
      </c>
      <c r="C493" s="35">
        <f t="shared" si="93"/>
        <v>3</v>
      </c>
      <c r="D493" s="67" t="s">
        <v>29</v>
      </c>
      <c r="E493" s="60" t="s">
        <v>14</v>
      </c>
      <c r="F493" s="18" t="str">
        <f t="shared" si="94"/>
        <v>Blue , Sharon</v>
      </c>
      <c r="G493" s="11" t="s">
        <v>7759</v>
      </c>
      <c r="H493" s="12" t="s">
        <v>7760</v>
      </c>
      <c r="I493" s="66">
        <v>1</v>
      </c>
      <c r="J493" s="68" t="s">
        <v>49</v>
      </c>
      <c r="K493" s="34">
        <f t="shared" si="95"/>
        <v>37245</v>
      </c>
      <c r="L493" s="34">
        <f t="shared" si="96"/>
        <v>0</v>
      </c>
      <c r="M493" s="34">
        <f t="shared" si="97"/>
        <v>37245</v>
      </c>
      <c r="N493" s="34">
        <f t="shared" si="98"/>
        <v>4755</v>
      </c>
      <c r="O493" s="34">
        <f t="shared" si="99"/>
        <v>0</v>
      </c>
      <c r="P493" s="34">
        <f t="shared" si="100"/>
        <v>4755</v>
      </c>
      <c r="Q493" s="34">
        <f t="shared" si="101"/>
        <v>42000</v>
      </c>
      <c r="R493" s="34">
        <f t="shared" si="102"/>
        <v>0</v>
      </c>
      <c r="S493" s="34">
        <f t="shared" si="103"/>
        <v>42000</v>
      </c>
      <c r="T493" s="69">
        <v>42856</v>
      </c>
      <c r="V493" s="11" t="s">
        <v>7758</v>
      </c>
      <c r="W493" s="11" t="s">
        <v>3751</v>
      </c>
      <c r="X493" s="11" t="s">
        <v>9146</v>
      </c>
      <c r="Y493" s="11">
        <v>840000561</v>
      </c>
      <c r="Z493" s="12"/>
      <c r="AA493" s="12" t="s">
        <v>166</v>
      </c>
      <c r="AB493" s="12"/>
      <c r="AC493" s="12" t="s">
        <v>474</v>
      </c>
      <c r="AD493" s="12">
        <v>325000</v>
      </c>
      <c r="AE493" s="70">
        <v>39540</v>
      </c>
      <c r="AF493" s="70">
        <v>62953</v>
      </c>
      <c r="AG493" s="60" t="s">
        <v>45</v>
      </c>
      <c r="AH493" s="61">
        <v>37245</v>
      </c>
      <c r="AI493" s="61">
        <v>0</v>
      </c>
      <c r="AJ493" s="61">
        <v>37245</v>
      </c>
      <c r="AK493" s="61">
        <v>0</v>
      </c>
      <c r="AL493" s="61">
        <v>37245</v>
      </c>
      <c r="AM493" s="61">
        <v>0</v>
      </c>
      <c r="AN493" s="11"/>
      <c r="AO493" s="61">
        <v>42000</v>
      </c>
      <c r="AP493" s="61">
        <v>0</v>
      </c>
      <c r="AQ493" s="62">
        <v>42000</v>
      </c>
      <c r="AR493" s="62">
        <v>0</v>
      </c>
      <c r="AS493" s="11"/>
      <c r="AT493" s="62">
        <v>37245</v>
      </c>
      <c r="AU493" s="62">
        <v>42000</v>
      </c>
      <c r="AV493" s="61">
        <v>4755</v>
      </c>
      <c r="AW493" s="63" t="str">
        <f t="shared" si="104"/>
        <v/>
      </c>
      <c r="AX493" s="63" t="str">
        <f t="shared" si="105"/>
        <v/>
      </c>
      <c r="AY493" s="64">
        <v>4755</v>
      </c>
      <c r="AZ493" s="65">
        <v>0.11321428571428571</v>
      </c>
      <c r="BA493" s="65">
        <v>0.12766814337494967</v>
      </c>
      <c r="BB493" s="16" t="s">
        <v>33</v>
      </c>
      <c r="BC493" s="17" t="s">
        <v>7761</v>
      </c>
    </row>
    <row r="494" spans="1:55" ht="20.100000000000001" customHeight="1" x14ac:dyDescent="0.2">
      <c r="A494" s="15">
        <v>2017</v>
      </c>
      <c r="B494" s="15" t="s">
        <v>75</v>
      </c>
      <c r="C494" s="35">
        <f t="shared" si="93"/>
        <v>3</v>
      </c>
      <c r="D494" s="67" t="s">
        <v>29</v>
      </c>
      <c r="E494" s="60" t="s">
        <v>18</v>
      </c>
      <c r="F494" s="18" t="str">
        <f t="shared" si="94"/>
        <v>Reese, Kimberly</v>
      </c>
      <c r="G494" s="11" t="s">
        <v>104</v>
      </c>
      <c r="H494" s="12" t="s">
        <v>105</v>
      </c>
      <c r="I494" s="66">
        <v>1</v>
      </c>
      <c r="J494" s="68" t="s">
        <v>49</v>
      </c>
      <c r="K494" s="34">
        <f t="shared" si="95"/>
        <v>82883</v>
      </c>
      <c r="L494" s="34">
        <f t="shared" si="96"/>
        <v>0</v>
      </c>
      <c r="M494" s="34">
        <f t="shared" si="97"/>
        <v>82883</v>
      </c>
      <c r="N494" s="34">
        <f t="shared" si="98"/>
        <v>2117</v>
      </c>
      <c r="O494" s="34">
        <f t="shared" si="99"/>
        <v>0</v>
      </c>
      <c r="P494" s="34">
        <f t="shared" si="100"/>
        <v>2117</v>
      </c>
      <c r="Q494" s="34">
        <f t="shared" si="101"/>
        <v>85000</v>
      </c>
      <c r="R494" s="34">
        <f t="shared" si="102"/>
        <v>0</v>
      </c>
      <c r="S494" s="34">
        <f t="shared" si="103"/>
        <v>85000</v>
      </c>
      <c r="T494" s="69">
        <v>42887</v>
      </c>
      <c r="V494" s="11" t="s">
        <v>102</v>
      </c>
      <c r="W494" s="11" t="s">
        <v>103</v>
      </c>
      <c r="X494" s="11" t="s">
        <v>9240</v>
      </c>
      <c r="Y494" s="11">
        <v>940051851</v>
      </c>
      <c r="Z494" s="12" t="s">
        <v>106</v>
      </c>
      <c r="AA494" s="12" t="s">
        <v>106</v>
      </c>
      <c r="AB494" s="12" t="s">
        <v>107</v>
      </c>
      <c r="AC494" s="12" t="s">
        <v>108</v>
      </c>
      <c r="AD494" s="12">
        <v>196370</v>
      </c>
      <c r="AE494" s="70">
        <v>52531</v>
      </c>
      <c r="AF494" s="70">
        <v>94556</v>
      </c>
      <c r="AG494" s="60" t="s">
        <v>46</v>
      </c>
      <c r="AH494" s="61">
        <v>82883</v>
      </c>
      <c r="AI494" s="61">
        <v>0</v>
      </c>
      <c r="AJ494" s="61">
        <v>82883</v>
      </c>
      <c r="AK494" s="61">
        <v>0</v>
      </c>
      <c r="AL494" s="61">
        <v>82883</v>
      </c>
      <c r="AM494" s="61">
        <v>0</v>
      </c>
      <c r="AN494" s="11"/>
      <c r="AO494" s="61">
        <v>85000</v>
      </c>
      <c r="AP494" s="61">
        <v>0</v>
      </c>
      <c r="AQ494" s="62">
        <v>85000</v>
      </c>
      <c r="AR494" s="62">
        <v>0</v>
      </c>
      <c r="AS494" s="11"/>
      <c r="AT494" s="62">
        <v>82883</v>
      </c>
      <c r="AU494" s="62">
        <v>85000</v>
      </c>
      <c r="AV494" s="61">
        <v>2117</v>
      </c>
      <c r="AW494" s="63" t="str">
        <f t="shared" si="104"/>
        <v/>
      </c>
      <c r="AX494" s="63" t="str">
        <f t="shared" si="105"/>
        <v/>
      </c>
      <c r="AY494" s="64">
        <v>2117</v>
      </c>
      <c r="AZ494" s="65">
        <v>2.5542029125393627E-2</v>
      </c>
      <c r="BA494" s="65">
        <v>2.5542029125393627E-2</v>
      </c>
      <c r="BB494" s="16" t="s">
        <v>33</v>
      </c>
      <c r="BC494" s="17" t="s">
        <v>192</v>
      </c>
    </row>
    <row r="495" spans="1:55" ht="20.100000000000001" customHeight="1" x14ac:dyDescent="0.2">
      <c r="A495" s="15">
        <v>2017</v>
      </c>
      <c r="B495" s="15" t="s">
        <v>75</v>
      </c>
      <c r="C495" s="35">
        <f t="shared" si="93"/>
        <v>3</v>
      </c>
      <c r="D495" s="39" t="s">
        <v>29</v>
      </c>
      <c r="E495" s="60" t="s">
        <v>4</v>
      </c>
      <c r="F495" s="18" t="str">
        <f t="shared" si="94"/>
        <v>Chambers, Jack</v>
      </c>
      <c r="G495" s="11" t="s">
        <v>7310</v>
      </c>
      <c r="H495" s="12" t="s">
        <v>7311</v>
      </c>
      <c r="I495" s="66">
        <v>1</v>
      </c>
      <c r="J495" s="14" t="s">
        <v>53</v>
      </c>
      <c r="K495" s="34">
        <f t="shared" si="95"/>
        <v>0</v>
      </c>
      <c r="L495" s="34">
        <f t="shared" si="96"/>
        <v>37526</v>
      </c>
      <c r="M495" s="34">
        <f t="shared" si="97"/>
        <v>37526</v>
      </c>
      <c r="N495" s="34">
        <f t="shared" si="98"/>
        <v>0</v>
      </c>
      <c r="O495" s="34">
        <f t="shared" si="99"/>
        <v>4362</v>
      </c>
      <c r="P495" s="34">
        <f t="shared" si="100"/>
        <v>4362</v>
      </c>
      <c r="Q495" s="34">
        <f t="shared" si="101"/>
        <v>0</v>
      </c>
      <c r="R495" s="34">
        <f t="shared" si="102"/>
        <v>41888</v>
      </c>
      <c r="S495" s="34">
        <f t="shared" si="103"/>
        <v>41888</v>
      </c>
      <c r="T495" s="13">
        <v>42871</v>
      </c>
      <c r="V495" s="11" t="s">
        <v>6241</v>
      </c>
      <c r="W495" s="11" t="s">
        <v>7308</v>
      </c>
      <c r="X495" s="11" t="s">
        <v>7903</v>
      </c>
      <c r="Y495" s="12" t="s">
        <v>7309</v>
      </c>
      <c r="Z495" s="60" t="s">
        <v>7250</v>
      </c>
      <c r="AA495" s="12" t="s">
        <v>7312</v>
      </c>
      <c r="AB495" s="12" t="s">
        <v>7313</v>
      </c>
      <c r="AC495" s="12" t="s">
        <v>371</v>
      </c>
      <c r="AD495" s="12" t="s">
        <v>371</v>
      </c>
      <c r="AE495" s="30" t="s">
        <v>7314</v>
      </c>
      <c r="AF495" s="30" t="s">
        <v>7315</v>
      </c>
      <c r="AG495" s="12"/>
      <c r="AH495" s="14">
        <v>37526</v>
      </c>
      <c r="AI495" s="61">
        <v>0</v>
      </c>
      <c r="AJ495" s="14">
        <v>37526</v>
      </c>
      <c r="AK495" s="61">
        <v>0</v>
      </c>
      <c r="AL495" s="14">
        <v>0</v>
      </c>
      <c r="AM495" s="14">
        <v>37526</v>
      </c>
      <c r="AN495" s="11" t="s">
        <v>7316</v>
      </c>
      <c r="AO495" s="14">
        <v>41888</v>
      </c>
      <c r="AP495" s="61">
        <v>0</v>
      </c>
      <c r="AQ495" s="32">
        <v>0</v>
      </c>
      <c r="AR495" s="32">
        <v>41888</v>
      </c>
      <c r="AS495" s="11" t="s">
        <v>7316</v>
      </c>
      <c r="AT495" s="62">
        <v>37526</v>
      </c>
      <c r="AU495" s="62">
        <v>41888</v>
      </c>
      <c r="AV495" s="61">
        <v>4362</v>
      </c>
      <c r="AW495" s="63" t="str">
        <f t="shared" si="104"/>
        <v/>
      </c>
      <c r="AX495" s="63" t="str">
        <f t="shared" si="105"/>
        <v/>
      </c>
      <c r="AY495" s="64">
        <v>4362</v>
      </c>
      <c r="AZ495" s="65">
        <v>0.11623940734424133</v>
      </c>
      <c r="BA495" s="65">
        <v>0.11623940734424133</v>
      </c>
      <c r="BB495" s="16" t="s">
        <v>33</v>
      </c>
      <c r="BC495" s="17"/>
    </row>
    <row r="496" spans="1:55" ht="20.100000000000001" customHeight="1" x14ac:dyDescent="0.2">
      <c r="A496" s="15">
        <v>2017</v>
      </c>
      <c r="B496" s="15" t="s">
        <v>75</v>
      </c>
      <c r="C496" s="35">
        <f t="shared" si="93"/>
        <v>3</v>
      </c>
      <c r="D496" s="39" t="s">
        <v>29</v>
      </c>
      <c r="E496" s="60" t="s">
        <v>4</v>
      </c>
      <c r="F496" s="18" t="str">
        <f t="shared" si="94"/>
        <v>Coutant, Linda</v>
      </c>
      <c r="G496" s="11" t="s">
        <v>7342</v>
      </c>
      <c r="H496" s="12" t="s">
        <v>7343</v>
      </c>
      <c r="I496" s="66">
        <v>1</v>
      </c>
      <c r="J496" s="14" t="s">
        <v>53</v>
      </c>
      <c r="K496" s="34">
        <f t="shared" si="95"/>
        <v>56210</v>
      </c>
      <c r="L496" s="34">
        <f t="shared" si="96"/>
        <v>0</v>
      </c>
      <c r="M496" s="34">
        <f t="shared" si="97"/>
        <v>56210</v>
      </c>
      <c r="N496" s="34">
        <f t="shared" si="98"/>
        <v>10790</v>
      </c>
      <c r="O496" s="34">
        <f t="shared" si="99"/>
        <v>0</v>
      </c>
      <c r="P496" s="34">
        <f t="shared" si="100"/>
        <v>10790</v>
      </c>
      <c r="Q496" s="34">
        <f t="shared" si="101"/>
        <v>67000</v>
      </c>
      <c r="R496" s="34">
        <f t="shared" si="102"/>
        <v>0</v>
      </c>
      <c r="S496" s="34">
        <f t="shared" si="103"/>
        <v>67000</v>
      </c>
      <c r="T496" s="13">
        <v>42887</v>
      </c>
      <c r="V496" s="11" t="s">
        <v>7340</v>
      </c>
      <c r="W496" s="11" t="s">
        <v>1752</v>
      </c>
      <c r="X496" s="11" t="s">
        <v>7907</v>
      </c>
      <c r="Y496" s="12" t="s">
        <v>7341</v>
      </c>
      <c r="Z496" s="60" t="s">
        <v>7250</v>
      </c>
      <c r="AA496" s="12" t="s">
        <v>7344</v>
      </c>
      <c r="AB496" s="12" t="s">
        <v>515</v>
      </c>
      <c r="AC496" s="12" t="s">
        <v>145</v>
      </c>
      <c r="AD496" s="12" t="s">
        <v>4775</v>
      </c>
      <c r="AE496" s="30" t="s">
        <v>7345</v>
      </c>
      <c r="AF496" s="30" t="s">
        <v>7346</v>
      </c>
      <c r="AG496" s="12"/>
      <c r="AH496" s="14">
        <v>56210</v>
      </c>
      <c r="AI496" s="61">
        <v>0</v>
      </c>
      <c r="AJ496" s="14">
        <v>56210</v>
      </c>
      <c r="AK496" s="61">
        <v>0</v>
      </c>
      <c r="AL496" s="14">
        <v>56210</v>
      </c>
      <c r="AM496" s="14">
        <v>0</v>
      </c>
      <c r="AN496" s="11"/>
      <c r="AO496" s="14">
        <v>67000</v>
      </c>
      <c r="AP496" s="61">
        <v>0</v>
      </c>
      <c r="AQ496" s="32">
        <v>67000</v>
      </c>
      <c r="AR496" s="32">
        <v>0</v>
      </c>
      <c r="AS496" s="11"/>
      <c r="AT496" s="62">
        <v>56210</v>
      </c>
      <c r="AU496" s="62">
        <v>67000</v>
      </c>
      <c r="AV496" s="61">
        <v>10790</v>
      </c>
      <c r="AW496" s="63" t="str">
        <f t="shared" si="104"/>
        <v/>
      </c>
      <c r="AX496" s="63" t="str">
        <f t="shared" si="105"/>
        <v/>
      </c>
      <c r="AY496" s="64">
        <v>10790</v>
      </c>
      <c r="AZ496" s="65">
        <v>0.19195872620530155</v>
      </c>
      <c r="BA496" s="65">
        <v>0.19195872620530155</v>
      </c>
      <c r="BB496" s="16" t="s">
        <v>33</v>
      </c>
      <c r="BC496" s="17" t="s">
        <v>7347</v>
      </c>
    </row>
    <row r="497" spans="1:55" ht="20.100000000000001" customHeight="1" x14ac:dyDescent="0.2">
      <c r="A497" s="15">
        <v>2017</v>
      </c>
      <c r="B497" s="15" t="s">
        <v>75</v>
      </c>
      <c r="C497" s="35">
        <f t="shared" ref="C497:C560" si="106">IF(D497="1a",1,(IF(D497="1b",2,(IF(D497="2a",3,(IF(D497="2b",4,(IF(D497=3,5,(IF(D497=4,6,(IF(D497=7,7,(IF(LEFT(D497,2)="12",8,("unknown"))))))))))))))))</f>
        <v>3</v>
      </c>
      <c r="D497" s="39" t="s">
        <v>29</v>
      </c>
      <c r="E497" s="60" t="s">
        <v>4</v>
      </c>
      <c r="F497" s="18" t="str">
        <f t="shared" ref="F497:F560" si="107">CONCATENATE(V497,", ", W497)</f>
        <v>Dunfee, Nancy</v>
      </c>
      <c r="G497" s="11" t="s">
        <v>252</v>
      </c>
      <c r="H497" s="12" t="s">
        <v>7371</v>
      </c>
      <c r="I497" s="66">
        <v>1</v>
      </c>
      <c r="J497" s="14" t="s">
        <v>53</v>
      </c>
      <c r="K497" s="34">
        <f t="shared" ref="K497:K560" si="108">AL497</f>
        <v>50595</v>
      </c>
      <c r="L497" s="34">
        <f t="shared" ref="L497:L560" si="109">AM497</f>
        <v>0</v>
      </c>
      <c r="M497" s="34">
        <f t="shared" ref="M497:M560" si="110">AT497</f>
        <v>50595</v>
      </c>
      <c r="N497" s="34">
        <f t="shared" ref="N497:N560" si="111">AQ497-AL497</f>
        <v>2300</v>
      </c>
      <c r="O497" s="34">
        <f t="shared" ref="O497:O560" si="112">AR497-AM497</f>
        <v>0</v>
      </c>
      <c r="P497" s="34">
        <f t="shared" ref="P497:P560" si="113">O497+N497</f>
        <v>2300</v>
      </c>
      <c r="Q497" s="34">
        <f t="shared" ref="Q497:Q560" si="114">AQ497</f>
        <v>52895</v>
      </c>
      <c r="R497" s="34">
        <f t="shared" ref="R497:R560" si="115">AR497</f>
        <v>0</v>
      </c>
      <c r="S497" s="34">
        <f t="shared" ref="S497:S560" si="116">AU497</f>
        <v>52895</v>
      </c>
      <c r="T497" s="13">
        <v>42841</v>
      </c>
      <c r="V497" s="11" t="s">
        <v>7369</v>
      </c>
      <c r="W497" s="11" t="s">
        <v>1157</v>
      </c>
      <c r="X497" s="11" t="s">
        <v>7911</v>
      </c>
      <c r="Y497" s="12" t="s">
        <v>7370</v>
      </c>
      <c r="Z497" s="60" t="s">
        <v>7250</v>
      </c>
      <c r="AA497" s="12" t="s">
        <v>7329</v>
      </c>
      <c r="AB497" s="12" t="s">
        <v>7372</v>
      </c>
      <c r="AC497" s="12" t="s">
        <v>256</v>
      </c>
      <c r="AD497" s="12" t="s">
        <v>256</v>
      </c>
      <c r="AE497" s="30" t="s">
        <v>7373</v>
      </c>
      <c r="AF497" s="30" t="s">
        <v>7374</v>
      </c>
      <c r="AG497" s="12"/>
      <c r="AH497" s="14">
        <v>50595</v>
      </c>
      <c r="AI497" s="61">
        <v>0</v>
      </c>
      <c r="AJ497" s="14">
        <v>50595</v>
      </c>
      <c r="AK497" s="61">
        <v>0</v>
      </c>
      <c r="AL497" s="14">
        <v>50595</v>
      </c>
      <c r="AM497" s="14">
        <v>0</v>
      </c>
      <c r="AN497" s="11"/>
      <c r="AO497" s="14">
        <v>52895</v>
      </c>
      <c r="AP497" s="61">
        <v>0</v>
      </c>
      <c r="AQ497" s="32">
        <v>52895</v>
      </c>
      <c r="AR497" s="32">
        <v>0</v>
      </c>
      <c r="AS497" s="11"/>
      <c r="AT497" s="62">
        <v>50595</v>
      </c>
      <c r="AU497" s="62">
        <v>52895</v>
      </c>
      <c r="AV497" s="61">
        <v>2300</v>
      </c>
      <c r="AW497" s="63" t="str">
        <f t="shared" ref="AW497:AW560" si="117">IF(AQ497+AR497&lt;&gt;AU497,"Issue","")</f>
        <v/>
      </c>
      <c r="AX497" s="63" t="str">
        <f t="shared" ref="AX497:AX560" si="118">IF(AL497+AM497&lt;&gt;AT497,"Issue","")</f>
        <v/>
      </c>
      <c r="AY497" s="64">
        <v>2300</v>
      </c>
      <c r="AZ497" s="65">
        <v>4.5459037454293902E-2</v>
      </c>
      <c r="BA497" s="65">
        <v>4.5459037454293902E-2</v>
      </c>
      <c r="BB497" s="16" t="s">
        <v>33</v>
      </c>
      <c r="BC497" s="17"/>
    </row>
    <row r="498" spans="1:55" ht="20.100000000000001" customHeight="1" x14ac:dyDescent="0.2">
      <c r="A498" s="15">
        <v>2017</v>
      </c>
      <c r="B498" s="15" t="s">
        <v>75</v>
      </c>
      <c r="C498" s="35">
        <f t="shared" si="106"/>
        <v>3</v>
      </c>
      <c r="D498" s="39" t="s">
        <v>29</v>
      </c>
      <c r="E498" s="60" t="s">
        <v>4</v>
      </c>
      <c r="F498" s="18" t="str">
        <f t="shared" si="107"/>
        <v>Ford, Garrett</v>
      </c>
      <c r="G498" s="11" t="s">
        <v>7392</v>
      </c>
      <c r="H498" s="12" t="s">
        <v>7393</v>
      </c>
      <c r="I498" s="66">
        <v>1</v>
      </c>
      <c r="J498" s="14" t="s">
        <v>53</v>
      </c>
      <c r="K498" s="34">
        <f t="shared" si="108"/>
        <v>42726</v>
      </c>
      <c r="L498" s="34">
        <f t="shared" si="109"/>
        <v>0</v>
      </c>
      <c r="M498" s="34">
        <f t="shared" si="110"/>
        <v>42726</v>
      </c>
      <c r="N498" s="34">
        <f t="shared" si="111"/>
        <v>9314</v>
      </c>
      <c r="O498" s="34">
        <f t="shared" si="112"/>
        <v>0</v>
      </c>
      <c r="P498" s="34">
        <f t="shared" si="113"/>
        <v>9314</v>
      </c>
      <c r="Q498" s="34">
        <f t="shared" si="114"/>
        <v>52040</v>
      </c>
      <c r="R498" s="34">
        <f t="shared" si="115"/>
        <v>0</v>
      </c>
      <c r="S498" s="34">
        <f t="shared" si="116"/>
        <v>52040</v>
      </c>
      <c r="T498" s="13">
        <v>42887</v>
      </c>
      <c r="V498" s="11" t="s">
        <v>5271</v>
      </c>
      <c r="W498" s="11" t="s">
        <v>2645</v>
      </c>
      <c r="X498" s="11" t="s">
        <v>7914</v>
      </c>
      <c r="Y498" s="12" t="s">
        <v>7391</v>
      </c>
      <c r="Z498" s="60" t="s">
        <v>7250</v>
      </c>
      <c r="AA498" s="12" t="s">
        <v>7344</v>
      </c>
      <c r="AB498" s="12" t="s">
        <v>515</v>
      </c>
      <c r="AC498" s="12" t="s">
        <v>5427</v>
      </c>
      <c r="AD498" s="12" t="s">
        <v>73</v>
      </c>
      <c r="AE498" s="30" t="s">
        <v>7394</v>
      </c>
      <c r="AF498" s="30" t="s">
        <v>7395</v>
      </c>
      <c r="AG498" s="12"/>
      <c r="AH498" s="14">
        <v>42726</v>
      </c>
      <c r="AI498" s="61">
        <v>0</v>
      </c>
      <c r="AJ498" s="14">
        <v>42726</v>
      </c>
      <c r="AK498" s="61">
        <v>0</v>
      </c>
      <c r="AL498" s="14">
        <v>42726</v>
      </c>
      <c r="AM498" s="14">
        <v>0</v>
      </c>
      <c r="AN498" s="11"/>
      <c r="AO498" s="14">
        <v>52040</v>
      </c>
      <c r="AP498" s="61">
        <v>0</v>
      </c>
      <c r="AQ498" s="32">
        <v>52040</v>
      </c>
      <c r="AR498" s="32">
        <v>0</v>
      </c>
      <c r="AS498" s="11"/>
      <c r="AT498" s="62">
        <v>42726</v>
      </c>
      <c r="AU498" s="62">
        <v>52040</v>
      </c>
      <c r="AV498" s="61">
        <v>9314</v>
      </c>
      <c r="AW498" s="63" t="str">
        <f t="shared" si="117"/>
        <v/>
      </c>
      <c r="AX498" s="63" t="str">
        <f t="shared" si="118"/>
        <v/>
      </c>
      <c r="AY498" s="64">
        <v>9314</v>
      </c>
      <c r="AZ498" s="65">
        <v>0.21799372747273324</v>
      </c>
      <c r="BA498" s="65">
        <v>0.21799372747273324</v>
      </c>
      <c r="BB498" s="16" t="s">
        <v>33</v>
      </c>
      <c r="BC498" s="17" t="s">
        <v>7331</v>
      </c>
    </row>
    <row r="499" spans="1:55" ht="20.100000000000001" customHeight="1" x14ac:dyDescent="0.2">
      <c r="A499" s="15">
        <v>2017</v>
      </c>
      <c r="B499" s="15" t="s">
        <v>75</v>
      </c>
      <c r="C499" s="35">
        <f t="shared" si="106"/>
        <v>3</v>
      </c>
      <c r="D499" s="39" t="s">
        <v>29</v>
      </c>
      <c r="E499" s="60" t="s">
        <v>4</v>
      </c>
      <c r="F499" s="18" t="str">
        <f t="shared" si="107"/>
        <v>Naoum, Stephanie</v>
      </c>
      <c r="G499" s="11" t="s">
        <v>299</v>
      </c>
      <c r="H499" s="12" t="s">
        <v>7549</v>
      </c>
      <c r="I499" s="66">
        <v>1</v>
      </c>
      <c r="J499" s="14" t="s">
        <v>53</v>
      </c>
      <c r="K499" s="34">
        <f t="shared" si="108"/>
        <v>42108</v>
      </c>
      <c r="L499" s="34">
        <f t="shared" si="109"/>
        <v>0</v>
      </c>
      <c r="M499" s="34">
        <f t="shared" si="110"/>
        <v>42108</v>
      </c>
      <c r="N499" s="34">
        <f t="shared" si="111"/>
        <v>5415</v>
      </c>
      <c r="O499" s="34">
        <f t="shared" si="112"/>
        <v>0</v>
      </c>
      <c r="P499" s="34">
        <f t="shared" si="113"/>
        <v>5415</v>
      </c>
      <c r="Q499" s="34">
        <f t="shared" si="114"/>
        <v>47523</v>
      </c>
      <c r="R499" s="34">
        <f t="shared" si="115"/>
        <v>0</v>
      </c>
      <c r="S499" s="34">
        <f t="shared" si="116"/>
        <v>47523</v>
      </c>
      <c r="T499" s="13">
        <v>42887</v>
      </c>
      <c r="V499" s="11" t="s">
        <v>7547</v>
      </c>
      <c r="W499" s="11" t="s">
        <v>789</v>
      </c>
      <c r="X499" s="11" t="s">
        <v>7938</v>
      </c>
      <c r="Y499" s="12" t="s">
        <v>7548</v>
      </c>
      <c r="Z499" s="60" t="s">
        <v>7250</v>
      </c>
      <c r="AA499" s="12" t="s">
        <v>7344</v>
      </c>
      <c r="AB499" s="12" t="s">
        <v>515</v>
      </c>
      <c r="AC499" s="12" t="s">
        <v>334</v>
      </c>
      <c r="AD499" s="12" t="s">
        <v>334</v>
      </c>
      <c r="AE499" s="30" t="s">
        <v>7550</v>
      </c>
      <c r="AF499" s="30" t="s">
        <v>7551</v>
      </c>
      <c r="AG499" s="12"/>
      <c r="AH499" s="14">
        <v>42108</v>
      </c>
      <c r="AI499" s="61">
        <v>0</v>
      </c>
      <c r="AJ499" s="14">
        <v>42108</v>
      </c>
      <c r="AK499" s="61">
        <v>0</v>
      </c>
      <c r="AL499" s="14">
        <v>42108</v>
      </c>
      <c r="AM499" s="14">
        <v>0</v>
      </c>
      <c r="AN499" s="11"/>
      <c r="AO499" s="14">
        <v>47523</v>
      </c>
      <c r="AP499" s="61">
        <v>0</v>
      </c>
      <c r="AQ499" s="32">
        <v>47523</v>
      </c>
      <c r="AR499" s="32">
        <v>0</v>
      </c>
      <c r="AS499" s="11"/>
      <c r="AT499" s="62">
        <v>42108</v>
      </c>
      <c r="AU499" s="62">
        <v>47523</v>
      </c>
      <c r="AV499" s="61">
        <v>5415</v>
      </c>
      <c r="AW499" s="63" t="str">
        <f t="shared" si="117"/>
        <v/>
      </c>
      <c r="AX499" s="63" t="str">
        <f t="shared" si="118"/>
        <v/>
      </c>
      <c r="AY499" s="64">
        <v>5415</v>
      </c>
      <c r="AZ499" s="65">
        <v>0.12859789113707609</v>
      </c>
      <c r="BA499" s="65">
        <v>0.12859789113707609</v>
      </c>
      <c r="BB499" s="16" t="s">
        <v>33</v>
      </c>
      <c r="BC499" s="17"/>
    </row>
    <row r="500" spans="1:55" ht="20.100000000000001" customHeight="1" x14ac:dyDescent="0.2">
      <c r="A500" s="15">
        <v>2017</v>
      </c>
      <c r="B500" s="15" t="s">
        <v>75</v>
      </c>
      <c r="C500" s="35">
        <f t="shared" si="106"/>
        <v>3</v>
      </c>
      <c r="D500" s="39" t="s">
        <v>29</v>
      </c>
      <c r="E500" s="60" t="s">
        <v>4</v>
      </c>
      <c r="F500" s="18" t="str">
        <f t="shared" si="107"/>
        <v>Scott, Cathy</v>
      </c>
      <c r="G500" s="11" t="s">
        <v>299</v>
      </c>
      <c r="H500" s="12" t="s">
        <v>7592</v>
      </c>
      <c r="I500" s="66">
        <v>1</v>
      </c>
      <c r="J500" s="14" t="s">
        <v>53</v>
      </c>
      <c r="K500" s="34">
        <f t="shared" si="108"/>
        <v>0</v>
      </c>
      <c r="L500" s="34">
        <f t="shared" si="109"/>
        <v>39655</v>
      </c>
      <c r="M500" s="34">
        <f t="shared" si="110"/>
        <v>39655</v>
      </c>
      <c r="N500" s="34">
        <f t="shared" si="111"/>
        <v>0</v>
      </c>
      <c r="O500" s="34">
        <f t="shared" si="112"/>
        <v>5228</v>
      </c>
      <c r="P500" s="34">
        <f t="shared" si="113"/>
        <v>5228</v>
      </c>
      <c r="Q500" s="34">
        <f t="shared" si="114"/>
        <v>0</v>
      </c>
      <c r="R500" s="34">
        <f t="shared" si="115"/>
        <v>44883</v>
      </c>
      <c r="S500" s="34">
        <f t="shared" si="116"/>
        <v>44883</v>
      </c>
      <c r="T500" s="13">
        <v>42887</v>
      </c>
      <c r="V500" s="11" t="s">
        <v>980</v>
      </c>
      <c r="W500" s="11" t="s">
        <v>4080</v>
      </c>
      <c r="X500" s="11" t="s">
        <v>7945</v>
      </c>
      <c r="Y500" s="12" t="s">
        <v>7591</v>
      </c>
      <c r="Z500" s="60" t="s">
        <v>7250</v>
      </c>
      <c r="AA500" s="12" t="s">
        <v>7593</v>
      </c>
      <c r="AB500" s="12" t="s">
        <v>7594</v>
      </c>
      <c r="AC500" s="12" t="s">
        <v>334</v>
      </c>
      <c r="AD500" s="12" t="s">
        <v>334</v>
      </c>
      <c r="AE500" s="30" t="s">
        <v>7550</v>
      </c>
      <c r="AF500" s="30" t="s">
        <v>7551</v>
      </c>
      <c r="AG500" s="12"/>
      <c r="AH500" s="14">
        <v>39655</v>
      </c>
      <c r="AI500" s="61">
        <v>0</v>
      </c>
      <c r="AJ500" s="14">
        <v>39655</v>
      </c>
      <c r="AK500" s="61">
        <v>0</v>
      </c>
      <c r="AL500" s="14">
        <v>0</v>
      </c>
      <c r="AM500" s="14">
        <v>39655</v>
      </c>
      <c r="AN500" s="11" t="s">
        <v>7595</v>
      </c>
      <c r="AO500" s="14">
        <v>44883</v>
      </c>
      <c r="AP500" s="61">
        <v>0</v>
      </c>
      <c r="AQ500" s="32">
        <v>0</v>
      </c>
      <c r="AR500" s="32">
        <v>44883</v>
      </c>
      <c r="AS500" s="11" t="s">
        <v>7595</v>
      </c>
      <c r="AT500" s="62">
        <v>39655</v>
      </c>
      <c r="AU500" s="62">
        <v>44883</v>
      </c>
      <c r="AV500" s="61">
        <v>5228</v>
      </c>
      <c r="AW500" s="63" t="str">
        <f t="shared" si="117"/>
        <v/>
      </c>
      <c r="AX500" s="63" t="str">
        <f t="shared" si="118"/>
        <v/>
      </c>
      <c r="AY500" s="64">
        <v>5228</v>
      </c>
      <c r="AZ500" s="65">
        <v>0.13183709494389106</v>
      </c>
      <c r="BA500" s="65">
        <v>0.13183709494389106</v>
      </c>
      <c r="BB500" s="16" t="s">
        <v>33</v>
      </c>
      <c r="BC500" s="17"/>
    </row>
    <row r="501" spans="1:55" ht="20.100000000000001" customHeight="1" x14ac:dyDescent="0.2">
      <c r="A501" s="15">
        <v>2017</v>
      </c>
      <c r="B501" s="15" t="s">
        <v>75</v>
      </c>
      <c r="C501" s="35">
        <f t="shared" si="106"/>
        <v>3</v>
      </c>
      <c r="D501" s="39" t="s">
        <v>29</v>
      </c>
      <c r="E501" s="60" t="s">
        <v>4</v>
      </c>
      <c r="F501" s="18" t="str">
        <f t="shared" si="107"/>
        <v>Spink, Jennifer</v>
      </c>
      <c r="G501" s="11" t="s">
        <v>299</v>
      </c>
      <c r="H501" s="12" t="s">
        <v>7610</v>
      </c>
      <c r="I501" s="66">
        <v>1</v>
      </c>
      <c r="J501" s="14" t="s">
        <v>53</v>
      </c>
      <c r="K501" s="34">
        <f t="shared" si="108"/>
        <v>35000</v>
      </c>
      <c r="L501" s="34">
        <f t="shared" si="109"/>
        <v>0</v>
      </c>
      <c r="M501" s="34">
        <f t="shared" si="110"/>
        <v>35000</v>
      </c>
      <c r="N501" s="34">
        <f t="shared" si="111"/>
        <v>9883</v>
      </c>
      <c r="O501" s="34">
        <f t="shared" si="112"/>
        <v>0</v>
      </c>
      <c r="P501" s="34">
        <f t="shared" si="113"/>
        <v>9883</v>
      </c>
      <c r="Q501" s="34">
        <f t="shared" si="114"/>
        <v>44883</v>
      </c>
      <c r="R501" s="34">
        <f t="shared" si="115"/>
        <v>0</v>
      </c>
      <c r="S501" s="34">
        <f t="shared" si="116"/>
        <v>44883</v>
      </c>
      <c r="T501" s="13">
        <v>42830</v>
      </c>
      <c r="V501" s="11" t="s">
        <v>7608</v>
      </c>
      <c r="W501" s="11" t="s">
        <v>188</v>
      </c>
      <c r="X501" s="11" t="s">
        <v>7948</v>
      </c>
      <c r="Y501" s="12" t="s">
        <v>7609</v>
      </c>
      <c r="Z501" s="60" t="s">
        <v>7250</v>
      </c>
      <c r="AA501" s="12" t="s">
        <v>7611</v>
      </c>
      <c r="AB501" s="12" t="s">
        <v>7612</v>
      </c>
      <c r="AC501" s="12" t="s">
        <v>7613</v>
      </c>
      <c r="AD501" s="12" t="s">
        <v>73</v>
      </c>
      <c r="AE501" s="30" t="s">
        <v>7550</v>
      </c>
      <c r="AF501" s="30" t="s">
        <v>7551</v>
      </c>
      <c r="AG501" s="12"/>
      <c r="AH501" s="14">
        <v>35000</v>
      </c>
      <c r="AI501" s="61">
        <v>0</v>
      </c>
      <c r="AJ501" s="14">
        <v>35000</v>
      </c>
      <c r="AK501" s="61">
        <v>0</v>
      </c>
      <c r="AL501" s="14">
        <v>35000</v>
      </c>
      <c r="AM501" s="14">
        <v>0</v>
      </c>
      <c r="AN501" s="11"/>
      <c r="AO501" s="14">
        <v>44883</v>
      </c>
      <c r="AP501" s="61">
        <v>0</v>
      </c>
      <c r="AQ501" s="32">
        <v>44883</v>
      </c>
      <c r="AR501" s="32">
        <v>0</v>
      </c>
      <c r="AS501" s="11"/>
      <c r="AT501" s="62">
        <v>35000</v>
      </c>
      <c r="AU501" s="62">
        <v>44883</v>
      </c>
      <c r="AV501" s="61">
        <v>9883</v>
      </c>
      <c r="AW501" s="63" t="str">
        <f t="shared" si="117"/>
        <v/>
      </c>
      <c r="AX501" s="63" t="str">
        <f t="shared" si="118"/>
        <v/>
      </c>
      <c r="AY501" s="64">
        <v>9883</v>
      </c>
      <c r="AZ501" s="65">
        <v>0.28237142857142855</v>
      </c>
      <c r="BA501" s="65">
        <v>0.28237142857142855</v>
      </c>
      <c r="BB501" s="16" t="s">
        <v>33</v>
      </c>
      <c r="BC501" s="17" t="s">
        <v>7614</v>
      </c>
    </row>
    <row r="502" spans="1:55" ht="20.100000000000001" customHeight="1" x14ac:dyDescent="0.2">
      <c r="A502" s="15">
        <v>2017</v>
      </c>
      <c r="B502" s="15" t="s">
        <v>75</v>
      </c>
      <c r="C502" s="35">
        <f t="shared" si="106"/>
        <v>3</v>
      </c>
      <c r="D502" s="39" t="s">
        <v>29</v>
      </c>
      <c r="E502" s="60" t="s">
        <v>4</v>
      </c>
      <c r="F502" s="18" t="str">
        <f t="shared" si="107"/>
        <v>Tye, Torrey</v>
      </c>
      <c r="G502" s="11" t="s">
        <v>252</v>
      </c>
      <c r="H502" s="12" t="s">
        <v>7635</v>
      </c>
      <c r="I502" s="66">
        <v>1</v>
      </c>
      <c r="J502" s="14" t="s">
        <v>53</v>
      </c>
      <c r="K502" s="34">
        <f t="shared" si="108"/>
        <v>0</v>
      </c>
      <c r="L502" s="34">
        <f t="shared" si="109"/>
        <v>41926</v>
      </c>
      <c r="M502" s="34">
        <f t="shared" si="110"/>
        <v>41926</v>
      </c>
      <c r="N502" s="34">
        <f t="shared" si="111"/>
        <v>0</v>
      </c>
      <c r="O502" s="34">
        <f t="shared" si="112"/>
        <v>3608</v>
      </c>
      <c r="P502" s="34">
        <f t="shared" si="113"/>
        <v>3608</v>
      </c>
      <c r="Q502" s="34">
        <f t="shared" si="114"/>
        <v>0</v>
      </c>
      <c r="R502" s="34">
        <f t="shared" si="115"/>
        <v>45534</v>
      </c>
      <c r="S502" s="34">
        <f t="shared" si="116"/>
        <v>45534</v>
      </c>
      <c r="T502" s="13">
        <v>42871</v>
      </c>
      <c r="V502" s="11" t="s">
        <v>7632</v>
      </c>
      <c r="W502" s="11" t="s">
        <v>7633</v>
      </c>
      <c r="X502" s="11" t="s">
        <v>7953</v>
      </c>
      <c r="Y502" s="12" t="s">
        <v>7634</v>
      </c>
      <c r="Z502" s="60" t="s">
        <v>7250</v>
      </c>
      <c r="AA502" s="12" t="s">
        <v>7636</v>
      </c>
      <c r="AB502" s="12" t="s">
        <v>7637</v>
      </c>
      <c r="AC502" s="12" t="s">
        <v>256</v>
      </c>
      <c r="AD502" s="12" t="s">
        <v>256</v>
      </c>
      <c r="AE502" s="30" t="s">
        <v>7373</v>
      </c>
      <c r="AF502" s="30" t="s">
        <v>7374</v>
      </c>
      <c r="AG502" s="12"/>
      <c r="AH502" s="14">
        <v>41926</v>
      </c>
      <c r="AI502" s="61">
        <v>0</v>
      </c>
      <c r="AJ502" s="14">
        <v>41926</v>
      </c>
      <c r="AK502" s="61">
        <v>0</v>
      </c>
      <c r="AL502" s="14">
        <v>0</v>
      </c>
      <c r="AM502" s="14">
        <v>41926</v>
      </c>
      <c r="AN502" s="11" t="s">
        <v>7638</v>
      </c>
      <c r="AO502" s="14">
        <v>45534</v>
      </c>
      <c r="AP502" s="61">
        <v>0</v>
      </c>
      <c r="AQ502" s="32">
        <v>0</v>
      </c>
      <c r="AR502" s="32">
        <v>45534</v>
      </c>
      <c r="AS502" s="11" t="s">
        <v>7638</v>
      </c>
      <c r="AT502" s="62">
        <v>41926</v>
      </c>
      <c r="AU502" s="62">
        <v>45534</v>
      </c>
      <c r="AV502" s="61">
        <v>3608</v>
      </c>
      <c r="AW502" s="63" t="str">
        <f t="shared" si="117"/>
        <v/>
      </c>
      <c r="AX502" s="63" t="str">
        <f t="shared" si="118"/>
        <v/>
      </c>
      <c r="AY502" s="64">
        <v>3608</v>
      </c>
      <c r="AZ502" s="65">
        <v>8.6056385059390353E-2</v>
      </c>
      <c r="BA502" s="65">
        <v>8.6056385059390353E-2</v>
      </c>
      <c r="BB502" s="16" t="s">
        <v>33</v>
      </c>
      <c r="BC502" s="17"/>
    </row>
    <row r="503" spans="1:55" ht="20.100000000000001" customHeight="1" x14ac:dyDescent="0.2">
      <c r="A503" s="15">
        <v>2017</v>
      </c>
      <c r="B503" s="15" t="s">
        <v>75</v>
      </c>
      <c r="C503" s="35">
        <f t="shared" si="106"/>
        <v>3</v>
      </c>
      <c r="D503" s="39" t="s">
        <v>29</v>
      </c>
      <c r="E503" s="60" t="s">
        <v>4</v>
      </c>
      <c r="F503" s="18" t="str">
        <f t="shared" si="107"/>
        <v>Wallace, Glenda</v>
      </c>
      <c r="G503" s="11" t="s">
        <v>7386</v>
      </c>
      <c r="H503" s="12" t="s">
        <v>7656</v>
      </c>
      <c r="I503" s="66">
        <v>1</v>
      </c>
      <c r="J503" s="14" t="s">
        <v>53</v>
      </c>
      <c r="K503" s="34">
        <f t="shared" si="108"/>
        <v>0</v>
      </c>
      <c r="L503" s="34">
        <f t="shared" si="109"/>
        <v>23946</v>
      </c>
      <c r="M503" s="34">
        <f t="shared" si="110"/>
        <v>23946</v>
      </c>
      <c r="N503" s="34">
        <f t="shared" si="111"/>
        <v>25000</v>
      </c>
      <c r="O503" s="34">
        <f t="shared" si="112"/>
        <v>-23946</v>
      </c>
      <c r="P503" s="34">
        <f t="shared" si="113"/>
        <v>1054</v>
      </c>
      <c r="Q503" s="34">
        <f t="shared" si="114"/>
        <v>25000</v>
      </c>
      <c r="R503" s="34">
        <f t="shared" si="115"/>
        <v>0</v>
      </c>
      <c r="S503" s="34">
        <f t="shared" si="116"/>
        <v>25000</v>
      </c>
      <c r="T503" s="13">
        <v>42887</v>
      </c>
      <c r="V503" s="11" t="s">
        <v>5144</v>
      </c>
      <c r="W503" s="11" t="s">
        <v>7654</v>
      </c>
      <c r="X503" s="11" t="s">
        <v>7954</v>
      </c>
      <c r="Y503" s="12" t="s">
        <v>7655</v>
      </c>
      <c r="Z503" s="60" t="s">
        <v>7250</v>
      </c>
      <c r="AA503" s="12" t="s">
        <v>7251</v>
      </c>
      <c r="AB503" s="12" t="s">
        <v>7252</v>
      </c>
      <c r="AC503" s="12" t="s">
        <v>1340</v>
      </c>
      <c r="AD503" s="12" t="s">
        <v>1340</v>
      </c>
      <c r="AE503" s="30" t="s">
        <v>7305</v>
      </c>
      <c r="AF503" s="30" t="s">
        <v>7390</v>
      </c>
      <c r="AG503" s="12"/>
      <c r="AH503" s="14">
        <v>23946</v>
      </c>
      <c r="AI503" s="61">
        <v>0</v>
      </c>
      <c r="AJ503" s="14">
        <v>23946</v>
      </c>
      <c r="AK503" s="61">
        <v>0</v>
      </c>
      <c r="AL503" s="14">
        <v>0</v>
      </c>
      <c r="AM503" s="14">
        <v>23946</v>
      </c>
      <c r="AN503" s="11"/>
      <c r="AO503" s="14">
        <v>25000</v>
      </c>
      <c r="AP503" s="61">
        <v>0</v>
      </c>
      <c r="AQ503" s="32">
        <v>25000</v>
      </c>
      <c r="AR503" s="32"/>
      <c r="AS503" s="11"/>
      <c r="AT503" s="62">
        <v>23946</v>
      </c>
      <c r="AU503" s="62">
        <v>25000</v>
      </c>
      <c r="AV503" s="61">
        <v>1054</v>
      </c>
      <c r="AW503" s="63" t="str">
        <f t="shared" si="117"/>
        <v/>
      </c>
      <c r="AX503" s="63" t="str">
        <f t="shared" si="118"/>
        <v/>
      </c>
      <c r="AY503" s="64">
        <v>1054</v>
      </c>
      <c r="AZ503" s="65">
        <v>4.4015701996158021E-2</v>
      </c>
      <c r="BA503" s="65">
        <v>4.4015701996158021E-2</v>
      </c>
      <c r="BB503" s="16" t="s">
        <v>33</v>
      </c>
      <c r="BC503" s="17"/>
    </row>
    <row r="504" spans="1:55" ht="20.100000000000001" customHeight="1" x14ac:dyDescent="0.2">
      <c r="A504" s="15">
        <v>2017</v>
      </c>
      <c r="B504" s="15" t="s">
        <v>75</v>
      </c>
      <c r="C504" s="35">
        <f t="shared" si="106"/>
        <v>3</v>
      </c>
      <c r="D504" s="67" t="s">
        <v>29</v>
      </c>
      <c r="E504" s="60" t="s">
        <v>6</v>
      </c>
      <c r="F504" s="18" t="str">
        <f t="shared" si="107"/>
        <v>Crittendon, Erica</v>
      </c>
      <c r="G504" s="17" t="s">
        <v>7239</v>
      </c>
      <c r="H504" s="12" t="s">
        <v>7244</v>
      </c>
      <c r="I504" s="66">
        <v>1</v>
      </c>
      <c r="J504" s="68" t="s">
        <v>53</v>
      </c>
      <c r="K504" s="34">
        <f t="shared" si="108"/>
        <v>0</v>
      </c>
      <c r="L504" s="34">
        <f t="shared" si="109"/>
        <v>30624</v>
      </c>
      <c r="M504" s="34">
        <f t="shared" si="110"/>
        <v>30624</v>
      </c>
      <c r="N504" s="34">
        <f t="shared" si="111"/>
        <v>0</v>
      </c>
      <c r="O504" s="34">
        <f t="shared" si="112"/>
        <v>4614</v>
      </c>
      <c r="P504" s="34">
        <f t="shared" si="113"/>
        <v>4614</v>
      </c>
      <c r="Q504" s="34">
        <f t="shared" si="114"/>
        <v>0</v>
      </c>
      <c r="R504" s="34">
        <f t="shared" si="115"/>
        <v>35238</v>
      </c>
      <c r="S504" s="34">
        <f t="shared" si="116"/>
        <v>35238</v>
      </c>
      <c r="T504" s="69">
        <v>42826</v>
      </c>
      <c r="V504" s="11" t="s">
        <v>7243</v>
      </c>
      <c r="W504" s="11" t="s">
        <v>2599</v>
      </c>
      <c r="X504" s="11" t="s">
        <v>7958</v>
      </c>
      <c r="Y504" s="11">
        <v>970000539</v>
      </c>
      <c r="Z504" s="12"/>
      <c r="AA504" s="12" t="s">
        <v>574</v>
      </c>
      <c r="AB504" s="12" t="s">
        <v>7245</v>
      </c>
      <c r="AC504" s="12" t="s">
        <v>7242</v>
      </c>
      <c r="AD504" s="12">
        <v>999999</v>
      </c>
      <c r="AE504" s="70">
        <v>25381</v>
      </c>
      <c r="AF504" s="70">
        <v>48446</v>
      </c>
      <c r="AG504" s="60"/>
      <c r="AH504" s="61">
        <v>30624</v>
      </c>
      <c r="AI504" s="61">
        <v>0</v>
      </c>
      <c r="AJ504" s="61">
        <v>30624</v>
      </c>
      <c r="AK504" s="61">
        <v>0</v>
      </c>
      <c r="AL504" s="61">
        <v>0</v>
      </c>
      <c r="AM504" s="61">
        <v>30624</v>
      </c>
      <c r="AN504" s="11" t="s">
        <v>7246</v>
      </c>
      <c r="AO504" s="61">
        <v>35238</v>
      </c>
      <c r="AP504" s="61">
        <v>0</v>
      </c>
      <c r="AQ504" s="62">
        <v>0</v>
      </c>
      <c r="AR504" s="62">
        <v>35238</v>
      </c>
      <c r="AS504" s="11" t="s">
        <v>7246</v>
      </c>
      <c r="AT504" s="62">
        <v>30624</v>
      </c>
      <c r="AU504" s="62">
        <v>35238</v>
      </c>
      <c r="AV504" s="61">
        <v>4614</v>
      </c>
      <c r="AW504" s="63" t="str">
        <f t="shared" si="117"/>
        <v/>
      </c>
      <c r="AX504" s="63" t="str">
        <f t="shared" si="118"/>
        <v/>
      </c>
      <c r="AY504" s="64">
        <v>4614</v>
      </c>
      <c r="AZ504" s="65">
        <v>0.1309381917248425</v>
      </c>
      <c r="BA504" s="65">
        <v>0.15066614420062696</v>
      </c>
      <c r="BB504" s="16" t="s">
        <v>33</v>
      </c>
      <c r="BC504" s="17"/>
    </row>
    <row r="505" spans="1:55" ht="20.100000000000001" customHeight="1" x14ac:dyDescent="0.2">
      <c r="A505" s="15">
        <v>2017</v>
      </c>
      <c r="B505" s="15" t="s">
        <v>75</v>
      </c>
      <c r="C505" s="35">
        <f t="shared" si="106"/>
        <v>3</v>
      </c>
      <c r="D505" s="67" t="s">
        <v>29</v>
      </c>
      <c r="E505" s="60" t="s">
        <v>6</v>
      </c>
      <c r="F505" s="18" t="str">
        <f t="shared" si="107"/>
        <v>Williams, Cynthia</v>
      </c>
      <c r="G505" s="11" t="s">
        <v>1170</v>
      </c>
      <c r="H505" s="12" t="s">
        <v>7235</v>
      </c>
      <c r="I505" s="66">
        <v>1</v>
      </c>
      <c r="J505" s="68" t="s">
        <v>53</v>
      </c>
      <c r="K505" s="34">
        <f t="shared" si="108"/>
        <v>37694</v>
      </c>
      <c r="L505" s="34">
        <f t="shared" si="109"/>
        <v>0</v>
      </c>
      <c r="M505" s="34">
        <f t="shared" si="110"/>
        <v>37694</v>
      </c>
      <c r="N505" s="34">
        <f t="shared" si="111"/>
        <v>2879</v>
      </c>
      <c r="O505" s="34">
        <f t="shared" si="112"/>
        <v>0</v>
      </c>
      <c r="P505" s="34">
        <f t="shared" si="113"/>
        <v>2879</v>
      </c>
      <c r="Q505" s="34">
        <f t="shared" si="114"/>
        <v>40573</v>
      </c>
      <c r="R505" s="34">
        <f t="shared" si="115"/>
        <v>0</v>
      </c>
      <c r="S505" s="34">
        <f t="shared" si="116"/>
        <v>40573</v>
      </c>
      <c r="T505" s="69">
        <v>42856</v>
      </c>
      <c r="V505" s="11" t="s">
        <v>1668</v>
      </c>
      <c r="W505" s="11" t="s">
        <v>163</v>
      </c>
      <c r="X505" s="11" t="s">
        <v>7962</v>
      </c>
      <c r="Y505" s="11">
        <v>970000085</v>
      </c>
      <c r="Z505" s="12"/>
      <c r="AA505" s="12" t="s">
        <v>7236</v>
      </c>
      <c r="AB505" s="12" t="s">
        <v>7237</v>
      </c>
      <c r="AC505" s="12" t="s">
        <v>3113</v>
      </c>
      <c r="AD505" s="12">
        <v>413110</v>
      </c>
      <c r="AE505" s="70">
        <v>28713</v>
      </c>
      <c r="AF505" s="70">
        <v>77112</v>
      </c>
      <c r="AG505" s="60"/>
      <c r="AH505" s="61">
        <v>37694</v>
      </c>
      <c r="AI505" s="61">
        <v>0</v>
      </c>
      <c r="AJ505" s="61">
        <v>37694</v>
      </c>
      <c r="AK505" s="61">
        <v>0</v>
      </c>
      <c r="AL505" s="61">
        <v>37694</v>
      </c>
      <c r="AM505" s="61">
        <v>0</v>
      </c>
      <c r="AN505" s="11"/>
      <c r="AO505" s="61">
        <v>40573</v>
      </c>
      <c r="AP505" s="61">
        <v>0</v>
      </c>
      <c r="AQ505" s="62">
        <v>40573</v>
      </c>
      <c r="AR505" s="62">
        <v>0</v>
      </c>
      <c r="AS505" s="11"/>
      <c r="AT505" s="62">
        <v>37694</v>
      </c>
      <c r="AU505" s="62">
        <v>40573</v>
      </c>
      <c r="AV505" s="61">
        <v>2879</v>
      </c>
      <c r="AW505" s="63" t="str">
        <f t="shared" si="117"/>
        <v/>
      </c>
      <c r="AX505" s="63" t="str">
        <f t="shared" si="118"/>
        <v/>
      </c>
      <c r="AY505" s="64">
        <v>2879</v>
      </c>
      <c r="AZ505" s="65">
        <v>7.0958519212284035E-2</v>
      </c>
      <c r="BA505" s="65">
        <v>7.637820342760121E-2</v>
      </c>
      <c r="BB505" s="16" t="s">
        <v>33</v>
      </c>
      <c r="BC505" s="17"/>
    </row>
    <row r="506" spans="1:55" ht="20.100000000000001" customHeight="1" x14ac:dyDescent="0.2">
      <c r="A506" s="15">
        <v>2017</v>
      </c>
      <c r="B506" s="15" t="s">
        <v>75</v>
      </c>
      <c r="C506" s="35">
        <f t="shared" si="106"/>
        <v>3</v>
      </c>
      <c r="D506" s="67" t="s">
        <v>29</v>
      </c>
      <c r="E506" s="60" t="s">
        <v>5</v>
      </c>
      <c r="F506" s="18" t="str">
        <f t="shared" si="107"/>
        <v>Cringan, Jessica Jolyn</v>
      </c>
      <c r="G506" s="11" t="s">
        <v>6685</v>
      </c>
      <c r="H506" s="12" t="s">
        <v>7203</v>
      </c>
      <c r="I506" s="66">
        <v>1</v>
      </c>
      <c r="J506" s="68" t="s">
        <v>53</v>
      </c>
      <c r="K506" s="34">
        <f t="shared" si="108"/>
        <v>16240</v>
      </c>
      <c r="L506" s="34">
        <f t="shared" si="109"/>
        <v>16240</v>
      </c>
      <c r="M506" s="34">
        <f t="shared" si="110"/>
        <v>32480</v>
      </c>
      <c r="N506" s="34">
        <f t="shared" si="111"/>
        <v>3203</v>
      </c>
      <c r="O506" s="34">
        <f t="shared" si="112"/>
        <v>-1</v>
      </c>
      <c r="P506" s="34">
        <f t="shared" si="113"/>
        <v>3202</v>
      </c>
      <c r="Q506" s="34">
        <f t="shared" si="114"/>
        <v>19443</v>
      </c>
      <c r="R506" s="34">
        <f t="shared" si="115"/>
        <v>16239</v>
      </c>
      <c r="S506" s="34">
        <f t="shared" si="116"/>
        <v>35682</v>
      </c>
      <c r="T506" s="69" t="s">
        <v>6659</v>
      </c>
      <c r="V506" s="123" t="s">
        <v>7200</v>
      </c>
      <c r="W506" s="123" t="s">
        <v>7201</v>
      </c>
      <c r="X506" s="11" t="s">
        <v>9299</v>
      </c>
      <c r="Y506" s="123" t="s">
        <v>7202</v>
      </c>
      <c r="Z506" s="12" t="s">
        <v>6678</v>
      </c>
      <c r="AA506" s="12" t="s">
        <v>7204</v>
      </c>
      <c r="AB506" s="12">
        <v>660250</v>
      </c>
      <c r="AC506" s="12" t="s">
        <v>4161</v>
      </c>
      <c r="AD506" s="12">
        <v>514000</v>
      </c>
      <c r="AE506" s="70">
        <v>25381</v>
      </c>
      <c r="AF506" s="70">
        <v>48446</v>
      </c>
      <c r="AG506" s="60"/>
      <c r="AH506" s="61">
        <v>32000</v>
      </c>
      <c r="AI506" s="61">
        <v>0</v>
      </c>
      <c r="AJ506" s="61">
        <v>32480</v>
      </c>
      <c r="AK506" s="61">
        <v>0</v>
      </c>
      <c r="AL506" s="61">
        <v>16240</v>
      </c>
      <c r="AM506" s="61">
        <v>16240</v>
      </c>
      <c r="AN506" s="11" t="s">
        <v>6681</v>
      </c>
      <c r="AO506" s="61">
        <v>35682</v>
      </c>
      <c r="AP506" s="61">
        <v>0</v>
      </c>
      <c r="AQ506" s="62">
        <v>19443</v>
      </c>
      <c r="AR506" s="62">
        <v>16239</v>
      </c>
      <c r="AS506" s="11" t="s">
        <v>6681</v>
      </c>
      <c r="AT506" s="62">
        <v>32480</v>
      </c>
      <c r="AU506" s="62">
        <v>35682</v>
      </c>
      <c r="AV506" s="61">
        <v>3682</v>
      </c>
      <c r="AW506" s="63" t="str">
        <f t="shared" si="117"/>
        <v/>
      </c>
      <c r="AX506" s="63" t="str">
        <f t="shared" si="118"/>
        <v/>
      </c>
      <c r="AY506" s="64">
        <v>3202</v>
      </c>
      <c r="AZ506" s="65">
        <v>8.9737122358612184E-2</v>
      </c>
      <c r="BA506" s="65">
        <v>0.1150625</v>
      </c>
      <c r="BB506" s="16" t="s">
        <v>33</v>
      </c>
      <c r="BC506" s="17"/>
    </row>
    <row r="507" spans="1:55" ht="20.100000000000001" customHeight="1" x14ac:dyDescent="0.2">
      <c r="A507" s="15">
        <v>2017</v>
      </c>
      <c r="B507" s="15" t="s">
        <v>75</v>
      </c>
      <c r="C507" s="35">
        <f t="shared" si="106"/>
        <v>3</v>
      </c>
      <c r="D507" s="67" t="s">
        <v>29</v>
      </c>
      <c r="E507" s="60" t="s">
        <v>5</v>
      </c>
      <c r="F507" s="18" t="str">
        <f t="shared" si="107"/>
        <v>Fountain, Sierra Nicole</v>
      </c>
      <c r="G507" s="11" t="s">
        <v>6685</v>
      </c>
      <c r="H507" s="12" t="s">
        <v>6920</v>
      </c>
      <c r="I507" s="66">
        <v>1</v>
      </c>
      <c r="J507" s="68" t="s">
        <v>53</v>
      </c>
      <c r="K507" s="34">
        <f t="shared" si="108"/>
        <v>0</v>
      </c>
      <c r="L507" s="34">
        <f t="shared" si="109"/>
        <v>36934</v>
      </c>
      <c r="M507" s="34">
        <f t="shared" si="110"/>
        <v>36934</v>
      </c>
      <c r="N507" s="34">
        <f t="shared" si="111"/>
        <v>0</v>
      </c>
      <c r="O507" s="34">
        <f t="shared" si="112"/>
        <v>1847</v>
      </c>
      <c r="P507" s="34">
        <f t="shared" si="113"/>
        <v>1847</v>
      </c>
      <c r="Q507" s="34">
        <f t="shared" si="114"/>
        <v>0</v>
      </c>
      <c r="R507" s="34">
        <f t="shared" si="115"/>
        <v>38781</v>
      </c>
      <c r="S507" s="34">
        <f t="shared" si="116"/>
        <v>38781</v>
      </c>
      <c r="T507" s="69" t="s">
        <v>6615</v>
      </c>
      <c r="V507" s="123" t="s">
        <v>6917</v>
      </c>
      <c r="W507" s="123" t="s">
        <v>6918</v>
      </c>
      <c r="X507" s="11" t="s">
        <v>9307</v>
      </c>
      <c r="Y507" s="123" t="s">
        <v>6919</v>
      </c>
      <c r="Z507" s="12" t="s">
        <v>6713</v>
      </c>
      <c r="AA507" s="12" t="s">
        <v>6815</v>
      </c>
      <c r="AB507" s="12">
        <v>614501</v>
      </c>
      <c r="AC507" s="12" t="s">
        <v>4161</v>
      </c>
      <c r="AD507" s="12">
        <v>514000</v>
      </c>
      <c r="AE507" s="70">
        <v>28713</v>
      </c>
      <c r="AF507" s="70">
        <v>51670</v>
      </c>
      <c r="AG507" s="60"/>
      <c r="AH507" s="61">
        <v>36388</v>
      </c>
      <c r="AI507" s="61">
        <v>0</v>
      </c>
      <c r="AJ507" s="61">
        <v>36934</v>
      </c>
      <c r="AK507" s="61">
        <v>0</v>
      </c>
      <c r="AL507" s="61">
        <v>0</v>
      </c>
      <c r="AM507" s="61">
        <v>36934</v>
      </c>
      <c r="AN507" s="11" t="s">
        <v>6673</v>
      </c>
      <c r="AO507" s="61">
        <v>38781</v>
      </c>
      <c r="AP507" s="61">
        <v>0</v>
      </c>
      <c r="AQ507" s="62">
        <v>0</v>
      </c>
      <c r="AR507" s="62">
        <v>38781</v>
      </c>
      <c r="AS507" s="11" t="s">
        <v>6673</v>
      </c>
      <c r="AT507" s="62">
        <v>36934</v>
      </c>
      <c r="AU507" s="62">
        <v>38781</v>
      </c>
      <c r="AV507" s="61">
        <v>2393</v>
      </c>
      <c r="AW507" s="63" t="str">
        <f t="shared" si="117"/>
        <v/>
      </c>
      <c r="AX507" s="63" t="str">
        <f t="shared" si="118"/>
        <v/>
      </c>
      <c r="AY507" s="64">
        <v>1847</v>
      </c>
      <c r="AZ507" s="65">
        <v>4.7626414997034627E-2</v>
      </c>
      <c r="BA507" s="65">
        <v>6.5763438496207541E-2</v>
      </c>
      <c r="BB507" s="16" t="s">
        <v>33</v>
      </c>
      <c r="BC507" s="17"/>
    </row>
    <row r="508" spans="1:55" ht="20.100000000000001" customHeight="1" x14ac:dyDescent="0.2">
      <c r="A508" s="15">
        <v>2017</v>
      </c>
      <c r="B508" s="15" t="s">
        <v>75</v>
      </c>
      <c r="C508" s="35">
        <f t="shared" si="106"/>
        <v>3</v>
      </c>
      <c r="D508" s="67" t="s">
        <v>29</v>
      </c>
      <c r="E508" s="60" t="s">
        <v>5</v>
      </c>
      <c r="F508" s="18" t="str">
        <f t="shared" si="107"/>
        <v>Grimes, Ginger Lynn Henderso</v>
      </c>
      <c r="G508" s="11" t="s">
        <v>6737</v>
      </c>
      <c r="H508" s="12" t="s">
        <v>6756</v>
      </c>
      <c r="I508" s="66">
        <v>1</v>
      </c>
      <c r="J508" s="68" t="s">
        <v>53</v>
      </c>
      <c r="K508" s="34">
        <f t="shared" si="108"/>
        <v>26695</v>
      </c>
      <c r="L508" s="34">
        <f t="shared" si="109"/>
        <v>0</v>
      </c>
      <c r="M508" s="34">
        <f t="shared" si="110"/>
        <v>26695</v>
      </c>
      <c r="N508" s="34">
        <f t="shared" si="111"/>
        <v>5335</v>
      </c>
      <c r="O508" s="34">
        <f t="shared" si="112"/>
        <v>0</v>
      </c>
      <c r="P508" s="34">
        <f t="shared" si="113"/>
        <v>5335</v>
      </c>
      <c r="Q508" s="34">
        <f t="shared" si="114"/>
        <v>32030</v>
      </c>
      <c r="R508" s="34">
        <f t="shared" si="115"/>
        <v>0</v>
      </c>
      <c r="S508" s="34">
        <f t="shared" si="116"/>
        <v>32030</v>
      </c>
      <c r="T508" s="69" t="s">
        <v>6615</v>
      </c>
      <c r="V508" s="123" t="s">
        <v>6012</v>
      </c>
      <c r="W508" s="123" t="s">
        <v>6754</v>
      </c>
      <c r="X508" s="11" t="s">
        <v>9310</v>
      </c>
      <c r="Y508" s="123" t="s">
        <v>6755</v>
      </c>
      <c r="Z508" s="12" t="s">
        <v>6739</v>
      </c>
      <c r="AA508" s="12" t="s">
        <v>6757</v>
      </c>
      <c r="AB508" s="12">
        <v>591201</v>
      </c>
      <c r="AC508" s="12" t="s">
        <v>4161</v>
      </c>
      <c r="AD508" s="12">
        <v>514000</v>
      </c>
      <c r="AE508" s="70">
        <v>25381</v>
      </c>
      <c r="AF508" s="70">
        <v>48446</v>
      </c>
      <c r="AG508" s="60"/>
      <c r="AH508" s="61">
        <v>26300</v>
      </c>
      <c r="AI508" s="61">
        <v>0</v>
      </c>
      <c r="AJ508" s="61">
        <v>26695</v>
      </c>
      <c r="AK508" s="61">
        <v>0</v>
      </c>
      <c r="AL508" s="61">
        <v>26695</v>
      </c>
      <c r="AM508" s="61">
        <v>0</v>
      </c>
      <c r="AN508" s="11"/>
      <c r="AO508" s="61">
        <v>32030</v>
      </c>
      <c r="AP508" s="61">
        <v>0</v>
      </c>
      <c r="AQ508" s="62">
        <v>32030</v>
      </c>
      <c r="AR508" s="62">
        <v>0</v>
      </c>
      <c r="AS508" s="11"/>
      <c r="AT508" s="62">
        <v>26695</v>
      </c>
      <c r="AU508" s="62">
        <v>32030</v>
      </c>
      <c r="AV508" s="61">
        <v>5730</v>
      </c>
      <c r="AW508" s="63" t="str">
        <f t="shared" si="117"/>
        <v/>
      </c>
      <c r="AX508" s="63" t="str">
        <f t="shared" si="118"/>
        <v/>
      </c>
      <c r="AY508" s="64">
        <v>5335</v>
      </c>
      <c r="AZ508" s="65">
        <v>0.166562597564783</v>
      </c>
      <c r="BA508" s="65">
        <v>0.21787072243346006</v>
      </c>
      <c r="BB508" s="16" t="s">
        <v>33</v>
      </c>
      <c r="BC508" s="17"/>
    </row>
    <row r="509" spans="1:55" ht="20.100000000000001" customHeight="1" x14ac:dyDescent="0.2">
      <c r="A509" s="15">
        <v>2017</v>
      </c>
      <c r="B509" s="15" t="s">
        <v>75</v>
      </c>
      <c r="C509" s="35">
        <f t="shared" si="106"/>
        <v>3</v>
      </c>
      <c r="D509" s="67" t="s">
        <v>29</v>
      </c>
      <c r="E509" s="60" t="s">
        <v>5</v>
      </c>
      <c r="F509" s="18" t="str">
        <f t="shared" si="107"/>
        <v>Linkous, Robin Wilson</v>
      </c>
      <c r="G509" s="11" t="s">
        <v>6751</v>
      </c>
      <c r="H509" s="12" t="s">
        <v>7024</v>
      </c>
      <c r="I509" s="66">
        <v>1</v>
      </c>
      <c r="J509" s="68" t="s">
        <v>53</v>
      </c>
      <c r="K509" s="34">
        <f t="shared" si="108"/>
        <v>0</v>
      </c>
      <c r="L509" s="34">
        <f t="shared" si="109"/>
        <v>41187</v>
      </c>
      <c r="M509" s="34">
        <f t="shared" si="110"/>
        <v>41187</v>
      </c>
      <c r="N509" s="34">
        <f t="shared" si="111"/>
        <v>0</v>
      </c>
      <c r="O509" s="34">
        <f t="shared" si="112"/>
        <v>5050</v>
      </c>
      <c r="P509" s="34">
        <f t="shared" si="113"/>
        <v>5050</v>
      </c>
      <c r="Q509" s="34">
        <f t="shared" si="114"/>
        <v>0</v>
      </c>
      <c r="R509" s="34">
        <f t="shared" si="115"/>
        <v>46237</v>
      </c>
      <c r="S509" s="34">
        <f t="shared" si="116"/>
        <v>46237</v>
      </c>
      <c r="T509" s="69" t="s">
        <v>6699</v>
      </c>
      <c r="V509" s="11" t="s">
        <v>7021</v>
      </c>
      <c r="W509" s="11" t="s">
        <v>7022</v>
      </c>
      <c r="X509" s="11" t="s">
        <v>9338</v>
      </c>
      <c r="Y509" s="11" t="s">
        <v>7023</v>
      </c>
      <c r="Z509" s="12" t="s">
        <v>6670</v>
      </c>
      <c r="AA509" s="12" t="s">
        <v>6789</v>
      </c>
      <c r="AB509" s="12">
        <v>421101</v>
      </c>
      <c r="AC509" s="12" t="s">
        <v>4161</v>
      </c>
      <c r="AD509" s="12">
        <v>514000</v>
      </c>
      <c r="AE509" s="70">
        <v>31888</v>
      </c>
      <c r="AF509" s="70">
        <v>54002</v>
      </c>
      <c r="AG509" s="60"/>
      <c r="AH509" s="61">
        <v>40578</v>
      </c>
      <c r="AI509" s="61">
        <v>0</v>
      </c>
      <c r="AJ509" s="61">
        <v>41187</v>
      </c>
      <c r="AK509" s="61">
        <v>0</v>
      </c>
      <c r="AL509" s="61">
        <v>0</v>
      </c>
      <c r="AM509" s="61">
        <v>41187</v>
      </c>
      <c r="AN509" s="11" t="s">
        <v>6673</v>
      </c>
      <c r="AO509" s="61">
        <v>46237</v>
      </c>
      <c r="AP509" s="61">
        <v>0</v>
      </c>
      <c r="AQ509" s="62">
        <v>0</v>
      </c>
      <c r="AR509" s="62">
        <v>46237</v>
      </c>
      <c r="AS509" s="11" t="s">
        <v>6673</v>
      </c>
      <c r="AT509" s="62">
        <v>41187</v>
      </c>
      <c r="AU509" s="62">
        <v>46237</v>
      </c>
      <c r="AV509" s="61">
        <v>5659</v>
      </c>
      <c r="AW509" s="63" t="str">
        <f t="shared" si="117"/>
        <v/>
      </c>
      <c r="AX509" s="63" t="str">
        <f t="shared" si="118"/>
        <v/>
      </c>
      <c r="AY509" s="64">
        <v>5050</v>
      </c>
      <c r="AZ509" s="65">
        <v>0.10921988883361809</v>
      </c>
      <c r="BA509" s="65">
        <v>0.13945980580610182</v>
      </c>
      <c r="BB509" s="16" t="s">
        <v>33</v>
      </c>
      <c r="BC509" s="17"/>
    </row>
    <row r="510" spans="1:55" ht="20.100000000000001" customHeight="1" x14ac:dyDescent="0.2">
      <c r="A510" s="15">
        <v>2017</v>
      </c>
      <c r="B510" s="15" t="s">
        <v>75</v>
      </c>
      <c r="C510" s="35">
        <f t="shared" si="106"/>
        <v>3</v>
      </c>
      <c r="D510" s="67" t="s">
        <v>29</v>
      </c>
      <c r="E510" s="60" t="s">
        <v>5</v>
      </c>
      <c r="F510" s="18" t="str">
        <f t="shared" si="107"/>
        <v>Taylor, Jordan T</v>
      </c>
      <c r="G510" s="11" t="s">
        <v>6964</v>
      </c>
      <c r="H510" s="12" t="s">
        <v>6965</v>
      </c>
      <c r="I510" s="66">
        <v>1</v>
      </c>
      <c r="J510" s="68" t="s">
        <v>53</v>
      </c>
      <c r="K510" s="34">
        <f t="shared" si="108"/>
        <v>44253</v>
      </c>
      <c r="L510" s="34">
        <f t="shared" si="109"/>
        <v>0</v>
      </c>
      <c r="M510" s="34">
        <f t="shared" si="110"/>
        <v>44253</v>
      </c>
      <c r="N510" s="34">
        <f t="shared" si="111"/>
        <v>6426</v>
      </c>
      <c r="O510" s="34">
        <f t="shared" si="112"/>
        <v>0</v>
      </c>
      <c r="P510" s="34">
        <f t="shared" si="113"/>
        <v>6426</v>
      </c>
      <c r="Q510" s="34">
        <f t="shared" si="114"/>
        <v>50679</v>
      </c>
      <c r="R510" s="34">
        <f t="shared" si="115"/>
        <v>0</v>
      </c>
      <c r="S510" s="34">
        <f t="shared" si="116"/>
        <v>50679</v>
      </c>
      <c r="T510" s="69" t="s">
        <v>6822</v>
      </c>
      <c r="V510" s="11" t="s">
        <v>1783</v>
      </c>
      <c r="W510" s="11" t="s">
        <v>6962</v>
      </c>
      <c r="X510" s="11" t="s">
        <v>9371</v>
      </c>
      <c r="Y510" s="11" t="s">
        <v>6963</v>
      </c>
      <c r="Z510" s="12" t="s">
        <v>6678</v>
      </c>
      <c r="AA510" s="12" t="s">
        <v>6961</v>
      </c>
      <c r="AB510" s="12">
        <v>636001</v>
      </c>
      <c r="AC510" s="12" t="s">
        <v>3704</v>
      </c>
      <c r="AD510" s="12">
        <v>614000</v>
      </c>
      <c r="AE510" s="70">
        <v>32473</v>
      </c>
      <c r="AF510" s="70">
        <v>81000</v>
      </c>
      <c r="AG510" s="60"/>
      <c r="AH510" s="61">
        <v>43599</v>
      </c>
      <c r="AI510" s="61">
        <v>0</v>
      </c>
      <c r="AJ510" s="61">
        <v>44253</v>
      </c>
      <c r="AK510" s="61">
        <v>0</v>
      </c>
      <c r="AL510" s="61">
        <v>44253</v>
      </c>
      <c r="AM510" s="61">
        <v>0</v>
      </c>
      <c r="AN510" s="11"/>
      <c r="AO510" s="61">
        <v>50679</v>
      </c>
      <c r="AP510" s="61">
        <v>0</v>
      </c>
      <c r="AQ510" s="62">
        <v>50679</v>
      </c>
      <c r="AR510" s="62">
        <v>0</v>
      </c>
      <c r="AS510" s="11"/>
      <c r="AT510" s="62">
        <v>44253</v>
      </c>
      <c r="AU510" s="62">
        <v>50679</v>
      </c>
      <c r="AV510" s="61">
        <v>7080</v>
      </c>
      <c r="AW510" s="63" t="str">
        <f t="shared" si="117"/>
        <v/>
      </c>
      <c r="AX510" s="63" t="str">
        <f t="shared" si="118"/>
        <v/>
      </c>
      <c r="AY510" s="64">
        <v>6426</v>
      </c>
      <c r="AZ510" s="65">
        <v>0.1267980820458178</v>
      </c>
      <c r="BA510" s="65">
        <v>0.16238904562031239</v>
      </c>
      <c r="BB510" s="16" t="s">
        <v>33</v>
      </c>
      <c r="BC510" s="17"/>
    </row>
    <row r="511" spans="1:55" ht="20.100000000000001" customHeight="1" x14ac:dyDescent="0.2">
      <c r="A511" s="72">
        <v>2017</v>
      </c>
      <c r="B511" s="72" t="s">
        <v>75</v>
      </c>
      <c r="C511" s="35">
        <f t="shared" si="106"/>
        <v>3</v>
      </c>
      <c r="D511" s="67" t="s">
        <v>29</v>
      </c>
      <c r="E511" s="60" t="s">
        <v>7</v>
      </c>
      <c r="F511" s="18" t="str">
        <f t="shared" si="107"/>
        <v>Chance, Timothy</v>
      </c>
      <c r="G511" s="11" t="s">
        <v>7735</v>
      </c>
      <c r="H511" s="12" t="s">
        <v>7736</v>
      </c>
      <c r="I511" s="66">
        <v>1</v>
      </c>
      <c r="J511" s="68" t="s">
        <v>53</v>
      </c>
      <c r="K511" s="34">
        <f t="shared" si="108"/>
        <v>25312</v>
      </c>
      <c r="L511" s="34">
        <f t="shared" si="109"/>
        <v>0</v>
      </c>
      <c r="M511" s="34">
        <f t="shared" si="110"/>
        <v>25312</v>
      </c>
      <c r="N511" s="34">
        <f t="shared" si="111"/>
        <v>2188</v>
      </c>
      <c r="O511" s="34">
        <f t="shared" si="112"/>
        <v>0</v>
      </c>
      <c r="P511" s="34">
        <f t="shared" si="113"/>
        <v>2188</v>
      </c>
      <c r="Q511" s="34">
        <f t="shared" si="114"/>
        <v>27500</v>
      </c>
      <c r="R511" s="34">
        <f t="shared" si="115"/>
        <v>0</v>
      </c>
      <c r="S511" s="34">
        <f t="shared" si="116"/>
        <v>27500</v>
      </c>
      <c r="T511" s="13">
        <v>42887</v>
      </c>
      <c r="V511" s="11" t="s">
        <v>7733</v>
      </c>
      <c r="W511" s="11" t="s">
        <v>1389</v>
      </c>
      <c r="X511" s="11" t="s">
        <v>7973</v>
      </c>
      <c r="Y511" s="12" t="s">
        <v>7734</v>
      </c>
      <c r="Z511" s="12"/>
      <c r="AA511" s="12" t="s">
        <v>7706</v>
      </c>
      <c r="AB511" s="12" t="s">
        <v>7707</v>
      </c>
      <c r="AC511" s="12" t="s">
        <v>1340</v>
      </c>
      <c r="AD511" s="12" t="s">
        <v>73</v>
      </c>
      <c r="AE511" s="70">
        <v>23332</v>
      </c>
      <c r="AF511" s="70">
        <v>37412</v>
      </c>
      <c r="AG511" s="60"/>
      <c r="AH511" s="14"/>
      <c r="AI511" s="61">
        <v>0</v>
      </c>
      <c r="AJ511" s="14">
        <v>25312</v>
      </c>
      <c r="AK511" s="61">
        <v>0</v>
      </c>
      <c r="AL511" s="14">
        <v>25312</v>
      </c>
      <c r="AM511" s="61">
        <v>0</v>
      </c>
      <c r="AN511" s="11"/>
      <c r="AO511" s="61">
        <v>27500</v>
      </c>
      <c r="AP511" s="61">
        <v>0</v>
      </c>
      <c r="AQ511" s="62">
        <v>27500</v>
      </c>
      <c r="AR511" s="62">
        <v>0</v>
      </c>
      <c r="AS511" s="11"/>
      <c r="AT511" s="62">
        <v>25312</v>
      </c>
      <c r="AU511" s="62">
        <v>27500</v>
      </c>
      <c r="AV511" s="61">
        <v>27500</v>
      </c>
      <c r="AW511" s="63" t="str">
        <f t="shared" si="117"/>
        <v/>
      </c>
      <c r="AX511" s="63" t="str">
        <f t="shared" si="118"/>
        <v/>
      </c>
      <c r="AY511" s="64">
        <v>2188</v>
      </c>
      <c r="AZ511" s="65">
        <v>8.6441213653603036E-2</v>
      </c>
      <c r="BA511" s="65">
        <v>0</v>
      </c>
      <c r="BB511" s="16" t="s">
        <v>33</v>
      </c>
      <c r="BC511" s="17"/>
    </row>
    <row r="512" spans="1:55" ht="20.100000000000001" customHeight="1" x14ac:dyDescent="0.2">
      <c r="A512" s="72">
        <v>2017</v>
      </c>
      <c r="B512" s="72" t="s">
        <v>75</v>
      </c>
      <c r="C512" s="35">
        <f t="shared" si="106"/>
        <v>3</v>
      </c>
      <c r="D512" s="67" t="s">
        <v>29</v>
      </c>
      <c r="E512" s="60" t="s">
        <v>7</v>
      </c>
      <c r="F512" s="18" t="str">
        <f t="shared" si="107"/>
        <v>Comer, Toshia</v>
      </c>
      <c r="G512" s="11" t="s">
        <v>1181</v>
      </c>
      <c r="H512" s="11" t="s">
        <v>6494</v>
      </c>
      <c r="I512" s="66">
        <v>1</v>
      </c>
      <c r="J512" s="68" t="s">
        <v>53</v>
      </c>
      <c r="K512" s="34">
        <f t="shared" si="108"/>
        <v>33495</v>
      </c>
      <c r="L512" s="34">
        <f t="shared" si="109"/>
        <v>0</v>
      </c>
      <c r="M512" s="34">
        <f t="shared" si="110"/>
        <v>33495</v>
      </c>
      <c r="N512" s="34">
        <f t="shared" si="111"/>
        <v>1505</v>
      </c>
      <c r="O512" s="34">
        <f t="shared" si="112"/>
        <v>0</v>
      </c>
      <c r="P512" s="34">
        <f t="shared" si="113"/>
        <v>1505</v>
      </c>
      <c r="Q512" s="34">
        <f t="shared" si="114"/>
        <v>35000</v>
      </c>
      <c r="R512" s="34">
        <f t="shared" si="115"/>
        <v>0</v>
      </c>
      <c r="S512" s="34">
        <f t="shared" si="116"/>
        <v>35000</v>
      </c>
      <c r="T512" s="13">
        <v>42826</v>
      </c>
      <c r="V512" s="11" t="s">
        <v>7687</v>
      </c>
      <c r="W512" s="11" t="s">
        <v>7688</v>
      </c>
      <c r="X512" s="11" t="s">
        <v>7974</v>
      </c>
      <c r="Y512" s="12" t="s">
        <v>7689</v>
      </c>
      <c r="Z512" s="12"/>
      <c r="AA512" s="12" t="s">
        <v>118</v>
      </c>
      <c r="AB512" s="12" t="s">
        <v>3742</v>
      </c>
      <c r="AC512" s="12" t="s">
        <v>370</v>
      </c>
      <c r="AD512" s="12" t="s">
        <v>73</v>
      </c>
      <c r="AE512" s="70">
        <v>25900</v>
      </c>
      <c r="AF512" s="70">
        <v>54002</v>
      </c>
      <c r="AG512" s="60"/>
      <c r="AH512" s="14">
        <v>33000</v>
      </c>
      <c r="AI512" s="61">
        <v>0</v>
      </c>
      <c r="AJ512" s="14">
        <v>33495</v>
      </c>
      <c r="AK512" s="61">
        <v>0</v>
      </c>
      <c r="AL512" s="14">
        <v>33495</v>
      </c>
      <c r="AM512" s="61">
        <v>0</v>
      </c>
      <c r="AN512" s="11"/>
      <c r="AO512" s="61">
        <v>35000</v>
      </c>
      <c r="AP512" s="61">
        <v>0</v>
      </c>
      <c r="AQ512" s="62">
        <v>35000</v>
      </c>
      <c r="AR512" s="62">
        <v>0</v>
      </c>
      <c r="AS512" s="11"/>
      <c r="AT512" s="62">
        <v>33495</v>
      </c>
      <c r="AU512" s="62">
        <v>35000</v>
      </c>
      <c r="AV512" s="61">
        <v>2000</v>
      </c>
      <c r="AW512" s="63" t="str">
        <f t="shared" si="117"/>
        <v/>
      </c>
      <c r="AX512" s="63" t="str">
        <f t="shared" si="118"/>
        <v/>
      </c>
      <c r="AY512" s="64">
        <v>1505</v>
      </c>
      <c r="AZ512" s="65">
        <v>4.4932079414838039E-2</v>
      </c>
      <c r="BA512" s="65">
        <v>6.0606060606060608E-2</v>
      </c>
      <c r="BB512" s="16" t="s">
        <v>33</v>
      </c>
      <c r="BC512" s="17"/>
    </row>
    <row r="513" spans="1:55" ht="20.100000000000001" customHeight="1" x14ac:dyDescent="0.2">
      <c r="A513" s="72">
        <v>2017</v>
      </c>
      <c r="B513" s="72" t="s">
        <v>75</v>
      </c>
      <c r="C513" s="35">
        <f t="shared" si="106"/>
        <v>3</v>
      </c>
      <c r="D513" s="67" t="s">
        <v>29</v>
      </c>
      <c r="E513" s="60" t="s">
        <v>7</v>
      </c>
      <c r="F513" s="18" t="str">
        <f t="shared" si="107"/>
        <v>Kersey, Desharon</v>
      </c>
      <c r="G513" s="11" t="s">
        <v>1181</v>
      </c>
      <c r="H513" s="11" t="s">
        <v>710</v>
      </c>
      <c r="I513" s="66">
        <v>1</v>
      </c>
      <c r="J513" s="68" t="s">
        <v>53</v>
      </c>
      <c r="K513" s="34">
        <f t="shared" si="108"/>
        <v>37928</v>
      </c>
      <c r="L513" s="34">
        <f t="shared" si="109"/>
        <v>0</v>
      </c>
      <c r="M513" s="34">
        <f t="shared" si="110"/>
        <v>37928</v>
      </c>
      <c r="N513" s="34">
        <f t="shared" si="111"/>
        <v>2072</v>
      </c>
      <c r="O513" s="34">
        <f t="shared" si="112"/>
        <v>0</v>
      </c>
      <c r="P513" s="34">
        <f t="shared" si="113"/>
        <v>2072</v>
      </c>
      <c r="Q513" s="34">
        <f t="shared" si="114"/>
        <v>40000</v>
      </c>
      <c r="R513" s="34">
        <f t="shared" si="115"/>
        <v>0</v>
      </c>
      <c r="S513" s="34">
        <f t="shared" si="116"/>
        <v>40000</v>
      </c>
      <c r="T513" s="13">
        <v>42826</v>
      </c>
      <c r="V513" s="11" t="s">
        <v>7699</v>
      </c>
      <c r="W513" s="11" t="s">
        <v>7700</v>
      </c>
      <c r="X513" s="11" t="s">
        <v>7977</v>
      </c>
      <c r="Y513" s="12" t="s">
        <v>7701</v>
      </c>
      <c r="Z513" s="12"/>
      <c r="AA513" s="12" t="s">
        <v>118</v>
      </c>
      <c r="AB513" s="12" t="s">
        <v>3742</v>
      </c>
      <c r="AC513" s="12" t="s">
        <v>370</v>
      </c>
      <c r="AD513" s="12" t="s">
        <v>73</v>
      </c>
      <c r="AE513" s="70">
        <v>25900</v>
      </c>
      <c r="AF513" s="70">
        <v>54002</v>
      </c>
      <c r="AG513" s="60"/>
      <c r="AH513" s="14">
        <v>37367</v>
      </c>
      <c r="AI513" s="61">
        <v>0</v>
      </c>
      <c r="AJ513" s="14">
        <v>37928</v>
      </c>
      <c r="AK513" s="61">
        <v>0</v>
      </c>
      <c r="AL513" s="14">
        <v>37928</v>
      </c>
      <c r="AM513" s="61">
        <v>0</v>
      </c>
      <c r="AN513" s="11"/>
      <c r="AO513" s="61">
        <v>40000</v>
      </c>
      <c r="AP513" s="61">
        <v>0</v>
      </c>
      <c r="AQ513" s="62">
        <v>40000</v>
      </c>
      <c r="AR513" s="62">
        <v>0</v>
      </c>
      <c r="AS513" s="11"/>
      <c r="AT513" s="62">
        <v>37928</v>
      </c>
      <c r="AU513" s="62">
        <v>40000</v>
      </c>
      <c r="AV513" s="61">
        <v>2633</v>
      </c>
      <c r="AW513" s="63" t="str">
        <f t="shared" si="117"/>
        <v/>
      </c>
      <c r="AX513" s="63" t="str">
        <f t="shared" si="118"/>
        <v/>
      </c>
      <c r="AY513" s="64">
        <v>2072</v>
      </c>
      <c r="AZ513" s="65">
        <v>5.4629824931449064E-2</v>
      </c>
      <c r="BA513" s="65">
        <v>7.0463242968394568E-2</v>
      </c>
      <c r="BB513" s="16" t="s">
        <v>33</v>
      </c>
      <c r="BC513" s="17"/>
    </row>
    <row r="514" spans="1:55" ht="20.100000000000001" customHeight="1" x14ac:dyDescent="0.2">
      <c r="A514" s="72">
        <v>2017</v>
      </c>
      <c r="B514" s="72" t="s">
        <v>75</v>
      </c>
      <c r="C514" s="35">
        <f t="shared" si="106"/>
        <v>3</v>
      </c>
      <c r="D514" s="67" t="s">
        <v>29</v>
      </c>
      <c r="E514" s="60" t="s">
        <v>7</v>
      </c>
      <c r="F514" s="18" t="str">
        <f t="shared" si="107"/>
        <v>Ortiz, Carolyn</v>
      </c>
      <c r="G514" s="11" t="s">
        <v>7713</v>
      </c>
      <c r="H514" s="11" t="s">
        <v>7714</v>
      </c>
      <c r="I514" s="66">
        <v>1</v>
      </c>
      <c r="J514" s="68" t="s">
        <v>53</v>
      </c>
      <c r="K514" s="34">
        <f t="shared" si="108"/>
        <v>41573.78</v>
      </c>
      <c r="L514" s="34">
        <f t="shared" si="109"/>
        <v>0</v>
      </c>
      <c r="M514" s="34">
        <f t="shared" si="110"/>
        <v>41573.78</v>
      </c>
      <c r="N514" s="34">
        <f t="shared" si="111"/>
        <v>8314.2200000000012</v>
      </c>
      <c r="O514" s="34">
        <f t="shared" si="112"/>
        <v>0</v>
      </c>
      <c r="P514" s="34">
        <f t="shared" si="113"/>
        <v>8314.2200000000012</v>
      </c>
      <c r="Q514" s="34">
        <f t="shared" si="114"/>
        <v>49888</v>
      </c>
      <c r="R514" s="34">
        <f t="shared" si="115"/>
        <v>0</v>
      </c>
      <c r="S514" s="34">
        <f t="shared" si="116"/>
        <v>49888</v>
      </c>
      <c r="T514" s="13">
        <v>42826</v>
      </c>
      <c r="V514" s="11" t="s">
        <v>7711</v>
      </c>
      <c r="W514" s="11" t="s">
        <v>1091</v>
      </c>
      <c r="X514" s="11" t="s">
        <v>7980</v>
      </c>
      <c r="Y514" s="12" t="s">
        <v>7712</v>
      </c>
      <c r="Z514" s="12"/>
      <c r="AA514" s="12" t="s">
        <v>7715</v>
      </c>
      <c r="AB514" s="12" t="s">
        <v>7716</v>
      </c>
      <c r="AC514" s="12" t="s">
        <v>351</v>
      </c>
      <c r="AD514" s="12" t="s">
        <v>73</v>
      </c>
      <c r="AE514" s="70">
        <v>46545</v>
      </c>
      <c r="AF514" s="70">
        <v>57249</v>
      </c>
      <c r="AG514" s="60"/>
      <c r="AH514" s="14">
        <v>41000</v>
      </c>
      <c r="AI514" s="61">
        <v>0</v>
      </c>
      <c r="AJ514" s="14">
        <v>41573.78</v>
      </c>
      <c r="AK514" s="61">
        <v>0</v>
      </c>
      <c r="AL514" s="14">
        <v>41573.78</v>
      </c>
      <c r="AM514" s="61">
        <v>0</v>
      </c>
      <c r="AN514" s="11"/>
      <c r="AO514" s="61">
        <v>49888</v>
      </c>
      <c r="AP514" s="61">
        <v>0</v>
      </c>
      <c r="AQ514" s="62">
        <v>49888</v>
      </c>
      <c r="AR514" s="62">
        <v>0</v>
      </c>
      <c r="AS514" s="11"/>
      <c r="AT514" s="62">
        <v>41573.78</v>
      </c>
      <c r="AU514" s="62">
        <v>49888</v>
      </c>
      <c r="AV514" s="61">
        <v>8888</v>
      </c>
      <c r="AW514" s="63" t="str">
        <f t="shared" si="117"/>
        <v/>
      </c>
      <c r="AX514" s="63" t="str">
        <f t="shared" si="118"/>
        <v/>
      </c>
      <c r="AY514" s="64">
        <v>8314.2200000000012</v>
      </c>
      <c r="AZ514" s="65">
        <v>0.19998710725846919</v>
      </c>
      <c r="BA514" s="65">
        <v>0.21678048780487805</v>
      </c>
      <c r="BB514" s="16" t="s">
        <v>33</v>
      </c>
      <c r="BC514" s="17" t="s">
        <v>7783</v>
      </c>
    </row>
    <row r="515" spans="1:55" ht="20.100000000000001" customHeight="1" x14ac:dyDescent="0.2">
      <c r="A515" s="72">
        <v>2017</v>
      </c>
      <c r="B515" s="72" t="s">
        <v>75</v>
      </c>
      <c r="C515" s="35">
        <f t="shared" si="106"/>
        <v>3</v>
      </c>
      <c r="D515" s="67" t="s">
        <v>29</v>
      </c>
      <c r="E515" s="60" t="s">
        <v>7</v>
      </c>
      <c r="F515" s="18" t="str">
        <f t="shared" si="107"/>
        <v>Williams, Narandai</v>
      </c>
      <c r="G515" s="11" t="s">
        <v>7239</v>
      </c>
      <c r="H515" s="12" t="s">
        <v>7746</v>
      </c>
      <c r="I515" s="66">
        <v>1</v>
      </c>
      <c r="J515" s="68" t="s">
        <v>53</v>
      </c>
      <c r="K515" s="34">
        <f t="shared" si="108"/>
        <v>28779</v>
      </c>
      <c r="L515" s="34">
        <f t="shared" si="109"/>
        <v>0</v>
      </c>
      <c r="M515" s="34">
        <f t="shared" si="110"/>
        <v>28779</v>
      </c>
      <c r="N515" s="34">
        <f t="shared" si="111"/>
        <v>4758.5999999999985</v>
      </c>
      <c r="O515" s="34">
        <f t="shared" si="112"/>
        <v>0</v>
      </c>
      <c r="P515" s="34">
        <f t="shared" si="113"/>
        <v>4758.5999999999985</v>
      </c>
      <c r="Q515" s="34">
        <f t="shared" si="114"/>
        <v>33537.599999999999</v>
      </c>
      <c r="R515" s="34">
        <f t="shared" si="115"/>
        <v>0</v>
      </c>
      <c r="S515" s="34">
        <f t="shared" si="116"/>
        <v>33537.599999999999</v>
      </c>
      <c r="T515" s="13">
        <v>42898</v>
      </c>
      <c r="V515" s="11" t="s">
        <v>1668</v>
      </c>
      <c r="W515" s="11" t="s">
        <v>7744</v>
      </c>
      <c r="X515" s="11" t="s">
        <v>7985</v>
      </c>
      <c r="Y515" s="12" t="s">
        <v>7745</v>
      </c>
      <c r="Z515" s="12"/>
      <c r="AA515" s="12" t="s">
        <v>7747</v>
      </c>
      <c r="AB515" s="12" t="s">
        <v>7748</v>
      </c>
      <c r="AC515" s="12" t="s">
        <v>7242</v>
      </c>
      <c r="AD515" s="12" t="s">
        <v>73</v>
      </c>
      <c r="AE515" s="70">
        <v>25381</v>
      </c>
      <c r="AF515" s="70">
        <v>48446</v>
      </c>
      <c r="AG515" s="60"/>
      <c r="AH515" s="14">
        <v>27948</v>
      </c>
      <c r="AI515" s="61">
        <v>0</v>
      </c>
      <c r="AJ515" s="14">
        <v>28779</v>
      </c>
      <c r="AK515" s="61">
        <v>0</v>
      </c>
      <c r="AL515" s="14">
        <v>28779</v>
      </c>
      <c r="AM515" s="61">
        <v>0</v>
      </c>
      <c r="AN515" s="11"/>
      <c r="AO515" s="61">
        <v>33537.599999999999</v>
      </c>
      <c r="AP515" s="61">
        <v>0</v>
      </c>
      <c r="AQ515" s="62">
        <v>33537.599999999999</v>
      </c>
      <c r="AR515" s="62">
        <v>0</v>
      </c>
      <c r="AS515" s="11"/>
      <c r="AT515" s="62">
        <v>28779</v>
      </c>
      <c r="AU515" s="62">
        <v>33537.599999999999</v>
      </c>
      <c r="AV515" s="61">
        <v>5589.5999999999985</v>
      </c>
      <c r="AW515" s="63" t="str">
        <f t="shared" si="117"/>
        <v/>
      </c>
      <c r="AX515" s="63" t="str">
        <f t="shared" si="118"/>
        <v/>
      </c>
      <c r="AY515" s="64">
        <v>4758.5999999999985</v>
      </c>
      <c r="AZ515" s="65">
        <v>0.16534973418117371</v>
      </c>
      <c r="BA515" s="65">
        <v>0.19999999999999996</v>
      </c>
      <c r="BB515" s="16" t="s">
        <v>33</v>
      </c>
      <c r="BC515" s="17"/>
    </row>
    <row r="516" spans="1:55" ht="20.100000000000001" customHeight="1" x14ac:dyDescent="0.2">
      <c r="A516" s="15">
        <v>2017</v>
      </c>
      <c r="B516" s="15" t="s">
        <v>75</v>
      </c>
      <c r="C516" s="35">
        <f t="shared" si="106"/>
        <v>3</v>
      </c>
      <c r="D516" s="67" t="s">
        <v>29</v>
      </c>
      <c r="E516" s="60" t="s">
        <v>31</v>
      </c>
      <c r="F516" s="18" t="str">
        <f t="shared" si="107"/>
        <v>Brown, Malia</v>
      </c>
      <c r="G516" s="11" t="s">
        <v>1170</v>
      </c>
      <c r="H516" s="12" t="s">
        <v>6426</v>
      </c>
      <c r="I516" s="66">
        <v>1</v>
      </c>
      <c r="J516" s="68" t="s">
        <v>53</v>
      </c>
      <c r="K516" s="34">
        <f t="shared" si="108"/>
        <v>31060</v>
      </c>
      <c r="L516" s="34">
        <f t="shared" si="109"/>
        <v>0</v>
      </c>
      <c r="M516" s="34">
        <f t="shared" si="110"/>
        <v>31060</v>
      </c>
      <c r="N516" s="34">
        <f t="shared" si="111"/>
        <v>5901</v>
      </c>
      <c r="O516" s="34">
        <f t="shared" si="112"/>
        <v>0</v>
      </c>
      <c r="P516" s="34">
        <f t="shared" si="113"/>
        <v>5901</v>
      </c>
      <c r="Q516" s="34">
        <f t="shared" si="114"/>
        <v>36961</v>
      </c>
      <c r="R516" s="34">
        <f t="shared" si="115"/>
        <v>0</v>
      </c>
      <c r="S516" s="34">
        <f t="shared" si="116"/>
        <v>36961</v>
      </c>
      <c r="T516" s="71">
        <v>42826</v>
      </c>
      <c r="V516" s="11" t="s">
        <v>175</v>
      </c>
      <c r="W516" s="11" t="s">
        <v>2408</v>
      </c>
      <c r="X516" s="11" t="s">
        <v>7987</v>
      </c>
      <c r="Y516" s="11" t="s">
        <v>6425</v>
      </c>
      <c r="Z516" s="12" t="s">
        <v>573</v>
      </c>
      <c r="AA516" s="12" t="s">
        <v>6427</v>
      </c>
      <c r="AB516" s="12" t="s">
        <v>6428</v>
      </c>
      <c r="AC516" s="12" t="s">
        <v>207</v>
      </c>
      <c r="AD516" s="12" t="s">
        <v>515</v>
      </c>
      <c r="AE516" s="70">
        <v>28713</v>
      </c>
      <c r="AF516" s="70">
        <v>77112</v>
      </c>
      <c r="AG516" s="60"/>
      <c r="AH516" s="61">
        <v>31060</v>
      </c>
      <c r="AI516" s="61">
        <v>0</v>
      </c>
      <c r="AJ516" s="61">
        <v>31060</v>
      </c>
      <c r="AK516" s="61">
        <v>0</v>
      </c>
      <c r="AL516" s="61">
        <v>31060</v>
      </c>
      <c r="AM516" s="61">
        <v>0</v>
      </c>
      <c r="AN516" s="11"/>
      <c r="AO516" s="61">
        <v>36961</v>
      </c>
      <c r="AP516" s="61">
        <v>0</v>
      </c>
      <c r="AQ516" s="62">
        <v>36961</v>
      </c>
      <c r="AR516" s="62">
        <v>0</v>
      </c>
      <c r="AS516" s="11"/>
      <c r="AT516" s="62">
        <v>31060</v>
      </c>
      <c r="AU516" s="62">
        <v>36961</v>
      </c>
      <c r="AV516" s="61">
        <v>5901</v>
      </c>
      <c r="AW516" s="63" t="str">
        <f t="shared" si="117"/>
        <v/>
      </c>
      <c r="AX516" s="63" t="str">
        <f t="shared" si="118"/>
        <v/>
      </c>
      <c r="AY516" s="64">
        <v>5901</v>
      </c>
      <c r="AZ516" s="65">
        <v>0.18998712169993562</v>
      </c>
      <c r="BA516" s="65">
        <v>0.18998712169993562</v>
      </c>
      <c r="BB516" s="16" t="s">
        <v>33</v>
      </c>
      <c r="BC516" s="17" t="s">
        <v>6429</v>
      </c>
    </row>
    <row r="517" spans="1:55" ht="20.100000000000001" customHeight="1" x14ac:dyDescent="0.2">
      <c r="A517" s="15">
        <v>2017</v>
      </c>
      <c r="B517" s="15" t="s">
        <v>75</v>
      </c>
      <c r="C517" s="35">
        <f t="shared" si="106"/>
        <v>3</v>
      </c>
      <c r="D517" s="67" t="s">
        <v>29</v>
      </c>
      <c r="E517" s="60" t="s">
        <v>31</v>
      </c>
      <c r="F517" s="18" t="str">
        <f t="shared" si="107"/>
        <v>Chisholm, Allison</v>
      </c>
      <c r="G517" s="11" t="s">
        <v>6438</v>
      </c>
      <c r="H517" s="12" t="s">
        <v>6439</v>
      </c>
      <c r="I517" s="66">
        <v>1</v>
      </c>
      <c r="J517" s="68" t="s">
        <v>53</v>
      </c>
      <c r="K517" s="34">
        <f t="shared" si="108"/>
        <v>50750</v>
      </c>
      <c r="L517" s="34">
        <f t="shared" si="109"/>
        <v>0</v>
      </c>
      <c r="M517" s="34">
        <f t="shared" si="110"/>
        <v>50750</v>
      </c>
      <c r="N517" s="34">
        <f t="shared" si="111"/>
        <v>1750</v>
      </c>
      <c r="O517" s="34">
        <f t="shared" si="112"/>
        <v>0</v>
      </c>
      <c r="P517" s="34">
        <f t="shared" si="113"/>
        <v>1750</v>
      </c>
      <c r="Q517" s="34">
        <f t="shared" si="114"/>
        <v>52500</v>
      </c>
      <c r="R517" s="34">
        <f t="shared" si="115"/>
        <v>0</v>
      </c>
      <c r="S517" s="34">
        <f t="shared" si="116"/>
        <v>52500</v>
      </c>
      <c r="T517" s="71">
        <v>42856</v>
      </c>
      <c r="V517" s="11" t="s">
        <v>6436</v>
      </c>
      <c r="W517" s="11" t="s">
        <v>1854</v>
      </c>
      <c r="X517" s="11" t="s">
        <v>7989</v>
      </c>
      <c r="Y517" s="11" t="s">
        <v>6437</v>
      </c>
      <c r="Z517" s="12" t="s">
        <v>6440</v>
      </c>
      <c r="AA517" s="12" t="s">
        <v>254</v>
      </c>
      <c r="AB517" s="12" t="s">
        <v>6441</v>
      </c>
      <c r="AC517" s="12" t="s">
        <v>6442</v>
      </c>
      <c r="AD517" s="12" t="s">
        <v>5118</v>
      </c>
      <c r="AE517" s="70">
        <v>39622</v>
      </c>
      <c r="AF517" s="70">
        <v>87020</v>
      </c>
      <c r="AG517" s="60"/>
      <c r="AH517" s="61">
        <v>50750</v>
      </c>
      <c r="AI517" s="61">
        <v>0</v>
      </c>
      <c r="AJ517" s="61">
        <v>50750</v>
      </c>
      <c r="AK517" s="61">
        <v>0</v>
      </c>
      <c r="AL517" s="61">
        <v>50750</v>
      </c>
      <c r="AM517" s="61">
        <v>0</v>
      </c>
      <c r="AN517" s="11"/>
      <c r="AO517" s="61">
        <v>52500</v>
      </c>
      <c r="AP517" s="61">
        <v>0</v>
      </c>
      <c r="AQ517" s="62">
        <v>52500</v>
      </c>
      <c r="AR517" s="62">
        <v>0</v>
      </c>
      <c r="AS517" s="11"/>
      <c r="AT517" s="62">
        <v>50750</v>
      </c>
      <c r="AU517" s="62">
        <v>52500</v>
      </c>
      <c r="AV517" s="61">
        <v>1750</v>
      </c>
      <c r="AW517" s="63" t="str">
        <f t="shared" si="117"/>
        <v/>
      </c>
      <c r="AX517" s="63" t="str">
        <f t="shared" si="118"/>
        <v/>
      </c>
      <c r="AY517" s="64">
        <v>1750</v>
      </c>
      <c r="AZ517" s="65">
        <v>3.4482758620689655E-2</v>
      </c>
      <c r="BA517" s="65">
        <v>3.4482758620689655E-2</v>
      </c>
      <c r="BB517" s="16" t="s">
        <v>33</v>
      </c>
      <c r="BC517" s="17" t="s">
        <v>6443</v>
      </c>
    </row>
    <row r="518" spans="1:55" ht="20.100000000000001" customHeight="1" x14ac:dyDescent="0.2">
      <c r="A518" s="15">
        <v>2017</v>
      </c>
      <c r="B518" s="15" t="s">
        <v>75</v>
      </c>
      <c r="C518" s="35">
        <f t="shared" si="106"/>
        <v>3</v>
      </c>
      <c r="D518" s="67" t="s">
        <v>29</v>
      </c>
      <c r="E518" s="60" t="s">
        <v>31</v>
      </c>
      <c r="F518" s="18" t="str">
        <f t="shared" si="107"/>
        <v>Han, Liwen</v>
      </c>
      <c r="G518" s="11" t="s">
        <v>676</v>
      </c>
      <c r="H518" s="12" t="s">
        <v>6467</v>
      </c>
      <c r="I518" s="66">
        <v>1</v>
      </c>
      <c r="J518" s="68" t="s">
        <v>53</v>
      </c>
      <c r="K518" s="34">
        <f t="shared" si="108"/>
        <v>0</v>
      </c>
      <c r="L518" s="34">
        <f t="shared" si="109"/>
        <v>54257</v>
      </c>
      <c r="M518" s="34">
        <f t="shared" si="110"/>
        <v>54257</v>
      </c>
      <c r="N518" s="34">
        <f t="shared" si="111"/>
        <v>0</v>
      </c>
      <c r="O518" s="34">
        <f t="shared" si="112"/>
        <v>4883</v>
      </c>
      <c r="P518" s="34">
        <f t="shared" si="113"/>
        <v>4883</v>
      </c>
      <c r="Q518" s="34">
        <f t="shared" si="114"/>
        <v>0</v>
      </c>
      <c r="R518" s="34">
        <f t="shared" si="115"/>
        <v>59140</v>
      </c>
      <c r="S518" s="34">
        <f t="shared" si="116"/>
        <v>59140</v>
      </c>
      <c r="T518" s="71">
        <v>42887</v>
      </c>
      <c r="V518" s="11" t="s">
        <v>1969</v>
      </c>
      <c r="W518" s="11" t="s">
        <v>6465</v>
      </c>
      <c r="X518" s="11" t="s">
        <v>7993</v>
      </c>
      <c r="Y518" s="11" t="s">
        <v>6466</v>
      </c>
      <c r="Z518" s="12" t="s">
        <v>6468</v>
      </c>
      <c r="AA518" s="12" t="s">
        <v>6469</v>
      </c>
      <c r="AB518" s="12" t="s">
        <v>6470</v>
      </c>
      <c r="AC518" s="12" t="s">
        <v>273</v>
      </c>
      <c r="AD518" s="12" t="s">
        <v>273</v>
      </c>
      <c r="AE518" s="70">
        <v>44996</v>
      </c>
      <c r="AF518" s="70">
        <v>108373</v>
      </c>
      <c r="AG518" s="60"/>
      <c r="AH518" s="61">
        <v>54257</v>
      </c>
      <c r="AI518" s="61">
        <v>0</v>
      </c>
      <c r="AJ518" s="61">
        <v>54257</v>
      </c>
      <c r="AK518" s="61">
        <v>0</v>
      </c>
      <c r="AL518" s="61">
        <v>0</v>
      </c>
      <c r="AM518" s="61">
        <v>54257</v>
      </c>
      <c r="AN518" s="11"/>
      <c r="AO518" s="61">
        <v>59140</v>
      </c>
      <c r="AP518" s="61">
        <v>0</v>
      </c>
      <c r="AQ518" s="62">
        <v>0</v>
      </c>
      <c r="AR518" s="62">
        <v>59140</v>
      </c>
      <c r="AS518" s="11"/>
      <c r="AT518" s="62">
        <v>54257</v>
      </c>
      <c r="AU518" s="62">
        <v>59140</v>
      </c>
      <c r="AV518" s="61">
        <v>4883</v>
      </c>
      <c r="AW518" s="63" t="str">
        <f t="shared" si="117"/>
        <v/>
      </c>
      <c r="AX518" s="63" t="str">
        <f t="shared" si="118"/>
        <v/>
      </c>
      <c r="AY518" s="64">
        <v>4883</v>
      </c>
      <c r="AZ518" s="65">
        <v>8.9997603995797773E-2</v>
      </c>
      <c r="BA518" s="65">
        <v>8.9997603995797773E-2</v>
      </c>
      <c r="BB518" s="16" t="s">
        <v>33</v>
      </c>
      <c r="BC518" s="17" t="s">
        <v>6471</v>
      </c>
    </row>
    <row r="519" spans="1:55" ht="20.100000000000001" customHeight="1" x14ac:dyDescent="0.2">
      <c r="A519" s="72">
        <v>2017</v>
      </c>
      <c r="B519" s="72" t="s">
        <v>75</v>
      </c>
      <c r="C519" s="35">
        <f t="shared" si="106"/>
        <v>3</v>
      </c>
      <c r="D519" s="67" t="s">
        <v>29</v>
      </c>
      <c r="E519" s="60" t="s">
        <v>8</v>
      </c>
      <c r="F519" s="18" t="str">
        <f t="shared" si="107"/>
        <v>Alston, Keith</v>
      </c>
      <c r="G519" s="11" t="s">
        <v>6329</v>
      </c>
      <c r="H519" s="12" t="s">
        <v>6330</v>
      </c>
      <c r="I519" s="66">
        <v>1</v>
      </c>
      <c r="J519" s="68" t="s">
        <v>53</v>
      </c>
      <c r="K519" s="34">
        <f t="shared" si="108"/>
        <v>45998</v>
      </c>
      <c r="L519" s="34">
        <f t="shared" si="109"/>
        <v>0</v>
      </c>
      <c r="M519" s="34">
        <f t="shared" si="110"/>
        <v>45998</v>
      </c>
      <c r="N519" s="34">
        <f t="shared" si="111"/>
        <v>8002</v>
      </c>
      <c r="O519" s="34">
        <f t="shared" si="112"/>
        <v>0</v>
      </c>
      <c r="P519" s="34">
        <f t="shared" si="113"/>
        <v>8002</v>
      </c>
      <c r="Q519" s="34">
        <f t="shared" si="114"/>
        <v>54000</v>
      </c>
      <c r="R519" s="34">
        <f t="shared" si="115"/>
        <v>0</v>
      </c>
      <c r="S519" s="34">
        <f t="shared" si="116"/>
        <v>54000</v>
      </c>
      <c r="T519" s="73">
        <v>42856</v>
      </c>
      <c r="V519" s="11" t="s">
        <v>814</v>
      </c>
      <c r="W519" s="11" t="s">
        <v>2972</v>
      </c>
      <c r="X519" s="11" t="s">
        <v>8020</v>
      </c>
      <c r="Y519" s="11">
        <v>823280150</v>
      </c>
      <c r="Z519" s="12"/>
      <c r="AA519" s="12" t="s">
        <v>6331</v>
      </c>
      <c r="AB519" s="12" t="s">
        <v>6332</v>
      </c>
      <c r="AC519" s="12" t="s">
        <v>273</v>
      </c>
      <c r="AD519" s="12">
        <v>999999</v>
      </c>
      <c r="AE519" s="70">
        <v>55242</v>
      </c>
      <c r="AF519" s="70">
        <v>74216</v>
      </c>
      <c r="AG519" s="60"/>
      <c r="AH519" s="61">
        <v>45998</v>
      </c>
      <c r="AI519" s="61">
        <v>0</v>
      </c>
      <c r="AJ519" s="61">
        <v>45998</v>
      </c>
      <c r="AK519" s="61">
        <v>0</v>
      </c>
      <c r="AL519" s="61">
        <v>45998</v>
      </c>
      <c r="AM519" s="61">
        <v>0</v>
      </c>
      <c r="AN519" s="11" t="s">
        <v>6315</v>
      </c>
      <c r="AO519" s="61">
        <v>54000</v>
      </c>
      <c r="AP519" s="61">
        <v>0</v>
      </c>
      <c r="AQ519" s="62">
        <v>54000</v>
      </c>
      <c r="AR519" s="62">
        <v>0</v>
      </c>
      <c r="AS519" s="11" t="s">
        <v>6315</v>
      </c>
      <c r="AT519" s="62">
        <v>45998</v>
      </c>
      <c r="AU519" s="62">
        <v>54000</v>
      </c>
      <c r="AV519" s="61">
        <v>8002</v>
      </c>
      <c r="AW519" s="63" t="str">
        <f t="shared" si="117"/>
        <v/>
      </c>
      <c r="AX519" s="63" t="str">
        <f t="shared" si="118"/>
        <v/>
      </c>
      <c r="AY519" s="64">
        <v>8002</v>
      </c>
      <c r="AZ519" s="65">
        <v>0.17396408539501718</v>
      </c>
      <c r="BA519" s="65">
        <v>0.17396408539501718</v>
      </c>
      <c r="BB519" s="16" t="s">
        <v>33</v>
      </c>
      <c r="BC519" s="17"/>
    </row>
    <row r="520" spans="1:55" ht="20.100000000000001" customHeight="1" x14ac:dyDescent="0.2">
      <c r="A520" s="72">
        <v>2017</v>
      </c>
      <c r="B520" s="72" t="s">
        <v>75</v>
      </c>
      <c r="C520" s="35">
        <f t="shared" si="106"/>
        <v>3</v>
      </c>
      <c r="D520" s="67" t="s">
        <v>29</v>
      </c>
      <c r="E520" s="60" t="s">
        <v>8</v>
      </c>
      <c r="F520" s="18" t="str">
        <f t="shared" si="107"/>
        <v>Banks, Robert W</v>
      </c>
      <c r="G520" s="11" t="s">
        <v>164</v>
      </c>
      <c r="H520" s="12" t="s">
        <v>6340</v>
      </c>
      <c r="I520" s="66">
        <v>1</v>
      </c>
      <c r="J520" s="68" t="s">
        <v>53</v>
      </c>
      <c r="K520" s="34">
        <f t="shared" si="108"/>
        <v>56278</v>
      </c>
      <c r="L520" s="34">
        <f t="shared" si="109"/>
        <v>0</v>
      </c>
      <c r="M520" s="34">
        <f t="shared" si="110"/>
        <v>56278</v>
      </c>
      <c r="N520" s="34">
        <f t="shared" si="111"/>
        <v>3370</v>
      </c>
      <c r="O520" s="34">
        <f t="shared" si="112"/>
        <v>0</v>
      </c>
      <c r="P520" s="34">
        <f t="shared" si="113"/>
        <v>3370</v>
      </c>
      <c r="Q520" s="34">
        <f t="shared" si="114"/>
        <v>59648</v>
      </c>
      <c r="R520" s="34">
        <f t="shared" si="115"/>
        <v>0</v>
      </c>
      <c r="S520" s="34">
        <f t="shared" si="116"/>
        <v>59648</v>
      </c>
      <c r="T520" s="73">
        <v>42856</v>
      </c>
      <c r="V520" s="11" t="s">
        <v>6338</v>
      </c>
      <c r="W520" s="11" t="s">
        <v>6339</v>
      </c>
      <c r="X520" s="11" t="s">
        <v>9389</v>
      </c>
      <c r="Y520" s="11">
        <v>820601300</v>
      </c>
      <c r="Z520" s="12"/>
      <c r="AA520" s="12" t="s">
        <v>6331</v>
      </c>
      <c r="AB520" s="12" t="s">
        <v>6341</v>
      </c>
      <c r="AC520" s="12" t="s">
        <v>273</v>
      </c>
      <c r="AD520" s="12">
        <v>463110</v>
      </c>
      <c r="AE520" s="70">
        <v>59030</v>
      </c>
      <c r="AF520" s="70">
        <v>73536</v>
      </c>
      <c r="AG520" s="60"/>
      <c r="AH520" s="61">
        <v>56278</v>
      </c>
      <c r="AI520" s="61">
        <v>0</v>
      </c>
      <c r="AJ520" s="61">
        <v>56278</v>
      </c>
      <c r="AK520" s="61">
        <v>0</v>
      </c>
      <c r="AL520" s="61">
        <v>56278</v>
      </c>
      <c r="AM520" s="61">
        <v>0</v>
      </c>
      <c r="AN520" s="11" t="s">
        <v>6315</v>
      </c>
      <c r="AO520" s="61">
        <v>59648</v>
      </c>
      <c r="AP520" s="61">
        <v>0</v>
      </c>
      <c r="AQ520" s="62">
        <v>59648</v>
      </c>
      <c r="AR520" s="62">
        <v>0</v>
      </c>
      <c r="AS520" s="11" t="s">
        <v>6315</v>
      </c>
      <c r="AT520" s="62">
        <v>56278</v>
      </c>
      <c r="AU520" s="62">
        <v>59648</v>
      </c>
      <c r="AV520" s="61">
        <v>3370</v>
      </c>
      <c r="AW520" s="63" t="str">
        <f t="shared" si="117"/>
        <v/>
      </c>
      <c r="AX520" s="63" t="str">
        <f t="shared" si="118"/>
        <v/>
      </c>
      <c r="AY520" s="64">
        <v>3370</v>
      </c>
      <c r="AZ520" s="65">
        <v>5.9881303528910051E-2</v>
      </c>
      <c r="BA520" s="65">
        <v>5.9881303528910051E-2</v>
      </c>
      <c r="BB520" s="16" t="s">
        <v>33</v>
      </c>
      <c r="BC520" s="17"/>
    </row>
    <row r="521" spans="1:55" ht="20.100000000000001" customHeight="1" x14ac:dyDescent="0.2">
      <c r="A521" s="72">
        <v>2017</v>
      </c>
      <c r="B521" s="72" t="s">
        <v>75</v>
      </c>
      <c r="C521" s="35">
        <f t="shared" si="106"/>
        <v>3</v>
      </c>
      <c r="D521" s="67" t="s">
        <v>29</v>
      </c>
      <c r="E521" s="60" t="s">
        <v>8</v>
      </c>
      <c r="F521" s="18" t="str">
        <f t="shared" si="107"/>
        <v>Coleman, Karen L</v>
      </c>
      <c r="G521" s="11" t="s">
        <v>263</v>
      </c>
      <c r="H521" s="12" t="s">
        <v>6344</v>
      </c>
      <c r="I521" s="66">
        <v>1</v>
      </c>
      <c r="J521" s="68" t="s">
        <v>53</v>
      </c>
      <c r="K521" s="34">
        <f t="shared" si="108"/>
        <v>0</v>
      </c>
      <c r="L521" s="34">
        <f t="shared" si="109"/>
        <v>38967</v>
      </c>
      <c r="M521" s="34">
        <f t="shared" si="110"/>
        <v>38967</v>
      </c>
      <c r="N521" s="34">
        <f t="shared" si="111"/>
        <v>0</v>
      </c>
      <c r="O521" s="34">
        <f t="shared" si="112"/>
        <v>7793</v>
      </c>
      <c r="P521" s="34">
        <f t="shared" si="113"/>
        <v>7793</v>
      </c>
      <c r="Q521" s="34">
        <f t="shared" si="114"/>
        <v>0</v>
      </c>
      <c r="R521" s="34">
        <f t="shared" si="115"/>
        <v>46760</v>
      </c>
      <c r="S521" s="34">
        <f t="shared" si="116"/>
        <v>46760</v>
      </c>
      <c r="T521" s="73">
        <v>42856</v>
      </c>
      <c r="V521" s="11" t="s">
        <v>6342</v>
      </c>
      <c r="W521" s="11" t="s">
        <v>6343</v>
      </c>
      <c r="X521" s="11" t="s">
        <v>9390</v>
      </c>
      <c r="Y521" s="11">
        <v>820068050</v>
      </c>
      <c r="Z521" s="12"/>
      <c r="AA521" s="12" t="s">
        <v>6345</v>
      </c>
      <c r="AB521" s="12" t="s">
        <v>6346</v>
      </c>
      <c r="AC521" s="12" t="s">
        <v>515</v>
      </c>
      <c r="AD521" s="12">
        <v>400150</v>
      </c>
      <c r="AE521" s="70">
        <v>35926</v>
      </c>
      <c r="AF521" s="70">
        <v>42130</v>
      </c>
      <c r="AG521" s="60"/>
      <c r="AH521" s="61">
        <v>38967</v>
      </c>
      <c r="AI521" s="61">
        <v>0</v>
      </c>
      <c r="AJ521" s="61">
        <v>38967</v>
      </c>
      <c r="AK521" s="61">
        <v>0</v>
      </c>
      <c r="AL521" s="61">
        <v>0</v>
      </c>
      <c r="AM521" s="61">
        <v>38967</v>
      </c>
      <c r="AN521" s="11" t="s">
        <v>6347</v>
      </c>
      <c r="AO521" s="61">
        <v>46760</v>
      </c>
      <c r="AP521" s="61">
        <v>0</v>
      </c>
      <c r="AQ521" s="62">
        <v>0</v>
      </c>
      <c r="AR521" s="62">
        <v>46760</v>
      </c>
      <c r="AS521" s="11" t="s">
        <v>6347</v>
      </c>
      <c r="AT521" s="62">
        <v>38967</v>
      </c>
      <c r="AU521" s="62">
        <v>46760</v>
      </c>
      <c r="AV521" s="61">
        <v>7793</v>
      </c>
      <c r="AW521" s="63" t="str">
        <f t="shared" si="117"/>
        <v/>
      </c>
      <c r="AX521" s="63" t="str">
        <f t="shared" si="118"/>
        <v/>
      </c>
      <c r="AY521" s="64">
        <v>7793</v>
      </c>
      <c r="AZ521" s="65">
        <v>0.19998973490389305</v>
      </c>
      <c r="BA521" s="65">
        <v>0.19998973490389305</v>
      </c>
      <c r="BB521" s="16" t="s">
        <v>33</v>
      </c>
      <c r="BC521" s="17"/>
    </row>
    <row r="522" spans="1:55" ht="20.100000000000001" customHeight="1" x14ac:dyDescent="0.2">
      <c r="A522" s="72">
        <v>2017</v>
      </c>
      <c r="B522" s="72" t="s">
        <v>75</v>
      </c>
      <c r="C522" s="35">
        <f t="shared" si="106"/>
        <v>3</v>
      </c>
      <c r="D522" s="67" t="s">
        <v>29</v>
      </c>
      <c r="E522" s="60" t="s">
        <v>8</v>
      </c>
      <c r="F522" s="18" t="str">
        <f t="shared" si="107"/>
        <v>Glenn, Anthony L</v>
      </c>
      <c r="G522" s="11" t="s">
        <v>317</v>
      </c>
      <c r="H522" s="12" t="s">
        <v>6357</v>
      </c>
      <c r="I522" s="66">
        <v>1</v>
      </c>
      <c r="J522" s="68" t="s">
        <v>53</v>
      </c>
      <c r="K522" s="34">
        <f t="shared" si="108"/>
        <v>39767</v>
      </c>
      <c r="L522" s="34">
        <f t="shared" si="109"/>
        <v>0</v>
      </c>
      <c r="M522" s="34">
        <f t="shared" si="110"/>
        <v>39767</v>
      </c>
      <c r="N522" s="34">
        <f t="shared" si="111"/>
        <v>7860</v>
      </c>
      <c r="O522" s="34">
        <f t="shared" si="112"/>
        <v>0</v>
      </c>
      <c r="P522" s="34">
        <f t="shared" si="113"/>
        <v>7860</v>
      </c>
      <c r="Q522" s="34">
        <f t="shared" si="114"/>
        <v>47627</v>
      </c>
      <c r="R522" s="34">
        <f t="shared" si="115"/>
        <v>0</v>
      </c>
      <c r="S522" s="34">
        <f t="shared" si="116"/>
        <v>47627</v>
      </c>
      <c r="T522" s="73">
        <v>42856</v>
      </c>
      <c r="V522" s="11" t="s">
        <v>3652</v>
      </c>
      <c r="W522" s="11" t="s">
        <v>6356</v>
      </c>
      <c r="X522" s="11" t="s">
        <v>9393</v>
      </c>
      <c r="Y522" s="11">
        <v>820607727</v>
      </c>
      <c r="Z522" s="12"/>
      <c r="AA522" s="12" t="s">
        <v>6331</v>
      </c>
      <c r="AB522" s="12" t="s">
        <v>6341</v>
      </c>
      <c r="AC522" s="12" t="s">
        <v>6358</v>
      </c>
      <c r="AD522" s="12">
        <v>999999</v>
      </c>
      <c r="AE522" s="70">
        <v>48026</v>
      </c>
      <c r="AF522" s="70">
        <v>63722</v>
      </c>
      <c r="AG522" s="60"/>
      <c r="AH522" s="61">
        <v>39767</v>
      </c>
      <c r="AI522" s="61">
        <v>0</v>
      </c>
      <c r="AJ522" s="61">
        <v>39767</v>
      </c>
      <c r="AK522" s="61">
        <v>0</v>
      </c>
      <c r="AL522" s="61">
        <v>39767</v>
      </c>
      <c r="AM522" s="61">
        <v>0</v>
      </c>
      <c r="AN522" s="11" t="s">
        <v>6315</v>
      </c>
      <c r="AO522" s="61">
        <v>47627</v>
      </c>
      <c r="AP522" s="61">
        <v>0</v>
      </c>
      <c r="AQ522" s="62">
        <v>47627</v>
      </c>
      <c r="AR522" s="62">
        <v>0</v>
      </c>
      <c r="AS522" s="11" t="s">
        <v>6315</v>
      </c>
      <c r="AT522" s="62">
        <v>39767</v>
      </c>
      <c r="AU522" s="62">
        <v>47627</v>
      </c>
      <c r="AV522" s="61">
        <v>7860</v>
      </c>
      <c r="AW522" s="63" t="str">
        <f t="shared" si="117"/>
        <v/>
      </c>
      <c r="AX522" s="63" t="str">
        <f t="shared" si="118"/>
        <v/>
      </c>
      <c r="AY522" s="64">
        <v>7860</v>
      </c>
      <c r="AZ522" s="65">
        <v>0.19765131893278345</v>
      </c>
      <c r="BA522" s="65">
        <v>0.19765131893278345</v>
      </c>
      <c r="BB522" s="16" t="s">
        <v>33</v>
      </c>
      <c r="BC522" s="17"/>
    </row>
    <row r="523" spans="1:55" ht="20.100000000000001" customHeight="1" x14ac:dyDescent="0.2">
      <c r="A523" s="72">
        <v>2017</v>
      </c>
      <c r="B523" s="72" t="s">
        <v>75</v>
      </c>
      <c r="C523" s="35">
        <f t="shared" si="106"/>
        <v>3</v>
      </c>
      <c r="D523" s="67" t="s">
        <v>29</v>
      </c>
      <c r="E523" s="60" t="s">
        <v>8</v>
      </c>
      <c r="F523" s="18" t="str">
        <f t="shared" si="107"/>
        <v>Madden,  Cassandra W</v>
      </c>
      <c r="G523" s="11" t="s">
        <v>252</v>
      </c>
      <c r="H523" s="12" t="s">
        <v>6372</v>
      </c>
      <c r="I523" s="66">
        <v>1</v>
      </c>
      <c r="J523" s="68" t="s">
        <v>53</v>
      </c>
      <c r="K523" s="34">
        <f t="shared" si="108"/>
        <v>0</v>
      </c>
      <c r="L523" s="34">
        <f t="shared" si="109"/>
        <v>46544</v>
      </c>
      <c r="M523" s="34">
        <f t="shared" si="110"/>
        <v>46544</v>
      </c>
      <c r="N523" s="34">
        <f t="shared" si="111"/>
        <v>0</v>
      </c>
      <c r="O523" s="34">
        <f t="shared" si="112"/>
        <v>2596</v>
      </c>
      <c r="P523" s="34">
        <f t="shared" si="113"/>
        <v>2596</v>
      </c>
      <c r="Q523" s="34">
        <f t="shared" si="114"/>
        <v>0</v>
      </c>
      <c r="R523" s="34">
        <f t="shared" si="115"/>
        <v>49140</v>
      </c>
      <c r="S523" s="34">
        <f t="shared" si="116"/>
        <v>49140</v>
      </c>
      <c r="T523" s="73">
        <v>42856</v>
      </c>
      <c r="V523" s="11" t="s">
        <v>6370</v>
      </c>
      <c r="W523" s="11" t="s">
        <v>6371</v>
      </c>
      <c r="X523" s="11" t="s">
        <v>9398</v>
      </c>
      <c r="Y523" s="11">
        <v>820112551</v>
      </c>
      <c r="Z523" s="12"/>
      <c r="AA523" s="12" t="s">
        <v>6373</v>
      </c>
      <c r="AB523" s="12" t="s">
        <v>6374</v>
      </c>
      <c r="AC523" s="12" t="s">
        <v>515</v>
      </c>
      <c r="AD523" s="12">
        <v>999999</v>
      </c>
      <c r="AE523" s="70">
        <v>28825</v>
      </c>
      <c r="AF523" s="70">
        <v>43379</v>
      </c>
      <c r="AG523" s="60"/>
      <c r="AH523" s="61">
        <v>46554</v>
      </c>
      <c r="AI523" s="61">
        <v>0</v>
      </c>
      <c r="AJ523" s="61">
        <v>46544</v>
      </c>
      <c r="AK523" s="61">
        <v>0</v>
      </c>
      <c r="AL523" s="61">
        <v>0</v>
      </c>
      <c r="AM523" s="61">
        <v>46544</v>
      </c>
      <c r="AN523" s="11" t="s">
        <v>6347</v>
      </c>
      <c r="AO523" s="61">
        <v>49140</v>
      </c>
      <c r="AP523" s="61">
        <v>0</v>
      </c>
      <c r="AQ523" s="62">
        <v>0</v>
      </c>
      <c r="AR523" s="62">
        <v>49140</v>
      </c>
      <c r="AS523" s="11" t="s">
        <v>6347</v>
      </c>
      <c r="AT523" s="62">
        <v>46544</v>
      </c>
      <c r="AU523" s="62">
        <v>49140</v>
      </c>
      <c r="AV523" s="61">
        <v>2586</v>
      </c>
      <c r="AW523" s="63" t="str">
        <f t="shared" si="117"/>
        <v/>
      </c>
      <c r="AX523" s="63" t="str">
        <f t="shared" si="118"/>
        <v/>
      </c>
      <c r="AY523" s="64">
        <v>2596</v>
      </c>
      <c r="AZ523" s="65">
        <v>5.5775180474389827E-2</v>
      </c>
      <c r="BA523" s="65">
        <v>5.5548395411779868E-2</v>
      </c>
      <c r="BB523" s="16" t="s">
        <v>33</v>
      </c>
      <c r="BC523" s="17"/>
    </row>
    <row r="524" spans="1:55" ht="20.100000000000001" customHeight="1" x14ac:dyDescent="0.2">
      <c r="A524" s="72">
        <v>2017</v>
      </c>
      <c r="B524" s="72" t="s">
        <v>75</v>
      </c>
      <c r="C524" s="35">
        <f t="shared" si="106"/>
        <v>3</v>
      </c>
      <c r="D524" s="67" t="s">
        <v>29</v>
      </c>
      <c r="E524" s="60" t="s">
        <v>8</v>
      </c>
      <c r="F524" s="18" t="str">
        <f t="shared" si="107"/>
        <v>Morrow, Jacqueline</v>
      </c>
      <c r="G524" s="11" t="s">
        <v>227</v>
      </c>
      <c r="H524" s="12" t="s">
        <v>6376</v>
      </c>
      <c r="I524" s="66">
        <v>1</v>
      </c>
      <c r="J524" s="68" t="s">
        <v>53</v>
      </c>
      <c r="K524" s="34">
        <f t="shared" si="108"/>
        <v>0</v>
      </c>
      <c r="L524" s="34">
        <f t="shared" si="109"/>
        <v>45360</v>
      </c>
      <c r="M524" s="34">
        <f t="shared" si="110"/>
        <v>45360</v>
      </c>
      <c r="N524" s="34">
        <f t="shared" si="111"/>
        <v>0</v>
      </c>
      <c r="O524" s="34">
        <f t="shared" si="112"/>
        <v>13274</v>
      </c>
      <c r="P524" s="34">
        <f t="shared" si="113"/>
        <v>13274</v>
      </c>
      <c r="Q524" s="34">
        <f t="shared" si="114"/>
        <v>0</v>
      </c>
      <c r="R524" s="34">
        <f t="shared" si="115"/>
        <v>58634</v>
      </c>
      <c r="S524" s="34">
        <f t="shared" si="116"/>
        <v>58634</v>
      </c>
      <c r="T524" s="73">
        <v>42856</v>
      </c>
      <c r="V524" s="11" t="s">
        <v>6375</v>
      </c>
      <c r="W524" s="11" t="s">
        <v>584</v>
      </c>
      <c r="X524" s="11" t="s">
        <v>8023</v>
      </c>
      <c r="Y524" s="11">
        <v>820548922</v>
      </c>
      <c r="Z524" s="12"/>
      <c r="AA524" s="12" t="s">
        <v>6377</v>
      </c>
      <c r="AB524" s="12" t="s">
        <v>6378</v>
      </c>
      <c r="AC524" s="12" t="s">
        <v>515</v>
      </c>
      <c r="AD524" s="12">
        <v>999999</v>
      </c>
      <c r="AE524" s="70">
        <v>54977</v>
      </c>
      <c r="AF524" s="70">
        <v>70776</v>
      </c>
      <c r="AG524" s="60"/>
      <c r="AH524" s="61">
        <v>45360</v>
      </c>
      <c r="AI524" s="61">
        <v>0</v>
      </c>
      <c r="AJ524" s="61">
        <v>45360</v>
      </c>
      <c r="AK524" s="61">
        <v>0</v>
      </c>
      <c r="AL524" s="61">
        <v>0</v>
      </c>
      <c r="AM524" s="61">
        <v>45360</v>
      </c>
      <c r="AN524" s="11" t="s">
        <v>74</v>
      </c>
      <c r="AO524" s="61">
        <v>58634</v>
      </c>
      <c r="AP524" s="61">
        <v>0</v>
      </c>
      <c r="AQ524" s="62">
        <v>0</v>
      </c>
      <c r="AR524" s="62">
        <v>58634</v>
      </c>
      <c r="AS524" s="11" t="s">
        <v>74</v>
      </c>
      <c r="AT524" s="62">
        <v>45360</v>
      </c>
      <c r="AU524" s="62">
        <v>58634</v>
      </c>
      <c r="AV524" s="61">
        <v>13274</v>
      </c>
      <c r="AW524" s="63" t="str">
        <f t="shared" si="117"/>
        <v/>
      </c>
      <c r="AX524" s="63" t="str">
        <f t="shared" si="118"/>
        <v/>
      </c>
      <c r="AY524" s="64">
        <v>13274</v>
      </c>
      <c r="AZ524" s="65">
        <v>0.29263668430335099</v>
      </c>
      <c r="BA524" s="65">
        <v>0.29263668430335099</v>
      </c>
      <c r="BB524" s="16" t="s">
        <v>33</v>
      </c>
      <c r="BC524" s="17"/>
    </row>
    <row r="525" spans="1:55" ht="20.100000000000001" customHeight="1" x14ac:dyDescent="0.2">
      <c r="A525" s="72">
        <v>2017</v>
      </c>
      <c r="B525" s="72" t="s">
        <v>75</v>
      </c>
      <c r="C525" s="35">
        <f t="shared" si="106"/>
        <v>3</v>
      </c>
      <c r="D525" s="67" t="s">
        <v>29</v>
      </c>
      <c r="E525" s="60" t="s">
        <v>8</v>
      </c>
      <c r="F525" s="18" t="str">
        <f t="shared" si="107"/>
        <v>Moses, Tonya A</v>
      </c>
      <c r="G525" s="11" t="s">
        <v>1062</v>
      </c>
      <c r="H525" s="12" t="s">
        <v>6412</v>
      </c>
      <c r="I525" s="66">
        <v>1</v>
      </c>
      <c r="J525" s="68" t="s">
        <v>53</v>
      </c>
      <c r="K525" s="34">
        <f t="shared" si="108"/>
        <v>0</v>
      </c>
      <c r="L525" s="34">
        <f t="shared" si="109"/>
        <v>34829</v>
      </c>
      <c r="M525" s="34">
        <f t="shared" si="110"/>
        <v>34829</v>
      </c>
      <c r="N525" s="34">
        <f t="shared" si="111"/>
        <v>0</v>
      </c>
      <c r="O525" s="34">
        <f t="shared" si="112"/>
        <v>1045</v>
      </c>
      <c r="P525" s="34">
        <f t="shared" si="113"/>
        <v>1045</v>
      </c>
      <c r="Q525" s="34">
        <f t="shared" si="114"/>
        <v>0</v>
      </c>
      <c r="R525" s="34">
        <f t="shared" si="115"/>
        <v>35874</v>
      </c>
      <c r="S525" s="34">
        <f t="shared" si="116"/>
        <v>35874</v>
      </c>
      <c r="T525" s="73">
        <v>42887</v>
      </c>
      <c r="V525" s="11" t="s">
        <v>3750</v>
      </c>
      <c r="W525" s="11" t="s">
        <v>6411</v>
      </c>
      <c r="X525" s="11" t="s">
        <v>9401</v>
      </c>
      <c r="Y525" s="11">
        <v>823280458</v>
      </c>
      <c r="Z525" s="12"/>
      <c r="AA525" s="12" t="s">
        <v>3741</v>
      </c>
      <c r="AB525" s="12" t="s">
        <v>6382</v>
      </c>
      <c r="AC525" s="12" t="s">
        <v>515</v>
      </c>
      <c r="AD525" s="12">
        <v>999999</v>
      </c>
      <c r="AE525" s="70">
        <v>32439</v>
      </c>
      <c r="AF525" s="70">
        <v>38041</v>
      </c>
      <c r="AG525" s="60"/>
      <c r="AH525" s="61">
        <v>34829</v>
      </c>
      <c r="AI525" s="61">
        <v>0</v>
      </c>
      <c r="AJ525" s="61">
        <v>34829</v>
      </c>
      <c r="AK525" s="61">
        <v>0</v>
      </c>
      <c r="AL525" s="61">
        <v>0</v>
      </c>
      <c r="AM525" s="61">
        <v>34829</v>
      </c>
      <c r="AN525" s="11" t="s">
        <v>6347</v>
      </c>
      <c r="AO525" s="61">
        <v>35874</v>
      </c>
      <c r="AP525" s="61">
        <v>0</v>
      </c>
      <c r="AQ525" s="62"/>
      <c r="AR525" s="62">
        <v>35874</v>
      </c>
      <c r="AS525" s="11" t="s">
        <v>6347</v>
      </c>
      <c r="AT525" s="62">
        <v>34829</v>
      </c>
      <c r="AU525" s="62">
        <v>35874</v>
      </c>
      <c r="AV525" s="61">
        <v>1045</v>
      </c>
      <c r="AW525" s="63" t="str">
        <f t="shared" si="117"/>
        <v/>
      </c>
      <c r="AX525" s="63" t="str">
        <f t="shared" si="118"/>
        <v/>
      </c>
      <c r="AY525" s="64">
        <v>1045</v>
      </c>
      <c r="AZ525" s="65">
        <v>3.0003732521749118E-2</v>
      </c>
      <c r="BA525" s="65">
        <v>3.0003732521749118E-2</v>
      </c>
      <c r="BB525" s="16" t="s">
        <v>33</v>
      </c>
      <c r="BC525" s="17"/>
    </row>
    <row r="526" spans="1:55" ht="20.100000000000001" customHeight="1" x14ac:dyDescent="0.2">
      <c r="A526" s="72">
        <v>2017</v>
      </c>
      <c r="B526" s="72" t="s">
        <v>75</v>
      </c>
      <c r="C526" s="35">
        <f t="shared" si="106"/>
        <v>3</v>
      </c>
      <c r="D526" s="67" t="s">
        <v>29</v>
      </c>
      <c r="E526" s="60" t="s">
        <v>8</v>
      </c>
      <c r="F526" s="18" t="str">
        <f t="shared" si="107"/>
        <v>Northcott, Robert W</v>
      </c>
      <c r="G526" s="11" t="s">
        <v>6395</v>
      </c>
      <c r="H526" s="12" t="s">
        <v>6396</v>
      </c>
      <c r="I526" s="66">
        <v>1</v>
      </c>
      <c r="J526" s="68" t="s">
        <v>53</v>
      </c>
      <c r="K526" s="34">
        <f t="shared" si="108"/>
        <v>63815</v>
      </c>
      <c r="L526" s="34">
        <f t="shared" si="109"/>
        <v>0</v>
      </c>
      <c r="M526" s="34">
        <f t="shared" si="110"/>
        <v>63815</v>
      </c>
      <c r="N526" s="34">
        <f t="shared" si="111"/>
        <v>5035</v>
      </c>
      <c r="O526" s="34">
        <f t="shared" si="112"/>
        <v>0</v>
      </c>
      <c r="P526" s="34">
        <f t="shared" si="113"/>
        <v>5035</v>
      </c>
      <c r="Q526" s="34">
        <f t="shared" si="114"/>
        <v>68850</v>
      </c>
      <c r="R526" s="34">
        <f t="shared" si="115"/>
        <v>0</v>
      </c>
      <c r="S526" s="34">
        <f t="shared" si="116"/>
        <v>68850</v>
      </c>
      <c r="T526" s="73">
        <v>42856</v>
      </c>
      <c r="V526" s="11" t="s">
        <v>6394</v>
      </c>
      <c r="W526" s="11" t="s">
        <v>6339</v>
      </c>
      <c r="X526" s="11" t="s">
        <v>9403</v>
      </c>
      <c r="Y526" s="11">
        <v>820712503</v>
      </c>
      <c r="Z526" s="12"/>
      <c r="AA526" s="12" t="s">
        <v>6331</v>
      </c>
      <c r="AB526" s="12" t="s">
        <v>6341</v>
      </c>
      <c r="AC526" s="12" t="s">
        <v>273</v>
      </c>
      <c r="AD526" s="12">
        <v>463110</v>
      </c>
      <c r="AE526" s="70">
        <v>32439</v>
      </c>
      <c r="AF526" s="70">
        <v>38041</v>
      </c>
      <c r="AG526" s="60" t="s">
        <v>46</v>
      </c>
      <c r="AH526" s="61">
        <v>63815</v>
      </c>
      <c r="AI526" s="61">
        <v>0</v>
      </c>
      <c r="AJ526" s="61">
        <v>63815</v>
      </c>
      <c r="AK526" s="61">
        <v>0</v>
      </c>
      <c r="AL526" s="61">
        <v>63815</v>
      </c>
      <c r="AM526" s="61">
        <v>0</v>
      </c>
      <c r="AN526" s="11" t="s">
        <v>6315</v>
      </c>
      <c r="AO526" s="61">
        <v>68850</v>
      </c>
      <c r="AP526" s="61">
        <v>0</v>
      </c>
      <c r="AQ526" s="62">
        <v>68850</v>
      </c>
      <c r="AR526" s="62">
        <v>0</v>
      </c>
      <c r="AS526" s="11" t="s">
        <v>6315</v>
      </c>
      <c r="AT526" s="62">
        <v>63815</v>
      </c>
      <c r="AU526" s="62">
        <v>68850</v>
      </c>
      <c r="AV526" s="61">
        <v>5035</v>
      </c>
      <c r="AW526" s="63" t="str">
        <f t="shared" si="117"/>
        <v/>
      </c>
      <c r="AX526" s="63" t="str">
        <f t="shared" si="118"/>
        <v/>
      </c>
      <c r="AY526" s="64">
        <v>5035</v>
      </c>
      <c r="AZ526" s="65">
        <v>7.8899945153960663E-2</v>
      </c>
      <c r="BA526" s="65">
        <v>7.8899945153960663E-2</v>
      </c>
      <c r="BB526" s="16" t="s">
        <v>33</v>
      </c>
      <c r="BC526" s="17"/>
    </row>
    <row r="527" spans="1:55" ht="20.100000000000001" customHeight="1" x14ac:dyDescent="0.2">
      <c r="A527" s="72">
        <v>2017</v>
      </c>
      <c r="B527" s="72" t="s">
        <v>75</v>
      </c>
      <c r="C527" s="35">
        <f t="shared" si="106"/>
        <v>3</v>
      </c>
      <c r="D527" s="67" t="s">
        <v>29</v>
      </c>
      <c r="E527" s="60" t="s">
        <v>8</v>
      </c>
      <c r="F527" s="18" t="str">
        <f t="shared" si="107"/>
        <v>Robinson, Gladys J</v>
      </c>
      <c r="G527" s="11" t="s">
        <v>1062</v>
      </c>
      <c r="H527" s="12" t="s">
        <v>6312</v>
      </c>
      <c r="I527" s="66">
        <v>1</v>
      </c>
      <c r="J527" s="68" t="s">
        <v>53</v>
      </c>
      <c r="K527" s="34">
        <f t="shared" si="108"/>
        <v>39021</v>
      </c>
      <c r="L527" s="34">
        <f t="shared" si="109"/>
        <v>0</v>
      </c>
      <c r="M527" s="34">
        <f t="shared" si="110"/>
        <v>39021</v>
      </c>
      <c r="N527" s="34">
        <f t="shared" si="111"/>
        <v>2669</v>
      </c>
      <c r="O527" s="34">
        <f t="shared" si="112"/>
        <v>0</v>
      </c>
      <c r="P527" s="34">
        <f t="shared" si="113"/>
        <v>2669</v>
      </c>
      <c r="Q527" s="34">
        <f t="shared" si="114"/>
        <v>41690</v>
      </c>
      <c r="R527" s="34">
        <f t="shared" si="115"/>
        <v>0</v>
      </c>
      <c r="S527" s="34">
        <f t="shared" si="116"/>
        <v>41690</v>
      </c>
      <c r="T527" s="73">
        <v>42826</v>
      </c>
      <c r="V527" s="11" t="s">
        <v>410</v>
      </c>
      <c r="W527" s="11" t="s">
        <v>6311</v>
      </c>
      <c r="X527" s="11" t="s">
        <v>9405</v>
      </c>
      <c r="Y527" s="11">
        <v>820653702</v>
      </c>
      <c r="Z527" s="12" t="s">
        <v>95</v>
      </c>
      <c r="AA527" s="12" t="s">
        <v>6313</v>
      </c>
      <c r="AB527" s="12" t="s">
        <v>6314</v>
      </c>
      <c r="AC527" s="12" t="s">
        <v>515</v>
      </c>
      <c r="AD527" s="12">
        <v>999999</v>
      </c>
      <c r="AE527" s="70">
        <v>32439</v>
      </c>
      <c r="AF527" s="70">
        <v>38041</v>
      </c>
      <c r="AG527" s="60"/>
      <c r="AH527" s="61">
        <v>39021</v>
      </c>
      <c r="AI527" s="61">
        <v>0</v>
      </c>
      <c r="AJ527" s="61">
        <v>39021</v>
      </c>
      <c r="AK527" s="61">
        <v>0</v>
      </c>
      <c r="AL527" s="61">
        <v>39021</v>
      </c>
      <c r="AM527" s="61">
        <v>0</v>
      </c>
      <c r="AN527" s="11" t="s">
        <v>6315</v>
      </c>
      <c r="AO527" s="61">
        <v>41690</v>
      </c>
      <c r="AP527" s="61">
        <v>0</v>
      </c>
      <c r="AQ527" s="62">
        <v>41690</v>
      </c>
      <c r="AR527" s="62">
        <v>0</v>
      </c>
      <c r="AS527" s="11" t="s">
        <v>6315</v>
      </c>
      <c r="AT527" s="62">
        <v>39021</v>
      </c>
      <c r="AU527" s="62">
        <v>41690</v>
      </c>
      <c r="AV527" s="61">
        <v>2669</v>
      </c>
      <c r="AW527" s="63" t="str">
        <f t="shared" si="117"/>
        <v/>
      </c>
      <c r="AX527" s="63" t="str">
        <f t="shared" si="118"/>
        <v/>
      </c>
      <c r="AY527" s="64">
        <v>2669</v>
      </c>
      <c r="AZ527" s="65">
        <v>6.8399067168960298E-2</v>
      </c>
      <c r="BA527" s="65">
        <v>6.8399067168960298E-2</v>
      </c>
      <c r="BB527" s="16" t="s">
        <v>33</v>
      </c>
      <c r="BC527" s="17"/>
    </row>
    <row r="528" spans="1:55" ht="20.100000000000001" customHeight="1" x14ac:dyDescent="0.2">
      <c r="A528" s="72">
        <v>2017</v>
      </c>
      <c r="B528" s="72" t="s">
        <v>75</v>
      </c>
      <c r="C528" s="35">
        <f t="shared" si="106"/>
        <v>3</v>
      </c>
      <c r="D528" s="67" t="s">
        <v>29</v>
      </c>
      <c r="E528" s="60" t="s">
        <v>8</v>
      </c>
      <c r="F528" s="18" t="str">
        <f t="shared" si="107"/>
        <v>Terry, Michelle R</v>
      </c>
      <c r="G528" s="11" t="s">
        <v>227</v>
      </c>
      <c r="H528" s="12" t="s">
        <v>6407</v>
      </c>
      <c r="I528" s="66">
        <v>1</v>
      </c>
      <c r="J528" s="68" t="s">
        <v>53</v>
      </c>
      <c r="K528" s="34">
        <f t="shared" si="108"/>
        <v>60784</v>
      </c>
      <c r="L528" s="34">
        <f t="shared" si="109"/>
        <v>0</v>
      </c>
      <c r="M528" s="34">
        <f t="shared" si="110"/>
        <v>60784</v>
      </c>
      <c r="N528" s="34">
        <f t="shared" si="111"/>
        <v>5216</v>
      </c>
      <c r="O528" s="34">
        <f t="shared" si="112"/>
        <v>0</v>
      </c>
      <c r="P528" s="34">
        <f t="shared" si="113"/>
        <v>5216</v>
      </c>
      <c r="Q528" s="34">
        <f t="shared" si="114"/>
        <v>66000</v>
      </c>
      <c r="R528" s="34">
        <f t="shared" si="115"/>
        <v>0</v>
      </c>
      <c r="S528" s="34">
        <f t="shared" si="116"/>
        <v>66000</v>
      </c>
      <c r="T528" s="73">
        <v>42887</v>
      </c>
      <c r="V528" s="11" t="s">
        <v>6405</v>
      </c>
      <c r="W528" s="11" t="s">
        <v>6406</v>
      </c>
      <c r="X528" s="11" t="s">
        <v>9406</v>
      </c>
      <c r="Y528" s="11">
        <v>820053199</v>
      </c>
      <c r="Z528" s="12" t="s">
        <v>6408</v>
      </c>
      <c r="AA528" s="12" t="s">
        <v>6409</v>
      </c>
      <c r="AB528" s="12" t="s">
        <v>6410</v>
      </c>
      <c r="AC528" s="12" t="s">
        <v>1782</v>
      </c>
      <c r="AD528" s="12">
        <v>432110</v>
      </c>
      <c r="AE528" s="70">
        <v>53555</v>
      </c>
      <c r="AF528" s="70">
        <v>65238</v>
      </c>
      <c r="AG528" s="60"/>
      <c r="AH528" s="61">
        <v>60784</v>
      </c>
      <c r="AI528" s="61">
        <v>0</v>
      </c>
      <c r="AJ528" s="61">
        <v>60784</v>
      </c>
      <c r="AK528" s="61">
        <v>0</v>
      </c>
      <c r="AL528" s="61">
        <v>60784</v>
      </c>
      <c r="AM528" s="61">
        <v>0</v>
      </c>
      <c r="AN528" s="11" t="s">
        <v>6315</v>
      </c>
      <c r="AO528" s="61">
        <v>66000</v>
      </c>
      <c r="AP528" s="61">
        <v>0</v>
      </c>
      <c r="AQ528" s="62">
        <v>66000</v>
      </c>
      <c r="AR528" s="62">
        <v>0</v>
      </c>
      <c r="AS528" s="11" t="s">
        <v>6315</v>
      </c>
      <c r="AT528" s="62">
        <v>60784</v>
      </c>
      <c r="AU528" s="62">
        <v>66000</v>
      </c>
      <c r="AV528" s="61">
        <v>5216</v>
      </c>
      <c r="AW528" s="63" t="str">
        <f t="shared" si="117"/>
        <v/>
      </c>
      <c r="AX528" s="63" t="str">
        <f t="shared" si="118"/>
        <v/>
      </c>
      <c r="AY528" s="64">
        <v>5216</v>
      </c>
      <c r="AZ528" s="65">
        <v>8.5812055804158988E-2</v>
      </c>
      <c r="BA528" s="65">
        <v>8.5812055804158988E-2</v>
      </c>
      <c r="BB528" s="16" t="s">
        <v>33</v>
      </c>
      <c r="BC528" s="17"/>
    </row>
    <row r="529" spans="1:55" ht="20.100000000000001" customHeight="1" x14ac:dyDescent="0.2">
      <c r="A529" s="72">
        <v>2017</v>
      </c>
      <c r="B529" s="72" t="s">
        <v>75</v>
      </c>
      <c r="C529" s="35">
        <f t="shared" si="106"/>
        <v>3</v>
      </c>
      <c r="D529" s="67" t="s">
        <v>29</v>
      </c>
      <c r="E529" s="60" t="s">
        <v>8</v>
      </c>
      <c r="F529" s="18" t="str">
        <f t="shared" si="107"/>
        <v>Walker, Patrice J</v>
      </c>
      <c r="G529" s="11" t="s">
        <v>6402</v>
      </c>
      <c r="H529" s="12" t="s">
        <v>6403</v>
      </c>
      <c r="I529" s="66">
        <v>1</v>
      </c>
      <c r="J529" s="68" t="s">
        <v>53</v>
      </c>
      <c r="K529" s="34">
        <f t="shared" si="108"/>
        <v>79170</v>
      </c>
      <c r="L529" s="34">
        <f t="shared" si="109"/>
        <v>0</v>
      </c>
      <c r="M529" s="34">
        <f t="shared" si="110"/>
        <v>79170</v>
      </c>
      <c r="N529" s="34">
        <f t="shared" si="111"/>
        <v>3960</v>
      </c>
      <c r="O529" s="34">
        <f t="shared" si="112"/>
        <v>0</v>
      </c>
      <c r="P529" s="34">
        <f t="shared" si="113"/>
        <v>3960</v>
      </c>
      <c r="Q529" s="34">
        <f t="shared" si="114"/>
        <v>83130</v>
      </c>
      <c r="R529" s="34">
        <f t="shared" si="115"/>
        <v>0</v>
      </c>
      <c r="S529" s="34">
        <f t="shared" si="116"/>
        <v>83130</v>
      </c>
      <c r="T529" s="73">
        <v>42856</v>
      </c>
      <c r="V529" s="11" t="s">
        <v>3628</v>
      </c>
      <c r="W529" s="11" t="s">
        <v>6401</v>
      </c>
      <c r="X529" s="11" t="s">
        <v>9407</v>
      </c>
      <c r="Y529" s="11">
        <v>820131489</v>
      </c>
      <c r="Z529" s="12"/>
      <c r="AA529" s="12" t="s">
        <v>6331</v>
      </c>
      <c r="AB529" s="12" t="s">
        <v>6404</v>
      </c>
      <c r="AC529" s="12" t="s">
        <v>1155</v>
      </c>
      <c r="AD529" s="12">
        <v>463130</v>
      </c>
      <c r="AE529" s="70">
        <v>68843</v>
      </c>
      <c r="AF529" s="70">
        <v>83307</v>
      </c>
      <c r="AG529" s="60"/>
      <c r="AH529" s="61">
        <v>79170</v>
      </c>
      <c r="AI529" s="61">
        <v>0</v>
      </c>
      <c r="AJ529" s="61">
        <v>79170</v>
      </c>
      <c r="AK529" s="61">
        <v>0</v>
      </c>
      <c r="AL529" s="61">
        <v>79170</v>
      </c>
      <c r="AM529" s="61">
        <v>0</v>
      </c>
      <c r="AN529" s="11" t="s">
        <v>6315</v>
      </c>
      <c r="AO529" s="61">
        <v>83130</v>
      </c>
      <c r="AP529" s="61">
        <v>0</v>
      </c>
      <c r="AQ529" s="62">
        <v>83130</v>
      </c>
      <c r="AR529" s="62">
        <v>0</v>
      </c>
      <c r="AS529" s="11" t="s">
        <v>6315</v>
      </c>
      <c r="AT529" s="62">
        <v>79170</v>
      </c>
      <c r="AU529" s="62">
        <v>83130</v>
      </c>
      <c r="AV529" s="61">
        <v>3960</v>
      </c>
      <c r="AW529" s="63" t="str">
        <f t="shared" si="117"/>
        <v/>
      </c>
      <c r="AX529" s="63" t="str">
        <f t="shared" si="118"/>
        <v/>
      </c>
      <c r="AY529" s="64">
        <v>3960</v>
      </c>
      <c r="AZ529" s="65">
        <v>5.0018946570670707E-2</v>
      </c>
      <c r="BA529" s="65">
        <v>5.0018946570670707E-2</v>
      </c>
      <c r="BB529" s="16" t="s">
        <v>33</v>
      </c>
      <c r="BC529" s="17"/>
    </row>
    <row r="530" spans="1:55" ht="20.100000000000001" customHeight="1" x14ac:dyDescent="0.2">
      <c r="A530" s="15">
        <v>2017</v>
      </c>
      <c r="B530" s="15" t="s">
        <v>75</v>
      </c>
      <c r="C530" s="35">
        <f t="shared" si="106"/>
        <v>3</v>
      </c>
      <c r="D530" s="67" t="s">
        <v>29</v>
      </c>
      <c r="E530" s="60" t="s">
        <v>9</v>
      </c>
      <c r="F530" s="18" t="str">
        <f t="shared" si="107"/>
        <v>Andres, Karen</v>
      </c>
      <c r="G530" s="11" t="s">
        <v>4857</v>
      </c>
      <c r="H530" s="12" t="s">
        <v>4858</v>
      </c>
      <c r="I530" s="66">
        <v>1</v>
      </c>
      <c r="J530" s="68" t="s">
        <v>53</v>
      </c>
      <c r="K530" s="34">
        <f t="shared" si="108"/>
        <v>21079</v>
      </c>
      <c r="L530" s="34">
        <f t="shared" si="109"/>
        <v>24949</v>
      </c>
      <c r="M530" s="34">
        <f t="shared" si="110"/>
        <v>46028</v>
      </c>
      <c r="N530" s="34">
        <f t="shared" si="111"/>
        <v>0</v>
      </c>
      <c r="O530" s="34">
        <f t="shared" si="112"/>
        <v>2972</v>
      </c>
      <c r="P530" s="34">
        <f t="shared" si="113"/>
        <v>2972</v>
      </c>
      <c r="Q530" s="34">
        <f t="shared" si="114"/>
        <v>21079</v>
      </c>
      <c r="R530" s="34">
        <f t="shared" si="115"/>
        <v>27921</v>
      </c>
      <c r="S530" s="34">
        <f t="shared" si="116"/>
        <v>49000</v>
      </c>
      <c r="T530" s="69">
        <v>42826</v>
      </c>
      <c r="V530" s="11" t="s">
        <v>4855</v>
      </c>
      <c r="W530" s="11" t="s">
        <v>226</v>
      </c>
      <c r="X530" s="11" t="s">
        <v>8036</v>
      </c>
      <c r="Y530" s="11" t="s">
        <v>4856</v>
      </c>
      <c r="Z530" s="12" t="s">
        <v>4137</v>
      </c>
      <c r="AA530" s="12" t="s">
        <v>4619</v>
      </c>
      <c r="AB530" s="12" t="s">
        <v>4620</v>
      </c>
      <c r="AC530" s="12" t="s">
        <v>4418</v>
      </c>
      <c r="AD530" s="12" t="s">
        <v>4419</v>
      </c>
      <c r="AE530" s="70">
        <v>35363</v>
      </c>
      <c r="AF530" s="70">
        <v>80521</v>
      </c>
      <c r="AG530" s="60"/>
      <c r="AH530" s="61">
        <v>45348</v>
      </c>
      <c r="AI530" s="61">
        <v>0</v>
      </c>
      <c r="AJ530" s="61">
        <v>46028</v>
      </c>
      <c r="AK530" s="61">
        <v>0</v>
      </c>
      <c r="AL530" s="61">
        <v>21079</v>
      </c>
      <c r="AM530" s="61">
        <v>24949</v>
      </c>
      <c r="AN530" s="11" t="s">
        <v>74</v>
      </c>
      <c r="AO530" s="61">
        <v>49000</v>
      </c>
      <c r="AP530" s="61">
        <v>0</v>
      </c>
      <c r="AQ530" s="62">
        <v>21079</v>
      </c>
      <c r="AR530" s="62">
        <v>27921</v>
      </c>
      <c r="AS530" s="11" t="s">
        <v>74</v>
      </c>
      <c r="AT530" s="62">
        <v>46028</v>
      </c>
      <c r="AU530" s="62">
        <v>49000</v>
      </c>
      <c r="AV530" s="61">
        <v>3652</v>
      </c>
      <c r="AW530" s="63" t="str">
        <f t="shared" si="117"/>
        <v/>
      </c>
      <c r="AX530" s="63" t="str">
        <f t="shared" si="118"/>
        <v/>
      </c>
      <c r="AY530" s="64">
        <v>2972</v>
      </c>
      <c r="AZ530" s="65">
        <v>6.4569392543669071E-2</v>
      </c>
      <c r="BA530" s="65">
        <v>8.0532768810090846E-2</v>
      </c>
      <c r="BB530" s="16" t="s">
        <v>33</v>
      </c>
      <c r="BC530" s="124"/>
    </row>
    <row r="531" spans="1:55" ht="20.100000000000001" customHeight="1" x14ac:dyDescent="0.2">
      <c r="A531" s="15">
        <v>2017</v>
      </c>
      <c r="B531" s="15" t="s">
        <v>75</v>
      </c>
      <c r="C531" s="35">
        <f t="shared" si="106"/>
        <v>3</v>
      </c>
      <c r="D531" s="67" t="s">
        <v>29</v>
      </c>
      <c r="E531" s="60" t="s">
        <v>9</v>
      </c>
      <c r="F531" s="18" t="str">
        <f t="shared" si="107"/>
        <v>Bridges, Lauren</v>
      </c>
      <c r="G531" s="11" t="s">
        <v>227</v>
      </c>
      <c r="H531" s="12" t="s">
        <v>4733</v>
      </c>
      <c r="I531" s="66">
        <v>1</v>
      </c>
      <c r="J531" s="68" t="s">
        <v>53</v>
      </c>
      <c r="K531" s="34">
        <f t="shared" si="108"/>
        <v>0</v>
      </c>
      <c r="L531" s="34">
        <f t="shared" si="109"/>
        <v>53500</v>
      </c>
      <c r="M531" s="34">
        <f t="shared" si="110"/>
        <v>53500</v>
      </c>
      <c r="N531" s="34">
        <f t="shared" si="111"/>
        <v>0</v>
      </c>
      <c r="O531" s="34">
        <f t="shared" si="112"/>
        <v>6500</v>
      </c>
      <c r="P531" s="34">
        <f t="shared" si="113"/>
        <v>6500</v>
      </c>
      <c r="Q531" s="34">
        <f t="shared" si="114"/>
        <v>0</v>
      </c>
      <c r="R531" s="34">
        <f t="shared" si="115"/>
        <v>60000</v>
      </c>
      <c r="S531" s="34">
        <f t="shared" si="116"/>
        <v>60000</v>
      </c>
      <c r="T531" s="69">
        <v>42856</v>
      </c>
      <c r="V531" s="11" t="s">
        <v>4731</v>
      </c>
      <c r="W531" s="11" t="s">
        <v>1127</v>
      </c>
      <c r="X531" s="11" t="s">
        <v>8063</v>
      </c>
      <c r="Y531" s="11" t="s">
        <v>4732</v>
      </c>
      <c r="Z531" s="12" t="s">
        <v>4158</v>
      </c>
      <c r="AA531" s="12" t="s">
        <v>4734</v>
      </c>
      <c r="AB531" s="12" t="s">
        <v>4735</v>
      </c>
      <c r="AC531" s="12" t="s">
        <v>3672</v>
      </c>
      <c r="AD531" s="12" t="s">
        <v>403</v>
      </c>
      <c r="AE531" s="70">
        <v>37748</v>
      </c>
      <c r="AF531" s="70">
        <v>101602</v>
      </c>
      <c r="AG531" s="60"/>
      <c r="AH531" s="61">
        <v>50554</v>
      </c>
      <c r="AI531" s="61">
        <v>0</v>
      </c>
      <c r="AJ531" s="61">
        <v>53500</v>
      </c>
      <c r="AK531" s="61">
        <v>0</v>
      </c>
      <c r="AL531" s="61">
        <v>0</v>
      </c>
      <c r="AM531" s="61">
        <v>53500</v>
      </c>
      <c r="AN531" s="11" t="s">
        <v>74</v>
      </c>
      <c r="AO531" s="61">
        <v>60000</v>
      </c>
      <c r="AP531" s="61">
        <v>0</v>
      </c>
      <c r="AQ531" s="62">
        <v>0</v>
      </c>
      <c r="AR531" s="62">
        <v>60000</v>
      </c>
      <c r="AS531" s="11" t="s">
        <v>74</v>
      </c>
      <c r="AT531" s="62">
        <v>53500</v>
      </c>
      <c r="AU531" s="62">
        <v>60000</v>
      </c>
      <c r="AV531" s="61">
        <v>9446</v>
      </c>
      <c r="AW531" s="63" t="str">
        <f t="shared" si="117"/>
        <v/>
      </c>
      <c r="AX531" s="63" t="str">
        <f t="shared" si="118"/>
        <v/>
      </c>
      <c r="AY531" s="64">
        <v>6500</v>
      </c>
      <c r="AZ531" s="65">
        <v>0.12149532710280374</v>
      </c>
      <c r="BA531" s="65">
        <v>0.18684970526565653</v>
      </c>
      <c r="BB531" s="16" t="s">
        <v>33</v>
      </c>
      <c r="BC531" s="17"/>
    </row>
    <row r="532" spans="1:55" ht="20.100000000000001" customHeight="1" x14ac:dyDescent="0.2">
      <c r="A532" s="15">
        <v>2017</v>
      </c>
      <c r="B532" s="15" t="s">
        <v>75</v>
      </c>
      <c r="C532" s="35">
        <f t="shared" si="106"/>
        <v>3</v>
      </c>
      <c r="D532" s="67" t="s">
        <v>29</v>
      </c>
      <c r="E532" s="60" t="s">
        <v>9</v>
      </c>
      <c r="F532" s="18" t="str">
        <f t="shared" si="107"/>
        <v>Cash, Beverley</v>
      </c>
      <c r="G532" s="11" t="s">
        <v>933</v>
      </c>
      <c r="H532" s="12" t="s">
        <v>4867</v>
      </c>
      <c r="I532" s="66">
        <v>1</v>
      </c>
      <c r="J532" s="68" t="s">
        <v>53</v>
      </c>
      <c r="K532" s="34">
        <f t="shared" si="108"/>
        <v>0</v>
      </c>
      <c r="L532" s="34">
        <f t="shared" si="109"/>
        <v>35939</v>
      </c>
      <c r="M532" s="34">
        <f t="shared" si="110"/>
        <v>35939</v>
      </c>
      <c r="N532" s="34">
        <f t="shared" si="111"/>
        <v>0</v>
      </c>
      <c r="O532" s="34">
        <f t="shared" si="112"/>
        <v>2961</v>
      </c>
      <c r="P532" s="34">
        <f t="shared" si="113"/>
        <v>2961</v>
      </c>
      <c r="Q532" s="34">
        <f t="shared" si="114"/>
        <v>0</v>
      </c>
      <c r="R532" s="34">
        <f t="shared" si="115"/>
        <v>38900</v>
      </c>
      <c r="S532" s="34">
        <f t="shared" si="116"/>
        <v>38900</v>
      </c>
      <c r="T532" s="69">
        <v>42826</v>
      </c>
      <c r="V532" s="11" t="s">
        <v>4864</v>
      </c>
      <c r="W532" s="11" t="s">
        <v>4865</v>
      </c>
      <c r="X532" s="11" t="s">
        <v>8082</v>
      </c>
      <c r="Y532" s="11" t="s">
        <v>4866</v>
      </c>
      <c r="Z532" s="12" t="s">
        <v>4137</v>
      </c>
      <c r="AA532" s="12" t="s">
        <v>4868</v>
      </c>
      <c r="AB532" s="12" t="s">
        <v>4869</v>
      </c>
      <c r="AC532" s="12" t="s">
        <v>4161</v>
      </c>
      <c r="AD532" s="12" t="s">
        <v>334</v>
      </c>
      <c r="AE532" s="70">
        <v>24381</v>
      </c>
      <c r="AF532" s="70">
        <v>48466</v>
      </c>
      <c r="AG532" s="60"/>
      <c r="AH532" s="61">
        <v>35408</v>
      </c>
      <c r="AI532" s="61">
        <v>0</v>
      </c>
      <c r="AJ532" s="61">
        <v>35939</v>
      </c>
      <c r="AK532" s="61">
        <v>0</v>
      </c>
      <c r="AL532" s="61">
        <v>0</v>
      </c>
      <c r="AM532" s="61">
        <v>35939</v>
      </c>
      <c r="AN532" s="11" t="s">
        <v>4870</v>
      </c>
      <c r="AO532" s="61">
        <v>38900</v>
      </c>
      <c r="AP532" s="61">
        <v>0</v>
      </c>
      <c r="AQ532" s="62">
        <v>0</v>
      </c>
      <c r="AR532" s="62">
        <v>38900</v>
      </c>
      <c r="AS532" s="11" t="s">
        <v>74</v>
      </c>
      <c r="AT532" s="62">
        <v>35939</v>
      </c>
      <c r="AU532" s="62">
        <v>38900</v>
      </c>
      <c r="AV532" s="61">
        <v>3492</v>
      </c>
      <c r="AW532" s="63" t="str">
        <f t="shared" si="117"/>
        <v/>
      </c>
      <c r="AX532" s="63" t="str">
        <f t="shared" si="118"/>
        <v/>
      </c>
      <c r="AY532" s="64">
        <v>2961</v>
      </c>
      <c r="AZ532" s="65">
        <v>8.238960460780767E-2</v>
      </c>
      <c r="BA532" s="65">
        <v>9.8621780388612745E-2</v>
      </c>
      <c r="BB532" s="16" t="s">
        <v>33</v>
      </c>
      <c r="BC532" s="124"/>
    </row>
    <row r="533" spans="1:55" ht="20.100000000000001" customHeight="1" x14ac:dyDescent="0.2">
      <c r="A533" s="15">
        <v>2017</v>
      </c>
      <c r="B533" s="15" t="s">
        <v>75</v>
      </c>
      <c r="C533" s="35">
        <f t="shared" si="106"/>
        <v>3</v>
      </c>
      <c r="D533" s="67" t="s">
        <v>29</v>
      </c>
      <c r="E533" s="60" t="s">
        <v>9</v>
      </c>
      <c r="F533" s="18" t="str">
        <f t="shared" si="107"/>
        <v>Cestaro, Lena</v>
      </c>
      <c r="G533" s="11" t="s">
        <v>133</v>
      </c>
      <c r="H533" s="12" t="s">
        <v>4874</v>
      </c>
      <c r="I533" s="66">
        <v>1</v>
      </c>
      <c r="J533" s="68" t="s">
        <v>53</v>
      </c>
      <c r="K533" s="34">
        <f t="shared" si="108"/>
        <v>44660</v>
      </c>
      <c r="L533" s="34">
        <f t="shared" si="109"/>
        <v>0</v>
      </c>
      <c r="M533" s="34">
        <f t="shared" si="110"/>
        <v>44660</v>
      </c>
      <c r="N533" s="34">
        <f t="shared" si="111"/>
        <v>3542</v>
      </c>
      <c r="O533" s="34">
        <f t="shared" si="112"/>
        <v>0</v>
      </c>
      <c r="P533" s="34">
        <f t="shared" si="113"/>
        <v>3542</v>
      </c>
      <c r="Q533" s="34">
        <f t="shared" si="114"/>
        <v>48202</v>
      </c>
      <c r="R533" s="34">
        <f t="shared" si="115"/>
        <v>0</v>
      </c>
      <c r="S533" s="34">
        <f t="shared" si="116"/>
        <v>48202</v>
      </c>
      <c r="T533" s="69">
        <v>42826</v>
      </c>
      <c r="V533" s="11" t="s">
        <v>4871</v>
      </c>
      <c r="W533" s="11" t="s">
        <v>4872</v>
      </c>
      <c r="X533" s="11" t="s">
        <v>8086</v>
      </c>
      <c r="Y533" s="11" t="s">
        <v>4873</v>
      </c>
      <c r="Z533" s="12" t="s">
        <v>95</v>
      </c>
      <c r="AA533" s="12" t="s">
        <v>4875</v>
      </c>
      <c r="AB533" s="12" t="s">
        <v>4876</v>
      </c>
      <c r="AC533" s="12" t="s">
        <v>4809</v>
      </c>
      <c r="AD533" s="12" t="s">
        <v>73</v>
      </c>
      <c r="AE533" s="70">
        <v>36012</v>
      </c>
      <c r="AF533" s="70">
        <v>96812</v>
      </c>
      <c r="AG533" s="60"/>
      <c r="AH533" s="61">
        <v>44000</v>
      </c>
      <c r="AI533" s="61">
        <v>0</v>
      </c>
      <c r="AJ533" s="61">
        <v>44660</v>
      </c>
      <c r="AK533" s="61">
        <v>0</v>
      </c>
      <c r="AL533" s="61">
        <v>44660</v>
      </c>
      <c r="AM533" s="61">
        <v>0</v>
      </c>
      <c r="AN533" s="11"/>
      <c r="AO533" s="61">
        <v>48202</v>
      </c>
      <c r="AP533" s="61">
        <v>0</v>
      </c>
      <c r="AQ533" s="62">
        <v>48202</v>
      </c>
      <c r="AR533" s="62">
        <v>0</v>
      </c>
      <c r="AS533" s="11"/>
      <c r="AT533" s="62">
        <v>44660</v>
      </c>
      <c r="AU533" s="62">
        <v>48202</v>
      </c>
      <c r="AV533" s="61">
        <v>4202</v>
      </c>
      <c r="AW533" s="63" t="str">
        <f t="shared" si="117"/>
        <v/>
      </c>
      <c r="AX533" s="63" t="str">
        <f t="shared" si="118"/>
        <v/>
      </c>
      <c r="AY533" s="64">
        <v>3542</v>
      </c>
      <c r="AZ533" s="65">
        <v>7.9310344827586213E-2</v>
      </c>
      <c r="BA533" s="65">
        <v>9.5500000000000002E-2</v>
      </c>
      <c r="BB533" s="16" t="s">
        <v>33</v>
      </c>
      <c r="BC533" s="124"/>
    </row>
    <row r="534" spans="1:55" ht="20.100000000000001" customHeight="1" x14ac:dyDescent="0.2">
      <c r="A534" s="15">
        <v>2017</v>
      </c>
      <c r="B534" s="15" t="s">
        <v>75</v>
      </c>
      <c r="C534" s="35">
        <f t="shared" si="106"/>
        <v>3</v>
      </c>
      <c r="D534" s="67" t="s">
        <v>29</v>
      </c>
      <c r="E534" s="60" t="s">
        <v>9</v>
      </c>
      <c r="F534" s="18" t="str">
        <f t="shared" si="107"/>
        <v>Coin, Allen</v>
      </c>
      <c r="G534" s="11" t="s">
        <v>4303</v>
      </c>
      <c r="H534" s="12" t="s">
        <v>4877</v>
      </c>
      <c r="I534" s="66">
        <v>1</v>
      </c>
      <c r="J534" s="68" t="s">
        <v>53</v>
      </c>
      <c r="K534" s="34">
        <f t="shared" si="108"/>
        <v>0</v>
      </c>
      <c r="L534" s="34">
        <f t="shared" si="109"/>
        <v>46690</v>
      </c>
      <c r="M534" s="34">
        <f t="shared" si="110"/>
        <v>46690</v>
      </c>
      <c r="N534" s="34">
        <f t="shared" si="111"/>
        <v>0</v>
      </c>
      <c r="O534" s="34">
        <f t="shared" si="112"/>
        <v>9291</v>
      </c>
      <c r="P534" s="34">
        <f t="shared" si="113"/>
        <v>9291</v>
      </c>
      <c r="Q534" s="34">
        <f t="shared" si="114"/>
        <v>0</v>
      </c>
      <c r="R534" s="34">
        <f t="shared" si="115"/>
        <v>55981</v>
      </c>
      <c r="S534" s="34">
        <f t="shared" si="116"/>
        <v>55981</v>
      </c>
      <c r="T534" s="69">
        <v>42826</v>
      </c>
      <c r="V534" s="11" t="s">
        <v>4300</v>
      </c>
      <c r="W534" s="11" t="s">
        <v>4301</v>
      </c>
      <c r="X534" s="11" t="s">
        <v>8093</v>
      </c>
      <c r="Y534" s="11" t="s">
        <v>4302</v>
      </c>
      <c r="Z534" s="12" t="s">
        <v>984</v>
      </c>
      <c r="AA534" s="12" t="s">
        <v>984</v>
      </c>
      <c r="AB534" s="12" t="s">
        <v>4503</v>
      </c>
      <c r="AC534" s="12" t="s">
        <v>4306</v>
      </c>
      <c r="AD534" s="12" t="s">
        <v>73</v>
      </c>
      <c r="AE534" s="70">
        <v>42590</v>
      </c>
      <c r="AF534" s="70">
        <v>104454</v>
      </c>
      <c r="AG534" s="60"/>
      <c r="AH534" s="61">
        <v>46000</v>
      </c>
      <c r="AI534" s="61">
        <v>0</v>
      </c>
      <c r="AJ534" s="61">
        <v>46690</v>
      </c>
      <c r="AK534" s="61">
        <v>0</v>
      </c>
      <c r="AL534" s="61">
        <v>0</v>
      </c>
      <c r="AM534" s="61">
        <v>46690</v>
      </c>
      <c r="AN534" s="11" t="s">
        <v>74</v>
      </c>
      <c r="AO534" s="61">
        <v>55981</v>
      </c>
      <c r="AP534" s="61">
        <v>0</v>
      </c>
      <c r="AQ534" s="62">
        <v>0</v>
      </c>
      <c r="AR534" s="62">
        <v>55981</v>
      </c>
      <c r="AS534" s="11" t="s">
        <v>74</v>
      </c>
      <c r="AT534" s="62">
        <v>46690</v>
      </c>
      <c r="AU534" s="62">
        <v>55981</v>
      </c>
      <c r="AV534" s="61">
        <v>9981</v>
      </c>
      <c r="AW534" s="63" t="str">
        <f t="shared" si="117"/>
        <v/>
      </c>
      <c r="AX534" s="63" t="str">
        <f t="shared" si="118"/>
        <v/>
      </c>
      <c r="AY534" s="64">
        <v>9291</v>
      </c>
      <c r="AZ534" s="65">
        <v>0.19899336046262583</v>
      </c>
      <c r="BA534" s="65">
        <v>0.2169782608695652</v>
      </c>
      <c r="BB534" s="16" t="s">
        <v>33</v>
      </c>
      <c r="BC534" s="124"/>
    </row>
    <row r="535" spans="1:55" ht="20.100000000000001" customHeight="1" x14ac:dyDescent="0.2">
      <c r="A535" s="15">
        <v>2017</v>
      </c>
      <c r="B535" s="15" t="s">
        <v>75</v>
      </c>
      <c r="C535" s="35">
        <f t="shared" si="106"/>
        <v>3</v>
      </c>
      <c r="D535" s="67" t="s">
        <v>29</v>
      </c>
      <c r="E535" s="60" t="s">
        <v>9</v>
      </c>
      <c r="F535" s="18" t="str">
        <f t="shared" si="107"/>
        <v>Conyers, Cynthia</v>
      </c>
      <c r="G535" s="11" t="s">
        <v>933</v>
      </c>
      <c r="H535" s="12" t="s">
        <v>4878</v>
      </c>
      <c r="I535" s="66">
        <v>1</v>
      </c>
      <c r="J535" s="68" t="s">
        <v>53</v>
      </c>
      <c r="K535" s="34">
        <f t="shared" si="108"/>
        <v>32295</v>
      </c>
      <c r="L535" s="34">
        <f t="shared" si="109"/>
        <v>9498</v>
      </c>
      <c r="M535" s="34">
        <f t="shared" si="110"/>
        <v>41793</v>
      </c>
      <c r="N535" s="34">
        <f t="shared" si="111"/>
        <v>2522</v>
      </c>
      <c r="O535" s="34">
        <f t="shared" si="112"/>
        <v>1185</v>
      </c>
      <c r="P535" s="34">
        <f t="shared" si="113"/>
        <v>3707</v>
      </c>
      <c r="Q535" s="34">
        <f t="shared" si="114"/>
        <v>34817</v>
      </c>
      <c r="R535" s="34">
        <f t="shared" si="115"/>
        <v>10683</v>
      </c>
      <c r="S535" s="34">
        <f t="shared" si="116"/>
        <v>45500</v>
      </c>
      <c r="T535" s="69">
        <v>42826</v>
      </c>
      <c r="V535" s="11" t="s">
        <v>4134</v>
      </c>
      <c r="W535" s="11" t="s">
        <v>163</v>
      </c>
      <c r="X535" s="11" t="s">
        <v>8099</v>
      </c>
      <c r="Y535" s="11" t="s">
        <v>4135</v>
      </c>
      <c r="Z535" s="12" t="s">
        <v>4137</v>
      </c>
      <c r="AA535" s="12" t="s">
        <v>4138</v>
      </c>
      <c r="AB535" s="12" t="s">
        <v>4139</v>
      </c>
      <c r="AC535" s="12" t="s">
        <v>4161</v>
      </c>
      <c r="AD535" s="12" t="s">
        <v>334</v>
      </c>
      <c r="AE535" s="70">
        <v>24381</v>
      </c>
      <c r="AF535" s="70">
        <v>48466</v>
      </c>
      <c r="AG535" s="60"/>
      <c r="AH535" s="61">
        <v>37432</v>
      </c>
      <c r="AI535" s="61">
        <v>0</v>
      </c>
      <c r="AJ535" s="61">
        <v>41793</v>
      </c>
      <c r="AK535" s="61">
        <v>0</v>
      </c>
      <c r="AL535" s="61">
        <v>32295</v>
      </c>
      <c r="AM535" s="61">
        <v>9498</v>
      </c>
      <c r="AN535" s="11" t="s">
        <v>74</v>
      </c>
      <c r="AO535" s="61">
        <v>45500</v>
      </c>
      <c r="AP535" s="61">
        <v>0</v>
      </c>
      <c r="AQ535" s="62">
        <v>34817</v>
      </c>
      <c r="AR535" s="62">
        <v>10683</v>
      </c>
      <c r="AS535" s="11" t="s">
        <v>74</v>
      </c>
      <c r="AT535" s="62">
        <v>41793</v>
      </c>
      <c r="AU535" s="62">
        <v>45500</v>
      </c>
      <c r="AV535" s="61">
        <v>8068</v>
      </c>
      <c r="AW535" s="63" t="str">
        <f t="shared" si="117"/>
        <v/>
      </c>
      <c r="AX535" s="63" t="str">
        <f t="shared" si="118"/>
        <v/>
      </c>
      <c r="AY535" s="64">
        <v>3707</v>
      </c>
      <c r="AZ535" s="65">
        <v>8.8699064436628144E-2</v>
      </c>
      <c r="BA535" s="65">
        <v>0.21553750801453303</v>
      </c>
      <c r="BB535" s="16" t="s">
        <v>33</v>
      </c>
      <c r="BC535" s="124"/>
    </row>
    <row r="536" spans="1:55" ht="20.100000000000001" customHeight="1" x14ac:dyDescent="0.2">
      <c r="A536" s="15">
        <v>2017</v>
      </c>
      <c r="B536" s="15" t="s">
        <v>75</v>
      </c>
      <c r="C536" s="35">
        <f t="shared" si="106"/>
        <v>3</v>
      </c>
      <c r="D536" s="67" t="s">
        <v>29</v>
      </c>
      <c r="E536" s="60" t="s">
        <v>9</v>
      </c>
      <c r="F536" s="18" t="str">
        <f t="shared" si="107"/>
        <v>Cox, Camille</v>
      </c>
      <c r="G536" s="11" t="s">
        <v>1181</v>
      </c>
      <c r="H536" s="12" t="s">
        <v>4746</v>
      </c>
      <c r="I536" s="66">
        <v>1</v>
      </c>
      <c r="J536" s="68" t="s">
        <v>53</v>
      </c>
      <c r="K536" s="34">
        <f t="shared" si="108"/>
        <v>43295</v>
      </c>
      <c r="L536" s="34">
        <f t="shared" si="109"/>
        <v>0</v>
      </c>
      <c r="M536" s="34">
        <f t="shared" si="110"/>
        <v>43295</v>
      </c>
      <c r="N536" s="34">
        <f t="shared" si="111"/>
        <v>3680</v>
      </c>
      <c r="O536" s="34">
        <f t="shared" si="112"/>
        <v>0</v>
      </c>
      <c r="P536" s="34">
        <f t="shared" si="113"/>
        <v>3680</v>
      </c>
      <c r="Q536" s="34">
        <f t="shared" si="114"/>
        <v>46975</v>
      </c>
      <c r="R536" s="34">
        <f t="shared" si="115"/>
        <v>0</v>
      </c>
      <c r="S536" s="34">
        <f t="shared" si="116"/>
        <v>46975</v>
      </c>
      <c r="T536" s="69">
        <v>42856</v>
      </c>
      <c r="V536" s="11" t="s">
        <v>1644</v>
      </c>
      <c r="W536" s="11" t="s">
        <v>4744</v>
      </c>
      <c r="X536" s="11" t="s">
        <v>8103</v>
      </c>
      <c r="Y536" s="11" t="s">
        <v>4745</v>
      </c>
      <c r="Z536" s="12" t="s">
        <v>4164</v>
      </c>
      <c r="AA536" s="12" t="s">
        <v>4747</v>
      </c>
      <c r="AB536" s="12" t="s">
        <v>4748</v>
      </c>
      <c r="AC536" s="12" t="s">
        <v>4146</v>
      </c>
      <c r="AD536" s="12" t="s">
        <v>371</v>
      </c>
      <c r="AE536" s="70">
        <v>24900</v>
      </c>
      <c r="AF536" s="70">
        <v>54002</v>
      </c>
      <c r="AG536" s="60"/>
      <c r="AH536" s="61">
        <v>42655</v>
      </c>
      <c r="AI536" s="61">
        <v>0</v>
      </c>
      <c r="AJ536" s="61">
        <v>43295</v>
      </c>
      <c r="AK536" s="61">
        <v>0</v>
      </c>
      <c r="AL536" s="61">
        <v>43295</v>
      </c>
      <c r="AM536" s="61">
        <v>0</v>
      </c>
      <c r="AN536" s="11"/>
      <c r="AO536" s="61">
        <v>46975</v>
      </c>
      <c r="AP536" s="61">
        <v>0</v>
      </c>
      <c r="AQ536" s="62">
        <v>46975</v>
      </c>
      <c r="AR536" s="62">
        <v>0</v>
      </c>
      <c r="AS536" s="11"/>
      <c r="AT536" s="62">
        <v>43295</v>
      </c>
      <c r="AU536" s="62">
        <v>46975</v>
      </c>
      <c r="AV536" s="61">
        <v>4320</v>
      </c>
      <c r="AW536" s="63" t="str">
        <f t="shared" si="117"/>
        <v/>
      </c>
      <c r="AX536" s="63" t="str">
        <f t="shared" si="118"/>
        <v/>
      </c>
      <c r="AY536" s="64">
        <v>3680</v>
      </c>
      <c r="AZ536" s="65">
        <v>8.4998267698348534E-2</v>
      </c>
      <c r="BA536" s="65">
        <v>0.10127769311921228</v>
      </c>
      <c r="BB536" s="16" t="s">
        <v>33</v>
      </c>
      <c r="BC536" s="17"/>
    </row>
    <row r="537" spans="1:55" ht="20.100000000000001" customHeight="1" x14ac:dyDescent="0.2">
      <c r="A537" s="15">
        <v>2017</v>
      </c>
      <c r="B537" s="15" t="s">
        <v>75</v>
      </c>
      <c r="C537" s="35">
        <f t="shared" si="106"/>
        <v>3</v>
      </c>
      <c r="D537" s="67" t="s">
        <v>29</v>
      </c>
      <c r="E537" s="60" t="s">
        <v>9</v>
      </c>
      <c r="F537" s="18" t="str">
        <f t="shared" si="107"/>
        <v>Dillon, Jill</v>
      </c>
      <c r="G537" s="11" t="s">
        <v>522</v>
      </c>
      <c r="H537" s="12" t="s">
        <v>4756</v>
      </c>
      <c r="I537" s="66">
        <v>1</v>
      </c>
      <c r="J537" s="68" t="s">
        <v>53</v>
      </c>
      <c r="K537" s="34">
        <f t="shared" si="108"/>
        <v>48265</v>
      </c>
      <c r="L537" s="34">
        <f t="shared" si="109"/>
        <v>0</v>
      </c>
      <c r="M537" s="34">
        <f t="shared" si="110"/>
        <v>48265</v>
      </c>
      <c r="N537" s="34">
        <f t="shared" si="111"/>
        <v>4827</v>
      </c>
      <c r="O537" s="34">
        <f t="shared" si="112"/>
        <v>0</v>
      </c>
      <c r="P537" s="34">
        <f t="shared" si="113"/>
        <v>4827</v>
      </c>
      <c r="Q537" s="34">
        <f t="shared" si="114"/>
        <v>53092</v>
      </c>
      <c r="R537" s="34">
        <f t="shared" si="115"/>
        <v>0</v>
      </c>
      <c r="S537" s="34">
        <f t="shared" si="116"/>
        <v>53092</v>
      </c>
      <c r="T537" s="69">
        <v>42826</v>
      </c>
      <c r="V537" s="11" t="s">
        <v>4753</v>
      </c>
      <c r="W537" s="11" t="s">
        <v>4754</v>
      </c>
      <c r="X537" s="11" t="s">
        <v>8115</v>
      </c>
      <c r="Y537" s="11" t="s">
        <v>4755</v>
      </c>
      <c r="Z537" s="12" t="s">
        <v>4200</v>
      </c>
      <c r="AA537" s="12" t="s">
        <v>4757</v>
      </c>
      <c r="AB537" s="12" t="s">
        <v>4758</v>
      </c>
      <c r="AC537" s="12" t="s">
        <v>4759</v>
      </c>
      <c r="AD537" s="12" t="s">
        <v>4760</v>
      </c>
      <c r="AE537" s="70">
        <v>30736</v>
      </c>
      <c r="AF537" s="70">
        <v>77406</v>
      </c>
      <c r="AG537" s="60"/>
      <c r="AH537" s="61">
        <v>47552</v>
      </c>
      <c r="AI537" s="61">
        <v>0</v>
      </c>
      <c r="AJ537" s="61">
        <v>48265</v>
      </c>
      <c r="AK537" s="61">
        <v>0</v>
      </c>
      <c r="AL537" s="61">
        <v>48265</v>
      </c>
      <c r="AM537" s="61">
        <v>0</v>
      </c>
      <c r="AN537" s="11"/>
      <c r="AO537" s="61">
        <v>53092</v>
      </c>
      <c r="AP537" s="61">
        <v>0</v>
      </c>
      <c r="AQ537" s="62">
        <v>53092</v>
      </c>
      <c r="AR537" s="62">
        <v>0</v>
      </c>
      <c r="AS537" s="11"/>
      <c r="AT537" s="62">
        <v>48265</v>
      </c>
      <c r="AU537" s="62">
        <v>53092</v>
      </c>
      <c r="AV537" s="61">
        <v>5540</v>
      </c>
      <c r="AW537" s="63" t="str">
        <f t="shared" si="117"/>
        <v/>
      </c>
      <c r="AX537" s="63" t="str">
        <f t="shared" si="118"/>
        <v/>
      </c>
      <c r="AY537" s="64">
        <v>4827</v>
      </c>
      <c r="AZ537" s="65">
        <v>0.10001035947373874</v>
      </c>
      <c r="BA537" s="65">
        <v>0.11650403768506057</v>
      </c>
      <c r="BB537" s="16" t="s">
        <v>33</v>
      </c>
      <c r="BC537" s="17"/>
    </row>
    <row r="538" spans="1:55" ht="20.100000000000001" customHeight="1" x14ac:dyDescent="0.2">
      <c r="A538" s="15">
        <v>2017</v>
      </c>
      <c r="B538" s="15" t="s">
        <v>75</v>
      </c>
      <c r="C538" s="35">
        <f t="shared" si="106"/>
        <v>3</v>
      </c>
      <c r="D538" s="67" t="s">
        <v>29</v>
      </c>
      <c r="E538" s="60" t="s">
        <v>9</v>
      </c>
      <c r="F538" s="18" t="str">
        <f t="shared" si="107"/>
        <v>Eaker, Fred</v>
      </c>
      <c r="G538" s="11" t="s">
        <v>373</v>
      </c>
      <c r="H538" s="12" t="s">
        <v>4881</v>
      </c>
      <c r="I538" s="66">
        <v>1</v>
      </c>
      <c r="J538" s="68" t="s">
        <v>53</v>
      </c>
      <c r="K538" s="34">
        <f t="shared" si="108"/>
        <v>7613</v>
      </c>
      <c r="L538" s="34">
        <f t="shared" si="109"/>
        <v>53288</v>
      </c>
      <c r="M538" s="34">
        <f t="shared" si="110"/>
        <v>60901</v>
      </c>
      <c r="N538" s="34">
        <f t="shared" si="111"/>
        <v>1446</v>
      </c>
      <c r="O538" s="34">
        <f t="shared" si="112"/>
        <v>10123</v>
      </c>
      <c r="P538" s="34">
        <f t="shared" si="113"/>
        <v>11569</v>
      </c>
      <c r="Q538" s="34">
        <f t="shared" si="114"/>
        <v>9059</v>
      </c>
      <c r="R538" s="34">
        <f t="shared" si="115"/>
        <v>63411</v>
      </c>
      <c r="S538" s="34">
        <f t="shared" si="116"/>
        <v>72470</v>
      </c>
      <c r="T538" s="69">
        <v>42769</v>
      </c>
      <c r="V538" s="11" t="s">
        <v>4879</v>
      </c>
      <c r="W538" s="11" t="s">
        <v>1867</v>
      </c>
      <c r="X538" s="11" t="s">
        <v>8121</v>
      </c>
      <c r="Y538" s="11" t="s">
        <v>4880</v>
      </c>
      <c r="Z538" s="12" t="s">
        <v>4178</v>
      </c>
      <c r="AA538" s="12" t="s">
        <v>4853</v>
      </c>
      <c r="AB538" s="12" t="s">
        <v>4854</v>
      </c>
      <c r="AC538" s="12" t="s">
        <v>4882</v>
      </c>
      <c r="AD538" s="12" t="s">
        <v>73</v>
      </c>
      <c r="AE538" s="70">
        <v>56794</v>
      </c>
      <c r="AF538" s="70">
        <v>115284</v>
      </c>
      <c r="AG538" s="60"/>
      <c r="AH538" s="61">
        <v>60000</v>
      </c>
      <c r="AI538" s="61">
        <v>0</v>
      </c>
      <c r="AJ538" s="61">
        <v>60901</v>
      </c>
      <c r="AK538" s="61">
        <v>0</v>
      </c>
      <c r="AL538" s="61">
        <v>7613</v>
      </c>
      <c r="AM538" s="61">
        <v>53288</v>
      </c>
      <c r="AN538" s="11" t="s">
        <v>74</v>
      </c>
      <c r="AO538" s="61">
        <v>72470</v>
      </c>
      <c r="AP538" s="61">
        <v>0</v>
      </c>
      <c r="AQ538" s="62">
        <v>9059</v>
      </c>
      <c r="AR538" s="62">
        <v>63411</v>
      </c>
      <c r="AS538" s="11" t="s">
        <v>74</v>
      </c>
      <c r="AT538" s="62">
        <v>60901</v>
      </c>
      <c r="AU538" s="62">
        <v>72470</v>
      </c>
      <c r="AV538" s="61">
        <v>12470</v>
      </c>
      <c r="AW538" s="63" t="str">
        <f t="shared" si="117"/>
        <v/>
      </c>
      <c r="AX538" s="63" t="str">
        <f t="shared" si="118"/>
        <v/>
      </c>
      <c r="AY538" s="64">
        <v>11569</v>
      </c>
      <c r="AZ538" s="65">
        <v>0.18996403999934319</v>
      </c>
      <c r="BA538" s="65">
        <v>0.20783333333333334</v>
      </c>
      <c r="BB538" s="16" t="s">
        <v>33</v>
      </c>
      <c r="BC538" s="124"/>
    </row>
    <row r="539" spans="1:55" ht="20.100000000000001" customHeight="1" x14ac:dyDescent="0.2">
      <c r="A539" s="15">
        <v>2017</v>
      </c>
      <c r="B539" s="15" t="s">
        <v>75</v>
      </c>
      <c r="C539" s="35">
        <f t="shared" si="106"/>
        <v>3</v>
      </c>
      <c r="D539" s="67" t="s">
        <v>29</v>
      </c>
      <c r="E539" s="60" t="s">
        <v>9</v>
      </c>
      <c r="F539" s="18" t="str">
        <f t="shared" si="107"/>
        <v>Everett, Neko</v>
      </c>
      <c r="G539" s="11" t="s">
        <v>1181</v>
      </c>
      <c r="H539" s="12" t="s">
        <v>4525</v>
      </c>
      <c r="I539" s="66">
        <v>1</v>
      </c>
      <c r="J539" s="68" t="s">
        <v>53</v>
      </c>
      <c r="K539" s="34">
        <f t="shared" si="108"/>
        <v>45952</v>
      </c>
      <c r="L539" s="34">
        <f t="shared" si="109"/>
        <v>0</v>
      </c>
      <c r="M539" s="34">
        <f t="shared" si="110"/>
        <v>45952</v>
      </c>
      <c r="N539" s="34">
        <f t="shared" si="111"/>
        <v>2648</v>
      </c>
      <c r="O539" s="34">
        <f t="shared" si="112"/>
        <v>0</v>
      </c>
      <c r="P539" s="34">
        <f t="shared" si="113"/>
        <v>2648</v>
      </c>
      <c r="Q539" s="34">
        <f t="shared" si="114"/>
        <v>48600</v>
      </c>
      <c r="R539" s="34">
        <f t="shared" si="115"/>
        <v>0</v>
      </c>
      <c r="S539" s="34">
        <f t="shared" si="116"/>
        <v>48600</v>
      </c>
      <c r="T539" s="69">
        <v>42856</v>
      </c>
      <c r="V539" s="11" t="s">
        <v>728</v>
      </c>
      <c r="W539" s="11" t="s">
        <v>4523</v>
      </c>
      <c r="X539" s="11" t="s">
        <v>8129</v>
      </c>
      <c r="Y539" s="11" t="s">
        <v>4524</v>
      </c>
      <c r="Z539" s="12" t="s">
        <v>4290</v>
      </c>
      <c r="AA539" s="12" t="s">
        <v>4291</v>
      </c>
      <c r="AB539" s="12" t="s">
        <v>4292</v>
      </c>
      <c r="AC539" s="12" t="s">
        <v>4146</v>
      </c>
      <c r="AD539" s="12">
        <v>999999</v>
      </c>
      <c r="AE539" s="70">
        <v>24900</v>
      </c>
      <c r="AF539" s="70">
        <v>54002</v>
      </c>
      <c r="AG539" s="60"/>
      <c r="AH539" s="61">
        <v>45273</v>
      </c>
      <c r="AI539" s="61">
        <v>0</v>
      </c>
      <c r="AJ539" s="61">
        <v>45952</v>
      </c>
      <c r="AK539" s="61">
        <v>0</v>
      </c>
      <c r="AL539" s="61">
        <v>45952</v>
      </c>
      <c r="AM539" s="61">
        <v>0</v>
      </c>
      <c r="AN539" s="11"/>
      <c r="AO539" s="61">
        <v>48600</v>
      </c>
      <c r="AP539" s="61">
        <v>0</v>
      </c>
      <c r="AQ539" s="62">
        <v>48600</v>
      </c>
      <c r="AR539" s="62">
        <v>0</v>
      </c>
      <c r="AS539" s="11"/>
      <c r="AT539" s="62">
        <v>45952</v>
      </c>
      <c r="AU539" s="62">
        <v>48600</v>
      </c>
      <c r="AV539" s="61">
        <v>3327</v>
      </c>
      <c r="AW539" s="63" t="str">
        <f t="shared" si="117"/>
        <v/>
      </c>
      <c r="AX539" s="63" t="str">
        <f t="shared" si="118"/>
        <v/>
      </c>
      <c r="AY539" s="64">
        <v>2648</v>
      </c>
      <c r="AZ539" s="65">
        <v>5.7625348189415039E-2</v>
      </c>
      <c r="BA539" s="65">
        <v>7.3487509111390889E-2</v>
      </c>
      <c r="BB539" s="16" t="s">
        <v>33</v>
      </c>
      <c r="BC539" s="17"/>
    </row>
    <row r="540" spans="1:55" ht="20.100000000000001" customHeight="1" x14ac:dyDescent="0.2">
      <c r="A540" s="15">
        <v>2017</v>
      </c>
      <c r="B540" s="15" t="s">
        <v>75</v>
      </c>
      <c r="C540" s="35">
        <f t="shared" si="106"/>
        <v>3</v>
      </c>
      <c r="D540" s="67" t="s">
        <v>29</v>
      </c>
      <c r="E540" s="60" t="s">
        <v>9</v>
      </c>
      <c r="F540" s="18" t="str">
        <f t="shared" si="107"/>
        <v>Faulkner, Lawrence</v>
      </c>
      <c r="G540" s="11" t="s">
        <v>4188</v>
      </c>
      <c r="H540" s="12" t="s">
        <v>4764</v>
      </c>
      <c r="I540" s="66">
        <v>1</v>
      </c>
      <c r="J540" s="68" t="s">
        <v>53</v>
      </c>
      <c r="K540" s="34">
        <f t="shared" si="108"/>
        <v>0</v>
      </c>
      <c r="L540" s="34">
        <f t="shared" si="109"/>
        <v>38672</v>
      </c>
      <c r="M540" s="34">
        <f t="shared" si="110"/>
        <v>38672</v>
      </c>
      <c r="N540" s="34">
        <f t="shared" si="111"/>
        <v>0</v>
      </c>
      <c r="O540" s="34">
        <f t="shared" si="112"/>
        <v>3813</v>
      </c>
      <c r="P540" s="34">
        <f t="shared" si="113"/>
        <v>3813</v>
      </c>
      <c r="Q540" s="34">
        <f t="shared" si="114"/>
        <v>0</v>
      </c>
      <c r="R540" s="34">
        <f t="shared" si="115"/>
        <v>42485</v>
      </c>
      <c r="S540" s="34">
        <f t="shared" si="116"/>
        <v>42485</v>
      </c>
      <c r="T540" s="69">
        <v>42826</v>
      </c>
      <c r="V540" s="11" t="s">
        <v>4761</v>
      </c>
      <c r="W540" s="11" t="s">
        <v>4762</v>
      </c>
      <c r="X540" s="11" t="s">
        <v>8134</v>
      </c>
      <c r="Y540" s="11" t="s">
        <v>4763</v>
      </c>
      <c r="Z540" s="12" t="s">
        <v>95</v>
      </c>
      <c r="AA540" s="12" t="s">
        <v>4765</v>
      </c>
      <c r="AB540" s="12" t="s">
        <v>4766</v>
      </c>
      <c r="AC540" s="12" t="s">
        <v>4357</v>
      </c>
      <c r="AD540" s="12" t="s">
        <v>73</v>
      </c>
      <c r="AE540" s="70">
        <v>23618</v>
      </c>
      <c r="AF540" s="70">
        <v>60603</v>
      </c>
      <c r="AG540" s="60"/>
      <c r="AH540" s="61">
        <v>38100</v>
      </c>
      <c r="AI540" s="61">
        <v>0</v>
      </c>
      <c r="AJ540" s="61">
        <v>38672</v>
      </c>
      <c r="AK540" s="61">
        <v>0</v>
      </c>
      <c r="AL540" s="61">
        <v>0</v>
      </c>
      <c r="AM540" s="61">
        <v>38672</v>
      </c>
      <c r="AN540" s="11" t="s">
        <v>4154</v>
      </c>
      <c r="AO540" s="61">
        <v>42485</v>
      </c>
      <c r="AP540" s="61">
        <v>0</v>
      </c>
      <c r="AQ540" s="62">
        <v>0</v>
      </c>
      <c r="AR540" s="62">
        <v>42485</v>
      </c>
      <c r="AS540" s="11" t="s">
        <v>4154</v>
      </c>
      <c r="AT540" s="62">
        <v>38672</v>
      </c>
      <c r="AU540" s="62">
        <v>42485</v>
      </c>
      <c r="AV540" s="61">
        <v>4385</v>
      </c>
      <c r="AW540" s="63" t="str">
        <f t="shared" si="117"/>
        <v/>
      </c>
      <c r="AX540" s="63" t="str">
        <f t="shared" si="118"/>
        <v/>
      </c>
      <c r="AY540" s="64">
        <v>3813</v>
      </c>
      <c r="AZ540" s="65">
        <v>9.8598469176665288E-2</v>
      </c>
      <c r="BA540" s="65">
        <v>0.11509186351706037</v>
      </c>
      <c r="BB540" s="16" t="s">
        <v>33</v>
      </c>
      <c r="BC540" s="17"/>
    </row>
    <row r="541" spans="1:55" ht="20.100000000000001" customHeight="1" x14ac:dyDescent="0.2">
      <c r="A541" s="15">
        <v>2017</v>
      </c>
      <c r="B541" s="15" t="s">
        <v>75</v>
      </c>
      <c r="C541" s="35">
        <f t="shared" si="106"/>
        <v>3</v>
      </c>
      <c r="D541" s="67" t="s">
        <v>29</v>
      </c>
      <c r="E541" s="60" t="s">
        <v>9</v>
      </c>
      <c r="F541" s="18" t="str">
        <f t="shared" si="107"/>
        <v>Flowers, Douglas</v>
      </c>
      <c r="G541" s="11" t="s">
        <v>1647</v>
      </c>
      <c r="H541" s="12" t="s">
        <v>4890</v>
      </c>
      <c r="I541" s="66">
        <v>1</v>
      </c>
      <c r="J541" s="68" t="s">
        <v>53</v>
      </c>
      <c r="K541" s="34">
        <f t="shared" si="108"/>
        <v>0</v>
      </c>
      <c r="L541" s="34">
        <f t="shared" si="109"/>
        <v>60900</v>
      </c>
      <c r="M541" s="34">
        <f t="shared" si="110"/>
        <v>60900</v>
      </c>
      <c r="N541" s="34">
        <f t="shared" si="111"/>
        <v>0</v>
      </c>
      <c r="O541" s="34">
        <f t="shared" si="112"/>
        <v>9100</v>
      </c>
      <c r="P541" s="34">
        <f t="shared" si="113"/>
        <v>9100</v>
      </c>
      <c r="Q541" s="34">
        <f t="shared" si="114"/>
        <v>0</v>
      </c>
      <c r="R541" s="34">
        <f t="shared" si="115"/>
        <v>70000</v>
      </c>
      <c r="S541" s="34">
        <f t="shared" si="116"/>
        <v>70000</v>
      </c>
      <c r="T541" s="69">
        <v>42769</v>
      </c>
      <c r="V541" s="11" t="s">
        <v>4888</v>
      </c>
      <c r="W541" s="11" t="s">
        <v>2885</v>
      </c>
      <c r="X541" s="11" t="s">
        <v>8142</v>
      </c>
      <c r="Y541" s="11" t="s">
        <v>4889</v>
      </c>
      <c r="Z541" s="12" t="s">
        <v>4178</v>
      </c>
      <c r="AA541" s="12" t="s">
        <v>4853</v>
      </c>
      <c r="AB541" s="12" t="s">
        <v>4854</v>
      </c>
      <c r="AC541" s="12" t="s">
        <v>4891</v>
      </c>
      <c r="AD541" s="12" t="s">
        <v>4892</v>
      </c>
      <c r="AE541" s="70">
        <v>41593</v>
      </c>
      <c r="AF541" s="70">
        <v>92000</v>
      </c>
      <c r="AG541" s="60"/>
      <c r="AH541" s="61">
        <v>60000</v>
      </c>
      <c r="AI541" s="61">
        <v>0</v>
      </c>
      <c r="AJ541" s="61">
        <v>60900</v>
      </c>
      <c r="AK541" s="61">
        <v>0</v>
      </c>
      <c r="AL541" s="61">
        <v>0</v>
      </c>
      <c r="AM541" s="61">
        <v>60900</v>
      </c>
      <c r="AN541" s="11" t="s">
        <v>74</v>
      </c>
      <c r="AO541" s="61">
        <v>70000</v>
      </c>
      <c r="AP541" s="61">
        <v>0</v>
      </c>
      <c r="AQ541" s="62">
        <v>0</v>
      </c>
      <c r="AR541" s="62">
        <v>70000</v>
      </c>
      <c r="AS541" s="11" t="s">
        <v>74</v>
      </c>
      <c r="AT541" s="62">
        <v>60900</v>
      </c>
      <c r="AU541" s="62">
        <v>70000</v>
      </c>
      <c r="AV541" s="61">
        <v>10000</v>
      </c>
      <c r="AW541" s="63" t="str">
        <f t="shared" si="117"/>
        <v/>
      </c>
      <c r="AX541" s="63" t="str">
        <f t="shared" si="118"/>
        <v/>
      </c>
      <c r="AY541" s="64">
        <v>9100</v>
      </c>
      <c r="AZ541" s="65">
        <v>0.14942528735632185</v>
      </c>
      <c r="BA541" s="65">
        <v>0.16666666666666666</v>
      </c>
      <c r="BB541" s="16" t="s">
        <v>33</v>
      </c>
      <c r="BC541" s="124"/>
    </row>
    <row r="542" spans="1:55" ht="20.100000000000001" customHeight="1" x14ac:dyDescent="0.2">
      <c r="A542" s="15">
        <v>2017</v>
      </c>
      <c r="B542" s="15" t="s">
        <v>75</v>
      </c>
      <c r="C542" s="35">
        <f t="shared" si="106"/>
        <v>3</v>
      </c>
      <c r="D542" s="67" t="s">
        <v>29</v>
      </c>
      <c r="E542" s="60" t="s">
        <v>9</v>
      </c>
      <c r="F542" s="18" t="str">
        <f t="shared" si="107"/>
        <v>Gallagher, Hayley</v>
      </c>
      <c r="G542" s="11" t="s">
        <v>133</v>
      </c>
      <c r="H542" s="12" t="s">
        <v>4896</v>
      </c>
      <c r="I542" s="66">
        <v>1</v>
      </c>
      <c r="J542" s="68" t="s">
        <v>53</v>
      </c>
      <c r="K542" s="34">
        <f t="shared" si="108"/>
        <v>52714</v>
      </c>
      <c r="L542" s="34">
        <f t="shared" si="109"/>
        <v>0</v>
      </c>
      <c r="M542" s="34">
        <f t="shared" si="110"/>
        <v>52714</v>
      </c>
      <c r="N542" s="34">
        <f t="shared" si="111"/>
        <v>2061</v>
      </c>
      <c r="O542" s="34">
        <f t="shared" si="112"/>
        <v>0</v>
      </c>
      <c r="P542" s="34">
        <f t="shared" si="113"/>
        <v>2061</v>
      </c>
      <c r="Q542" s="34">
        <f t="shared" si="114"/>
        <v>54775</v>
      </c>
      <c r="R542" s="34">
        <f t="shared" si="115"/>
        <v>0</v>
      </c>
      <c r="S542" s="34">
        <f t="shared" si="116"/>
        <v>54775</v>
      </c>
      <c r="T542" s="69">
        <v>42826</v>
      </c>
      <c r="V542" s="11" t="s">
        <v>4893</v>
      </c>
      <c r="W542" s="11" t="s">
        <v>4894</v>
      </c>
      <c r="X542" s="11" t="s">
        <v>8151</v>
      </c>
      <c r="Y542" s="11" t="s">
        <v>4895</v>
      </c>
      <c r="Z542" s="12" t="s">
        <v>4311</v>
      </c>
      <c r="AA542" s="12" t="s">
        <v>4312</v>
      </c>
      <c r="AB542" s="12" t="s">
        <v>4313</v>
      </c>
      <c r="AC542" s="12" t="s">
        <v>4809</v>
      </c>
      <c r="AD542" s="12" t="s">
        <v>73</v>
      </c>
      <c r="AE542" s="70">
        <v>36012</v>
      </c>
      <c r="AF542" s="70">
        <v>96812</v>
      </c>
      <c r="AG542" s="60"/>
      <c r="AH542" s="61">
        <v>51935</v>
      </c>
      <c r="AI542" s="61">
        <v>0</v>
      </c>
      <c r="AJ542" s="61">
        <v>52714</v>
      </c>
      <c r="AK542" s="61">
        <v>0</v>
      </c>
      <c r="AL542" s="61">
        <v>52714</v>
      </c>
      <c r="AM542" s="61">
        <v>0</v>
      </c>
      <c r="AN542" s="11"/>
      <c r="AO542" s="61">
        <v>54775</v>
      </c>
      <c r="AP542" s="61">
        <v>0</v>
      </c>
      <c r="AQ542" s="62">
        <v>54775</v>
      </c>
      <c r="AR542" s="62">
        <v>0</v>
      </c>
      <c r="AS542" s="11"/>
      <c r="AT542" s="62">
        <v>52714</v>
      </c>
      <c r="AU542" s="62">
        <v>54775</v>
      </c>
      <c r="AV542" s="61">
        <v>2840</v>
      </c>
      <c r="AW542" s="63" t="str">
        <f t="shared" si="117"/>
        <v/>
      </c>
      <c r="AX542" s="63" t="str">
        <f t="shared" si="118"/>
        <v/>
      </c>
      <c r="AY542" s="64">
        <v>2061</v>
      </c>
      <c r="AZ542" s="65">
        <v>3.9097772887657929E-2</v>
      </c>
      <c r="BA542" s="65">
        <v>5.4683739289496484E-2</v>
      </c>
      <c r="BB542" s="16" t="s">
        <v>33</v>
      </c>
      <c r="BC542" s="124"/>
    </row>
    <row r="543" spans="1:55" ht="20.100000000000001" customHeight="1" x14ac:dyDescent="0.2">
      <c r="A543" s="15">
        <v>2017</v>
      </c>
      <c r="B543" s="15" t="s">
        <v>75</v>
      </c>
      <c r="C543" s="35">
        <f t="shared" si="106"/>
        <v>3</v>
      </c>
      <c r="D543" s="67" t="s">
        <v>29</v>
      </c>
      <c r="E543" s="60" t="s">
        <v>9</v>
      </c>
      <c r="F543" s="18" t="str">
        <f t="shared" si="107"/>
        <v>Gammie, Mario</v>
      </c>
      <c r="G543" s="11" t="s">
        <v>1373</v>
      </c>
      <c r="H543" s="12" t="s">
        <v>4529</v>
      </c>
      <c r="I543" s="66">
        <v>1</v>
      </c>
      <c r="J543" s="68" t="s">
        <v>53</v>
      </c>
      <c r="K543" s="34">
        <f t="shared" si="108"/>
        <v>0</v>
      </c>
      <c r="L543" s="34">
        <f t="shared" si="109"/>
        <v>27432</v>
      </c>
      <c r="M543" s="34">
        <f t="shared" si="110"/>
        <v>27432</v>
      </c>
      <c r="N543" s="34">
        <f t="shared" si="111"/>
        <v>0</v>
      </c>
      <c r="O543" s="34">
        <f t="shared" si="112"/>
        <v>1740</v>
      </c>
      <c r="P543" s="34">
        <f t="shared" si="113"/>
        <v>1740</v>
      </c>
      <c r="Q543" s="34">
        <f t="shared" si="114"/>
        <v>0</v>
      </c>
      <c r="R543" s="34">
        <f t="shared" si="115"/>
        <v>29172</v>
      </c>
      <c r="S543" s="34">
        <f t="shared" si="116"/>
        <v>29172</v>
      </c>
      <c r="T543" s="69">
        <v>42870</v>
      </c>
      <c r="V543" s="11" t="s">
        <v>4526</v>
      </c>
      <c r="W543" s="11" t="s">
        <v>4527</v>
      </c>
      <c r="X543" s="11" t="s">
        <v>8152</v>
      </c>
      <c r="Y543" s="11" t="s">
        <v>4528</v>
      </c>
      <c r="Z543" s="12" t="s">
        <v>95</v>
      </c>
      <c r="AA543" s="12" t="s">
        <v>4530</v>
      </c>
      <c r="AB543" s="12" t="s">
        <v>4531</v>
      </c>
      <c r="AC543" s="12" t="s">
        <v>4532</v>
      </c>
      <c r="AD543" s="12">
        <v>999999</v>
      </c>
      <c r="AE543" s="70">
        <v>22332</v>
      </c>
      <c r="AF543" s="70">
        <v>53896</v>
      </c>
      <c r="AG543" s="60"/>
      <c r="AH543" s="61">
        <v>27027</v>
      </c>
      <c r="AI543" s="61">
        <v>0</v>
      </c>
      <c r="AJ543" s="61">
        <v>27432</v>
      </c>
      <c r="AK543" s="61">
        <v>0</v>
      </c>
      <c r="AL543" s="61">
        <v>0</v>
      </c>
      <c r="AM543" s="61">
        <v>27432</v>
      </c>
      <c r="AN543" s="11" t="s">
        <v>4154</v>
      </c>
      <c r="AO543" s="61">
        <v>29172</v>
      </c>
      <c r="AP543" s="61">
        <v>0</v>
      </c>
      <c r="AQ543" s="62">
        <v>0</v>
      </c>
      <c r="AR543" s="62">
        <v>29172</v>
      </c>
      <c r="AS543" s="11" t="s">
        <v>4154</v>
      </c>
      <c r="AT543" s="62">
        <v>27432</v>
      </c>
      <c r="AU543" s="62">
        <v>29172</v>
      </c>
      <c r="AV543" s="61">
        <v>2145</v>
      </c>
      <c r="AW543" s="63" t="str">
        <f t="shared" si="117"/>
        <v/>
      </c>
      <c r="AX543" s="63" t="str">
        <f t="shared" si="118"/>
        <v/>
      </c>
      <c r="AY543" s="64">
        <v>1740</v>
      </c>
      <c r="AZ543" s="65">
        <v>6.3429571303587048E-2</v>
      </c>
      <c r="BA543" s="65">
        <v>7.9365079365079361E-2</v>
      </c>
      <c r="BB543" s="16" t="s">
        <v>33</v>
      </c>
      <c r="BC543" s="17"/>
    </row>
    <row r="544" spans="1:55" ht="20.100000000000001" customHeight="1" x14ac:dyDescent="0.2">
      <c r="A544" s="15">
        <v>2017</v>
      </c>
      <c r="B544" s="15" t="s">
        <v>75</v>
      </c>
      <c r="C544" s="35">
        <f t="shared" si="106"/>
        <v>3</v>
      </c>
      <c r="D544" s="67" t="s">
        <v>29</v>
      </c>
      <c r="E544" s="60" t="s">
        <v>9</v>
      </c>
      <c r="F544" s="18" t="str">
        <f t="shared" si="107"/>
        <v>Gilmore, Jennifer</v>
      </c>
      <c r="G544" s="11" t="s">
        <v>291</v>
      </c>
      <c r="H544" s="12" t="s">
        <v>4774</v>
      </c>
      <c r="I544" s="66">
        <v>1</v>
      </c>
      <c r="J544" s="68" t="s">
        <v>53</v>
      </c>
      <c r="K544" s="34">
        <f t="shared" si="108"/>
        <v>0</v>
      </c>
      <c r="L544" s="34">
        <f t="shared" si="109"/>
        <v>67769</v>
      </c>
      <c r="M544" s="34">
        <f t="shared" si="110"/>
        <v>67769</v>
      </c>
      <c r="N544" s="34">
        <f t="shared" si="111"/>
        <v>0</v>
      </c>
      <c r="O544" s="34">
        <f t="shared" si="112"/>
        <v>10000</v>
      </c>
      <c r="P544" s="34">
        <f t="shared" si="113"/>
        <v>10000</v>
      </c>
      <c r="Q544" s="34">
        <f t="shared" si="114"/>
        <v>0</v>
      </c>
      <c r="R544" s="34">
        <f t="shared" si="115"/>
        <v>77769</v>
      </c>
      <c r="S544" s="34">
        <f t="shared" si="116"/>
        <v>77769</v>
      </c>
      <c r="T544" s="69">
        <v>42789</v>
      </c>
      <c r="V544" s="11" t="s">
        <v>4772</v>
      </c>
      <c r="W544" s="11" t="s">
        <v>188</v>
      </c>
      <c r="X544" s="11" t="s">
        <v>8158</v>
      </c>
      <c r="Y544" s="11" t="s">
        <v>4773</v>
      </c>
      <c r="Z544" s="12" t="s">
        <v>984</v>
      </c>
      <c r="AA544" s="12" t="s">
        <v>984</v>
      </c>
      <c r="AB544" s="12" t="s">
        <v>4503</v>
      </c>
      <c r="AC544" s="12" t="s">
        <v>4027</v>
      </c>
      <c r="AD544" s="12" t="s">
        <v>4775</v>
      </c>
      <c r="AE544" s="70">
        <v>43996</v>
      </c>
      <c r="AF544" s="70">
        <v>106176</v>
      </c>
      <c r="AG544" s="60"/>
      <c r="AH544" s="61">
        <v>66767</v>
      </c>
      <c r="AI544" s="61">
        <v>0</v>
      </c>
      <c r="AJ544" s="61">
        <v>67769</v>
      </c>
      <c r="AK544" s="61">
        <v>0</v>
      </c>
      <c r="AL544" s="61">
        <v>0</v>
      </c>
      <c r="AM544" s="61">
        <v>67769</v>
      </c>
      <c r="AN544" s="11" t="s">
        <v>74</v>
      </c>
      <c r="AO544" s="61">
        <v>77769</v>
      </c>
      <c r="AP544" s="61">
        <v>0</v>
      </c>
      <c r="AQ544" s="62">
        <v>0</v>
      </c>
      <c r="AR544" s="62">
        <v>77769</v>
      </c>
      <c r="AS544" s="11" t="s">
        <v>74</v>
      </c>
      <c r="AT544" s="62">
        <v>67769</v>
      </c>
      <c r="AU544" s="62">
        <v>77769</v>
      </c>
      <c r="AV544" s="61">
        <v>11002</v>
      </c>
      <c r="AW544" s="63" t="str">
        <f t="shared" si="117"/>
        <v/>
      </c>
      <c r="AX544" s="63" t="str">
        <f t="shared" si="118"/>
        <v/>
      </c>
      <c r="AY544" s="64">
        <v>10000</v>
      </c>
      <c r="AZ544" s="65">
        <v>0.14756009384821969</v>
      </c>
      <c r="BA544" s="65">
        <v>0.16478200308535654</v>
      </c>
      <c r="BB544" s="16" t="s">
        <v>33</v>
      </c>
      <c r="BC544" s="17"/>
    </row>
    <row r="545" spans="1:55" ht="20.100000000000001" customHeight="1" x14ac:dyDescent="0.2">
      <c r="A545" s="15">
        <v>2017</v>
      </c>
      <c r="B545" s="15" t="s">
        <v>75</v>
      </c>
      <c r="C545" s="35">
        <f t="shared" si="106"/>
        <v>3</v>
      </c>
      <c r="D545" s="67" t="s">
        <v>29</v>
      </c>
      <c r="E545" s="60" t="s">
        <v>9</v>
      </c>
      <c r="F545" s="18" t="str">
        <f t="shared" si="107"/>
        <v>Goddard, Gwendolyn</v>
      </c>
      <c r="G545" s="11" t="s">
        <v>263</v>
      </c>
      <c r="H545" s="12" t="s">
        <v>4535</v>
      </c>
      <c r="I545" s="66">
        <v>1</v>
      </c>
      <c r="J545" s="68" t="s">
        <v>53</v>
      </c>
      <c r="K545" s="34">
        <f t="shared" si="108"/>
        <v>37525</v>
      </c>
      <c r="L545" s="34">
        <f t="shared" si="109"/>
        <v>0</v>
      </c>
      <c r="M545" s="34">
        <f t="shared" si="110"/>
        <v>37525</v>
      </c>
      <c r="N545" s="34">
        <f t="shared" si="111"/>
        <v>2475</v>
      </c>
      <c r="O545" s="34">
        <f t="shared" si="112"/>
        <v>0</v>
      </c>
      <c r="P545" s="34">
        <f t="shared" si="113"/>
        <v>2475</v>
      </c>
      <c r="Q545" s="34">
        <f t="shared" si="114"/>
        <v>40000</v>
      </c>
      <c r="R545" s="34">
        <f t="shared" si="115"/>
        <v>0</v>
      </c>
      <c r="S545" s="34">
        <f t="shared" si="116"/>
        <v>40000</v>
      </c>
      <c r="T545" s="69">
        <v>42856</v>
      </c>
      <c r="V545" s="11" t="s">
        <v>4533</v>
      </c>
      <c r="W545" s="11" t="s">
        <v>847</v>
      </c>
      <c r="X545" s="11" t="s">
        <v>8159</v>
      </c>
      <c r="Y545" s="11" t="s">
        <v>4534</v>
      </c>
      <c r="Z545" s="12" t="s">
        <v>254</v>
      </c>
      <c r="AA545" s="12" t="s">
        <v>4536</v>
      </c>
      <c r="AB545" s="12" t="s">
        <v>4537</v>
      </c>
      <c r="AC545" s="12" t="s">
        <v>3594</v>
      </c>
      <c r="AD545" s="12">
        <v>999999</v>
      </c>
      <c r="AE545" s="70">
        <v>27713</v>
      </c>
      <c r="AF545" s="70">
        <v>52803</v>
      </c>
      <c r="AG545" s="60"/>
      <c r="AH545" s="61">
        <v>35000</v>
      </c>
      <c r="AI545" s="61">
        <v>0</v>
      </c>
      <c r="AJ545" s="61">
        <v>37525</v>
      </c>
      <c r="AK545" s="61">
        <v>0</v>
      </c>
      <c r="AL545" s="61">
        <v>37525</v>
      </c>
      <c r="AM545" s="61">
        <v>0</v>
      </c>
      <c r="AN545" s="11"/>
      <c r="AO545" s="61">
        <v>40000</v>
      </c>
      <c r="AP545" s="61">
        <v>0</v>
      </c>
      <c r="AQ545" s="62">
        <v>40000</v>
      </c>
      <c r="AR545" s="62">
        <v>0</v>
      </c>
      <c r="AS545" s="11"/>
      <c r="AT545" s="62">
        <v>37525</v>
      </c>
      <c r="AU545" s="62">
        <v>40000</v>
      </c>
      <c r="AV545" s="61">
        <v>5000</v>
      </c>
      <c r="AW545" s="63" t="str">
        <f t="shared" si="117"/>
        <v/>
      </c>
      <c r="AX545" s="63" t="str">
        <f t="shared" si="118"/>
        <v/>
      </c>
      <c r="AY545" s="64">
        <v>2475</v>
      </c>
      <c r="AZ545" s="65">
        <v>6.5956029313790812E-2</v>
      </c>
      <c r="BA545" s="65">
        <v>0.14285714285714285</v>
      </c>
      <c r="BB545" s="16" t="s">
        <v>33</v>
      </c>
      <c r="BC545" s="17"/>
    </row>
    <row r="546" spans="1:55" ht="20.100000000000001" customHeight="1" x14ac:dyDescent="0.2">
      <c r="A546" s="15">
        <v>2017</v>
      </c>
      <c r="B546" s="15" t="s">
        <v>75</v>
      </c>
      <c r="C546" s="35">
        <f t="shared" si="106"/>
        <v>3</v>
      </c>
      <c r="D546" s="67" t="s">
        <v>29</v>
      </c>
      <c r="E546" s="60" t="s">
        <v>9</v>
      </c>
      <c r="F546" s="18" t="str">
        <f t="shared" si="107"/>
        <v>Hair, Kathryn</v>
      </c>
      <c r="G546" s="11" t="s">
        <v>4303</v>
      </c>
      <c r="H546" s="12" t="s">
        <v>4539</v>
      </c>
      <c r="I546" s="66">
        <v>1</v>
      </c>
      <c r="J546" s="68" t="s">
        <v>53</v>
      </c>
      <c r="K546" s="34">
        <f t="shared" si="108"/>
        <v>60874</v>
      </c>
      <c r="L546" s="34">
        <f t="shared" si="109"/>
        <v>0</v>
      </c>
      <c r="M546" s="34">
        <f t="shared" si="110"/>
        <v>60874</v>
      </c>
      <c r="N546" s="34">
        <f t="shared" si="111"/>
        <v>4126</v>
      </c>
      <c r="O546" s="34">
        <f t="shared" si="112"/>
        <v>0</v>
      </c>
      <c r="P546" s="34">
        <f t="shared" si="113"/>
        <v>4126</v>
      </c>
      <c r="Q546" s="34">
        <f t="shared" si="114"/>
        <v>65000</v>
      </c>
      <c r="R546" s="34">
        <f t="shared" si="115"/>
        <v>0</v>
      </c>
      <c r="S546" s="34">
        <f t="shared" si="116"/>
        <v>65000</v>
      </c>
      <c r="T546" s="69">
        <v>42887</v>
      </c>
      <c r="V546" s="11" t="s">
        <v>1722</v>
      </c>
      <c r="W546" s="11" t="s">
        <v>1049</v>
      </c>
      <c r="X546" s="11" t="s">
        <v>8169</v>
      </c>
      <c r="Y546" s="11" t="s">
        <v>4538</v>
      </c>
      <c r="Z546" s="12" t="s">
        <v>792</v>
      </c>
      <c r="AA546" s="12" t="s">
        <v>4107</v>
      </c>
      <c r="AB546" s="12" t="s">
        <v>4540</v>
      </c>
      <c r="AC546" s="12" t="s">
        <v>3767</v>
      </c>
      <c r="AD546" s="12">
        <v>999999</v>
      </c>
      <c r="AE546" s="70">
        <v>42590</v>
      </c>
      <c r="AF546" s="70">
        <v>104454</v>
      </c>
      <c r="AG546" s="60"/>
      <c r="AH546" s="61">
        <v>59974</v>
      </c>
      <c r="AI546" s="61">
        <v>0</v>
      </c>
      <c r="AJ546" s="61">
        <v>60874</v>
      </c>
      <c r="AK546" s="61">
        <v>0</v>
      </c>
      <c r="AL546" s="61">
        <v>60874</v>
      </c>
      <c r="AM546" s="61">
        <v>0</v>
      </c>
      <c r="AN546" s="11"/>
      <c r="AO546" s="61">
        <v>65000</v>
      </c>
      <c r="AP546" s="61">
        <v>0</v>
      </c>
      <c r="AQ546" s="62">
        <v>65000</v>
      </c>
      <c r="AR546" s="62">
        <v>0</v>
      </c>
      <c r="AS546" s="11"/>
      <c r="AT546" s="62">
        <v>60874</v>
      </c>
      <c r="AU546" s="62">
        <v>65000</v>
      </c>
      <c r="AV546" s="61">
        <v>5026</v>
      </c>
      <c r="AW546" s="63" t="str">
        <f t="shared" si="117"/>
        <v/>
      </c>
      <c r="AX546" s="63" t="str">
        <f t="shared" si="118"/>
        <v/>
      </c>
      <c r="AY546" s="64">
        <v>4126</v>
      </c>
      <c r="AZ546" s="65">
        <v>6.77793475046818E-2</v>
      </c>
      <c r="BA546" s="65">
        <v>8.3802981291893147E-2</v>
      </c>
      <c r="BB546" s="16" t="s">
        <v>33</v>
      </c>
      <c r="BC546" s="17"/>
    </row>
    <row r="547" spans="1:55" ht="20.100000000000001" customHeight="1" x14ac:dyDescent="0.2">
      <c r="A547" s="15">
        <v>2017</v>
      </c>
      <c r="B547" s="15" t="s">
        <v>75</v>
      </c>
      <c r="C547" s="35">
        <f t="shared" si="106"/>
        <v>3</v>
      </c>
      <c r="D547" s="67" t="s">
        <v>29</v>
      </c>
      <c r="E547" s="60" t="s">
        <v>9</v>
      </c>
      <c r="F547" s="18" t="str">
        <f t="shared" si="107"/>
        <v>Hernandez, Francisco</v>
      </c>
      <c r="G547" s="11" t="s">
        <v>4188</v>
      </c>
      <c r="H547" s="12" t="s">
        <v>4900</v>
      </c>
      <c r="I547" s="66">
        <v>1</v>
      </c>
      <c r="J547" s="68" t="s">
        <v>53</v>
      </c>
      <c r="K547" s="34">
        <f t="shared" si="108"/>
        <v>0</v>
      </c>
      <c r="L547" s="34">
        <f t="shared" si="109"/>
        <v>38675</v>
      </c>
      <c r="M547" s="34">
        <f t="shared" si="110"/>
        <v>38675</v>
      </c>
      <c r="N547" s="34">
        <f t="shared" si="111"/>
        <v>0</v>
      </c>
      <c r="O547" s="34">
        <f t="shared" si="112"/>
        <v>3810</v>
      </c>
      <c r="P547" s="34">
        <f t="shared" si="113"/>
        <v>3810</v>
      </c>
      <c r="Q547" s="34">
        <f t="shared" si="114"/>
        <v>0</v>
      </c>
      <c r="R547" s="34">
        <f t="shared" si="115"/>
        <v>42485</v>
      </c>
      <c r="S547" s="34">
        <f t="shared" si="116"/>
        <v>42485</v>
      </c>
      <c r="T547" s="69">
        <v>42826</v>
      </c>
      <c r="V547" s="11" t="s">
        <v>4897</v>
      </c>
      <c r="W547" s="11" t="s">
        <v>4898</v>
      </c>
      <c r="X547" s="11" t="s">
        <v>8178</v>
      </c>
      <c r="Y547" s="11" t="s">
        <v>4899</v>
      </c>
      <c r="Z547" s="12" t="s">
        <v>95</v>
      </c>
      <c r="AA547" s="12" t="s">
        <v>4765</v>
      </c>
      <c r="AB547" s="12" t="s">
        <v>4766</v>
      </c>
      <c r="AC547" s="12" t="s">
        <v>4357</v>
      </c>
      <c r="AD547" s="12">
        <v>999999</v>
      </c>
      <c r="AE547" s="70">
        <v>23618</v>
      </c>
      <c r="AF547" s="70">
        <v>60603</v>
      </c>
      <c r="AG547" s="60"/>
      <c r="AH547" s="61">
        <v>38103</v>
      </c>
      <c r="AI547" s="61">
        <v>0</v>
      </c>
      <c r="AJ547" s="61">
        <v>38675</v>
      </c>
      <c r="AK547" s="61">
        <v>0</v>
      </c>
      <c r="AL547" s="61">
        <v>0</v>
      </c>
      <c r="AM547" s="61">
        <v>38675</v>
      </c>
      <c r="AN547" s="11" t="s">
        <v>4154</v>
      </c>
      <c r="AO547" s="61">
        <v>42485</v>
      </c>
      <c r="AP547" s="61">
        <v>0</v>
      </c>
      <c r="AQ547" s="62">
        <v>0</v>
      </c>
      <c r="AR547" s="62">
        <v>42485</v>
      </c>
      <c r="AS547" s="11" t="s">
        <v>4154</v>
      </c>
      <c r="AT547" s="62">
        <v>38675</v>
      </c>
      <c r="AU547" s="62">
        <v>42485</v>
      </c>
      <c r="AV547" s="61">
        <v>4382</v>
      </c>
      <c r="AW547" s="63" t="str">
        <f t="shared" si="117"/>
        <v/>
      </c>
      <c r="AX547" s="63" t="str">
        <f t="shared" si="118"/>
        <v/>
      </c>
      <c r="AY547" s="64">
        <v>3810</v>
      </c>
      <c r="AZ547" s="65">
        <v>9.8513251454427922E-2</v>
      </c>
      <c r="BA547" s="65">
        <v>0.11500406792116107</v>
      </c>
      <c r="BB547" s="16" t="s">
        <v>33</v>
      </c>
      <c r="BC547" s="124"/>
    </row>
    <row r="548" spans="1:55" ht="20.100000000000001" customHeight="1" x14ac:dyDescent="0.2">
      <c r="A548" s="15">
        <v>2017</v>
      </c>
      <c r="B548" s="15" t="s">
        <v>75</v>
      </c>
      <c r="C548" s="35">
        <f t="shared" si="106"/>
        <v>3</v>
      </c>
      <c r="D548" s="67" t="s">
        <v>29</v>
      </c>
      <c r="E548" s="60" t="s">
        <v>9</v>
      </c>
      <c r="F548" s="18" t="str">
        <f t="shared" si="107"/>
        <v>Hodges, Michael</v>
      </c>
      <c r="G548" s="11" t="s">
        <v>4188</v>
      </c>
      <c r="H548" s="12" t="s">
        <v>4784</v>
      </c>
      <c r="I548" s="66">
        <v>1</v>
      </c>
      <c r="J548" s="68" t="s">
        <v>53</v>
      </c>
      <c r="K548" s="34">
        <f t="shared" si="108"/>
        <v>0</v>
      </c>
      <c r="L548" s="34">
        <f t="shared" si="109"/>
        <v>39078</v>
      </c>
      <c r="M548" s="34">
        <f t="shared" si="110"/>
        <v>39078</v>
      </c>
      <c r="N548" s="34">
        <f t="shared" si="111"/>
        <v>0</v>
      </c>
      <c r="O548" s="34">
        <f t="shared" si="112"/>
        <v>3407</v>
      </c>
      <c r="P548" s="34">
        <f t="shared" si="113"/>
        <v>3407</v>
      </c>
      <c r="Q548" s="34">
        <f t="shared" si="114"/>
        <v>0</v>
      </c>
      <c r="R548" s="34">
        <f t="shared" si="115"/>
        <v>42485</v>
      </c>
      <c r="S548" s="34">
        <f t="shared" si="116"/>
        <v>42485</v>
      </c>
      <c r="T548" s="69">
        <v>42826</v>
      </c>
      <c r="V548" s="11" t="s">
        <v>4340</v>
      </c>
      <c r="W548" s="11" t="s">
        <v>380</v>
      </c>
      <c r="X548" s="11" t="s">
        <v>8184</v>
      </c>
      <c r="Y548" s="11" t="s">
        <v>4783</v>
      </c>
      <c r="Z548" s="12" t="s">
        <v>95</v>
      </c>
      <c r="AA548" s="12" t="s">
        <v>4765</v>
      </c>
      <c r="AB548" s="12" t="s">
        <v>4766</v>
      </c>
      <c r="AC548" s="12" t="s">
        <v>4357</v>
      </c>
      <c r="AD548" s="12" t="s">
        <v>73</v>
      </c>
      <c r="AE548" s="70">
        <v>23618</v>
      </c>
      <c r="AF548" s="70">
        <v>60603</v>
      </c>
      <c r="AG548" s="60"/>
      <c r="AH548" s="61">
        <v>38500</v>
      </c>
      <c r="AI548" s="61">
        <v>0</v>
      </c>
      <c r="AJ548" s="61">
        <v>39078</v>
      </c>
      <c r="AK548" s="61">
        <v>0</v>
      </c>
      <c r="AL548" s="61">
        <v>0</v>
      </c>
      <c r="AM548" s="61">
        <v>39078</v>
      </c>
      <c r="AN548" s="11" t="s">
        <v>4154</v>
      </c>
      <c r="AO548" s="61">
        <v>42485</v>
      </c>
      <c r="AP548" s="61">
        <v>0</v>
      </c>
      <c r="AQ548" s="62">
        <v>0</v>
      </c>
      <c r="AR548" s="62">
        <v>42485</v>
      </c>
      <c r="AS548" s="11" t="s">
        <v>4154</v>
      </c>
      <c r="AT548" s="62">
        <v>39078</v>
      </c>
      <c r="AU548" s="62">
        <v>42485</v>
      </c>
      <c r="AV548" s="61">
        <v>3985</v>
      </c>
      <c r="AW548" s="63" t="str">
        <f t="shared" si="117"/>
        <v/>
      </c>
      <c r="AX548" s="63" t="str">
        <f t="shared" si="118"/>
        <v/>
      </c>
      <c r="AY548" s="64">
        <v>3407</v>
      </c>
      <c r="AZ548" s="65">
        <v>8.7184605148677E-2</v>
      </c>
      <c r="BA548" s="65">
        <v>0.1035064935064935</v>
      </c>
      <c r="BB548" s="16" t="s">
        <v>33</v>
      </c>
      <c r="BC548" s="17"/>
    </row>
    <row r="549" spans="1:55" ht="20.100000000000001" customHeight="1" x14ac:dyDescent="0.2">
      <c r="A549" s="15">
        <v>2017</v>
      </c>
      <c r="B549" s="15" t="s">
        <v>75</v>
      </c>
      <c r="C549" s="35">
        <f t="shared" si="106"/>
        <v>3</v>
      </c>
      <c r="D549" s="67" t="s">
        <v>29</v>
      </c>
      <c r="E549" s="60" t="s">
        <v>9</v>
      </c>
      <c r="F549" s="18" t="str">
        <f t="shared" si="107"/>
        <v>Holmberg, Christopher</v>
      </c>
      <c r="G549" s="11" t="s">
        <v>4414</v>
      </c>
      <c r="H549" s="12" t="s">
        <v>4543</v>
      </c>
      <c r="I549" s="66">
        <v>1</v>
      </c>
      <c r="J549" s="68" t="s">
        <v>53</v>
      </c>
      <c r="K549" s="34">
        <f t="shared" si="108"/>
        <v>19032</v>
      </c>
      <c r="L549" s="34">
        <f t="shared" si="109"/>
        <v>19032</v>
      </c>
      <c r="M549" s="34">
        <f t="shared" si="110"/>
        <v>38064</v>
      </c>
      <c r="N549" s="34">
        <f t="shared" si="111"/>
        <v>7136</v>
      </c>
      <c r="O549" s="34">
        <f t="shared" si="112"/>
        <v>-3331</v>
      </c>
      <c r="P549" s="34">
        <f t="shared" si="113"/>
        <v>3805</v>
      </c>
      <c r="Q549" s="34">
        <f t="shared" si="114"/>
        <v>26168</v>
      </c>
      <c r="R549" s="34">
        <f t="shared" si="115"/>
        <v>15701</v>
      </c>
      <c r="S549" s="34">
        <f t="shared" si="116"/>
        <v>41869</v>
      </c>
      <c r="T549" s="69">
        <v>42887</v>
      </c>
      <c r="V549" s="11" t="s">
        <v>4541</v>
      </c>
      <c r="W549" s="11" t="s">
        <v>1119</v>
      </c>
      <c r="X549" s="11" t="s">
        <v>8189</v>
      </c>
      <c r="Y549" s="11" t="s">
        <v>4542</v>
      </c>
      <c r="Z549" s="12" t="s">
        <v>4137</v>
      </c>
      <c r="AA549" s="12" t="s">
        <v>4544</v>
      </c>
      <c r="AB549" s="12" t="s">
        <v>4545</v>
      </c>
      <c r="AC549" s="12" t="s">
        <v>4418</v>
      </c>
      <c r="AD549" s="12">
        <v>999999</v>
      </c>
      <c r="AE549" s="70">
        <v>23190</v>
      </c>
      <c r="AF549" s="70">
        <v>60588</v>
      </c>
      <c r="AG549" s="60"/>
      <c r="AH549" s="61">
        <v>37500</v>
      </c>
      <c r="AI549" s="61">
        <v>0</v>
      </c>
      <c r="AJ549" s="61">
        <v>38064</v>
      </c>
      <c r="AK549" s="61">
        <v>0</v>
      </c>
      <c r="AL549" s="61">
        <v>19032</v>
      </c>
      <c r="AM549" s="61">
        <v>19032</v>
      </c>
      <c r="AN549" s="11" t="s">
        <v>4399</v>
      </c>
      <c r="AO549" s="61">
        <v>41869</v>
      </c>
      <c r="AP549" s="61">
        <v>0</v>
      </c>
      <c r="AQ549" s="62">
        <v>26168</v>
      </c>
      <c r="AR549" s="62">
        <v>15701</v>
      </c>
      <c r="AS549" s="11" t="s">
        <v>4546</v>
      </c>
      <c r="AT549" s="62">
        <v>38064</v>
      </c>
      <c r="AU549" s="62">
        <v>41869</v>
      </c>
      <c r="AV549" s="61">
        <v>4369</v>
      </c>
      <c r="AW549" s="63" t="str">
        <f t="shared" si="117"/>
        <v/>
      </c>
      <c r="AX549" s="63" t="str">
        <f t="shared" si="118"/>
        <v/>
      </c>
      <c r="AY549" s="64">
        <v>3805</v>
      </c>
      <c r="AZ549" s="65">
        <v>9.9963219840269027E-2</v>
      </c>
      <c r="BA549" s="65">
        <v>0.11650666666666666</v>
      </c>
      <c r="BB549" s="16" t="s">
        <v>33</v>
      </c>
      <c r="BC549" s="17"/>
    </row>
    <row r="550" spans="1:55" ht="20.100000000000001" customHeight="1" x14ac:dyDescent="0.2">
      <c r="A550" s="15">
        <v>2017</v>
      </c>
      <c r="B550" s="15" t="s">
        <v>75</v>
      </c>
      <c r="C550" s="35">
        <f t="shared" si="106"/>
        <v>3</v>
      </c>
      <c r="D550" s="67" t="s">
        <v>29</v>
      </c>
      <c r="E550" s="60" t="s">
        <v>9</v>
      </c>
      <c r="F550" s="18" t="str">
        <f t="shared" si="107"/>
        <v>Hopp, Richard</v>
      </c>
      <c r="G550" s="11" t="s">
        <v>1181</v>
      </c>
      <c r="H550" s="12" t="s">
        <v>4549</v>
      </c>
      <c r="I550" s="66">
        <v>1</v>
      </c>
      <c r="J550" s="68" t="s">
        <v>53</v>
      </c>
      <c r="K550" s="34">
        <f t="shared" si="108"/>
        <v>45675</v>
      </c>
      <c r="L550" s="34">
        <f t="shared" si="109"/>
        <v>0</v>
      </c>
      <c r="M550" s="34">
        <f t="shared" si="110"/>
        <v>45675</v>
      </c>
      <c r="N550" s="34">
        <f t="shared" si="111"/>
        <v>2925</v>
      </c>
      <c r="O550" s="34">
        <f t="shared" si="112"/>
        <v>0</v>
      </c>
      <c r="P550" s="34">
        <f t="shared" si="113"/>
        <v>2925</v>
      </c>
      <c r="Q550" s="34">
        <f t="shared" si="114"/>
        <v>48600</v>
      </c>
      <c r="R550" s="34">
        <f t="shared" si="115"/>
        <v>0</v>
      </c>
      <c r="S550" s="34">
        <f t="shared" si="116"/>
        <v>48600</v>
      </c>
      <c r="T550" s="69">
        <v>42856</v>
      </c>
      <c r="V550" s="11" t="s">
        <v>4547</v>
      </c>
      <c r="W550" s="11" t="s">
        <v>938</v>
      </c>
      <c r="X550" s="11" t="s">
        <v>8192</v>
      </c>
      <c r="Y550" s="11" t="s">
        <v>4548</v>
      </c>
      <c r="Z550" s="12" t="s">
        <v>4290</v>
      </c>
      <c r="AA550" s="12" t="s">
        <v>4291</v>
      </c>
      <c r="AB550" s="12" t="s">
        <v>4292</v>
      </c>
      <c r="AC550" s="12" t="s">
        <v>4146</v>
      </c>
      <c r="AD550" s="12">
        <v>999999</v>
      </c>
      <c r="AE550" s="70">
        <v>24900</v>
      </c>
      <c r="AF550" s="70">
        <v>54002</v>
      </c>
      <c r="AG550" s="60"/>
      <c r="AH550" s="61">
        <v>45000</v>
      </c>
      <c r="AI550" s="61">
        <v>0</v>
      </c>
      <c r="AJ550" s="61">
        <v>45675</v>
      </c>
      <c r="AK550" s="61">
        <v>0</v>
      </c>
      <c r="AL550" s="61">
        <v>45675</v>
      </c>
      <c r="AM550" s="61">
        <v>0</v>
      </c>
      <c r="AN550" s="11"/>
      <c r="AO550" s="61">
        <v>48600</v>
      </c>
      <c r="AP550" s="61">
        <v>0</v>
      </c>
      <c r="AQ550" s="62">
        <v>48600</v>
      </c>
      <c r="AR550" s="62">
        <v>0</v>
      </c>
      <c r="AS550" s="11"/>
      <c r="AT550" s="62">
        <v>45675</v>
      </c>
      <c r="AU550" s="62">
        <v>48600</v>
      </c>
      <c r="AV550" s="61">
        <v>3600</v>
      </c>
      <c r="AW550" s="63" t="str">
        <f t="shared" si="117"/>
        <v/>
      </c>
      <c r="AX550" s="63" t="str">
        <f t="shared" si="118"/>
        <v/>
      </c>
      <c r="AY550" s="64">
        <v>2925</v>
      </c>
      <c r="AZ550" s="65">
        <v>6.4039408866995079E-2</v>
      </c>
      <c r="BA550" s="65">
        <v>0.08</v>
      </c>
      <c r="BB550" s="16" t="s">
        <v>33</v>
      </c>
      <c r="BC550" s="17"/>
    </row>
    <row r="551" spans="1:55" ht="20.100000000000001" customHeight="1" x14ac:dyDescent="0.2">
      <c r="A551" s="15">
        <v>2017</v>
      </c>
      <c r="B551" s="15" t="s">
        <v>75</v>
      </c>
      <c r="C551" s="35">
        <f t="shared" si="106"/>
        <v>3</v>
      </c>
      <c r="D551" s="67" t="s">
        <v>29</v>
      </c>
      <c r="E551" s="60" t="s">
        <v>9</v>
      </c>
      <c r="F551" s="18" t="str">
        <f t="shared" si="107"/>
        <v>Jawara, Mustapha</v>
      </c>
      <c r="G551" s="11" t="s">
        <v>2533</v>
      </c>
      <c r="H551" s="12" t="s">
        <v>4794</v>
      </c>
      <c r="I551" s="66">
        <v>1</v>
      </c>
      <c r="J551" s="68" t="s">
        <v>53</v>
      </c>
      <c r="K551" s="34">
        <f t="shared" si="108"/>
        <v>47412</v>
      </c>
      <c r="L551" s="34">
        <f t="shared" si="109"/>
        <v>0</v>
      </c>
      <c r="M551" s="34">
        <f t="shared" si="110"/>
        <v>47412</v>
      </c>
      <c r="N551" s="34">
        <f t="shared" si="111"/>
        <v>6163</v>
      </c>
      <c r="O551" s="34">
        <f t="shared" si="112"/>
        <v>0</v>
      </c>
      <c r="P551" s="34">
        <f t="shared" si="113"/>
        <v>6163</v>
      </c>
      <c r="Q551" s="34">
        <f t="shared" si="114"/>
        <v>53575</v>
      </c>
      <c r="R551" s="34">
        <f t="shared" si="115"/>
        <v>0</v>
      </c>
      <c r="S551" s="34">
        <f t="shared" si="116"/>
        <v>53575</v>
      </c>
      <c r="T551" s="69">
        <v>42856</v>
      </c>
      <c r="V551" s="11" t="s">
        <v>4791</v>
      </c>
      <c r="W551" s="11" t="s">
        <v>4792</v>
      </c>
      <c r="X551" s="11" t="s">
        <v>8210</v>
      </c>
      <c r="Y551" s="11" t="s">
        <v>4793</v>
      </c>
      <c r="Z551" s="12" t="s">
        <v>4311</v>
      </c>
      <c r="AA551" s="12" t="s">
        <v>4312</v>
      </c>
      <c r="AB551" s="12" t="s">
        <v>4313</v>
      </c>
      <c r="AC551" s="12" t="s">
        <v>3704</v>
      </c>
      <c r="AD551" s="12" t="s">
        <v>273</v>
      </c>
      <c r="AE551" s="70">
        <v>27350</v>
      </c>
      <c r="AF551" s="70">
        <v>66010</v>
      </c>
      <c r="AG551" s="60"/>
      <c r="AH551" s="61">
        <v>46711</v>
      </c>
      <c r="AI551" s="61">
        <v>0</v>
      </c>
      <c r="AJ551" s="61">
        <v>47412</v>
      </c>
      <c r="AK551" s="61">
        <v>0</v>
      </c>
      <c r="AL551" s="61">
        <v>47412</v>
      </c>
      <c r="AM551" s="61">
        <v>0</v>
      </c>
      <c r="AN551" s="11"/>
      <c r="AO551" s="61">
        <v>53575</v>
      </c>
      <c r="AP551" s="61">
        <v>0</v>
      </c>
      <c r="AQ551" s="62">
        <v>53575</v>
      </c>
      <c r="AR551" s="62">
        <v>0</v>
      </c>
      <c r="AS551" s="11"/>
      <c r="AT551" s="62">
        <v>47412</v>
      </c>
      <c r="AU551" s="62">
        <v>53575</v>
      </c>
      <c r="AV551" s="61">
        <v>6864</v>
      </c>
      <c r="AW551" s="63" t="str">
        <f t="shared" si="117"/>
        <v/>
      </c>
      <c r="AX551" s="63" t="str">
        <f t="shared" si="118"/>
        <v/>
      </c>
      <c r="AY551" s="64">
        <v>6163</v>
      </c>
      <c r="AZ551" s="65">
        <v>0.12998818864422509</v>
      </c>
      <c r="BA551" s="65">
        <v>0.14694611547601208</v>
      </c>
      <c r="BB551" s="16" t="s">
        <v>33</v>
      </c>
      <c r="BC551" s="17"/>
    </row>
    <row r="552" spans="1:55" ht="20.100000000000001" customHeight="1" x14ac:dyDescent="0.2">
      <c r="A552" s="15">
        <v>2017</v>
      </c>
      <c r="B552" s="15" t="s">
        <v>75</v>
      </c>
      <c r="C552" s="35">
        <f t="shared" si="106"/>
        <v>3</v>
      </c>
      <c r="D552" s="67" t="s">
        <v>29</v>
      </c>
      <c r="E552" s="60" t="s">
        <v>9</v>
      </c>
      <c r="F552" s="18" t="str">
        <f t="shared" si="107"/>
        <v>Keller, Jennifer</v>
      </c>
      <c r="G552" s="11" t="s">
        <v>4857</v>
      </c>
      <c r="H552" s="12" t="s">
        <v>4903</v>
      </c>
      <c r="I552" s="66">
        <v>1</v>
      </c>
      <c r="J552" s="68" t="s">
        <v>53</v>
      </c>
      <c r="K552" s="34">
        <f t="shared" si="108"/>
        <v>26552</v>
      </c>
      <c r="L552" s="34">
        <f t="shared" si="109"/>
        <v>16280</v>
      </c>
      <c r="M552" s="34">
        <f t="shared" si="110"/>
        <v>42832</v>
      </c>
      <c r="N552" s="34">
        <f t="shared" si="111"/>
        <v>3203</v>
      </c>
      <c r="O552" s="34">
        <f t="shared" si="112"/>
        <v>1965</v>
      </c>
      <c r="P552" s="34">
        <f t="shared" si="113"/>
        <v>5168</v>
      </c>
      <c r="Q552" s="34">
        <f t="shared" si="114"/>
        <v>29755</v>
      </c>
      <c r="R552" s="34">
        <f t="shared" si="115"/>
        <v>18245</v>
      </c>
      <c r="S552" s="34">
        <f t="shared" si="116"/>
        <v>48000</v>
      </c>
      <c r="T552" s="69">
        <v>42826</v>
      </c>
      <c r="V552" s="11" t="s">
        <v>4901</v>
      </c>
      <c r="W552" s="11" t="s">
        <v>188</v>
      </c>
      <c r="X552" s="11" t="s">
        <v>8226</v>
      </c>
      <c r="Y552" s="11" t="s">
        <v>4902</v>
      </c>
      <c r="Z552" s="12" t="s">
        <v>4137</v>
      </c>
      <c r="AA552" s="12" t="s">
        <v>4361</v>
      </c>
      <c r="AB552" s="12" t="s">
        <v>4362</v>
      </c>
      <c r="AC552" s="12" t="s">
        <v>4418</v>
      </c>
      <c r="AD552" s="12" t="s">
        <v>4419</v>
      </c>
      <c r="AE552" s="70">
        <v>35363</v>
      </c>
      <c r="AF552" s="70">
        <v>80521</v>
      </c>
      <c r="AG552" s="60"/>
      <c r="AH552" s="61">
        <v>42199</v>
      </c>
      <c r="AI552" s="61">
        <v>0</v>
      </c>
      <c r="AJ552" s="61">
        <v>42832</v>
      </c>
      <c r="AK552" s="61">
        <v>0</v>
      </c>
      <c r="AL552" s="61">
        <v>26552</v>
      </c>
      <c r="AM552" s="61">
        <v>16280</v>
      </c>
      <c r="AN552" s="11" t="s">
        <v>4399</v>
      </c>
      <c r="AO552" s="61">
        <v>48000</v>
      </c>
      <c r="AP552" s="61">
        <v>0</v>
      </c>
      <c r="AQ552" s="62">
        <v>29755</v>
      </c>
      <c r="AR552" s="62">
        <v>18245</v>
      </c>
      <c r="AS552" s="11" t="s">
        <v>4546</v>
      </c>
      <c r="AT552" s="62">
        <v>42832</v>
      </c>
      <c r="AU552" s="62">
        <v>48000</v>
      </c>
      <c r="AV552" s="61">
        <v>5801</v>
      </c>
      <c r="AW552" s="63" t="str">
        <f t="shared" si="117"/>
        <v/>
      </c>
      <c r="AX552" s="63" t="str">
        <f t="shared" si="118"/>
        <v/>
      </c>
      <c r="AY552" s="64">
        <v>5168</v>
      </c>
      <c r="AZ552" s="65">
        <v>0.12065745237205827</v>
      </c>
      <c r="BA552" s="65">
        <v>0.13746771250503567</v>
      </c>
      <c r="BB552" s="16" t="s">
        <v>33</v>
      </c>
      <c r="BC552" s="124"/>
    </row>
    <row r="553" spans="1:55" ht="20.100000000000001" customHeight="1" x14ac:dyDescent="0.2">
      <c r="A553" s="15">
        <v>2017</v>
      </c>
      <c r="B553" s="15" t="s">
        <v>75</v>
      </c>
      <c r="C553" s="35">
        <f t="shared" si="106"/>
        <v>3</v>
      </c>
      <c r="D553" s="67" t="s">
        <v>29</v>
      </c>
      <c r="E553" s="60" t="s">
        <v>9</v>
      </c>
      <c r="F553" s="18" t="str">
        <f t="shared" si="107"/>
        <v>King, Heather</v>
      </c>
      <c r="G553" s="11" t="s">
        <v>263</v>
      </c>
      <c r="H553" s="12" t="s">
        <v>4551</v>
      </c>
      <c r="I553" s="66">
        <v>1</v>
      </c>
      <c r="J553" s="68" t="s">
        <v>53</v>
      </c>
      <c r="K553" s="34">
        <f t="shared" si="108"/>
        <v>42630</v>
      </c>
      <c r="L553" s="34">
        <f t="shared" si="109"/>
        <v>0</v>
      </c>
      <c r="M553" s="34">
        <f t="shared" si="110"/>
        <v>42630</v>
      </c>
      <c r="N553" s="34">
        <f t="shared" si="111"/>
        <v>2130</v>
      </c>
      <c r="O553" s="34">
        <f t="shared" si="112"/>
        <v>0</v>
      </c>
      <c r="P553" s="34">
        <f t="shared" si="113"/>
        <v>2130</v>
      </c>
      <c r="Q553" s="34">
        <f t="shared" si="114"/>
        <v>44760</v>
      </c>
      <c r="R553" s="34">
        <f t="shared" si="115"/>
        <v>0</v>
      </c>
      <c r="S553" s="34">
        <f t="shared" si="116"/>
        <v>44760</v>
      </c>
      <c r="T553" s="69">
        <v>42901</v>
      </c>
      <c r="V553" s="11" t="s">
        <v>749</v>
      </c>
      <c r="W553" s="11" t="s">
        <v>1324</v>
      </c>
      <c r="X553" s="11" t="s">
        <v>8232</v>
      </c>
      <c r="Y553" s="11" t="s">
        <v>4550</v>
      </c>
      <c r="Z553" s="12" t="s">
        <v>4178</v>
      </c>
      <c r="AA553" s="12" t="s">
        <v>197</v>
      </c>
      <c r="AB553" s="12" t="s">
        <v>4552</v>
      </c>
      <c r="AC553" s="12" t="s">
        <v>3582</v>
      </c>
      <c r="AD553" s="12" t="s">
        <v>4412</v>
      </c>
      <c r="AE553" s="70">
        <v>27713</v>
      </c>
      <c r="AF553" s="70">
        <v>52803</v>
      </c>
      <c r="AG553" s="60"/>
      <c r="AH553" s="61">
        <v>42000</v>
      </c>
      <c r="AI553" s="61">
        <v>0</v>
      </c>
      <c r="AJ553" s="61">
        <v>42630</v>
      </c>
      <c r="AK553" s="61">
        <v>0</v>
      </c>
      <c r="AL553" s="61">
        <v>42630</v>
      </c>
      <c r="AM553" s="61">
        <v>0</v>
      </c>
      <c r="AN553" s="11"/>
      <c r="AO553" s="61">
        <v>44760</v>
      </c>
      <c r="AP553" s="61">
        <v>0</v>
      </c>
      <c r="AQ553" s="62">
        <v>44760</v>
      </c>
      <c r="AR553" s="62">
        <v>0</v>
      </c>
      <c r="AS553" s="11"/>
      <c r="AT553" s="62">
        <v>42630</v>
      </c>
      <c r="AU553" s="62">
        <v>44760</v>
      </c>
      <c r="AV553" s="61">
        <v>2760</v>
      </c>
      <c r="AW553" s="63" t="str">
        <f t="shared" si="117"/>
        <v/>
      </c>
      <c r="AX553" s="63" t="str">
        <f t="shared" si="118"/>
        <v/>
      </c>
      <c r="AY553" s="64">
        <v>2130</v>
      </c>
      <c r="AZ553" s="65">
        <v>4.9964813511611542E-2</v>
      </c>
      <c r="BA553" s="65">
        <v>6.5714285714285711E-2</v>
      </c>
      <c r="BB553" s="16" t="s">
        <v>33</v>
      </c>
      <c r="BC553" s="17"/>
    </row>
    <row r="554" spans="1:55" ht="20.100000000000001" customHeight="1" x14ac:dyDescent="0.2">
      <c r="A554" s="15">
        <v>2017</v>
      </c>
      <c r="B554" s="15" t="s">
        <v>75</v>
      </c>
      <c r="C554" s="35">
        <f t="shared" si="106"/>
        <v>3</v>
      </c>
      <c r="D554" s="67" t="s">
        <v>29</v>
      </c>
      <c r="E554" s="60" t="s">
        <v>9</v>
      </c>
      <c r="F554" s="18" t="str">
        <f t="shared" si="107"/>
        <v>Kroeger, Laura</v>
      </c>
      <c r="G554" s="11" t="s">
        <v>263</v>
      </c>
      <c r="H554" s="12" t="s">
        <v>4555</v>
      </c>
      <c r="I554" s="66">
        <v>1</v>
      </c>
      <c r="J554" s="68" t="s">
        <v>53</v>
      </c>
      <c r="K554" s="34">
        <f t="shared" si="108"/>
        <v>0</v>
      </c>
      <c r="L554" s="34">
        <f t="shared" si="109"/>
        <v>44335</v>
      </c>
      <c r="M554" s="34">
        <f t="shared" si="110"/>
        <v>44335</v>
      </c>
      <c r="N554" s="34">
        <f t="shared" si="111"/>
        <v>0</v>
      </c>
      <c r="O554" s="34">
        <f t="shared" si="112"/>
        <v>3370</v>
      </c>
      <c r="P554" s="34">
        <f t="shared" si="113"/>
        <v>3370</v>
      </c>
      <c r="Q554" s="34">
        <f t="shared" si="114"/>
        <v>0</v>
      </c>
      <c r="R554" s="34">
        <f t="shared" si="115"/>
        <v>47705</v>
      </c>
      <c r="S554" s="34">
        <f t="shared" si="116"/>
        <v>47705</v>
      </c>
      <c r="T554" s="69">
        <v>42887</v>
      </c>
      <c r="V554" s="11" t="s">
        <v>4553</v>
      </c>
      <c r="W554" s="11" t="s">
        <v>653</v>
      </c>
      <c r="X554" s="11" t="s">
        <v>8238</v>
      </c>
      <c r="Y554" s="11" t="s">
        <v>4554</v>
      </c>
      <c r="Z554" s="12" t="s">
        <v>4158</v>
      </c>
      <c r="AA554" s="12" t="s">
        <v>4556</v>
      </c>
      <c r="AB554" s="12" t="s">
        <v>4557</v>
      </c>
      <c r="AC554" s="12" t="s">
        <v>3582</v>
      </c>
      <c r="AD554" s="12" t="s">
        <v>4412</v>
      </c>
      <c r="AE554" s="70">
        <v>27713</v>
      </c>
      <c r="AF554" s="70">
        <v>52803</v>
      </c>
      <c r="AG554" s="60"/>
      <c r="AH554" s="61">
        <v>42000</v>
      </c>
      <c r="AI554" s="61">
        <v>0</v>
      </c>
      <c r="AJ554" s="61">
        <v>44335</v>
      </c>
      <c r="AK554" s="61">
        <v>0</v>
      </c>
      <c r="AL554" s="61">
        <v>0</v>
      </c>
      <c r="AM554" s="61">
        <v>44335</v>
      </c>
      <c r="AN554" s="11" t="s">
        <v>74</v>
      </c>
      <c r="AO554" s="61">
        <v>47705</v>
      </c>
      <c r="AP554" s="61">
        <v>0</v>
      </c>
      <c r="AQ554" s="62">
        <v>0</v>
      </c>
      <c r="AR554" s="62">
        <v>47705</v>
      </c>
      <c r="AS554" s="11" t="s">
        <v>74</v>
      </c>
      <c r="AT554" s="62">
        <v>44335</v>
      </c>
      <c r="AU554" s="62">
        <v>47705</v>
      </c>
      <c r="AV554" s="61">
        <v>5705</v>
      </c>
      <c r="AW554" s="63" t="str">
        <f t="shared" si="117"/>
        <v/>
      </c>
      <c r="AX554" s="63" t="str">
        <f t="shared" si="118"/>
        <v/>
      </c>
      <c r="AY554" s="64">
        <v>3370</v>
      </c>
      <c r="AZ554" s="65">
        <v>7.6012179993233342E-2</v>
      </c>
      <c r="BA554" s="65">
        <v>0.13583333333333333</v>
      </c>
      <c r="BB554" s="16" t="s">
        <v>33</v>
      </c>
      <c r="BC554" s="17" t="s">
        <v>4558</v>
      </c>
    </row>
    <row r="555" spans="1:55" ht="20.100000000000001" customHeight="1" x14ac:dyDescent="0.2">
      <c r="A555" s="15">
        <v>2017</v>
      </c>
      <c r="B555" s="15" t="s">
        <v>75</v>
      </c>
      <c r="C555" s="35">
        <f t="shared" si="106"/>
        <v>3</v>
      </c>
      <c r="D555" s="67" t="s">
        <v>29</v>
      </c>
      <c r="E555" s="60" t="s">
        <v>9</v>
      </c>
      <c r="F555" s="18" t="str">
        <f t="shared" si="107"/>
        <v>Ladd, Robert</v>
      </c>
      <c r="G555" s="11" t="s">
        <v>4844</v>
      </c>
      <c r="H555" s="12" t="s">
        <v>4906</v>
      </c>
      <c r="I555" s="66">
        <v>1</v>
      </c>
      <c r="J555" s="68" t="s">
        <v>53</v>
      </c>
      <c r="K555" s="34">
        <f t="shared" si="108"/>
        <v>99470</v>
      </c>
      <c r="L555" s="34">
        <f t="shared" si="109"/>
        <v>0</v>
      </c>
      <c r="M555" s="34">
        <f t="shared" si="110"/>
        <v>99470</v>
      </c>
      <c r="N555" s="34">
        <f t="shared" si="111"/>
        <v>7778</v>
      </c>
      <c r="O555" s="34">
        <f t="shared" si="112"/>
        <v>0</v>
      </c>
      <c r="P555" s="34">
        <f t="shared" si="113"/>
        <v>7778</v>
      </c>
      <c r="Q555" s="34">
        <f t="shared" si="114"/>
        <v>107248</v>
      </c>
      <c r="R555" s="34">
        <f t="shared" si="115"/>
        <v>0</v>
      </c>
      <c r="S555" s="34">
        <f t="shared" si="116"/>
        <v>107248</v>
      </c>
      <c r="T555" s="69">
        <v>42826</v>
      </c>
      <c r="V555" s="11" t="s">
        <v>4904</v>
      </c>
      <c r="W555" s="11" t="s">
        <v>348</v>
      </c>
      <c r="X555" s="11" t="s">
        <v>8241</v>
      </c>
      <c r="Y555" s="11" t="s">
        <v>4905</v>
      </c>
      <c r="Z555" s="12" t="s">
        <v>4137</v>
      </c>
      <c r="AA555" s="12" t="s">
        <v>4594</v>
      </c>
      <c r="AB555" s="12" t="s">
        <v>4595</v>
      </c>
      <c r="AC555" s="12" t="s">
        <v>3767</v>
      </c>
      <c r="AD555" s="12" t="s">
        <v>727</v>
      </c>
      <c r="AE555" s="70">
        <v>56000</v>
      </c>
      <c r="AF555" s="70">
        <v>119019</v>
      </c>
      <c r="AG555" s="60"/>
      <c r="AH555" s="61">
        <v>98000</v>
      </c>
      <c r="AI555" s="61">
        <v>0</v>
      </c>
      <c r="AJ555" s="61">
        <v>99470</v>
      </c>
      <c r="AK555" s="61">
        <v>0</v>
      </c>
      <c r="AL555" s="61">
        <v>99470</v>
      </c>
      <c r="AM555" s="61">
        <v>0</v>
      </c>
      <c r="AN555" s="11"/>
      <c r="AO555" s="61">
        <v>107248</v>
      </c>
      <c r="AP555" s="61">
        <v>0</v>
      </c>
      <c r="AQ555" s="62">
        <v>107248</v>
      </c>
      <c r="AR555" s="62">
        <v>0</v>
      </c>
      <c r="AS555" s="11"/>
      <c r="AT555" s="62">
        <v>99470</v>
      </c>
      <c r="AU555" s="62">
        <v>107248</v>
      </c>
      <c r="AV555" s="61">
        <v>9248</v>
      </c>
      <c r="AW555" s="63" t="str">
        <f t="shared" si="117"/>
        <v/>
      </c>
      <c r="AX555" s="63" t="str">
        <f t="shared" si="118"/>
        <v/>
      </c>
      <c r="AY555" s="64">
        <v>7778</v>
      </c>
      <c r="AZ555" s="65">
        <v>7.8194430481552224E-2</v>
      </c>
      <c r="BA555" s="65">
        <v>9.4367346938775507E-2</v>
      </c>
      <c r="BB555" s="16" t="s">
        <v>33</v>
      </c>
      <c r="BC555" s="124"/>
    </row>
    <row r="556" spans="1:55" ht="20.100000000000001" customHeight="1" x14ac:dyDescent="0.2">
      <c r="A556" s="15">
        <v>2017</v>
      </c>
      <c r="B556" s="15" t="s">
        <v>75</v>
      </c>
      <c r="C556" s="35">
        <f t="shared" si="106"/>
        <v>3</v>
      </c>
      <c r="D556" s="67" t="s">
        <v>29</v>
      </c>
      <c r="E556" s="60" t="s">
        <v>9</v>
      </c>
      <c r="F556" s="18" t="str">
        <f t="shared" si="107"/>
        <v>Langhorne, Nicholas</v>
      </c>
      <c r="G556" s="11" t="s">
        <v>1229</v>
      </c>
      <c r="H556" s="12" t="s">
        <v>4915</v>
      </c>
      <c r="I556" s="66">
        <v>1</v>
      </c>
      <c r="J556" s="68" t="s">
        <v>53</v>
      </c>
      <c r="K556" s="34">
        <f t="shared" si="108"/>
        <v>45675</v>
      </c>
      <c r="L556" s="34">
        <f t="shared" si="109"/>
        <v>0</v>
      </c>
      <c r="M556" s="34">
        <f t="shared" si="110"/>
        <v>45675</v>
      </c>
      <c r="N556" s="34">
        <f t="shared" si="111"/>
        <v>4568</v>
      </c>
      <c r="O556" s="34">
        <f t="shared" si="112"/>
        <v>0</v>
      </c>
      <c r="P556" s="34">
        <f t="shared" si="113"/>
        <v>4568</v>
      </c>
      <c r="Q556" s="34">
        <f t="shared" si="114"/>
        <v>50243</v>
      </c>
      <c r="R556" s="34">
        <f t="shared" si="115"/>
        <v>0</v>
      </c>
      <c r="S556" s="34">
        <f t="shared" si="116"/>
        <v>50243</v>
      </c>
      <c r="T556" s="69">
        <v>42826</v>
      </c>
      <c r="V556" s="11" t="s">
        <v>4913</v>
      </c>
      <c r="W556" s="11" t="s">
        <v>1018</v>
      </c>
      <c r="X556" s="11" t="s">
        <v>8245</v>
      </c>
      <c r="Y556" s="11" t="s">
        <v>4914</v>
      </c>
      <c r="Z556" s="12" t="s">
        <v>792</v>
      </c>
      <c r="AA556" s="12" t="s">
        <v>1231</v>
      </c>
      <c r="AB556" s="12" t="s">
        <v>4305</v>
      </c>
      <c r="AC556" s="12" t="s">
        <v>3997</v>
      </c>
      <c r="AD556" s="12" t="s">
        <v>339</v>
      </c>
      <c r="AE556" s="70">
        <v>28743</v>
      </c>
      <c r="AF556" s="70">
        <v>77204</v>
      </c>
      <c r="AG556" s="60"/>
      <c r="AH556" s="61">
        <v>45000</v>
      </c>
      <c r="AI556" s="61">
        <v>0</v>
      </c>
      <c r="AJ556" s="61">
        <v>45675</v>
      </c>
      <c r="AK556" s="61">
        <v>0</v>
      </c>
      <c r="AL556" s="61">
        <v>45675</v>
      </c>
      <c r="AM556" s="61">
        <v>0</v>
      </c>
      <c r="AN556" s="11"/>
      <c r="AO556" s="61">
        <v>50243</v>
      </c>
      <c r="AP556" s="61">
        <v>0</v>
      </c>
      <c r="AQ556" s="62">
        <v>50243</v>
      </c>
      <c r="AR556" s="62">
        <v>0</v>
      </c>
      <c r="AS556" s="11"/>
      <c r="AT556" s="62">
        <v>45675</v>
      </c>
      <c r="AU556" s="62">
        <v>50243</v>
      </c>
      <c r="AV556" s="61">
        <v>5243</v>
      </c>
      <c r="AW556" s="63" t="str">
        <f t="shared" si="117"/>
        <v/>
      </c>
      <c r="AX556" s="63" t="str">
        <f t="shared" si="118"/>
        <v/>
      </c>
      <c r="AY556" s="64">
        <v>4568</v>
      </c>
      <c r="AZ556" s="65">
        <v>0.10001094690749864</v>
      </c>
      <c r="BA556" s="65">
        <v>0.11651111111111111</v>
      </c>
      <c r="BB556" s="16" t="s">
        <v>33</v>
      </c>
      <c r="BC556" s="124"/>
    </row>
    <row r="557" spans="1:55" ht="20.100000000000001" customHeight="1" x14ac:dyDescent="0.2">
      <c r="A557" s="15">
        <v>2017</v>
      </c>
      <c r="B557" s="15" t="s">
        <v>75</v>
      </c>
      <c r="C557" s="35">
        <f t="shared" si="106"/>
        <v>3</v>
      </c>
      <c r="D557" s="67" t="s">
        <v>29</v>
      </c>
      <c r="E557" s="60" t="s">
        <v>9</v>
      </c>
      <c r="F557" s="18" t="str">
        <f t="shared" si="107"/>
        <v>Lewis, Cyndia</v>
      </c>
      <c r="G557" s="11" t="s">
        <v>933</v>
      </c>
      <c r="H557" s="12" t="s">
        <v>4918</v>
      </c>
      <c r="I557" s="66">
        <v>1</v>
      </c>
      <c r="J557" s="68" t="s">
        <v>53</v>
      </c>
      <c r="K557" s="34">
        <f t="shared" si="108"/>
        <v>39033</v>
      </c>
      <c r="L557" s="34">
        <f t="shared" si="109"/>
        <v>0</v>
      </c>
      <c r="M557" s="34">
        <f t="shared" si="110"/>
        <v>39033</v>
      </c>
      <c r="N557" s="34">
        <f t="shared" si="111"/>
        <v>5854</v>
      </c>
      <c r="O557" s="34">
        <f t="shared" si="112"/>
        <v>0</v>
      </c>
      <c r="P557" s="34">
        <f t="shared" si="113"/>
        <v>5854</v>
      </c>
      <c r="Q557" s="34">
        <f t="shared" si="114"/>
        <v>44887</v>
      </c>
      <c r="R557" s="34">
        <f t="shared" si="115"/>
        <v>0</v>
      </c>
      <c r="S557" s="34">
        <f t="shared" si="116"/>
        <v>44887</v>
      </c>
      <c r="T557" s="69">
        <v>42826</v>
      </c>
      <c r="V557" s="11" t="s">
        <v>3886</v>
      </c>
      <c r="W557" s="11" t="s">
        <v>4916</v>
      </c>
      <c r="X557" s="11" t="s">
        <v>8251</v>
      </c>
      <c r="Y557" s="11" t="s">
        <v>4917</v>
      </c>
      <c r="Z557" s="12" t="s">
        <v>4311</v>
      </c>
      <c r="AA557" s="12" t="s">
        <v>4312</v>
      </c>
      <c r="AB557" s="12" t="s">
        <v>4313</v>
      </c>
      <c r="AC557" s="12" t="s">
        <v>4161</v>
      </c>
      <c r="AD557" s="12" t="s">
        <v>334</v>
      </c>
      <c r="AE557" s="70">
        <v>24381</v>
      </c>
      <c r="AF557" s="70">
        <v>48466</v>
      </c>
      <c r="AG557" s="60"/>
      <c r="AH557" s="61">
        <v>38456</v>
      </c>
      <c r="AI557" s="61">
        <v>0</v>
      </c>
      <c r="AJ557" s="61">
        <v>39033</v>
      </c>
      <c r="AK557" s="61">
        <v>0</v>
      </c>
      <c r="AL557" s="61">
        <v>39033</v>
      </c>
      <c r="AM557" s="61">
        <v>0</v>
      </c>
      <c r="AN557" s="11"/>
      <c r="AO557" s="61">
        <v>44887</v>
      </c>
      <c r="AP557" s="61">
        <v>0</v>
      </c>
      <c r="AQ557" s="62">
        <v>44887</v>
      </c>
      <c r="AR557" s="62">
        <v>0</v>
      </c>
      <c r="AS557" s="11"/>
      <c r="AT557" s="62">
        <v>39033</v>
      </c>
      <c r="AU557" s="62">
        <v>44887</v>
      </c>
      <c r="AV557" s="61">
        <v>6431</v>
      </c>
      <c r="AW557" s="63" t="str">
        <f t="shared" si="117"/>
        <v/>
      </c>
      <c r="AX557" s="63" t="str">
        <f t="shared" si="118"/>
        <v/>
      </c>
      <c r="AY557" s="64">
        <v>5854</v>
      </c>
      <c r="AZ557" s="65">
        <v>0.14997566161965517</v>
      </c>
      <c r="BA557" s="65">
        <v>0.16723008113168297</v>
      </c>
      <c r="BB557" s="16" t="s">
        <v>33</v>
      </c>
      <c r="BC557" s="124"/>
    </row>
    <row r="558" spans="1:55" ht="20.100000000000001" customHeight="1" x14ac:dyDescent="0.2">
      <c r="A558" s="15">
        <v>2017</v>
      </c>
      <c r="B558" s="15" t="s">
        <v>75</v>
      </c>
      <c r="C558" s="35">
        <f t="shared" si="106"/>
        <v>3</v>
      </c>
      <c r="D558" s="67" t="s">
        <v>29</v>
      </c>
      <c r="E558" s="60" t="s">
        <v>9</v>
      </c>
      <c r="F558" s="18" t="str">
        <f t="shared" si="107"/>
        <v>Locklear-Fisher, Lynn</v>
      </c>
      <c r="G558" s="11" t="s">
        <v>933</v>
      </c>
      <c r="H558" s="12" t="s">
        <v>4921</v>
      </c>
      <c r="I558" s="66">
        <v>1</v>
      </c>
      <c r="J558" s="68" t="s">
        <v>53</v>
      </c>
      <c r="K558" s="34">
        <f t="shared" si="108"/>
        <v>0</v>
      </c>
      <c r="L558" s="34">
        <f t="shared" si="109"/>
        <v>32000</v>
      </c>
      <c r="M558" s="34">
        <f t="shared" si="110"/>
        <v>32000</v>
      </c>
      <c r="N558" s="34">
        <f t="shared" si="111"/>
        <v>0</v>
      </c>
      <c r="O558" s="34">
        <f t="shared" si="112"/>
        <v>3000</v>
      </c>
      <c r="P558" s="34">
        <f t="shared" si="113"/>
        <v>3000</v>
      </c>
      <c r="Q558" s="34">
        <f t="shared" si="114"/>
        <v>0</v>
      </c>
      <c r="R558" s="34">
        <f t="shared" si="115"/>
        <v>35000</v>
      </c>
      <c r="S558" s="34">
        <f t="shared" si="116"/>
        <v>35000</v>
      </c>
      <c r="T558" s="69">
        <v>42826</v>
      </c>
      <c r="V558" s="11" t="s">
        <v>4919</v>
      </c>
      <c r="W558" s="11" t="s">
        <v>4795</v>
      </c>
      <c r="X558" s="11" t="s">
        <v>8258</v>
      </c>
      <c r="Y558" s="11" t="s">
        <v>4920</v>
      </c>
      <c r="Z558" s="12" t="s">
        <v>4922</v>
      </c>
      <c r="AA558" s="12" t="s">
        <v>4923</v>
      </c>
      <c r="AB558" s="12" t="s">
        <v>4924</v>
      </c>
      <c r="AC558" s="12" t="s">
        <v>4161</v>
      </c>
      <c r="AD558" s="12" t="s">
        <v>334</v>
      </c>
      <c r="AE558" s="70">
        <v>24381</v>
      </c>
      <c r="AF558" s="70">
        <v>48466</v>
      </c>
      <c r="AG558" s="60"/>
      <c r="AH558" s="61">
        <v>0</v>
      </c>
      <c r="AI558" s="61">
        <v>0</v>
      </c>
      <c r="AJ558" s="61">
        <v>32000</v>
      </c>
      <c r="AK558" s="61">
        <v>0</v>
      </c>
      <c r="AL558" s="61">
        <v>0</v>
      </c>
      <c r="AM558" s="61">
        <v>32000</v>
      </c>
      <c r="AN558" s="11" t="s">
        <v>74</v>
      </c>
      <c r="AO558" s="61">
        <v>35000</v>
      </c>
      <c r="AP558" s="61">
        <v>0</v>
      </c>
      <c r="AQ558" s="62">
        <v>0</v>
      </c>
      <c r="AR558" s="62">
        <v>35000</v>
      </c>
      <c r="AS558" s="11" t="s">
        <v>74</v>
      </c>
      <c r="AT558" s="62">
        <v>32000</v>
      </c>
      <c r="AU558" s="62">
        <v>35000</v>
      </c>
      <c r="AV558" s="61">
        <v>35000</v>
      </c>
      <c r="AW558" s="63" t="str">
        <f t="shared" si="117"/>
        <v/>
      </c>
      <c r="AX558" s="63" t="str">
        <f t="shared" si="118"/>
        <v/>
      </c>
      <c r="AY558" s="64">
        <v>3000</v>
      </c>
      <c r="AZ558" s="65">
        <v>9.375E-2</v>
      </c>
      <c r="BA558" s="65">
        <v>0</v>
      </c>
      <c r="BB558" s="16" t="s">
        <v>33</v>
      </c>
      <c r="BC558" s="124"/>
    </row>
    <row r="559" spans="1:55" ht="20.100000000000001" customHeight="1" x14ac:dyDescent="0.2">
      <c r="A559" s="15">
        <v>2017</v>
      </c>
      <c r="B559" s="15" t="s">
        <v>75</v>
      </c>
      <c r="C559" s="35">
        <f t="shared" si="106"/>
        <v>3</v>
      </c>
      <c r="D559" s="67" t="s">
        <v>29</v>
      </c>
      <c r="E559" s="60" t="s">
        <v>9</v>
      </c>
      <c r="F559" s="18" t="str">
        <f t="shared" si="107"/>
        <v>Lynn, Douglas</v>
      </c>
      <c r="G559" s="11" t="s">
        <v>4149</v>
      </c>
      <c r="H559" s="12" t="s">
        <v>4797</v>
      </c>
      <c r="I559" s="66">
        <v>1</v>
      </c>
      <c r="J559" s="68" t="s">
        <v>53</v>
      </c>
      <c r="K559" s="34">
        <f t="shared" si="108"/>
        <v>0</v>
      </c>
      <c r="L559" s="34">
        <f t="shared" si="109"/>
        <v>46869</v>
      </c>
      <c r="M559" s="34">
        <f t="shared" si="110"/>
        <v>46869</v>
      </c>
      <c r="N559" s="34">
        <f t="shared" si="111"/>
        <v>0</v>
      </c>
      <c r="O559" s="34">
        <f t="shared" si="112"/>
        <v>785</v>
      </c>
      <c r="P559" s="34">
        <f t="shared" si="113"/>
        <v>785</v>
      </c>
      <c r="Q559" s="34">
        <f t="shared" si="114"/>
        <v>0</v>
      </c>
      <c r="R559" s="34">
        <f t="shared" si="115"/>
        <v>47654</v>
      </c>
      <c r="S559" s="34">
        <f t="shared" si="116"/>
        <v>47654</v>
      </c>
      <c r="T559" s="69">
        <v>42826</v>
      </c>
      <c r="V559" s="11" t="s">
        <v>4795</v>
      </c>
      <c r="W559" s="11" t="s">
        <v>2885</v>
      </c>
      <c r="X559" s="11" t="s">
        <v>8265</v>
      </c>
      <c r="Y559" s="11" t="s">
        <v>4796</v>
      </c>
      <c r="Z559" s="12" t="s">
        <v>95</v>
      </c>
      <c r="AA559" s="12" t="s">
        <v>4798</v>
      </c>
      <c r="AB559" s="12" t="s">
        <v>4799</v>
      </c>
      <c r="AC559" s="12" t="s">
        <v>4173</v>
      </c>
      <c r="AD559" s="12" t="s">
        <v>4800</v>
      </c>
      <c r="AE559" s="70">
        <v>27713</v>
      </c>
      <c r="AF559" s="70">
        <v>70436</v>
      </c>
      <c r="AG559" s="60"/>
      <c r="AH559" s="61">
        <v>46176</v>
      </c>
      <c r="AI559" s="61">
        <v>0</v>
      </c>
      <c r="AJ559" s="61">
        <v>46869</v>
      </c>
      <c r="AK559" s="61">
        <v>0</v>
      </c>
      <c r="AL559" s="61">
        <v>0</v>
      </c>
      <c r="AM559" s="61">
        <v>46869</v>
      </c>
      <c r="AN559" s="11" t="s">
        <v>74</v>
      </c>
      <c r="AO559" s="61">
        <v>47654</v>
      </c>
      <c r="AP559" s="61">
        <v>0</v>
      </c>
      <c r="AQ559" s="62">
        <v>0</v>
      </c>
      <c r="AR559" s="62">
        <v>47654</v>
      </c>
      <c r="AS559" s="11" t="s">
        <v>4154</v>
      </c>
      <c r="AT559" s="62">
        <v>46869</v>
      </c>
      <c r="AU559" s="62">
        <v>47654</v>
      </c>
      <c r="AV559" s="61">
        <v>1478</v>
      </c>
      <c r="AW559" s="63" t="str">
        <f t="shared" si="117"/>
        <v/>
      </c>
      <c r="AX559" s="63" t="str">
        <f t="shared" si="118"/>
        <v/>
      </c>
      <c r="AY559" s="64">
        <v>785</v>
      </c>
      <c r="AZ559" s="65">
        <v>1.6748810514412512E-2</v>
      </c>
      <c r="BA559" s="65">
        <v>3.2007969507969511E-2</v>
      </c>
      <c r="BB559" s="16" t="s">
        <v>33</v>
      </c>
      <c r="BC559" s="17"/>
    </row>
    <row r="560" spans="1:55" ht="20.100000000000001" customHeight="1" x14ac:dyDescent="0.2">
      <c r="A560" s="15">
        <v>2017</v>
      </c>
      <c r="B560" s="15" t="s">
        <v>75</v>
      </c>
      <c r="C560" s="35">
        <f t="shared" si="106"/>
        <v>3</v>
      </c>
      <c r="D560" s="67" t="s">
        <v>29</v>
      </c>
      <c r="E560" s="60" t="s">
        <v>9</v>
      </c>
      <c r="F560" s="18" t="str">
        <f t="shared" si="107"/>
        <v>Maurer, Nellie</v>
      </c>
      <c r="G560" s="11" t="s">
        <v>1110</v>
      </c>
      <c r="H560" s="12" t="s">
        <v>4562</v>
      </c>
      <c r="I560" s="66">
        <v>1</v>
      </c>
      <c r="J560" s="68" t="s">
        <v>53</v>
      </c>
      <c r="K560" s="34">
        <f t="shared" si="108"/>
        <v>39711</v>
      </c>
      <c r="L560" s="34">
        <f t="shared" si="109"/>
        <v>0</v>
      </c>
      <c r="M560" s="34">
        <f t="shared" si="110"/>
        <v>39711</v>
      </c>
      <c r="N560" s="34">
        <f t="shared" si="111"/>
        <v>4289</v>
      </c>
      <c r="O560" s="34">
        <f t="shared" si="112"/>
        <v>0</v>
      </c>
      <c r="P560" s="34">
        <f t="shared" si="113"/>
        <v>4289</v>
      </c>
      <c r="Q560" s="34">
        <f t="shared" si="114"/>
        <v>44000</v>
      </c>
      <c r="R560" s="34">
        <f t="shared" si="115"/>
        <v>0</v>
      </c>
      <c r="S560" s="34">
        <f t="shared" si="116"/>
        <v>44000</v>
      </c>
      <c r="T560" s="69">
        <v>42887</v>
      </c>
      <c r="V560" s="11" t="s">
        <v>4559</v>
      </c>
      <c r="W560" s="11" t="s">
        <v>4560</v>
      </c>
      <c r="X560" s="11" t="s">
        <v>8272</v>
      </c>
      <c r="Y560" s="11" t="s">
        <v>4561</v>
      </c>
      <c r="Z560" s="12" t="s">
        <v>3670</v>
      </c>
      <c r="AA560" s="12" t="s">
        <v>4563</v>
      </c>
      <c r="AB560" s="12" t="s">
        <v>4564</v>
      </c>
      <c r="AC560" s="12" t="s">
        <v>4222</v>
      </c>
      <c r="AD560" s="12">
        <v>999999</v>
      </c>
      <c r="AE560" s="70">
        <v>29709</v>
      </c>
      <c r="AF560" s="70">
        <v>59106</v>
      </c>
      <c r="AG560" s="60"/>
      <c r="AH560" s="61">
        <v>39124</v>
      </c>
      <c r="AI560" s="61">
        <v>0</v>
      </c>
      <c r="AJ560" s="61">
        <v>39711</v>
      </c>
      <c r="AK560" s="61">
        <v>0</v>
      </c>
      <c r="AL560" s="61">
        <v>39711</v>
      </c>
      <c r="AM560" s="61">
        <v>0</v>
      </c>
      <c r="AN560" s="11"/>
      <c r="AO560" s="61">
        <v>44000</v>
      </c>
      <c r="AP560" s="61">
        <v>0</v>
      </c>
      <c r="AQ560" s="62">
        <v>44000</v>
      </c>
      <c r="AR560" s="62">
        <v>0</v>
      </c>
      <c r="AS560" s="11"/>
      <c r="AT560" s="62">
        <v>39711</v>
      </c>
      <c r="AU560" s="62">
        <v>44000</v>
      </c>
      <c r="AV560" s="61">
        <v>4876</v>
      </c>
      <c r="AW560" s="63" t="str">
        <f t="shared" si="117"/>
        <v/>
      </c>
      <c r="AX560" s="63" t="str">
        <f t="shared" si="118"/>
        <v/>
      </c>
      <c r="AY560" s="64">
        <v>4289</v>
      </c>
      <c r="AZ560" s="65">
        <v>0.10800533857117675</v>
      </c>
      <c r="BA560" s="65">
        <v>0.12462938349861977</v>
      </c>
      <c r="BB560" s="16" t="s">
        <v>33</v>
      </c>
      <c r="BC560" s="17"/>
    </row>
    <row r="561" spans="1:55" ht="20.100000000000001" customHeight="1" x14ac:dyDescent="0.2">
      <c r="A561" s="15">
        <v>2017</v>
      </c>
      <c r="B561" s="15" t="s">
        <v>75</v>
      </c>
      <c r="C561" s="35">
        <f t="shared" ref="C561:C624" si="119">IF(D561="1a",1,(IF(D561="1b",2,(IF(D561="2a",3,(IF(D561="2b",4,(IF(D561=3,5,(IF(D561=4,6,(IF(D561=7,7,(IF(LEFT(D561,2)="12",8,("unknown"))))))))))))))))</f>
        <v>3</v>
      </c>
      <c r="D561" s="67" t="s">
        <v>29</v>
      </c>
      <c r="E561" s="60" t="s">
        <v>9</v>
      </c>
      <c r="F561" s="18" t="str">
        <f t="shared" ref="F561:F624" si="120">CONCATENATE(V561,", ", W561)</f>
        <v>Miles, Lisa</v>
      </c>
      <c r="G561" s="11" t="s">
        <v>4927</v>
      </c>
      <c r="H561" s="12" t="s">
        <v>4928</v>
      </c>
      <c r="I561" s="66">
        <v>1</v>
      </c>
      <c r="J561" s="68" t="s">
        <v>53</v>
      </c>
      <c r="K561" s="34">
        <f t="shared" ref="K561:K624" si="121">AL561</f>
        <v>0</v>
      </c>
      <c r="L561" s="34">
        <f t="shared" ref="L561:L624" si="122">AM561</f>
        <v>81175</v>
      </c>
      <c r="M561" s="34">
        <f t="shared" ref="M561:M624" si="123">AT561</f>
        <v>81175</v>
      </c>
      <c r="N561" s="34">
        <f t="shared" ref="N561:N624" si="124">AQ561-AL561</f>
        <v>0</v>
      </c>
      <c r="O561" s="34">
        <f t="shared" ref="O561:O624" si="125">AR561-AM561</f>
        <v>3825</v>
      </c>
      <c r="P561" s="34">
        <f t="shared" ref="P561:P624" si="126">O561+N561</f>
        <v>3825</v>
      </c>
      <c r="Q561" s="34">
        <f t="shared" ref="Q561:Q624" si="127">AQ561</f>
        <v>0</v>
      </c>
      <c r="R561" s="34">
        <f t="shared" ref="R561:R624" si="128">AR561</f>
        <v>85000</v>
      </c>
      <c r="S561" s="34">
        <f t="shared" ref="S561:S624" si="129">AU561</f>
        <v>85000</v>
      </c>
      <c r="T561" s="69">
        <v>42769</v>
      </c>
      <c r="V561" s="11" t="s">
        <v>4925</v>
      </c>
      <c r="W561" s="11" t="s">
        <v>426</v>
      </c>
      <c r="X561" s="11" t="s">
        <v>8282</v>
      </c>
      <c r="Y561" s="11" t="s">
        <v>4926</v>
      </c>
      <c r="Z561" s="12" t="s">
        <v>4178</v>
      </c>
      <c r="AA561" s="12" t="s">
        <v>4853</v>
      </c>
      <c r="AB561" s="12" t="s">
        <v>4854</v>
      </c>
      <c r="AC561" s="12" t="s">
        <v>4929</v>
      </c>
      <c r="AD561" s="12" t="s">
        <v>4930</v>
      </c>
      <c r="AE561" s="70">
        <v>70000</v>
      </c>
      <c r="AF561" s="70">
        <v>136702</v>
      </c>
      <c r="AG561" s="60"/>
      <c r="AH561" s="61">
        <v>79975</v>
      </c>
      <c r="AI561" s="61">
        <v>0</v>
      </c>
      <c r="AJ561" s="61">
        <v>81175</v>
      </c>
      <c r="AK561" s="61">
        <v>0</v>
      </c>
      <c r="AL561" s="61">
        <v>0</v>
      </c>
      <c r="AM561" s="61">
        <v>81175</v>
      </c>
      <c r="AN561" s="11" t="s">
        <v>74</v>
      </c>
      <c r="AO561" s="61">
        <v>85000</v>
      </c>
      <c r="AP561" s="61">
        <v>0</v>
      </c>
      <c r="AQ561" s="62">
        <v>0</v>
      </c>
      <c r="AR561" s="62">
        <v>85000</v>
      </c>
      <c r="AS561" s="11" t="s">
        <v>74</v>
      </c>
      <c r="AT561" s="62">
        <v>81175</v>
      </c>
      <c r="AU561" s="62">
        <v>85000</v>
      </c>
      <c r="AV561" s="61">
        <v>5025</v>
      </c>
      <c r="AW561" s="63" t="str">
        <f t="shared" ref="AW561:AW624" si="130">IF(AQ561+AR561&lt;&gt;AU561,"Issue","")</f>
        <v/>
      </c>
      <c r="AX561" s="63" t="str">
        <f t="shared" ref="AX561:AX624" si="131">IF(AL561+AM561&lt;&gt;AT561,"Issue","")</f>
        <v/>
      </c>
      <c r="AY561" s="64">
        <v>3825</v>
      </c>
      <c r="AZ561" s="65">
        <v>4.712041884816754E-2</v>
      </c>
      <c r="BA561" s="65">
        <v>6.2832135042200685E-2</v>
      </c>
      <c r="BB561" s="16" t="s">
        <v>33</v>
      </c>
      <c r="BC561" s="124"/>
    </row>
    <row r="562" spans="1:55" ht="20.100000000000001" customHeight="1" x14ac:dyDescent="0.2">
      <c r="A562" s="15">
        <v>2017</v>
      </c>
      <c r="B562" s="15" t="s">
        <v>75</v>
      </c>
      <c r="C562" s="35">
        <f t="shared" si="119"/>
        <v>3</v>
      </c>
      <c r="D562" s="67" t="s">
        <v>29</v>
      </c>
      <c r="E562" s="60" t="s">
        <v>9</v>
      </c>
      <c r="F562" s="18" t="str">
        <f t="shared" si="120"/>
        <v>Missamou Mabanza, Derrick</v>
      </c>
      <c r="G562" s="11" t="s">
        <v>1373</v>
      </c>
      <c r="H562" s="12" t="s">
        <v>4804</v>
      </c>
      <c r="I562" s="66">
        <v>1</v>
      </c>
      <c r="J562" s="68" t="s">
        <v>53</v>
      </c>
      <c r="K562" s="34">
        <f t="shared" si="121"/>
        <v>29610</v>
      </c>
      <c r="L562" s="34">
        <f t="shared" si="122"/>
        <v>0</v>
      </c>
      <c r="M562" s="34">
        <f t="shared" si="123"/>
        <v>29610</v>
      </c>
      <c r="N562" s="34">
        <f t="shared" si="124"/>
        <v>5393</v>
      </c>
      <c r="O562" s="34">
        <f t="shared" si="125"/>
        <v>0</v>
      </c>
      <c r="P562" s="34">
        <f t="shared" si="126"/>
        <v>5393</v>
      </c>
      <c r="Q562" s="34">
        <f t="shared" si="127"/>
        <v>35003</v>
      </c>
      <c r="R562" s="34">
        <f t="shared" si="128"/>
        <v>0</v>
      </c>
      <c r="S562" s="34">
        <f t="shared" si="129"/>
        <v>35003</v>
      </c>
      <c r="T562" s="69">
        <v>42856</v>
      </c>
      <c r="V562" s="11" t="s">
        <v>4801</v>
      </c>
      <c r="W562" s="11" t="s">
        <v>4802</v>
      </c>
      <c r="X562" s="11" t="s">
        <v>9414</v>
      </c>
      <c r="Y562" s="11" t="s">
        <v>4803</v>
      </c>
      <c r="Z562" s="12" t="s">
        <v>95</v>
      </c>
      <c r="AA562" s="12" t="s">
        <v>4530</v>
      </c>
      <c r="AB562" s="12" t="s">
        <v>4531</v>
      </c>
      <c r="AC562" s="12" t="s">
        <v>4805</v>
      </c>
      <c r="AD562" s="12" t="s">
        <v>4806</v>
      </c>
      <c r="AE562" s="70">
        <v>22332</v>
      </c>
      <c r="AF562" s="70">
        <v>53896</v>
      </c>
      <c r="AG562" s="60"/>
      <c r="AH562" s="61">
        <v>29172</v>
      </c>
      <c r="AI562" s="61">
        <v>0</v>
      </c>
      <c r="AJ562" s="61">
        <v>29610</v>
      </c>
      <c r="AK562" s="61">
        <v>0</v>
      </c>
      <c r="AL562" s="61">
        <v>29610</v>
      </c>
      <c r="AM562" s="61">
        <v>0</v>
      </c>
      <c r="AN562" s="11"/>
      <c r="AO562" s="61">
        <v>35003</v>
      </c>
      <c r="AP562" s="61">
        <v>0</v>
      </c>
      <c r="AQ562" s="62">
        <v>35003</v>
      </c>
      <c r="AR562" s="62">
        <v>0</v>
      </c>
      <c r="AS562" s="11"/>
      <c r="AT562" s="62">
        <v>29610</v>
      </c>
      <c r="AU562" s="62">
        <v>35003</v>
      </c>
      <c r="AV562" s="61">
        <v>5831</v>
      </c>
      <c r="AW562" s="63" t="str">
        <f t="shared" si="130"/>
        <v/>
      </c>
      <c r="AX562" s="63" t="str">
        <f t="shared" si="131"/>
        <v/>
      </c>
      <c r="AY562" s="64">
        <v>5393</v>
      </c>
      <c r="AZ562" s="65">
        <v>0.18213441404930766</v>
      </c>
      <c r="BA562" s="65">
        <v>0.19988344988344989</v>
      </c>
      <c r="BB562" s="16" t="s">
        <v>33</v>
      </c>
      <c r="BC562" s="17"/>
    </row>
    <row r="563" spans="1:55" ht="20.100000000000001" customHeight="1" x14ac:dyDescent="0.2">
      <c r="A563" s="15">
        <v>2017</v>
      </c>
      <c r="B563" s="15" t="s">
        <v>75</v>
      </c>
      <c r="C563" s="35">
        <f t="shared" si="119"/>
        <v>3</v>
      </c>
      <c r="D563" s="67" t="s">
        <v>29</v>
      </c>
      <c r="E563" s="60" t="s">
        <v>9</v>
      </c>
      <c r="F563" s="18" t="str">
        <f t="shared" si="120"/>
        <v>Mitchell, Heather</v>
      </c>
      <c r="G563" s="11" t="s">
        <v>133</v>
      </c>
      <c r="H563" s="12" t="s">
        <v>4808</v>
      </c>
      <c r="I563" s="66">
        <v>1</v>
      </c>
      <c r="J563" s="68" t="s">
        <v>53</v>
      </c>
      <c r="K563" s="34">
        <f t="shared" si="121"/>
        <v>43848</v>
      </c>
      <c r="L563" s="34">
        <f t="shared" si="122"/>
        <v>4872</v>
      </c>
      <c r="M563" s="34">
        <f t="shared" si="123"/>
        <v>48720</v>
      </c>
      <c r="N563" s="34">
        <f t="shared" si="124"/>
        <v>-5598</v>
      </c>
      <c r="O563" s="34">
        <f t="shared" si="125"/>
        <v>7878</v>
      </c>
      <c r="P563" s="34">
        <f t="shared" si="126"/>
        <v>2280</v>
      </c>
      <c r="Q563" s="34">
        <f t="shared" si="127"/>
        <v>38250</v>
      </c>
      <c r="R563" s="34">
        <f t="shared" si="128"/>
        <v>12750</v>
      </c>
      <c r="S563" s="34">
        <f t="shared" si="129"/>
        <v>51000</v>
      </c>
      <c r="T563" s="69">
        <v>42856</v>
      </c>
      <c r="V563" s="11" t="s">
        <v>1064</v>
      </c>
      <c r="W563" s="11" t="s">
        <v>1324</v>
      </c>
      <c r="X563" s="11" t="s">
        <v>8288</v>
      </c>
      <c r="Y563" s="11" t="s">
        <v>4807</v>
      </c>
      <c r="Z563" s="12" t="s">
        <v>4164</v>
      </c>
      <c r="AA563" s="12" t="s">
        <v>4165</v>
      </c>
      <c r="AB563" s="12" t="s">
        <v>4166</v>
      </c>
      <c r="AC563" s="12" t="s">
        <v>4809</v>
      </c>
      <c r="AD563" s="12" t="s">
        <v>73</v>
      </c>
      <c r="AE563" s="70">
        <v>36012</v>
      </c>
      <c r="AF563" s="70">
        <v>96812</v>
      </c>
      <c r="AG563" s="60"/>
      <c r="AH563" s="61">
        <v>48000</v>
      </c>
      <c r="AI563" s="61">
        <v>0</v>
      </c>
      <c r="AJ563" s="61">
        <v>48720</v>
      </c>
      <c r="AK563" s="61">
        <v>0</v>
      </c>
      <c r="AL563" s="61">
        <v>43848</v>
      </c>
      <c r="AM563" s="61">
        <v>4872</v>
      </c>
      <c r="AN563" s="11" t="s">
        <v>74</v>
      </c>
      <c r="AO563" s="61">
        <v>51000</v>
      </c>
      <c r="AP563" s="61">
        <v>0</v>
      </c>
      <c r="AQ563" s="62">
        <v>38250</v>
      </c>
      <c r="AR563" s="62">
        <v>12750</v>
      </c>
      <c r="AS563" s="11" t="s">
        <v>74</v>
      </c>
      <c r="AT563" s="62">
        <v>48720</v>
      </c>
      <c r="AU563" s="62">
        <v>51000</v>
      </c>
      <c r="AV563" s="61">
        <v>3000</v>
      </c>
      <c r="AW563" s="63" t="str">
        <f t="shared" si="130"/>
        <v/>
      </c>
      <c r="AX563" s="63" t="str">
        <f t="shared" si="131"/>
        <v/>
      </c>
      <c r="AY563" s="64">
        <v>2280</v>
      </c>
      <c r="AZ563" s="65">
        <v>4.6798029556650245E-2</v>
      </c>
      <c r="BA563" s="65">
        <v>6.25E-2</v>
      </c>
      <c r="BB563" s="16" t="s">
        <v>33</v>
      </c>
      <c r="BC563" s="17"/>
    </row>
    <row r="564" spans="1:55" ht="20.100000000000001" customHeight="1" x14ac:dyDescent="0.2">
      <c r="A564" s="15">
        <v>2017</v>
      </c>
      <c r="B564" s="15" t="s">
        <v>75</v>
      </c>
      <c r="C564" s="35">
        <f t="shared" si="119"/>
        <v>3</v>
      </c>
      <c r="D564" s="67" t="s">
        <v>29</v>
      </c>
      <c r="E564" s="60" t="s">
        <v>9</v>
      </c>
      <c r="F564" s="18" t="str">
        <f t="shared" si="120"/>
        <v>Orellana, Sandra</v>
      </c>
      <c r="G564" s="11" t="s">
        <v>1373</v>
      </c>
      <c r="H564" s="12" t="s">
        <v>4567</v>
      </c>
      <c r="I564" s="66">
        <v>1</v>
      </c>
      <c r="J564" s="68" t="s">
        <v>53</v>
      </c>
      <c r="K564" s="34">
        <f t="shared" si="121"/>
        <v>0</v>
      </c>
      <c r="L564" s="34">
        <f t="shared" si="122"/>
        <v>27566</v>
      </c>
      <c r="M564" s="34">
        <f t="shared" si="123"/>
        <v>27566</v>
      </c>
      <c r="N564" s="34">
        <f t="shared" si="124"/>
        <v>0</v>
      </c>
      <c r="O564" s="34">
        <f t="shared" si="125"/>
        <v>1606</v>
      </c>
      <c r="P564" s="34">
        <f t="shared" si="126"/>
        <v>1606</v>
      </c>
      <c r="Q564" s="34">
        <f t="shared" si="127"/>
        <v>0</v>
      </c>
      <c r="R564" s="34">
        <f t="shared" si="128"/>
        <v>29172</v>
      </c>
      <c r="S564" s="34">
        <f t="shared" si="129"/>
        <v>29172</v>
      </c>
      <c r="T564" s="69">
        <v>42870</v>
      </c>
      <c r="V564" s="11" t="s">
        <v>4565</v>
      </c>
      <c r="W564" s="11" t="s">
        <v>1179</v>
      </c>
      <c r="X564" s="11" t="s">
        <v>8309</v>
      </c>
      <c r="Y564" s="11" t="s">
        <v>4566</v>
      </c>
      <c r="Z564" s="12" t="s">
        <v>95</v>
      </c>
      <c r="AA564" s="12" t="s">
        <v>4530</v>
      </c>
      <c r="AB564" s="12" t="s">
        <v>4531</v>
      </c>
      <c r="AC564" s="12" t="s">
        <v>4532</v>
      </c>
      <c r="AD564" s="12">
        <v>999999</v>
      </c>
      <c r="AE564" s="70">
        <v>22332</v>
      </c>
      <c r="AF564" s="70">
        <v>53896</v>
      </c>
      <c r="AG564" s="60"/>
      <c r="AH564" s="61">
        <v>27159</v>
      </c>
      <c r="AI564" s="61">
        <v>0</v>
      </c>
      <c r="AJ564" s="61">
        <v>27566</v>
      </c>
      <c r="AK564" s="61">
        <v>0</v>
      </c>
      <c r="AL564" s="61">
        <v>0</v>
      </c>
      <c r="AM564" s="61">
        <v>27566</v>
      </c>
      <c r="AN564" s="11" t="s">
        <v>4154</v>
      </c>
      <c r="AO564" s="61">
        <v>29172</v>
      </c>
      <c r="AP564" s="61">
        <v>0</v>
      </c>
      <c r="AQ564" s="62">
        <v>0</v>
      </c>
      <c r="AR564" s="62">
        <v>29172</v>
      </c>
      <c r="AS564" s="11" t="s">
        <v>4154</v>
      </c>
      <c r="AT564" s="62">
        <v>27566</v>
      </c>
      <c r="AU564" s="62">
        <v>29172</v>
      </c>
      <c r="AV564" s="61">
        <v>2013</v>
      </c>
      <c r="AW564" s="63" t="str">
        <f t="shared" si="130"/>
        <v/>
      </c>
      <c r="AX564" s="63" t="str">
        <f t="shared" si="131"/>
        <v/>
      </c>
      <c r="AY564" s="64">
        <v>1606</v>
      </c>
      <c r="AZ564" s="65">
        <v>5.826017557861133E-2</v>
      </c>
      <c r="BA564" s="65">
        <v>7.4119076549210211E-2</v>
      </c>
      <c r="BB564" s="16" t="s">
        <v>33</v>
      </c>
      <c r="BC564" s="17"/>
    </row>
    <row r="565" spans="1:55" ht="20.100000000000001" customHeight="1" x14ac:dyDescent="0.2">
      <c r="A565" s="15">
        <v>2017</v>
      </c>
      <c r="B565" s="15" t="s">
        <v>75</v>
      </c>
      <c r="C565" s="35">
        <f t="shared" si="119"/>
        <v>3</v>
      </c>
      <c r="D565" s="67" t="s">
        <v>29</v>
      </c>
      <c r="E565" s="60" t="s">
        <v>9</v>
      </c>
      <c r="F565" s="18" t="str">
        <f t="shared" si="120"/>
        <v>Parrish, Sharon</v>
      </c>
      <c r="G565" s="11" t="s">
        <v>522</v>
      </c>
      <c r="H565" s="12" t="s">
        <v>4816</v>
      </c>
      <c r="I565" s="66">
        <v>1</v>
      </c>
      <c r="J565" s="68" t="s">
        <v>53</v>
      </c>
      <c r="K565" s="34">
        <f t="shared" si="121"/>
        <v>48265</v>
      </c>
      <c r="L565" s="34">
        <f t="shared" si="122"/>
        <v>0</v>
      </c>
      <c r="M565" s="34">
        <f t="shared" si="123"/>
        <v>48265</v>
      </c>
      <c r="N565" s="34">
        <f t="shared" si="124"/>
        <v>4827</v>
      </c>
      <c r="O565" s="34">
        <f t="shared" si="125"/>
        <v>0</v>
      </c>
      <c r="P565" s="34">
        <f t="shared" si="126"/>
        <v>4827</v>
      </c>
      <c r="Q565" s="34">
        <f t="shared" si="127"/>
        <v>53092</v>
      </c>
      <c r="R565" s="34">
        <f t="shared" si="128"/>
        <v>0</v>
      </c>
      <c r="S565" s="34">
        <f t="shared" si="129"/>
        <v>53092</v>
      </c>
      <c r="T565" s="69">
        <v>42826</v>
      </c>
      <c r="V565" s="11" t="s">
        <v>4814</v>
      </c>
      <c r="W565" s="11" t="s">
        <v>3751</v>
      </c>
      <c r="X565" s="11" t="s">
        <v>8315</v>
      </c>
      <c r="Y565" s="11" t="s">
        <v>4815</v>
      </c>
      <c r="Z565" s="12" t="s">
        <v>4200</v>
      </c>
      <c r="AA565" s="12" t="s">
        <v>4757</v>
      </c>
      <c r="AB565" s="12" t="s">
        <v>4758</v>
      </c>
      <c r="AC565" s="12" t="s">
        <v>4759</v>
      </c>
      <c r="AD565" s="12" t="s">
        <v>4760</v>
      </c>
      <c r="AE565" s="70">
        <v>30736</v>
      </c>
      <c r="AF565" s="70">
        <v>77406</v>
      </c>
      <c r="AG565" s="60"/>
      <c r="AH565" s="61">
        <v>47552</v>
      </c>
      <c r="AI565" s="61">
        <v>0</v>
      </c>
      <c r="AJ565" s="61">
        <v>48265</v>
      </c>
      <c r="AK565" s="61">
        <v>0</v>
      </c>
      <c r="AL565" s="61">
        <v>48265</v>
      </c>
      <c r="AM565" s="61">
        <v>0</v>
      </c>
      <c r="AN565" s="11"/>
      <c r="AO565" s="61">
        <v>53092</v>
      </c>
      <c r="AP565" s="61">
        <v>0</v>
      </c>
      <c r="AQ565" s="62">
        <v>53092</v>
      </c>
      <c r="AR565" s="62">
        <v>0</v>
      </c>
      <c r="AS565" s="11"/>
      <c r="AT565" s="62">
        <v>48265</v>
      </c>
      <c r="AU565" s="62">
        <v>53092</v>
      </c>
      <c r="AV565" s="61">
        <v>5540</v>
      </c>
      <c r="AW565" s="63" t="str">
        <f t="shared" si="130"/>
        <v/>
      </c>
      <c r="AX565" s="63" t="str">
        <f t="shared" si="131"/>
        <v/>
      </c>
      <c r="AY565" s="64">
        <v>4827</v>
      </c>
      <c r="AZ565" s="65">
        <v>0.10001035947373874</v>
      </c>
      <c r="BA565" s="65">
        <v>0.11650403768506057</v>
      </c>
      <c r="BB565" s="16" t="s">
        <v>33</v>
      </c>
      <c r="BC565" s="17"/>
    </row>
    <row r="566" spans="1:55" ht="20.100000000000001" customHeight="1" x14ac:dyDescent="0.2">
      <c r="A566" s="15">
        <v>2017</v>
      </c>
      <c r="B566" s="15" t="s">
        <v>75</v>
      </c>
      <c r="C566" s="35">
        <f t="shared" si="119"/>
        <v>3</v>
      </c>
      <c r="D566" s="67" t="s">
        <v>29</v>
      </c>
      <c r="E566" s="60" t="s">
        <v>9</v>
      </c>
      <c r="F566" s="18" t="str">
        <f t="shared" si="120"/>
        <v>Perniciaro, Thomas</v>
      </c>
      <c r="G566" s="11" t="s">
        <v>4188</v>
      </c>
      <c r="H566" s="12" t="s">
        <v>4819</v>
      </c>
      <c r="I566" s="66">
        <v>1</v>
      </c>
      <c r="J566" s="68" t="s">
        <v>53</v>
      </c>
      <c r="K566" s="34">
        <f t="shared" si="121"/>
        <v>0</v>
      </c>
      <c r="L566" s="34">
        <f t="shared" si="122"/>
        <v>39078</v>
      </c>
      <c r="M566" s="34">
        <f t="shared" si="123"/>
        <v>39078</v>
      </c>
      <c r="N566" s="34">
        <f t="shared" si="124"/>
        <v>0</v>
      </c>
      <c r="O566" s="34">
        <f t="shared" si="125"/>
        <v>3407</v>
      </c>
      <c r="P566" s="34">
        <f t="shared" si="126"/>
        <v>3407</v>
      </c>
      <c r="Q566" s="34">
        <f t="shared" si="127"/>
        <v>0</v>
      </c>
      <c r="R566" s="34">
        <f t="shared" si="128"/>
        <v>42485</v>
      </c>
      <c r="S566" s="34">
        <f t="shared" si="129"/>
        <v>42485</v>
      </c>
      <c r="T566" s="69">
        <v>42826</v>
      </c>
      <c r="V566" s="11" t="s">
        <v>4817</v>
      </c>
      <c r="W566" s="11" t="s">
        <v>535</v>
      </c>
      <c r="X566" s="11" t="s">
        <v>8321</v>
      </c>
      <c r="Y566" s="11" t="s">
        <v>4818</v>
      </c>
      <c r="Z566" s="12" t="s">
        <v>95</v>
      </c>
      <c r="AA566" s="12" t="s">
        <v>4765</v>
      </c>
      <c r="AB566" s="12" t="s">
        <v>4766</v>
      </c>
      <c r="AC566" s="12" t="s">
        <v>4357</v>
      </c>
      <c r="AD566" s="12" t="s">
        <v>73</v>
      </c>
      <c r="AE566" s="70">
        <v>23618</v>
      </c>
      <c r="AF566" s="70">
        <v>60603</v>
      </c>
      <c r="AG566" s="60"/>
      <c r="AH566" s="61">
        <v>38500</v>
      </c>
      <c r="AI566" s="61">
        <v>0</v>
      </c>
      <c r="AJ566" s="61">
        <v>39078</v>
      </c>
      <c r="AK566" s="61">
        <v>0</v>
      </c>
      <c r="AL566" s="61">
        <v>0</v>
      </c>
      <c r="AM566" s="61">
        <v>39078</v>
      </c>
      <c r="AN566" s="11" t="s">
        <v>4154</v>
      </c>
      <c r="AO566" s="61">
        <v>42485</v>
      </c>
      <c r="AP566" s="61">
        <v>0</v>
      </c>
      <c r="AQ566" s="62">
        <v>0</v>
      </c>
      <c r="AR566" s="62">
        <v>42485</v>
      </c>
      <c r="AS566" s="11" t="s">
        <v>4154</v>
      </c>
      <c r="AT566" s="62">
        <v>39078</v>
      </c>
      <c r="AU566" s="62">
        <v>42485</v>
      </c>
      <c r="AV566" s="61">
        <v>3985</v>
      </c>
      <c r="AW566" s="63" t="str">
        <f t="shared" si="130"/>
        <v/>
      </c>
      <c r="AX566" s="63" t="str">
        <f t="shared" si="131"/>
        <v/>
      </c>
      <c r="AY566" s="64">
        <v>3407</v>
      </c>
      <c r="AZ566" s="65">
        <v>8.7184605148677E-2</v>
      </c>
      <c r="BA566" s="65">
        <v>0.1035064935064935</v>
      </c>
      <c r="BB566" s="16" t="s">
        <v>33</v>
      </c>
      <c r="BC566" s="17"/>
    </row>
    <row r="567" spans="1:55" ht="20.100000000000001" customHeight="1" x14ac:dyDescent="0.2">
      <c r="A567" s="15">
        <v>2017</v>
      </c>
      <c r="B567" s="15" t="s">
        <v>75</v>
      </c>
      <c r="C567" s="35">
        <f t="shared" si="119"/>
        <v>3</v>
      </c>
      <c r="D567" s="67" t="s">
        <v>29</v>
      </c>
      <c r="E567" s="60" t="s">
        <v>9</v>
      </c>
      <c r="F567" s="18" t="str">
        <f t="shared" si="120"/>
        <v>Petrus, Jessica</v>
      </c>
      <c r="G567" s="11" t="s">
        <v>263</v>
      </c>
      <c r="H567" s="12" t="s">
        <v>4947</v>
      </c>
      <c r="I567" s="66">
        <v>1</v>
      </c>
      <c r="J567" s="68" t="s">
        <v>53</v>
      </c>
      <c r="K567" s="34">
        <f t="shared" si="121"/>
        <v>34510</v>
      </c>
      <c r="L567" s="34">
        <f t="shared" si="122"/>
        <v>0</v>
      </c>
      <c r="M567" s="34">
        <f t="shared" si="123"/>
        <v>34510</v>
      </c>
      <c r="N567" s="34">
        <f t="shared" si="124"/>
        <v>5000</v>
      </c>
      <c r="O567" s="34">
        <f t="shared" si="125"/>
        <v>0</v>
      </c>
      <c r="P567" s="34">
        <f t="shared" si="126"/>
        <v>5000</v>
      </c>
      <c r="Q567" s="34">
        <f t="shared" si="127"/>
        <v>39510</v>
      </c>
      <c r="R567" s="34">
        <f t="shared" si="128"/>
        <v>0</v>
      </c>
      <c r="S567" s="34">
        <f t="shared" si="129"/>
        <v>39510</v>
      </c>
      <c r="T567" s="69">
        <v>42810</v>
      </c>
      <c r="V567" s="11" t="s">
        <v>4945</v>
      </c>
      <c r="W567" s="11" t="s">
        <v>336</v>
      </c>
      <c r="X567" s="11" t="s">
        <v>8326</v>
      </c>
      <c r="Y567" s="11" t="s">
        <v>4946</v>
      </c>
      <c r="Z567" s="12" t="s">
        <v>4268</v>
      </c>
      <c r="AA567" s="12" t="s">
        <v>4269</v>
      </c>
      <c r="AB567" s="12" t="s">
        <v>4270</v>
      </c>
      <c r="AC567" s="12" t="s">
        <v>3582</v>
      </c>
      <c r="AD567" s="12" t="s">
        <v>4412</v>
      </c>
      <c r="AE567" s="70">
        <v>27713</v>
      </c>
      <c r="AF567" s="70">
        <v>52803</v>
      </c>
      <c r="AG567" s="60"/>
      <c r="AH567" s="61">
        <v>34000</v>
      </c>
      <c r="AI567" s="61">
        <v>0</v>
      </c>
      <c r="AJ567" s="61">
        <v>34510</v>
      </c>
      <c r="AK567" s="61">
        <v>0</v>
      </c>
      <c r="AL567" s="61">
        <v>34510</v>
      </c>
      <c r="AM567" s="61">
        <v>0</v>
      </c>
      <c r="AN567" s="11"/>
      <c r="AO567" s="61">
        <v>39510</v>
      </c>
      <c r="AP567" s="61">
        <v>0</v>
      </c>
      <c r="AQ567" s="62">
        <v>39510</v>
      </c>
      <c r="AR567" s="62">
        <v>0</v>
      </c>
      <c r="AS567" s="11"/>
      <c r="AT567" s="62">
        <v>34510</v>
      </c>
      <c r="AU567" s="62">
        <v>39510</v>
      </c>
      <c r="AV567" s="61">
        <v>5510</v>
      </c>
      <c r="AW567" s="63" t="str">
        <f t="shared" si="130"/>
        <v/>
      </c>
      <c r="AX567" s="63" t="str">
        <f t="shared" si="131"/>
        <v/>
      </c>
      <c r="AY567" s="64">
        <v>5000</v>
      </c>
      <c r="AZ567" s="65">
        <v>0.14488554042306578</v>
      </c>
      <c r="BA567" s="65">
        <v>0.16205882352941176</v>
      </c>
      <c r="BB567" s="16" t="s">
        <v>33</v>
      </c>
      <c r="BC567" s="124"/>
    </row>
    <row r="568" spans="1:55" ht="20.100000000000001" customHeight="1" x14ac:dyDescent="0.2">
      <c r="A568" s="15">
        <v>2017</v>
      </c>
      <c r="B568" s="15" t="s">
        <v>75</v>
      </c>
      <c r="C568" s="35">
        <f t="shared" si="119"/>
        <v>3</v>
      </c>
      <c r="D568" s="67" t="s">
        <v>29</v>
      </c>
      <c r="E568" s="60" t="s">
        <v>9</v>
      </c>
      <c r="F568" s="18" t="str">
        <f t="shared" si="120"/>
        <v>Proctor, Jason</v>
      </c>
      <c r="G568" s="11" t="s">
        <v>427</v>
      </c>
      <c r="H568" s="12" t="s">
        <v>4570</v>
      </c>
      <c r="I568" s="66">
        <v>1</v>
      </c>
      <c r="J568" s="68" t="s">
        <v>53</v>
      </c>
      <c r="K568" s="34">
        <f t="shared" si="121"/>
        <v>0</v>
      </c>
      <c r="L568" s="34">
        <f t="shared" si="122"/>
        <v>80662</v>
      </c>
      <c r="M568" s="34">
        <f t="shared" si="123"/>
        <v>80662</v>
      </c>
      <c r="N568" s="34">
        <f t="shared" si="124"/>
        <v>0</v>
      </c>
      <c r="O568" s="34">
        <f t="shared" si="125"/>
        <v>7671</v>
      </c>
      <c r="P568" s="34">
        <f t="shared" si="126"/>
        <v>7671</v>
      </c>
      <c r="Q568" s="34">
        <f t="shared" si="127"/>
        <v>0</v>
      </c>
      <c r="R568" s="34">
        <f t="shared" si="128"/>
        <v>88333</v>
      </c>
      <c r="S568" s="34">
        <f t="shared" si="129"/>
        <v>88333</v>
      </c>
      <c r="T568" s="69">
        <v>42887</v>
      </c>
      <c r="V568" s="11" t="s">
        <v>4568</v>
      </c>
      <c r="W568" s="11" t="s">
        <v>2412</v>
      </c>
      <c r="X568" s="11" t="s">
        <v>8337</v>
      </c>
      <c r="Y568" s="11" t="s">
        <v>4569</v>
      </c>
      <c r="Z568" s="12" t="s">
        <v>4211</v>
      </c>
      <c r="AA568" s="12" t="s">
        <v>4571</v>
      </c>
      <c r="AB568" s="12" t="s">
        <v>4572</v>
      </c>
      <c r="AC568" s="12" t="s">
        <v>4573</v>
      </c>
      <c r="AD568" s="12">
        <v>999999</v>
      </c>
      <c r="AE568" s="70">
        <v>42030</v>
      </c>
      <c r="AF568" s="70">
        <v>111307</v>
      </c>
      <c r="AG568" s="60"/>
      <c r="AH568" s="61">
        <v>72245</v>
      </c>
      <c r="AI568" s="61">
        <v>0</v>
      </c>
      <c r="AJ568" s="61">
        <v>80662</v>
      </c>
      <c r="AK568" s="61">
        <v>0</v>
      </c>
      <c r="AL568" s="61">
        <v>0</v>
      </c>
      <c r="AM568" s="61">
        <v>80662</v>
      </c>
      <c r="AN568" s="11" t="s">
        <v>74</v>
      </c>
      <c r="AO568" s="61">
        <v>88333</v>
      </c>
      <c r="AP568" s="61">
        <v>0</v>
      </c>
      <c r="AQ568" s="62">
        <v>0</v>
      </c>
      <c r="AR568" s="62">
        <v>88333</v>
      </c>
      <c r="AS568" s="11" t="s">
        <v>74</v>
      </c>
      <c r="AT568" s="62">
        <v>80662</v>
      </c>
      <c r="AU568" s="62">
        <v>88333</v>
      </c>
      <c r="AV568" s="61">
        <v>16088</v>
      </c>
      <c r="AW568" s="63" t="str">
        <f t="shared" si="130"/>
        <v/>
      </c>
      <c r="AX568" s="63" t="str">
        <f t="shared" si="131"/>
        <v/>
      </c>
      <c r="AY568" s="64">
        <v>7671</v>
      </c>
      <c r="AZ568" s="65">
        <v>9.5100543006620214E-2</v>
      </c>
      <c r="BA568" s="65">
        <v>0.22268669112049277</v>
      </c>
      <c r="BB568" s="16" t="s">
        <v>33</v>
      </c>
      <c r="BC568" s="17" t="s">
        <v>4574</v>
      </c>
    </row>
    <row r="569" spans="1:55" ht="20.100000000000001" customHeight="1" x14ac:dyDescent="0.2">
      <c r="A569" s="15">
        <v>2017</v>
      </c>
      <c r="B569" s="15" t="s">
        <v>75</v>
      </c>
      <c r="C569" s="35">
        <f t="shared" si="119"/>
        <v>3</v>
      </c>
      <c r="D569" s="67" t="s">
        <v>29</v>
      </c>
      <c r="E569" s="60" t="s">
        <v>9</v>
      </c>
      <c r="F569" s="18" t="str">
        <f t="shared" si="120"/>
        <v>Proper, Gail</v>
      </c>
      <c r="G569" s="11" t="s">
        <v>4578</v>
      </c>
      <c r="H569" s="12" t="s">
        <v>4579</v>
      </c>
      <c r="I569" s="66">
        <v>1</v>
      </c>
      <c r="J569" s="68" t="s">
        <v>53</v>
      </c>
      <c r="K569" s="34">
        <f t="shared" si="121"/>
        <v>0</v>
      </c>
      <c r="L569" s="34">
        <f t="shared" si="122"/>
        <v>84289</v>
      </c>
      <c r="M569" s="34">
        <f t="shared" si="123"/>
        <v>84289</v>
      </c>
      <c r="N569" s="34">
        <f t="shared" si="124"/>
        <v>0</v>
      </c>
      <c r="O569" s="34">
        <f t="shared" si="125"/>
        <v>11711</v>
      </c>
      <c r="P569" s="34">
        <f t="shared" si="126"/>
        <v>11711</v>
      </c>
      <c r="Q569" s="34">
        <f t="shared" si="127"/>
        <v>0</v>
      </c>
      <c r="R569" s="34">
        <f t="shared" si="128"/>
        <v>96000</v>
      </c>
      <c r="S569" s="34">
        <f t="shared" si="129"/>
        <v>96000</v>
      </c>
      <c r="T569" s="69">
        <v>42887</v>
      </c>
      <c r="V569" s="11" t="s">
        <v>4575</v>
      </c>
      <c r="W569" s="11" t="s">
        <v>4576</v>
      </c>
      <c r="X569" s="11" t="s">
        <v>8338</v>
      </c>
      <c r="Y569" s="11" t="s">
        <v>4577</v>
      </c>
      <c r="Z569" s="12" t="s">
        <v>4211</v>
      </c>
      <c r="AA569" s="12" t="s">
        <v>4571</v>
      </c>
      <c r="AB569" s="12" t="s">
        <v>4572</v>
      </c>
      <c r="AC569" s="12" t="s">
        <v>4153</v>
      </c>
      <c r="AD569" s="12">
        <v>999999</v>
      </c>
      <c r="AE569" s="70">
        <v>45932</v>
      </c>
      <c r="AF569" s="70">
        <v>116822</v>
      </c>
      <c r="AG569" s="60"/>
      <c r="AH569" s="61">
        <v>83043</v>
      </c>
      <c r="AI569" s="61">
        <v>0</v>
      </c>
      <c r="AJ569" s="61">
        <v>84289</v>
      </c>
      <c r="AK569" s="61">
        <v>0</v>
      </c>
      <c r="AL569" s="61">
        <v>0</v>
      </c>
      <c r="AM569" s="61">
        <v>84289</v>
      </c>
      <c r="AN569" s="11" t="s">
        <v>74</v>
      </c>
      <c r="AO569" s="61">
        <v>96000</v>
      </c>
      <c r="AP569" s="61">
        <v>0</v>
      </c>
      <c r="AQ569" s="62">
        <v>0</v>
      </c>
      <c r="AR569" s="62">
        <v>96000</v>
      </c>
      <c r="AS569" s="11" t="s">
        <v>74</v>
      </c>
      <c r="AT569" s="62">
        <v>84289</v>
      </c>
      <c r="AU569" s="62">
        <v>96000</v>
      </c>
      <c r="AV569" s="61">
        <v>12957</v>
      </c>
      <c r="AW569" s="63" t="str">
        <f t="shared" si="130"/>
        <v/>
      </c>
      <c r="AX569" s="63" t="str">
        <f t="shared" si="131"/>
        <v/>
      </c>
      <c r="AY569" s="64">
        <v>11711</v>
      </c>
      <c r="AZ569" s="65">
        <v>0.13893865154409235</v>
      </c>
      <c r="BA569" s="65">
        <v>0.15602760015895378</v>
      </c>
      <c r="BB569" s="16" t="s">
        <v>33</v>
      </c>
      <c r="BC569" s="17"/>
    </row>
    <row r="570" spans="1:55" ht="20.100000000000001" customHeight="1" x14ac:dyDescent="0.2">
      <c r="A570" s="15">
        <v>2017</v>
      </c>
      <c r="B570" s="15" t="s">
        <v>75</v>
      </c>
      <c r="C570" s="35">
        <f t="shared" si="119"/>
        <v>3</v>
      </c>
      <c r="D570" s="67" t="s">
        <v>29</v>
      </c>
      <c r="E570" s="60" t="s">
        <v>9</v>
      </c>
      <c r="F570" s="18" t="str">
        <f t="shared" si="120"/>
        <v>Puckett, Alisha</v>
      </c>
      <c r="G570" s="11" t="s">
        <v>263</v>
      </c>
      <c r="H570" s="12" t="s">
        <v>4961</v>
      </c>
      <c r="I570" s="66">
        <v>1</v>
      </c>
      <c r="J570" s="68" t="s">
        <v>53</v>
      </c>
      <c r="K570" s="34">
        <f t="shared" si="121"/>
        <v>37000</v>
      </c>
      <c r="L570" s="34">
        <f t="shared" si="122"/>
        <v>0</v>
      </c>
      <c r="M570" s="34">
        <f t="shared" si="123"/>
        <v>37000</v>
      </c>
      <c r="N570" s="34">
        <f t="shared" si="124"/>
        <v>5020</v>
      </c>
      <c r="O570" s="34">
        <f t="shared" si="125"/>
        <v>0</v>
      </c>
      <c r="P570" s="34">
        <f t="shared" si="126"/>
        <v>5020</v>
      </c>
      <c r="Q570" s="34">
        <f t="shared" si="127"/>
        <v>42020</v>
      </c>
      <c r="R570" s="34">
        <f t="shared" si="128"/>
        <v>0</v>
      </c>
      <c r="S570" s="34">
        <f t="shared" si="129"/>
        <v>42020</v>
      </c>
      <c r="T570" s="69">
        <v>42828</v>
      </c>
      <c r="V570" s="11" t="s">
        <v>4958</v>
      </c>
      <c r="W570" s="11" t="s">
        <v>4959</v>
      </c>
      <c r="X570" s="11" t="s">
        <v>8340</v>
      </c>
      <c r="Y570" s="11" t="s">
        <v>4960</v>
      </c>
      <c r="Z570" s="12" t="s">
        <v>4962</v>
      </c>
      <c r="AA570" s="12" t="s">
        <v>4963</v>
      </c>
      <c r="AB570" s="12" t="s">
        <v>4964</v>
      </c>
      <c r="AC570" s="12" t="s">
        <v>3594</v>
      </c>
      <c r="AD570" s="12">
        <v>999999</v>
      </c>
      <c r="AE570" s="70">
        <v>27713</v>
      </c>
      <c r="AF570" s="70">
        <v>52803</v>
      </c>
      <c r="AG570" s="60"/>
      <c r="AH570" s="61">
        <v>34500</v>
      </c>
      <c r="AI570" s="61">
        <v>0</v>
      </c>
      <c r="AJ570" s="61">
        <v>37000</v>
      </c>
      <c r="AK570" s="61">
        <v>0</v>
      </c>
      <c r="AL570" s="61">
        <v>37000</v>
      </c>
      <c r="AM570" s="61">
        <v>0</v>
      </c>
      <c r="AN570" s="11"/>
      <c r="AO570" s="61">
        <v>42020</v>
      </c>
      <c r="AP570" s="61">
        <v>0</v>
      </c>
      <c r="AQ570" s="62">
        <v>42020</v>
      </c>
      <c r="AR570" s="62">
        <v>0</v>
      </c>
      <c r="AS570" s="11"/>
      <c r="AT570" s="62">
        <v>37000</v>
      </c>
      <c r="AU570" s="62">
        <v>42020</v>
      </c>
      <c r="AV570" s="61">
        <v>7520</v>
      </c>
      <c r="AW570" s="63" t="str">
        <f t="shared" si="130"/>
        <v/>
      </c>
      <c r="AX570" s="63" t="str">
        <f t="shared" si="131"/>
        <v/>
      </c>
      <c r="AY570" s="64">
        <v>5020</v>
      </c>
      <c r="AZ570" s="65">
        <v>0.13567567567567568</v>
      </c>
      <c r="BA570" s="65">
        <v>0.21797101449275363</v>
      </c>
      <c r="BB570" s="16" t="s">
        <v>33</v>
      </c>
      <c r="BC570" s="124"/>
    </row>
    <row r="571" spans="1:55" ht="20.100000000000001" customHeight="1" x14ac:dyDescent="0.2">
      <c r="A571" s="15">
        <v>2017</v>
      </c>
      <c r="B571" s="15" t="s">
        <v>75</v>
      </c>
      <c r="C571" s="35">
        <f t="shared" si="119"/>
        <v>3</v>
      </c>
      <c r="D571" s="67" t="s">
        <v>29</v>
      </c>
      <c r="E571" s="60" t="s">
        <v>9</v>
      </c>
      <c r="F571" s="18" t="str">
        <f t="shared" si="120"/>
        <v>Ramos, Maritza</v>
      </c>
      <c r="G571" s="11" t="s">
        <v>1373</v>
      </c>
      <c r="H571" s="12" t="s">
        <v>4583</v>
      </c>
      <c r="I571" s="66">
        <v>1</v>
      </c>
      <c r="J571" s="68" t="s">
        <v>53</v>
      </c>
      <c r="K571" s="34">
        <f t="shared" si="121"/>
        <v>0</v>
      </c>
      <c r="L571" s="34">
        <f t="shared" si="122"/>
        <v>27566</v>
      </c>
      <c r="M571" s="34">
        <f t="shared" si="123"/>
        <v>27566</v>
      </c>
      <c r="N571" s="34">
        <f t="shared" si="124"/>
        <v>0</v>
      </c>
      <c r="O571" s="34">
        <f t="shared" si="125"/>
        <v>1606</v>
      </c>
      <c r="P571" s="34">
        <f t="shared" si="126"/>
        <v>1606</v>
      </c>
      <c r="Q571" s="34">
        <f t="shared" si="127"/>
        <v>0</v>
      </c>
      <c r="R571" s="34">
        <f t="shared" si="128"/>
        <v>29172</v>
      </c>
      <c r="S571" s="34">
        <f t="shared" si="129"/>
        <v>29172</v>
      </c>
      <c r="T571" s="69">
        <v>42870</v>
      </c>
      <c r="V571" s="11" t="s">
        <v>4580</v>
      </c>
      <c r="W571" s="11" t="s">
        <v>4581</v>
      </c>
      <c r="X571" s="11" t="s">
        <v>8345</v>
      </c>
      <c r="Y571" s="11" t="s">
        <v>4582</v>
      </c>
      <c r="Z571" s="12" t="s">
        <v>95</v>
      </c>
      <c r="AA571" s="12" t="s">
        <v>4530</v>
      </c>
      <c r="AB571" s="12" t="s">
        <v>4531</v>
      </c>
      <c r="AC571" s="12" t="s">
        <v>4532</v>
      </c>
      <c r="AD571" s="12">
        <v>999999</v>
      </c>
      <c r="AE571" s="70">
        <v>22332</v>
      </c>
      <c r="AF571" s="70">
        <v>53896</v>
      </c>
      <c r="AG571" s="60"/>
      <c r="AH571" s="61">
        <v>27159</v>
      </c>
      <c r="AI571" s="61">
        <v>0</v>
      </c>
      <c r="AJ571" s="61">
        <v>27566</v>
      </c>
      <c r="AK571" s="61">
        <v>0</v>
      </c>
      <c r="AL571" s="61">
        <v>0</v>
      </c>
      <c r="AM571" s="61">
        <v>27566</v>
      </c>
      <c r="AN571" s="11" t="s">
        <v>4154</v>
      </c>
      <c r="AO571" s="61">
        <v>29172</v>
      </c>
      <c r="AP571" s="61">
        <v>0</v>
      </c>
      <c r="AQ571" s="62">
        <v>0</v>
      </c>
      <c r="AR571" s="62">
        <v>29172</v>
      </c>
      <c r="AS571" s="11" t="s">
        <v>4154</v>
      </c>
      <c r="AT571" s="62">
        <v>27566</v>
      </c>
      <c r="AU571" s="62">
        <v>29172</v>
      </c>
      <c r="AV571" s="61">
        <v>2013</v>
      </c>
      <c r="AW571" s="63" t="str">
        <f t="shared" si="130"/>
        <v/>
      </c>
      <c r="AX571" s="63" t="str">
        <f t="shared" si="131"/>
        <v/>
      </c>
      <c r="AY571" s="64">
        <v>1606</v>
      </c>
      <c r="AZ571" s="65">
        <v>5.826017557861133E-2</v>
      </c>
      <c r="BA571" s="65">
        <v>7.4119076549210211E-2</v>
      </c>
      <c r="BB571" s="16" t="s">
        <v>33</v>
      </c>
      <c r="BC571" s="17"/>
    </row>
    <row r="572" spans="1:55" ht="20.100000000000001" customHeight="1" x14ac:dyDescent="0.2">
      <c r="A572" s="15">
        <v>2017</v>
      </c>
      <c r="B572" s="15" t="s">
        <v>75</v>
      </c>
      <c r="C572" s="35">
        <f t="shared" si="119"/>
        <v>3</v>
      </c>
      <c r="D572" s="67" t="s">
        <v>29</v>
      </c>
      <c r="E572" s="60" t="s">
        <v>9</v>
      </c>
      <c r="F572" s="18" t="str">
        <f t="shared" si="120"/>
        <v>Ray, Santana</v>
      </c>
      <c r="G572" s="11" t="s">
        <v>1181</v>
      </c>
      <c r="H572" s="12" t="s">
        <v>4586</v>
      </c>
      <c r="I572" s="66">
        <v>1</v>
      </c>
      <c r="J572" s="68" t="s">
        <v>53</v>
      </c>
      <c r="K572" s="34">
        <f t="shared" si="121"/>
        <v>25462</v>
      </c>
      <c r="L572" s="34">
        <f t="shared" si="122"/>
        <v>11443</v>
      </c>
      <c r="M572" s="34">
        <f t="shared" si="123"/>
        <v>36905</v>
      </c>
      <c r="N572" s="34">
        <f t="shared" si="124"/>
        <v>4550</v>
      </c>
      <c r="O572" s="34">
        <f t="shared" si="125"/>
        <v>2045</v>
      </c>
      <c r="P572" s="34">
        <f t="shared" si="126"/>
        <v>6595</v>
      </c>
      <c r="Q572" s="34">
        <f t="shared" si="127"/>
        <v>30012</v>
      </c>
      <c r="R572" s="34">
        <f t="shared" si="128"/>
        <v>13488</v>
      </c>
      <c r="S572" s="34">
        <f t="shared" si="129"/>
        <v>43500</v>
      </c>
      <c r="T572" s="69">
        <v>42887</v>
      </c>
      <c r="V572" s="11" t="s">
        <v>4196</v>
      </c>
      <c r="W572" s="11" t="s">
        <v>4584</v>
      </c>
      <c r="X572" s="11" t="s">
        <v>8348</v>
      </c>
      <c r="Y572" s="11" t="s">
        <v>4585</v>
      </c>
      <c r="Z572" s="12" t="s">
        <v>4158</v>
      </c>
      <c r="AA572" s="12" t="s">
        <v>4556</v>
      </c>
      <c r="AB572" s="12" t="s">
        <v>4557</v>
      </c>
      <c r="AC572" s="12" t="s">
        <v>4146</v>
      </c>
      <c r="AD572" s="12">
        <v>999999</v>
      </c>
      <c r="AE572" s="70">
        <v>24900</v>
      </c>
      <c r="AF572" s="70">
        <v>54002</v>
      </c>
      <c r="AG572" s="60"/>
      <c r="AH572" s="61">
        <v>36360</v>
      </c>
      <c r="AI572" s="61">
        <v>0</v>
      </c>
      <c r="AJ572" s="61">
        <v>36905</v>
      </c>
      <c r="AK572" s="61">
        <v>0</v>
      </c>
      <c r="AL572" s="61">
        <v>25462</v>
      </c>
      <c r="AM572" s="61">
        <v>11443</v>
      </c>
      <c r="AN572" s="11" t="s">
        <v>74</v>
      </c>
      <c r="AO572" s="61">
        <v>43500</v>
      </c>
      <c r="AP572" s="61">
        <v>0</v>
      </c>
      <c r="AQ572" s="62">
        <v>30012</v>
      </c>
      <c r="AR572" s="62">
        <v>13488</v>
      </c>
      <c r="AS572" s="11" t="s">
        <v>74</v>
      </c>
      <c r="AT572" s="62">
        <v>36905</v>
      </c>
      <c r="AU572" s="62">
        <v>43500</v>
      </c>
      <c r="AV572" s="61">
        <v>7140</v>
      </c>
      <c r="AW572" s="63" t="str">
        <f t="shared" si="130"/>
        <v/>
      </c>
      <c r="AX572" s="63" t="str">
        <f t="shared" si="131"/>
        <v/>
      </c>
      <c r="AY572" s="64">
        <v>6595</v>
      </c>
      <c r="AZ572" s="65">
        <v>0.17870207288985232</v>
      </c>
      <c r="BA572" s="65">
        <v>0.19636963696369636</v>
      </c>
      <c r="BB572" s="16" t="s">
        <v>33</v>
      </c>
      <c r="BC572" s="17"/>
    </row>
    <row r="573" spans="1:55" ht="20.100000000000001" customHeight="1" x14ac:dyDescent="0.2">
      <c r="A573" s="15">
        <v>2017</v>
      </c>
      <c r="B573" s="15" t="s">
        <v>75</v>
      </c>
      <c r="C573" s="35">
        <f t="shared" si="119"/>
        <v>3</v>
      </c>
      <c r="D573" s="67" t="s">
        <v>29</v>
      </c>
      <c r="E573" s="60" t="s">
        <v>9</v>
      </c>
      <c r="F573" s="18" t="str">
        <f t="shared" si="120"/>
        <v>Rich, Kenneth</v>
      </c>
      <c r="G573" s="11" t="s">
        <v>427</v>
      </c>
      <c r="H573" s="12" t="s">
        <v>4590</v>
      </c>
      <c r="I573" s="66">
        <v>1</v>
      </c>
      <c r="J573" s="68" t="s">
        <v>53</v>
      </c>
      <c r="K573" s="34">
        <f t="shared" si="121"/>
        <v>0</v>
      </c>
      <c r="L573" s="34">
        <f t="shared" si="122"/>
        <v>72996</v>
      </c>
      <c r="M573" s="34">
        <f t="shared" si="123"/>
        <v>72996</v>
      </c>
      <c r="N573" s="34">
        <f t="shared" si="124"/>
        <v>0</v>
      </c>
      <c r="O573" s="34">
        <f t="shared" si="125"/>
        <v>5004</v>
      </c>
      <c r="P573" s="34">
        <f t="shared" si="126"/>
        <v>5004</v>
      </c>
      <c r="Q573" s="34">
        <f t="shared" si="127"/>
        <v>0</v>
      </c>
      <c r="R573" s="34">
        <f t="shared" si="128"/>
        <v>78000</v>
      </c>
      <c r="S573" s="34">
        <f t="shared" si="129"/>
        <v>78000</v>
      </c>
      <c r="T573" s="69">
        <v>42887</v>
      </c>
      <c r="V573" s="11" t="s">
        <v>4587</v>
      </c>
      <c r="W573" s="11" t="s">
        <v>4588</v>
      </c>
      <c r="X573" s="11" t="s">
        <v>8351</v>
      </c>
      <c r="Y573" s="11" t="s">
        <v>4589</v>
      </c>
      <c r="Z573" s="12" t="s">
        <v>4211</v>
      </c>
      <c r="AA573" s="12" t="s">
        <v>4571</v>
      </c>
      <c r="AB573" s="12" t="s">
        <v>4572</v>
      </c>
      <c r="AC573" s="12" t="s">
        <v>4573</v>
      </c>
      <c r="AD573" s="12">
        <v>999999</v>
      </c>
      <c r="AE573" s="70">
        <v>42030</v>
      </c>
      <c r="AF573" s="70">
        <v>111307</v>
      </c>
      <c r="AG573" s="60"/>
      <c r="AH573" s="61">
        <v>71917</v>
      </c>
      <c r="AI573" s="61">
        <v>0</v>
      </c>
      <c r="AJ573" s="61">
        <v>72996</v>
      </c>
      <c r="AK573" s="61">
        <v>0</v>
      </c>
      <c r="AL573" s="61">
        <v>0</v>
      </c>
      <c r="AM573" s="61">
        <v>72996</v>
      </c>
      <c r="AN573" s="11" t="s">
        <v>74</v>
      </c>
      <c r="AO573" s="61">
        <v>78000</v>
      </c>
      <c r="AP573" s="61">
        <v>0</v>
      </c>
      <c r="AQ573" s="62">
        <v>0</v>
      </c>
      <c r="AR573" s="62">
        <v>78000</v>
      </c>
      <c r="AS573" s="11" t="s">
        <v>74</v>
      </c>
      <c r="AT573" s="62">
        <v>72996</v>
      </c>
      <c r="AU573" s="62">
        <v>78000</v>
      </c>
      <c r="AV573" s="61">
        <v>6083</v>
      </c>
      <c r="AW573" s="63" t="str">
        <f t="shared" si="130"/>
        <v/>
      </c>
      <c r="AX573" s="63" t="str">
        <f t="shared" si="131"/>
        <v/>
      </c>
      <c r="AY573" s="64">
        <v>5004</v>
      </c>
      <c r="AZ573" s="65">
        <v>6.8551701463093861E-2</v>
      </c>
      <c r="BA573" s="65">
        <v>8.4583617225412633E-2</v>
      </c>
      <c r="BB573" s="16" t="s">
        <v>33</v>
      </c>
      <c r="BC573" s="17"/>
    </row>
    <row r="574" spans="1:55" ht="20.100000000000001" customHeight="1" x14ac:dyDescent="0.2">
      <c r="A574" s="15">
        <v>2017</v>
      </c>
      <c r="B574" s="15" t="s">
        <v>75</v>
      </c>
      <c r="C574" s="35">
        <f t="shared" si="119"/>
        <v>3</v>
      </c>
      <c r="D574" s="67" t="s">
        <v>29</v>
      </c>
      <c r="E574" s="60" t="s">
        <v>9</v>
      </c>
      <c r="F574" s="18" t="str">
        <f t="shared" si="120"/>
        <v>Snodgrass, Nathan</v>
      </c>
      <c r="G574" s="11" t="s">
        <v>2048</v>
      </c>
      <c r="H574" s="12" t="s">
        <v>4593</v>
      </c>
      <c r="I574" s="66">
        <v>1</v>
      </c>
      <c r="J574" s="68" t="s">
        <v>53</v>
      </c>
      <c r="K574" s="34">
        <f t="shared" si="121"/>
        <v>87514</v>
      </c>
      <c r="L574" s="34">
        <f t="shared" si="122"/>
        <v>0</v>
      </c>
      <c r="M574" s="34">
        <f t="shared" si="123"/>
        <v>87514</v>
      </c>
      <c r="N574" s="34">
        <f t="shared" si="124"/>
        <v>10501</v>
      </c>
      <c r="O574" s="34">
        <f t="shared" si="125"/>
        <v>0</v>
      </c>
      <c r="P574" s="34">
        <f t="shared" si="126"/>
        <v>10501</v>
      </c>
      <c r="Q574" s="34">
        <f t="shared" si="127"/>
        <v>98015</v>
      </c>
      <c r="R574" s="34">
        <f t="shared" si="128"/>
        <v>0</v>
      </c>
      <c r="S574" s="34">
        <f t="shared" si="129"/>
        <v>98015</v>
      </c>
      <c r="T574" s="69">
        <v>42887</v>
      </c>
      <c r="V574" s="11" t="s">
        <v>4591</v>
      </c>
      <c r="W574" s="11" t="s">
        <v>2150</v>
      </c>
      <c r="X574" s="11" t="s">
        <v>8388</v>
      </c>
      <c r="Y574" s="11" t="s">
        <v>4592</v>
      </c>
      <c r="Z574" s="12" t="s">
        <v>4137</v>
      </c>
      <c r="AA574" s="12" t="s">
        <v>4594</v>
      </c>
      <c r="AB574" s="12" t="s">
        <v>4595</v>
      </c>
      <c r="AC574" s="12" t="s">
        <v>4214</v>
      </c>
      <c r="AD574" s="12">
        <v>999999</v>
      </c>
      <c r="AE574" s="70">
        <v>55000</v>
      </c>
      <c r="AF574" s="70">
        <v>131000</v>
      </c>
      <c r="AG574" s="60"/>
      <c r="AH574" s="61">
        <v>86221</v>
      </c>
      <c r="AI574" s="61">
        <v>0</v>
      </c>
      <c r="AJ574" s="61">
        <v>87514</v>
      </c>
      <c r="AK574" s="61">
        <v>0</v>
      </c>
      <c r="AL574" s="61">
        <v>87514</v>
      </c>
      <c r="AM574" s="61">
        <v>0</v>
      </c>
      <c r="AN574" s="11"/>
      <c r="AO574" s="61">
        <v>98015</v>
      </c>
      <c r="AP574" s="61">
        <v>0</v>
      </c>
      <c r="AQ574" s="62">
        <v>98015</v>
      </c>
      <c r="AR574" s="62">
        <v>0</v>
      </c>
      <c r="AS574" s="11"/>
      <c r="AT574" s="62">
        <v>87514</v>
      </c>
      <c r="AU574" s="62">
        <v>98015</v>
      </c>
      <c r="AV574" s="61">
        <v>11794</v>
      </c>
      <c r="AW574" s="63" t="str">
        <f t="shared" si="130"/>
        <v/>
      </c>
      <c r="AX574" s="63" t="str">
        <f t="shared" si="131"/>
        <v/>
      </c>
      <c r="AY574" s="64">
        <v>10501</v>
      </c>
      <c r="AZ574" s="65">
        <v>0.11999222981465822</v>
      </c>
      <c r="BA574" s="65">
        <v>0.13678802147968591</v>
      </c>
      <c r="BB574" s="16" t="s">
        <v>33</v>
      </c>
      <c r="BC574" s="17"/>
    </row>
    <row r="575" spans="1:55" ht="20.100000000000001" customHeight="1" x14ac:dyDescent="0.2">
      <c r="A575" s="15">
        <v>2017</v>
      </c>
      <c r="B575" s="15" t="s">
        <v>75</v>
      </c>
      <c r="C575" s="35">
        <f t="shared" si="119"/>
        <v>3</v>
      </c>
      <c r="D575" s="67" t="s">
        <v>29</v>
      </c>
      <c r="E575" s="60" t="s">
        <v>9</v>
      </c>
      <c r="F575" s="18" t="str">
        <f t="shared" si="120"/>
        <v>Temple, Tracy</v>
      </c>
      <c r="G575" s="11" t="s">
        <v>4598</v>
      </c>
      <c r="H575" s="12" t="s">
        <v>4599</v>
      </c>
      <c r="I575" s="66">
        <v>1</v>
      </c>
      <c r="J575" s="68" t="s">
        <v>53</v>
      </c>
      <c r="K575" s="34">
        <f t="shared" si="121"/>
        <v>36738</v>
      </c>
      <c r="L575" s="34">
        <f t="shared" si="122"/>
        <v>0</v>
      </c>
      <c r="M575" s="34">
        <f t="shared" si="123"/>
        <v>36738</v>
      </c>
      <c r="N575" s="34">
        <f t="shared" si="124"/>
        <v>5731</v>
      </c>
      <c r="O575" s="34">
        <f t="shared" si="125"/>
        <v>0</v>
      </c>
      <c r="P575" s="34">
        <f t="shared" si="126"/>
        <v>5731</v>
      </c>
      <c r="Q575" s="34">
        <f t="shared" si="127"/>
        <v>42469</v>
      </c>
      <c r="R575" s="34">
        <f t="shared" si="128"/>
        <v>0</v>
      </c>
      <c r="S575" s="34">
        <f t="shared" si="129"/>
        <v>42469</v>
      </c>
      <c r="T575" s="69">
        <v>42887</v>
      </c>
      <c r="V575" s="11" t="s">
        <v>4596</v>
      </c>
      <c r="W575" s="11" t="s">
        <v>122</v>
      </c>
      <c r="X575" s="11" t="s">
        <v>8404</v>
      </c>
      <c r="Y575" s="11" t="s">
        <v>4597</v>
      </c>
      <c r="Z575" s="12" t="s">
        <v>95</v>
      </c>
      <c r="AA575" s="12" t="s">
        <v>4600</v>
      </c>
      <c r="AB575" s="12" t="s">
        <v>4601</v>
      </c>
      <c r="AC575" s="12" t="s">
        <v>3884</v>
      </c>
      <c r="AD575" s="12">
        <v>999999</v>
      </c>
      <c r="AE575" s="70">
        <v>26761</v>
      </c>
      <c r="AF575" s="70">
        <v>80644</v>
      </c>
      <c r="AG575" s="60"/>
      <c r="AH575" s="61">
        <v>36195</v>
      </c>
      <c r="AI575" s="61">
        <v>0</v>
      </c>
      <c r="AJ575" s="61">
        <v>36738</v>
      </c>
      <c r="AK575" s="61">
        <v>0</v>
      </c>
      <c r="AL575" s="61">
        <v>36738</v>
      </c>
      <c r="AM575" s="61">
        <v>0</v>
      </c>
      <c r="AN575" s="11"/>
      <c r="AO575" s="61">
        <v>42469</v>
      </c>
      <c r="AP575" s="61">
        <v>0</v>
      </c>
      <c r="AQ575" s="62">
        <v>42469</v>
      </c>
      <c r="AR575" s="62">
        <v>0</v>
      </c>
      <c r="AS575" s="11"/>
      <c r="AT575" s="62">
        <v>36738</v>
      </c>
      <c r="AU575" s="62">
        <v>42469</v>
      </c>
      <c r="AV575" s="61">
        <v>6274</v>
      </c>
      <c r="AW575" s="63" t="str">
        <f t="shared" si="130"/>
        <v/>
      </c>
      <c r="AX575" s="63" t="str">
        <f t="shared" si="131"/>
        <v/>
      </c>
      <c r="AY575" s="64">
        <v>5731</v>
      </c>
      <c r="AZ575" s="65">
        <v>0.15599651586912733</v>
      </c>
      <c r="BA575" s="65">
        <v>0.17333885895841966</v>
      </c>
      <c r="BB575" s="16" t="s">
        <v>33</v>
      </c>
      <c r="BC575" s="17"/>
    </row>
    <row r="576" spans="1:55" ht="20.100000000000001" customHeight="1" x14ac:dyDescent="0.2">
      <c r="A576" s="15">
        <v>2017</v>
      </c>
      <c r="B576" s="15" t="s">
        <v>75</v>
      </c>
      <c r="C576" s="35">
        <f t="shared" si="119"/>
        <v>3</v>
      </c>
      <c r="D576" s="67" t="s">
        <v>29</v>
      </c>
      <c r="E576" s="60" t="s">
        <v>9</v>
      </c>
      <c r="F576" s="18" t="str">
        <f t="shared" si="120"/>
        <v>Thorpe, Heather</v>
      </c>
      <c r="G576" s="11" t="s">
        <v>133</v>
      </c>
      <c r="H576" s="12" t="s">
        <v>4834</v>
      </c>
      <c r="I576" s="66">
        <v>1</v>
      </c>
      <c r="J576" s="68" t="s">
        <v>53</v>
      </c>
      <c r="K576" s="34">
        <f t="shared" si="121"/>
        <v>24106</v>
      </c>
      <c r="L576" s="34">
        <f t="shared" si="122"/>
        <v>24106</v>
      </c>
      <c r="M576" s="34">
        <f t="shared" si="123"/>
        <v>48212</v>
      </c>
      <c r="N576" s="34">
        <f t="shared" si="124"/>
        <v>1394</v>
      </c>
      <c r="O576" s="34">
        <f t="shared" si="125"/>
        <v>1394</v>
      </c>
      <c r="P576" s="34">
        <f t="shared" si="126"/>
        <v>2788</v>
      </c>
      <c r="Q576" s="34">
        <f t="shared" si="127"/>
        <v>25500</v>
      </c>
      <c r="R576" s="34">
        <f t="shared" si="128"/>
        <v>25500</v>
      </c>
      <c r="S576" s="34">
        <f t="shared" si="129"/>
        <v>51000</v>
      </c>
      <c r="T576" s="69">
        <v>42856</v>
      </c>
      <c r="V576" s="11" t="s">
        <v>4832</v>
      </c>
      <c r="W576" s="11" t="s">
        <v>1324</v>
      </c>
      <c r="X576" s="11" t="s">
        <v>8407</v>
      </c>
      <c r="Y576" s="11" t="s">
        <v>4833</v>
      </c>
      <c r="Z576" s="12" t="s">
        <v>4164</v>
      </c>
      <c r="AA576" s="12" t="s">
        <v>4165</v>
      </c>
      <c r="AB576" s="12" t="s">
        <v>4166</v>
      </c>
      <c r="AC576" s="12" t="s">
        <v>4809</v>
      </c>
      <c r="AD576" s="12" t="s">
        <v>73</v>
      </c>
      <c r="AE576" s="70">
        <v>36012</v>
      </c>
      <c r="AF576" s="70">
        <v>96812</v>
      </c>
      <c r="AG576" s="60"/>
      <c r="AH576" s="61">
        <v>47500</v>
      </c>
      <c r="AI576" s="61">
        <v>0</v>
      </c>
      <c r="AJ576" s="61">
        <v>48212</v>
      </c>
      <c r="AK576" s="61">
        <v>0</v>
      </c>
      <c r="AL576" s="61">
        <v>24106</v>
      </c>
      <c r="AM576" s="61">
        <v>24106</v>
      </c>
      <c r="AN576" s="11" t="s">
        <v>74</v>
      </c>
      <c r="AO576" s="61">
        <v>51000</v>
      </c>
      <c r="AP576" s="61">
        <v>0</v>
      </c>
      <c r="AQ576" s="62">
        <v>25500</v>
      </c>
      <c r="AR576" s="62">
        <v>25500</v>
      </c>
      <c r="AS576" s="11" t="s">
        <v>74</v>
      </c>
      <c r="AT576" s="62">
        <v>48212</v>
      </c>
      <c r="AU576" s="62">
        <v>51000</v>
      </c>
      <c r="AV576" s="61">
        <v>3500</v>
      </c>
      <c r="AW576" s="63" t="str">
        <f t="shared" si="130"/>
        <v/>
      </c>
      <c r="AX576" s="63" t="str">
        <f t="shared" si="131"/>
        <v/>
      </c>
      <c r="AY576" s="64">
        <v>2788</v>
      </c>
      <c r="AZ576" s="65">
        <v>5.7827926657263752E-2</v>
      </c>
      <c r="BA576" s="65">
        <v>7.3684210526315783E-2</v>
      </c>
      <c r="BB576" s="16" t="s">
        <v>33</v>
      </c>
      <c r="BC576" s="17"/>
    </row>
    <row r="577" spans="1:55" ht="20.100000000000001" customHeight="1" x14ac:dyDescent="0.2">
      <c r="A577" s="15">
        <v>2017</v>
      </c>
      <c r="B577" s="15" t="s">
        <v>75</v>
      </c>
      <c r="C577" s="35">
        <f t="shared" si="119"/>
        <v>3</v>
      </c>
      <c r="D577" s="67" t="s">
        <v>29</v>
      </c>
      <c r="E577" s="60" t="s">
        <v>9</v>
      </c>
      <c r="F577" s="18" t="str">
        <f t="shared" si="120"/>
        <v>Van Emden, Pamela</v>
      </c>
      <c r="G577" s="11" t="s">
        <v>1170</v>
      </c>
      <c r="H577" s="12" t="s">
        <v>4837</v>
      </c>
      <c r="I577" s="66">
        <v>1</v>
      </c>
      <c r="J577" s="68" t="s">
        <v>53</v>
      </c>
      <c r="K577" s="34">
        <f t="shared" si="121"/>
        <v>36934</v>
      </c>
      <c r="L577" s="34">
        <f t="shared" si="122"/>
        <v>0</v>
      </c>
      <c r="M577" s="34">
        <f t="shared" si="123"/>
        <v>36934</v>
      </c>
      <c r="N577" s="34">
        <f t="shared" si="124"/>
        <v>3693</v>
      </c>
      <c r="O577" s="34">
        <f t="shared" si="125"/>
        <v>0</v>
      </c>
      <c r="P577" s="34">
        <f t="shared" si="126"/>
        <v>3693</v>
      </c>
      <c r="Q577" s="34">
        <f t="shared" si="127"/>
        <v>40627</v>
      </c>
      <c r="R577" s="34">
        <f t="shared" si="128"/>
        <v>0</v>
      </c>
      <c r="S577" s="34">
        <f t="shared" si="129"/>
        <v>40627</v>
      </c>
      <c r="T577" s="69">
        <v>42856</v>
      </c>
      <c r="V577" s="11" t="s">
        <v>4835</v>
      </c>
      <c r="W577" s="11" t="s">
        <v>2371</v>
      </c>
      <c r="X577" s="11" t="s">
        <v>9417</v>
      </c>
      <c r="Y577" s="11" t="s">
        <v>4836</v>
      </c>
      <c r="Z577" s="12" t="s">
        <v>3741</v>
      </c>
      <c r="AA577" s="12" t="s">
        <v>4424</v>
      </c>
      <c r="AB577" s="12" t="s">
        <v>4425</v>
      </c>
      <c r="AC577" s="12" t="s">
        <v>3748</v>
      </c>
      <c r="AD577" s="12" t="s">
        <v>73</v>
      </c>
      <c r="AE577" s="70">
        <v>27713</v>
      </c>
      <c r="AF577" s="70">
        <v>70828</v>
      </c>
      <c r="AG577" s="60"/>
      <c r="AH577" s="61">
        <v>36388</v>
      </c>
      <c r="AI577" s="61">
        <v>0</v>
      </c>
      <c r="AJ577" s="61">
        <v>36934</v>
      </c>
      <c r="AK577" s="61">
        <v>0</v>
      </c>
      <c r="AL577" s="61">
        <v>36934</v>
      </c>
      <c r="AM577" s="61">
        <v>0</v>
      </c>
      <c r="AN577" s="11"/>
      <c r="AO577" s="61">
        <v>40627</v>
      </c>
      <c r="AP577" s="61">
        <v>0</v>
      </c>
      <c r="AQ577" s="62">
        <v>40627</v>
      </c>
      <c r="AR577" s="62">
        <v>0</v>
      </c>
      <c r="AS577" s="11"/>
      <c r="AT577" s="62">
        <v>36934</v>
      </c>
      <c r="AU577" s="62">
        <v>40627</v>
      </c>
      <c r="AV577" s="61">
        <v>4239</v>
      </c>
      <c r="AW577" s="63" t="str">
        <f t="shared" si="130"/>
        <v/>
      </c>
      <c r="AX577" s="63" t="str">
        <f t="shared" si="131"/>
        <v/>
      </c>
      <c r="AY577" s="64">
        <v>3693</v>
      </c>
      <c r="AZ577" s="65">
        <v>9.9989169870579958E-2</v>
      </c>
      <c r="BA577" s="65">
        <v>0.11649444871935803</v>
      </c>
      <c r="BB577" s="16" t="s">
        <v>33</v>
      </c>
      <c r="BC577" s="17"/>
    </row>
    <row r="578" spans="1:55" ht="20.100000000000001" customHeight="1" x14ac:dyDescent="0.2">
      <c r="A578" s="15">
        <v>2017</v>
      </c>
      <c r="B578" s="15" t="s">
        <v>75</v>
      </c>
      <c r="C578" s="35">
        <f t="shared" si="119"/>
        <v>3</v>
      </c>
      <c r="D578" s="67" t="s">
        <v>29</v>
      </c>
      <c r="E578" s="60" t="s">
        <v>9</v>
      </c>
      <c r="F578" s="18" t="str">
        <f t="shared" si="120"/>
        <v>Vasquez Galdamez, Santos</v>
      </c>
      <c r="G578" s="11" t="s">
        <v>1373</v>
      </c>
      <c r="H578" s="12" t="s">
        <v>4841</v>
      </c>
      <c r="I578" s="66">
        <v>1</v>
      </c>
      <c r="J578" s="68" t="s">
        <v>53</v>
      </c>
      <c r="K578" s="34">
        <f t="shared" si="121"/>
        <v>29610</v>
      </c>
      <c r="L578" s="34">
        <f t="shared" si="122"/>
        <v>0</v>
      </c>
      <c r="M578" s="34">
        <f t="shared" si="123"/>
        <v>29610</v>
      </c>
      <c r="N578" s="34">
        <f t="shared" si="124"/>
        <v>5393</v>
      </c>
      <c r="O578" s="34">
        <f t="shared" si="125"/>
        <v>0</v>
      </c>
      <c r="P578" s="34">
        <f t="shared" si="126"/>
        <v>5393</v>
      </c>
      <c r="Q578" s="34">
        <f t="shared" si="127"/>
        <v>35003</v>
      </c>
      <c r="R578" s="34">
        <f t="shared" si="128"/>
        <v>0</v>
      </c>
      <c r="S578" s="34">
        <f t="shared" si="129"/>
        <v>35003</v>
      </c>
      <c r="T578" s="69">
        <v>42856</v>
      </c>
      <c r="V578" s="11" t="s">
        <v>4838</v>
      </c>
      <c r="W578" s="11" t="s">
        <v>4839</v>
      </c>
      <c r="X578" s="11" t="s">
        <v>9418</v>
      </c>
      <c r="Y578" s="11" t="s">
        <v>4840</v>
      </c>
      <c r="Z578" s="12" t="s">
        <v>95</v>
      </c>
      <c r="AA578" s="12" t="s">
        <v>4530</v>
      </c>
      <c r="AB578" s="12" t="s">
        <v>4531</v>
      </c>
      <c r="AC578" s="12" t="s">
        <v>4805</v>
      </c>
      <c r="AD578" s="12" t="s">
        <v>4806</v>
      </c>
      <c r="AE578" s="70">
        <v>22332</v>
      </c>
      <c r="AF578" s="70">
        <v>53896</v>
      </c>
      <c r="AG578" s="60"/>
      <c r="AH578" s="61">
        <v>29172</v>
      </c>
      <c r="AI578" s="61">
        <v>0</v>
      </c>
      <c r="AJ578" s="61">
        <v>29610</v>
      </c>
      <c r="AK578" s="61">
        <v>0</v>
      </c>
      <c r="AL578" s="61">
        <v>29610</v>
      </c>
      <c r="AM578" s="61">
        <v>0</v>
      </c>
      <c r="AN578" s="11"/>
      <c r="AO578" s="61">
        <v>35003</v>
      </c>
      <c r="AP578" s="61">
        <v>0</v>
      </c>
      <c r="AQ578" s="62">
        <v>35003</v>
      </c>
      <c r="AR578" s="62">
        <v>0</v>
      </c>
      <c r="AS578" s="11"/>
      <c r="AT578" s="62">
        <v>29610</v>
      </c>
      <c r="AU578" s="62">
        <v>35003</v>
      </c>
      <c r="AV578" s="61">
        <v>5831</v>
      </c>
      <c r="AW578" s="63" t="str">
        <f t="shared" si="130"/>
        <v/>
      </c>
      <c r="AX578" s="63" t="str">
        <f t="shared" si="131"/>
        <v/>
      </c>
      <c r="AY578" s="64">
        <v>5393</v>
      </c>
      <c r="AZ578" s="65">
        <v>0.18213441404930766</v>
      </c>
      <c r="BA578" s="65">
        <v>0.19988344988344989</v>
      </c>
      <c r="BB578" s="16" t="s">
        <v>33</v>
      </c>
      <c r="BC578" s="17"/>
    </row>
    <row r="579" spans="1:55" ht="20.100000000000001" customHeight="1" x14ac:dyDescent="0.2">
      <c r="A579" s="15">
        <v>2017</v>
      </c>
      <c r="B579" s="15" t="s">
        <v>75</v>
      </c>
      <c r="C579" s="35">
        <f t="shared" si="119"/>
        <v>3</v>
      </c>
      <c r="D579" s="67" t="s">
        <v>29</v>
      </c>
      <c r="E579" s="60" t="s">
        <v>9</v>
      </c>
      <c r="F579" s="18" t="str">
        <f t="shared" si="120"/>
        <v>Vysocka, Michael</v>
      </c>
      <c r="G579" s="11" t="s">
        <v>4844</v>
      </c>
      <c r="H579" s="12" t="s">
        <v>4845</v>
      </c>
      <c r="I579" s="66">
        <v>1</v>
      </c>
      <c r="J579" s="68" t="s">
        <v>53</v>
      </c>
      <c r="K579" s="34">
        <f t="shared" si="121"/>
        <v>84245</v>
      </c>
      <c r="L579" s="34">
        <f t="shared" si="122"/>
        <v>0</v>
      </c>
      <c r="M579" s="34">
        <f t="shared" si="123"/>
        <v>84245</v>
      </c>
      <c r="N579" s="34">
        <f t="shared" si="124"/>
        <v>11619</v>
      </c>
      <c r="O579" s="34">
        <f t="shared" si="125"/>
        <v>0</v>
      </c>
      <c r="P579" s="34">
        <f t="shared" si="126"/>
        <v>11619</v>
      </c>
      <c r="Q579" s="34">
        <f t="shared" si="127"/>
        <v>95864</v>
      </c>
      <c r="R579" s="34">
        <f t="shared" si="128"/>
        <v>0</v>
      </c>
      <c r="S579" s="34">
        <f t="shared" si="129"/>
        <v>95864</v>
      </c>
      <c r="T579" s="69">
        <v>42856</v>
      </c>
      <c r="V579" s="11" t="s">
        <v>4842</v>
      </c>
      <c r="W579" s="11" t="s">
        <v>380</v>
      </c>
      <c r="X579" s="11" t="s">
        <v>8415</v>
      </c>
      <c r="Y579" s="11" t="s">
        <v>4843</v>
      </c>
      <c r="Z579" s="12" t="s">
        <v>4137</v>
      </c>
      <c r="AA579" s="12" t="s">
        <v>4594</v>
      </c>
      <c r="AB579" s="12" t="s">
        <v>4595</v>
      </c>
      <c r="AC579" s="12" t="s">
        <v>4846</v>
      </c>
      <c r="AD579" s="12" t="s">
        <v>4847</v>
      </c>
      <c r="AE579" s="70">
        <v>56000</v>
      </c>
      <c r="AF579" s="70">
        <v>119019</v>
      </c>
      <c r="AG579" s="60"/>
      <c r="AH579" s="61">
        <v>83000</v>
      </c>
      <c r="AI579" s="61">
        <v>0</v>
      </c>
      <c r="AJ579" s="61">
        <v>84245</v>
      </c>
      <c r="AK579" s="61">
        <v>0</v>
      </c>
      <c r="AL579" s="61">
        <v>84245</v>
      </c>
      <c r="AM579" s="61">
        <v>0</v>
      </c>
      <c r="AN579" s="11"/>
      <c r="AO579" s="61">
        <v>95864</v>
      </c>
      <c r="AP579" s="61">
        <v>0</v>
      </c>
      <c r="AQ579" s="62">
        <v>95864</v>
      </c>
      <c r="AR579" s="62">
        <v>0</v>
      </c>
      <c r="AS579" s="11"/>
      <c r="AT579" s="62">
        <v>84245</v>
      </c>
      <c r="AU579" s="62">
        <v>95864</v>
      </c>
      <c r="AV579" s="61">
        <v>12864</v>
      </c>
      <c r="AW579" s="63" t="str">
        <f t="shared" si="130"/>
        <v/>
      </c>
      <c r="AX579" s="63" t="str">
        <f t="shared" si="131"/>
        <v/>
      </c>
      <c r="AY579" s="64">
        <v>11619</v>
      </c>
      <c r="AZ579" s="65">
        <v>0.13791916434209744</v>
      </c>
      <c r="BA579" s="65">
        <v>0.15498795180722891</v>
      </c>
      <c r="BB579" s="16" t="s">
        <v>33</v>
      </c>
      <c r="BC579" s="17"/>
    </row>
    <row r="580" spans="1:55" ht="20.100000000000001" customHeight="1" x14ac:dyDescent="0.2">
      <c r="A580" s="15">
        <v>2017</v>
      </c>
      <c r="B580" s="15" t="s">
        <v>75</v>
      </c>
      <c r="C580" s="35">
        <f t="shared" si="119"/>
        <v>3</v>
      </c>
      <c r="D580" s="67" t="s">
        <v>29</v>
      </c>
      <c r="E580" s="60" t="s">
        <v>9</v>
      </c>
      <c r="F580" s="18" t="str">
        <f t="shared" si="120"/>
        <v>Watkins, Corrinda</v>
      </c>
      <c r="G580" s="11" t="s">
        <v>252</v>
      </c>
      <c r="H580" s="12" t="s">
        <v>4998</v>
      </c>
      <c r="I580" s="66">
        <v>1</v>
      </c>
      <c r="J580" s="68" t="s">
        <v>53</v>
      </c>
      <c r="K580" s="34">
        <f t="shared" si="121"/>
        <v>58735</v>
      </c>
      <c r="L580" s="34">
        <f t="shared" si="122"/>
        <v>0</v>
      </c>
      <c r="M580" s="34">
        <f t="shared" si="123"/>
        <v>58735</v>
      </c>
      <c r="N580" s="34">
        <f t="shared" si="124"/>
        <v>6265</v>
      </c>
      <c r="O580" s="34">
        <f t="shared" si="125"/>
        <v>0</v>
      </c>
      <c r="P580" s="34">
        <f t="shared" si="126"/>
        <v>6265</v>
      </c>
      <c r="Q580" s="34">
        <f t="shared" si="127"/>
        <v>65000</v>
      </c>
      <c r="R580" s="34">
        <f t="shared" si="128"/>
        <v>0</v>
      </c>
      <c r="S580" s="34">
        <f t="shared" si="129"/>
        <v>65000</v>
      </c>
      <c r="T580" s="69">
        <v>42826</v>
      </c>
      <c r="V580" s="11" t="s">
        <v>4995</v>
      </c>
      <c r="W580" s="11" t="s">
        <v>4996</v>
      </c>
      <c r="X580" s="11" t="s">
        <v>8421</v>
      </c>
      <c r="Y580" s="11" t="s">
        <v>4997</v>
      </c>
      <c r="Z580" s="12" t="s">
        <v>254</v>
      </c>
      <c r="AA580" s="12" t="s">
        <v>4999</v>
      </c>
      <c r="AB580" s="12" t="s">
        <v>5000</v>
      </c>
      <c r="AC580" s="12" t="s">
        <v>3575</v>
      </c>
      <c r="AD580" s="12" t="s">
        <v>256</v>
      </c>
      <c r="AE580" s="70">
        <v>28826</v>
      </c>
      <c r="AF580" s="70">
        <v>66040</v>
      </c>
      <c r="AG580" s="60"/>
      <c r="AH580" s="61">
        <v>57867</v>
      </c>
      <c r="AI580" s="61">
        <v>0</v>
      </c>
      <c r="AJ580" s="61">
        <v>58735</v>
      </c>
      <c r="AK580" s="61">
        <v>0</v>
      </c>
      <c r="AL580" s="61">
        <v>58735</v>
      </c>
      <c r="AM580" s="61">
        <v>0</v>
      </c>
      <c r="AN580" s="11"/>
      <c r="AO580" s="61">
        <v>65000</v>
      </c>
      <c r="AP580" s="61">
        <v>0</v>
      </c>
      <c r="AQ580" s="62">
        <v>65000</v>
      </c>
      <c r="AR580" s="62">
        <v>0</v>
      </c>
      <c r="AS580" s="11"/>
      <c r="AT580" s="62">
        <v>58735</v>
      </c>
      <c r="AU580" s="62">
        <v>65000</v>
      </c>
      <c r="AV580" s="61">
        <v>7133</v>
      </c>
      <c r="AW580" s="63" t="str">
        <f t="shared" si="130"/>
        <v/>
      </c>
      <c r="AX580" s="63" t="str">
        <f t="shared" si="131"/>
        <v/>
      </c>
      <c r="AY580" s="64">
        <v>6265</v>
      </c>
      <c r="AZ580" s="65">
        <v>0.10666553162509577</v>
      </c>
      <c r="BA580" s="65">
        <v>0.12326541897800128</v>
      </c>
      <c r="BB580" s="16" t="s">
        <v>33</v>
      </c>
      <c r="BC580" s="124"/>
    </row>
    <row r="581" spans="1:55" ht="20.100000000000001" customHeight="1" x14ac:dyDescent="0.2">
      <c r="A581" s="15">
        <v>2017</v>
      </c>
      <c r="B581" s="15" t="s">
        <v>75</v>
      </c>
      <c r="C581" s="35">
        <f t="shared" si="119"/>
        <v>3</v>
      </c>
      <c r="D581" s="67" t="s">
        <v>29</v>
      </c>
      <c r="E581" s="60" t="s">
        <v>9</v>
      </c>
      <c r="F581" s="18" t="str">
        <f t="shared" si="120"/>
        <v>White, Carl</v>
      </c>
      <c r="G581" s="11" t="s">
        <v>4188</v>
      </c>
      <c r="H581" s="12" t="s">
        <v>4850</v>
      </c>
      <c r="I581" s="66">
        <v>1</v>
      </c>
      <c r="J581" s="68" t="s">
        <v>53</v>
      </c>
      <c r="K581" s="34">
        <f t="shared" si="121"/>
        <v>0</v>
      </c>
      <c r="L581" s="34">
        <f t="shared" si="122"/>
        <v>39585</v>
      </c>
      <c r="M581" s="34">
        <f t="shared" si="123"/>
        <v>39585</v>
      </c>
      <c r="N581" s="34">
        <f t="shared" si="124"/>
        <v>0</v>
      </c>
      <c r="O581" s="34">
        <f t="shared" si="125"/>
        <v>2900</v>
      </c>
      <c r="P581" s="34">
        <f t="shared" si="126"/>
        <v>2900</v>
      </c>
      <c r="Q581" s="34">
        <f t="shared" si="127"/>
        <v>0</v>
      </c>
      <c r="R581" s="34">
        <f t="shared" si="128"/>
        <v>42485</v>
      </c>
      <c r="S581" s="34">
        <f t="shared" si="129"/>
        <v>42485</v>
      </c>
      <c r="T581" s="69">
        <v>42826</v>
      </c>
      <c r="V581" s="11" t="s">
        <v>1998</v>
      </c>
      <c r="W581" s="11" t="s">
        <v>4848</v>
      </c>
      <c r="X581" s="11" t="s">
        <v>8423</v>
      </c>
      <c r="Y581" s="11" t="s">
        <v>4849</v>
      </c>
      <c r="Z581" s="12" t="s">
        <v>95</v>
      </c>
      <c r="AA581" s="12" t="s">
        <v>4765</v>
      </c>
      <c r="AB581" s="12" t="s">
        <v>4766</v>
      </c>
      <c r="AC581" s="12" t="s">
        <v>4357</v>
      </c>
      <c r="AD581" s="12" t="s">
        <v>73</v>
      </c>
      <c r="AE581" s="70">
        <v>23618</v>
      </c>
      <c r="AF581" s="70">
        <v>60603</v>
      </c>
      <c r="AG581" s="60"/>
      <c r="AH581" s="61">
        <v>39000</v>
      </c>
      <c r="AI581" s="61">
        <v>0</v>
      </c>
      <c r="AJ581" s="61">
        <v>39585</v>
      </c>
      <c r="AK581" s="61">
        <v>0</v>
      </c>
      <c r="AL581" s="61">
        <v>0</v>
      </c>
      <c r="AM581" s="61">
        <v>39585</v>
      </c>
      <c r="AN581" s="11" t="s">
        <v>4154</v>
      </c>
      <c r="AO581" s="61">
        <v>42485</v>
      </c>
      <c r="AP581" s="61">
        <v>0</v>
      </c>
      <c r="AQ581" s="62">
        <v>0</v>
      </c>
      <c r="AR581" s="62">
        <v>42485</v>
      </c>
      <c r="AS581" s="11" t="s">
        <v>4154</v>
      </c>
      <c r="AT581" s="62">
        <v>39585</v>
      </c>
      <c r="AU581" s="62">
        <v>42485</v>
      </c>
      <c r="AV581" s="61">
        <v>3485</v>
      </c>
      <c r="AW581" s="63" t="str">
        <f t="shared" si="130"/>
        <v/>
      </c>
      <c r="AX581" s="63" t="str">
        <f t="shared" si="131"/>
        <v/>
      </c>
      <c r="AY581" s="64">
        <v>2900</v>
      </c>
      <c r="AZ581" s="65">
        <v>7.3260073260073263E-2</v>
      </c>
      <c r="BA581" s="65">
        <v>8.9358974358974358E-2</v>
      </c>
      <c r="BB581" s="16" t="s">
        <v>33</v>
      </c>
      <c r="BC581" s="17"/>
    </row>
    <row r="582" spans="1:55" ht="20.100000000000001" customHeight="1" x14ac:dyDescent="0.2">
      <c r="A582" s="15">
        <v>2017</v>
      </c>
      <c r="B582" s="15" t="s">
        <v>75</v>
      </c>
      <c r="C582" s="35">
        <f t="shared" si="119"/>
        <v>3</v>
      </c>
      <c r="D582" s="67" t="s">
        <v>29</v>
      </c>
      <c r="E582" s="60" t="s">
        <v>9</v>
      </c>
      <c r="F582" s="18" t="str">
        <f t="shared" si="120"/>
        <v>Whitehurst, Nathan</v>
      </c>
      <c r="G582" s="11" t="s">
        <v>4604</v>
      </c>
      <c r="H582" s="12" t="s">
        <v>4605</v>
      </c>
      <c r="I582" s="66">
        <v>1</v>
      </c>
      <c r="J582" s="68" t="s">
        <v>53</v>
      </c>
      <c r="K582" s="34">
        <f t="shared" si="121"/>
        <v>0</v>
      </c>
      <c r="L582" s="34">
        <f t="shared" si="122"/>
        <v>41244</v>
      </c>
      <c r="M582" s="34">
        <f t="shared" si="123"/>
        <v>41244</v>
      </c>
      <c r="N582" s="34">
        <f t="shared" si="124"/>
        <v>0</v>
      </c>
      <c r="O582" s="34">
        <f t="shared" si="125"/>
        <v>8248</v>
      </c>
      <c r="P582" s="34">
        <f t="shared" si="126"/>
        <v>8248</v>
      </c>
      <c r="Q582" s="34">
        <f t="shared" si="127"/>
        <v>0</v>
      </c>
      <c r="R582" s="34">
        <f t="shared" si="128"/>
        <v>49492</v>
      </c>
      <c r="S582" s="34">
        <f t="shared" si="129"/>
        <v>49492</v>
      </c>
      <c r="T582" s="69">
        <v>42887</v>
      </c>
      <c r="V582" s="11" t="s">
        <v>4602</v>
      </c>
      <c r="W582" s="11" t="s">
        <v>2150</v>
      </c>
      <c r="X582" s="11" t="s">
        <v>8426</v>
      </c>
      <c r="Y582" s="11" t="s">
        <v>4603</v>
      </c>
      <c r="Z582" s="12" t="s">
        <v>4253</v>
      </c>
      <c r="AA582" s="12" t="s">
        <v>4606</v>
      </c>
      <c r="AB582" s="12" t="s">
        <v>4607</v>
      </c>
      <c r="AC582" s="12" t="s">
        <v>4608</v>
      </c>
      <c r="AD582" s="12">
        <v>999999</v>
      </c>
      <c r="AE582" s="70">
        <v>36634</v>
      </c>
      <c r="AF582" s="70">
        <v>73965</v>
      </c>
      <c r="AG582" s="60"/>
      <c r="AH582" s="61">
        <v>40634</v>
      </c>
      <c r="AI582" s="61">
        <v>0</v>
      </c>
      <c r="AJ582" s="61">
        <v>41244</v>
      </c>
      <c r="AK582" s="61">
        <v>0</v>
      </c>
      <c r="AL582" s="61">
        <v>0</v>
      </c>
      <c r="AM582" s="61">
        <v>41244</v>
      </c>
      <c r="AN582" s="11" t="s">
        <v>74</v>
      </c>
      <c r="AO582" s="61">
        <v>49492</v>
      </c>
      <c r="AP582" s="61">
        <v>0</v>
      </c>
      <c r="AQ582" s="62">
        <v>0</v>
      </c>
      <c r="AR582" s="62">
        <v>49492</v>
      </c>
      <c r="AS582" s="11" t="s">
        <v>74</v>
      </c>
      <c r="AT582" s="62">
        <v>41244</v>
      </c>
      <c r="AU582" s="62">
        <v>49492</v>
      </c>
      <c r="AV582" s="61">
        <v>8858</v>
      </c>
      <c r="AW582" s="63" t="str">
        <f t="shared" si="130"/>
        <v/>
      </c>
      <c r="AX582" s="63" t="str">
        <f t="shared" si="131"/>
        <v/>
      </c>
      <c r="AY582" s="64">
        <v>8248</v>
      </c>
      <c r="AZ582" s="65">
        <v>0.19998060323925904</v>
      </c>
      <c r="BA582" s="65">
        <v>0.21799478269429542</v>
      </c>
      <c r="BB582" s="16" t="s">
        <v>33</v>
      </c>
      <c r="BC582" s="17"/>
    </row>
    <row r="583" spans="1:55" ht="20.100000000000001" customHeight="1" x14ac:dyDescent="0.2">
      <c r="A583" s="15">
        <v>2017</v>
      </c>
      <c r="B583" s="15" t="s">
        <v>75</v>
      </c>
      <c r="C583" s="35">
        <f t="shared" si="119"/>
        <v>3</v>
      </c>
      <c r="D583" s="67" t="s">
        <v>29</v>
      </c>
      <c r="E583" s="60" t="s">
        <v>9</v>
      </c>
      <c r="F583" s="18" t="str">
        <f t="shared" si="120"/>
        <v>Whitfield, Dominique</v>
      </c>
      <c r="G583" s="11" t="s">
        <v>133</v>
      </c>
      <c r="H583" s="12" t="s">
        <v>5003</v>
      </c>
      <c r="I583" s="66">
        <v>1</v>
      </c>
      <c r="J583" s="68" t="s">
        <v>53</v>
      </c>
      <c r="K583" s="34">
        <f t="shared" si="121"/>
        <v>50000</v>
      </c>
      <c r="L583" s="34">
        <f t="shared" si="122"/>
        <v>0</v>
      </c>
      <c r="M583" s="34">
        <f t="shared" si="123"/>
        <v>50000</v>
      </c>
      <c r="N583" s="34">
        <f t="shared" si="124"/>
        <v>2678</v>
      </c>
      <c r="O583" s="34">
        <f t="shared" si="125"/>
        <v>0</v>
      </c>
      <c r="P583" s="34">
        <f t="shared" si="126"/>
        <v>2678</v>
      </c>
      <c r="Q583" s="34">
        <f t="shared" si="127"/>
        <v>52678</v>
      </c>
      <c r="R583" s="34">
        <f t="shared" si="128"/>
        <v>0</v>
      </c>
      <c r="S583" s="34">
        <f t="shared" si="129"/>
        <v>52678</v>
      </c>
      <c r="T583" s="69">
        <v>42826</v>
      </c>
      <c r="V583" s="11" t="s">
        <v>453</v>
      </c>
      <c r="W583" s="11" t="s">
        <v>5001</v>
      </c>
      <c r="X583" s="11" t="s">
        <v>8427</v>
      </c>
      <c r="Y583" s="11" t="s">
        <v>5002</v>
      </c>
      <c r="Z583" s="12" t="s">
        <v>95</v>
      </c>
      <c r="AA583" s="12" t="s">
        <v>4875</v>
      </c>
      <c r="AB583" s="12" t="s">
        <v>4876</v>
      </c>
      <c r="AC583" s="12" t="s">
        <v>4809</v>
      </c>
      <c r="AD583" s="12" t="s">
        <v>73</v>
      </c>
      <c r="AE583" s="70">
        <v>36012</v>
      </c>
      <c r="AF583" s="70">
        <v>96812</v>
      </c>
      <c r="AG583" s="60"/>
      <c r="AH583" s="61">
        <v>43250</v>
      </c>
      <c r="AI583" s="61">
        <v>0</v>
      </c>
      <c r="AJ583" s="61">
        <v>50000</v>
      </c>
      <c r="AK583" s="61">
        <v>0</v>
      </c>
      <c r="AL583" s="61">
        <v>50000</v>
      </c>
      <c r="AM583" s="61">
        <v>0</v>
      </c>
      <c r="AN583" s="11"/>
      <c r="AO583" s="61">
        <v>52678</v>
      </c>
      <c r="AP583" s="61">
        <v>0</v>
      </c>
      <c r="AQ583" s="62">
        <v>52678</v>
      </c>
      <c r="AR583" s="62">
        <v>0</v>
      </c>
      <c r="AS583" s="11"/>
      <c r="AT583" s="62">
        <v>50000</v>
      </c>
      <c r="AU583" s="62">
        <v>52678</v>
      </c>
      <c r="AV583" s="61">
        <v>9428</v>
      </c>
      <c r="AW583" s="63" t="str">
        <f t="shared" si="130"/>
        <v/>
      </c>
      <c r="AX583" s="63" t="str">
        <f t="shared" si="131"/>
        <v/>
      </c>
      <c r="AY583" s="64">
        <v>2678</v>
      </c>
      <c r="AZ583" s="65">
        <v>5.3560000000000003E-2</v>
      </c>
      <c r="BA583" s="65">
        <v>0.21798843930635839</v>
      </c>
      <c r="BB583" s="16" t="s">
        <v>33</v>
      </c>
      <c r="BC583" s="124"/>
    </row>
    <row r="584" spans="1:55" ht="20.100000000000001" customHeight="1" x14ac:dyDescent="0.2">
      <c r="A584" s="15">
        <v>2017</v>
      </c>
      <c r="B584" s="15" t="s">
        <v>75</v>
      </c>
      <c r="C584" s="35">
        <f t="shared" si="119"/>
        <v>3</v>
      </c>
      <c r="D584" s="67" t="s">
        <v>29</v>
      </c>
      <c r="E584" s="60" t="s">
        <v>9</v>
      </c>
      <c r="F584" s="18" t="str">
        <f t="shared" si="120"/>
        <v>Williams, Samuel</v>
      </c>
      <c r="G584" s="11" t="s">
        <v>427</v>
      </c>
      <c r="H584" s="12" t="s">
        <v>4611</v>
      </c>
      <c r="I584" s="66">
        <v>1</v>
      </c>
      <c r="J584" s="68" t="s">
        <v>53</v>
      </c>
      <c r="K584" s="34">
        <f t="shared" si="121"/>
        <v>0</v>
      </c>
      <c r="L584" s="34">
        <f t="shared" si="122"/>
        <v>70035</v>
      </c>
      <c r="M584" s="34">
        <f t="shared" si="123"/>
        <v>70035</v>
      </c>
      <c r="N584" s="34">
        <f t="shared" si="124"/>
        <v>0</v>
      </c>
      <c r="O584" s="34">
        <f t="shared" si="125"/>
        <v>3965</v>
      </c>
      <c r="P584" s="34">
        <f t="shared" si="126"/>
        <v>3965</v>
      </c>
      <c r="Q584" s="34">
        <f t="shared" si="127"/>
        <v>0</v>
      </c>
      <c r="R584" s="34">
        <f t="shared" si="128"/>
        <v>74000</v>
      </c>
      <c r="S584" s="34">
        <f t="shared" si="129"/>
        <v>74000</v>
      </c>
      <c r="T584" s="69">
        <v>42887</v>
      </c>
      <c r="V584" s="11" t="s">
        <v>1668</v>
      </c>
      <c r="W584" s="11" t="s">
        <v>4609</v>
      </c>
      <c r="X584" s="11" t="s">
        <v>8431</v>
      </c>
      <c r="Y584" s="11" t="s">
        <v>4610</v>
      </c>
      <c r="Z584" s="12" t="s">
        <v>4211</v>
      </c>
      <c r="AA584" s="12" t="s">
        <v>4571</v>
      </c>
      <c r="AB584" s="12" t="s">
        <v>4572</v>
      </c>
      <c r="AC584" s="12" t="s">
        <v>4573</v>
      </c>
      <c r="AD584" s="12">
        <v>999999</v>
      </c>
      <c r="AE584" s="70">
        <v>42030</v>
      </c>
      <c r="AF584" s="70">
        <v>111307</v>
      </c>
      <c r="AG584" s="60"/>
      <c r="AH584" s="61">
        <v>69000</v>
      </c>
      <c r="AI584" s="61">
        <v>0</v>
      </c>
      <c r="AJ584" s="61">
        <v>70035</v>
      </c>
      <c r="AK584" s="61">
        <v>0</v>
      </c>
      <c r="AL584" s="61">
        <v>0</v>
      </c>
      <c r="AM584" s="61">
        <v>70035</v>
      </c>
      <c r="AN584" s="11" t="s">
        <v>74</v>
      </c>
      <c r="AO584" s="61">
        <v>74000</v>
      </c>
      <c r="AP584" s="61">
        <v>0</v>
      </c>
      <c r="AQ584" s="62">
        <v>0</v>
      </c>
      <c r="AR584" s="62">
        <v>74000</v>
      </c>
      <c r="AS584" s="11" t="s">
        <v>74</v>
      </c>
      <c r="AT584" s="62">
        <v>70035</v>
      </c>
      <c r="AU584" s="62">
        <v>74000</v>
      </c>
      <c r="AV584" s="61">
        <v>5000</v>
      </c>
      <c r="AW584" s="63" t="str">
        <f t="shared" si="130"/>
        <v/>
      </c>
      <c r="AX584" s="63" t="str">
        <f t="shared" si="131"/>
        <v/>
      </c>
      <c r="AY584" s="64">
        <v>3965</v>
      </c>
      <c r="AZ584" s="65">
        <v>5.6614549867923178E-2</v>
      </c>
      <c r="BA584" s="65">
        <v>7.2463768115942032E-2</v>
      </c>
      <c r="BB584" s="16" t="s">
        <v>33</v>
      </c>
      <c r="BC584" s="17"/>
    </row>
    <row r="585" spans="1:55" ht="20.100000000000001" customHeight="1" x14ac:dyDescent="0.2">
      <c r="A585" s="15">
        <v>2017</v>
      </c>
      <c r="B585" s="15" t="s">
        <v>75</v>
      </c>
      <c r="C585" s="35">
        <f t="shared" si="119"/>
        <v>3</v>
      </c>
      <c r="D585" s="67" t="s">
        <v>29</v>
      </c>
      <c r="E585" s="60" t="s">
        <v>9</v>
      </c>
      <c r="F585" s="18" t="str">
        <f t="shared" si="120"/>
        <v>Williams, Joshua</v>
      </c>
      <c r="G585" s="11" t="s">
        <v>4303</v>
      </c>
      <c r="H585" s="12" t="s">
        <v>4852</v>
      </c>
      <c r="I585" s="66">
        <v>1</v>
      </c>
      <c r="J585" s="68" t="s">
        <v>53</v>
      </c>
      <c r="K585" s="34">
        <f t="shared" si="121"/>
        <v>0</v>
      </c>
      <c r="L585" s="34">
        <f t="shared" si="122"/>
        <v>63945</v>
      </c>
      <c r="M585" s="34">
        <f t="shared" si="123"/>
        <v>63945</v>
      </c>
      <c r="N585" s="34">
        <f t="shared" si="124"/>
        <v>0</v>
      </c>
      <c r="O585" s="34">
        <f t="shared" si="125"/>
        <v>6055</v>
      </c>
      <c r="P585" s="34">
        <f t="shared" si="126"/>
        <v>6055</v>
      </c>
      <c r="Q585" s="34">
        <f t="shared" si="127"/>
        <v>0</v>
      </c>
      <c r="R585" s="34">
        <f t="shared" si="128"/>
        <v>70000</v>
      </c>
      <c r="S585" s="34">
        <f t="shared" si="129"/>
        <v>70000</v>
      </c>
      <c r="T585" s="69">
        <v>42856</v>
      </c>
      <c r="V585" s="11" t="s">
        <v>1668</v>
      </c>
      <c r="W585" s="11" t="s">
        <v>1650</v>
      </c>
      <c r="X585" s="11" t="s">
        <v>8432</v>
      </c>
      <c r="Y585" s="11" t="s">
        <v>4851</v>
      </c>
      <c r="Z585" s="12" t="s">
        <v>4178</v>
      </c>
      <c r="AA585" s="12" t="s">
        <v>4853</v>
      </c>
      <c r="AB585" s="12" t="s">
        <v>4854</v>
      </c>
      <c r="AC585" s="12" t="s">
        <v>4846</v>
      </c>
      <c r="AD585" s="12" t="s">
        <v>4847</v>
      </c>
      <c r="AE585" s="70">
        <v>42590</v>
      </c>
      <c r="AF585" s="70">
        <v>104454</v>
      </c>
      <c r="AG585" s="60"/>
      <c r="AH585" s="61">
        <v>63000</v>
      </c>
      <c r="AI585" s="61">
        <v>0</v>
      </c>
      <c r="AJ585" s="61">
        <v>63945</v>
      </c>
      <c r="AK585" s="61">
        <v>0</v>
      </c>
      <c r="AL585" s="61">
        <v>0</v>
      </c>
      <c r="AM585" s="61">
        <v>63945</v>
      </c>
      <c r="AN585" s="11" t="s">
        <v>74</v>
      </c>
      <c r="AO585" s="61">
        <v>70000</v>
      </c>
      <c r="AP585" s="61">
        <v>0</v>
      </c>
      <c r="AQ585" s="62">
        <v>0</v>
      </c>
      <c r="AR585" s="62">
        <v>70000</v>
      </c>
      <c r="AS585" s="11" t="s">
        <v>74</v>
      </c>
      <c r="AT585" s="62">
        <v>63945</v>
      </c>
      <c r="AU585" s="62">
        <v>70000</v>
      </c>
      <c r="AV585" s="61">
        <v>7000</v>
      </c>
      <c r="AW585" s="63" t="str">
        <f t="shared" si="130"/>
        <v/>
      </c>
      <c r="AX585" s="63" t="str">
        <f t="shared" si="131"/>
        <v/>
      </c>
      <c r="AY585" s="64">
        <v>6055</v>
      </c>
      <c r="AZ585" s="65">
        <v>9.4690749863163656E-2</v>
      </c>
      <c r="BA585" s="65">
        <v>0.1111111111111111</v>
      </c>
      <c r="BB585" s="16" t="s">
        <v>33</v>
      </c>
      <c r="BC585" s="17"/>
    </row>
    <row r="586" spans="1:55" ht="20.100000000000001" customHeight="1" x14ac:dyDescent="0.2">
      <c r="A586" s="72">
        <v>2017</v>
      </c>
      <c r="B586" s="72" t="s">
        <v>75</v>
      </c>
      <c r="C586" s="35">
        <f t="shared" si="119"/>
        <v>3</v>
      </c>
      <c r="D586" s="67" t="s">
        <v>29</v>
      </c>
      <c r="E586" s="17" t="s">
        <v>10</v>
      </c>
      <c r="F586" s="18" t="str">
        <f t="shared" si="120"/>
        <v>Bartsch, Perry</v>
      </c>
      <c r="G586" s="11" t="s">
        <v>4050</v>
      </c>
      <c r="H586" s="12" t="s">
        <v>4051</v>
      </c>
      <c r="I586" s="66">
        <v>1</v>
      </c>
      <c r="J586" s="61" t="s">
        <v>53</v>
      </c>
      <c r="K586" s="34">
        <f t="shared" si="121"/>
        <v>61000</v>
      </c>
      <c r="L586" s="34">
        <f t="shared" si="122"/>
        <v>0</v>
      </c>
      <c r="M586" s="34">
        <f t="shared" si="123"/>
        <v>61000</v>
      </c>
      <c r="N586" s="34">
        <f t="shared" si="124"/>
        <v>3000</v>
      </c>
      <c r="O586" s="34">
        <f t="shared" si="125"/>
        <v>0</v>
      </c>
      <c r="P586" s="34">
        <f t="shared" si="126"/>
        <v>3000</v>
      </c>
      <c r="Q586" s="34">
        <f t="shared" si="127"/>
        <v>64000</v>
      </c>
      <c r="R586" s="34">
        <f t="shared" si="128"/>
        <v>0</v>
      </c>
      <c r="S586" s="34">
        <f t="shared" si="129"/>
        <v>64000</v>
      </c>
      <c r="T586" s="71">
        <v>42826</v>
      </c>
      <c r="V586" s="11" t="s">
        <v>4048</v>
      </c>
      <c r="W586" s="11" t="s">
        <v>1835</v>
      </c>
      <c r="X586" s="11" t="s">
        <v>8441</v>
      </c>
      <c r="Y586" s="12" t="s">
        <v>4049</v>
      </c>
      <c r="Z586" s="12"/>
      <c r="AA586" s="12" t="s">
        <v>4032</v>
      </c>
      <c r="AB586" s="12"/>
      <c r="AC586" s="12" t="s">
        <v>3051</v>
      </c>
      <c r="AD586" s="12" t="s">
        <v>3052</v>
      </c>
      <c r="AE586" s="70">
        <v>35648</v>
      </c>
      <c r="AF586" s="70">
        <v>77784</v>
      </c>
      <c r="AG586" s="60"/>
      <c r="AH586" s="61"/>
      <c r="AI586" s="61">
        <v>0</v>
      </c>
      <c r="AJ586" s="61">
        <v>61000</v>
      </c>
      <c r="AK586" s="61">
        <v>0</v>
      </c>
      <c r="AL586" s="61">
        <v>61000</v>
      </c>
      <c r="AM586" s="61">
        <v>0</v>
      </c>
      <c r="AN586" s="11"/>
      <c r="AO586" s="61">
        <v>64000</v>
      </c>
      <c r="AP586" s="61">
        <v>0</v>
      </c>
      <c r="AQ586" s="62">
        <v>64000</v>
      </c>
      <c r="AR586" s="62">
        <v>0</v>
      </c>
      <c r="AS586" s="11"/>
      <c r="AT586" s="62">
        <v>61000</v>
      </c>
      <c r="AU586" s="62">
        <v>64000</v>
      </c>
      <c r="AV586" s="61">
        <v>64000</v>
      </c>
      <c r="AW586" s="63" t="str">
        <f t="shared" si="130"/>
        <v/>
      </c>
      <c r="AX586" s="63" t="str">
        <f t="shared" si="131"/>
        <v/>
      </c>
      <c r="AY586" s="64">
        <v>3000</v>
      </c>
      <c r="AZ586" s="65">
        <v>4.9180327868852458E-2</v>
      </c>
      <c r="BA586" s="65">
        <v>0</v>
      </c>
      <c r="BB586" s="16" t="s">
        <v>33</v>
      </c>
      <c r="BC586" s="17" t="s">
        <v>4052</v>
      </c>
    </row>
    <row r="587" spans="1:55" ht="20.100000000000001" customHeight="1" x14ac:dyDescent="0.2">
      <c r="A587" s="72">
        <v>2017</v>
      </c>
      <c r="B587" s="72" t="s">
        <v>75</v>
      </c>
      <c r="C587" s="35">
        <f t="shared" si="119"/>
        <v>3</v>
      </c>
      <c r="D587" s="67" t="s">
        <v>29</v>
      </c>
      <c r="E587" s="17" t="s">
        <v>10</v>
      </c>
      <c r="F587" s="18" t="str">
        <f t="shared" si="120"/>
        <v>Clevenger, Cathy</v>
      </c>
      <c r="G587" s="11" t="s">
        <v>4082</v>
      </c>
      <c r="H587" s="12" t="s">
        <v>4083</v>
      </c>
      <c r="I587" s="66">
        <v>1</v>
      </c>
      <c r="J587" s="61" t="s">
        <v>53</v>
      </c>
      <c r="K587" s="34">
        <f t="shared" si="121"/>
        <v>23030</v>
      </c>
      <c r="L587" s="34">
        <f t="shared" si="122"/>
        <v>0</v>
      </c>
      <c r="M587" s="34">
        <f t="shared" si="123"/>
        <v>23030</v>
      </c>
      <c r="N587" s="34">
        <f t="shared" si="124"/>
        <v>12495</v>
      </c>
      <c r="O587" s="34">
        <f t="shared" si="125"/>
        <v>0</v>
      </c>
      <c r="P587" s="34">
        <f t="shared" si="126"/>
        <v>12495</v>
      </c>
      <c r="Q587" s="34">
        <f t="shared" si="127"/>
        <v>35525</v>
      </c>
      <c r="R587" s="34">
        <f t="shared" si="128"/>
        <v>0</v>
      </c>
      <c r="S587" s="34">
        <f t="shared" si="129"/>
        <v>35525</v>
      </c>
      <c r="T587" s="71">
        <v>42887</v>
      </c>
      <c r="V587" s="11" t="s">
        <v>4079</v>
      </c>
      <c r="W587" s="11" t="s">
        <v>4080</v>
      </c>
      <c r="X587" s="11" t="s">
        <v>8442</v>
      </c>
      <c r="Y587" s="12" t="s">
        <v>4081</v>
      </c>
      <c r="Z587" s="12"/>
      <c r="AA587" s="12" t="s">
        <v>4084</v>
      </c>
      <c r="AB587" s="12"/>
      <c r="AC587" s="12" t="s">
        <v>334</v>
      </c>
      <c r="AD587" s="12" t="s">
        <v>334</v>
      </c>
      <c r="AE587" s="70">
        <v>23332</v>
      </c>
      <c r="AF587" s="70">
        <v>46186</v>
      </c>
      <c r="AG587" s="60"/>
      <c r="AH587" s="61">
        <v>22690</v>
      </c>
      <c r="AI587" s="61">
        <v>0</v>
      </c>
      <c r="AJ587" s="61">
        <v>23030</v>
      </c>
      <c r="AK587" s="61">
        <v>0</v>
      </c>
      <c r="AL587" s="61">
        <v>23030</v>
      </c>
      <c r="AM587" s="61">
        <v>0</v>
      </c>
      <c r="AN587" s="11"/>
      <c r="AO587" s="61">
        <v>35525</v>
      </c>
      <c r="AP587" s="61">
        <v>0</v>
      </c>
      <c r="AQ587" s="62">
        <v>35525</v>
      </c>
      <c r="AR587" s="62">
        <v>0</v>
      </c>
      <c r="AS587" s="11"/>
      <c r="AT587" s="62">
        <v>23030</v>
      </c>
      <c r="AU587" s="62">
        <v>35525</v>
      </c>
      <c r="AV587" s="61">
        <v>12835</v>
      </c>
      <c r="AW587" s="63" t="str">
        <f t="shared" si="130"/>
        <v/>
      </c>
      <c r="AX587" s="63" t="str">
        <f t="shared" si="131"/>
        <v/>
      </c>
      <c r="AY587" s="64">
        <v>12495</v>
      </c>
      <c r="AZ587" s="65">
        <v>0.54255319148936165</v>
      </c>
      <c r="BA587" s="65">
        <v>0.56566769501983249</v>
      </c>
      <c r="BB587" s="16" t="s">
        <v>33</v>
      </c>
      <c r="BC587" s="17" t="s">
        <v>4085</v>
      </c>
    </row>
    <row r="588" spans="1:55" ht="20.100000000000001" customHeight="1" x14ac:dyDescent="0.2">
      <c r="A588" s="72">
        <v>2017</v>
      </c>
      <c r="B588" s="72" t="s">
        <v>75</v>
      </c>
      <c r="C588" s="35">
        <f t="shared" si="119"/>
        <v>3</v>
      </c>
      <c r="D588" s="67" t="s">
        <v>29</v>
      </c>
      <c r="E588" s="17" t="s">
        <v>10</v>
      </c>
      <c r="F588" s="18" t="str">
        <f t="shared" si="120"/>
        <v>Croisant, Dan</v>
      </c>
      <c r="G588" s="11" t="s">
        <v>4044</v>
      </c>
      <c r="H588" s="12" t="s">
        <v>4045</v>
      </c>
      <c r="I588" s="66">
        <v>1</v>
      </c>
      <c r="J588" s="61" t="s">
        <v>53</v>
      </c>
      <c r="K588" s="34">
        <f t="shared" si="121"/>
        <v>64792</v>
      </c>
      <c r="L588" s="34">
        <f t="shared" si="122"/>
        <v>0</v>
      </c>
      <c r="M588" s="34">
        <f t="shared" si="123"/>
        <v>64792</v>
      </c>
      <c r="N588" s="34">
        <f t="shared" si="124"/>
        <v>3000</v>
      </c>
      <c r="O588" s="34">
        <f t="shared" si="125"/>
        <v>0</v>
      </c>
      <c r="P588" s="34">
        <f t="shared" si="126"/>
        <v>3000</v>
      </c>
      <c r="Q588" s="34">
        <f t="shared" si="127"/>
        <v>67792</v>
      </c>
      <c r="R588" s="34">
        <f t="shared" si="128"/>
        <v>0</v>
      </c>
      <c r="S588" s="34">
        <f t="shared" si="129"/>
        <v>67792</v>
      </c>
      <c r="T588" s="71">
        <v>42826</v>
      </c>
      <c r="V588" s="11" t="s">
        <v>4041</v>
      </c>
      <c r="W588" s="11" t="s">
        <v>4042</v>
      </c>
      <c r="X588" s="11" t="s">
        <v>8444</v>
      </c>
      <c r="Y588" s="12" t="s">
        <v>4043</v>
      </c>
      <c r="Z588" s="12"/>
      <c r="AA588" s="12" t="s">
        <v>4032</v>
      </c>
      <c r="AB588" s="12"/>
      <c r="AC588" s="12" t="s">
        <v>4046</v>
      </c>
      <c r="AD588" s="12" t="s">
        <v>783</v>
      </c>
      <c r="AE588" s="70">
        <v>43030</v>
      </c>
      <c r="AF588" s="70">
        <v>111307</v>
      </c>
      <c r="AG588" s="60"/>
      <c r="AH588" s="61">
        <v>63834</v>
      </c>
      <c r="AI588" s="61">
        <v>0</v>
      </c>
      <c r="AJ588" s="61">
        <v>64792</v>
      </c>
      <c r="AK588" s="61">
        <v>0</v>
      </c>
      <c r="AL588" s="61">
        <v>64792</v>
      </c>
      <c r="AM588" s="61">
        <v>0</v>
      </c>
      <c r="AN588" s="11"/>
      <c r="AO588" s="61">
        <v>67792</v>
      </c>
      <c r="AP588" s="61">
        <v>0</v>
      </c>
      <c r="AQ588" s="62">
        <v>67792</v>
      </c>
      <c r="AR588" s="62">
        <v>0</v>
      </c>
      <c r="AS588" s="11"/>
      <c r="AT588" s="62">
        <v>64792</v>
      </c>
      <c r="AU588" s="62">
        <v>67792</v>
      </c>
      <c r="AV588" s="61">
        <v>3958</v>
      </c>
      <c r="AW588" s="63" t="str">
        <f t="shared" si="130"/>
        <v/>
      </c>
      <c r="AX588" s="63" t="str">
        <f t="shared" si="131"/>
        <v/>
      </c>
      <c r="AY588" s="64">
        <v>3000</v>
      </c>
      <c r="AZ588" s="65">
        <v>4.6302012594147422E-2</v>
      </c>
      <c r="BA588" s="65">
        <v>6.2004574364758591E-2</v>
      </c>
      <c r="BB588" s="16" t="s">
        <v>33</v>
      </c>
      <c r="BC588" s="17" t="s">
        <v>4047</v>
      </c>
    </row>
    <row r="589" spans="1:55" ht="20.100000000000001" customHeight="1" x14ac:dyDescent="0.2">
      <c r="A589" s="72">
        <v>2017</v>
      </c>
      <c r="B589" s="72" t="s">
        <v>75</v>
      </c>
      <c r="C589" s="35">
        <f t="shared" si="119"/>
        <v>3</v>
      </c>
      <c r="D589" s="67" t="s">
        <v>29</v>
      </c>
      <c r="E589" s="17" t="s">
        <v>10</v>
      </c>
      <c r="F589" s="18" t="str">
        <f t="shared" si="120"/>
        <v>Sare, Karen</v>
      </c>
      <c r="G589" s="11" t="s">
        <v>4088</v>
      </c>
      <c r="H589" s="12" t="s">
        <v>4089</v>
      </c>
      <c r="I589" s="66">
        <v>1</v>
      </c>
      <c r="J589" s="61" t="s">
        <v>53</v>
      </c>
      <c r="K589" s="34">
        <f t="shared" si="121"/>
        <v>48309</v>
      </c>
      <c r="L589" s="34">
        <f t="shared" si="122"/>
        <v>0</v>
      </c>
      <c r="M589" s="34">
        <f t="shared" si="123"/>
        <v>48309</v>
      </c>
      <c r="N589" s="34">
        <f t="shared" si="124"/>
        <v>9662</v>
      </c>
      <c r="O589" s="34">
        <f t="shared" si="125"/>
        <v>0</v>
      </c>
      <c r="P589" s="34">
        <f t="shared" si="126"/>
        <v>9662</v>
      </c>
      <c r="Q589" s="34">
        <f t="shared" si="127"/>
        <v>57971</v>
      </c>
      <c r="R589" s="34">
        <f t="shared" si="128"/>
        <v>0</v>
      </c>
      <c r="S589" s="34">
        <f t="shared" si="129"/>
        <v>57971</v>
      </c>
      <c r="T589" s="71">
        <v>42887</v>
      </c>
      <c r="V589" s="11" t="s">
        <v>4086</v>
      </c>
      <c r="W589" s="11" t="s">
        <v>226</v>
      </c>
      <c r="X589" s="11" t="s">
        <v>8453</v>
      </c>
      <c r="Y589" s="12" t="s">
        <v>4087</v>
      </c>
      <c r="Z589" s="12"/>
      <c r="AA589" s="12" t="s">
        <v>254</v>
      </c>
      <c r="AB589" s="12"/>
      <c r="AC589" s="12" t="s">
        <v>1691</v>
      </c>
      <c r="AD589" s="12" t="s">
        <v>1692</v>
      </c>
      <c r="AE589" s="70">
        <v>39622</v>
      </c>
      <c r="AF589" s="70">
        <v>87020</v>
      </c>
      <c r="AG589" s="60"/>
      <c r="AH589" s="61">
        <v>47595</v>
      </c>
      <c r="AI589" s="61">
        <v>0</v>
      </c>
      <c r="AJ589" s="61">
        <v>48309</v>
      </c>
      <c r="AK589" s="61">
        <v>0</v>
      </c>
      <c r="AL589" s="61">
        <v>48309</v>
      </c>
      <c r="AM589" s="61">
        <v>0</v>
      </c>
      <c r="AN589" s="11"/>
      <c r="AO589" s="61">
        <v>57971</v>
      </c>
      <c r="AP589" s="61">
        <v>0</v>
      </c>
      <c r="AQ589" s="62">
        <v>57971</v>
      </c>
      <c r="AR589" s="62">
        <v>0</v>
      </c>
      <c r="AS589" s="11"/>
      <c r="AT589" s="62">
        <v>48309</v>
      </c>
      <c r="AU589" s="62">
        <v>57971</v>
      </c>
      <c r="AV589" s="61">
        <v>10376</v>
      </c>
      <c r="AW589" s="63" t="str">
        <f t="shared" si="130"/>
        <v/>
      </c>
      <c r="AX589" s="63" t="str">
        <f t="shared" si="131"/>
        <v/>
      </c>
      <c r="AY589" s="64">
        <v>9662</v>
      </c>
      <c r="AZ589" s="65">
        <v>0.20000414001531805</v>
      </c>
      <c r="BA589" s="65">
        <v>0.21800609307700389</v>
      </c>
      <c r="BB589" s="16" t="s">
        <v>33</v>
      </c>
      <c r="BC589" s="17" t="s">
        <v>4090</v>
      </c>
    </row>
    <row r="590" spans="1:55" ht="20.100000000000001" customHeight="1" x14ac:dyDescent="0.2">
      <c r="A590" s="72">
        <v>2017</v>
      </c>
      <c r="B590" s="72" t="s">
        <v>75</v>
      </c>
      <c r="C590" s="35">
        <f t="shared" si="119"/>
        <v>3</v>
      </c>
      <c r="D590" s="67" t="s">
        <v>29</v>
      </c>
      <c r="E590" s="17" t="s">
        <v>10</v>
      </c>
      <c r="F590" s="18" t="str">
        <f t="shared" si="120"/>
        <v>Walker , Scott</v>
      </c>
      <c r="G590" s="11" t="s">
        <v>4050</v>
      </c>
      <c r="H590" s="12" t="s">
        <v>4055</v>
      </c>
      <c r="I590" s="66">
        <v>1</v>
      </c>
      <c r="J590" s="61" t="s">
        <v>53</v>
      </c>
      <c r="K590" s="34">
        <f t="shared" si="121"/>
        <v>61915</v>
      </c>
      <c r="L590" s="34">
        <f t="shared" si="122"/>
        <v>0</v>
      </c>
      <c r="M590" s="34">
        <f t="shared" si="123"/>
        <v>61915</v>
      </c>
      <c r="N590" s="34">
        <f t="shared" si="124"/>
        <v>3000</v>
      </c>
      <c r="O590" s="34">
        <f t="shared" si="125"/>
        <v>0</v>
      </c>
      <c r="P590" s="34">
        <f t="shared" si="126"/>
        <v>3000</v>
      </c>
      <c r="Q590" s="34">
        <f t="shared" si="127"/>
        <v>64915</v>
      </c>
      <c r="R590" s="34">
        <f t="shared" si="128"/>
        <v>0</v>
      </c>
      <c r="S590" s="34">
        <f t="shared" si="129"/>
        <v>64915</v>
      </c>
      <c r="T590" s="71">
        <v>42826</v>
      </c>
      <c r="V590" s="11" t="s">
        <v>4053</v>
      </c>
      <c r="W590" s="11" t="s">
        <v>980</v>
      </c>
      <c r="X590" s="11" t="s">
        <v>9420</v>
      </c>
      <c r="Y590" s="12" t="s">
        <v>4054</v>
      </c>
      <c r="Z590" s="12"/>
      <c r="AA590" s="12" t="s">
        <v>4032</v>
      </c>
      <c r="AB590" s="12"/>
      <c r="AC590" s="12" t="s">
        <v>4056</v>
      </c>
      <c r="AD590" s="12" t="s">
        <v>3052</v>
      </c>
      <c r="AE590" s="70">
        <v>35648</v>
      </c>
      <c r="AF590" s="70">
        <v>77784</v>
      </c>
      <c r="AG590" s="60"/>
      <c r="AH590" s="61">
        <v>61000</v>
      </c>
      <c r="AI590" s="61">
        <v>0</v>
      </c>
      <c r="AJ590" s="61">
        <v>61915</v>
      </c>
      <c r="AK590" s="61">
        <v>0</v>
      </c>
      <c r="AL590" s="61">
        <v>61915</v>
      </c>
      <c r="AM590" s="61">
        <v>0</v>
      </c>
      <c r="AN590" s="11"/>
      <c r="AO590" s="61">
        <v>64915</v>
      </c>
      <c r="AP590" s="61">
        <v>0</v>
      </c>
      <c r="AQ590" s="62">
        <v>64915</v>
      </c>
      <c r="AR590" s="62">
        <v>0</v>
      </c>
      <c r="AS590" s="11"/>
      <c r="AT590" s="62">
        <v>61915</v>
      </c>
      <c r="AU590" s="62">
        <v>64915</v>
      </c>
      <c r="AV590" s="61">
        <v>3915</v>
      </c>
      <c r="AW590" s="63" t="str">
        <f t="shared" si="130"/>
        <v/>
      </c>
      <c r="AX590" s="63" t="str">
        <f t="shared" si="131"/>
        <v/>
      </c>
      <c r="AY590" s="64">
        <v>3000</v>
      </c>
      <c r="AZ590" s="65">
        <v>4.8453524993943307E-2</v>
      </c>
      <c r="BA590" s="65">
        <v>6.4180327868852458E-2</v>
      </c>
      <c r="BB590" s="16" t="s">
        <v>33</v>
      </c>
      <c r="BC590" s="17"/>
    </row>
    <row r="591" spans="1:55" ht="20.100000000000001" customHeight="1" x14ac:dyDescent="0.2">
      <c r="A591" s="15">
        <v>2017</v>
      </c>
      <c r="B591" s="15" t="s">
        <v>75</v>
      </c>
      <c r="C591" s="35">
        <f t="shared" si="119"/>
        <v>3</v>
      </c>
      <c r="D591" s="67" t="s">
        <v>29</v>
      </c>
      <c r="E591" s="60" t="s">
        <v>11</v>
      </c>
      <c r="F591" s="18" t="str">
        <f t="shared" si="120"/>
        <v>Clapton, Brien</v>
      </c>
      <c r="G591" s="11" t="s">
        <v>3867</v>
      </c>
      <c r="H591" s="12" t="s">
        <v>3868</v>
      </c>
      <c r="I591" s="66">
        <v>1</v>
      </c>
      <c r="J591" s="68" t="s">
        <v>53</v>
      </c>
      <c r="K591" s="34">
        <f t="shared" si="121"/>
        <v>43123</v>
      </c>
      <c r="L591" s="34">
        <f t="shared" si="122"/>
        <v>0</v>
      </c>
      <c r="M591" s="34">
        <f t="shared" si="123"/>
        <v>43123</v>
      </c>
      <c r="N591" s="34">
        <f t="shared" si="124"/>
        <v>2040</v>
      </c>
      <c r="O591" s="34">
        <f t="shared" si="125"/>
        <v>0</v>
      </c>
      <c r="P591" s="34">
        <f t="shared" si="126"/>
        <v>2040</v>
      </c>
      <c r="Q591" s="34">
        <f t="shared" si="127"/>
        <v>45163</v>
      </c>
      <c r="R591" s="34">
        <f t="shared" si="128"/>
        <v>0</v>
      </c>
      <c r="S591" s="34">
        <f t="shared" si="129"/>
        <v>45163</v>
      </c>
      <c r="T591" s="69">
        <v>42826</v>
      </c>
      <c r="V591" s="11" t="s">
        <v>3865</v>
      </c>
      <c r="W591" s="11" t="s">
        <v>3866</v>
      </c>
      <c r="X591" s="11" t="s">
        <v>8469</v>
      </c>
      <c r="Y591" s="11">
        <v>800797001</v>
      </c>
      <c r="Z591" s="12" t="s">
        <v>3792</v>
      </c>
      <c r="AA591" s="12" t="s">
        <v>3843</v>
      </c>
      <c r="AB591" s="12" t="s">
        <v>3844</v>
      </c>
      <c r="AC591" s="12" t="s">
        <v>3869</v>
      </c>
      <c r="AD591" s="12">
        <v>718000</v>
      </c>
      <c r="AE591" s="70">
        <v>40647</v>
      </c>
      <c r="AF591" s="70">
        <v>49679</v>
      </c>
      <c r="AG591" s="60"/>
      <c r="AH591" s="61">
        <v>42485</v>
      </c>
      <c r="AI591" s="61">
        <v>0</v>
      </c>
      <c r="AJ591" s="61">
        <v>43123</v>
      </c>
      <c r="AK591" s="61" t="s">
        <v>3583</v>
      </c>
      <c r="AL591" s="61">
        <v>43123</v>
      </c>
      <c r="AM591" s="61">
        <v>0</v>
      </c>
      <c r="AN591" s="11"/>
      <c r="AO591" s="61">
        <v>45163</v>
      </c>
      <c r="AP591" s="61" t="s">
        <v>3583</v>
      </c>
      <c r="AQ591" s="62">
        <v>45163</v>
      </c>
      <c r="AR591" s="62">
        <v>0</v>
      </c>
      <c r="AS591" s="11"/>
      <c r="AT591" s="62">
        <v>43123</v>
      </c>
      <c r="AU591" s="62">
        <v>45163</v>
      </c>
      <c r="AV591" s="61">
        <v>2678</v>
      </c>
      <c r="AW591" s="63" t="str">
        <f t="shared" si="130"/>
        <v/>
      </c>
      <c r="AX591" s="63" t="str">
        <f t="shared" si="131"/>
        <v/>
      </c>
      <c r="AY591" s="64">
        <v>2040</v>
      </c>
      <c r="AZ591" s="65">
        <v>4.730654175266099E-2</v>
      </c>
      <c r="BA591" s="65">
        <v>6.3E-2</v>
      </c>
      <c r="BB591" s="16" t="s">
        <v>33</v>
      </c>
      <c r="BC591" s="17" t="s">
        <v>3749</v>
      </c>
    </row>
    <row r="592" spans="1:55" ht="20.100000000000001" customHeight="1" x14ac:dyDescent="0.2">
      <c r="A592" s="15">
        <v>2017</v>
      </c>
      <c r="B592" s="15" t="s">
        <v>75</v>
      </c>
      <c r="C592" s="35">
        <f t="shared" si="119"/>
        <v>3</v>
      </c>
      <c r="D592" s="67" t="s">
        <v>29</v>
      </c>
      <c r="E592" s="60" t="s">
        <v>11</v>
      </c>
      <c r="F592" s="18" t="str">
        <f t="shared" si="120"/>
        <v>Connors, Helena</v>
      </c>
      <c r="G592" s="11" t="s">
        <v>3895</v>
      </c>
      <c r="H592" s="12" t="s">
        <v>3896</v>
      </c>
      <c r="I592" s="66">
        <v>1</v>
      </c>
      <c r="J592" s="68" t="s">
        <v>53</v>
      </c>
      <c r="K592" s="34">
        <f t="shared" si="121"/>
        <v>52596</v>
      </c>
      <c r="L592" s="34">
        <f t="shared" si="122"/>
        <v>0</v>
      </c>
      <c r="M592" s="34">
        <f t="shared" si="123"/>
        <v>52596</v>
      </c>
      <c r="N592" s="34">
        <f t="shared" si="124"/>
        <v>6360</v>
      </c>
      <c r="O592" s="34">
        <f t="shared" si="125"/>
        <v>0</v>
      </c>
      <c r="P592" s="34">
        <f t="shared" si="126"/>
        <v>6360</v>
      </c>
      <c r="Q592" s="34">
        <f t="shared" si="127"/>
        <v>58956</v>
      </c>
      <c r="R592" s="34">
        <f t="shared" si="128"/>
        <v>0</v>
      </c>
      <c r="S592" s="34">
        <f t="shared" si="129"/>
        <v>58956</v>
      </c>
      <c r="T592" s="69">
        <v>42902</v>
      </c>
      <c r="V592" s="11" t="s">
        <v>3893</v>
      </c>
      <c r="W592" s="11" t="s">
        <v>3894</v>
      </c>
      <c r="X592" s="11" t="s">
        <v>8471</v>
      </c>
      <c r="Y592" s="11">
        <v>800882701</v>
      </c>
      <c r="Z592" s="12" t="s">
        <v>3897</v>
      </c>
      <c r="AA592" s="12" t="s">
        <v>3898</v>
      </c>
      <c r="AB592" s="12" t="s">
        <v>3899</v>
      </c>
      <c r="AC592" s="12" t="s">
        <v>3900</v>
      </c>
      <c r="AD592" s="12">
        <v>454000</v>
      </c>
      <c r="AE592" s="70">
        <v>55548</v>
      </c>
      <c r="AF592" s="70">
        <v>67892</v>
      </c>
      <c r="AG592" s="60"/>
      <c r="AH592" s="61">
        <v>52803</v>
      </c>
      <c r="AI592" s="61">
        <v>0</v>
      </c>
      <c r="AJ592" s="61">
        <v>52596</v>
      </c>
      <c r="AK592" s="61" t="s">
        <v>3583</v>
      </c>
      <c r="AL592" s="61">
        <v>52596</v>
      </c>
      <c r="AM592" s="61">
        <v>0</v>
      </c>
      <c r="AN592" s="11"/>
      <c r="AO592" s="61">
        <v>58956</v>
      </c>
      <c r="AP592" s="61" t="s">
        <v>3583</v>
      </c>
      <c r="AQ592" s="62">
        <v>58956</v>
      </c>
      <c r="AR592" s="62">
        <v>0</v>
      </c>
      <c r="AS592" s="11"/>
      <c r="AT592" s="62">
        <v>52596</v>
      </c>
      <c r="AU592" s="62">
        <v>58956</v>
      </c>
      <c r="AV592" s="61">
        <v>6153</v>
      </c>
      <c r="AW592" s="63" t="str">
        <f t="shared" si="130"/>
        <v/>
      </c>
      <c r="AX592" s="63" t="str">
        <f t="shared" si="131"/>
        <v/>
      </c>
      <c r="AY592" s="64">
        <v>6360</v>
      </c>
      <c r="AZ592" s="65">
        <v>0.12092174309833448</v>
      </c>
      <c r="BA592" s="65">
        <v>0.11650000000000001</v>
      </c>
      <c r="BB592" s="16" t="s">
        <v>33</v>
      </c>
      <c r="BC592" s="17" t="s">
        <v>3749</v>
      </c>
    </row>
    <row r="593" spans="1:55" ht="20.100000000000001" customHeight="1" x14ac:dyDescent="0.2">
      <c r="A593" s="15">
        <v>2017</v>
      </c>
      <c r="B593" s="15" t="s">
        <v>75</v>
      </c>
      <c r="C593" s="35">
        <f t="shared" si="119"/>
        <v>3</v>
      </c>
      <c r="D593" s="67" t="s">
        <v>29</v>
      </c>
      <c r="E593" s="60" t="s">
        <v>11</v>
      </c>
      <c r="F593" s="18" t="str">
        <f t="shared" si="120"/>
        <v>Crawford, Leroy</v>
      </c>
      <c r="G593" s="11" t="s">
        <v>3862</v>
      </c>
      <c r="H593" s="12" t="s">
        <v>3863</v>
      </c>
      <c r="I593" s="66">
        <v>1</v>
      </c>
      <c r="J593" s="68" t="s">
        <v>53</v>
      </c>
      <c r="K593" s="34">
        <f t="shared" si="121"/>
        <v>29610</v>
      </c>
      <c r="L593" s="34">
        <f t="shared" si="122"/>
        <v>0</v>
      </c>
      <c r="M593" s="34">
        <f t="shared" si="123"/>
        <v>29610</v>
      </c>
      <c r="N593" s="34">
        <f t="shared" si="124"/>
        <v>2205</v>
      </c>
      <c r="O593" s="34">
        <f t="shared" si="125"/>
        <v>0</v>
      </c>
      <c r="P593" s="34">
        <f t="shared" si="126"/>
        <v>2205</v>
      </c>
      <c r="Q593" s="34">
        <f t="shared" si="127"/>
        <v>31815</v>
      </c>
      <c r="R593" s="34">
        <f t="shared" si="128"/>
        <v>0</v>
      </c>
      <c r="S593" s="34">
        <f t="shared" si="129"/>
        <v>31815</v>
      </c>
      <c r="T593" s="69">
        <v>42887</v>
      </c>
      <c r="V593" s="11" t="s">
        <v>842</v>
      </c>
      <c r="W593" s="11" t="s">
        <v>3861</v>
      </c>
      <c r="X593" s="11" t="s">
        <v>8473</v>
      </c>
      <c r="Y593" s="11">
        <v>800004392</v>
      </c>
      <c r="Z593" s="12" t="s">
        <v>3792</v>
      </c>
      <c r="AA593" s="12" t="s">
        <v>3843</v>
      </c>
      <c r="AB593" s="12" t="s">
        <v>3844</v>
      </c>
      <c r="AC593" s="12" t="s">
        <v>3864</v>
      </c>
      <c r="AD593" s="12">
        <v>742000</v>
      </c>
      <c r="AE593" s="70">
        <v>28634</v>
      </c>
      <c r="AF593" s="70">
        <v>34997</v>
      </c>
      <c r="AG593" s="60"/>
      <c r="AH593" s="61">
        <v>29172</v>
      </c>
      <c r="AI593" s="61">
        <v>0</v>
      </c>
      <c r="AJ593" s="61">
        <v>29610</v>
      </c>
      <c r="AK593" s="61" t="s">
        <v>3583</v>
      </c>
      <c r="AL593" s="61">
        <v>29610</v>
      </c>
      <c r="AM593" s="61">
        <v>0</v>
      </c>
      <c r="AN593" s="11"/>
      <c r="AO593" s="61">
        <v>31815</v>
      </c>
      <c r="AP593" s="61" t="s">
        <v>3583</v>
      </c>
      <c r="AQ593" s="62">
        <v>31815</v>
      </c>
      <c r="AR593" s="62">
        <v>0</v>
      </c>
      <c r="AS593" s="11"/>
      <c r="AT593" s="62">
        <v>29610</v>
      </c>
      <c r="AU593" s="62">
        <v>31815</v>
      </c>
      <c r="AV593" s="61">
        <v>2643</v>
      </c>
      <c r="AW593" s="63" t="str">
        <f t="shared" si="130"/>
        <v/>
      </c>
      <c r="AX593" s="63" t="str">
        <f t="shared" si="131"/>
        <v/>
      </c>
      <c r="AY593" s="64">
        <v>2205</v>
      </c>
      <c r="AZ593" s="65">
        <v>7.4468085106382975E-2</v>
      </c>
      <c r="BA593" s="65">
        <v>9.06E-2</v>
      </c>
      <c r="BB593" s="16" t="s">
        <v>33</v>
      </c>
      <c r="BC593" s="17" t="s">
        <v>3749</v>
      </c>
    </row>
    <row r="594" spans="1:55" ht="20.100000000000001" customHeight="1" x14ac:dyDescent="0.2">
      <c r="A594" s="15">
        <v>2017</v>
      </c>
      <c r="B594" s="15" t="s">
        <v>75</v>
      </c>
      <c r="C594" s="35">
        <f t="shared" si="119"/>
        <v>3</v>
      </c>
      <c r="D594" s="67" t="s">
        <v>29</v>
      </c>
      <c r="E594" s="60" t="s">
        <v>11</v>
      </c>
      <c r="F594" s="18" t="str">
        <f t="shared" si="120"/>
        <v>Davis, Raymond</v>
      </c>
      <c r="G594" s="11" t="s">
        <v>3851</v>
      </c>
      <c r="H594" s="12" t="s">
        <v>3852</v>
      </c>
      <c r="I594" s="66">
        <v>1</v>
      </c>
      <c r="J594" s="68" t="s">
        <v>53</v>
      </c>
      <c r="K594" s="34">
        <f t="shared" si="121"/>
        <v>36770</v>
      </c>
      <c r="L594" s="34">
        <f t="shared" si="122"/>
        <v>0</v>
      </c>
      <c r="M594" s="34">
        <f t="shared" si="123"/>
        <v>36770</v>
      </c>
      <c r="N594" s="34">
        <f t="shared" si="124"/>
        <v>6305</v>
      </c>
      <c r="O594" s="34">
        <f t="shared" si="125"/>
        <v>0</v>
      </c>
      <c r="P594" s="34">
        <f t="shared" si="126"/>
        <v>6305</v>
      </c>
      <c r="Q594" s="34">
        <f t="shared" si="127"/>
        <v>43075</v>
      </c>
      <c r="R594" s="34">
        <f t="shared" si="128"/>
        <v>0</v>
      </c>
      <c r="S594" s="34">
        <f t="shared" si="129"/>
        <v>43075</v>
      </c>
      <c r="T594" s="69">
        <v>42902</v>
      </c>
      <c r="V594" s="11" t="s">
        <v>2108</v>
      </c>
      <c r="W594" s="11" t="s">
        <v>1443</v>
      </c>
      <c r="X594" s="11" t="s">
        <v>8475</v>
      </c>
      <c r="Y594" s="11">
        <v>800801645</v>
      </c>
      <c r="Z594" s="12" t="s">
        <v>3792</v>
      </c>
      <c r="AA594" s="12" t="s">
        <v>3853</v>
      </c>
      <c r="AB594" s="12" t="s">
        <v>3854</v>
      </c>
      <c r="AC594" s="12" t="s">
        <v>3855</v>
      </c>
      <c r="AD594" s="12">
        <v>810020</v>
      </c>
      <c r="AE594" s="70">
        <v>41025</v>
      </c>
      <c r="AF594" s="70">
        <v>50141</v>
      </c>
      <c r="AG594" s="60"/>
      <c r="AH594" s="61">
        <v>36226</v>
      </c>
      <c r="AI594" s="61">
        <v>0</v>
      </c>
      <c r="AJ594" s="61">
        <v>36770</v>
      </c>
      <c r="AK594" s="61" t="s">
        <v>3583</v>
      </c>
      <c r="AL594" s="61">
        <v>36770</v>
      </c>
      <c r="AM594" s="61">
        <v>0</v>
      </c>
      <c r="AN594" s="11"/>
      <c r="AO594" s="61">
        <v>43075</v>
      </c>
      <c r="AP594" s="61" t="s">
        <v>3583</v>
      </c>
      <c r="AQ594" s="62">
        <v>43075</v>
      </c>
      <c r="AR594" s="62">
        <v>0</v>
      </c>
      <c r="AS594" s="11"/>
      <c r="AT594" s="62">
        <v>36770</v>
      </c>
      <c r="AU594" s="62">
        <v>43075</v>
      </c>
      <c r="AV594" s="61">
        <v>6849</v>
      </c>
      <c r="AW594" s="63" t="str">
        <f t="shared" si="130"/>
        <v/>
      </c>
      <c r="AX594" s="63" t="str">
        <f t="shared" si="131"/>
        <v/>
      </c>
      <c r="AY594" s="64">
        <v>6305</v>
      </c>
      <c r="AZ594" s="65">
        <v>0.17147130813162906</v>
      </c>
      <c r="BA594" s="65">
        <v>0.18909999999999999</v>
      </c>
      <c r="BB594" s="16" t="s">
        <v>33</v>
      </c>
      <c r="BC594" s="17" t="s">
        <v>3584</v>
      </c>
    </row>
    <row r="595" spans="1:55" ht="20.100000000000001" customHeight="1" x14ac:dyDescent="0.2">
      <c r="A595" s="15">
        <v>2017</v>
      </c>
      <c r="B595" s="15" t="s">
        <v>75</v>
      </c>
      <c r="C595" s="35">
        <f t="shared" si="119"/>
        <v>3</v>
      </c>
      <c r="D595" s="67" t="s">
        <v>29</v>
      </c>
      <c r="E595" s="60" t="s">
        <v>11</v>
      </c>
      <c r="F595" s="18" t="str">
        <f t="shared" si="120"/>
        <v>Francus, Kathleen</v>
      </c>
      <c r="G595" s="11" t="s">
        <v>3976</v>
      </c>
      <c r="H595" s="12" t="s">
        <v>3977</v>
      </c>
      <c r="I595" s="66">
        <v>1</v>
      </c>
      <c r="J595" s="68" t="s">
        <v>53</v>
      </c>
      <c r="K595" s="34">
        <f t="shared" si="121"/>
        <v>0</v>
      </c>
      <c r="L595" s="34">
        <f t="shared" si="122"/>
        <v>58363</v>
      </c>
      <c r="M595" s="34">
        <f t="shared" si="123"/>
        <v>58363</v>
      </c>
      <c r="N595" s="34">
        <f t="shared" si="124"/>
        <v>0</v>
      </c>
      <c r="O595" s="34">
        <f t="shared" si="125"/>
        <v>3500</v>
      </c>
      <c r="P595" s="34">
        <f t="shared" si="126"/>
        <v>3500</v>
      </c>
      <c r="Q595" s="34">
        <f t="shared" si="127"/>
        <v>0</v>
      </c>
      <c r="R595" s="34">
        <f t="shared" si="128"/>
        <v>61863</v>
      </c>
      <c r="S595" s="34">
        <f t="shared" si="129"/>
        <v>61863</v>
      </c>
      <c r="T595" s="69">
        <v>42841</v>
      </c>
      <c r="V595" s="11" t="s">
        <v>3975</v>
      </c>
      <c r="W595" s="11" t="s">
        <v>636</v>
      </c>
      <c r="X595" s="11" t="s">
        <v>8481</v>
      </c>
      <c r="Y595" s="11">
        <v>800005428</v>
      </c>
      <c r="Z595" s="12" t="s">
        <v>3701</v>
      </c>
      <c r="AA595" s="12" t="s">
        <v>3978</v>
      </c>
      <c r="AB595" s="12" t="s">
        <v>3979</v>
      </c>
      <c r="AC595" s="12" t="s">
        <v>3980</v>
      </c>
      <c r="AD595" s="12">
        <v>462010</v>
      </c>
      <c r="AE595" s="70">
        <v>61650</v>
      </c>
      <c r="AF595" s="70">
        <v>75350</v>
      </c>
      <c r="AG595" s="60"/>
      <c r="AH595" s="61">
        <v>57500</v>
      </c>
      <c r="AI595" s="61">
        <v>0</v>
      </c>
      <c r="AJ595" s="61">
        <v>58363</v>
      </c>
      <c r="AK595" s="61" t="s">
        <v>3583</v>
      </c>
      <c r="AL595" s="61">
        <v>0</v>
      </c>
      <c r="AM595" s="61">
        <v>58363</v>
      </c>
      <c r="AN595" s="11" t="s">
        <v>953</v>
      </c>
      <c r="AO595" s="61">
        <v>61863</v>
      </c>
      <c r="AP595" s="61" t="s">
        <v>3583</v>
      </c>
      <c r="AQ595" s="62">
        <v>0</v>
      </c>
      <c r="AR595" s="62">
        <v>61863</v>
      </c>
      <c r="AS595" s="11" t="s">
        <v>953</v>
      </c>
      <c r="AT595" s="62">
        <v>58363</v>
      </c>
      <c r="AU595" s="62">
        <v>61863</v>
      </c>
      <c r="AV595" s="61">
        <v>4363</v>
      </c>
      <c r="AW595" s="63" t="str">
        <f t="shared" si="130"/>
        <v/>
      </c>
      <c r="AX595" s="63" t="str">
        <f t="shared" si="131"/>
        <v/>
      </c>
      <c r="AY595" s="64">
        <v>3500</v>
      </c>
      <c r="AZ595" s="65">
        <v>5.9969501225091239E-2</v>
      </c>
      <c r="BA595" s="65">
        <v>7.5899999999999995E-2</v>
      </c>
      <c r="BB595" s="16" t="s">
        <v>33</v>
      </c>
      <c r="BC595" s="17" t="s">
        <v>3749</v>
      </c>
    </row>
    <row r="596" spans="1:55" ht="20.100000000000001" customHeight="1" x14ac:dyDescent="0.2">
      <c r="A596" s="15">
        <v>2017</v>
      </c>
      <c r="B596" s="15" t="s">
        <v>75</v>
      </c>
      <c r="C596" s="35">
        <f t="shared" si="119"/>
        <v>3</v>
      </c>
      <c r="D596" s="67" t="s">
        <v>29</v>
      </c>
      <c r="E596" s="60" t="s">
        <v>11</v>
      </c>
      <c r="F596" s="18" t="str">
        <f t="shared" si="120"/>
        <v>Franklin, Solomon</v>
      </c>
      <c r="G596" s="11" t="s">
        <v>3836</v>
      </c>
      <c r="H596" s="12" t="s">
        <v>3837</v>
      </c>
      <c r="I596" s="66">
        <v>1</v>
      </c>
      <c r="J596" s="68" t="s">
        <v>53</v>
      </c>
      <c r="K596" s="34">
        <f t="shared" si="121"/>
        <v>42884</v>
      </c>
      <c r="L596" s="34">
        <f t="shared" si="122"/>
        <v>0</v>
      </c>
      <c r="M596" s="34">
        <f t="shared" si="123"/>
        <v>42884</v>
      </c>
      <c r="N596" s="34">
        <f t="shared" si="124"/>
        <v>7291</v>
      </c>
      <c r="O596" s="34">
        <f t="shared" si="125"/>
        <v>0</v>
      </c>
      <c r="P596" s="34">
        <f t="shared" si="126"/>
        <v>7291</v>
      </c>
      <c r="Q596" s="34">
        <f t="shared" si="127"/>
        <v>50175</v>
      </c>
      <c r="R596" s="34">
        <f t="shared" si="128"/>
        <v>0</v>
      </c>
      <c r="S596" s="34">
        <f t="shared" si="129"/>
        <v>50175</v>
      </c>
      <c r="T596" s="69">
        <v>42841</v>
      </c>
      <c r="V596" s="11" t="s">
        <v>3834</v>
      </c>
      <c r="W596" s="11" t="s">
        <v>3835</v>
      </c>
      <c r="X596" s="11" t="s">
        <v>8482</v>
      </c>
      <c r="Y596" s="11">
        <v>800009197</v>
      </c>
      <c r="Z596" s="12" t="s">
        <v>3792</v>
      </c>
      <c r="AA596" s="12" t="s">
        <v>498</v>
      </c>
      <c r="AB596" s="12" t="s">
        <v>3826</v>
      </c>
      <c r="AC596" s="12" t="s">
        <v>3838</v>
      </c>
      <c r="AD596" s="12">
        <v>450110</v>
      </c>
      <c r="AE596" s="70">
        <v>50252</v>
      </c>
      <c r="AF596" s="70">
        <v>61420</v>
      </c>
      <c r="AG596" s="60"/>
      <c r="AH596" s="61">
        <v>42250</v>
      </c>
      <c r="AI596" s="61">
        <v>0</v>
      </c>
      <c r="AJ596" s="61">
        <v>42884</v>
      </c>
      <c r="AK596" s="61" t="s">
        <v>3583</v>
      </c>
      <c r="AL596" s="61">
        <v>42884</v>
      </c>
      <c r="AM596" s="61">
        <v>0</v>
      </c>
      <c r="AN596" s="11"/>
      <c r="AO596" s="61">
        <v>50175</v>
      </c>
      <c r="AP596" s="61" t="s">
        <v>3583</v>
      </c>
      <c r="AQ596" s="62">
        <v>50175</v>
      </c>
      <c r="AR596" s="62">
        <v>0</v>
      </c>
      <c r="AS596" s="11"/>
      <c r="AT596" s="62">
        <v>42884</v>
      </c>
      <c r="AU596" s="62">
        <v>50175</v>
      </c>
      <c r="AV596" s="61">
        <v>7925</v>
      </c>
      <c r="AW596" s="63" t="str">
        <f t="shared" si="130"/>
        <v/>
      </c>
      <c r="AX596" s="63" t="str">
        <f t="shared" si="131"/>
        <v/>
      </c>
      <c r="AY596" s="64">
        <v>7291</v>
      </c>
      <c r="AZ596" s="65">
        <v>0.17001678947859342</v>
      </c>
      <c r="BA596" s="65">
        <v>0.18759999999999999</v>
      </c>
      <c r="BB596" s="16" t="s">
        <v>33</v>
      </c>
      <c r="BC596" s="17" t="s">
        <v>3749</v>
      </c>
    </row>
    <row r="597" spans="1:55" ht="20.100000000000001" customHeight="1" x14ac:dyDescent="0.2">
      <c r="A597" s="15">
        <v>2017</v>
      </c>
      <c r="B597" s="15" t="s">
        <v>75</v>
      </c>
      <c r="C597" s="35">
        <f t="shared" si="119"/>
        <v>3</v>
      </c>
      <c r="D597" s="67" t="s">
        <v>29</v>
      </c>
      <c r="E597" s="60" t="s">
        <v>11</v>
      </c>
      <c r="F597" s="18" t="str">
        <f t="shared" si="120"/>
        <v>Kendrach, Joanne</v>
      </c>
      <c r="G597" s="11" t="s">
        <v>3744</v>
      </c>
      <c r="H597" s="12" t="s">
        <v>3908</v>
      </c>
      <c r="I597" s="66">
        <v>1</v>
      </c>
      <c r="J597" s="68" t="s">
        <v>53</v>
      </c>
      <c r="K597" s="34">
        <f t="shared" si="121"/>
        <v>0</v>
      </c>
      <c r="L597" s="34">
        <f t="shared" si="122"/>
        <v>46761</v>
      </c>
      <c r="M597" s="34">
        <f t="shared" si="123"/>
        <v>46761</v>
      </c>
      <c r="N597" s="34">
        <f t="shared" si="124"/>
        <v>0</v>
      </c>
      <c r="O597" s="34">
        <f t="shared" si="125"/>
        <v>6042</v>
      </c>
      <c r="P597" s="34">
        <f t="shared" si="126"/>
        <v>6042</v>
      </c>
      <c r="Q597" s="34">
        <f t="shared" si="127"/>
        <v>0</v>
      </c>
      <c r="R597" s="34">
        <f t="shared" si="128"/>
        <v>52803</v>
      </c>
      <c r="S597" s="34">
        <f t="shared" si="129"/>
        <v>52803</v>
      </c>
      <c r="T597" s="69">
        <v>42871</v>
      </c>
      <c r="V597" s="11" t="s">
        <v>3906</v>
      </c>
      <c r="W597" s="11" t="s">
        <v>3907</v>
      </c>
      <c r="X597" s="11" t="s">
        <v>8496</v>
      </c>
      <c r="Y597" s="11">
        <v>800584586</v>
      </c>
      <c r="Z597" s="12" t="s">
        <v>3909</v>
      </c>
      <c r="AA597" s="12" t="s">
        <v>3910</v>
      </c>
      <c r="AB597" s="12" t="s">
        <v>3911</v>
      </c>
      <c r="AC597" s="12" t="s">
        <v>3718</v>
      </c>
      <c r="AD597" s="12">
        <v>541000</v>
      </c>
      <c r="AE597" s="70">
        <v>47423</v>
      </c>
      <c r="AF597" s="70">
        <v>58083</v>
      </c>
      <c r="AG597" s="60"/>
      <c r="AH597" s="61">
        <v>46069</v>
      </c>
      <c r="AI597" s="61">
        <v>0</v>
      </c>
      <c r="AJ597" s="61">
        <v>46761</v>
      </c>
      <c r="AK597" s="61">
        <v>0</v>
      </c>
      <c r="AL597" s="61">
        <v>0</v>
      </c>
      <c r="AM597" s="61">
        <v>46761</v>
      </c>
      <c r="AN597" s="11" t="s">
        <v>74</v>
      </c>
      <c r="AO597" s="61">
        <v>52803</v>
      </c>
      <c r="AP597" s="61">
        <v>0</v>
      </c>
      <c r="AQ597" s="62">
        <v>0</v>
      </c>
      <c r="AR597" s="62">
        <v>52803</v>
      </c>
      <c r="AS597" s="11" t="s">
        <v>74</v>
      </c>
      <c r="AT597" s="62">
        <v>46761</v>
      </c>
      <c r="AU597" s="62">
        <v>52803</v>
      </c>
      <c r="AV597" s="61">
        <v>6734</v>
      </c>
      <c r="AW597" s="63" t="str">
        <f t="shared" si="130"/>
        <v/>
      </c>
      <c r="AX597" s="63" t="str">
        <f t="shared" si="131"/>
        <v/>
      </c>
      <c r="AY597" s="64">
        <v>6042</v>
      </c>
      <c r="AZ597" s="65">
        <v>0.12921023930198242</v>
      </c>
      <c r="BA597" s="65">
        <v>0.1462</v>
      </c>
      <c r="BB597" s="16" t="s">
        <v>33</v>
      </c>
      <c r="BC597" s="17" t="s">
        <v>3749</v>
      </c>
    </row>
    <row r="598" spans="1:55" ht="20.100000000000001" customHeight="1" x14ac:dyDescent="0.2">
      <c r="A598" s="15">
        <v>2017</v>
      </c>
      <c r="B598" s="15" t="s">
        <v>75</v>
      </c>
      <c r="C598" s="35">
        <f t="shared" si="119"/>
        <v>3</v>
      </c>
      <c r="D598" s="67" t="s">
        <v>29</v>
      </c>
      <c r="E598" s="60" t="s">
        <v>11</v>
      </c>
      <c r="F598" s="18" t="str">
        <f t="shared" si="120"/>
        <v>LaVoie, Andrew</v>
      </c>
      <c r="G598" s="11" t="s">
        <v>3841</v>
      </c>
      <c r="H598" s="12" t="s">
        <v>3842</v>
      </c>
      <c r="I598" s="66">
        <v>1</v>
      </c>
      <c r="J598" s="68" t="s">
        <v>53</v>
      </c>
      <c r="K598" s="34">
        <f t="shared" si="121"/>
        <v>45861</v>
      </c>
      <c r="L598" s="34">
        <f t="shared" si="122"/>
        <v>0</v>
      </c>
      <c r="M598" s="34">
        <f t="shared" si="123"/>
        <v>45861</v>
      </c>
      <c r="N598" s="34">
        <f t="shared" si="124"/>
        <v>5667</v>
      </c>
      <c r="O598" s="34">
        <f t="shared" si="125"/>
        <v>0</v>
      </c>
      <c r="P598" s="34">
        <f t="shared" si="126"/>
        <v>5667</v>
      </c>
      <c r="Q598" s="34">
        <f t="shared" si="127"/>
        <v>51528</v>
      </c>
      <c r="R598" s="34">
        <f t="shared" si="128"/>
        <v>0</v>
      </c>
      <c r="S598" s="34">
        <f t="shared" si="129"/>
        <v>51528</v>
      </c>
      <c r="T598" s="69">
        <v>42826</v>
      </c>
      <c r="V598" s="11" t="s">
        <v>3839</v>
      </c>
      <c r="W598" s="11" t="s">
        <v>3840</v>
      </c>
      <c r="X598" s="11" t="s">
        <v>8500</v>
      </c>
      <c r="Y598" s="11">
        <v>800367718</v>
      </c>
      <c r="Z598" s="12" t="s">
        <v>3792</v>
      </c>
      <c r="AA598" s="12" t="s">
        <v>3843</v>
      </c>
      <c r="AB598" s="12" t="s">
        <v>3844</v>
      </c>
      <c r="AC598" s="12" t="s">
        <v>3845</v>
      </c>
      <c r="AD598" s="12">
        <v>721000</v>
      </c>
      <c r="AE598" s="70">
        <v>46375</v>
      </c>
      <c r="AF598" s="70">
        <v>56681</v>
      </c>
      <c r="AG598" s="60"/>
      <c r="AH598" s="61">
        <v>45163</v>
      </c>
      <c r="AI598" s="61">
        <v>0</v>
      </c>
      <c r="AJ598" s="61">
        <v>45861</v>
      </c>
      <c r="AK598" s="61">
        <v>0</v>
      </c>
      <c r="AL598" s="61">
        <v>45861</v>
      </c>
      <c r="AM598" s="61">
        <v>0</v>
      </c>
      <c r="AN598" s="11"/>
      <c r="AO598" s="61">
        <v>51528</v>
      </c>
      <c r="AP598" s="61">
        <v>0</v>
      </c>
      <c r="AQ598" s="62">
        <v>51528</v>
      </c>
      <c r="AR598" s="62">
        <v>0</v>
      </c>
      <c r="AS598" s="11"/>
      <c r="AT598" s="62">
        <v>45861</v>
      </c>
      <c r="AU598" s="62">
        <v>51528</v>
      </c>
      <c r="AV598" s="61">
        <v>6365</v>
      </c>
      <c r="AW598" s="63" t="str">
        <f t="shared" si="130"/>
        <v/>
      </c>
      <c r="AX598" s="63" t="str">
        <f t="shared" si="131"/>
        <v/>
      </c>
      <c r="AY598" s="64">
        <v>5667</v>
      </c>
      <c r="AZ598" s="65">
        <v>0.12356904559429581</v>
      </c>
      <c r="BA598" s="65">
        <v>0.1409</v>
      </c>
      <c r="BB598" s="16" t="s">
        <v>33</v>
      </c>
      <c r="BC598" s="17" t="s">
        <v>3749</v>
      </c>
    </row>
    <row r="599" spans="1:55" ht="20.100000000000001" customHeight="1" x14ac:dyDescent="0.2">
      <c r="A599" s="15">
        <v>2017</v>
      </c>
      <c r="B599" s="15" t="s">
        <v>75</v>
      </c>
      <c r="C599" s="35">
        <f t="shared" si="119"/>
        <v>3</v>
      </c>
      <c r="D599" s="67" t="s">
        <v>29</v>
      </c>
      <c r="E599" s="60" t="s">
        <v>11</v>
      </c>
      <c r="F599" s="18" t="str">
        <f t="shared" si="120"/>
        <v>Ledford, Hali</v>
      </c>
      <c r="G599" s="11" t="s">
        <v>3994</v>
      </c>
      <c r="H599" s="12" t="s">
        <v>3995</v>
      </c>
      <c r="I599" s="66">
        <v>1</v>
      </c>
      <c r="J599" s="68" t="s">
        <v>53</v>
      </c>
      <c r="K599" s="34">
        <f t="shared" si="121"/>
        <v>0</v>
      </c>
      <c r="L599" s="34">
        <f t="shared" si="122"/>
        <v>38018</v>
      </c>
      <c r="M599" s="34">
        <f t="shared" si="123"/>
        <v>38018</v>
      </c>
      <c r="N599" s="34">
        <f t="shared" si="124"/>
        <v>0</v>
      </c>
      <c r="O599" s="34">
        <f t="shared" si="125"/>
        <v>7177</v>
      </c>
      <c r="P599" s="34">
        <f t="shared" si="126"/>
        <v>7177</v>
      </c>
      <c r="Q599" s="34">
        <f t="shared" si="127"/>
        <v>0</v>
      </c>
      <c r="R599" s="34">
        <f t="shared" si="128"/>
        <v>45195</v>
      </c>
      <c r="S599" s="34">
        <f t="shared" si="129"/>
        <v>45195</v>
      </c>
      <c r="T599" s="69">
        <v>42856</v>
      </c>
      <c r="V599" s="11" t="s">
        <v>3992</v>
      </c>
      <c r="W599" s="11" t="s">
        <v>3993</v>
      </c>
      <c r="X599" s="11" t="s">
        <v>8501</v>
      </c>
      <c r="Y599" s="11">
        <v>800918866</v>
      </c>
      <c r="Z599" s="12" t="s">
        <v>3715</v>
      </c>
      <c r="AA599" s="12" t="s">
        <v>3996</v>
      </c>
      <c r="AB599" s="12" t="s">
        <v>3755</v>
      </c>
      <c r="AC599" s="12" t="s">
        <v>3997</v>
      </c>
      <c r="AD599" s="12">
        <v>606000</v>
      </c>
      <c r="AE599" s="70">
        <v>45195</v>
      </c>
      <c r="AF599" s="70">
        <v>55239</v>
      </c>
      <c r="AG599" s="60"/>
      <c r="AH599" s="61">
        <v>37456</v>
      </c>
      <c r="AI599" s="61">
        <v>0</v>
      </c>
      <c r="AJ599" s="61">
        <v>38018</v>
      </c>
      <c r="AK599" s="61">
        <v>0</v>
      </c>
      <c r="AL599" s="61">
        <v>0</v>
      </c>
      <c r="AM599" s="61">
        <v>38018</v>
      </c>
      <c r="AN599" s="11" t="s">
        <v>953</v>
      </c>
      <c r="AO599" s="61">
        <v>45195</v>
      </c>
      <c r="AP599" s="61">
        <v>0</v>
      </c>
      <c r="AQ599" s="62">
        <v>0</v>
      </c>
      <c r="AR599" s="62">
        <v>45195</v>
      </c>
      <c r="AS599" s="11" t="s">
        <v>953</v>
      </c>
      <c r="AT599" s="62">
        <v>38018</v>
      </c>
      <c r="AU599" s="62">
        <v>45195</v>
      </c>
      <c r="AV599" s="61">
        <v>7739</v>
      </c>
      <c r="AW599" s="63" t="str">
        <f t="shared" si="130"/>
        <v/>
      </c>
      <c r="AX599" s="63" t="str">
        <f t="shared" si="131"/>
        <v/>
      </c>
      <c r="AY599" s="64">
        <v>7177</v>
      </c>
      <c r="AZ599" s="65">
        <v>0.18877899942132673</v>
      </c>
      <c r="BA599" s="65">
        <v>0.20660000000000001</v>
      </c>
      <c r="BB599" s="16" t="s">
        <v>33</v>
      </c>
      <c r="BC599" s="17" t="s">
        <v>3584</v>
      </c>
    </row>
    <row r="600" spans="1:55" ht="20.100000000000001" customHeight="1" x14ac:dyDescent="0.2">
      <c r="A600" s="15">
        <v>2017</v>
      </c>
      <c r="B600" s="15" t="s">
        <v>75</v>
      </c>
      <c r="C600" s="35">
        <f t="shared" si="119"/>
        <v>3</v>
      </c>
      <c r="D600" s="67" t="s">
        <v>29</v>
      </c>
      <c r="E600" s="60" t="s">
        <v>11</v>
      </c>
      <c r="F600" s="18" t="str">
        <f t="shared" si="120"/>
        <v>Moses, Sharon</v>
      </c>
      <c r="G600" s="11" t="s">
        <v>3752</v>
      </c>
      <c r="H600" s="12" t="s">
        <v>3753</v>
      </c>
      <c r="I600" s="66">
        <v>1</v>
      </c>
      <c r="J600" s="68" t="s">
        <v>53</v>
      </c>
      <c r="K600" s="34">
        <f t="shared" si="121"/>
        <v>39105</v>
      </c>
      <c r="L600" s="34">
        <f t="shared" si="122"/>
        <v>0</v>
      </c>
      <c r="M600" s="34">
        <f t="shared" si="123"/>
        <v>39105</v>
      </c>
      <c r="N600" s="34">
        <f t="shared" si="124"/>
        <v>3395</v>
      </c>
      <c r="O600" s="34">
        <f t="shared" si="125"/>
        <v>0</v>
      </c>
      <c r="P600" s="34">
        <f t="shared" si="126"/>
        <v>3395</v>
      </c>
      <c r="Q600" s="34">
        <f t="shared" si="127"/>
        <v>42500</v>
      </c>
      <c r="R600" s="34">
        <f t="shared" si="128"/>
        <v>0</v>
      </c>
      <c r="S600" s="34">
        <f t="shared" si="129"/>
        <v>42500</v>
      </c>
      <c r="T600" s="69">
        <v>42871</v>
      </c>
      <c r="V600" s="11" t="s">
        <v>3750</v>
      </c>
      <c r="W600" s="11" t="s">
        <v>3751</v>
      </c>
      <c r="X600" s="11" t="s">
        <v>8514</v>
      </c>
      <c r="Y600" s="11">
        <v>800207853</v>
      </c>
      <c r="Z600" s="12" t="s">
        <v>3741</v>
      </c>
      <c r="AA600" s="12" t="s">
        <v>3754</v>
      </c>
      <c r="AB600" s="12" t="s">
        <v>3755</v>
      </c>
      <c r="AC600" s="12" t="s">
        <v>3748</v>
      </c>
      <c r="AD600" s="12">
        <v>543000</v>
      </c>
      <c r="AE600" s="70">
        <v>36516</v>
      </c>
      <c r="AF600" s="70">
        <v>44630</v>
      </c>
      <c r="AG600" s="60"/>
      <c r="AH600" s="61">
        <v>38527</v>
      </c>
      <c r="AI600" s="61">
        <v>0</v>
      </c>
      <c r="AJ600" s="61">
        <v>39105</v>
      </c>
      <c r="AK600" s="61">
        <v>0</v>
      </c>
      <c r="AL600" s="61">
        <v>39105</v>
      </c>
      <c r="AM600" s="61">
        <v>0</v>
      </c>
      <c r="AN600" s="11"/>
      <c r="AO600" s="61">
        <v>42500</v>
      </c>
      <c r="AP600" s="61">
        <v>0</v>
      </c>
      <c r="AQ600" s="62">
        <v>42500</v>
      </c>
      <c r="AR600" s="62">
        <v>0</v>
      </c>
      <c r="AS600" s="11"/>
      <c r="AT600" s="62">
        <v>39105</v>
      </c>
      <c r="AU600" s="62">
        <v>42500</v>
      </c>
      <c r="AV600" s="61">
        <v>3973</v>
      </c>
      <c r="AW600" s="63" t="str">
        <f t="shared" si="130"/>
        <v/>
      </c>
      <c r="AX600" s="63" t="str">
        <f t="shared" si="131"/>
        <v/>
      </c>
      <c r="AY600" s="64">
        <v>3395</v>
      </c>
      <c r="AZ600" s="65">
        <v>8.6817542513745044E-2</v>
      </c>
      <c r="BA600" s="65">
        <v>0.1031</v>
      </c>
      <c r="BB600" s="16" t="s">
        <v>33</v>
      </c>
      <c r="BC600" s="17" t="s">
        <v>3749</v>
      </c>
    </row>
    <row r="601" spans="1:55" ht="20.100000000000001" customHeight="1" x14ac:dyDescent="0.2">
      <c r="A601" s="15">
        <v>2017</v>
      </c>
      <c r="B601" s="15" t="s">
        <v>75</v>
      </c>
      <c r="C601" s="35">
        <f t="shared" si="119"/>
        <v>3</v>
      </c>
      <c r="D601" s="67" t="s">
        <v>29</v>
      </c>
      <c r="E601" s="60" t="s">
        <v>11</v>
      </c>
      <c r="F601" s="18" t="str">
        <f t="shared" si="120"/>
        <v>Motsinger, Chadwick</v>
      </c>
      <c r="G601" s="11" t="s">
        <v>3923</v>
      </c>
      <c r="H601" s="12" t="s">
        <v>3924</v>
      </c>
      <c r="I601" s="66">
        <v>1</v>
      </c>
      <c r="J601" s="68" t="s">
        <v>53</v>
      </c>
      <c r="K601" s="34">
        <f t="shared" si="121"/>
        <v>0</v>
      </c>
      <c r="L601" s="34">
        <f t="shared" si="122"/>
        <v>85688</v>
      </c>
      <c r="M601" s="34">
        <f t="shared" si="123"/>
        <v>85688</v>
      </c>
      <c r="N601" s="34">
        <f t="shared" si="124"/>
        <v>0</v>
      </c>
      <c r="O601" s="34">
        <f t="shared" si="125"/>
        <v>4647</v>
      </c>
      <c r="P601" s="34">
        <f t="shared" si="126"/>
        <v>4647</v>
      </c>
      <c r="Q601" s="34">
        <f t="shared" si="127"/>
        <v>0</v>
      </c>
      <c r="R601" s="34">
        <f t="shared" si="128"/>
        <v>90335</v>
      </c>
      <c r="S601" s="34">
        <f t="shared" si="129"/>
        <v>90335</v>
      </c>
      <c r="T601" s="69">
        <v>42826</v>
      </c>
      <c r="V601" s="11" t="s">
        <v>3921</v>
      </c>
      <c r="W601" s="11" t="s">
        <v>3922</v>
      </c>
      <c r="X601" s="11" t="s">
        <v>8515</v>
      </c>
      <c r="Y601" s="11">
        <v>800136910</v>
      </c>
      <c r="Z601" s="12" t="s">
        <v>573</v>
      </c>
      <c r="AA601" s="12" t="s">
        <v>3925</v>
      </c>
      <c r="AB601" s="12" t="s">
        <v>3926</v>
      </c>
      <c r="AC601" s="12" t="s">
        <v>3927</v>
      </c>
      <c r="AD601" s="12">
        <v>462120</v>
      </c>
      <c r="AE601" s="70">
        <v>86278</v>
      </c>
      <c r="AF601" s="70">
        <v>105450</v>
      </c>
      <c r="AG601" s="60"/>
      <c r="AH601" s="61">
        <v>84421</v>
      </c>
      <c r="AI601" s="61">
        <v>0</v>
      </c>
      <c r="AJ601" s="61">
        <v>85688</v>
      </c>
      <c r="AK601" s="61">
        <v>0</v>
      </c>
      <c r="AL601" s="61">
        <v>0</v>
      </c>
      <c r="AM601" s="61">
        <v>85688</v>
      </c>
      <c r="AN601" s="11" t="s">
        <v>953</v>
      </c>
      <c r="AO601" s="61">
        <v>90335</v>
      </c>
      <c r="AP601" s="61">
        <v>0</v>
      </c>
      <c r="AQ601" s="62">
        <v>0</v>
      </c>
      <c r="AR601" s="62">
        <v>90335</v>
      </c>
      <c r="AS601" s="11" t="s">
        <v>953</v>
      </c>
      <c r="AT601" s="62">
        <v>85688</v>
      </c>
      <c r="AU601" s="62">
        <v>90335</v>
      </c>
      <c r="AV601" s="61">
        <v>5914</v>
      </c>
      <c r="AW601" s="63" t="str">
        <f t="shared" si="130"/>
        <v/>
      </c>
      <c r="AX601" s="63" t="str">
        <f t="shared" si="131"/>
        <v/>
      </c>
      <c r="AY601" s="64">
        <v>4647</v>
      </c>
      <c r="AZ601" s="65">
        <v>5.4231631033516949E-2</v>
      </c>
      <c r="BA601" s="65">
        <v>7.0099999999999996E-2</v>
      </c>
      <c r="BB601" s="16" t="s">
        <v>33</v>
      </c>
      <c r="BC601" s="17" t="s">
        <v>3749</v>
      </c>
    </row>
    <row r="602" spans="1:55" ht="20.100000000000001" customHeight="1" x14ac:dyDescent="0.2">
      <c r="A602" s="15">
        <v>2017</v>
      </c>
      <c r="B602" s="15" t="s">
        <v>75</v>
      </c>
      <c r="C602" s="35">
        <f t="shared" si="119"/>
        <v>3</v>
      </c>
      <c r="D602" s="67" t="s">
        <v>29</v>
      </c>
      <c r="E602" s="60" t="s">
        <v>11</v>
      </c>
      <c r="F602" s="18" t="str">
        <f t="shared" si="120"/>
        <v>Nester, Sara</v>
      </c>
      <c r="G602" s="11" t="s">
        <v>3721</v>
      </c>
      <c r="H602" s="12" t="s">
        <v>3860</v>
      </c>
      <c r="I602" s="66">
        <v>1</v>
      </c>
      <c r="J602" s="68" t="s">
        <v>53</v>
      </c>
      <c r="K602" s="34">
        <f t="shared" si="121"/>
        <v>28194</v>
      </c>
      <c r="L602" s="34">
        <f t="shared" si="122"/>
        <v>0</v>
      </c>
      <c r="M602" s="34">
        <f t="shared" si="123"/>
        <v>28194</v>
      </c>
      <c r="N602" s="34">
        <f t="shared" si="124"/>
        <v>2806</v>
      </c>
      <c r="O602" s="34">
        <f t="shared" si="125"/>
        <v>0</v>
      </c>
      <c r="P602" s="34">
        <f t="shared" si="126"/>
        <v>2806</v>
      </c>
      <c r="Q602" s="34">
        <f t="shared" si="127"/>
        <v>31000</v>
      </c>
      <c r="R602" s="34">
        <f t="shared" si="128"/>
        <v>0</v>
      </c>
      <c r="S602" s="34">
        <f t="shared" si="129"/>
        <v>31000</v>
      </c>
      <c r="T602" s="69">
        <v>42841</v>
      </c>
      <c r="V602" s="11" t="s">
        <v>3859</v>
      </c>
      <c r="W602" s="11" t="s">
        <v>520</v>
      </c>
      <c r="X602" s="11" t="s">
        <v>8517</v>
      </c>
      <c r="Y602" s="11">
        <v>800931588</v>
      </c>
      <c r="Z602" s="12" t="s">
        <v>3792</v>
      </c>
      <c r="AA602" s="12" t="s">
        <v>3843</v>
      </c>
      <c r="AB602" s="12" t="s">
        <v>3844</v>
      </c>
      <c r="AC602" s="12" t="s">
        <v>3582</v>
      </c>
      <c r="AD602" s="12">
        <v>530000</v>
      </c>
      <c r="AE602" s="70">
        <v>29433</v>
      </c>
      <c r="AF602" s="70">
        <v>35973</v>
      </c>
      <c r="AG602" s="60"/>
      <c r="AH602" s="61">
        <v>27777</v>
      </c>
      <c r="AI602" s="61">
        <v>0</v>
      </c>
      <c r="AJ602" s="61">
        <v>28194</v>
      </c>
      <c r="AK602" s="61">
        <v>0</v>
      </c>
      <c r="AL602" s="61">
        <v>28194</v>
      </c>
      <c r="AM602" s="61">
        <v>0</v>
      </c>
      <c r="AN602" s="11"/>
      <c r="AO602" s="61">
        <v>31000</v>
      </c>
      <c r="AP602" s="61">
        <v>0</v>
      </c>
      <c r="AQ602" s="62">
        <v>31000</v>
      </c>
      <c r="AR602" s="62">
        <v>0</v>
      </c>
      <c r="AS602" s="11"/>
      <c r="AT602" s="62">
        <v>28194</v>
      </c>
      <c r="AU602" s="62">
        <v>31000</v>
      </c>
      <c r="AV602" s="61">
        <v>3223</v>
      </c>
      <c r="AW602" s="63" t="str">
        <f t="shared" si="130"/>
        <v/>
      </c>
      <c r="AX602" s="63" t="str">
        <f t="shared" si="131"/>
        <v/>
      </c>
      <c r="AY602" s="64">
        <v>2806</v>
      </c>
      <c r="AZ602" s="65">
        <v>9.9524721571965666E-2</v>
      </c>
      <c r="BA602" s="65">
        <v>0.11600000000000001</v>
      </c>
      <c r="BB602" s="16" t="s">
        <v>33</v>
      </c>
      <c r="BC602" s="17" t="s">
        <v>3584</v>
      </c>
    </row>
    <row r="603" spans="1:55" ht="20.100000000000001" customHeight="1" x14ac:dyDescent="0.2">
      <c r="A603" s="15">
        <v>2017</v>
      </c>
      <c r="B603" s="15" t="s">
        <v>75</v>
      </c>
      <c r="C603" s="35">
        <f t="shared" si="119"/>
        <v>3</v>
      </c>
      <c r="D603" s="67" t="s">
        <v>29</v>
      </c>
      <c r="E603" s="60" t="s">
        <v>11</v>
      </c>
      <c r="F603" s="18" t="str">
        <f t="shared" si="120"/>
        <v>O'Hara, Coren</v>
      </c>
      <c r="G603" s="11" t="s">
        <v>3744</v>
      </c>
      <c r="H603" s="12" t="s">
        <v>4013</v>
      </c>
      <c r="I603" s="66">
        <v>1</v>
      </c>
      <c r="J603" s="68" t="s">
        <v>53</v>
      </c>
      <c r="K603" s="34">
        <f t="shared" si="121"/>
        <v>39065</v>
      </c>
      <c r="L603" s="34">
        <f t="shared" si="122"/>
        <v>3864</v>
      </c>
      <c r="M603" s="34">
        <f t="shared" si="123"/>
        <v>42929</v>
      </c>
      <c r="N603" s="34">
        <f t="shared" si="124"/>
        <v>4181</v>
      </c>
      <c r="O603" s="34">
        <f t="shared" si="125"/>
        <v>413</v>
      </c>
      <c r="P603" s="34">
        <f t="shared" si="126"/>
        <v>4594</v>
      </c>
      <c r="Q603" s="34">
        <f t="shared" si="127"/>
        <v>43246</v>
      </c>
      <c r="R603" s="34">
        <f t="shared" si="128"/>
        <v>4277</v>
      </c>
      <c r="S603" s="34">
        <f t="shared" si="129"/>
        <v>47523</v>
      </c>
      <c r="T603" s="69">
        <v>42826</v>
      </c>
      <c r="V603" s="11" t="s">
        <v>4011</v>
      </c>
      <c r="W603" s="11" t="s">
        <v>4012</v>
      </c>
      <c r="X603" s="11" t="s">
        <v>8518</v>
      </c>
      <c r="Y603" s="11">
        <v>800015286</v>
      </c>
      <c r="Z603" s="12" t="s">
        <v>1760</v>
      </c>
      <c r="AA603" s="12" t="s">
        <v>4014</v>
      </c>
      <c r="AB603" s="12" t="s">
        <v>4015</v>
      </c>
      <c r="AC603" s="12" t="s">
        <v>4016</v>
      </c>
      <c r="AD603" s="12">
        <v>400120</v>
      </c>
      <c r="AE603" s="70">
        <v>47523</v>
      </c>
      <c r="AF603" s="70">
        <v>58083</v>
      </c>
      <c r="AG603" s="60"/>
      <c r="AH603" s="61">
        <v>42350</v>
      </c>
      <c r="AI603" s="61">
        <v>0</v>
      </c>
      <c r="AJ603" s="61">
        <v>42929</v>
      </c>
      <c r="AK603" s="61">
        <v>0</v>
      </c>
      <c r="AL603" s="61">
        <v>39065</v>
      </c>
      <c r="AM603" s="61">
        <v>3864</v>
      </c>
      <c r="AN603" s="11" t="s">
        <v>74</v>
      </c>
      <c r="AO603" s="61">
        <v>47523</v>
      </c>
      <c r="AP603" s="61">
        <v>0</v>
      </c>
      <c r="AQ603" s="62">
        <v>43246</v>
      </c>
      <c r="AR603" s="62">
        <v>4277</v>
      </c>
      <c r="AS603" s="11" t="s">
        <v>74</v>
      </c>
      <c r="AT603" s="62">
        <v>42929</v>
      </c>
      <c r="AU603" s="62">
        <v>47523</v>
      </c>
      <c r="AV603" s="61">
        <v>5173</v>
      </c>
      <c r="AW603" s="63" t="str">
        <f t="shared" si="130"/>
        <v/>
      </c>
      <c r="AX603" s="63" t="str">
        <f t="shared" si="131"/>
        <v/>
      </c>
      <c r="AY603" s="64">
        <v>4594</v>
      </c>
      <c r="AZ603" s="65">
        <v>0.10701390668312795</v>
      </c>
      <c r="BA603" s="65">
        <v>0.1221</v>
      </c>
      <c r="BB603" s="16" t="s">
        <v>33</v>
      </c>
      <c r="BC603" s="17" t="s">
        <v>3749</v>
      </c>
    </row>
    <row r="604" spans="1:55" ht="20.100000000000001" customHeight="1" x14ac:dyDescent="0.2">
      <c r="A604" s="15">
        <v>2017</v>
      </c>
      <c r="B604" s="15" t="s">
        <v>75</v>
      </c>
      <c r="C604" s="35">
        <f t="shared" si="119"/>
        <v>3</v>
      </c>
      <c r="D604" s="67" t="s">
        <v>29</v>
      </c>
      <c r="E604" s="60" t="s">
        <v>11</v>
      </c>
      <c r="F604" s="18" t="str">
        <f t="shared" si="120"/>
        <v>Parker, Lee Ann</v>
      </c>
      <c r="G604" s="11" t="s">
        <v>3744</v>
      </c>
      <c r="H604" s="12" t="s">
        <v>3745</v>
      </c>
      <c r="I604" s="66">
        <v>1</v>
      </c>
      <c r="J604" s="68" t="s">
        <v>53</v>
      </c>
      <c r="K604" s="34">
        <f t="shared" si="121"/>
        <v>46761</v>
      </c>
      <c r="L604" s="34">
        <f t="shared" si="122"/>
        <v>0</v>
      </c>
      <c r="M604" s="34">
        <f t="shared" si="123"/>
        <v>46761</v>
      </c>
      <c r="N604" s="34">
        <f t="shared" si="124"/>
        <v>6042</v>
      </c>
      <c r="O604" s="34">
        <f t="shared" si="125"/>
        <v>0</v>
      </c>
      <c r="P604" s="34">
        <f t="shared" si="126"/>
        <v>6042</v>
      </c>
      <c r="Q604" s="34">
        <f t="shared" si="127"/>
        <v>52803</v>
      </c>
      <c r="R604" s="34">
        <f t="shared" si="128"/>
        <v>0</v>
      </c>
      <c r="S604" s="34">
        <f t="shared" si="129"/>
        <v>52803</v>
      </c>
      <c r="T604" s="69">
        <v>42826</v>
      </c>
      <c r="V604" s="11" t="s">
        <v>1486</v>
      </c>
      <c r="W604" s="11" t="s">
        <v>3743</v>
      </c>
      <c r="X604" s="11" t="s">
        <v>9422</v>
      </c>
      <c r="Y604" s="11">
        <v>800673382</v>
      </c>
      <c r="Z604" s="12" t="s">
        <v>3741</v>
      </c>
      <c r="AA604" s="12" t="s">
        <v>3746</v>
      </c>
      <c r="AB604" s="12" t="s">
        <v>3747</v>
      </c>
      <c r="AC604" s="12" t="s">
        <v>3748</v>
      </c>
      <c r="AD604" s="12">
        <v>543000</v>
      </c>
      <c r="AE604" s="70">
        <v>47523</v>
      </c>
      <c r="AF604" s="70">
        <v>58083</v>
      </c>
      <c r="AG604" s="60"/>
      <c r="AH604" s="61">
        <v>46069</v>
      </c>
      <c r="AI604" s="61">
        <v>0</v>
      </c>
      <c r="AJ604" s="61">
        <v>46761</v>
      </c>
      <c r="AK604" s="61">
        <v>0</v>
      </c>
      <c r="AL604" s="61">
        <v>46761</v>
      </c>
      <c r="AM604" s="61">
        <v>0</v>
      </c>
      <c r="AN604" s="11"/>
      <c r="AO604" s="61">
        <v>52803</v>
      </c>
      <c r="AP604" s="61">
        <v>0</v>
      </c>
      <c r="AQ604" s="62">
        <v>52803</v>
      </c>
      <c r="AR604" s="62">
        <v>0</v>
      </c>
      <c r="AS604" s="11"/>
      <c r="AT604" s="62">
        <v>46761</v>
      </c>
      <c r="AU604" s="62">
        <v>52803</v>
      </c>
      <c r="AV604" s="61">
        <v>6734</v>
      </c>
      <c r="AW604" s="63" t="str">
        <f t="shared" si="130"/>
        <v/>
      </c>
      <c r="AX604" s="63" t="str">
        <f t="shared" si="131"/>
        <v/>
      </c>
      <c r="AY604" s="64">
        <v>6042</v>
      </c>
      <c r="AZ604" s="65">
        <v>0.12921023930198242</v>
      </c>
      <c r="BA604" s="65">
        <v>0.1462</v>
      </c>
      <c r="BB604" s="16" t="s">
        <v>33</v>
      </c>
      <c r="BC604" s="17" t="s">
        <v>3749</v>
      </c>
    </row>
    <row r="605" spans="1:55" ht="20.100000000000001" customHeight="1" x14ac:dyDescent="0.2">
      <c r="A605" s="15">
        <v>2017</v>
      </c>
      <c r="B605" s="15" t="s">
        <v>75</v>
      </c>
      <c r="C605" s="35">
        <f t="shared" si="119"/>
        <v>3</v>
      </c>
      <c r="D605" s="67" t="s">
        <v>29</v>
      </c>
      <c r="E605" s="60" t="s">
        <v>11</v>
      </c>
      <c r="F605" s="18" t="str">
        <f t="shared" si="120"/>
        <v>Richter, Lyndsay</v>
      </c>
      <c r="G605" s="11" t="s">
        <v>3769</v>
      </c>
      <c r="H605" s="12" t="s">
        <v>4025</v>
      </c>
      <c r="I605" s="66">
        <v>1</v>
      </c>
      <c r="J605" s="68" t="s">
        <v>53</v>
      </c>
      <c r="K605" s="34">
        <f t="shared" si="121"/>
        <v>0</v>
      </c>
      <c r="L605" s="34">
        <f t="shared" si="122"/>
        <v>64458</v>
      </c>
      <c r="M605" s="34">
        <f t="shared" si="123"/>
        <v>64458</v>
      </c>
      <c r="N605" s="34">
        <f t="shared" si="124"/>
        <v>0</v>
      </c>
      <c r="O605" s="34">
        <f t="shared" si="125"/>
        <v>10763</v>
      </c>
      <c r="P605" s="34">
        <f t="shared" si="126"/>
        <v>10763</v>
      </c>
      <c r="Q605" s="34">
        <f t="shared" si="127"/>
        <v>0</v>
      </c>
      <c r="R605" s="34">
        <f t="shared" si="128"/>
        <v>75221</v>
      </c>
      <c r="S605" s="34">
        <f t="shared" si="129"/>
        <v>75221</v>
      </c>
      <c r="T605" s="69">
        <v>42856</v>
      </c>
      <c r="V605" s="11" t="s">
        <v>4023</v>
      </c>
      <c r="W605" s="11" t="s">
        <v>4024</v>
      </c>
      <c r="X605" s="11" t="s">
        <v>8520</v>
      </c>
      <c r="Y605" s="11">
        <v>800140432</v>
      </c>
      <c r="Z605" s="12" t="s">
        <v>3715</v>
      </c>
      <c r="AA605" s="12" t="s">
        <v>4026</v>
      </c>
      <c r="AB605" s="12" t="s">
        <v>3755</v>
      </c>
      <c r="AC605" s="12" t="s">
        <v>4027</v>
      </c>
      <c r="AD605" s="12">
        <v>443010</v>
      </c>
      <c r="AE605" s="70">
        <v>75221</v>
      </c>
      <c r="AF605" s="70">
        <v>91937</v>
      </c>
      <c r="AG605" s="60"/>
      <c r="AH605" s="61">
        <v>63505</v>
      </c>
      <c r="AI605" s="61">
        <v>0</v>
      </c>
      <c r="AJ605" s="61">
        <v>64458</v>
      </c>
      <c r="AK605" s="61">
        <v>0</v>
      </c>
      <c r="AL605" s="61">
        <v>0</v>
      </c>
      <c r="AM605" s="61">
        <v>64458</v>
      </c>
      <c r="AN605" s="11" t="s">
        <v>953</v>
      </c>
      <c r="AO605" s="61">
        <v>75221</v>
      </c>
      <c r="AP605" s="61">
        <v>0</v>
      </c>
      <c r="AQ605" s="62">
        <v>0</v>
      </c>
      <c r="AR605" s="62">
        <v>75221</v>
      </c>
      <c r="AS605" s="11" t="s">
        <v>953</v>
      </c>
      <c r="AT605" s="62">
        <v>64458</v>
      </c>
      <c r="AU605" s="62">
        <v>75221</v>
      </c>
      <c r="AV605" s="61">
        <v>11716</v>
      </c>
      <c r="AW605" s="63" t="str">
        <f t="shared" si="130"/>
        <v/>
      </c>
      <c r="AX605" s="63" t="str">
        <f t="shared" si="131"/>
        <v/>
      </c>
      <c r="AY605" s="64">
        <v>10763</v>
      </c>
      <c r="AZ605" s="65">
        <v>0.16697694622855191</v>
      </c>
      <c r="BA605" s="65">
        <v>0.1845</v>
      </c>
      <c r="BB605" s="16" t="s">
        <v>33</v>
      </c>
      <c r="BC605" s="17" t="s">
        <v>3749</v>
      </c>
    </row>
    <row r="606" spans="1:55" ht="20.100000000000001" customHeight="1" x14ac:dyDescent="0.2">
      <c r="A606" s="15">
        <v>2017</v>
      </c>
      <c r="B606" s="15" t="s">
        <v>75</v>
      </c>
      <c r="C606" s="35">
        <f t="shared" si="119"/>
        <v>3</v>
      </c>
      <c r="D606" s="67" t="s">
        <v>29</v>
      </c>
      <c r="E606" s="60" t="s">
        <v>11</v>
      </c>
      <c r="F606" s="18" t="str">
        <f t="shared" si="120"/>
        <v>Smith, Doreen</v>
      </c>
      <c r="G606" s="11" t="s">
        <v>3578</v>
      </c>
      <c r="H606" s="12" t="s">
        <v>3579</v>
      </c>
      <c r="I606" s="66">
        <v>1</v>
      </c>
      <c r="J606" s="68" t="s">
        <v>53</v>
      </c>
      <c r="K606" s="34">
        <f t="shared" si="121"/>
        <v>40794</v>
      </c>
      <c r="L606" s="34">
        <f t="shared" si="122"/>
        <v>0</v>
      </c>
      <c r="M606" s="34">
        <f t="shared" si="123"/>
        <v>40794</v>
      </c>
      <c r="N606" s="34">
        <f t="shared" si="124"/>
        <v>2706</v>
      </c>
      <c r="O606" s="34">
        <f t="shared" si="125"/>
        <v>0</v>
      </c>
      <c r="P606" s="34">
        <f t="shared" si="126"/>
        <v>2706</v>
      </c>
      <c r="Q606" s="34">
        <f t="shared" si="127"/>
        <v>43500</v>
      </c>
      <c r="R606" s="34">
        <f t="shared" si="128"/>
        <v>0</v>
      </c>
      <c r="S606" s="34">
        <f t="shared" si="129"/>
        <v>43500</v>
      </c>
      <c r="T606" s="69">
        <v>42841</v>
      </c>
      <c r="V606" s="11" t="s">
        <v>70</v>
      </c>
      <c r="W606" s="11" t="s">
        <v>3577</v>
      </c>
      <c r="X606" s="11" t="s">
        <v>8527</v>
      </c>
      <c r="Y606" s="11">
        <v>800684293</v>
      </c>
      <c r="Z606" s="12" t="s">
        <v>3580</v>
      </c>
      <c r="AA606" s="12" t="s">
        <v>693</v>
      </c>
      <c r="AB606" s="12" t="s">
        <v>3581</v>
      </c>
      <c r="AC606" s="12" t="s">
        <v>3582</v>
      </c>
      <c r="AD606" s="12">
        <v>530000</v>
      </c>
      <c r="AE606" s="70">
        <v>41462</v>
      </c>
      <c r="AF606" s="70">
        <v>50676</v>
      </c>
      <c r="AG606" s="60"/>
      <c r="AH606" s="61">
        <v>40191</v>
      </c>
      <c r="AI606" s="61">
        <v>0</v>
      </c>
      <c r="AJ606" s="61">
        <v>40794</v>
      </c>
      <c r="AK606" s="61">
        <v>0</v>
      </c>
      <c r="AL606" s="61">
        <v>40794</v>
      </c>
      <c r="AM606" s="61">
        <v>0</v>
      </c>
      <c r="AN606" s="11"/>
      <c r="AO606" s="61">
        <v>43500</v>
      </c>
      <c r="AP606" s="61">
        <v>0</v>
      </c>
      <c r="AQ606" s="62">
        <v>43500</v>
      </c>
      <c r="AR606" s="62">
        <v>0</v>
      </c>
      <c r="AS606" s="11"/>
      <c r="AT606" s="62">
        <v>40794</v>
      </c>
      <c r="AU606" s="62">
        <v>43500</v>
      </c>
      <c r="AV606" s="61">
        <v>3309</v>
      </c>
      <c r="AW606" s="63" t="str">
        <f t="shared" si="130"/>
        <v/>
      </c>
      <c r="AX606" s="63" t="str">
        <f t="shared" si="131"/>
        <v/>
      </c>
      <c r="AY606" s="64">
        <v>2706</v>
      </c>
      <c r="AZ606" s="65">
        <v>6.6333284306515666E-2</v>
      </c>
      <c r="BA606" s="65">
        <v>8.2299999999999998E-2</v>
      </c>
      <c r="BB606" s="16" t="s">
        <v>33</v>
      </c>
      <c r="BC606" s="17" t="s">
        <v>3584</v>
      </c>
    </row>
    <row r="607" spans="1:55" ht="20.100000000000001" customHeight="1" x14ac:dyDescent="0.2">
      <c r="A607" s="15">
        <v>2017</v>
      </c>
      <c r="B607" s="15" t="s">
        <v>75</v>
      </c>
      <c r="C607" s="35">
        <f t="shared" si="119"/>
        <v>3</v>
      </c>
      <c r="D607" s="67" t="s">
        <v>29</v>
      </c>
      <c r="E607" s="60" t="s">
        <v>11</v>
      </c>
      <c r="F607" s="18" t="str">
        <f t="shared" si="120"/>
        <v>Wilkes, Mercedes</v>
      </c>
      <c r="G607" s="11" t="s">
        <v>3739</v>
      </c>
      <c r="H607" s="12" t="s">
        <v>3740</v>
      </c>
      <c r="I607" s="66">
        <v>1</v>
      </c>
      <c r="J607" s="68" t="s">
        <v>53</v>
      </c>
      <c r="K607" s="34">
        <f t="shared" si="121"/>
        <v>30958</v>
      </c>
      <c r="L607" s="34">
        <f t="shared" si="122"/>
        <v>0</v>
      </c>
      <c r="M607" s="34">
        <f t="shared" si="123"/>
        <v>30958</v>
      </c>
      <c r="N607" s="34">
        <f t="shared" si="124"/>
        <v>2236</v>
      </c>
      <c r="O607" s="34">
        <f t="shared" si="125"/>
        <v>0</v>
      </c>
      <c r="P607" s="34">
        <f t="shared" si="126"/>
        <v>2236</v>
      </c>
      <c r="Q607" s="34">
        <f t="shared" si="127"/>
        <v>33194</v>
      </c>
      <c r="R607" s="34">
        <f t="shared" si="128"/>
        <v>0</v>
      </c>
      <c r="S607" s="34">
        <f t="shared" si="129"/>
        <v>33194</v>
      </c>
      <c r="T607" s="69">
        <v>42856</v>
      </c>
      <c r="V607" s="11" t="s">
        <v>3737</v>
      </c>
      <c r="W607" s="11" t="s">
        <v>3738</v>
      </c>
      <c r="X607" s="11" t="s">
        <v>8537</v>
      </c>
      <c r="Y607" s="11">
        <v>800669186</v>
      </c>
      <c r="Z607" s="12" t="s">
        <v>3741</v>
      </c>
      <c r="AA607" s="12" t="s">
        <v>271</v>
      </c>
      <c r="AB607" s="12" t="s">
        <v>3742</v>
      </c>
      <c r="AC607" s="12" t="s">
        <v>3582</v>
      </c>
      <c r="AD607" s="12">
        <v>530000</v>
      </c>
      <c r="AE607" s="70">
        <v>32749</v>
      </c>
      <c r="AF607" s="70">
        <v>40027</v>
      </c>
      <c r="AG607" s="60"/>
      <c r="AH607" s="61">
        <v>30500</v>
      </c>
      <c r="AI607" s="61">
        <v>0</v>
      </c>
      <c r="AJ607" s="61">
        <v>30958</v>
      </c>
      <c r="AK607" s="61" t="s">
        <v>3583</v>
      </c>
      <c r="AL607" s="61">
        <v>30958</v>
      </c>
      <c r="AM607" s="61">
        <v>0</v>
      </c>
      <c r="AN607" s="11"/>
      <c r="AO607" s="61">
        <v>33194</v>
      </c>
      <c r="AP607" s="61">
        <v>0</v>
      </c>
      <c r="AQ607" s="62">
        <v>33194</v>
      </c>
      <c r="AR607" s="62">
        <v>0</v>
      </c>
      <c r="AS607" s="11"/>
      <c r="AT607" s="62">
        <v>30958</v>
      </c>
      <c r="AU607" s="62">
        <v>33194</v>
      </c>
      <c r="AV607" s="61">
        <v>2694</v>
      </c>
      <c r="AW607" s="63" t="str">
        <f t="shared" si="130"/>
        <v/>
      </c>
      <c r="AX607" s="63" t="str">
        <f t="shared" si="131"/>
        <v/>
      </c>
      <c r="AY607" s="64">
        <v>2236</v>
      </c>
      <c r="AZ607" s="65">
        <v>7.2226888041863169E-2</v>
      </c>
      <c r="BA607" s="65">
        <v>8.8300000000000003E-2</v>
      </c>
      <c r="BB607" s="16" t="s">
        <v>33</v>
      </c>
      <c r="BC607" s="17" t="s">
        <v>3584</v>
      </c>
    </row>
    <row r="608" spans="1:55" ht="20.100000000000001" customHeight="1" x14ac:dyDescent="0.2">
      <c r="A608" s="72" t="s">
        <v>998</v>
      </c>
      <c r="B608" s="72" t="s">
        <v>75</v>
      </c>
      <c r="C608" s="35">
        <f t="shared" si="119"/>
        <v>3</v>
      </c>
      <c r="D608" s="39" t="s">
        <v>29</v>
      </c>
      <c r="E608" s="60" t="s">
        <v>23</v>
      </c>
      <c r="F608" s="18" t="str">
        <f t="shared" si="120"/>
        <v>ABARE, BETSY</v>
      </c>
      <c r="G608" s="11" t="s">
        <v>925</v>
      </c>
      <c r="H608" s="11" t="s">
        <v>2787</v>
      </c>
      <c r="I608" s="66">
        <v>1</v>
      </c>
      <c r="J608" s="11" t="s">
        <v>53</v>
      </c>
      <c r="K608" s="34">
        <f t="shared" si="121"/>
        <v>0</v>
      </c>
      <c r="L608" s="34">
        <f t="shared" si="122"/>
        <v>38742.550000000003</v>
      </c>
      <c r="M608" s="34">
        <f t="shared" si="123"/>
        <v>38742.550000000003</v>
      </c>
      <c r="N608" s="34">
        <f t="shared" si="124"/>
        <v>0</v>
      </c>
      <c r="O608" s="34">
        <f t="shared" si="125"/>
        <v>1355.4499999999971</v>
      </c>
      <c r="P608" s="34">
        <f t="shared" si="126"/>
        <v>1355.4499999999971</v>
      </c>
      <c r="Q608" s="34">
        <f t="shared" si="127"/>
        <v>0</v>
      </c>
      <c r="R608" s="34">
        <f t="shared" si="128"/>
        <v>40098</v>
      </c>
      <c r="S608" s="34">
        <f t="shared" si="129"/>
        <v>40098</v>
      </c>
      <c r="T608" s="13">
        <v>42835</v>
      </c>
      <c r="V608" s="11" t="s">
        <v>2784</v>
      </c>
      <c r="W608" s="11" t="s">
        <v>2785</v>
      </c>
      <c r="X608" s="11" t="s">
        <v>8540</v>
      </c>
      <c r="Y608" s="11" t="s">
        <v>2786</v>
      </c>
      <c r="Z608" s="11" t="s">
        <v>1249</v>
      </c>
      <c r="AA608" s="11" t="s">
        <v>2779</v>
      </c>
      <c r="AB608" s="11" t="s">
        <v>2780</v>
      </c>
      <c r="AC608" s="12" t="s">
        <v>2009</v>
      </c>
      <c r="AD608" s="12" t="s">
        <v>2010</v>
      </c>
      <c r="AE608" s="70">
        <v>24190</v>
      </c>
      <c r="AF608" s="70">
        <v>44832</v>
      </c>
      <c r="AG608" s="60"/>
      <c r="AH608" s="61">
        <v>38170</v>
      </c>
      <c r="AI608" s="61">
        <v>0</v>
      </c>
      <c r="AJ608" s="61">
        <v>38742.550000000003</v>
      </c>
      <c r="AK608" s="61">
        <v>0</v>
      </c>
      <c r="AL608" s="61">
        <v>0</v>
      </c>
      <c r="AM608" s="61">
        <v>38742.550000000003</v>
      </c>
      <c r="AN608" s="11" t="s">
        <v>997</v>
      </c>
      <c r="AO608" s="61">
        <v>40098</v>
      </c>
      <c r="AP608" s="61">
        <v>0</v>
      </c>
      <c r="AQ608" s="62">
        <v>0</v>
      </c>
      <c r="AR608" s="62">
        <v>40098</v>
      </c>
      <c r="AS608" s="11" t="s">
        <v>997</v>
      </c>
      <c r="AT608" s="62">
        <v>38742.550000000003</v>
      </c>
      <c r="AU608" s="62">
        <v>40098</v>
      </c>
      <c r="AV608" s="61">
        <v>1928</v>
      </c>
      <c r="AW608" s="63" t="str">
        <f t="shared" si="130"/>
        <v/>
      </c>
      <c r="AX608" s="63" t="str">
        <f t="shared" si="131"/>
        <v/>
      </c>
      <c r="AY608" s="64">
        <v>1355.4499999999971</v>
      </c>
      <c r="AZ608" s="65">
        <v>3.498608119496515E-2</v>
      </c>
      <c r="BA608" s="65">
        <v>5.0510872412889707E-2</v>
      </c>
      <c r="BB608" s="17" t="s">
        <v>33</v>
      </c>
      <c r="BC608" s="17" t="s">
        <v>1125</v>
      </c>
    </row>
    <row r="609" spans="1:55" ht="20.100000000000001" customHeight="1" x14ac:dyDescent="0.2">
      <c r="A609" s="72" t="s">
        <v>998</v>
      </c>
      <c r="B609" s="72" t="s">
        <v>75</v>
      </c>
      <c r="C609" s="35">
        <f t="shared" si="119"/>
        <v>3</v>
      </c>
      <c r="D609" s="39" t="s">
        <v>29</v>
      </c>
      <c r="E609" s="60" t="s">
        <v>23</v>
      </c>
      <c r="F609" s="18" t="str">
        <f t="shared" si="120"/>
        <v>Ander, Katelyn</v>
      </c>
      <c r="G609" s="11" t="s">
        <v>885</v>
      </c>
      <c r="H609" s="11" t="s">
        <v>2640</v>
      </c>
      <c r="I609" s="66">
        <v>1</v>
      </c>
      <c r="J609" s="11" t="s">
        <v>53</v>
      </c>
      <c r="K609" s="34">
        <f t="shared" si="121"/>
        <v>46260</v>
      </c>
      <c r="L609" s="34">
        <f t="shared" si="122"/>
        <v>0</v>
      </c>
      <c r="M609" s="34">
        <f t="shared" si="123"/>
        <v>46260</v>
      </c>
      <c r="N609" s="34">
        <f t="shared" si="124"/>
        <v>2313</v>
      </c>
      <c r="O609" s="34">
        <f t="shared" si="125"/>
        <v>0</v>
      </c>
      <c r="P609" s="34">
        <f t="shared" si="126"/>
        <v>2313</v>
      </c>
      <c r="Q609" s="34">
        <f t="shared" si="127"/>
        <v>48573</v>
      </c>
      <c r="R609" s="34">
        <f t="shared" si="128"/>
        <v>0</v>
      </c>
      <c r="S609" s="34">
        <f t="shared" si="129"/>
        <v>48573</v>
      </c>
      <c r="T609" s="13">
        <v>42849</v>
      </c>
      <c r="V609" s="11" t="s">
        <v>2637</v>
      </c>
      <c r="W609" s="11" t="s">
        <v>2638</v>
      </c>
      <c r="X609" s="11" t="s">
        <v>8546</v>
      </c>
      <c r="Y609" s="11" t="s">
        <v>2639</v>
      </c>
      <c r="Z609" s="11" t="s">
        <v>873</v>
      </c>
      <c r="AA609" s="11" t="s">
        <v>1241</v>
      </c>
      <c r="AB609" s="11" t="s">
        <v>1242</v>
      </c>
      <c r="AC609" s="12" t="s">
        <v>1243</v>
      </c>
      <c r="AD609" s="12" t="s">
        <v>1243</v>
      </c>
      <c r="AE609" s="70">
        <v>25900</v>
      </c>
      <c r="AF609" s="70">
        <v>55648</v>
      </c>
      <c r="AG609" s="60"/>
      <c r="AH609" s="61">
        <v>45094</v>
      </c>
      <c r="AI609" s="61">
        <v>0</v>
      </c>
      <c r="AJ609" s="61">
        <v>46260</v>
      </c>
      <c r="AK609" s="61">
        <v>0</v>
      </c>
      <c r="AL609" s="61">
        <v>46260</v>
      </c>
      <c r="AM609" s="61">
        <v>0</v>
      </c>
      <c r="AN609" s="11"/>
      <c r="AO609" s="61">
        <v>48573</v>
      </c>
      <c r="AP609" s="61">
        <v>0</v>
      </c>
      <c r="AQ609" s="62">
        <v>48573</v>
      </c>
      <c r="AR609" s="62">
        <v>0</v>
      </c>
      <c r="AS609" s="11"/>
      <c r="AT609" s="62">
        <v>46260</v>
      </c>
      <c r="AU609" s="62">
        <v>48573</v>
      </c>
      <c r="AV609" s="61">
        <v>3479</v>
      </c>
      <c r="AW609" s="63" t="str">
        <f t="shared" si="130"/>
        <v/>
      </c>
      <c r="AX609" s="63" t="str">
        <f t="shared" si="131"/>
        <v/>
      </c>
      <c r="AY609" s="64">
        <v>2313</v>
      </c>
      <c r="AZ609" s="65">
        <v>0.05</v>
      </c>
      <c r="BA609" s="65">
        <v>7.7149953430611609E-2</v>
      </c>
      <c r="BB609" s="17" t="s">
        <v>33</v>
      </c>
      <c r="BC609" s="17" t="s">
        <v>1125</v>
      </c>
    </row>
    <row r="610" spans="1:55" ht="20.100000000000001" customHeight="1" x14ac:dyDescent="0.2">
      <c r="A610" s="72" t="s">
        <v>998</v>
      </c>
      <c r="B610" s="72" t="s">
        <v>75</v>
      </c>
      <c r="C610" s="35">
        <f t="shared" si="119"/>
        <v>3</v>
      </c>
      <c r="D610" s="39" t="s">
        <v>29</v>
      </c>
      <c r="E610" s="60" t="s">
        <v>23</v>
      </c>
      <c r="F610" s="18" t="str">
        <f t="shared" si="120"/>
        <v>Baker, Marcillius</v>
      </c>
      <c r="G610" s="11" t="s">
        <v>368</v>
      </c>
      <c r="H610" s="11" t="s">
        <v>1356</v>
      </c>
      <c r="I610" s="66">
        <v>1</v>
      </c>
      <c r="J610" s="11" t="s">
        <v>53</v>
      </c>
      <c r="K610" s="34">
        <f t="shared" si="121"/>
        <v>0</v>
      </c>
      <c r="L610" s="34">
        <f t="shared" si="122"/>
        <v>42842.14</v>
      </c>
      <c r="M610" s="34">
        <f t="shared" si="123"/>
        <v>42842.14</v>
      </c>
      <c r="N610" s="34">
        <f t="shared" si="124"/>
        <v>0</v>
      </c>
      <c r="O610" s="34">
        <f t="shared" si="125"/>
        <v>4283.8600000000006</v>
      </c>
      <c r="P610" s="34">
        <f t="shared" si="126"/>
        <v>4283.8600000000006</v>
      </c>
      <c r="Q610" s="34">
        <f t="shared" si="127"/>
        <v>0</v>
      </c>
      <c r="R610" s="34">
        <f t="shared" si="128"/>
        <v>47126</v>
      </c>
      <c r="S610" s="34">
        <f t="shared" si="129"/>
        <v>47126</v>
      </c>
      <c r="T610" s="13">
        <v>42828</v>
      </c>
      <c r="V610" s="11" t="s">
        <v>1353</v>
      </c>
      <c r="W610" s="11" t="s">
        <v>1354</v>
      </c>
      <c r="X610" s="11" t="s">
        <v>8558</v>
      </c>
      <c r="Y610" s="11" t="s">
        <v>1355</v>
      </c>
      <c r="Z610" s="11" t="s">
        <v>1344</v>
      </c>
      <c r="AA610" s="11" t="s">
        <v>1357</v>
      </c>
      <c r="AB610" s="11" t="s">
        <v>1358</v>
      </c>
      <c r="AC610" s="12" t="s">
        <v>334</v>
      </c>
      <c r="AD610" s="12" t="s">
        <v>334</v>
      </c>
      <c r="AE610" s="70">
        <v>31888</v>
      </c>
      <c r="AF610" s="70">
        <v>47350</v>
      </c>
      <c r="AG610" s="60"/>
      <c r="AH610" s="61">
        <v>42209</v>
      </c>
      <c r="AI610" s="61">
        <v>0</v>
      </c>
      <c r="AJ610" s="61">
        <v>42842.14</v>
      </c>
      <c r="AK610" s="61">
        <v>0</v>
      </c>
      <c r="AL610" s="61">
        <v>0</v>
      </c>
      <c r="AM610" s="61">
        <v>42842.14</v>
      </c>
      <c r="AN610" s="11" t="s">
        <v>1026</v>
      </c>
      <c r="AO610" s="61">
        <v>47126</v>
      </c>
      <c r="AP610" s="61">
        <v>0</v>
      </c>
      <c r="AQ610" s="62">
        <v>0</v>
      </c>
      <c r="AR610" s="62">
        <v>47126</v>
      </c>
      <c r="AS610" s="11" t="s">
        <v>1026</v>
      </c>
      <c r="AT610" s="62">
        <v>42842.14</v>
      </c>
      <c r="AU610" s="62">
        <v>47126</v>
      </c>
      <c r="AV610" s="61">
        <v>4917</v>
      </c>
      <c r="AW610" s="63" t="str">
        <f t="shared" si="130"/>
        <v/>
      </c>
      <c r="AX610" s="63" t="str">
        <f t="shared" si="131"/>
        <v/>
      </c>
      <c r="AY610" s="64">
        <v>4283.8600000000006</v>
      </c>
      <c r="AZ610" s="65">
        <v>9.9991737107436765E-2</v>
      </c>
      <c r="BA610" s="65">
        <v>0.1164917434670331</v>
      </c>
      <c r="BB610" s="17" t="s">
        <v>33</v>
      </c>
      <c r="BC610" s="17" t="s">
        <v>1077</v>
      </c>
    </row>
    <row r="611" spans="1:55" ht="20.100000000000001" customHeight="1" x14ac:dyDescent="0.2">
      <c r="A611" s="72" t="s">
        <v>998</v>
      </c>
      <c r="B611" s="72" t="s">
        <v>75</v>
      </c>
      <c r="C611" s="35">
        <f t="shared" si="119"/>
        <v>3</v>
      </c>
      <c r="D611" s="39" t="s">
        <v>29</v>
      </c>
      <c r="E611" s="60" t="s">
        <v>23</v>
      </c>
      <c r="F611" s="18" t="str">
        <f t="shared" si="120"/>
        <v>Basnight, Elizabeth</v>
      </c>
      <c r="G611" s="11" t="s">
        <v>1093</v>
      </c>
      <c r="H611" s="11" t="s">
        <v>1775</v>
      </c>
      <c r="I611" s="66">
        <v>1</v>
      </c>
      <c r="J611" s="11" t="s">
        <v>53</v>
      </c>
      <c r="K611" s="34">
        <f t="shared" si="121"/>
        <v>0</v>
      </c>
      <c r="L611" s="34">
        <f t="shared" si="122"/>
        <v>51312.31</v>
      </c>
      <c r="M611" s="34">
        <f t="shared" si="123"/>
        <v>51312.31</v>
      </c>
      <c r="N611" s="34">
        <f t="shared" si="124"/>
        <v>0</v>
      </c>
      <c r="O611" s="34">
        <f t="shared" si="125"/>
        <v>5687.6900000000023</v>
      </c>
      <c r="P611" s="34">
        <f t="shared" si="126"/>
        <v>5687.6900000000023</v>
      </c>
      <c r="Q611" s="34">
        <f t="shared" si="127"/>
        <v>0</v>
      </c>
      <c r="R611" s="34">
        <f t="shared" si="128"/>
        <v>57000</v>
      </c>
      <c r="S611" s="34">
        <f t="shared" si="129"/>
        <v>57000</v>
      </c>
      <c r="T611" s="13">
        <v>42870</v>
      </c>
      <c r="V611" s="11" t="s">
        <v>1773</v>
      </c>
      <c r="W611" s="11" t="s">
        <v>367</v>
      </c>
      <c r="X611" s="11" t="s">
        <v>8567</v>
      </c>
      <c r="Y611" s="11" t="s">
        <v>1774</v>
      </c>
      <c r="Z611" s="11" t="s">
        <v>1095</v>
      </c>
      <c r="AA611" s="11" t="s">
        <v>1096</v>
      </c>
      <c r="AB611" s="11" t="s">
        <v>1097</v>
      </c>
      <c r="AC611" s="12" t="s">
        <v>351</v>
      </c>
      <c r="AD611" s="12" t="s">
        <v>1116</v>
      </c>
      <c r="AE611" s="70">
        <v>34997</v>
      </c>
      <c r="AF611" s="70">
        <v>66831</v>
      </c>
      <c r="AG611" s="60"/>
      <c r="AH611" s="61">
        <v>50554</v>
      </c>
      <c r="AI611" s="61">
        <v>0</v>
      </c>
      <c r="AJ611" s="61">
        <v>51312.31</v>
      </c>
      <c r="AK611" s="61">
        <v>0</v>
      </c>
      <c r="AL611" s="61">
        <v>0</v>
      </c>
      <c r="AM611" s="61">
        <v>51312.31</v>
      </c>
      <c r="AN611" s="11" t="s">
        <v>996</v>
      </c>
      <c r="AO611" s="61">
        <v>57000</v>
      </c>
      <c r="AP611" s="61">
        <v>0</v>
      </c>
      <c r="AQ611" s="62">
        <v>0</v>
      </c>
      <c r="AR611" s="62">
        <v>57000</v>
      </c>
      <c r="AS611" s="11" t="s">
        <v>996</v>
      </c>
      <c r="AT611" s="62">
        <v>51312.31</v>
      </c>
      <c r="AU611" s="62">
        <v>57000</v>
      </c>
      <c r="AV611" s="61">
        <v>6446</v>
      </c>
      <c r="AW611" s="63" t="str">
        <f t="shared" si="130"/>
        <v/>
      </c>
      <c r="AX611" s="63" t="str">
        <f t="shared" si="131"/>
        <v/>
      </c>
      <c r="AY611" s="64">
        <v>5687.6900000000023</v>
      </c>
      <c r="AZ611" s="65">
        <v>0.1108445517264766</v>
      </c>
      <c r="BA611" s="65">
        <v>0.12750722000237369</v>
      </c>
      <c r="BB611" s="17" t="s">
        <v>33</v>
      </c>
      <c r="BC611" s="17" t="s">
        <v>1077</v>
      </c>
    </row>
    <row r="612" spans="1:55" ht="20.100000000000001" customHeight="1" x14ac:dyDescent="0.2">
      <c r="A612" s="72" t="s">
        <v>998</v>
      </c>
      <c r="B612" s="72" t="s">
        <v>75</v>
      </c>
      <c r="C612" s="35">
        <f t="shared" si="119"/>
        <v>3</v>
      </c>
      <c r="D612" s="39" t="s">
        <v>29</v>
      </c>
      <c r="E612" s="60" t="s">
        <v>23</v>
      </c>
      <c r="F612" s="18" t="str">
        <f t="shared" si="120"/>
        <v>Braddy, Jeremy</v>
      </c>
      <c r="G612" s="11" t="s">
        <v>925</v>
      </c>
      <c r="H612" s="11" t="s">
        <v>2783</v>
      </c>
      <c r="I612" s="66">
        <v>1</v>
      </c>
      <c r="J612" s="11" t="s">
        <v>53</v>
      </c>
      <c r="K612" s="34">
        <f t="shared" si="121"/>
        <v>0</v>
      </c>
      <c r="L612" s="34">
        <f t="shared" si="122"/>
        <v>45505.5</v>
      </c>
      <c r="M612" s="34">
        <f t="shared" si="123"/>
        <v>45505.5</v>
      </c>
      <c r="N612" s="34">
        <f t="shared" si="124"/>
        <v>0</v>
      </c>
      <c r="O612" s="34">
        <f t="shared" si="125"/>
        <v>1592.5</v>
      </c>
      <c r="P612" s="34">
        <f t="shared" si="126"/>
        <v>1592.5</v>
      </c>
      <c r="Q612" s="34">
        <f t="shared" si="127"/>
        <v>0</v>
      </c>
      <c r="R612" s="34">
        <f t="shared" si="128"/>
        <v>47098</v>
      </c>
      <c r="S612" s="34">
        <f t="shared" si="129"/>
        <v>47098</v>
      </c>
      <c r="T612" s="13">
        <v>42835</v>
      </c>
      <c r="V612" s="11" t="s">
        <v>2781</v>
      </c>
      <c r="W612" s="11" t="s">
        <v>155</v>
      </c>
      <c r="X612" s="11" t="s">
        <v>8587</v>
      </c>
      <c r="Y612" s="11" t="s">
        <v>2782</v>
      </c>
      <c r="Z612" s="11" t="s">
        <v>1249</v>
      </c>
      <c r="AA612" s="11" t="s">
        <v>2779</v>
      </c>
      <c r="AB612" s="11" t="s">
        <v>2780</v>
      </c>
      <c r="AC612" s="12" t="s">
        <v>2009</v>
      </c>
      <c r="AD612" s="12" t="s">
        <v>2010</v>
      </c>
      <c r="AE612" s="70">
        <v>24190</v>
      </c>
      <c r="AF612" s="70">
        <v>60588</v>
      </c>
      <c r="AG612" s="60"/>
      <c r="AH612" s="61">
        <v>44833</v>
      </c>
      <c r="AI612" s="61">
        <v>0</v>
      </c>
      <c r="AJ612" s="61">
        <v>45505.5</v>
      </c>
      <c r="AK612" s="61">
        <v>0</v>
      </c>
      <c r="AL612" s="61">
        <v>0</v>
      </c>
      <c r="AM612" s="61">
        <v>45505.5</v>
      </c>
      <c r="AN612" s="11" t="s">
        <v>997</v>
      </c>
      <c r="AO612" s="61">
        <v>47098</v>
      </c>
      <c r="AP612" s="61">
        <v>0</v>
      </c>
      <c r="AQ612" s="62">
        <v>0</v>
      </c>
      <c r="AR612" s="62">
        <v>47098</v>
      </c>
      <c r="AS612" s="11" t="s">
        <v>997</v>
      </c>
      <c r="AT612" s="62">
        <v>45505.5</v>
      </c>
      <c r="AU612" s="62">
        <v>47098</v>
      </c>
      <c r="AV612" s="61">
        <v>2265</v>
      </c>
      <c r="AW612" s="63" t="str">
        <f t="shared" si="130"/>
        <v/>
      </c>
      <c r="AX612" s="63" t="str">
        <f t="shared" si="131"/>
        <v/>
      </c>
      <c r="AY612" s="64">
        <v>1592.5</v>
      </c>
      <c r="AZ612" s="65">
        <v>3.4995769742119084E-2</v>
      </c>
      <c r="BA612" s="65">
        <v>5.0520821716146587E-2</v>
      </c>
      <c r="BB612" s="17" t="s">
        <v>33</v>
      </c>
      <c r="BC612" s="17" t="s">
        <v>1125</v>
      </c>
    </row>
    <row r="613" spans="1:55" ht="20.100000000000001" customHeight="1" x14ac:dyDescent="0.2">
      <c r="A613" s="72" t="s">
        <v>998</v>
      </c>
      <c r="B613" s="72" t="s">
        <v>75</v>
      </c>
      <c r="C613" s="35">
        <f t="shared" si="119"/>
        <v>3</v>
      </c>
      <c r="D613" s="39" t="s">
        <v>29</v>
      </c>
      <c r="E613" s="60" t="s">
        <v>23</v>
      </c>
      <c r="F613" s="18" t="str">
        <f t="shared" si="120"/>
        <v>BURNEY, REGAN</v>
      </c>
      <c r="G613" s="11" t="s">
        <v>1093</v>
      </c>
      <c r="H613" s="11" t="s">
        <v>2716</v>
      </c>
      <c r="I613" s="66">
        <v>1</v>
      </c>
      <c r="J613" s="11" t="s">
        <v>53</v>
      </c>
      <c r="K613" s="34">
        <f t="shared" si="121"/>
        <v>0</v>
      </c>
      <c r="L613" s="34">
        <f t="shared" si="122"/>
        <v>55471.78</v>
      </c>
      <c r="M613" s="34">
        <f t="shared" si="123"/>
        <v>55471.78</v>
      </c>
      <c r="N613" s="34">
        <f t="shared" si="124"/>
        <v>0</v>
      </c>
      <c r="O613" s="34">
        <f t="shared" si="125"/>
        <v>4528.2200000000012</v>
      </c>
      <c r="P613" s="34">
        <f t="shared" si="126"/>
        <v>4528.2200000000012</v>
      </c>
      <c r="Q613" s="34">
        <f t="shared" si="127"/>
        <v>0</v>
      </c>
      <c r="R613" s="34">
        <f t="shared" si="128"/>
        <v>60000</v>
      </c>
      <c r="S613" s="34">
        <f t="shared" si="129"/>
        <v>60000</v>
      </c>
      <c r="T613" s="13">
        <v>42877</v>
      </c>
      <c r="V613" s="11" t="s">
        <v>2713</v>
      </c>
      <c r="W613" s="11" t="s">
        <v>2714</v>
      </c>
      <c r="X613" s="11" t="s">
        <v>8596</v>
      </c>
      <c r="Y613" s="11" t="s">
        <v>2715</v>
      </c>
      <c r="Z613" s="11" t="s">
        <v>1249</v>
      </c>
      <c r="AA613" s="11" t="s">
        <v>2717</v>
      </c>
      <c r="AB613" s="11" t="s">
        <v>2718</v>
      </c>
      <c r="AC613" s="12" t="s">
        <v>747</v>
      </c>
      <c r="AD613" s="12" t="s">
        <v>73</v>
      </c>
      <c r="AE613" s="70">
        <v>34997</v>
      </c>
      <c r="AF613" s="70">
        <v>66831</v>
      </c>
      <c r="AG613" s="60"/>
      <c r="AH613" s="61">
        <v>54652</v>
      </c>
      <c r="AI613" s="61">
        <v>0</v>
      </c>
      <c r="AJ613" s="61">
        <v>55471.78</v>
      </c>
      <c r="AK613" s="61">
        <v>0</v>
      </c>
      <c r="AL613" s="61">
        <v>0</v>
      </c>
      <c r="AM613" s="61">
        <v>55471.78</v>
      </c>
      <c r="AN613" s="11" t="s">
        <v>997</v>
      </c>
      <c r="AO613" s="61">
        <v>60000</v>
      </c>
      <c r="AP613" s="61">
        <v>0</v>
      </c>
      <c r="AQ613" s="62">
        <v>0</v>
      </c>
      <c r="AR613" s="62">
        <v>60000</v>
      </c>
      <c r="AS613" s="11" t="s">
        <v>997</v>
      </c>
      <c r="AT613" s="62">
        <v>55471.78</v>
      </c>
      <c r="AU613" s="62">
        <v>60000</v>
      </c>
      <c r="AV613" s="61">
        <v>5348</v>
      </c>
      <c r="AW613" s="63" t="str">
        <f t="shared" si="130"/>
        <v/>
      </c>
      <c r="AX613" s="63" t="str">
        <f t="shared" si="131"/>
        <v/>
      </c>
      <c r="AY613" s="64">
        <v>4528.2200000000012</v>
      </c>
      <c r="AZ613" s="65">
        <v>8.1631056367760357E-2</v>
      </c>
      <c r="BA613" s="65">
        <v>9.785552221327673E-2</v>
      </c>
      <c r="BB613" s="17" t="s">
        <v>33</v>
      </c>
      <c r="BC613" s="17" t="s">
        <v>1125</v>
      </c>
    </row>
    <row r="614" spans="1:55" ht="20.100000000000001" customHeight="1" x14ac:dyDescent="0.2">
      <c r="A614" s="72" t="s">
        <v>998</v>
      </c>
      <c r="B614" s="72" t="s">
        <v>75</v>
      </c>
      <c r="C614" s="35">
        <f t="shared" si="119"/>
        <v>3</v>
      </c>
      <c r="D614" s="39" t="s">
        <v>29</v>
      </c>
      <c r="E614" s="60" t="s">
        <v>23</v>
      </c>
      <c r="F614" s="18" t="str">
        <f t="shared" si="120"/>
        <v>Burton, Helen</v>
      </c>
      <c r="G614" s="11" t="s">
        <v>2896</v>
      </c>
      <c r="H614" s="11" t="s">
        <v>2897</v>
      </c>
      <c r="I614" s="66">
        <v>1</v>
      </c>
      <c r="J614" s="11" t="s">
        <v>53</v>
      </c>
      <c r="K614" s="34">
        <f t="shared" si="121"/>
        <v>0</v>
      </c>
      <c r="L614" s="34">
        <f t="shared" si="122"/>
        <v>32703</v>
      </c>
      <c r="M614" s="34">
        <f t="shared" si="123"/>
        <v>32703</v>
      </c>
      <c r="N614" s="34">
        <f t="shared" si="124"/>
        <v>0</v>
      </c>
      <c r="O614" s="34">
        <f t="shared" si="125"/>
        <v>782</v>
      </c>
      <c r="P614" s="34">
        <f t="shared" si="126"/>
        <v>782</v>
      </c>
      <c r="Q614" s="34">
        <f t="shared" si="127"/>
        <v>0</v>
      </c>
      <c r="R614" s="34">
        <f t="shared" si="128"/>
        <v>33485</v>
      </c>
      <c r="S614" s="34">
        <f t="shared" si="129"/>
        <v>33485</v>
      </c>
      <c r="T614" s="13">
        <v>42898</v>
      </c>
      <c r="V614" s="11" t="s">
        <v>1574</v>
      </c>
      <c r="W614" s="11" t="s">
        <v>2894</v>
      </c>
      <c r="X614" s="11" t="s">
        <v>8599</v>
      </c>
      <c r="Y614" s="11" t="s">
        <v>2895</v>
      </c>
      <c r="Z614" s="11" t="s">
        <v>2872</v>
      </c>
      <c r="AA614" s="11" t="s">
        <v>2873</v>
      </c>
      <c r="AB614" s="11" t="s">
        <v>2874</v>
      </c>
      <c r="AC614" s="12" t="s">
        <v>515</v>
      </c>
      <c r="AD614" s="12" t="s">
        <v>73</v>
      </c>
      <c r="AE614" s="70">
        <v>23365</v>
      </c>
      <c r="AF614" s="70">
        <v>44529</v>
      </c>
      <c r="AG614" s="60"/>
      <c r="AH614" s="61">
        <v>0</v>
      </c>
      <c r="AI614" s="61">
        <v>0</v>
      </c>
      <c r="AJ614" s="61">
        <v>32703</v>
      </c>
      <c r="AK614" s="61">
        <v>0</v>
      </c>
      <c r="AL614" s="61">
        <v>0</v>
      </c>
      <c r="AM614" s="61">
        <v>32703</v>
      </c>
      <c r="AN614" s="11" t="s">
        <v>1026</v>
      </c>
      <c r="AO614" s="61">
        <v>33485</v>
      </c>
      <c r="AP614" s="61">
        <v>0</v>
      </c>
      <c r="AQ614" s="62">
        <v>0</v>
      </c>
      <c r="AR614" s="62">
        <v>33485</v>
      </c>
      <c r="AS614" s="11" t="s">
        <v>1026</v>
      </c>
      <c r="AT614" s="62">
        <v>32703</v>
      </c>
      <c r="AU614" s="62">
        <v>33485</v>
      </c>
      <c r="AV614" s="61">
        <v>33485</v>
      </c>
      <c r="AW614" s="63" t="str">
        <f t="shared" si="130"/>
        <v/>
      </c>
      <c r="AX614" s="63" t="str">
        <f t="shared" si="131"/>
        <v/>
      </c>
      <c r="AY614" s="64">
        <v>782</v>
      </c>
      <c r="AZ614" s="65">
        <v>2.3912179310766595E-2</v>
      </c>
      <c r="BA614" s="65">
        <v>0</v>
      </c>
      <c r="BB614" s="17" t="s">
        <v>33</v>
      </c>
      <c r="BC614" s="17" t="s">
        <v>1039</v>
      </c>
    </row>
    <row r="615" spans="1:55" ht="20.100000000000001" customHeight="1" x14ac:dyDescent="0.2">
      <c r="A615" s="72" t="s">
        <v>998</v>
      </c>
      <c r="B615" s="72" t="s">
        <v>75</v>
      </c>
      <c r="C615" s="35">
        <f t="shared" si="119"/>
        <v>3</v>
      </c>
      <c r="D615" s="39" t="s">
        <v>29</v>
      </c>
      <c r="E615" s="60" t="s">
        <v>23</v>
      </c>
      <c r="F615" s="18" t="str">
        <f t="shared" si="120"/>
        <v>Camarena, Michelle</v>
      </c>
      <c r="G615" s="11" t="s">
        <v>2877</v>
      </c>
      <c r="H615" s="11" t="s">
        <v>2878</v>
      </c>
      <c r="I615" s="66">
        <v>1</v>
      </c>
      <c r="J615" s="11" t="s">
        <v>53</v>
      </c>
      <c r="K615" s="34">
        <f t="shared" si="121"/>
        <v>0</v>
      </c>
      <c r="L615" s="34">
        <f t="shared" si="122"/>
        <v>66183.08</v>
      </c>
      <c r="M615" s="34">
        <f t="shared" si="123"/>
        <v>66183.08</v>
      </c>
      <c r="N615" s="34">
        <f t="shared" si="124"/>
        <v>0</v>
      </c>
      <c r="O615" s="34">
        <f t="shared" si="125"/>
        <v>10012.919999999998</v>
      </c>
      <c r="P615" s="34">
        <f t="shared" si="126"/>
        <v>10012.919999999998</v>
      </c>
      <c r="Q615" s="34">
        <f t="shared" si="127"/>
        <v>0</v>
      </c>
      <c r="R615" s="34">
        <f t="shared" si="128"/>
        <v>76196</v>
      </c>
      <c r="S615" s="34">
        <f t="shared" si="129"/>
        <v>76196</v>
      </c>
      <c r="T615" s="13">
        <v>42842</v>
      </c>
      <c r="V615" s="11" t="s">
        <v>2875</v>
      </c>
      <c r="W615" s="11" t="s">
        <v>1904</v>
      </c>
      <c r="X615" s="11" t="s">
        <v>8600</v>
      </c>
      <c r="Y615" s="11" t="s">
        <v>2876</v>
      </c>
      <c r="Z615" s="11" t="s">
        <v>2872</v>
      </c>
      <c r="AA615" s="11" t="s">
        <v>2873</v>
      </c>
      <c r="AB615" s="11" t="s">
        <v>2874</v>
      </c>
      <c r="AC615" s="12" t="s">
        <v>2879</v>
      </c>
      <c r="AD615" s="12" t="s">
        <v>2880</v>
      </c>
      <c r="AE615" s="70">
        <v>54231</v>
      </c>
      <c r="AF615" s="70">
        <v>85218</v>
      </c>
      <c r="AG615" s="60"/>
      <c r="AH615" s="61">
        <v>65205</v>
      </c>
      <c r="AI615" s="61">
        <v>0</v>
      </c>
      <c r="AJ615" s="61">
        <v>66183.08</v>
      </c>
      <c r="AK615" s="61">
        <v>0</v>
      </c>
      <c r="AL615" s="61">
        <v>0</v>
      </c>
      <c r="AM615" s="61">
        <v>66183.08</v>
      </c>
      <c r="AN615" s="11" t="s">
        <v>1026</v>
      </c>
      <c r="AO615" s="61">
        <v>76196</v>
      </c>
      <c r="AP615" s="61">
        <v>0</v>
      </c>
      <c r="AQ615" s="62">
        <v>0</v>
      </c>
      <c r="AR615" s="62">
        <v>76196</v>
      </c>
      <c r="AS615" s="11" t="s">
        <v>1026</v>
      </c>
      <c r="AT615" s="62">
        <v>66183.08</v>
      </c>
      <c r="AU615" s="62">
        <v>76196</v>
      </c>
      <c r="AV615" s="61">
        <v>10991</v>
      </c>
      <c r="AW615" s="63" t="str">
        <f t="shared" si="130"/>
        <v/>
      </c>
      <c r="AX615" s="63" t="str">
        <f t="shared" si="131"/>
        <v/>
      </c>
      <c r="AY615" s="64">
        <v>10012.919999999998</v>
      </c>
      <c r="AZ615" s="65">
        <v>0.15129123637038347</v>
      </c>
      <c r="BA615" s="65">
        <v>0.16856069319837436</v>
      </c>
      <c r="BB615" s="17" t="s">
        <v>33</v>
      </c>
      <c r="BC615" s="17" t="s">
        <v>1039</v>
      </c>
    </row>
    <row r="616" spans="1:55" ht="20.100000000000001" customHeight="1" x14ac:dyDescent="0.2">
      <c r="A616" s="72" t="s">
        <v>998</v>
      </c>
      <c r="B616" s="72" t="s">
        <v>75</v>
      </c>
      <c r="C616" s="35">
        <f t="shared" si="119"/>
        <v>3</v>
      </c>
      <c r="D616" s="39" t="s">
        <v>29</v>
      </c>
      <c r="E616" s="60" t="s">
        <v>23</v>
      </c>
      <c r="F616" s="18" t="str">
        <f t="shared" si="120"/>
        <v>CANNEFAX, JULIE</v>
      </c>
      <c r="G616" s="11" t="s">
        <v>368</v>
      </c>
      <c r="H616" s="11" t="s">
        <v>2468</v>
      </c>
      <c r="I616" s="66">
        <v>1</v>
      </c>
      <c r="J616" s="11" t="s">
        <v>53</v>
      </c>
      <c r="K616" s="34">
        <f t="shared" si="121"/>
        <v>0</v>
      </c>
      <c r="L616" s="34">
        <f t="shared" si="122"/>
        <v>48060.25</v>
      </c>
      <c r="M616" s="34">
        <f t="shared" si="123"/>
        <v>48060.25</v>
      </c>
      <c r="N616" s="34">
        <f t="shared" si="124"/>
        <v>0</v>
      </c>
      <c r="O616" s="34">
        <f t="shared" si="125"/>
        <v>5941.75</v>
      </c>
      <c r="P616" s="34">
        <f t="shared" si="126"/>
        <v>5941.75</v>
      </c>
      <c r="Q616" s="34">
        <f t="shared" si="127"/>
        <v>0</v>
      </c>
      <c r="R616" s="34">
        <f t="shared" si="128"/>
        <v>54002</v>
      </c>
      <c r="S616" s="34">
        <f t="shared" si="129"/>
        <v>54002</v>
      </c>
      <c r="T616" s="13">
        <v>42842</v>
      </c>
      <c r="V616" s="11" t="s">
        <v>2465</v>
      </c>
      <c r="W616" s="11" t="s">
        <v>2466</v>
      </c>
      <c r="X616" s="11" t="s">
        <v>8602</v>
      </c>
      <c r="Y616" s="11" t="s">
        <v>2467</v>
      </c>
      <c r="Z616" s="11" t="s">
        <v>1122</v>
      </c>
      <c r="AA616" s="11" t="s">
        <v>2469</v>
      </c>
      <c r="AB616" s="11" t="s">
        <v>2470</v>
      </c>
      <c r="AC616" s="12" t="s">
        <v>1744</v>
      </c>
      <c r="AD616" s="12" t="s">
        <v>73</v>
      </c>
      <c r="AE616" s="70">
        <v>31888</v>
      </c>
      <c r="AF616" s="70">
        <v>54002</v>
      </c>
      <c r="AG616" s="60"/>
      <c r="AH616" s="61">
        <v>54002</v>
      </c>
      <c r="AI616" s="61">
        <v>0</v>
      </c>
      <c r="AJ616" s="61">
        <v>48060.25</v>
      </c>
      <c r="AK616" s="61">
        <v>0</v>
      </c>
      <c r="AL616" s="61">
        <v>0</v>
      </c>
      <c r="AM616" s="61">
        <v>48060.25</v>
      </c>
      <c r="AN616" s="11" t="s">
        <v>1217</v>
      </c>
      <c r="AO616" s="61">
        <v>54002</v>
      </c>
      <c r="AP616" s="61">
        <v>0</v>
      </c>
      <c r="AQ616" s="62">
        <v>0</v>
      </c>
      <c r="AR616" s="62">
        <v>54002</v>
      </c>
      <c r="AS616" s="11" t="s">
        <v>1217</v>
      </c>
      <c r="AT616" s="62">
        <v>48060.25</v>
      </c>
      <c r="AU616" s="62">
        <v>54002</v>
      </c>
      <c r="AV616" s="61">
        <v>0</v>
      </c>
      <c r="AW616" s="63" t="str">
        <f t="shared" si="130"/>
        <v/>
      </c>
      <c r="AX616" s="63" t="str">
        <f t="shared" si="131"/>
        <v/>
      </c>
      <c r="AY616" s="64">
        <v>5941.75</v>
      </c>
      <c r="AZ616" s="65">
        <v>0.12363127532628315</v>
      </c>
      <c r="BA616" s="65">
        <v>0</v>
      </c>
      <c r="BB616" s="17" t="s">
        <v>33</v>
      </c>
      <c r="BC616" s="17" t="s">
        <v>1077</v>
      </c>
    </row>
    <row r="617" spans="1:55" ht="20.100000000000001" customHeight="1" x14ac:dyDescent="0.2">
      <c r="A617" s="72" t="s">
        <v>998</v>
      </c>
      <c r="B617" s="72" t="s">
        <v>75</v>
      </c>
      <c r="C617" s="35">
        <f t="shared" si="119"/>
        <v>3</v>
      </c>
      <c r="D617" s="39" t="s">
        <v>29</v>
      </c>
      <c r="E617" s="60" t="s">
        <v>23</v>
      </c>
      <c r="F617" s="18" t="str">
        <f t="shared" si="120"/>
        <v>CASE, JUSTIN</v>
      </c>
      <c r="G617" s="11" t="s">
        <v>1619</v>
      </c>
      <c r="H617" s="11" t="s">
        <v>1620</v>
      </c>
      <c r="I617" s="66">
        <v>1</v>
      </c>
      <c r="J617" s="11" t="s">
        <v>53</v>
      </c>
      <c r="K617" s="34">
        <f t="shared" si="121"/>
        <v>50243.851256000002</v>
      </c>
      <c r="L617" s="34">
        <f t="shared" si="122"/>
        <v>7494.4287439999998</v>
      </c>
      <c r="M617" s="34">
        <f t="shared" si="123"/>
        <v>57738.28</v>
      </c>
      <c r="N617" s="34">
        <f t="shared" si="124"/>
        <v>7556.5731440000018</v>
      </c>
      <c r="O617" s="34">
        <f t="shared" si="125"/>
        <v>1127.1468560000003</v>
      </c>
      <c r="P617" s="34">
        <f t="shared" si="126"/>
        <v>8683.7200000000012</v>
      </c>
      <c r="Q617" s="34">
        <f t="shared" si="127"/>
        <v>57800.424400000004</v>
      </c>
      <c r="R617" s="34">
        <f t="shared" si="128"/>
        <v>8621.5756000000001</v>
      </c>
      <c r="S617" s="34">
        <f t="shared" si="129"/>
        <v>66422</v>
      </c>
      <c r="T617" s="13">
        <v>42835</v>
      </c>
      <c r="V617" s="11" t="s">
        <v>1617</v>
      </c>
      <c r="W617" s="11" t="s">
        <v>1618</v>
      </c>
      <c r="X617" s="11" t="s">
        <v>8608</v>
      </c>
      <c r="Y617" s="11">
        <v>720453545</v>
      </c>
      <c r="Z617" s="11" t="s">
        <v>1033</v>
      </c>
      <c r="AA617" s="11" t="s">
        <v>1621</v>
      </c>
      <c r="AB617" s="11" t="s">
        <v>1622</v>
      </c>
      <c r="AC617" s="12" t="s">
        <v>1623</v>
      </c>
      <c r="AD617" s="12" t="s">
        <v>1624</v>
      </c>
      <c r="AE617" s="70">
        <v>34361</v>
      </c>
      <c r="AF617" s="70">
        <v>81454</v>
      </c>
      <c r="AG617" s="60"/>
      <c r="AH617" s="61">
        <v>62573</v>
      </c>
      <c r="AI617" s="61">
        <v>0</v>
      </c>
      <c r="AJ617" s="61">
        <v>57738.28</v>
      </c>
      <c r="AK617" s="61">
        <v>0</v>
      </c>
      <c r="AL617" s="61">
        <v>50243.851256000002</v>
      </c>
      <c r="AM617" s="61">
        <v>7494.4287439999998</v>
      </c>
      <c r="AN617" s="11" t="s">
        <v>1038</v>
      </c>
      <c r="AO617" s="61">
        <v>66422</v>
      </c>
      <c r="AP617" s="61">
        <v>0</v>
      </c>
      <c r="AQ617" s="62">
        <v>57800.424400000004</v>
      </c>
      <c r="AR617" s="62">
        <v>8621.5756000000001</v>
      </c>
      <c r="AS617" s="11" t="s">
        <v>1038</v>
      </c>
      <c r="AT617" s="62">
        <v>57738.28</v>
      </c>
      <c r="AU617" s="62">
        <v>66422</v>
      </c>
      <c r="AV617" s="61">
        <v>3849</v>
      </c>
      <c r="AW617" s="63" t="str">
        <f t="shared" si="130"/>
        <v/>
      </c>
      <c r="AX617" s="63" t="str">
        <f t="shared" si="131"/>
        <v/>
      </c>
      <c r="AY617" s="64">
        <v>8683.7200000000012</v>
      </c>
      <c r="AZ617" s="65">
        <v>0.15039796821103782</v>
      </c>
      <c r="BA617" s="65">
        <v>6.1512153804356512E-2</v>
      </c>
      <c r="BB617" s="17" t="s">
        <v>33</v>
      </c>
      <c r="BC617" s="17" t="s">
        <v>1625</v>
      </c>
    </row>
    <row r="618" spans="1:55" ht="20.100000000000001" customHeight="1" x14ac:dyDescent="0.2">
      <c r="A618" s="72" t="s">
        <v>998</v>
      </c>
      <c r="B618" s="72" t="s">
        <v>75</v>
      </c>
      <c r="C618" s="35">
        <f t="shared" si="119"/>
        <v>3</v>
      </c>
      <c r="D618" s="39" t="s">
        <v>29</v>
      </c>
      <c r="E618" s="60" t="s">
        <v>23</v>
      </c>
      <c r="F618" s="18" t="str">
        <f t="shared" si="120"/>
        <v>CHEN, PING</v>
      </c>
      <c r="G618" s="11" t="s">
        <v>2679</v>
      </c>
      <c r="H618" s="11" t="s">
        <v>2680</v>
      </c>
      <c r="I618" s="66">
        <v>1</v>
      </c>
      <c r="J618" s="11" t="s">
        <v>53</v>
      </c>
      <c r="K618" s="34">
        <f t="shared" si="121"/>
        <v>0</v>
      </c>
      <c r="L618" s="34">
        <f t="shared" si="122"/>
        <v>90196.96</v>
      </c>
      <c r="M618" s="34">
        <f t="shared" si="123"/>
        <v>90196.96</v>
      </c>
      <c r="N618" s="34">
        <f t="shared" si="124"/>
        <v>0</v>
      </c>
      <c r="O618" s="34">
        <f t="shared" si="125"/>
        <v>5667.0399999999936</v>
      </c>
      <c r="P618" s="34">
        <f t="shared" si="126"/>
        <v>5667.0399999999936</v>
      </c>
      <c r="Q618" s="34">
        <f t="shared" si="127"/>
        <v>0</v>
      </c>
      <c r="R618" s="34">
        <f t="shared" si="128"/>
        <v>95864</v>
      </c>
      <c r="S618" s="34">
        <f t="shared" si="129"/>
        <v>95864</v>
      </c>
      <c r="T618" s="13">
        <v>42870</v>
      </c>
      <c r="V618" s="11" t="s">
        <v>2676</v>
      </c>
      <c r="W618" s="11" t="s">
        <v>2677</v>
      </c>
      <c r="X618" s="11" t="s">
        <v>8610</v>
      </c>
      <c r="Y618" s="11" t="s">
        <v>2678</v>
      </c>
      <c r="Z618" s="11" t="s">
        <v>1249</v>
      </c>
      <c r="AA618" s="11" t="s">
        <v>2668</v>
      </c>
      <c r="AB618" s="11" t="s">
        <v>2669</v>
      </c>
      <c r="AC618" s="12" t="s">
        <v>1047</v>
      </c>
      <c r="AD618" s="12" t="s">
        <v>727</v>
      </c>
      <c r="AE618" s="70">
        <v>57000</v>
      </c>
      <c r="AF618" s="70">
        <v>107247</v>
      </c>
      <c r="AG618" s="60"/>
      <c r="AH618" s="61">
        <v>88864</v>
      </c>
      <c r="AI618" s="61">
        <v>0</v>
      </c>
      <c r="AJ618" s="61">
        <v>90196.96</v>
      </c>
      <c r="AK618" s="61">
        <v>0</v>
      </c>
      <c r="AL618" s="61">
        <v>0</v>
      </c>
      <c r="AM618" s="61">
        <v>90196.96</v>
      </c>
      <c r="AN618" s="11" t="s">
        <v>997</v>
      </c>
      <c r="AO618" s="61">
        <v>95864</v>
      </c>
      <c r="AP618" s="61">
        <v>0</v>
      </c>
      <c r="AQ618" s="62">
        <v>0</v>
      </c>
      <c r="AR618" s="62">
        <v>95864</v>
      </c>
      <c r="AS618" s="11" t="s">
        <v>997</v>
      </c>
      <c r="AT618" s="62">
        <v>90196.96</v>
      </c>
      <c r="AU618" s="62">
        <v>95864</v>
      </c>
      <c r="AV618" s="61">
        <v>7000</v>
      </c>
      <c r="AW618" s="63" t="str">
        <f t="shared" si="130"/>
        <v/>
      </c>
      <c r="AX618" s="63" t="str">
        <f t="shared" si="131"/>
        <v/>
      </c>
      <c r="AY618" s="64">
        <v>5667.0399999999936</v>
      </c>
      <c r="AZ618" s="65">
        <v>6.2829611995792248E-2</v>
      </c>
      <c r="BA618" s="65">
        <v>7.8772056175729202E-2</v>
      </c>
      <c r="BB618" s="17" t="s">
        <v>33</v>
      </c>
      <c r="BC618" s="17" t="s">
        <v>1039</v>
      </c>
    </row>
    <row r="619" spans="1:55" ht="20.100000000000001" customHeight="1" x14ac:dyDescent="0.2">
      <c r="A619" s="72" t="s">
        <v>998</v>
      </c>
      <c r="B619" s="72" t="s">
        <v>75</v>
      </c>
      <c r="C619" s="35">
        <f t="shared" si="119"/>
        <v>3</v>
      </c>
      <c r="D619" s="39" t="s">
        <v>29</v>
      </c>
      <c r="E619" s="60" t="s">
        <v>23</v>
      </c>
      <c r="F619" s="18" t="str">
        <f t="shared" si="120"/>
        <v>Clarke, Marie</v>
      </c>
      <c r="G619" s="11" t="s">
        <v>1143</v>
      </c>
      <c r="H619" s="11" t="s">
        <v>2025</v>
      </c>
      <c r="I619" s="66">
        <v>1</v>
      </c>
      <c r="J619" s="11" t="s">
        <v>53</v>
      </c>
      <c r="K619" s="34">
        <f t="shared" si="121"/>
        <v>0</v>
      </c>
      <c r="L619" s="34">
        <f t="shared" si="122"/>
        <v>46508.32</v>
      </c>
      <c r="M619" s="34">
        <f t="shared" si="123"/>
        <v>46508.32</v>
      </c>
      <c r="N619" s="34">
        <f t="shared" si="124"/>
        <v>0</v>
      </c>
      <c r="O619" s="34">
        <f t="shared" si="125"/>
        <v>4603.68</v>
      </c>
      <c r="P619" s="34">
        <f t="shared" si="126"/>
        <v>4603.68</v>
      </c>
      <c r="Q619" s="34">
        <f t="shared" si="127"/>
        <v>0</v>
      </c>
      <c r="R619" s="34">
        <f t="shared" si="128"/>
        <v>51112</v>
      </c>
      <c r="S619" s="34">
        <f t="shared" si="129"/>
        <v>51112</v>
      </c>
      <c r="T619" s="13">
        <v>42835</v>
      </c>
      <c r="V619" s="11" t="s">
        <v>2022</v>
      </c>
      <c r="W619" s="11" t="s">
        <v>2023</v>
      </c>
      <c r="X619" s="11" t="s">
        <v>8616</v>
      </c>
      <c r="Y619" s="11" t="s">
        <v>2024</v>
      </c>
      <c r="Z619" s="11" t="s">
        <v>1122</v>
      </c>
      <c r="AA619" s="11" t="s">
        <v>2007</v>
      </c>
      <c r="AB619" s="11" t="s">
        <v>2008</v>
      </c>
      <c r="AC619" s="12" t="s">
        <v>351</v>
      </c>
      <c r="AD619" s="12" t="s">
        <v>1116</v>
      </c>
      <c r="AE619" s="70">
        <v>30206</v>
      </c>
      <c r="AF619" s="70">
        <v>58006</v>
      </c>
      <c r="AG619" s="60"/>
      <c r="AH619" s="61">
        <v>45821</v>
      </c>
      <c r="AI619" s="61">
        <v>0</v>
      </c>
      <c r="AJ619" s="61">
        <v>46508.32</v>
      </c>
      <c r="AK619" s="61">
        <v>0</v>
      </c>
      <c r="AL619" s="61">
        <v>0</v>
      </c>
      <c r="AM619" s="61">
        <v>46508.32</v>
      </c>
      <c r="AN619" s="11" t="s">
        <v>997</v>
      </c>
      <c r="AO619" s="61">
        <v>51112</v>
      </c>
      <c r="AP619" s="61">
        <v>0</v>
      </c>
      <c r="AQ619" s="62">
        <v>0</v>
      </c>
      <c r="AR619" s="62">
        <v>51112</v>
      </c>
      <c r="AS619" s="11" t="s">
        <v>997</v>
      </c>
      <c r="AT619" s="62">
        <v>46508.32</v>
      </c>
      <c r="AU619" s="62">
        <v>51112</v>
      </c>
      <c r="AV619" s="61">
        <v>5291</v>
      </c>
      <c r="AW619" s="63" t="str">
        <f t="shared" si="130"/>
        <v/>
      </c>
      <c r="AX619" s="63" t="str">
        <f t="shared" si="131"/>
        <v/>
      </c>
      <c r="AY619" s="64">
        <v>4603.68</v>
      </c>
      <c r="AZ619" s="65">
        <v>9.8986159895691789E-2</v>
      </c>
      <c r="BA619" s="65">
        <v>0.11547107221579625</v>
      </c>
      <c r="BB619" s="17" t="s">
        <v>33</v>
      </c>
      <c r="BC619" s="17" t="s">
        <v>1077</v>
      </c>
    </row>
    <row r="620" spans="1:55" ht="20.100000000000001" customHeight="1" x14ac:dyDescent="0.2">
      <c r="A620" s="72" t="s">
        <v>998</v>
      </c>
      <c r="B620" s="72" t="s">
        <v>75</v>
      </c>
      <c r="C620" s="35">
        <f t="shared" si="119"/>
        <v>3</v>
      </c>
      <c r="D620" s="39" t="s">
        <v>29</v>
      </c>
      <c r="E620" s="60" t="s">
        <v>23</v>
      </c>
      <c r="F620" s="18" t="str">
        <f t="shared" si="120"/>
        <v>Cole, Amy</v>
      </c>
      <c r="G620" s="11" t="s">
        <v>263</v>
      </c>
      <c r="H620" s="11" t="s">
        <v>1770</v>
      </c>
      <c r="I620" s="66">
        <v>0.75</v>
      </c>
      <c r="J620" s="11" t="s">
        <v>53</v>
      </c>
      <c r="K620" s="34">
        <f t="shared" si="121"/>
        <v>0</v>
      </c>
      <c r="L620" s="34">
        <f t="shared" si="122"/>
        <v>29435</v>
      </c>
      <c r="M620" s="34">
        <f t="shared" si="123"/>
        <v>29435</v>
      </c>
      <c r="N620" s="34">
        <f t="shared" si="124"/>
        <v>0</v>
      </c>
      <c r="O620" s="34">
        <f t="shared" si="125"/>
        <v>2355</v>
      </c>
      <c r="P620" s="34">
        <f t="shared" si="126"/>
        <v>2355</v>
      </c>
      <c r="Q620" s="34">
        <f t="shared" si="127"/>
        <v>0</v>
      </c>
      <c r="R620" s="34">
        <f t="shared" si="128"/>
        <v>31790</v>
      </c>
      <c r="S620" s="34">
        <f t="shared" si="129"/>
        <v>31790</v>
      </c>
      <c r="T620" s="13">
        <v>42814</v>
      </c>
      <c r="V620" s="11" t="s">
        <v>261</v>
      </c>
      <c r="W620" s="11" t="s">
        <v>708</v>
      </c>
      <c r="X620" s="11" t="s">
        <v>8621</v>
      </c>
      <c r="Y620" s="11" t="s">
        <v>1769</v>
      </c>
      <c r="Z620" s="11" t="s">
        <v>1086</v>
      </c>
      <c r="AA620" s="11" t="s">
        <v>1771</v>
      </c>
      <c r="AB620" s="11" t="s">
        <v>1772</v>
      </c>
      <c r="AC620" s="12" t="s">
        <v>515</v>
      </c>
      <c r="AD620" s="12" t="s">
        <v>73</v>
      </c>
      <c r="AE620" s="70">
        <v>28713</v>
      </c>
      <c r="AF620" s="70">
        <v>51670</v>
      </c>
      <c r="AG620" s="60"/>
      <c r="AH620" s="61">
        <v>29000</v>
      </c>
      <c r="AI620" s="61">
        <v>0</v>
      </c>
      <c r="AJ620" s="61">
        <v>29435</v>
      </c>
      <c r="AK620" s="61">
        <v>0</v>
      </c>
      <c r="AL620" s="61">
        <v>0</v>
      </c>
      <c r="AM620" s="61">
        <v>29435</v>
      </c>
      <c r="AN620" s="11" t="s">
        <v>1015</v>
      </c>
      <c r="AO620" s="61">
        <v>31790</v>
      </c>
      <c r="AP620" s="61">
        <v>0</v>
      </c>
      <c r="AQ620" s="62">
        <v>0</v>
      </c>
      <c r="AR620" s="62">
        <v>31790</v>
      </c>
      <c r="AS620" s="11" t="s">
        <v>1015</v>
      </c>
      <c r="AT620" s="62">
        <v>29435</v>
      </c>
      <c r="AU620" s="62">
        <v>31790</v>
      </c>
      <c r="AV620" s="61">
        <v>2790</v>
      </c>
      <c r="AW620" s="63" t="str">
        <f t="shared" si="130"/>
        <v/>
      </c>
      <c r="AX620" s="63" t="str">
        <f t="shared" si="131"/>
        <v/>
      </c>
      <c r="AY620" s="64">
        <v>2355</v>
      </c>
      <c r="AZ620" s="65">
        <v>8.000679463224053E-2</v>
      </c>
      <c r="BA620" s="65">
        <v>9.6206896551724139E-2</v>
      </c>
      <c r="BB620" s="17" t="s">
        <v>33</v>
      </c>
      <c r="BC620" s="17" t="s">
        <v>1039</v>
      </c>
    </row>
    <row r="621" spans="1:55" ht="20.100000000000001" customHeight="1" x14ac:dyDescent="0.2">
      <c r="A621" s="72" t="s">
        <v>998</v>
      </c>
      <c r="B621" s="72" t="s">
        <v>75</v>
      </c>
      <c r="C621" s="35">
        <f t="shared" si="119"/>
        <v>3</v>
      </c>
      <c r="D621" s="39" t="s">
        <v>29</v>
      </c>
      <c r="E621" s="60" t="s">
        <v>23</v>
      </c>
      <c r="F621" s="18" t="str">
        <f t="shared" si="120"/>
        <v>Crosier, Kathy</v>
      </c>
      <c r="G621" s="11" t="s">
        <v>252</v>
      </c>
      <c r="H621" s="11" t="s">
        <v>2418</v>
      </c>
      <c r="I621" s="66">
        <v>1</v>
      </c>
      <c r="J621" s="11" t="s">
        <v>53</v>
      </c>
      <c r="K621" s="34">
        <f t="shared" si="121"/>
        <v>48446</v>
      </c>
      <c r="L621" s="34">
        <f t="shared" si="122"/>
        <v>0</v>
      </c>
      <c r="M621" s="34">
        <f t="shared" si="123"/>
        <v>48446</v>
      </c>
      <c r="N621" s="34">
        <f t="shared" si="124"/>
        <v>4844</v>
      </c>
      <c r="O621" s="34">
        <f t="shared" si="125"/>
        <v>0</v>
      </c>
      <c r="P621" s="34">
        <f t="shared" si="126"/>
        <v>4844</v>
      </c>
      <c r="Q621" s="34">
        <f t="shared" si="127"/>
        <v>53290</v>
      </c>
      <c r="R621" s="34">
        <f t="shared" si="128"/>
        <v>0</v>
      </c>
      <c r="S621" s="34">
        <f t="shared" si="129"/>
        <v>53290</v>
      </c>
      <c r="T621" s="13">
        <v>42905</v>
      </c>
      <c r="V621" s="11" t="s">
        <v>2416</v>
      </c>
      <c r="W621" s="11" t="s">
        <v>1792</v>
      </c>
      <c r="X621" s="11" t="s">
        <v>8633</v>
      </c>
      <c r="Y621" s="11" t="s">
        <v>2417</v>
      </c>
      <c r="Z621" s="11" t="s">
        <v>1122</v>
      </c>
      <c r="AA621" s="11" t="s">
        <v>2398</v>
      </c>
      <c r="AB621" s="11" t="s">
        <v>2399</v>
      </c>
      <c r="AC621" s="12" t="s">
        <v>1744</v>
      </c>
      <c r="AD621" s="12" t="s">
        <v>73</v>
      </c>
      <c r="AE621" s="70">
        <v>29826</v>
      </c>
      <c r="AF621" s="70">
        <v>57573</v>
      </c>
      <c r="AG621" s="60"/>
      <c r="AH621" s="61">
        <v>46500</v>
      </c>
      <c r="AI621" s="61">
        <v>0</v>
      </c>
      <c r="AJ621" s="61">
        <v>48446</v>
      </c>
      <c r="AK621" s="61">
        <v>0</v>
      </c>
      <c r="AL621" s="61">
        <v>48446</v>
      </c>
      <c r="AM621" s="61">
        <v>0</v>
      </c>
      <c r="AN621" s="11"/>
      <c r="AO621" s="61">
        <v>53290</v>
      </c>
      <c r="AP621" s="61">
        <v>0</v>
      </c>
      <c r="AQ621" s="62">
        <v>53290</v>
      </c>
      <c r="AR621" s="62">
        <v>0</v>
      </c>
      <c r="AS621" s="11"/>
      <c r="AT621" s="62">
        <v>48446</v>
      </c>
      <c r="AU621" s="62">
        <v>53290</v>
      </c>
      <c r="AV621" s="61">
        <v>6790</v>
      </c>
      <c r="AW621" s="63" t="str">
        <f t="shared" si="130"/>
        <v/>
      </c>
      <c r="AX621" s="63" t="str">
        <f t="shared" si="131"/>
        <v/>
      </c>
      <c r="AY621" s="64">
        <v>4844</v>
      </c>
      <c r="AZ621" s="65">
        <v>9.9987615076580105E-2</v>
      </c>
      <c r="BA621" s="65">
        <v>0.14602150537634409</v>
      </c>
      <c r="BB621" s="17" t="s">
        <v>33</v>
      </c>
      <c r="BC621" s="17" t="s">
        <v>1039</v>
      </c>
    </row>
    <row r="622" spans="1:55" ht="20.100000000000001" customHeight="1" x14ac:dyDescent="0.2">
      <c r="A622" s="72" t="s">
        <v>998</v>
      </c>
      <c r="B622" s="72" t="s">
        <v>75</v>
      </c>
      <c r="C622" s="35">
        <f t="shared" si="119"/>
        <v>3</v>
      </c>
      <c r="D622" s="39" t="s">
        <v>29</v>
      </c>
      <c r="E622" s="60" t="s">
        <v>23</v>
      </c>
      <c r="F622" s="18" t="str">
        <f t="shared" si="120"/>
        <v>CROSSE, RACHAEL</v>
      </c>
      <c r="G622" s="11" t="s">
        <v>1170</v>
      </c>
      <c r="H622" s="11" t="s">
        <v>2325</v>
      </c>
      <c r="I622" s="66">
        <v>1</v>
      </c>
      <c r="J622" s="11" t="s">
        <v>53</v>
      </c>
      <c r="K622" s="34">
        <f t="shared" si="121"/>
        <v>0</v>
      </c>
      <c r="L622" s="34">
        <f t="shared" si="122"/>
        <v>51765</v>
      </c>
      <c r="M622" s="34">
        <f t="shared" si="123"/>
        <v>51765</v>
      </c>
      <c r="N622" s="34">
        <f t="shared" si="124"/>
        <v>0</v>
      </c>
      <c r="O622" s="34">
        <f t="shared" si="125"/>
        <v>4235</v>
      </c>
      <c r="P622" s="34">
        <f t="shared" si="126"/>
        <v>4235</v>
      </c>
      <c r="Q622" s="34">
        <f t="shared" si="127"/>
        <v>0</v>
      </c>
      <c r="R622" s="34">
        <f t="shared" si="128"/>
        <v>56000</v>
      </c>
      <c r="S622" s="34">
        <f t="shared" si="129"/>
        <v>56000</v>
      </c>
      <c r="T622" s="13">
        <v>42821</v>
      </c>
      <c r="V622" s="11" t="s">
        <v>2322</v>
      </c>
      <c r="W622" s="11" t="s">
        <v>2323</v>
      </c>
      <c r="X622" s="11" t="s">
        <v>8634</v>
      </c>
      <c r="Y622" s="11" t="s">
        <v>2324</v>
      </c>
      <c r="Z622" s="11" t="s">
        <v>1122</v>
      </c>
      <c r="AA622" s="11" t="s">
        <v>2326</v>
      </c>
      <c r="AB622" s="11" t="s">
        <v>2327</v>
      </c>
      <c r="AC622" s="12" t="s">
        <v>1744</v>
      </c>
      <c r="AD622" s="12" t="s">
        <v>73</v>
      </c>
      <c r="AE622" s="70">
        <v>28713</v>
      </c>
      <c r="AF622" s="70">
        <v>58776</v>
      </c>
      <c r="AG622" s="60"/>
      <c r="AH622" s="61">
        <v>51000</v>
      </c>
      <c r="AI622" s="61">
        <v>0</v>
      </c>
      <c r="AJ622" s="61">
        <v>51765</v>
      </c>
      <c r="AK622" s="61">
        <v>0</v>
      </c>
      <c r="AL622" s="61">
        <v>0</v>
      </c>
      <c r="AM622" s="61">
        <v>51765</v>
      </c>
      <c r="AN622" s="11" t="s">
        <v>1026</v>
      </c>
      <c r="AO622" s="61">
        <v>56000</v>
      </c>
      <c r="AP622" s="61">
        <v>0</v>
      </c>
      <c r="AQ622" s="62">
        <v>0</v>
      </c>
      <c r="AR622" s="62">
        <v>56000</v>
      </c>
      <c r="AS622" s="11" t="s">
        <v>1026</v>
      </c>
      <c r="AT622" s="62">
        <v>51765</v>
      </c>
      <c r="AU622" s="62">
        <v>56000</v>
      </c>
      <c r="AV622" s="61">
        <v>5000</v>
      </c>
      <c r="AW622" s="63" t="str">
        <f t="shared" si="130"/>
        <v/>
      </c>
      <c r="AX622" s="63" t="str">
        <f t="shared" si="131"/>
        <v/>
      </c>
      <c r="AY622" s="64">
        <v>4235</v>
      </c>
      <c r="AZ622" s="65">
        <v>8.1812035158891142E-2</v>
      </c>
      <c r="BA622" s="65">
        <v>9.8039215686274508E-2</v>
      </c>
      <c r="BB622" s="17" t="s">
        <v>33</v>
      </c>
      <c r="BC622" s="17" t="s">
        <v>1125</v>
      </c>
    </row>
    <row r="623" spans="1:55" ht="20.100000000000001" customHeight="1" x14ac:dyDescent="0.2">
      <c r="A623" s="72" t="s">
        <v>998</v>
      </c>
      <c r="B623" s="72" t="s">
        <v>75</v>
      </c>
      <c r="C623" s="35">
        <f t="shared" si="119"/>
        <v>3</v>
      </c>
      <c r="D623" s="39" t="s">
        <v>29</v>
      </c>
      <c r="E623" s="60" t="s">
        <v>23</v>
      </c>
      <c r="F623" s="18" t="str">
        <f t="shared" si="120"/>
        <v>Darden, Lucas</v>
      </c>
      <c r="G623" s="11" t="s">
        <v>885</v>
      </c>
      <c r="H623" s="11" t="s">
        <v>1240</v>
      </c>
      <c r="I623" s="66">
        <v>1</v>
      </c>
      <c r="J623" s="11" t="s">
        <v>53</v>
      </c>
      <c r="K623" s="34">
        <f t="shared" si="121"/>
        <v>27069.30558</v>
      </c>
      <c r="L623" s="34">
        <f t="shared" si="122"/>
        <v>8048.6944199999998</v>
      </c>
      <c r="M623" s="34">
        <f t="shared" si="123"/>
        <v>35118</v>
      </c>
      <c r="N623" s="34">
        <f t="shared" si="124"/>
        <v>4957.8499200000006</v>
      </c>
      <c r="O623" s="34">
        <f t="shared" si="125"/>
        <v>1474.1500799999994</v>
      </c>
      <c r="P623" s="34">
        <f t="shared" si="126"/>
        <v>6432</v>
      </c>
      <c r="Q623" s="34">
        <f t="shared" si="127"/>
        <v>32027.155500000001</v>
      </c>
      <c r="R623" s="34">
        <f t="shared" si="128"/>
        <v>9522.8444999999992</v>
      </c>
      <c r="S623" s="34">
        <f t="shared" si="129"/>
        <v>41550</v>
      </c>
      <c r="T623" s="13">
        <v>42863</v>
      </c>
      <c r="V623" s="11" t="s">
        <v>1237</v>
      </c>
      <c r="W623" s="11" t="s">
        <v>1238</v>
      </c>
      <c r="X623" s="11" t="s">
        <v>8640</v>
      </c>
      <c r="Y623" s="11" t="s">
        <v>1239</v>
      </c>
      <c r="Z623" s="11" t="s">
        <v>873</v>
      </c>
      <c r="AA623" s="11" t="s">
        <v>1241</v>
      </c>
      <c r="AB623" s="11" t="s">
        <v>1242</v>
      </c>
      <c r="AC623" s="12" t="s">
        <v>1243</v>
      </c>
      <c r="AD623" s="12" t="s">
        <v>1243</v>
      </c>
      <c r="AE623" s="70">
        <v>25900</v>
      </c>
      <c r="AF623" s="70">
        <v>55648</v>
      </c>
      <c r="AG623" s="60"/>
      <c r="AH623" s="61">
        <v>34117</v>
      </c>
      <c r="AI623" s="61">
        <v>0</v>
      </c>
      <c r="AJ623" s="61">
        <v>35118</v>
      </c>
      <c r="AK623" s="61">
        <v>0</v>
      </c>
      <c r="AL623" s="61">
        <v>27069.30558</v>
      </c>
      <c r="AM623" s="61">
        <v>8048.6944199999998</v>
      </c>
      <c r="AN623" s="11" t="s">
        <v>1244</v>
      </c>
      <c r="AO623" s="61">
        <v>41550</v>
      </c>
      <c r="AP623" s="61">
        <v>0</v>
      </c>
      <c r="AQ623" s="62">
        <v>32027.155500000001</v>
      </c>
      <c r="AR623" s="62">
        <v>9522.8444999999992</v>
      </c>
      <c r="AS623" s="11" t="s">
        <v>1244</v>
      </c>
      <c r="AT623" s="62">
        <v>35118</v>
      </c>
      <c r="AU623" s="62">
        <v>41550</v>
      </c>
      <c r="AV623" s="61">
        <v>7433</v>
      </c>
      <c r="AW623" s="63" t="str">
        <f t="shared" si="130"/>
        <v/>
      </c>
      <c r="AX623" s="63" t="str">
        <f t="shared" si="131"/>
        <v/>
      </c>
      <c r="AY623" s="64">
        <v>6432</v>
      </c>
      <c r="AZ623" s="65">
        <v>0.18315393815137537</v>
      </c>
      <c r="BA623" s="65">
        <v>0.21786792508133776</v>
      </c>
      <c r="BB623" s="17" t="s">
        <v>33</v>
      </c>
      <c r="BC623" s="17" t="s">
        <v>1077</v>
      </c>
    </row>
    <row r="624" spans="1:55" ht="20.100000000000001" customHeight="1" x14ac:dyDescent="0.2">
      <c r="A624" s="72" t="s">
        <v>998</v>
      </c>
      <c r="B624" s="72" t="s">
        <v>75</v>
      </c>
      <c r="C624" s="35">
        <f t="shared" si="119"/>
        <v>3</v>
      </c>
      <c r="D624" s="39" t="s">
        <v>29</v>
      </c>
      <c r="E624" s="60" t="s">
        <v>23</v>
      </c>
      <c r="F624" s="18" t="str">
        <f t="shared" si="120"/>
        <v>DIALLO, ASHANTE</v>
      </c>
      <c r="G624" s="11" t="s">
        <v>1312</v>
      </c>
      <c r="H624" s="11" t="s">
        <v>1690</v>
      </c>
      <c r="I624" s="66">
        <v>1</v>
      </c>
      <c r="J624" s="11" t="s">
        <v>53</v>
      </c>
      <c r="K624" s="34">
        <f t="shared" si="121"/>
        <v>82621</v>
      </c>
      <c r="L624" s="34">
        <f t="shared" si="122"/>
        <v>0</v>
      </c>
      <c r="M624" s="34">
        <f t="shared" si="123"/>
        <v>82621</v>
      </c>
      <c r="N624" s="34">
        <f t="shared" si="124"/>
        <v>3379</v>
      </c>
      <c r="O624" s="34">
        <f t="shared" si="125"/>
        <v>0</v>
      </c>
      <c r="P624" s="34">
        <f t="shared" si="126"/>
        <v>3379</v>
      </c>
      <c r="Q624" s="34">
        <f t="shared" si="127"/>
        <v>86000</v>
      </c>
      <c r="R624" s="34">
        <f t="shared" si="128"/>
        <v>0</v>
      </c>
      <c r="S624" s="34">
        <f t="shared" si="129"/>
        <v>86000</v>
      </c>
      <c r="T624" s="13">
        <v>42877</v>
      </c>
      <c r="V624" s="11" t="s">
        <v>1687</v>
      </c>
      <c r="W624" s="11" t="s">
        <v>1688</v>
      </c>
      <c r="X624" s="11" t="s">
        <v>8652</v>
      </c>
      <c r="Y624" s="11" t="s">
        <v>1689</v>
      </c>
      <c r="Z624" s="11" t="s">
        <v>1068</v>
      </c>
      <c r="AA624" s="11" t="s">
        <v>1685</v>
      </c>
      <c r="AB624" s="11" t="s">
        <v>1686</v>
      </c>
      <c r="AC624" s="12" t="s">
        <v>1691</v>
      </c>
      <c r="AD624" s="12" t="s">
        <v>1692</v>
      </c>
      <c r="AE624" s="70">
        <v>39622</v>
      </c>
      <c r="AF624" s="70">
        <v>87020</v>
      </c>
      <c r="AG624" s="60"/>
      <c r="AH624" s="61">
        <v>81400</v>
      </c>
      <c r="AI624" s="61">
        <v>0</v>
      </c>
      <c r="AJ624" s="61">
        <v>82621</v>
      </c>
      <c r="AK624" s="61">
        <v>0</v>
      </c>
      <c r="AL624" s="61">
        <v>82621</v>
      </c>
      <c r="AM624" s="61">
        <v>0</v>
      </c>
      <c r="AN624" s="11"/>
      <c r="AO624" s="61">
        <v>86000</v>
      </c>
      <c r="AP624" s="61">
        <v>0</v>
      </c>
      <c r="AQ624" s="62">
        <v>86000</v>
      </c>
      <c r="AR624" s="62">
        <v>0</v>
      </c>
      <c r="AS624" s="11"/>
      <c r="AT624" s="62">
        <v>82621</v>
      </c>
      <c r="AU624" s="62">
        <v>86000</v>
      </c>
      <c r="AV624" s="61">
        <v>4600</v>
      </c>
      <c r="AW624" s="63" t="str">
        <f t="shared" si="130"/>
        <v/>
      </c>
      <c r="AX624" s="63" t="str">
        <f t="shared" si="131"/>
        <v/>
      </c>
      <c r="AY624" s="64">
        <v>3379</v>
      </c>
      <c r="AZ624" s="65">
        <v>4.0897592621730552E-2</v>
      </c>
      <c r="BA624" s="65">
        <v>5.6511056511056514E-2</v>
      </c>
      <c r="BB624" s="17" t="s">
        <v>33</v>
      </c>
      <c r="BC624" s="17" t="s">
        <v>1125</v>
      </c>
    </row>
    <row r="625" spans="1:55" ht="20.100000000000001" customHeight="1" x14ac:dyDescent="0.2">
      <c r="A625" s="72" t="s">
        <v>998</v>
      </c>
      <c r="B625" s="72" t="s">
        <v>75</v>
      </c>
      <c r="C625" s="35">
        <f t="shared" ref="C625:C688" si="132">IF(D625="1a",1,(IF(D625="1b",2,(IF(D625="2a",3,(IF(D625="2b",4,(IF(D625=3,5,(IF(D625=4,6,(IF(D625=7,7,(IF(LEFT(D625,2)="12",8,("unknown"))))))))))))))))</f>
        <v>3</v>
      </c>
      <c r="D625" s="39" t="s">
        <v>29</v>
      </c>
      <c r="E625" s="60" t="s">
        <v>23</v>
      </c>
      <c r="F625" s="18" t="str">
        <f t="shared" ref="F625:F688" si="133">CONCATENATE(V625,", ", W625)</f>
        <v>DOZIER, SARAH</v>
      </c>
      <c r="G625" s="11" t="s">
        <v>368</v>
      </c>
      <c r="H625" s="11" t="s">
        <v>2626</v>
      </c>
      <c r="I625" s="66">
        <v>1</v>
      </c>
      <c r="J625" s="11" t="s">
        <v>53</v>
      </c>
      <c r="K625" s="34">
        <f t="shared" ref="K625:K688" si="134">AL625</f>
        <v>45167.5</v>
      </c>
      <c r="L625" s="34">
        <f t="shared" ref="L625:L688" si="135">AM625</f>
        <v>0</v>
      </c>
      <c r="M625" s="34">
        <f t="shared" ref="M625:M688" si="136">AT625</f>
        <v>45167.5</v>
      </c>
      <c r="N625" s="34">
        <f t="shared" ref="N625:N688" si="137">AQ625-AL625</f>
        <v>1832.5</v>
      </c>
      <c r="O625" s="34">
        <f t="shared" ref="O625:O688" si="138">AR625-AM625</f>
        <v>0</v>
      </c>
      <c r="P625" s="34">
        <f t="shared" ref="P625:P688" si="139">O625+N625</f>
        <v>1832.5</v>
      </c>
      <c r="Q625" s="34">
        <f t="shared" ref="Q625:Q688" si="140">AQ625</f>
        <v>47000</v>
      </c>
      <c r="R625" s="34">
        <f t="shared" ref="R625:R688" si="141">AR625</f>
        <v>0</v>
      </c>
      <c r="S625" s="34">
        <f t="shared" ref="S625:S688" si="142">AU625</f>
        <v>47000</v>
      </c>
      <c r="T625" s="13">
        <v>42898</v>
      </c>
      <c r="V625" s="11" t="s">
        <v>2624</v>
      </c>
      <c r="W625" s="11" t="s">
        <v>1989</v>
      </c>
      <c r="X625" s="11" t="s">
        <v>8657</v>
      </c>
      <c r="Y625" s="11" t="s">
        <v>2625</v>
      </c>
      <c r="Z625" s="11" t="s">
        <v>2615</v>
      </c>
      <c r="AA625" s="11" t="s">
        <v>2615</v>
      </c>
      <c r="AB625" s="11" t="s">
        <v>2616</v>
      </c>
      <c r="AC625" s="12" t="s">
        <v>334</v>
      </c>
      <c r="AD625" s="12" t="s">
        <v>334</v>
      </c>
      <c r="AE625" s="70">
        <v>31888</v>
      </c>
      <c r="AF625" s="70">
        <v>47350</v>
      </c>
      <c r="AG625" s="60"/>
      <c r="AH625" s="61">
        <v>44500</v>
      </c>
      <c r="AI625" s="61">
        <v>0</v>
      </c>
      <c r="AJ625" s="61">
        <v>45167.5</v>
      </c>
      <c r="AK625" s="61">
        <v>0</v>
      </c>
      <c r="AL625" s="61">
        <v>45167.5</v>
      </c>
      <c r="AM625" s="61">
        <v>0</v>
      </c>
      <c r="AN625" s="11"/>
      <c r="AO625" s="61">
        <v>47000</v>
      </c>
      <c r="AP625" s="61">
        <v>0</v>
      </c>
      <c r="AQ625" s="62">
        <v>47000</v>
      </c>
      <c r="AR625" s="62">
        <v>0</v>
      </c>
      <c r="AS625" s="11"/>
      <c r="AT625" s="62">
        <v>45167.5</v>
      </c>
      <c r="AU625" s="62">
        <v>47000</v>
      </c>
      <c r="AV625" s="61">
        <v>2500</v>
      </c>
      <c r="AW625" s="63" t="str">
        <f t="shared" ref="AW625:AW688" si="143">IF(AQ625+AR625&lt;&gt;AU625,"Issue","")</f>
        <v/>
      </c>
      <c r="AX625" s="63" t="str">
        <f t="shared" ref="AX625:AX688" si="144">IF(AL625+AM625&lt;&gt;AT625,"Issue","")</f>
        <v/>
      </c>
      <c r="AY625" s="64">
        <v>1832.5</v>
      </c>
      <c r="AZ625" s="65">
        <v>4.0571207173299387E-2</v>
      </c>
      <c r="BA625" s="65">
        <v>5.6179775280898875E-2</v>
      </c>
      <c r="BB625" s="17" t="s">
        <v>33</v>
      </c>
      <c r="BC625" s="17" t="s">
        <v>1125</v>
      </c>
    </row>
    <row r="626" spans="1:55" ht="20.100000000000001" customHeight="1" x14ac:dyDescent="0.2">
      <c r="A626" s="72" t="s">
        <v>998</v>
      </c>
      <c r="B626" s="72" t="s">
        <v>75</v>
      </c>
      <c r="C626" s="35">
        <f t="shared" si="132"/>
        <v>3</v>
      </c>
      <c r="D626" s="39" t="s">
        <v>29</v>
      </c>
      <c r="E626" s="60" t="s">
        <v>23</v>
      </c>
      <c r="F626" s="18" t="str">
        <f t="shared" si="133"/>
        <v>EDSALL, ROSA</v>
      </c>
      <c r="G626" s="11" t="s">
        <v>743</v>
      </c>
      <c r="H626" s="11" t="s">
        <v>2695</v>
      </c>
      <c r="I626" s="66">
        <v>1</v>
      </c>
      <c r="J626" s="11" t="s">
        <v>53</v>
      </c>
      <c r="K626" s="34">
        <f t="shared" si="134"/>
        <v>48265.279999999999</v>
      </c>
      <c r="L626" s="34">
        <f t="shared" si="135"/>
        <v>0</v>
      </c>
      <c r="M626" s="34">
        <f t="shared" si="136"/>
        <v>48265.279999999999</v>
      </c>
      <c r="N626" s="34">
        <f t="shared" si="137"/>
        <v>4825.7200000000012</v>
      </c>
      <c r="O626" s="34">
        <f t="shared" si="138"/>
        <v>0</v>
      </c>
      <c r="P626" s="34">
        <f t="shared" si="139"/>
        <v>4825.7200000000012</v>
      </c>
      <c r="Q626" s="34">
        <f t="shared" si="140"/>
        <v>53091</v>
      </c>
      <c r="R626" s="34">
        <f t="shared" si="141"/>
        <v>0</v>
      </c>
      <c r="S626" s="34">
        <f t="shared" si="142"/>
        <v>53091</v>
      </c>
      <c r="T626" s="13">
        <v>42863</v>
      </c>
      <c r="V626" s="11" t="s">
        <v>2692</v>
      </c>
      <c r="W626" s="11" t="s">
        <v>2693</v>
      </c>
      <c r="X626" s="11" t="s">
        <v>8663</v>
      </c>
      <c r="Y626" s="11" t="s">
        <v>2694</v>
      </c>
      <c r="Z626" s="11" t="s">
        <v>1249</v>
      </c>
      <c r="AA626" s="11" t="s">
        <v>1250</v>
      </c>
      <c r="AB626" s="11" t="s">
        <v>1251</v>
      </c>
      <c r="AC626" s="12" t="s">
        <v>2696</v>
      </c>
      <c r="AD626" s="12" t="s">
        <v>2697</v>
      </c>
      <c r="AE626" s="70">
        <v>36363</v>
      </c>
      <c r="AF626" s="70">
        <v>62603</v>
      </c>
      <c r="AG626" s="60"/>
      <c r="AH626" s="61">
        <v>47552</v>
      </c>
      <c r="AI626" s="61">
        <v>0</v>
      </c>
      <c r="AJ626" s="61">
        <v>48265.279999999999</v>
      </c>
      <c r="AK626" s="61">
        <v>0</v>
      </c>
      <c r="AL626" s="61">
        <v>48265.279999999999</v>
      </c>
      <c r="AM626" s="61">
        <v>0</v>
      </c>
      <c r="AN626" s="11"/>
      <c r="AO626" s="61">
        <v>53091</v>
      </c>
      <c r="AP626" s="61">
        <v>0</v>
      </c>
      <c r="AQ626" s="62">
        <v>53091</v>
      </c>
      <c r="AR626" s="62">
        <v>0</v>
      </c>
      <c r="AS626" s="11"/>
      <c r="AT626" s="62">
        <v>48265.279999999999</v>
      </c>
      <c r="AU626" s="62">
        <v>53091</v>
      </c>
      <c r="AV626" s="61">
        <v>5539</v>
      </c>
      <c r="AW626" s="63" t="str">
        <f t="shared" si="143"/>
        <v/>
      </c>
      <c r="AX626" s="63" t="str">
        <f t="shared" si="144"/>
        <v/>
      </c>
      <c r="AY626" s="64">
        <v>4825.7200000000012</v>
      </c>
      <c r="AZ626" s="65">
        <v>9.9983259187556794E-2</v>
      </c>
      <c r="BA626" s="65">
        <v>0.11648300807537013</v>
      </c>
      <c r="BB626" s="17" t="s">
        <v>33</v>
      </c>
      <c r="BC626" s="17" t="s">
        <v>1077</v>
      </c>
    </row>
    <row r="627" spans="1:55" ht="20.100000000000001" customHeight="1" x14ac:dyDescent="0.2">
      <c r="A627" s="72" t="s">
        <v>998</v>
      </c>
      <c r="B627" s="72" t="s">
        <v>75</v>
      </c>
      <c r="C627" s="35">
        <f t="shared" si="132"/>
        <v>3</v>
      </c>
      <c r="D627" s="39" t="s">
        <v>29</v>
      </c>
      <c r="E627" s="60" t="s">
        <v>23</v>
      </c>
      <c r="F627" s="18" t="str">
        <f t="shared" si="133"/>
        <v>Evans, Tiffany</v>
      </c>
      <c r="G627" s="11" t="s">
        <v>227</v>
      </c>
      <c r="H627" s="11" t="s">
        <v>2634</v>
      </c>
      <c r="I627" s="66">
        <v>1</v>
      </c>
      <c r="J627" s="11" t="s">
        <v>53</v>
      </c>
      <c r="K627" s="34">
        <f t="shared" si="134"/>
        <v>57459.15</v>
      </c>
      <c r="L627" s="34">
        <f t="shared" si="135"/>
        <v>0</v>
      </c>
      <c r="M627" s="34">
        <f t="shared" si="136"/>
        <v>57459.15</v>
      </c>
      <c r="N627" s="34">
        <f t="shared" si="137"/>
        <v>10415.849999999999</v>
      </c>
      <c r="O627" s="34">
        <f t="shared" si="138"/>
        <v>0</v>
      </c>
      <c r="P627" s="34">
        <f t="shared" si="139"/>
        <v>10415.849999999999</v>
      </c>
      <c r="Q627" s="34">
        <f t="shared" si="140"/>
        <v>67875</v>
      </c>
      <c r="R627" s="34">
        <f t="shared" si="141"/>
        <v>0</v>
      </c>
      <c r="S627" s="34">
        <f t="shared" si="142"/>
        <v>67875</v>
      </c>
      <c r="T627" s="13">
        <v>42891</v>
      </c>
      <c r="V627" s="11" t="s">
        <v>846</v>
      </c>
      <c r="W627" s="11" t="s">
        <v>931</v>
      </c>
      <c r="X627" s="11" t="s">
        <v>8670</v>
      </c>
      <c r="Y627" s="11" t="s">
        <v>2633</v>
      </c>
      <c r="Z627" s="11" t="s">
        <v>873</v>
      </c>
      <c r="AA627" s="11" t="s">
        <v>2635</v>
      </c>
      <c r="AB627" s="11" t="s">
        <v>2636</v>
      </c>
      <c r="AC627" s="12" t="s">
        <v>137</v>
      </c>
      <c r="AD627" s="12" t="s">
        <v>543</v>
      </c>
      <c r="AE627" s="70">
        <v>38748</v>
      </c>
      <c r="AF627" s="70">
        <v>81817</v>
      </c>
      <c r="AG627" s="60"/>
      <c r="AH627" s="61">
        <v>56610</v>
      </c>
      <c r="AI627" s="61">
        <v>0</v>
      </c>
      <c r="AJ627" s="61">
        <v>57459.15</v>
      </c>
      <c r="AK627" s="61">
        <v>0</v>
      </c>
      <c r="AL627" s="61">
        <v>57459.15</v>
      </c>
      <c r="AM627" s="61">
        <v>0</v>
      </c>
      <c r="AN627" s="11"/>
      <c r="AO627" s="61">
        <v>67875</v>
      </c>
      <c r="AP627" s="61">
        <v>0</v>
      </c>
      <c r="AQ627" s="62">
        <v>67875</v>
      </c>
      <c r="AR627" s="62">
        <v>0</v>
      </c>
      <c r="AS627" s="11"/>
      <c r="AT627" s="62">
        <v>57459.15</v>
      </c>
      <c r="AU627" s="62">
        <v>67875</v>
      </c>
      <c r="AV627" s="61">
        <v>11265</v>
      </c>
      <c r="AW627" s="63" t="str">
        <f t="shared" si="143"/>
        <v/>
      </c>
      <c r="AX627" s="63" t="str">
        <f t="shared" si="144"/>
        <v/>
      </c>
      <c r="AY627" s="64">
        <v>10415.849999999999</v>
      </c>
      <c r="AZ627" s="65">
        <v>0.18127400074661734</v>
      </c>
      <c r="BA627" s="65">
        <v>0.19899311075781664</v>
      </c>
      <c r="BB627" s="17" t="s">
        <v>33</v>
      </c>
      <c r="BC627" s="17" t="s">
        <v>1125</v>
      </c>
    </row>
    <row r="628" spans="1:55" ht="20.100000000000001" customHeight="1" x14ac:dyDescent="0.2">
      <c r="A628" s="72" t="s">
        <v>998</v>
      </c>
      <c r="B628" s="72" t="s">
        <v>75</v>
      </c>
      <c r="C628" s="35">
        <f t="shared" si="132"/>
        <v>3</v>
      </c>
      <c r="D628" s="39" t="s">
        <v>29</v>
      </c>
      <c r="E628" s="60" t="s">
        <v>23</v>
      </c>
      <c r="F628" s="18" t="str">
        <f t="shared" si="133"/>
        <v>FARMER, CARL</v>
      </c>
      <c r="G628" s="11" t="s">
        <v>1312</v>
      </c>
      <c r="H628" s="11" t="s">
        <v>2967</v>
      </c>
      <c r="I628" s="66">
        <v>1</v>
      </c>
      <c r="J628" s="11" t="s">
        <v>53</v>
      </c>
      <c r="K628" s="34">
        <f t="shared" si="134"/>
        <v>61915</v>
      </c>
      <c r="L628" s="34">
        <f t="shared" si="135"/>
        <v>0</v>
      </c>
      <c r="M628" s="34">
        <f t="shared" si="136"/>
        <v>61915</v>
      </c>
      <c r="N628" s="34">
        <f t="shared" si="137"/>
        <v>6191</v>
      </c>
      <c r="O628" s="34">
        <f t="shared" si="138"/>
        <v>0</v>
      </c>
      <c r="P628" s="34">
        <f t="shared" si="139"/>
        <v>6191</v>
      </c>
      <c r="Q628" s="34">
        <f t="shared" si="140"/>
        <v>68106</v>
      </c>
      <c r="R628" s="34">
        <f t="shared" si="141"/>
        <v>0</v>
      </c>
      <c r="S628" s="34">
        <f t="shared" si="142"/>
        <v>68106</v>
      </c>
      <c r="T628" s="13">
        <v>42863</v>
      </c>
      <c r="V628" s="11" t="s">
        <v>2964</v>
      </c>
      <c r="W628" s="11" t="s">
        <v>2965</v>
      </c>
      <c r="X628" s="11" t="s">
        <v>8672</v>
      </c>
      <c r="Y628" s="11" t="s">
        <v>2966</v>
      </c>
      <c r="Z628" s="11" t="s">
        <v>1306</v>
      </c>
      <c r="AA628" s="11" t="s">
        <v>2958</v>
      </c>
      <c r="AB628" s="11" t="s">
        <v>2959</v>
      </c>
      <c r="AC628" s="12" t="s">
        <v>969</v>
      </c>
      <c r="AD628" s="12" t="s">
        <v>970</v>
      </c>
      <c r="AE628" s="70">
        <v>39622</v>
      </c>
      <c r="AF628" s="70">
        <v>87020</v>
      </c>
      <c r="AG628" s="60"/>
      <c r="AH628" s="61">
        <v>61000</v>
      </c>
      <c r="AI628" s="61">
        <v>0</v>
      </c>
      <c r="AJ628" s="61">
        <v>61915</v>
      </c>
      <c r="AK628" s="61">
        <v>0</v>
      </c>
      <c r="AL628" s="61">
        <v>61915</v>
      </c>
      <c r="AM628" s="61">
        <v>0</v>
      </c>
      <c r="AN628" s="11"/>
      <c r="AO628" s="61">
        <v>68106</v>
      </c>
      <c r="AP628" s="61">
        <v>0</v>
      </c>
      <c r="AQ628" s="62">
        <v>68106</v>
      </c>
      <c r="AR628" s="62">
        <v>0</v>
      </c>
      <c r="AS628" s="11"/>
      <c r="AT628" s="62">
        <v>61915</v>
      </c>
      <c r="AU628" s="62">
        <v>68106</v>
      </c>
      <c r="AV628" s="61">
        <v>7106</v>
      </c>
      <c r="AW628" s="63" t="str">
        <f t="shared" si="143"/>
        <v/>
      </c>
      <c r="AX628" s="63" t="str">
        <f t="shared" si="144"/>
        <v/>
      </c>
      <c r="AY628" s="64">
        <v>6191</v>
      </c>
      <c r="AZ628" s="65">
        <v>9.9991924412501015E-2</v>
      </c>
      <c r="BA628" s="65">
        <v>0.11649180327868852</v>
      </c>
      <c r="BB628" s="17" t="s">
        <v>33</v>
      </c>
      <c r="BC628" s="17" t="s">
        <v>1077</v>
      </c>
    </row>
    <row r="629" spans="1:55" ht="20.100000000000001" customHeight="1" x14ac:dyDescent="0.2">
      <c r="A629" s="72" t="s">
        <v>998</v>
      </c>
      <c r="B629" s="72" t="s">
        <v>75</v>
      </c>
      <c r="C629" s="35">
        <f t="shared" si="132"/>
        <v>3</v>
      </c>
      <c r="D629" s="39" t="s">
        <v>29</v>
      </c>
      <c r="E629" s="60" t="s">
        <v>23</v>
      </c>
      <c r="F629" s="18" t="str">
        <f t="shared" si="133"/>
        <v>Flannery, Stephen</v>
      </c>
      <c r="G629" s="11" t="s">
        <v>904</v>
      </c>
      <c r="H629" s="11" t="s">
        <v>2871</v>
      </c>
      <c r="I629" s="66">
        <v>1</v>
      </c>
      <c r="J629" s="11" t="s">
        <v>53</v>
      </c>
      <c r="K629" s="34">
        <f t="shared" si="134"/>
        <v>0</v>
      </c>
      <c r="L629" s="34">
        <f t="shared" si="135"/>
        <v>43614.55</v>
      </c>
      <c r="M629" s="34">
        <f t="shared" si="136"/>
        <v>43614.55</v>
      </c>
      <c r="N629" s="34">
        <f t="shared" si="137"/>
        <v>0</v>
      </c>
      <c r="O629" s="34">
        <f t="shared" si="138"/>
        <v>872.44999999999709</v>
      </c>
      <c r="P629" s="34">
        <f t="shared" si="139"/>
        <v>872.44999999999709</v>
      </c>
      <c r="Q629" s="34">
        <f t="shared" si="140"/>
        <v>0</v>
      </c>
      <c r="R629" s="34">
        <f t="shared" si="141"/>
        <v>44487</v>
      </c>
      <c r="S629" s="34">
        <f t="shared" si="142"/>
        <v>44487</v>
      </c>
      <c r="T629" s="13">
        <v>42898</v>
      </c>
      <c r="V629" s="11" t="s">
        <v>2868</v>
      </c>
      <c r="W629" s="11" t="s">
        <v>2869</v>
      </c>
      <c r="X629" s="11" t="s">
        <v>8679</v>
      </c>
      <c r="Y629" s="11" t="s">
        <v>2870</v>
      </c>
      <c r="Z629" s="11" t="s">
        <v>2872</v>
      </c>
      <c r="AA629" s="11" t="s">
        <v>2873</v>
      </c>
      <c r="AB629" s="11" t="s">
        <v>2874</v>
      </c>
      <c r="AC629" s="12" t="s">
        <v>1491</v>
      </c>
      <c r="AD629" s="12" t="s">
        <v>1491</v>
      </c>
      <c r="AE629" s="70">
        <v>23332</v>
      </c>
      <c r="AF629" s="70">
        <v>49547</v>
      </c>
      <c r="AG629" s="60"/>
      <c r="AH629" s="61">
        <v>42970</v>
      </c>
      <c r="AI629" s="61">
        <v>0</v>
      </c>
      <c r="AJ629" s="61">
        <v>43614.55</v>
      </c>
      <c r="AK629" s="61">
        <v>0</v>
      </c>
      <c r="AL629" s="61">
        <v>0</v>
      </c>
      <c r="AM629" s="61">
        <v>43614.55</v>
      </c>
      <c r="AN629" s="11" t="s">
        <v>1026</v>
      </c>
      <c r="AO629" s="61">
        <v>44487</v>
      </c>
      <c r="AP629" s="61">
        <v>0</v>
      </c>
      <c r="AQ629" s="62">
        <v>0</v>
      </c>
      <c r="AR629" s="62">
        <v>44487</v>
      </c>
      <c r="AS629" s="11" t="s">
        <v>1026</v>
      </c>
      <c r="AT629" s="62">
        <v>43614.55</v>
      </c>
      <c r="AU629" s="62">
        <v>44487</v>
      </c>
      <c r="AV629" s="61">
        <v>1517</v>
      </c>
      <c r="AW629" s="63" t="str">
        <f t="shared" si="143"/>
        <v/>
      </c>
      <c r="AX629" s="63" t="str">
        <f t="shared" si="144"/>
        <v/>
      </c>
      <c r="AY629" s="64">
        <v>872.44999999999709</v>
      </c>
      <c r="AZ629" s="65">
        <v>2.0003645572406387E-2</v>
      </c>
      <c r="BA629" s="65">
        <v>3.5303700255992554E-2</v>
      </c>
      <c r="BB629" s="17" t="s">
        <v>33</v>
      </c>
      <c r="BC629" s="17" t="s">
        <v>1125</v>
      </c>
    </row>
    <row r="630" spans="1:55" ht="20.100000000000001" customHeight="1" x14ac:dyDescent="0.2">
      <c r="A630" s="72" t="s">
        <v>998</v>
      </c>
      <c r="B630" s="72" t="s">
        <v>75</v>
      </c>
      <c r="C630" s="35">
        <f t="shared" si="132"/>
        <v>3</v>
      </c>
      <c r="D630" s="39" t="s">
        <v>29</v>
      </c>
      <c r="E630" s="60" t="s">
        <v>23</v>
      </c>
      <c r="F630" s="18" t="str">
        <f t="shared" si="133"/>
        <v>Freeman, Lindsey</v>
      </c>
      <c r="G630" s="11" t="s">
        <v>1143</v>
      </c>
      <c r="H630" s="11" t="s">
        <v>2710</v>
      </c>
      <c r="I630" s="66">
        <v>1</v>
      </c>
      <c r="J630" s="11" t="s">
        <v>53</v>
      </c>
      <c r="K630" s="34">
        <f t="shared" si="134"/>
        <v>0</v>
      </c>
      <c r="L630" s="34">
        <f t="shared" si="135"/>
        <v>35336</v>
      </c>
      <c r="M630" s="34">
        <f t="shared" si="136"/>
        <v>35336</v>
      </c>
      <c r="N630" s="34">
        <f t="shared" si="137"/>
        <v>0</v>
      </c>
      <c r="O630" s="34">
        <f t="shared" si="138"/>
        <v>1767</v>
      </c>
      <c r="P630" s="34">
        <f t="shared" si="139"/>
        <v>1767</v>
      </c>
      <c r="Q630" s="34">
        <f t="shared" si="140"/>
        <v>0</v>
      </c>
      <c r="R630" s="34">
        <f t="shared" si="141"/>
        <v>37103</v>
      </c>
      <c r="S630" s="34">
        <f t="shared" si="142"/>
        <v>37103</v>
      </c>
      <c r="T630" s="13">
        <v>42856</v>
      </c>
      <c r="V630" s="11" t="s">
        <v>2708</v>
      </c>
      <c r="W630" s="11" t="s">
        <v>614</v>
      </c>
      <c r="X630" s="11" t="s">
        <v>8687</v>
      </c>
      <c r="Y630" s="11" t="s">
        <v>2709</v>
      </c>
      <c r="Z630" s="11" t="s">
        <v>1249</v>
      </c>
      <c r="AA630" s="11" t="s">
        <v>2711</v>
      </c>
      <c r="AB630" s="11" t="s">
        <v>2712</v>
      </c>
      <c r="AC630" s="12" t="s">
        <v>1132</v>
      </c>
      <c r="AD630" s="12" t="s">
        <v>1133</v>
      </c>
      <c r="AE630" s="70">
        <v>30206</v>
      </c>
      <c r="AF630" s="70">
        <v>48686</v>
      </c>
      <c r="AG630" s="60"/>
      <c r="AH630" s="61">
        <v>0</v>
      </c>
      <c r="AI630" s="61">
        <v>0</v>
      </c>
      <c r="AJ630" s="61">
        <v>35336</v>
      </c>
      <c r="AK630" s="61">
        <v>0</v>
      </c>
      <c r="AL630" s="61">
        <v>0</v>
      </c>
      <c r="AM630" s="61">
        <v>35336</v>
      </c>
      <c r="AN630" s="11" t="s">
        <v>997</v>
      </c>
      <c r="AO630" s="61">
        <v>37103</v>
      </c>
      <c r="AP630" s="61">
        <v>0</v>
      </c>
      <c r="AQ630" s="62">
        <v>0</v>
      </c>
      <c r="AR630" s="62">
        <v>37103</v>
      </c>
      <c r="AS630" s="11" t="s">
        <v>997</v>
      </c>
      <c r="AT630" s="62">
        <v>35336</v>
      </c>
      <c r="AU630" s="62">
        <v>37103</v>
      </c>
      <c r="AV630" s="61">
        <v>37103</v>
      </c>
      <c r="AW630" s="63" t="str">
        <f t="shared" si="143"/>
        <v/>
      </c>
      <c r="AX630" s="63" t="str">
        <f t="shared" si="144"/>
        <v/>
      </c>
      <c r="AY630" s="64">
        <v>1767</v>
      </c>
      <c r="AZ630" s="65">
        <v>5.000565995019244E-2</v>
      </c>
      <c r="BA630" s="65">
        <v>0</v>
      </c>
      <c r="BB630" s="17" t="s">
        <v>33</v>
      </c>
      <c r="BC630" s="17" t="s">
        <v>1077</v>
      </c>
    </row>
    <row r="631" spans="1:55" ht="20.100000000000001" customHeight="1" x14ac:dyDescent="0.2">
      <c r="A631" s="72" t="s">
        <v>998</v>
      </c>
      <c r="B631" s="72" t="s">
        <v>75</v>
      </c>
      <c r="C631" s="35">
        <f t="shared" si="132"/>
        <v>3</v>
      </c>
      <c r="D631" s="39" t="s">
        <v>29</v>
      </c>
      <c r="E631" s="60" t="s">
        <v>23</v>
      </c>
      <c r="F631" s="18" t="str">
        <f t="shared" si="133"/>
        <v>Gardner, Kayla</v>
      </c>
      <c r="G631" s="11" t="s">
        <v>1062</v>
      </c>
      <c r="H631" s="11" t="s">
        <v>1916</v>
      </c>
      <c r="I631" s="66">
        <v>1</v>
      </c>
      <c r="J631" s="11" t="s">
        <v>53</v>
      </c>
      <c r="K631" s="34">
        <f t="shared" si="134"/>
        <v>32295.066999999999</v>
      </c>
      <c r="L631" s="34">
        <f t="shared" si="135"/>
        <v>3229.933</v>
      </c>
      <c r="M631" s="34">
        <f t="shared" si="136"/>
        <v>35525</v>
      </c>
      <c r="N631" s="34">
        <f t="shared" si="137"/>
        <v>3229.9612400000005</v>
      </c>
      <c r="O631" s="34">
        <f t="shared" si="138"/>
        <v>323.03875999999991</v>
      </c>
      <c r="P631" s="34">
        <f t="shared" si="139"/>
        <v>3553.0000000000005</v>
      </c>
      <c r="Q631" s="34">
        <f t="shared" si="140"/>
        <v>35525.02824</v>
      </c>
      <c r="R631" s="34">
        <f t="shared" si="141"/>
        <v>3552.9717599999999</v>
      </c>
      <c r="S631" s="34">
        <f t="shared" si="142"/>
        <v>39078</v>
      </c>
      <c r="T631" s="13">
        <v>42898</v>
      </c>
      <c r="V631" s="11" t="s">
        <v>1913</v>
      </c>
      <c r="W631" s="11" t="s">
        <v>1914</v>
      </c>
      <c r="X631" s="11" t="s">
        <v>8693</v>
      </c>
      <c r="Y631" s="11" t="s">
        <v>1915</v>
      </c>
      <c r="Z631" s="11" t="s">
        <v>1122</v>
      </c>
      <c r="AA631" s="11" t="s">
        <v>1917</v>
      </c>
      <c r="AB631" s="11" t="s">
        <v>1918</v>
      </c>
      <c r="AC631" s="12" t="s">
        <v>515</v>
      </c>
      <c r="AD631" s="12" t="s">
        <v>73</v>
      </c>
      <c r="AE631" s="70">
        <v>25381</v>
      </c>
      <c r="AF631" s="70">
        <v>48446</v>
      </c>
      <c r="AG631" s="60"/>
      <c r="AH631" s="61">
        <v>35000</v>
      </c>
      <c r="AI631" s="61">
        <v>0</v>
      </c>
      <c r="AJ631" s="61">
        <v>35525</v>
      </c>
      <c r="AK631" s="61">
        <v>0</v>
      </c>
      <c r="AL631" s="61">
        <v>32295.066999999999</v>
      </c>
      <c r="AM631" s="61">
        <v>3229.933</v>
      </c>
      <c r="AN631" s="11" t="s">
        <v>1680</v>
      </c>
      <c r="AO631" s="61">
        <v>39078</v>
      </c>
      <c r="AP631" s="61">
        <v>0</v>
      </c>
      <c r="AQ631" s="62">
        <v>35525.02824</v>
      </c>
      <c r="AR631" s="62">
        <v>3552.9717599999999</v>
      </c>
      <c r="AS631" s="11" t="s">
        <v>1680</v>
      </c>
      <c r="AT631" s="62">
        <v>35525</v>
      </c>
      <c r="AU631" s="62">
        <v>39078</v>
      </c>
      <c r="AV631" s="61">
        <v>4078</v>
      </c>
      <c r="AW631" s="63" t="str">
        <f t="shared" si="143"/>
        <v/>
      </c>
      <c r="AX631" s="63" t="str">
        <f t="shared" si="144"/>
        <v/>
      </c>
      <c r="AY631" s="64">
        <v>3553</v>
      </c>
      <c r="AZ631" s="65">
        <v>0.10001407459535538</v>
      </c>
      <c r="BA631" s="65">
        <v>0.11651428571428571</v>
      </c>
      <c r="BB631" s="17" t="s">
        <v>33</v>
      </c>
      <c r="BC631" s="17" t="s">
        <v>1077</v>
      </c>
    </row>
    <row r="632" spans="1:55" ht="20.100000000000001" customHeight="1" x14ac:dyDescent="0.2">
      <c r="A632" s="72" t="s">
        <v>998</v>
      </c>
      <c r="B632" s="72" t="s">
        <v>75</v>
      </c>
      <c r="C632" s="35">
        <f t="shared" si="132"/>
        <v>3</v>
      </c>
      <c r="D632" s="39" t="s">
        <v>29</v>
      </c>
      <c r="E632" s="60" t="s">
        <v>23</v>
      </c>
      <c r="F632" s="18" t="str">
        <f t="shared" si="133"/>
        <v>Gibbs, LaToya</v>
      </c>
      <c r="G632" s="11" t="s">
        <v>368</v>
      </c>
      <c r="H632" s="11" t="s">
        <v>2806</v>
      </c>
      <c r="I632" s="66">
        <v>1</v>
      </c>
      <c r="J632" s="11" t="s">
        <v>53</v>
      </c>
      <c r="K632" s="34">
        <f t="shared" si="134"/>
        <v>0</v>
      </c>
      <c r="L632" s="34">
        <f t="shared" si="135"/>
        <v>34000</v>
      </c>
      <c r="M632" s="34">
        <f t="shared" si="136"/>
        <v>34000</v>
      </c>
      <c r="N632" s="34">
        <f t="shared" si="137"/>
        <v>0</v>
      </c>
      <c r="O632" s="34">
        <f t="shared" si="138"/>
        <v>6800</v>
      </c>
      <c r="P632" s="34">
        <f t="shared" si="139"/>
        <v>6800</v>
      </c>
      <c r="Q632" s="34">
        <f t="shared" si="140"/>
        <v>0</v>
      </c>
      <c r="R632" s="34">
        <f t="shared" si="141"/>
        <v>40800</v>
      </c>
      <c r="S632" s="34">
        <f t="shared" si="142"/>
        <v>40800</v>
      </c>
      <c r="T632" s="13">
        <v>42842</v>
      </c>
      <c r="V632" s="11" t="s">
        <v>1733</v>
      </c>
      <c r="W632" s="11" t="s">
        <v>2804</v>
      </c>
      <c r="X632" s="11" t="s">
        <v>8699</v>
      </c>
      <c r="Y632" s="11" t="s">
        <v>2805</v>
      </c>
      <c r="Z632" s="11" t="s">
        <v>1249</v>
      </c>
      <c r="AA632" s="11" t="s">
        <v>1277</v>
      </c>
      <c r="AB632" s="11" t="s">
        <v>1278</v>
      </c>
      <c r="AC632" s="12" t="s">
        <v>515</v>
      </c>
      <c r="AD632" s="12" t="s">
        <v>73</v>
      </c>
      <c r="AE632" s="70">
        <v>31888</v>
      </c>
      <c r="AF632" s="70">
        <v>47350</v>
      </c>
      <c r="AG632" s="60"/>
      <c r="AH632" s="61">
        <v>0</v>
      </c>
      <c r="AI632" s="61">
        <v>0</v>
      </c>
      <c r="AJ632" s="61">
        <v>34000</v>
      </c>
      <c r="AK632" s="61">
        <v>0</v>
      </c>
      <c r="AL632" s="61">
        <v>0</v>
      </c>
      <c r="AM632" s="61">
        <v>34000</v>
      </c>
      <c r="AN632" s="11" t="s">
        <v>1038</v>
      </c>
      <c r="AO632" s="61">
        <v>40800</v>
      </c>
      <c r="AP632" s="61">
        <v>0</v>
      </c>
      <c r="AQ632" s="62">
        <v>0</v>
      </c>
      <c r="AR632" s="62">
        <v>40800</v>
      </c>
      <c r="AS632" s="11" t="s">
        <v>1038</v>
      </c>
      <c r="AT632" s="62">
        <v>34000</v>
      </c>
      <c r="AU632" s="62">
        <v>40800</v>
      </c>
      <c r="AV632" s="61">
        <v>40800</v>
      </c>
      <c r="AW632" s="63" t="str">
        <f t="shared" si="143"/>
        <v/>
      </c>
      <c r="AX632" s="63" t="str">
        <f t="shared" si="144"/>
        <v/>
      </c>
      <c r="AY632" s="64">
        <v>6800</v>
      </c>
      <c r="AZ632" s="65">
        <v>0.2</v>
      </c>
      <c r="BA632" s="65">
        <v>0</v>
      </c>
      <c r="BB632" s="17" t="s">
        <v>33</v>
      </c>
      <c r="BC632" s="17" t="s">
        <v>1039</v>
      </c>
    </row>
    <row r="633" spans="1:55" ht="20.100000000000001" customHeight="1" x14ac:dyDescent="0.2">
      <c r="A633" s="72" t="s">
        <v>998</v>
      </c>
      <c r="B633" s="72" t="s">
        <v>75</v>
      </c>
      <c r="C633" s="35">
        <f t="shared" si="132"/>
        <v>3</v>
      </c>
      <c r="D633" s="39" t="s">
        <v>29</v>
      </c>
      <c r="E633" s="60" t="s">
        <v>23</v>
      </c>
      <c r="F633" s="18" t="str">
        <f t="shared" si="133"/>
        <v>Gonzales, Cecilia</v>
      </c>
      <c r="G633" s="11" t="s">
        <v>1093</v>
      </c>
      <c r="H633" s="11" t="s">
        <v>2725</v>
      </c>
      <c r="I633" s="66">
        <v>1</v>
      </c>
      <c r="J633" s="11" t="s">
        <v>53</v>
      </c>
      <c r="K633" s="34">
        <f t="shared" si="134"/>
        <v>0</v>
      </c>
      <c r="L633" s="34">
        <f t="shared" si="135"/>
        <v>51384.38</v>
      </c>
      <c r="M633" s="34">
        <f t="shared" si="136"/>
        <v>51384.38</v>
      </c>
      <c r="N633" s="34">
        <f t="shared" si="137"/>
        <v>0</v>
      </c>
      <c r="O633" s="34">
        <f t="shared" si="138"/>
        <v>5140.6200000000026</v>
      </c>
      <c r="P633" s="34">
        <f t="shared" si="139"/>
        <v>5140.6200000000026</v>
      </c>
      <c r="Q633" s="34">
        <f t="shared" si="140"/>
        <v>0</v>
      </c>
      <c r="R633" s="34">
        <f t="shared" si="141"/>
        <v>56525</v>
      </c>
      <c r="S633" s="34">
        <f t="shared" si="142"/>
        <v>56525</v>
      </c>
      <c r="T633" s="13">
        <v>42891</v>
      </c>
      <c r="V633" s="11" t="s">
        <v>2722</v>
      </c>
      <c r="W633" s="11" t="s">
        <v>2723</v>
      </c>
      <c r="X633" s="11" t="s">
        <v>8706</v>
      </c>
      <c r="Y633" s="11" t="s">
        <v>2724</v>
      </c>
      <c r="Z633" s="11" t="s">
        <v>1249</v>
      </c>
      <c r="AA633" s="11" t="s">
        <v>2717</v>
      </c>
      <c r="AB633" s="11" t="s">
        <v>2718</v>
      </c>
      <c r="AC633" s="12" t="s">
        <v>351</v>
      </c>
      <c r="AD633" s="12" t="s">
        <v>1116</v>
      </c>
      <c r="AE633" s="70">
        <v>34997</v>
      </c>
      <c r="AF633" s="70">
        <v>66831</v>
      </c>
      <c r="AG633" s="60"/>
      <c r="AH633" s="61">
        <v>50625</v>
      </c>
      <c r="AI633" s="61">
        <v>0</v>
      </c>
      <c r="AJ633" s="61">
        <v>51384.38</v>
      </c>
      <c r="AK633" s="61">
        <v>0</v>
      </c>
      <c r="AL633" s="61">
        <v>0</v>
      </c>
      <c r="AM633" s="61">
        <v>51384.38</v>
      </c>
      <c r="AN633" s="11" t="s">
        <v>997</v>
      </c>
      <c r="AO633" s="61">
        <v>56525</v>
      </c>
      <c r="AP633" s="61">
        <v>0</v>
      </c>
      <c r="AQ633" s="62">
        <v>0</v>
      </c>
      <c r="AR633" s="62">
        <v>56525</v>
      </c>
      <c r="AS633" s="11" t="s">
        <v>997</v>
      </c>
      <c r="AT633" s="62">
        <v>51384.38</v>
      </c>
      <c r="AU633" s="62">
        <v>56525</v>
      </c>
      <c r="AV633" s="61">
        <v>5900</v>
      </c>
      <c r="AW633" s="63" t="str">
        <f t="shared" si="143"/>
        <v/>
      </c>
      <c r="AX633" s="63" t="str">
        <f t="shared" si="144"/>
        <v/>
      </c>
      <c r="AY633" s="64">
        <v>5140.6200000000026</v>
      </c>
      <c r="AZ633" s="65">
        <v>0.10004246426637828</v>
      </c>
      <c r="BA633" s="65">
        <v>0.11654320987654321</v>
      </c>
      <c r="BB633" s="17" t="s">
        <v>33</v>
      </c>
      <c r="BC633" s="17" t="s">
        <v>1039</v>
      </c>
    </row>
    <row r="634" spans="1:55" ht="20.100000000000001" customHeight="1" x14ac:dyDescent="0.2">
      <c r="A634" s="72" t="s">
        <v>998</v>
      </c>
      <c r="B634" s="72" t="s">
        <v>75</v>
      </c>
      <c r="C634" s="35">
        <f t="shared" si="132"/>
        <v>3</v>
      </c>
      <c r="D634" s="39" t="s">
        <v>29</v>
      </c>
      <c r="E634" s="60" t="s">
        <v>23</v>
      </c>
      <c r="F634" s="18" t="str">
        <f t="shared" si="133"/>
        <v>Guestin, Erica</v>
      </c>
      <c r="G634" s="11" t="s">
        <v>1312</v>
      </c>
      <c r="H634" s="11" t="s">
        <v>2950</v>
      </c>
      <c r="I634" s="66">
        <v>1</v>
      </c>
      <c r="J634" s="11" t="s">
        <v>53</v>
      </c>
      <c r="K634" s="34">
        <f t="shared" si="134"/>
        <v>55050.483950000002</v>
      </c>
      <c r="L634" s="34">
        <f t="shared" si="135"/>
        <v>6864.5160500000002</v>
      </c>
      <c r="M634" s="34">
        <f t="shared" si="136"/>
        <v>61915</v>
      </c>
      <c r="N634" s="34">
        <f t="shared" si="137"/>
        <v>4521.2260499999975</v>
      </c>
      <c r="O634" s="34">
        <f t="shared" si="138"/>
        <v>563.77394999999979</v>
      </c>
      <c r="P634" s="34">
        <f t="shared" si="139"/>
        <v>5084.9999999999973</v>
      </c>
      <c r="Q634" s="34">
        <f t="shared" si="140"/>
        <v>59571.71</v>
      </c>
      <c r="R634" s="34">
        <f t="shared" si="141"/>
        <v>7428.29</v>
      </c>
      <c r="S634" s="34">
        <f t="shared" si="142"/>
        <v>67000</v>
      </c>
      <c r="T634" s="13">
        <v>42877</v>
      </c>
      <c r="V634" s="11" t="s">
        <v>2948</v>
      </c>
      <c r="W634" s="11" t="s">
        <v>2599</v>
      </c>
      <c r="X634" s="11" t="s">
        <v>8713</v>
      </c>
      <c r="Y634" s="11" t="s">
        <v>2949</v>
      </c>
      <c r="Z634" s="11" t="s">
        <v>1306</v>
      </c>
      <c r="AA634" s="11" t="s">
        <v>2939</v>
      </c>
      <c r="AB634" s="11" t="s">
        <v>2940</v>
      </c>
      <c r="AC634" s="12" t="s">
        <v>2941</v>
      </c>
      <c r="AD634" s="12" t="s">
        <v>2942</v>
      </c>
      <c r="AE634" s="70">
        <v>39622</v>
      </c>
      <c r="AF634" s="70">
        <v>87020</v>
      </c>
      <c r="AG634" s="60"/>
      <c r="AH634" s="61">
        <v>61000</v>
      </c>
      <c r="AI634" s="61">
        <v>0</v>
      </c>
      <c r="AJ634" s="61">
        <v>61915</v>
      </c>
      <c r="AK634" s="61">
        <v>0</v>
      </c>
      <c r="AL634" s="61">
        <v>55050.483950000002</v>
      </c>
      <c r="AM634" s="61">
        <v>6864.5160500000002</v>
      </c>
      <c r="AN634" s="11" t="s">
        <v>2943</v>
      </c>
      <c r="AO634" s="61">
        <v>67000</v>
      </c>
      <c r="AP634" s="61">
        <v>0</v>
      </c>
      <c r="AQ634" s="62">
        <v>59571.71</v>
      </c>
      <c r="AR634" s="62">
        <v>7428.29</v>
      </c>
      <c r="AS634" s="11" t="s">
        <v>2943</v>
      </c>
      <c r="AT634" s="62">
        <v>61915</v>
      </c>
      <c r="AU634" s="62">
        <v>67000</v>
      </c>
      <c r="AV634" s="61">
        <v>6000</v>
      </c>
      <c r="AW634" s="63" t="str">
        <f t="shared" si="143"/>
        <v/>
      </c>
      <c r="AX634" s="63" t="str">
        <f t="shared" si="144"/>
        <v/>
      </c>
      <c r="AY634" s="64">
        <v>5085</v>
      </c>
      <c r="AZ634" s="65">
        <v>8.212872486473391E-2</v>
      </c>
      <c r="BA634" s="65">
        <v>9.8360655737704916E-2</v>
      </c>
      <c r="BB634" s="17" t="s">
        <v>33</v>
      </c>
      <c r="BC634" s="17" t="s">
        <v>1077</v>
      </c>
    </row>
    <row r="635" spans="1:55" ht="20.100000000000001" customHeight="1" x14ac:dyDescent="0.2">
      <c r="A635" s="72" t="s">
        <v>998</v>
      </c>
      <c r="B635" s="72" t="s">
        <v>75</v>
      </c>
      <c r="C635" s="35">
        <f t="shared" si="132"/>
        <v>3</v>
      </c>
      <c r="D635" s="39" t="s">
        <v>29</v>
      </c>
      <c r="E635" s="60" t="s">
        <v>23</v>
      </c>
      <c r="F635" s="18" t="str">
        <f t="shared" si="133"/>
        <v>Gunter, Wanda</v>
      </c>
      <c r="G635" s="11" t="s">
        <v>904</v>
      </c>
      <c r="H635" s="11" t="s">
        <v>2839</v>
      </c>
      <c r="I635" s="66">
        <v>1</v>
      </c>
      <c r="J635" s="11" t="s">
        <v>53</v>
      </c>
      <c r="K635" s="34">
        <f t="shared" si="134"/>
        <v>0</v>
      </c>
      <c r="L635" s="34">
        <f t="shared" si="135"/>
        <v>46537.75</v>
      </c>
      <c r="M635" s="34">
        <f t="shared" si="136"/>
        <v>46537.75</v>
      </c>
      <c r="N635" s="34">
        <f t="shared" si="137"/>
        <v>0</v>
      </c>
      <c r="O635" s="34">
        <f t="shared" si="138"/>
        <v>3009.25</v>
      </c>
      <c r="P635" s="34">
        <f t="shared" si="139"/>
        <v>3009.25</v>
      </c>
      <c r="Q635" s="34">
        <f t="shared" si="140"/>
        <v>0</v>
      </c>
      <c r="R635" s="34">
        <f t="shared" si="141"/>
        <v>49547</v>
      </c>
      <c r="S635" s="34">
        <f t="shared" si="142"/>
        <v>49547</v>
      </c>
      <c r="T635" s="13">
        <v>42877</v>
      </c>
      <c r="V635" s="11" t="s">
        <v>2836</v>
      </c>
      <c r="W635" s="11" t="s">
        <v>2837</v>
      </c>
      <c r="X635" s="11" t="s">
        <v>8715</v>
      </c>
      <c r="Y635" s="11" t="s">
        <v>2838</v>
      </c>
      <c r="Z635" s="11" t="s">
        <v>2840</v>
      </c>
      <c r="AA635" s="11" t="s">
        <v>2841</v>
      </c>
      <c r="AB635" s="11" t="s">
        <v>887</v>
      </c>
      <c r="AC635" s="12" t="s">
        <v>1491</v>
      </c>
      <c r="AD635" s="12" t="s">
        <v>1491</v>
      </c>
      <c r="AE635" s="70">
        <v>23332</v>
      </c>
      <c r="AF635" s="70">
        <v>49547</v>
      </c>
      <c r="AG635" s="60"/>
      <c r="AH635" s="61">
        <v>45850</v>
      </c>
      <c r="AI635" s="61">
        <v>0</v>
      </c>
      <c r="AJ635" s="61">
        <v>46537.75</v>
      </c>
      <c r="AK635" s="61">
        <v>0</v>
      </c>
      <c r="AL635" s="61">
        <v>0</v>
      </c>
      <c r="AM635" s="61">
        <v>46537.75</v>
      </c>
      <c r="AN635" s="11" t="s">
        <v>1026</v>
      </c>
      <c r="AO635" s="61">
        <v>49547</v>
      </c>
      <c r="AP635" s="61">
        <v>0</v>
      </c>
      <c r="AQ635" s="62">
        <v>0</v>
      </c>
      <c r="AR635" s="62">
        <v>49547</v>
      </c>
      <c r="AS635" s="11" t="s">
        <v>1026</v>
      </c>
      <c r="AT635" s="62">
        <v>46537.75</v>
      </c>
      <c r="AU635" s="62">
        <v>49547</v>
      </c>
      <c r="AV635" s="61">
        <v>3697</v>
      </c>
      <c r="AW635" s="63" t="str">
        <f t="shared" si="143"/>
        <v/>
      </c>
      <c r="AX635" s="63" t="str">
        <f t="shared" si="144"/>
        <v/>
      </c>
      <c r="AY635" s="64">
        <v>3009.25</v>
      </c>
      <c r="AZ635" s="65">
        <v>6.4662558890363195E-2</v>
      </c>
      <c r="BA635" s="65">
        <v>8.0632497273718642E-2</v>
      </c>
      <c r="BB635" s="17" t="s">
        <v>33</v>
      </c>
      <c r="BC635" s="17" t="s">
        <v>1039</v>
      </c>
    </row>
    <row r="636" spans="1:55" ht="20.100000000000001" customHeight="1" x14ac:dyDescent="0.2">
      <c r="A636" s="72" t="s">
        <v>998</v>
      </c>
      <c r="B636" s="72" t="s">
        <v>75</v>
      </c>
      <c r="C636" s="35">
        <f t="shared" si="132"/>
        <v>3</v>
      </c>
      <c r="D636" s="39" t="s">
        <v>29</v>
      </c>
      <c r="E636" s="60" t="s">
        <v>23</v>
      </c>
      <c r="F636" s="18" t="str">
        <f t="shared" si="133"/>
        <v>Hauser, John</v>
      </c>
      <c r="G636" s="11" t="s">
        <v>1075</v>
      </c>
      <c r="H636" s="11" t="s">
        <v>1076</v>
      </c>
      <c r="I636" s="66">
        <v>1</v>
      </c>
      <c r="J636" s="11" t="s">
        <v>53</v>
      </c>
      <c r="K636" s="34">
        <f t="shared" si="134"/>
        <v>15653.33</v>
      </c>
      <c r="L636" s="34">
        <f t="shared" si="135"/>
        <v>15653.33</v>
      </c>
      <c r="M636" s="34">
        <f t="shared" si="136"/>
        <v>31306.66</v>
      </c>
      <c r="N636" s="34">
        <f t="shared" si="137"/>
        <v>2857.67</v>
      </c>
      <c r="O636" s="34">
        <f t="shared" si="138"/>
        <v>2857.67</v>
      </c>
      <c r="P636" s="34">
        <f t="shared" si="139"/>
        <v>5715.34</v>
      </c>
      <c r="Q636" s="34">
        <f t="shared" si="140"/>
        <v>18511</v>
      </c>
      <c r="R636" s="34">
        <f t="shared" si="141"/>
        <v>18511</v>
      </c>
      <c r="S636" s="34">
        <f t="shared" si="142"/>
        <v>37022</v>
      </c>
      <c r="T636" s="13">
        <v>42849</v>
      </c>
      <c r="V636" s="11" t="s">
        <v>1072</v>
      </c>
      <c r="W636" s="11" t="s">
        <v>1073</v>
      </c>
      <c r="X636" s="11" t="s">
        <v>8732</v>
      </c>
      <c r="Y636" s="11" t="s">
        <v>1074</v>
      </c>
      <c r="Z636" s="11" t="s">
        <v>1068</v>
      </c>
      <c r="AA636" s="11" t="s">
        <v>1069</v>
      </c>
      <c r="AB636" s="11" t="s">
        <v>1070</v>
      </c>
      <c r="AC636" s="12" t="s">
        <v>942</v>
      </c>
      <c r="AD636" s="12" t="s">
        <v>942</v>
      </c>
      <c r="AE636" s="70">
        <v>24618</v>
      </c>
      <c r="AF636" s="70">
        <v>45162</v>
      </c>
      <c r="AG636" s="60"/>
      <c r="AH636" s="61">
        <v>30844</v>
      </c>
      <c r="AI636" s="61">
        <v>0</v>
      </c>
      <c r="AJ636" s="61">
        <v>31306.66</v>
      </c>
      <c r="AK636" s="61">
        <v>0</v>
      </c>
      <c r="AL636" s="61">
        <v>15653.33</v>
      </c>
      <c r="AM636" s="61">
        <v>15653.33</v>
      </c>
      <c r="AN636" s="11" t="s">
        <v>1026</v>
      </c>
      <c r="AO636" s="61">
        <v>37022</v>
      </c>
      <c r="AP636" s="61">
        <v>0</v>
      </c>
      <c r="AQ636" s="62">
        <v>18511</v>
      </c>
      <c r="AR636" s="62">
        <v>18511</v>
      </c>
      <c r="AS636" s="11" t="s">
        <v>1026</v>
      </c>
      <c r="AT636" s="62">
        <v>31306.66</v>
      </c>
      <c r="AU636" s="62">
        <v>37022</v>
      </c>
      <c r="AV636" s="61">
        <v>6178</v>
      </c>
      <c r="AW636" s="63" t="str">
        <f t="shared" si="143"/>
        <v/>
      </c>
      <c r="AX636" s="63" t="str">
        <f t="shared" si="144"/>
        <v/>
      </c>
      <c r="AY636" s="64">
        <v>5715.34</v>
      </c>
      <c r="AZ636" s="65">
        <v>0.18255987703574894</v>
      </c>
      <c r="BA636" s="65">
        <v>0.20029827519128518</v>
      </c>
      <c r="BB636" s="17" t="s">
        <v>33</v>
      </c>
      <c r="BC636" s="17" t="s">
        <v>1077</v>
      </c>
    </row>
    <row r="637" spans="1:55" ht="20.100000000000001" customHeight="1" x14ac:dyDescent="0.2">
      <c r="A637" s="72" t="s">
        <v>998</v>
      </c>
      <c r="B637" s="72" t="s">
        <v>75</v>
      </c>
      <c r="C637" s="35">
        <f t="shared" si="132"/>
        <v>3</v>
      </c>
      <c r="D637" s="39" t="s">
        <v>29</v>
      </c>
      <c r="E637" s="60" t="s">
        <v>23</v>
      </c>
      <c r="F637" s="18" t="str">
        <f t="shared" si="133"/>
        <v>Heal, Leslie</v>
      </c>
      <c r="G637" s="11" t="s">
        <v>252</v>
      </c>
      <c r="H637" s="11" t="s">
        <v>2835</v>
      </c>
      <c r="I637" s="66">
        <v>1</v>
      </c>
      <c r="J637" s="11" t="s">
        <v>53</v>
      </c>
      <c r="K637" s="34">
        <f t="shared" si="134"/>
        <v>47705.280120000003</v>
      </c>
      <c r="L637" s="34">
        <f t="shared" si="135"/>
        <v>2943.7198800000001</v>
      </c>
      <c r="M637" s="34">
        <f t="shared" si="136"/>
        <v>50649</v>
      </c>
      <c r="N637" s="34">
        <f t="shared" si="137"/>
        <v>6521.5771199999945</v>
      </c>
      <c r="O637" s="34">
        <f t="shared" si="138"/>
        <v>402.42288000000008</v>
      </c>
      <c r="P637" s="34">
        <f t="shared" si="139"/>
        <v>6923.9999999999945</v>
      </c>
      <c r="Q637" s="34">
        <f t="shared" si="140"/>
        <v>54226.857239999998</v>
      </c>
      <c r="R637" s="34">
        <f t="shared" si="141"/>
        <v>3346.1427600000002</v>
      </c>
      <c r="S637" s="34">
        <f t="shared" si="142"/>
        <v>57573</v>
      </c>
      <c r="T637" s="13">
        <v>42856</v>
      </c>
      <c r="V637" s="11" t="s">
        <v>2833</v>
      </c>
      <c r="W637" s="11" t="s">
        <v>2095</v>
      </c>
      <c r="X637" s="11" t="s">
        <v>8734</v>
      </c>
      <c r="Y637" s="11" t="s">
        <v>2834</v>
      </c>
      <c r="Z637" s="11" t="s">
        <v>1249</v>
      </c>
      <c r="AA637" s="11" t="s">
        <v>2831</v>
      </c>
      <c r="AB637" s="11" t="s">
        <v>2832</v>
      </c>
      <c r="AC637" s="12" t="s">
        <v>256</v>
      </c>
      <c r="AD637" s="12" t="s">
        <v>256</v>
      </c>
      <c r="AE637" s="70">
        <v>29826</v>
      </c>
      <c r="AF637" s="70">
        <v>57573</v>
      </c>
      <c r="AG637" s="60"/>
      <c r="AH637" s="61">
        <v>57385</v>
      </c>
      <c r="AI637" s="61">
        <v>0</v>
      </c>
      <c r="AJ637" s="61">
        <v>50649</v>
      </c>
      <c r="AK637" s="61">
        <v>0</v>
      </c>
      <c r="AL637" s="61">
        <v>47705.280120000003</v>
      </c>
      <c r="AM637" s="61">
        <v>2943.7198800000001</v>
      </c>
      <c r="AN637" s="11" t="s">
        <v>1038</v>
      </c>
      <c r="AO637" s="61">
        <v>57573</v>
      </c>
      <c r="AP637" s="61">
        <v>0</v>
      </c>
      <c r="AQ637" s="62">
        <v>54226.857239999998</v>
      </c>
      <c r="AR637" s="62">
        <v>3346.1427600000002</v>
      </c>
      <c r="AS637" s="11" t="s">
        <v>1038</v>
      </c>
      <c r="AT637" s="62">
        <v>50649</v>
      </c>
      <c r="AU637" s="62">
        <v>57573</v>
      </c>
      <c r="AV637" s="61">
        <v>188</v>
      </c>
      <c r="AW637" s="63" t="str">
        <f t="shared" si="143"/>
        <v/>
      </c>
      <c r="AX637" s="63" t="str">
        <f t="shared" si="144"/>
        <v/>
      </c>
      <c r="AY637" s="64">
        <v>6924</v>
      </c>
      <c r="AZ637" s="65">
        <v>0.1367055618077356</v>
      </c>
      <c r="BA637" s="65">
        <v>3.2761174522958963E-3</v>
      </c>
      <c r="BB637" s="17" t="s">
        <v>33</v>
      </c>
      <c r="BC637" s="17" t="s">
        <v>1125</v>
      </c>
    </row>
    <row r="638" spans="1:55" ht="20.100000000000001" customHeight="1" x14ac:dyDescent="0.2">
      <c r="A638" s="72" t="s">
        <v>998</v>
      </c>
      <c r="B638" s="72" t="s">
        <v>75</v>
      </c>
      <c r="C638" s="35">
        <f t="shared" si="132"/>
        <v>3</v>
      </c>
      <c r="D638" s="39" t="s">
        <v>29</v>
      </c>
      <c r="E638" s="60" t="s">
        <v>23</v>
      </c>
      <c r="F638" s="18" t="str">
        <f t="shared" si="133"/>
        <v>Helgeson, Chad</v>
      </c>
      <c r="G638" s="11" t="s">
        <v>1143</v>
      </c>
      <c r="H638" s="11" t="s">
        <v>2330</v>
      </c>
      <c r="I638" s="66">
        <v>1</v>
      </c>
      <c r="J638" s="11" t="s">
        <v>53</v>
      </c>
      <c r="K638" s="34">
        <f t="shared" si="134"/>
        <v>0</v>
      </c>
      <c r="L638" s="34">
        <f t="shared" si="135"/>
        <v>32480</v>
      </c>
      <c r="M638" s="34">
        <f t="shared" si="136"/>
        <v>32480</v>
      </c>
      <c r="N638" s="34">
        <f t="shared" si="137"/>
        <v>0</v>
      </c>
      <c r="O638" s="34">
        <f t="shared" si="138"/>
        <v>3248</v>
      </c>
      <c r="P638" s="34">
        <f t="shared" si="139"/>
        <v>3248</v>
      </c>
      <c r="Q638" s="34">
        <f t="shared" si="140"/>
        <v>0</v>
      </c>
      <c r="R638" s="34">
        <f t="shared" si="141"/>
        <v>35728</v>
      </c>
      <c r="S638" s="34">
        <f t="shared" si="142"/>
        <v>35728</v>
      </c>
      <c r="T638" s="13">
        <v>42870</v>
      </c>
      <c r="V638" s="11" t="s">
        <v>2328</v>
      </c>
      <c r="W638" s="11" t="s">
        <v>1333</v>
      </c>
      <c r="X638" s="11" t="s">
        <v>8737</v>
      </c>
      <c r="Y638" s="11" t="s">
        <v>2329</v>
      </c>
      <c r="Z638" s="11" t="s">
        <v>1122</v>
      </c>
      <c r="AA638" s="11" t="s">
        <v>2331</v>
      </c>
      <c r="AB638" s="11" t="s">
        <v>2332</v>
      </c>
      <c r="AC638" s="12" t="s">
        <v>1132</v>
      </c>
      <c r="AD638" s="12" t="s">
        <v>1133</v>
      </c>
      <c r="AE638" s="70">
        <v>30206</v>
      </c>
      <c r="AF638" s="70">
        <v>48686</v>
      </c>
      <c r="AG638" s="60"/>
      <c r="AH638" s="61">
        <v>32000</v>
      </c>
      <c r="AI638" s="61">
        <v>0</v>
      </c>
      <c r="AJ638" s="61">
        <v>32480</v>
      </c>
      <c r="AK638" s="61">
        <v>0</v>
      </c>
      <c r="AL638" s="61">
        <v>0</v>
      </c>
      <c r="AM638" s="61">
        <v>32480</v>
      </c>
      <c r="AN638" s="11" t="s">
        <v>1147</v>
      </c>
      <c r="AO638" s="61">
        <v>35728</v>
      </c>
      <c r="AP638" s="61">
        <v>0</v>
      </c>
      <c r="AQ638" s="62">
        <v>0</v>
      </c>
      <c r="AR638" s="62">
        <v>35728</v>
      </c>
      <c r="AS638" s="11" t="s">
        <v>1147</v>
      </c>
      <c r="AT638" s="62">
        <v>32480</v>
      </c>
      <c r="AU638" s="62">
        <v>35728</v>
      </c>
      <c r="AV638" s="61">
        <v>3728</v>
      </c>
      <c r="AW638" s="63" t="str">
        <f t="shared" si="143"/>
        <v/>
      </c>
      <c r="AX638" s="63" t="str">
        <f t="shared" si="144"/>
        <v/>
      </c>
      <c r="AY638" s="64">
        <v>3248</v>
      </c>
      <c r="AZ638" s="65">
        <v>0.1</v>
      </c>
      <c r="BA638" s="65">
        <v>0.11650000000000001</v>
      </c>
      <c r="BB638" s="17" t="s">
        <v>33</v>
      </c>
      <c r="BC638" s="17" t="s">
        <v>1077</v>
      </c>
    </row>
    <row r="639" spans="1:55" ht="20.100000000000001" customHeight="1" x14ac:dyDescent="0.2">
      <c r="A639" s="72" t="s">
        <v>998</v>
      </c>
      <c r="B639" s="72" t="s">
        <v>75</v>
      </c>
      <c r="C639" s="35">
        <f t="shared" si="132"/>
        <v>3</v>
      </c>
      <c r="D639" s="39" t="s">
        <v>29</v>
      </c>
      <c r="E639" s="60" t="s">
        <v>23</v>
      </c>
      <c r="F639" s="18" t="str">
        <f t="shared" si="133"/>
        <v>HILL, LAURA</v>
      </c>
      <c r="G639" s="11" t="s">
        <v>368</v>
      </c>
      <c r="H639" s="11" t="s">
        <v>2823</v>
      </c>
      <c r="I639" s="66">
        <v>1</v>
      </c>
      <c r="J639" s="11" t="s">
        <v>53</v>
      </c>
      <c r="K639" s="34">
        <f t="shared" si="134"/>
        <v>44736.13</v>
      </c>
      <c r="L639" s="34">
        <f t="shared" si="135"/>
        <v>0</v>
      </c>
      <c r="M639" s="34">
        <f t="shared" si="136"/>
        <v>44736.13</v>
      </c>
      <c r="N639" s="34">
        <f t="shared" si="137"/>
        <v>1788.8700000000026</v>
      </c>
      <c r="O639" s="34">
        <f t="shared" si="138"/>
        <v>0</v>
      </c>
      <c r="P639" s="34">
        <f t="shared" si="139"/>
        <v>1788.8700000000026</v>
      </c>
      <c r="Q639" s="34">
        <f t="shared" si="140"/>
        <v>46525</v>
      </c>
      <c r="R639" s="34">
        <f t="shared" si="141"/>
        <v>0</v>
      </c>
      <c r="S639" s="34">
        <f t="shared" si="142"/>
        <v>46525</v>
      </c>
      <c r="T639" s="13">
        <v>42912</v>
      </c>
      <c r="V639" s="11" t="s">
        <v>2821</v>
      </c>
      <c r="W639" s="11" t="s">
        <v>2040</v>
      </c>
      <c r="X639" s="11" t="s">
        <v>8742</v>
      </c>
      <c r="Y639" s="11" t="s">
        <v>2822</v>
      </c>
      <c r="Z639" s="11" t="s">
        <v>1249</v>
      </c>
      <c r="AA639" s="11" t="s">
        <v>2811</v>
      </c>
      <c r="AB639" s="11" t="s">
        <v>2812</v>
      </c>
      <c r="AC639" s="12" t="s">
        <v>334</v>
      </c>
      <c r="AD639" s="12" t="s">
        <v>334</v>
      </c>
      <c r="AE639" s="70">
        <v>31888</v>
      </c>
      <c r="AF639" s="70">
        <v>47350</v>
      </c>
      <c r="AG639" s="60"/>
      <c r="AH639" s="61">
        <v>44075</v>
      </c>
      <c r="AI639" s="61">
        <v>0</v>
      </c>
      <c r="AJ639" s="61">
        <v>44736.13</v>
      </c>
      <c r="AK639" s="61">
        <v>0</v>
      </c>
      <c r="AL639" s="61">
        <v>44736.13</v>
      </c>
      <c r="AM639" s="61">
        <v>0</v>
      </c>
      <c r="AN639" s="11"/>
      <c r="AO639" s="61">
        <v>46525</v>
      </c>
      <c r="AP639" s="61">
        <v>0</v>
      </c>
      <c r="AQ639" s="62">
        <v>46525</v>
      </c>
      <c r="AR639" s="62">
        <v>0</v>
      </c>
      <c r="AS639" s="11"/>
      <c r="AT639" s="62">
        <v>44736.13</v>
      </c>
      <c r="AU639" s="62">
        <v>46525</v>
      </c>
      <c r="AV639" s="61">
        <v>2450</v>
      </c>
      <c r="AW639" s="63" t="str">
        <f t="shared" si="143"/>
        <v/>
      </c>
      <c r="AX639" s="63" t="str">
        <f t="shared" si="144"/>
        <v/>
      </c>
      <c r="AY639" s="64">
        <v>1788.8700000000026</v>
      </c>
      <c r="AZ639" s="65">
        <v>3.9987142383572358E-2</v>
      </c>
      <c r="BA639" s="65">
        <v>5.5587067498581964E-2</v>
      </c>
      <c r="BB639" s="17" t="s">
        <v>33</v>
      </c>
      <c r="BC639" s="17" t="s">
        <v>1125</v>
      </c>
    </row>
    <row r="640" spans="1:55" ht="20.100000000000001" customHeight="1" x14ac:dyDescent="0.2">
      <c r="A640" s="72" t="s">
        <v>998</v>
      </c>
      <c r="B640" s="72" t="s">
        <v>75</v>
      </c>
      <c r="C640" s="35">
        <f t="shared" si="132"/>
        <v>3</v>
      </c>
      <c r="D640" s="39" t="s">
        <v>29</v>
      </c>
      <c r="E640" s="60" t="s">
        <v>23</v>
      </c>
      <c r="F640" s="18" t="str">
        <f t="shared" si="133"/>
        <v>HOBGOOD, SHEILAH</v>
      </c>
      <c r="G640" s="11" t="s">
        <v>1312</v>
      </c>
      <c r="H640" s="11" t="s">
        <v>2963</v>
      </c>
      <c r="I640" s="66">
        <v>1</v>
      </c>
      <c r="J640" s="11" t="s">
        <v>53</v>
      </c>
      <c r="K640" s="34">
        <f t="shared" si="134"/>
        <v>61915</v>
      </c>
      <c r="L640" s="34">
        <f t="shared" si="135"/>
        <v>0</v>
      </c>
      <c r="M640" s="34">
        <f t="shared" si="136"/>
        <v>61915</v>
      </c>
      <c r="N640" s="34">
        <f t="shared" si="137"/>
        <v>6191</v>
      </c>
      <c r="O640" s="34">
        <f t="shared" si="138"/>
        <v>0</v>
      </c>
      <c r="P640" s="34">
        <f t="shared" si="139"/>
        <v>6191</v>
      </c>
      <c r="Q640" s="34">
        <f t="shared" si="140"/>
        <v>68106</v>
      </c>
      <c r="R640" s="34">
        <f t="shared" si="141"/>
        <v>0</v>
      </c>
      <c r="S640" s="34">
        <f t="shared" si="142"/>
        <v>68106</v>
      </c>
      <c r="T640" s="13">
        <v>42863</v>
      </c>
      <c r="V640" s="11" t="s">
        <v>2960</v>
      </c>
      <c r="W640" s="11" t="s">
        <v>2961</v>
      </c>
      <c r="X640" s="11" t="s">
        <v>8746</v>
      </c>
      <c r="Y640" s="11" t="s">
        <v>2962</v>
      </c>
      <c r="Z640" s="11" t="s">
        <v>1306</v>
      </c>
      <c r="AA640" s="11" t="s">
        <v>2958</v>
      </c>
      <c r="AB640" s="11" t="s">
        <v>2959</v>
      </c>
      <c r="AC640" s="12" t="s">
        <v>836</v>
      </c>
      <c r="AD640" s="12" t="s">
        <v>73</v>
      </c>
      <c r="AE640" s="70">
        <v>39622</v>
      </c>
      <c r="AF640" s="70">
        <v>87020</v>
      </c>
      <c r="AG640" s="60"/>
      <c r="AH640" s="61">
        <v>61000</v>
      </c>
      <c r="AI640" s="61">
        <v>0</v>
      </c>
      <c r="AJ640" s="61">
        <v>61915</v>
      </c>
      <c r="AK640" s="61">
        <v>0</v>
      </c>
      <c r="AL640" s="61">
        <v>61915</v>
      </c>
      <c r="AM640" s="61">
        <v>0</v>
      </c>
      <c r="AN640" s="11"/>
      <c r="AO640" s="61">
        <v>68106</v>
      </c>
      <c r="AP640" s="61">
        <v>0</v>
      </c>
      <c r="AQ640" s="62">
        <v>68106</v>
      </c>
      <c r="AR640" s="62">
        <v>0</v>
      </c>
      <c r="AS640" s="11"/>
      <c r="AT640" s="62">
        <v>61915</v>
      </c>
      <c r="AU640" s="62">
        <v>68106</v>
      </c>
      <c r="AV640" s="61">
        <v>7106</v>
      </c>
      <c r="AW640" s="63" t="str">
        <f t="shared" si="143"/>
        <v/>
      </c>
      <c r="AX640" s="63" t="str">
        <f t="shared" si="144"/>
        <v/>
      </c>
      <c r="AY640" s="64">
        <v>6191</v>
      </c>
      <c r="AZ640" s="65">
        <v>9.9991924412501015E-2</v>
      </c>
      <c r="BA640" s="65">
        <v>0.11649180327868852</v>
      </c>
      <c r="BB640" s="17" t="s">
        <v>33</v>
      </c>
      <c r="BC640" s="17" t="s">
        <v>1077</v>
      </c>
    </row>
    <row r="641" spans="1:55" ht="20.100000000000001" customHeight="1" x14ac:dyDescent="0.2">
      <c r="A641" s="72" t="s">
        <v>998</v>
      </c>
      <c r="B641" s="72" t="s">
        <v>75</v>
      </c>
      <c r="C641" s="35">
        <f t="shared" si="132"/>
        <v>3</v>
      </c>
      <c r="D641" s="39" t="s">
        <v>29</v>
      </c>
      <c r="E641" s="60" t="s">
        <v>23</v>
      </c>
      <c r="F641" s="18" t="str">
        <f t="shared" si="133"/>
        <v>JANIA, COREY</v>
      </c>
      <c r="G641" s="11" t="s">
        <v>743</v>
      </c>
      <c r="H641" s="11" t="s">
        <v>2268</v>
      </c>
      <c r="I641" s="66">
        <v>1</v>
      </c>
      <c r="J641" s="11" t="s">
        <v>53</v>
      </c>
      <c r="K641" s="34">
        <f t="shared" si="134"/>
        <v>0</v>
      </c>
      <c r="L641" s="34">
        <f t="shared" si="135"/>
        <v>44512.83</v>
      </c>
      <c r="M641" s="34">
        <f t="shared" si="136"/>
        <v>44512.83</v>
      </c>
      <c r="N641" s="34">
        <f t="shared" si="137"/>
        <v>0</v>
      </c>
      <c r="O641" s="34">
        <f t="shared" si="138"/>
        <v>3687.1699999999983</v>
      </c>
      <c r="P641" s="34">
        <f t="shared" si="139"/>
        <v>3687.1699999999983</v>
      </c>
      <c r="Q641" s="34">
        <f t="shared" si="140"/>
        <v>0</v>
      </c>
      <c r="R641" s="34">
        <f t="shared" si="141"/>
        <v>48200</v>
      </c>
      <c r="S641" s="34">
        <f t="shared" si="142"/>
        <v>48200</v>
      </c>
      <c r="T641" s="13">
        <v>42863</v>
      </c>
      <c r="V641" s="11" t="s">
        <v>2265</v>
      </c>
      <c r="W641" s="11" t="s">
        <v>2266</v>
      </c>
      <c r="X641" s="11" t="s">
        <v>8758</v>
      </c>
      <c r="Y641" s="11" t="s">
        <v>2267</v>
      </c>
      <c r="Z641" s="11" t="s">
        <v>1122</v>
      </c>
      <c r="AA641" s="11" t="s">
        <v>2269</v>
      </c>
      <c r="AB641" s="11" t="s">
        <v>2270</v>
      </c>
      <c r="AC641" s="12" t="s">
        <v>1132</v>
      </c>
      <c r="AD641" s="12" t="s">
        <v>1133</v>
      </c>
      <c r="AE641" s="70">
        <v>36363</v>
      </c>
      <c r="AF641" s="70">
        <v>62603</v>
      </c>
      <c r="AG641" s="60"/>
      <c r="AH641" s="61">
        <v>43855</v>
      </c>
      <c r="AI641" s="61">
        <v>0</v>
      </c>
      <c r="AJ641" s="61">
        <v>44512.83</v>
      </c>
      <c r="AK641" s="61">
        <v>0</v>
      </c>
      <c r="AL641" s="61">
        <v>0</v>
      </c>
      <c r="AM641" s="61">
        <v>44512.83</v>
      </c>
      <c r="AN641" s="11" t="s">
        <v>997</v>
      </c>
      <c r="AO641" s="61">
        <v>48200</v>
      </c>
      <c r="AP641" s="61">
        <v>0</v>
      </c>
      <c r="AQ641" s="62">
        <v>0</v>
      </c>
      <c r="AR641" s="62">
        <v>48200</v>
      </c>
      <c r="AS641" s="11" t="s">
        <v>997</v>
      </c>
      <c r="AT641" s="62">
        <v>44512.83</v>
      </c>
      <c r="AU641" s="62">
        <v>48200</v>
      </c>
      <c r="AV641" s="61">
        <v>4345</v>
      </c>
      <c r="AW641" s="63" t="str">
        <f t="shared" si="143"/>
        <v/>
      </c>
      <c r="AX641" s="63" t="str">
        <f t="shared" si="144"/>
        <v/>
      </c>
      <c r="AY641" s="64">
        <v>3687.1699999999983</v>
      </c>
      <c r="AZ641" s="65">
        <v>8.2833870594163486E-2</v>
      </c>
      <c r="BA641" s="65">
        <v>9.9076502109223571E-2</v>
      </c>
      <c r="BB641" s="17" t="s">
        <v>33</v>
      </c>
      <c r="BC641" s="17" t="s">
        <v>1077</v>
      </c>
    </row>
    <row r="642" spans="1:55" ht="20.100000000000001" customHeight="1" x14ac:dyDescent="0.2">
      <c r="A642" s="72" t="s">
        <v>998</v>
      </c>
      <c r="B642" s="72" t="s">
        <v>75</v>
      </c>
      <c r="C642" s="35">
        <f t="shared" si="132"/>
        <v>3</v>
      </c>
      <c r="D642" s="39" t="s">
        <v>29</v>
      </c>
      <c r="E642" s="60" t="s">
        <v>23</v>
      </c>
      <c r="F642" s="18" t="str">
        <f t="shared" si="133"/>
        <v>Kidd, Willard</v>
      </c>
      <c r="G642" s="11" t="s">
        <v>1381</v>
      </c>
      <c r="H642" s="11" t="s">
        <v>1732</v>
      </c>
      <c r="I642" s="66">
        <v>1</v>
      </c>
      <c r="J642" s="11" t="s">
        <v>53</v>
      </c>
      <c r="K642" s="34">
        <f t="shared" si="134"/>
        <v>44674</v>
      </c>
      <c r="L642" s="34">
        <f t="shared" si="135"/>
        <v>0</v>
      </c>
      <c r="M642" s="34">
        <f t="shared" si="136"/>
        <v>44674</v>
      </c>
      <c r="N642" s="34">
        <f t="shared" si="137"/>
        <v>4426</v>
      </c>
      <c r="O642" s="34">
        <f t="shared" si="138"/>
        <v>0</v>
      </c>
      <c r="P642" s="34">
        <f t="shared" si="139"/>
        <v>4426</v>
      </c>
      <c r="Q642" s="34">
        <f t="shared" si="140"/>
        <v>49100</v>
      </c>
      <c r="R642" s="34">
        <f t="shared" si="141"/>
        <v>0</v>
      </c>
      <c r="S642" s="34">
        <f t="shared" si="142"/>
        <v>49100</v>
      </c>
      <c r="T642" s="13">
        <v>42856</v>
      </c>
      <c r="V642" s="11" t="s">
        <v>1729</v>
      </c>
      <c r="W642" s="11" t="s">
        <v>1730</v>
      </c>
      <c r="X642" s="11" t="s">
        <v>8780</v>
      </c>
      <c r="Y642" s="11" t="s">
        <v>1731</v>
      </c>
      <c r="Z642" s="11" t="s">
        <v>1068</v>
      </c>
      <c r="AA642" s="11" t="s">
        <v>1069</v>
      </c>
      <c r="AB642" s="11" t="s">
        <v>1070</v>
      </c>
      <c r="AC642" s="12" t="s">
        <v>97</v>
      </c>
      <c r="AD642" s="12" t="s">
        <v>73</v>
      </c>
      <c r="AE642" s="70">
        <v>31904</v>
      </c>
      <c r="AF642" s="70">
        <v>52382</v>
      </c>
      <c r="AG642" s="60"/>
      <c r="AH642" s="61">
        <v>44014</v>
      </c>
      <c r="AI642" s="61">
        <v>0</v>
      </c>
      <c r="AJ642" s="61">
        <v>44674</v>
      </c>
      <c r="AK642" s="61">
        <v>0</v>
      </c>
      <c r="AL642" s="61">
        <v>44674</v>
      </c>
      <c r="AM642" s="61">
        <v>0</v>
      </c>
      <c r="AN642" s="11"/>
      <c r="AO642" s="61">
        <v>49100</v>
      </c>
      <c r="AP642" s="61">
        <v>0</v>
      </c>
      <c r="AQ642" s="62">
        <v>49100</v>
      </c>
      <c r="AR642" s="62">
        <v>0</v>
      </c>
      <c r="AS642" s="11"/>
      <c r="AT642" s="62">
        <v>44674</v>
      </c>
      <c r="AU642" s="62">
        <v>49100</v>
      </c>
      <c r="AV642" s="61">
        <v>5086</v>
      </c>
      <c r="AW642" s="63" t="str">
        <f t="shared" si="143"/>
        <v/>
      </c>
      <c r="AX642" s="63" t="str">
        <f t="shared" si="144"/>
        <v/>
      </c>
      <c r="AY642" s="64">
        <v>4426</v>
      </c>
      <c r="AZ642" s="65">
        <v>9.9073286475354794E-2</v>
      </c>
      <c r="BA642" s="65">
        <v>0.11555414186395238</v>
      </c>
      <c r="BB642" s="17" t="s">
        <v>33</v>
      </c>
      <c r="BC642" s="17" t="s">
        <v>1125</v>
      </c>
    </row>
    <row r="643" spans="1:55" ht="20.100000000000001" customHeight="1" x14ac:dyDescent="0.2">
      <c r="A643" s="72" t="s">
        <v>998</v>
      </c>
      <c r="B643" s="72" t="s">
        <v>75</v>
      </c>
      <c r="C643" s="35">
        <f t="shared" si="132"/>
        <v>3</v>
      </c>
      <c r="D643" s="39" t="s">
        <v>29</v>
      </c>
      <c r="E643" s="60" t="s">
        <v>23</v>
      </c>
      <c r="F643" s="18" t="str">
        <f t="shared" si="133"/>
        <v>Kincer, Laura</v>
      </c>
      <c r="G643" s="11" t="s">
        <v>925</v>
      </c>
      <c r="H643" s="11" t="s">
        <v>2069</v>
      </c>
      <c r="I643" s="66">
        <v>1</v>
      </c>
      <c r="J643" s="11" t="s">
        <v>53</v>
      </c>
      <c r="K643" s="34">
        <f t="shared" si="134"/>
        <v>0</v>
      </c>
      <c r="L643" s="34">
        <f t="shared" si="135"/>
        <v>44660</v>
      </c>
      <c r="M643" s="34">
        <f t="shared" si="136"/>
        <v>44660</v>
      </c>
      <c r="N643" s="34">
        <f t="shared" si="137"/>
        <v>0</v>
      </c>
      <c r="O643" s="34">
        <f t="shared" si="138"/>
        <v>4840</v>
      </c>
      <c r="P643" s="34">
        <f t="shared" si="139"/>
        <v>4840</v>
      </c>
      <c r="Q643" s="34">
        <f t="shared" si="140"/>
        <v>0</v>
      </c>
      <c r="R643" s="34">
        <f t="shared" si="141"/>
        <v>49500</v>
      </c>
      <c r="S643" s="34">
        <f t="shared" si="142"/>
        <v>49500</v>
      </c>
      <c r="T643" s="13">
        <v>42842</v>
      </c>
      <c r="V643" s="11" t="s">
        <v>2067</v>
      </c>
      <c r="W643" s="11" t="s">
        <v>653</v>
      </c>
      <c r="X643" s="11" t="s">
        <v>8783</v>
      </c>
      <c r="Y643" s="11" t="s">
        <v>2068</v>
      </c>
      <c r="Z643" s="11" t="s">
        <v>1122</v>
      </c>
      <c r="AA643" s="11" t="s">
        <v>2065</v>
      </c>
      <c r="AB643" s="11" t="s">
        <v>2066</v>
      </c>
      <c r="AC643" s="12" t="s">
        <v>1132</v>
      </c>
      <c r="AD643" s="12" t="s">
        <v>1133</v>
      </c>
      <c r="AE643" s="70">
        <v>24190</v>
      </c>
      <c r="AF643" s="70">
        <v>60588</v>
      </c>
      <c r="AG643" s="60"/>
      <c r="AH643" s="61">
        <v>44000</v>
      </c>
      <c r="AI643" s="61">
        <v>0</v>
      </c>
      <c r="AJ643" s="61">
        <v>44660</v>
      </c>
      <c r="AK643" s="61">
        <v>0</v>
      </c>
      <c r="AL643" s="61">
        <v>0</v>
      </c>
      <c r="AM643" s="61">
        <v>44660</v>
      </c>
      <c r="AN643" s="11" t="s">
        <v>997</v>
      </c>
      <c r="AO643" s="61">
        <v>49500</v>
      </c>
      <c r="AP643" s="61">
        <v>0</v>
      </c>
      <c r="AQ643" s="62">
        <v>0</v>
      </c>
      <c r="AR643" s="62">
        <v>49500</v>
      </c>
      <c r="AS643" s="11" t="s">
        <v>997</v>
      </c>
      <c r="AT643" s="62">
        <v>44660</v>
      </c>
      <c r="AU643" s="62">
        <v>49500</v>
      </c>
      <c r="AV643" s="61">
        <v>5500</v>
      </c>
      <c r="AW643" s="63" t="str">
        <f t="shared" si="143"/>
        <v/>
      </c>
      <c r="AX643" s="63" t="str">
        <f t="shared" si="144"/>
        <v/>
      </c>
      <c r="AY643" s="64">
        <v>4840</v>
      </c>
      <c r="AZ643" s="65">
        <v>0.10837438423645321</v>
      </c>
      <c r="BA643" s="65">
        <v>0.125</v>
      </c>
      <c r="BB643" s="17" t="s">
        <v>33</v>
      </c>
      <c r="BC643" s="17" t="s">
        <v>1125</v>
      </c>
    </row>
    <row r="644" spans="1:55" ht="20.100000000000001" customHeight="1" x14ac:dyDescent="0.2">
      <c r="A644" s="72" t="s">
        <v>998</v>
      </c>
      <c r="B644" s="72" t="s">
        <v>75</v>
      </c>
      <c r="C644" s="35">
        <f t="shared" si="132"/>
        <v>3</v>
      </c>
      <c r="D644" s="39" t="s">
        <v>29</v>
      </c>
      <c r="E644" s="60" t="s">
        <v>23</v>
      </c>
      <c r="F644" s="18" t="str">
        <f t="shared" si="133"/>
        <v>Kuchenbrod, Lauren</v>
      </c>
      <c r="G644" s="11" t="s">
        <v>925</v>
      </c>
      <c r="H644" s="11" t="s">
        <v>1129</v>
      </c>
      <c r="I644" s="66">
        <v>1</v>
      </c>
      <c r="J644" s="11" t="s">
        <v>53</v>
      </c>
      <c r="K644" s="34">
        <f t="shared" si="134"/>
        <v>0</v>
      </c>
      <c r="L644" s="34">
        <f t="shared" si="135"/>
        <v>37149</v>
      </c>
      <c r="M644" s="34">
        <f t="shared" si="136"/>
        <v>37149</v>
      </c>
      <c r="N644" s="34">
        <f t="shared" si="137"/>
        <v>0</v>
      </c>
      <c r="O644" s="34">
        <f t="shared" si="138"/>
        <v>7393</v>
      </c>
      <c r="P644" s="34">
        <f t="shared" si="139"/>
        <v>7393</v>
      </c>
      <c r="Q644" s="34">
        <f t="shared" si="140"/>
        <v>0</v>
      </c>
      <c r="R644" s="34">
        <f t="shared" si="141"/>
        <v>44542</v>
      </c>
      <c r="S644" s="34">
        <f t="shared" si="142"/>
        <v>44542</v>
      </c>
      <c r="T644" s="13">
        <v>42849</v>
      </c>
      <c r="V644" s="11" t="s">
        <v>1126</v>
      </c>
      <c r="W644" s="11" t="s">
        <v>1127</v>
      </c>
      <c r="X644" s="11" t="s">
        <v>8792</v>
      </c>
      <c r="Y644" s="11" t="s">
        <v>1128</v>
      </c>
      <c r="Z644" s="11" t="s">
        <v>1122</v>
      </c>
      <c r="AA644" s="11" t="s">
        <v>1130</v>
      </c>
      <c r="AB644" s="11" t="s">
        <v>1131</v>
      </c>
      <c r="AC644" s="12" t="s">
        <v>1132</v>
      </c>
      <c r="AD644" s="12" t="s">
        <v>1133</v>
      </c>
      <c r="AE644" s="70">
        <v>24190</v>
      </c>
      <c r="AF644" s="70">
        <v>60588</v>
      </c>
      <c r="AG644" s="60"/>
      <c r="AH644" s="61">
        <v>36600</v>
      </c>
      <c r="AI644" s="61">
        <v>0</v>
      </c>
      <c r="AJ644" s="61">
        <v>37149</v>
      </c>
      <c r="AK644" s="61">
        <v>0</v>
      </c>
      <c r="AL644" s="61">
        <v>0</v>
      </c>
      <c r="AM644" s="61">
        <v>37149</v>
      </c>
      <c r="AN644" s="11" t="s">
        <v>1038</v>
      </c>
      <c r="AO644" s="61">
        <v>44542</v>
      </c>
      <c r="AP644" s="61">
        <v>0</v>
      </c>
      <c r="AQ644" s="62">
        <v>0</v>
      </c>
      <c r="AR644" s="62">
        <v>44542</v>
      </c>
      <c r="AS644" s="11" t="s">
        <v>1038</v>
      </c>
      <c r="AT644" s="62">
        <v>37149</v>
      </c>
      <c r="AU644" s="62">
        <v>44542</v>
      </c>
      <c r="AV644" s="61">
        <v>7942</v>
      </c>
      <c r="AW644" s="63" t="str">
        <f t="shared" si="143"/>
        <v/>
      </c>
      <c r="AX644" s="63" t="str">
        <f t="shared" si="144"/>
        <v/>
      </c>
      <c r="AY644" s="64">
        <v>7393</v>
      </c>
      <c r="AZ644" s="65">
        <v>0.19900939460012382</v>
      </c>
      <c r="BA644" s="65">
        <v>0.21699453551912568</v>
      </c>
      <c r="BB644" s="17" t="s">
        <v>33</v>
      </c>
      <c r="BC644" s="17" t="s">
        <v>1077</v>
      </c>
    </row>
    <row r="645" spans="1:55" ht="20.100000000000001" customHeight="1" x14ac:dyDescent="0.2">
      <c r="A645" s="72" t="s">
        <v>998</v>
      </c>
      <c r="B645" s="72" t="s">
        <v>75</v>
      </c>
      <c r="C645" s="35">
        <f t="shared" si="132"/>
        <v>3</v>
      </c>
      <c r="D645" s="39" t="s">
        <v>29</v>
      </c>
      <c r="E645" s="60" t="s">
        <v>23</v>
      </c>
      <c r="F645" s="18" t="str">
        <f t="shared" si="133"/>
        <v>Lamontagne, Paul</v>
      </c>
      <c r="G645" s="11" t="s">
        <v>1647</v>
      </c>
      <c r="H645" s="11" t="s">
        <v>1677</v>
      </c>
      <c r="I645" s="66">
        <v>1</v>
      </c>
      <c r="J645" s="11" t="s">
        <v>53</v>
      </c>
      <c r="K645" s="34">
        <f t="shared" si="134"/>
        <v>0</v>
      </c>
      <c r="L645" s="34">
        <f t="shared" si="135"/>
        <v>58216.34</v>
      </c>
      <c r="M645" s="34">
        <f t="shared" si="136"/>
        <v>58216.34</v>
      </c>
      <c r="N645" s="34">
        <f t="shared" si="137"/>
        <v>0</v>
      </c>
      <c r="O645" s="34">
        <f t="shared" si="138"/>
        <v>8705.6600000000035</v>
      </c>
      <c r="P645" s="34">
        <f t="shared" si="139"/>
        <v>8705.6600000000035</v>
      </c>
      <c r="Q645" s="34">
        <f t="shared" si="140"/>
        <v>0</v>
      </c>
      <c r="R645" s="34">
        <f t="shared" si="141"/>
        <v>66922</v>
      </c>
      <c r="S645" s="34">
        <f t="shared" si="142"/>
        <v>66922</v>
      </c>
      <c r="T645" s="13">
        <v>42856</v>
      </c>
      <c r="V645" s="11" t="s">
        <v>1674</v>
      </c>
      <c r="W645" s="11" t="s">
        <v>1675</v>
      </c>
      <c r="X645" s="11" t="s">
        <v>8795</v>
      </c>
      <c r="Y645" s="11" t="s">
        <v>1676</v>
      </c>
      <c r="Z645" s="11" t="s">
        <v>1068</v>
      </c>
      <c r="AA645" s="11" t="s">
        <v>1678</v>
      </c>
      <c r="AB645" s="11" t="s">
        <v>1679</v>
      </c>
      <c r="AC645" s="12" t="s">
        <v>273</v>
      </c>
      <c r="AD645" s="12" t="s">
        <v>273</v>
      </c>
      <c r="AE645" s="70">
        <v>42593</v>
      </c>
      <c r="AF645" s="70">
        <v>79974</v>
      </c>
      <c r="AG645" s="60"/>
      <c r="AH645" s="61">
        <v>57356</v>
      </c>
      <c r="AI645" s="61">
        <v>0</v>
      </c>
      <c r="AJ645" s="61">
        <v>58216.34</v>
      </c>
      <c r="AK645" s="61">
        <v>0</v>
      </c>
      <c r="AL645" s="61">
        <v>0</v>
      </c>
      <c r="AM645" s="61">
        <v>58216.34</v>
      </c>
      <c r="AN645" s="11" t="s">
        <v>1680</v>
      </c>
      <c r="AO645" s="61">
        <v>66922</v>
      </c>
      <c r="AP645" s="61">
        <v>0</v>
      </c>
      <c r="AQ645" s="62">
        <v>0</v>
      </c>
      <c r="AR645" s="62">
        <v>66922</v>
      </c>
      <c r="AS645" s="11" t="s">
        <v>1680</v>
      </c>
      <c r="AT645" s="62">
        <v>58216.34</v>
      </c>
      <c r="AU645" s="62">
        <v>66922</v>
      </c>
      <c r="AV645" s="61">
        <v>9566</v>
      </c>
      <c r="AW645" s="63" t="str">
        <f t="shared" si="143"/>
        <v/>
      </c>
      <c r="AX645" s="63" t="str">
        <f t="shared" si="144"/>
        <v/>
      </c>
      <c r="AY645" s="64">
        <v>8705.6600000000035</v>
      </c>
      <c r="AZ645" s="65">
        <v>0.14953980274266648</v>
      </c>
      <c r="BA645" s="65">
        <v>0.16678289978380639</v>
      </c>
      <c r="BB645" s="17" t="s">
        <v>33</v>
      </c>
      <c r="BC645" s="17" t="s">
        <v>1039</v>
      </c>
    </row>
    <row r="646" spans="1:55" ht="20.100000000000001" customHeight="1" x14ac:dyDescent="0.2">
      <c r="A646" s="72" t="s">
        <v>998</v>
      </c>
      <c r="B646" s="72" t="s">
        <v>75</v>
      </c>
      <c r="C646" s="35">
        <f t="shared" si="132"/>
        <v>3</v>
      </c>
      <c r="D646" s="39" t="s">
        <v>29</v>
      </c>
      <c r="E646" s="60" t="s">
        <v>23</v>
      </c>
      <c r="F646" s="18" t="str">
        <f t="shared" si="133"/>
        <v>LAUNDER, JANET</v>
      </c>
      <c r="G646" s="11" t="s">
        <v>1312</v>
      </c>
      <c r="H646" s="11" t="s">
        <v>2957</v>
      </c>
      <c r="I646" s="66">
        <v>1</v>
      </c>
      <c r="J646" s="11" t="s">
        <v>53</v>
      </c>
      <c r="K646" s="34">
        <f t="shared" si="134"/>
        <v>60900</v>
      </c>
      <c r="L646" s="34">
        <f t="shared" si="135"/>
        <v>0</v>
      </c>
      <c r="M646" s="34">
        <f t="shared" si="136"/>
        <v>60900</v>
      </c>
      <c r="N646" s="34">
        <f t="shared" si="137"/>
        <v>6090</v>
      </c>
      <c r="O646" s="34">
        <f t="shared" si="138"/>
        <v>0</v>
      </c>
      <c r="P646" s="34">
        <f t="shared" si="139"/>
        <v>6090</v>
      </c>
      <c r="Q646" s="34">
        <f t="shared" si="140"/>
        <v>66990</v>
      </c>
      <c r="R646" s="34">
        <f t="shared" si="141"/>
        <v>0</v>
      </c>
      <c r="S646" s="34">
        <f t="shared" si="142"/>
        <v>66990</v>
      </c>
      <c r="T646" s="13">
        <v>42863</v>
      </c>
      <c r="V646" s="11" t="s">
        <v>2955</v>
      </c>
      <c r="W646" s="11" t="s">
        <v>2741</v>
      </c>
      <c r="X646" s="11" t="s">
        <v>8797</v>
      </c>
      <c r="Y646" s="11" t="s">
        <v>2956</v>
      </c>
      <c r="Z646" s="11" t="s">
        <v>1306</v>
      </c>
      <c r="AA646" s="11" t="s">
        <v>2958</v>
      </c>
      <c r="AB646" s="11" t="s">
        <v>2959</v>
      </c>
      <c r="AC646" s="12" t="s">
        <v>1851</v>
      </c>
      <c r="AD646" s="12" t="s">
        <v>1852</v>
      </c>
      <c r="AE646" s="70">
        <v>39622</v>
      </c>
      <c r="AF646" s="70">
        <v>87020</v>
      </c>
      <c r="AG646" s="60"/>
      <c r="AH646" s="61">
        <v>60000</v>
      </c>
      <c r="AI646" s="61">
        <v>0</v>
      </c>
      <c r="AJ646" s="61">
        <v>60900</v>
      </c>
      <c r="AK646" s="61">
        <v>0</v>
      </c>
      <c r="AL646" s="61">
        <v>60900</v>
      </c>
      <c r="AM646" s="61">
        <v>0</v>
      </c>
      <c r="AN646" s="11"/>
      <c r="AO646" s="61">
        <v>66990</v>
      </c>
      <c r="AP646" s="61">
        <v>0</v>
      </c>
      <c r="AQ646" s="62">
        <v>66990</v>
      </c>
      <c r="AR646" s="62">
        <v>0</v>
      </c>
      <c r="AS646" s="11"/>
      <c r="AT646" s="62">
        <v>60900</v>
      </c>
      <c r="AU646" s="62">
        <v>66990</v>
      </c>
      <c r="AV646" s="61">
        <v>6990</v>
      </c>
      <c r="AW646" s="63" t="str">
        <f t="shared" si="143"/>
        <v/>
      </c>
      <c r="AX646" s="63" t="str">
        <f t="shared" si="144"/>
        <v/>
      </c>
      <c r="AY646" s="64">
        <v>6090</v>
      </c>
      <c r="AZ646" s="65">
        <v>0.1</v>
      </c>
      <c r="BA646" s="65">
        <v>0.11650000000000001</v>
      </c>
      <c r="BB646" s="17" t="s">
        <v>33</v>
      </c>
      <c r="BC646" s="17" t="s">
        <v>1077</v>
      </c>
    </row>
    <row r="647" spans="1:55" ht="20.100000000000001" customHeight="1" x14ac:dyDescent="0.2">
      <c r="A647" s="72" t="s">
        <v>998</v>
      </c>
      <c r="B647" s="72" t="s">
        <v>75</v>
      </c>
      <c r="C647" s="35">
        <f t="shared" si="132"/>
        <v>3</v>
      </c>
      <c r="D647" s="39" t="s">
        <v>29</v>
      </c>
      <c r="E647" s="60" t="s">
        <v>23</v>
      </c>
      <c r="F647" s="18" t="str">
        <f t="shared" si="133"/>
        <v>LESANE, BARBARA</v>
      </c>
      <c r="G647" s="11" t="s">
        <v>1312</v>
      </c>
      <c r="H647" s="11" t="s">
        <v>2926</v>
      </c>
      <c r="I647" s="66">
        <v>1</v>
      </c>
      <c r="J647" s="11" t="s">
        <v>53</v>
      </c>
      <c r="K647" s="34">
        <f t="shared" si="134"/>
        <v>53897.52</v>
      </c>
      <c r="L647" s="34">
        <f t="shared" si="135"/>
        <v>0</v>
      </c>
      <c r="M647" s="34">
        <f t="shared" si="136"/>
        <v>53897.52</v>
      </c>
      <c r="N647" s="34">
        <f t="shared" si="137"/>
        <v>7041.4800000000032</v>
      </c>
      <c r="O647" s="34">
        <f t="shared" si="138"/>
        <v>0</v>
      </c>
      <c r="P647" s="34">
        <f t="shared" si="139"/>
        <v>7041.4800000000032</v>
      </c>
      <c r="Q647" s="34">
        <f t="shared" si="140"/>
        <v>60939</v>
      </c>
      <c r="R647" s="34">
        <f t="shared" si="141"/>
        <v>0</v>
      </c>
      <c r="S647" s="34">
        <f t="shared" si="142"/>
        <v>60939</v>
      </c>
      <c r="T647" s="13">
        <v>42849</v>
      </c>
      <c r="V647" s="11" t="s">
        <v>2923</v>
      </c>
      <c r="W647" s="11" t="s">
        <v>2924</v>
      </c>
      <c r="X647" s="11" t="s">
        <v>8803</v>
      </c>
      <c r="Y647" s="11" t="s">
        <v>2925</v>
      </c>
      <c r="Z647" s="11" t="s">
        <v>2872</v>
      </c>
      <c r="AA647" s="11" t="s">
        <v>2927</v>
      </c>
      <c r="AB647" s="11" t="s">
        <v>2928</v>
      </c>
      <c r="AC647" s="12" t="s">
        <v>1851</v>
      </c>
      <c r="AD647" s="12" t="s">
        <v>1852</v>
      </c>
      <c r="AE647" s="70">
        <v>39622</v>
      </c>
      <c r="AF647" s="70">
        <v>74005</v>
      </c>
      <c r="AG647" s="60"/>
      <c r="AH647" s="61">
        <v>53101</v>
      </c>
      <c r="AI647" s="61">
        <v>0</v>
      </c>
      <c r="AJ647" s="61">
        <v>53897.52</v>
      </c>
      <c r="AK647" s="61">
        <v>0</v>
      </c>
      <c r="AL647" s="61">
        <v>53897.52</v>
      </c>
      <c r="AM647" s="61">
        <v>0</v>
      </c>
      <c r="AN647" s="11"/>
      <c r="AO647" s="61">
        <v>60939</v>
      </c>
      <c r="AP647" s="61">
        <v>0</v>
      </c>
      <c r="AQ647" s="62">
        <v>60939</v>
      </c>
      <c r="AR647" s="62">
        <v>0</v>
      </c>
      <c r="AS647" s="11"/>
      <c r="AT647" s="62">
        <v>53897.52</v>
      </c>
      <c r="AU647" s="62">
        <v>60939</v>
      </c>
      <c r="AV647" s="61">
        <v>7838</v>
      </c>
      <c r="AW647" s="63" t="str">
        <f t="shared" si="143"/>
        <v/>
      </c>
      <c r="AX647" s="63" t="str">
        <f t="shared" si="144"/>
        <v/>
      </c>
      <c r="AY647" s="64">
        <v>7041.4800000000032</v>
      </c>
      <c r="AZ647" s="65">
        <v>0.13064571431115946</v>
      </c>
      <c r="BA647" s="65">
        <v>0.14760550648763676</v>
      </c>
      <c r="BB647" s="17" t="s">
        <v>33</v>
      </c>
      <c r="BC647" s="17" t="s">
        <v>1039</v>
      </c>
    </row>
    <row r="648" spans="1:55" ht="20.100000000000001" customHeight="1" x14ac:dyDescent="0.2">
      <c r="A648" s="72" t="s">
        <v>998</v>
      </c>
      <c r="B648" s="72" t="s">
        <v>75</v>
      </c>
      <c r="C648" s="35">
        <f t="shared" si="132"/>
        <v>3</v>
      </c>
      <c r="D648" s="39" t="s">
        <v>29</v>
      </c>
      <c r="E648" s="60" t="s">
        <v>23</v>
      </c>
      <c r="F648" s="18" t="str">
        <f t="shared" si="133"/>
        <v>LINDLEY, DENISE</v>
      </c>
      <c r="G648" s="11" t="s">
        <v>299</v>
      </c>
      <c r="H648" s="11" t="s">
        <v>1270</v>
      </c>
      <c r="I648" s="66">
        <v>1</v>
      </c>
      <c r="J648" s="11" t="s">
        <v>53</v>
      </c>
      <c r="K648" s="34">
        <f t="shared" si="134"/>
        <v>0</v>
      </c>
      <c r="L648" s="34">
        <f t="shared" si="135"/>
        <v>43908.9</v>
      </c>
      <c r="M648" s="34">
        <f t="shared" si="136"/>
        <v>43908.9</v>
      </c>
      <c r="N648" s="34">
        <f t="shared" si="137"/>
        <v>0</v>
      </c>
      <c r="O648" s="34">
        <f t="shared" si="138"/>
        <v>8781.0999999999985</v>
      </c>
      <c r="P648" s="34">
        <f t="shared" si="139"/>
        <v>8781.0999999999985</v>
      </c>
      <c r="Q648" s="34">
        <f t="shared" si="140"/>
        <v>0</v>
      </c>
      <c r="R648" s="34">
        <f t="shared" si="141"/>
        <v>52690</v>
      </c>
      <c r="S648" s="34">
        <f t="shared" si="142"/>
        <v>52690</v>
      </c>
      <c r="T648" s="13">
        <v>42891</v>
      </c>
      <c r="V648" s="11" t="s">
        <v>1267</v>
      </c>
      <c r="W648" s="11" t="s">
        <v>1268</v>
      </c>
      <c r="X648" s="11" t="s">
        <v>8806</v>
      </c>
      <c r="Y648" s="11" t="s">
        <v>1269</v>
      </c>
      <c r="Z648" s="11" t="s">
        <v>1249</v>
      </c>
      <c r="AA648" s="11" t="s">
        <v>1271</v>
      </c>
      <c r="AB648" s="11" t="s">
        <v>1272</v>
      </c>
      <c r="AC648" s="12" t="s">
        <v>515</v>
      </c>
      <c r="AD648" s="12" t="s">
        <v>73</v>
      </c>
      <c r="AE648" s="70">
        <v>31888</v>
      </c>
      <c r="AF648" s="70">
        <v>63163</v>
      </c>
      <c r="AG648" s="60"/>
      <c r="AH648" s="61">
        <v>43260</v>
      </c>
      <c r="AI648" s="61">
        <v>0</v>
      </c>
      <c r="AJ648" s="61">
        <v>43908.9</v>
      </c>
      <c r="AK648" s="61">
        <v>0</v>
      </c>
      <c r="AL648" s="61">
        <v>0</v>
      </c>
      <c r="AM648" s="61">
        <v>43908.9</v>
      </c>
      <c r="AN648" s="11" t="s">
        <v>1038</v>
      </c>
      <c r="AO648" s="61">
        <v>52690</v>
      </c>
      <c r="AP648" s="61">
        <v>0</v>
      </c>
      <c r="AQ648" s="62">
        <v>0</v>
      </c>
      <c r="AR648" s="62">
        <v>52690</v>
      </c>
      <c r="AS648" s="11" t="s">
        <v>1038</v>
      </c>
      <c r="AT648" s="62">
        <v>43908.9</v>
      </c>
      <c r="AU648" s="62">
        <v>52690</v>
      </c>
      <c r="AV648" s="61">
        <v>9430</v>
      </c>
      <c r="AW648" s="63" t="str">
        <f t="shared" si="143"/>
        <v/>
      </c>
      <c r="AX648" s="63" t="str">
        <f t="shared" si="144"/>
        <v/>
      </c>
      <c r="AY648" s="64">
        <v>8781.0999999999985</v>
      </c>
      <c r="AZ648" s="65">
        <v>0.1999845133902238</v>
      </c>
      <c r="BA648" s="65">
        <v>0.2179842810910772</v>
      </c>
      <c r="BB648" s="17" t="s">
        <v>33</v>
      </c>
      <c r="BC648" s="17" t="s">
        <v>1039</v>
      </c>
    </row>
    <row r="649" spans="1:55" ht="20.100000000000001" customHeight="1" x14ac:dyDescent="0.2">
      <c r="A649" s="72" t="s">
        <v>998</v>
      </c>
      <c r="B649" s="72" t="s">
        <v>75</v>
      </c>
      <c r="C649" s="35">
        <f t="shared" si="132"/>
        <v>3</v>
      </c>
      <c r="D649" s="39" t="s">
        <v>29</v>
      </c>
      <c r="E649" s="60" t="s">
        <v>23</v>
      </c>
      <c r="F649" s="18" t="str">
        <f t="shared" si="133"/>
        <v>LYNCH, NICHOLAS</v>
      </c>
      <c r="G649" s="11" t="s">
        <v>148</v>
      </c>
      <c r="H649" s="11" t="s">
        <v>1434</v>
      </c>
      <c r="I649" s="66">
        <v>1</v>
      </c>
      <c r="J649" s="11" t="s">
        <v>53</v>
      </c>
      <c r="K649" s="34">
        <f t="shared" si="134"/>
        <v>40653.800000000003</v>
      </c>
      <c r="L649" s="34">
        <f t="shared" si="135"/>
        <v>0</v>
      </c>
      <c r="M649" s="34">
        <f t="shared" si="136"/>
        <v>40653.800000000003</v>
      </c>
      <c r="N649" s="34">
        <f t="shared" si="137"/>
        <v>4791.1999999999971</v>
      </c>
      <c r="O649" s="34">
        <f t="shared" si="138"/>
        <v>0</v>
      </c>
      <c r="P649" s="34">
        <f t="shared" si="139"/>
        <v>4791.1999999999971</v>
      </c>
      <c r="Q649" s="34">
        <f t="shared" si="140"/>
        <v>45445</v>
      </c>
      <c r="R649" s="34">
        <f t="shared" si="141"/>
        <v>0</v>
      </c>
      <c r="S649" s="34">
        <f t="shared" si="142"/>
        <v>45445</v>
      </c>
      <c r="T649" s="13">
        <v>42863</v>
      </c>
      <c r="V649" s="11" t="s">
        <v>1431</v>
      </c>
      <c r="W649" s="11" t="s">
        <v>1432</v>
      </c>
      <c r="X649" s="11" t="s">
        <v>8816</v>
      </c>
      <c r="Y649" s="11" t="s">
        <v>1433</v>
      </c>
      <c r="Z649" s="11" t="s">
        <v>1003</v>
      </c>
      <c r="AA649" s="11" t="s">
        <v>1004</v>
      </c>
      <c r="AB649" s="11" t="s">
        <v>1005</v>
      </c>
      <c r="AC649" s="12" t="s">
        <v>831</v>
      </c>
      <c r="AD649" s="12" t="s">
        <v>831</v>
      </c>
      <c r="AE649" s="70">
        <v>31383</v>
      </c>
      <c r="AF649" s="70">
        <v>52611</v>
      </c>
      <c r="AG649" s="60"/>
      <c r="AH649" s="61">
        <v>40053</v>
      </c>
      <c r="AI649" s="61">
        <v>0</v>
      </c>
      <c r="AJ649" s="61">
        <v>40653.800000000003</v>
      </c>
      <c r="AK649" s="61">
        <v>0</v>
      </c>
      <c r="AL649" s="61">
        <v>40653.800000000003</v>
      </c>
      <c r="AM649" s="61">
        <v>0</v>
      </c>
      <c r="AN649" s="11"/>
      <c r="AO649" s="61">
        <v>45445</v>
      </c>
      <c r="AP649" s="61">
        <v>0</v>
      </c>
      <c r="AQ649" s="62">
        <v>45445</v>
      </c>
      <c r="AR649" s="62">
        <v>0</v>
      </c>
      <c r="AS649" s="11"/>
      <c r="AT649" s="62">
        <v>40653.800000000003</v>
      </c>
      <c r="AU649" s="62">
        <v>45445</v>
      </c>
      <c r="AV649" s="61">
        <v>5392</v>
      </c>
      <c r="AW649" s="63" t="str">
        <f t="shared" si="143"/>
        <v/>
      </c>
      <c r="AX649" s="63" t="str">
        <f t="shared" si="144"/>
        <v/>
      </c>
      <c r="AY649" s="64">
        <v>4791.1999999999971</v>
      </c>
      <c r="AZ649" s="65">
        <v>0.11785368157466207</v>
      </c>
      <c r="BA649" s="65">
        <v>0.13462162634509275</v>
      </c>
      <c r="BB649" s="17" t="s">
        <v>33</v>
      </c>
      <c r="BC649" s="17" t="s">
        <v>1077</v>
      </c>
    </row>
    <row r="650" spans="1:55" ht="20.100000000000001" customHeight="1" x14ac:dyDescent="0.2">
      <c r="A650" s="72" t="s">
        <v>998</v>
      </c>
      <c r="B650" s="72" t="s">
        <v>75</v>
      </c>
      <c r="C650" s="35">
        <f t="shared" si="132"/>
        <v>3</v>
      </c>
      <c r="D650" s="39" t="s">
        <v>29</v>
      </c>
      <c r="E650" s="60" t="s">
        <v>23</v>
      </c>
      <c r="F650" s="18" t="str">
        <f t="shared" si="133"/>
        <v>MAJCEN, AARON</v>
      </c>
      <c r="G650" s="11" t="s">
        <v>1312</v>
      </c>
      <c r="H650" s="11" t="s">
        <v>2884</v>
      </c>
      <c r="I650" s="66">
        <v>1</v>
      </c>
      <c r="J650" s="11" t="s">
        <v>53</v>
      </c>
      <c r="K650" s="34">
        <f t="shared" si="134"/>
        <v>0</v>
      </c>
      <c r="L650" s="34">
        <f t="shared" si="135"/>
        <v>53897.52</v>
      </c>
      <c r="M650" s="34">
        <f t="shared" si="136"/>
        <v>53897.52</v>
      </c>
      <c r="N650" s="34">
        <f t="shared" si="137"/>
        <v>0</v>
      </c>
      <c r="O650" s="34">
        <f t="shared" si="138"/>
        <v>7041.4800000000032</v>
      </c>
      <c r="P650" s="34">
        <f t="shared" si="139"/>
        <v>7041.4800000000032</v>
      </c>
      <c r="Q650" s="34">
        <f t="shared" si="140"/>
        <v>0</v>
      </c>
      <c r="R650" s="34">
        <f t="shared" si="141"/>
        <v>60939</v>
      </c>
      <c r="S650" s="34">
        <f t="shared" si="142"/>
        <v>60939</v>
      </c>
      <c r="T650" s="13">
        <v>42849</v>
      </c>
      <c r="V650" s="11" t="s">
        <v>2881</v>
      </c>
      <c r="W650" s="11" t="s">
        <v>2882</v>
      </c>
      <c r="X650" s="11" t="s">
        <v>8820</v>
      </c>
      <c r="Y650" s="11" t="s">
        <v>2883</v>
      </c>
      <c r="Z650" s="11" t="s">
        <v>2872</v>
      </c>
      <c r="AA650" s="11" t="s">
        <v>2873</v>
      </c>
      <c r="AB650" s="11" t="s">
        <v>2874</v>
      </c>
      <c r="AC650" s="12" t="s">
        <v>1851</v>
      </c>
      <c r="AD650" s="12" t="s">
        <v>1852</v>
      </c>
      <c r="AE650" s="70">
        <v>39622</v>
      </c>
      <c r="AF650" s="70">
        <v>74005</v>
      </c>
      <c r="AG650" s="60"/>
      <c r="AH650" s="61">
        <v>53101</v>
      </c>
      <c r="AI650" s="61">
        <v>0</v>
      </c>
      <c r="AJ650" s="61">
        <v>53897.52</v>
      </c>
      <c r="AK650" s="61">
        <v>0</v>
      </c>
      <c r="AL650" s="61">
        <v>0</v>
      </c>
      <c r="AM650" s="61">
        <v>53897.52</v>
      </c>
      <c r="AN650" s="11" t="s">
        <v>1026</v>
      </c>
      <c r="AO650" s="61">
        <v>60939</v>
      </c>
      <c r="AP650" s="61">
        <v>0</v>
      </c>
      <c r="AQ650" s="62">
        <v>0</v>
      </c>
      <c r="AR650" s="62">
        <v>60939</v>
      </c>
      <c r="AS650" s="11" t="s">
        <v>1026</v>
      </c>
      <c r="AT650" s="62">
        <v>53897.52</v>
      </c>
      <c r="AU650" s="62">
        <v>60939</v>
      </c>
      <c r="AV650" s="61">
        <v>7838</v>
      </c>
      <c r="AW650" s="63" t="str">
        <f t="shared" si="143"/>
        <v/>
      </c>
      <c r="AX650" s="63" t="str">
        <f t="shared" si="144"/>
        <v/>
      </c>
      <c r="AY650" s="64">
        <v>7041.4800000000032</v>
      </c>
      <c r="AZ650" s="65">
        <v>0.13064571431115946</v>
      </c>
      <c r="BA650" s="65">
        <v>0.14760550648763676</v>
      </c>
      <c r="BB650" s="17" t="s">
        <v>33</v>
      </c>
      <c r="BC650" s="17" t="s">
        <v>1039</v>
      </c>
    </row>
    <row r="651" spans="1:55" ht="20.100000000000001" customHeight="1" x14ac:dyDescent="0.2">
      <c r="A651" s="72" t="s">
        <v>998</v>
      </c>
      <c r="B651" s="72" t="s">
        <v>75</v>
      </c>
      <c r="C651" s="35">
        <f t="shared" si="132"/>
        <v>3</v>
      </c>
      <c r="D651" s="39" t="s">
        <v>29</v>
      </c>
      <c r="E651" s="60" t="s">
        <v>23</v>
      </c>
      <c r="F651" s="18" t="str">
        <f t="shared" si="133"/>
        <v>Marean, Deborah</v>
      </c>
      <c r="G651" s="11" t="s">
        <v>1221</v>
      </c>
      <c r="H651" s="11" t="s">
        <v>1222</v>
      </c>
      <c r="I651" s="66">
        <v>1</v>
      </c>
      <c r="J651" s="11" t="s">
        <v>53</v>
      </c>
      <c r="K651" s="34">
        <f t="shared" si="134"/>
        <v>0</v>
      </c>
      <c r="L651" s="34">
        <f t="shared" si="135"/>
        <v>45400.95</v>
      </c>
      <c r="M651" s="34">
        <f t="shared" si="136"/>
        <v>45400.95</v>
      </c>
      <c r="N651" s="34">
        <f t="shared" si="137"/>
        <v>0</v>
      </c>
      <c r="O651" s="34">
        <f t="shared" si="138"/>
        <v>9080.0500000000029</v>
      </c>
      <c r="P651" s="34">
        <f t="shared" si="139"/>
        <v>9080.0500000000029</v>
      </c>
      <c r="Q651" s="34">
        <f t="shared" si="140"/>
        <v>0</v>
      </c>
      <c r="R651" s="34">
        <f t="shared" si="141"/>
        <v>54481</v>
      </c>
      <c r="S651" s="34">
        <f t="shared" si="142"/>
        <v>54481</v>
      </c>
      <c r="T651" s="13">
        <v>42905</v>
      </c>
      <c r="V651" s="11" t="s">
        <v>1218</v>
      </c>
      <c r="W651" s="11" t="s">
        <v>1219</v>
      </c>
      <c r="X651" s="11" t="s">
        <v>8825</v>
      </c>
      <c r="Y651" s="11" t="s">
        <v>1220</v>
      </c>
      <c r="Z651" s="11" t="s">
        <v>1204</v>
      </c>
      <c r="AA651" s="11" t="s">
        <v>1223</v>
      </c>
      <c r="AB651" s="11" t="s">
        <v>1224</v>
      </c>
      <c r="AC651" s="12" t="s">
        <v>1225</v>
      </c>
      <c r="AD651" s="12" t="s">
        <v>1226</v>
      </c>
      <c r="AE651" s="70">
        <v>37230</v>
      </c>
      <c r="AF651" s="70">
        <v>71527</v>
      </c>
      <c r="AG651" s="60"/>
      <c r="AH651" s="61">
        <v>44730</v>
      </c>
      <c r="AI651" s="61">
        <v>0</v>
      </c>
      <c r="AJ651" s="61">
        <v>45400.95</v>
      </c>
      <c r="AK651" s="61">
        <v>0</v>
      </c>
      <c r="AL651" s="61">
        <v>0</v>
      </c>
      <c r="AM651" s="61">
        <v>45400.95</v>
      </c>
      <c r="AN651" s="11" t="s">
        <v>1026</v>
      </c>
      <c r="AO651" s="61">
        <v>54481</v>
      </c>
      <c r="AP651" s="61">
        <v>0</v>
      </c>
      <c r="AQ651" s="62">
        <v>0</v>
      </c>
      <c r="AR651" s="62">
        <v>54481</v>
      </c>
      <c r="AS651" s="11" t="s">
        <v>1026</v>
      </c>
      <c r="AT651" s="62">
        <v>45400.95</v>
      </c>
      <c r="AU651" s="62">
        <v>54481</v>
      </c>
      <c r="AV651" s="61">
        <v>9751</v>
      </c>
      <c r="AW651" s="63" t="str">
        <f t="shared" si="143"/>
        <v/>
      </c>
      <c r="AX651" s="63" t="str">
        <f t="shared" si="144"/>
        <v/>
      </c>
      <c r="AY651" s="64">
        <v>9080.0500000000029</v>
      </c>
      <c r="AZ651" s="65">
        <v>0.19999691636408498</v>
      </c>
      <c r="BA651" s="65">
        <v>0.21799687010954616</v>
      </c>
      <c r="BB651" s="17" t="s">
        <v>33</v>
      </c>
      <c r="BC651" s="17" t="s">
        <v>1077</v>
      </c>
    </row>
    <row r="652" spans="1:55" ht="20.100000000000001" customHeight="1" x14ac:dyDescent="0.2">
      <c r="A652" s="72" t="s">
        <v>998</v>
      </c>
      <c r="B652" s="72" t="s">
        <v>75</v>
      </c>
      <c r="C652" s="35">
        <f t="shared" si="132"/>
        <v>3</v>
      </c>
      <c r="D652" s="39" t="s">
        <v>29</v>
      </c>
      <c r="E652" s="60" t="s">
        <v>23</v>
      </c>
      <c r="F652" s="18" t="str">
        <f t="shared" si="133"/>
        <v>Mason, Shaun</v>
      </c>
      <c r="G652" s="11" t="s">
        <v>1151</v>
      </c>
      <c r="H652" s="11" t="s">
        <v>1152</v>
      </c>
      <c r="I652" s="66">
        <v>1</v>
      </c>
      <c r="J652" s="11" t="s">
        <v>53</v>
      </c>
      <c r="K652" s="34">
        <f t="shared" si="134"/>
        <v>0</v>
      </c>
      <c r="L652" s="34">
        <f t="shared" si="135"/>
        <v>66466.259999999995</v>
      </c>
      <c r="M652" s="34">
        <f t="shared" si="136"/>
        <v>66466.259999999995</v>
      </c>
      <c r="N652" s="34">
        <f t="shared" si="137"/>
        <v>0</v>
      </c>
      <c r="O652" s="34">
        <f t="shared" si="138"/>
        <v>13292.740000000005</v>
      </c>
      <c r="P652" s="34">
        <f t="shared" si="139"/>
        <v>13292.740000000005</v>
      </c>
      <c r="Q652" s="34">
        <f t="shared" si="140"/>
        <v>0</v>
      </c>
      <c r="R652" s="34">
        <f t="shared" si="141"/>
        <v>79759</v>
      </c>
      <c r="S652" s="34">
        <f t="shared" si="142"/>
        <v>79759</v>
      </c>
      <c r="T652" s="13">
        <v>42835</v>
      </c>
      <c r="V652" s="11" t="s">
        <v>1148</v>
      </c>
      <c r="W652" s="11" t="s">
        <v>1149</v>
      </c>
      <c r="X652" s="11" t="s">
        <v>8831</v>
      </c>
      <c r="Y652" s="11" t="s">
        <v>1150</v>
      </c>
      <c r="Z652" s="11" t="s">
        <v>1122</v>
      </c>
      <c r="AA652" s="11" t="s">
        <v>1153</v>
      </c>
      <c r="AB652" s="11" t="s">
        <v>1154</v>
      </c>
      <c r="AC652" s="12" t="s">
        <v>1155</v>
      </c>
      <c r="AD652" s="12" t="s">
        <v>73</v>
      </c>
      <c r="AE652" s="70">
        <v>47350</v>
      </c>
      <c r="AF652" s="70">
        <v>98300</v>
      </c>
      <c r="AG652" s="60"/>
      <c r="AH652" s="61">
        <v>65484</v>
      </c>
      <c r="AI652" s="61">
        <v>0</v>
      </c>
      <c r="AJ652" s="61">
        <v>66466.259999999995</v>
      </c>
      <c r="AK652" s="61">
        <v>0</v>
      </c>
      <c r="AL652" s="61">
        <v>0</v>
      </c>
      <c r="AM652" s="61">
        <v>66466.259999999995</v>
      </c>
      <c r="AN652" s="11" t="s">
        <v>997</v>
      </c>
      <c r="AO652" s="61">
        <v>79759</v>
      </c>
      <c r="AP652" s="61">
        <v>0</v>
      </c>
      <c r="AQ652" s="62">
        <v>0</v>
      </c>
      <c r="AR652" s="62">
        <v>79759</v>
      </c>
      <c r="AS652" s="11" t="s">
        <v>997</v>
      </c>
      <c r="AT652" s="62">
        <v>66466.259999999995</v>
      </c>
      <c r="AU652" s="62">
        <v>79759</v>
      </c>
      <c r="AV652" s="61">
        <v>14275</v>
      </c>
      <c r="AW652" s="63" t="str">
        <f t="shared" si="143"/>
        <v/>
      </c>
      <c r="AX652" s="63" t="str">
        <f t="shared" si="144"/>
        <v/>
      </c>
      <c r="AY652" s="64">
        <v>13292.740000000005</v>
      </c>
      <c r="AZ652" s="65">
        <v>0.19999229684354147</v>
      </c>
      <c r="BA652" s="65">
        <v>0.21799218129619449</v>
      </c>
      <c r="BB652" s="17" t="s">
        <v>33</v>
      </c>
      <c r="BC652" s="17" t="s">
        <v>1077</v>
      </c>
    </row>
    <row r="653" spans="1:55" ht="20.100000000000001" customHeight="1" x14ac:dyDescent="0.2">
      <c r="A653" s="72" t="s">
        <v>998</v>
      </c>
      <c r="B653" s="72" t="s">
        <v>75</v>
      </c>
      <c r="C653" s="35">
        <f t="shared" si="132"/>
        <v>3</v>
      </c>
      <c r="D653" s="39" t="s">
        <v>29</v>
      </c>
      <c r="E653" s="60" t="s">
        <v>23</v>
      </c>
      <c r="F653" s="18" t="str">
        <f t="shared" si="133"/>
        <v>Meinecke, Christopher</v>
      </c>
      <c r="G653" s="11" t="s">
        <v>227</v>
      </c>
      <c r="H653" s="11" t="s">
        <v>1121</v>
      </c>
      <c r="I653" s="66">
        <v>1</v>
      </c>
      <c r="J653" s="11" t="s">
        <v>53</v>
      </c>
      <c r="K653" s="34">
        <f t="shared" si="134"/>
        <v>0</v>
      </c>
      <c r="L653" s="34">
        <f t="shared" si="135"/>
        <v>65467.5</v>
      </c>
      <c r="M653" s="34">
        <f t="shared" si="136"/>
        <v>65467.5</v>
      </c>
      <c r="N653" s="34">
        <f t="shared" si="137"/>
        <v>0</v>
      </c>
      <c r="O653" s="34">
        <f t="shared" si="138"/>
        <v>13093.5</v>
      </c>
      <c r="P653" s="34">
        <f t="shared" si="139"/>
        <v>13093.5</v>
      </c>
      <c r="Q653" s="34">
        <f t="shared" si="140"/>
        <v>0</v>
      </c>
      <c r="R653" s="34">
        <f t="shared" si="141"/>
        <v>78561</v>
      </c>
      <c r="S653" s="34">
        <f t="shared" si="142"/>
        <v>78561</v>
      </c>
      <c r="T653" s="13">
        <v>42898</v>
      </c>
      <c r="V653" s="11" t="s">
        <v>1118</v>
      </c>
      <c r="W653" s="11" t="s">
        <v>1119</v>
      </c>
      <c r="X653" s="11" t="s">
        <v>8843</v>
      </c>
      <c r="Y653" s="11" t="s">
        <v>1120</v>
      </c>
      <c r="Z653" s="11" t="s">
        <v>1122</v>
      </c>
      <c r="AA653" s="11" t="s">
        <v>1123</v>
      </c>
      <c r="AB653" s="11" t="s">
        <v>1124</v>
      </c>
      <c r="AC653" s="12" t="s">
        <v>1071</v>
      </c>
      <c r="AD653" s="12" t="s">
        <v>403</v>
      </c>
      <c r="AE653" s="70">
        <v>38748</v>
      </c>
      <c r="AF653" s="70">
        <v>81817</v>
      </c>
      <c r="AG653" s="60"/>
      <c r="AH653" s="61">
        <v>64500</v>
      </c>
      <c r="AI653" s="61">
        <v>0</v>
      </c>
      <c r="AJ653" s="61">
        <v>65467.5</v>
      </c>
      <c r="AK653" s="61">
        <v>0</v>
      </c>
      <c r="AL653" s="61">
        <v>0</v>
      </c>
      <c r="AM653" s="61">
        <v>65467.5</v>
      </c>
      <c r="AN653" s="11" t="s">
        <v>1026</v>
      </c>
      <c r="AO653" s="61">
        <v>78561</v>
      </c>
      <c r="AP653" s="61">
        <v>0</v>
      </c>
      <c r="AQ653" s="62">
        <v>0</v>
      </c>
      <c r="AR653" s="62">
        <v>78561</v>
      </c>
      <c r="AS653" s="11" t="s">
        <v>1026</v>
      </c>
      <c r="AT653" s="62">
        <v>65467.5</v>
      </c>
      <c r="AU653" s="62">
        <v>78561</v>
      </c>
      <c r="AV653" s="61">
        <v>14061</v>
      </c>
      <c r="AW653" s="63" t="str">
        <f t="shared" si="143"/>
        <v/>
      </c>
      <c r="AX653" s="63" t="str">
        <f t="shared" si="144"/>
        <v/>
      </c>
      <c r="AY653" s="64">
        <v>13093.5</v>
      </c>
      <c r="AZ653" s="65">
        <v>0.2</v>
      </c>
      <c r="BA653" s="65">
        <v>0.218</v>
      </c>
      <c r="BB653" s="17" t="s">
        <v>33</v>
      </c>
      <c r="BC653" s="17" t="s">
        <v>1125</v>
      </c>
    </row>
    <row r="654" spans="1:55" ht="20.100000000000001" customHeight="1" x14ac:dyDescent="0.2">
      <c r="A654" s="72" t="s">
        <v>998</v>
      </c>
      <c r="B654" s="72" t="s">
        <v>75</v>
      </c>
      <c r="C654" s="35">
        <f t="shared" si="132"/>
        <v>3</v>
      </c>
      <c r="D654" s="39" t="s">
        <v>29</v>
      </c>
      <c r="E654" s="60" t="s">
        <v>23</v>
      </c>
      <c r="F654" s="18" t="str">
        <f t="shared" si="133"/>
        <v>MELLOTT, ELIZABETH</v>
      </c>
      <c r="G654" s="11" t="s">
        <v>629</v>
      </c>
      <c r="H654" s="11" t="s">
        <v>2909</v>
      </c>
      <c r="I654" s="66">
        <v>1</v>
      </c>
      <c r="J654" s="11" t="s">
        <v>53</v>
      </c>
      <c r="K654" s="34">
        <f t="shared" si="134"/>
        <v>0</v>
      </c>
      <c r="L654" s="34">
        <f t="shared" si="135"/>
        <v>50922.55</v>
      </c>
      <c r="M654" s="34">
        <f t="shared" si="136"/>
        <v>50922.55</v>
      </c>
      <c r="N654" s="34">
        <f t="shared" si="137"/>
        <v>0</v>
      </c>
      <c r="O654" s="34">
        <f t="shared" si="138"/>
        <v>7963.4499999999971</v>
      </c>
      <c r="P654" s="34">
        <f t="shared" si="139"/>
        <v>7963.4499999999971</v>
      </c>
      <c r="Q654" s="34">
        <f t="shared" si="140"/>
        <v>0</v>
      </c>
      <c r="R654" s="34">
        <f t="shared" si="141"/>
        <v>58886</v>
      </c>
      <c r="S654" s="34">
        <f t="shared" si="142"/>
        <v>58886</v>
      </c>
      <c r="T654" s="13">
        <v>42821</v>
      </c>
      <c r="V654" s="11" t="s">
        <v>2907</v>
      </c>
      <c r="W654" s="11" t="s">
        <v>1055</v>
      </c>
      <c r="X654" s="11" t="s">
        <v>8845</v>
      </c>
      <c r="Y654" s="11" t="s">
        <v>2908</v>
      </c>
      <c r="Z654" s="11" t="s">
        <v>2872</v>
      </c>
      <c r="AA654" s="11" t="s">
        <v>2910</v>
      </c>
      <c r="AB654" s="11" t="s">
        <v>2911</v>
      </c>
      <c r="AC654" s="12" t="s">
        <v>633</v>
      </c>
      <c r="AD654" s="12" t="s">
        <v>634</v>
      </c>
      <c r="AE654" s="70">
        <v>41552</v>
      </c>
      <c r="AF654" s="70">
        <v>73589</v>
      </c>
      <c r="AG654" s="60"/>
      <c r="AH654" s="61">
        <v>50170</v>
      </c>
      <c r="AI654" s="61">
        <v>0</v>
      </c>
      <c r="AJ654" s="61">
        <v>50922.55</v>
      </c>
      <c r="AK654" s="61">
        <v>0</v>
      </c>
      <c r="AL654" s="61">
        <v>0</v>
      </c>
      <c r="AM654" s="61">
        <v>50922.55</v>
      </c>
      <c r="AN654" s="11" t="s">
        <v>1026</v>
      </c>
      <c r="AO654" s="61">
        <v>58886</v>
      </c>
      <c r="AP654" s="61">
        <v>0</v>
      </c>
      <c r="AQ654" s="62">
        <v>0</v>
      </c>
      <c r="AR654" s="62">
        <v>58886</v>
      </c>
      <c r="AS654" s="11" t="s">
        <v>1026</v>
      </c>
      <c r="AT654" s="62">
        <v>50922.55</v>
      </c>
      <c r="AU654" s="62">
        <v>58886</v>
      </c>
      <c r="AV654" s="61">
        <v>8716</v>
      </c>
      <c r="AW654" s="63" t="str">
        <f t="shared" si="143"/>
        <v/>
      </c>
      <c r="AX654" s="63" t="str">
        <f t="shared" si="144"/>
        <v/>
      </c>
      <c r="AY654" s="64">
        <v>7963.4499999999971</v>
      </c>
      <c r="AZ654" s="65">
        <v>0.15638356680881058</v>
      </c>
      <c r="BA654" s="65">
        <v>0.17372932031094279</v>
      </c>
      <c r="BB654" s="17" t="s">
        <v>33</v>
      </c>
      <c r="BC654" s="17" t="s">
        <v>1077</v>
      </c>
    </row>
    <row r="655" spans="1:55" ht="20.100000000000001" customHeight="1" x14ac:dyDescent="0.2">
      <c r="A655" s="72" t="s">
        <v>998</v>
      </c>
      <c r="B655" s="72" t="s">
        <v>75</v>
      </c>
      <c r="C655" s="35">
        <f t="shared" si="132"/>
        <v>3</v>
      </c>
      <c r="D655" s="39" t="s">
        <v>29</v>
      </c>
      <c r="E655" s="60" t="s">
        <v>23</v>
      </c>
      <c r="F655" s="18" t="str">
        <f t="shared" si="133"/>
        <v>Mieczkowska, Joanna</v>
      </c>
      <c r="G655" s="11" t="s">
        <v>252</v>
      </c>
      <c r="H655" s="11" t="s">
        <v>2810</v>
      </c>
      <c r="I655" s="66">
        <v>1</v>
      </c>
      <c r="J655" s="11" t="s">
        <v>53</v>
      </c>
      <c r="K655" s="34">
        <f t="shared" si="134"/>
        <v>53588.959999999999</v>
      </c>
      <c r="L655" s="34">
        <f t="shared" si="135"/>
        <v>0</v>
      </c>
      <c r="M655" s="34">
        <f t="shared" si="136"/>
        <v>53588.959999999999</v>
      </c>
      <c r="N655" s="34">
        <f t="shared" si="137"/>
        <v>3984.0400000000009</v>
      </c>
      <c r="O655" s="34">
        <f t="shared" si="138"/>
        <v>0</v>
      </c>
      <c r="P655" s="34">
        <f t="shared" si="139"/>
        <v>3984.0400000000009</v>
      </c>
      <c r="Q655" s="34">
        <f t="shared" si="140"/>
        <v>57573</v>
      </c>
      <c r="R655" s="34">
        <f t="shared" si="141"/>
        <v>0</v>
      </c>
      <c r="S655" s="34">
        <f t="shared" si="142"/>
        <v>57573</v>
      </c>
      <c r="T655" s="13">
        <v>42912</v>
      </c>
      <c r="V655" s="11" t="s">
        <v>2807</v>
      </c>
      <c r="W655" s="11" t="s">
        <v>2808</v>
      </c>
      <c r="X655" s="11" t="s">
        <v>8849</v>
      </c>
      <c r="Y655" s="11" t="s">
        <v>2809</v>
      </c>
      <c r="Z655" s="11" t="s">
        <v>1249</v>
      </c>
      <c r="AA655" s="11" t="s">
        <v>2811</v>
      </c>
      <c r="AB655" s="11" t="s">
        <v>2812</v>
      </c>
      <c r="AC655" s="12" t="s">
        <v>256</v>
      </c>
      <c r="AD655" s="12" t="s">
        <v>256</v>
      </c>
      <c r="AE655" s="70">
        <v>29826</v>
      </c>
      <c r="AF655" s="70">
        <v>57573</v>
      </c>
      <c r="AG655" s="60"/>
      <c r="AH655" s="61">
        <v>52797</v>
      </c>
      <c r="AI655" s="61">
        <v>0</v>
      </c>
      <c r="AJ655" s="61">
        <v>53588.959999999999</v>
      </c>
      <c r="AK655" s="61">
        <v>0</v>
      </c>
      <c r="AL655" s="61">
        <v>53588.959999999999</v>
      </c>
      <c r="AM655" s="61">
        <v>0</v>
      </c>
      <c r="AN655" s="11"/>
      <c r="AO655" s="61">
        <v>57573</v>
      </c>
      <c r="AP655" s="61">
        <v>0</v>
      </c>
      <c r="AQ655" s="62">
        <v>57573</v>
      </c>
      <c r="AR655" s="62">
        <v>0</v>
      </c>
      <c r="AS655" s="11"/>
      <c r="AT655" s="62">
        <v>53588.959999999999</v>
      </c>
      <c r="AU655" s="62">
        <v>57573</v>
      </c>
      <c r="AV655" s="61">
        <v>4776</v>
      </c>
      <c r="AW655" s="63" t="str">
        <f t="shared" si="143"/>
        <v/>
      </c>
      <c r="AX655" s="63" t="str">
        <f t="shared" si="144"/>
        <v/>
      </c>
      <c r="AY655" s="64">
        <v>3984.0400000000009</v>
      </c>
      <c r="AZ655" s="65">
        <v>7.4344417208320537E-2</v>
      </c>
      <c r="BA655" s="65">
        <v>9.0459685209386895E-2</v>
      </c>
      <c r="BB655" s="17" t="s">
        <v>33</v>
      </c>
      <c r="BC655" s="17" t="s">
        <v>1125</v>
      </c>
    </row>
    <row r="656" spans="1:55" ht="20.100000000000001" customHeight="1" x14ac:dyDescent="0.2">
      <c r="A656" s="72" t="s">
        <v>998</v>
      </c>
      <c r="B656" s="72" t="s">
        <v>75</v>
      </c>
      <c r="C656" s="35">
        <f t="shared" si="132"/>
        <v>3</v>
      </c>
      <c r="D656" s="39" t="s">
        <v>29</v>
      </c>
      <c r="E656" s="60" t="s">
        <v>23</v>
      </c>
      <c r="F656" s="18" t="str">
        <f t="shared" si="133"/>
        <v>Morgan, Victoria</v>
      </c>
      <c r="G656" s="11" t="s">
        <v>1136</v>
      </c>
      <c r="H656" s="11" t="s">
        <v>1137</v>
      </c>
      <c r="I656" s="66">
        <v>1</v>
      </c>
      <c r="J656" s="11" t="s">
        <v>53</v>
      </c>
      <c r="K656" s="34">
        <f t="shared" si="134"/>
        <v>91341</v>
      </c>
      <c r="L656" s="34">
        <f t="shared" si="135"/>
        <v>0</v>
      </c>
      <c r="M656" s="34">
        <f t="shared" si="136"/>
        <v>91341</v>
      </c>
      <c r="N656" s="34">
        <f t="shared" si="137"/>
        <v>8304</v>
      </c>
      <c r="O656" s="34">
        <f t="shared" si="138"/>
        <v>0</v>
      </c>
      <c r="P656" s="34">
        <f t="shared" si="139"/>
        <v>8304</v>
      </c>
      <c r="Q656" s="34">
        <f t="shared" si="140"/>
        <v>99645</v>
      </c>
      <c r="R656" s="34">
        <f t="shared" si="141"/>
        <v>0</v>
      </c>
      <c r="S656" s="34">
        <f t="shared" si="142"/>
        <v>99645</v>
      </c>
      <c r="T656" s="13">
        <v>42898</v>
      </c>
      <c r="V656" s="11" t="s">
        <v>766</v>
      </c>
      <c r="W656" s="11" t="s">
        <v>1134</v>
      </c>
      <c r="X656" s="11" t="s">
        <v>8861</v>
      </c>
      <c r="Y656" s="11" t="s">
        <v>1135</v>
      </c>
      <c r="Z656" s="11" t="s">
        <v>1122</v>
      </c>
      <c r="AA656" s="11" t="s">
        <v>1138</v>
      </c>
      <c r="AB656" s="11" t="s">
        <v>1139</v>
      </c>
      <c r="AC656" s="12" t="s">
        <v>1071</v>
      </c>
      <c r="AD656" s="12" t="s">
        <v>403</v>
      </c>
      <c r="AE656" s="70">
        <v>48920</v>
      </c>
      <c r="AF656" s="70">
        <v>116694</v>
      </c>
      <c r="AG656" s="60"/>
      <c r="AH656" s="61">
        <v>81818</v>
      </c>
      <c r="AI656" s="61">
        <v>0</v>
      </c>
      <c r="AJ656" s="61">
        <v>91341</v>
      </c>
      <c r="AK656" s="61">
        <v>0</v>
      </c>
      <c r="AL656" s="61">
        <v>91341</v>
      </c>
      <c r="AM656" s="61">
        <v>0</v>
      </c>
      <c r="AN656" s="11"/>
      <c r="AO656" s="61">
        <v>99645</v>
      </c>
      <c r="AP656" s="61">
        <v>0</v>
      </c>
      <c r="AQ656" s="62">
        <v>99645</v>
      </c>
      <c r="AR656" s="62">
        <v>0</v>
      </c>
      <c r="AS656" s="11"/>
      <c r="AT656" s="62">
        <v>91341</v>
      </c>
      <c r="AU656" s="62">
        <v>99645</v>
      </c>
      <c r="AV656" s="61">
        <v>17827</v>
      </c>
      <c r="AW656" s="63" t="str">
        <f t="shared" si="143"/>
        <v/>
      </c>
      <c r="AX656" s="63" t="str">
        <f t="shared" si="144"/>
        <v/>
      </c>
      <c r="AY656" s="64">
        <v>8304</v>
      </c>
      <c r="AZ656" s="65">
        <v>9.0912076723486709E-2</v>
      </c>
      <c r="BA656" s="65">
        <v>0.21788603974675499</v>
      </c>
      <c r="BB656" s="17" t="s">
        <v>33</v>
      </c>
      <c r="BC656" s="17" t="s">
        <v>1039</v>
      </c>
    </row>
    <row r="657" spans="1:55" ht="20.100000000000001" customHeight="1" x14ac:dyDescent="0.2">
      <c r="A657" s="72" t="s">
        <v>998</v>
      </c>
      <c r="B657" s="72" t="s">
        <v>75</v>
      </c>
      <c r="C657" s="35">
        <f t="shared" si="132"/>
        <v>3</v>
      </c>
      <c r="D657" s="39" t="s">
        <v>29</v>
      </c>
      <c r="E657" s="60" t="s">
        <v>23</v>
      </c>
      <c r="F657" s="18" t="str">
        <f t="shared" si="133"/>
        <v>MORRIS, ELIZABETH</v>
      </c>
      <c r="G657" s="11" t="s">
        <v>1093</v>
      </c>
      <c r="H657" s="11" t="s">
        <v>2728</v>
      </c>
      <c r="I657" s="66">
        <v>0.8</v>
      </c>
      <c r="J657" s="11" t="s">
        <v>53</v>
      </c>
      <c r="K657" s="34">
        <f t="shared" si="134"/>
        <v>0</v>
      </c>
      <c r="L657" s="34">
        <f t="shared" si="135"/>
        <v>37479.89</v>
      </c>
      <c r="M657" s="34">
        <f t="shared" si="136"/>
        <v>37479.89</v>
      </c>
      <c r="N657" s="34">
        <f t="shared" si="137"/>
        <v>0</v>
      </c>
      <c r="O657" s="34">
        <f t="shared" si="138"/>
        <v>6242.1100000000006</v>
      </c>
      <c r="P657" s="34">
        <f t="shared" si="139"/>
        <v>6242.1100000000006</v>
      </c>
      <c r="Q657" s="34">
        <f t="shared" si="140"/>
        <v>0</v>
      </c>
      <c r="R657" s="34">
        <f t="shared" si="141"/>
        <v>43722</v>
      </c>
      <c r="S657" s="34">
        <f t="shared" si="142"/>
        <v>43722</v>
      </c>
      <c r="T657" s="13">
        <v>42877</v>
      </c>
      <c r="V657" s="11" t="s">
        <v>2726</v>
      </c>
      <c r="W657" s="11" t="s">
        <v>1055</v>
      </c>
      <c r="X657" s="11" t="s">
        <v>8863</v>
      </c>
      <c r="Y657" s="11" t="s">
        <v>2727</v>
      </c>
      <c r="Z657" s="11" t="s">
        <v>1249</v>
      </c>
      <c r="AA657" s="11" t="s">
        <v>2717</v>
      </c>
      <c r="AB657" s="11" t="s">
        <v>2718</v>
      </c>
      <c r="AC657" s="12" t="s">
        <v>747</v>
      </c>
      <c r="AD657" s="12" t="s">
        <v>73</v>
      </c>
      <c r="AE657" s="70">
        <v>34997</v>
      </c>
      <c r="AF657" s="70">
        <v>66831</v>
      </c>
      <c r="AG657" s="60"/>
      <c r="AH657" s="61">
        <v>36926</v>
      </c>
      <c r="AI657" s="61">
        <v>0</v>
      </c>
      <c r="AJ657" s="61">
        <v>37479.89</v>
      </c>
      <c r="AK657" s="61">
        <v>0</v>
      </c>
      <c r="AL657" s="61">
        <v>0</v>
      </c>
      <c r="AM657" s="61">
        <v>37479.89</v>
      </c>
      <c r="AN657" s="11" t="s">
        <v>997</v>
      </c>
      <c r="AO657" s="61">
        <v>43722</v>
      </c>
      <c r="AP657" s="61">
        <v>0</v>
      </c>
      <c r="AQ657" s="62">
        <v>0</v>
      </c>
      <c r="AR657" s="62">
        <v>43722</v>
      </c>
      <c r="AS657" s="11" t="s">
        <v>997</v>
      </c>
      <c r="AT657" s="62">
        <v>37479.89</v>
      </c>
      <c r="AU657" s="62">
        <v>43722</v>
      </c>
      <c r="AV657" s="61">
        <v>6796</v>
      </c>
      <c r="AW657" s="63" t="str">
        <f t="shared" si="143"/>
        <v/>
      </c>
      <c r="AX657" s="63" t="str">
        <f t="shared" si="144"/>
        <v/>
      </c>
      <c r="AY657" s="64">
        <v>6242.1100000000006</v>
      </c>
      <c r="AZ657" s="65">
        <v>0.16654557950943827</v>
      </c>
      <c r="BA657" s="65">
        <v>0.18404376320207982</v>
      </c>
      <c r="BB657" s="17" t="s">
        <v>33</v>
      </c>
      <c r="BC657" s="17" t="s">
        <v>1077</v>
      </c>
    </row>
    <row r="658" spans="1:55" ht="20.100000000000001" customHeight="1" x14ac:dyDescent="0.2">
      <c r="A658" s="72" t="s">
        <v>998</v>
      </c>
      <c r="B658" s="72" t="s">
        <v>75</v>
      </c>
      <c r="C658" s="35">
        <f t="shared" si="132"/>
        <v>3</v>
      </c>
      <c r="D658" s="39" t="s">
        <v>29</v>
      </c>
      <c r="E658" s="60" t="s">
        <v>23</v>
      </c>
      <c r="F658" s="18" t="str">
        <f t="shared" si="133"/>
        <v>O'Rawe Clabby, Kathleen</v>
      </c>
      <c r="G658" s="11" t="s">
        <v>1062</v>
      </c>
      <c r="H658" s="11" t="s">
        <v>1297</v>
      </c>
      <c r="I658" s="66">
        <v>1</v>
      </c>
      <c r="J658" s="11" t="s">
        <v>53</v>
      </c>
      <c r="K658" s="34">
        <f t="shared" si="134"/>
        <v>17263.2111128</v>
      </c>
      <c r="L658" s="34">
        <f t="shared" si="135"/>
        <v>25056.8788872</v>
      </c>
      <c r="M658" s="34">
        <f t="shared" si="136"/>
        <v>42320.09</v>
      </c>
      <c r="N658" s="34">
        <f t="shared" si="137"/>
        <v>2498.8812072000001</v>
      </c>
      <c r="O658" s="34">
        <f t="shared" si="138"/>
        <v>3627.0287927999998</v>
      </c>
      <c r="P658" s="34">
        <f t="shared" si="139"/>
        <v>6125.91</v>
      </c>
      <c r="Q658" s="34">
        <f t="shared" si="140"/>
        <v>19762.09232</v>
      </c>
      <c r="R658" s="34">
        <f t="shared" si="141"/>
        <v>28683.90768</v>
      </c>
      <c r="S658" s="34">
        <f t="shared" si="142"/>
        <v>48446</v>
      </c>
      <c r="T658" s="13">
        <v>42891</v>
      </c>
      <c r="V658" s="11" t="s">
        <v>1296</v>
      </c>
      <c r="W658" s="11" t="s">
        <v>636</v>
      </c>
      <c r="X658" s="11" t="s">
        <v>9429</v>
      </c>
      <c r="Y658" s="11">
        <v>720104347</v>
      </c>
      <c r="Z658" s="11" t="s">
        <v>1249</v>
      </c>
      <c r="AA658" s="11" t="s">
        <v>1298</v>
      </c>
      <c r="AB658" s="11" t="s">
        <v>1299</v>
      </c>
      <c r="AC658" s="12" t="s">
        <v>515</v>
      </c>
      <c r="AD658" s="12" t="s">
        <v>73</v>
      </c>
      <c r="AE658" s="70">
        <v>25381</v>
      </c>
      <c r="AF658" s="70">
        <v>48446</v>
      </c>
      <c r="AG658" s="60"/>
      <c r="AH658" s="61">
        <v>31271</v>
      </c>
      <c r="AI658" s="61">
        <v>0</v>
      </c>
      <c r="AJ658" s="61">
        <v>42320.09</v>
      </c>
      <c r="AK658" s="61">
        <v>0</v>
      </c>
      <c r="AL658" s="61">
        <v>17263.2111128</v>
      </c>
      <c r="AM658" s="61">
        <v>25056.8788872</v>
      </c>
      <c r="AN658" s="11" t="s">
        <v>1300</v>
      </c>
      <c r="AO658" s="61">
        <v>48446</v>
      </c>
      <c r="AP658" s="61">
        <v>0</v>
      </c>
      <c r="AQ658" s="62">
        <v>19762.09232</v>
      </c>
      <c r="AR658" s="62">
        <v>28683.90768</v>
      </c>
      <c r="AS658" s="11" t="s">
        <v>1300</v>
      </c>
      <c r="AT658" s="62">
        <v>42320.09</v>
      </c>
      <c r="AU658" s="62">
        <v>48446</v>
      </c>
      <c r="AV658" s="61">
        <v>17175</v>
      </c>
      <c r="AW658" s="63" t="str">
        <f t="shared" si="143"/>
        <v/>
      </c>
      <c r="AX658" s="63" t="str">
        <f t="shared" si="144"/>
        <v/>
      </c>
      <c r="AY658" s="64">
        <v>6125.9100000000035</v>
      </c>
      <c r="AZ658" s="65">
        <v>0.14475181881702057</v>
      </c>
      <c r="BA658" s="65">
        <v>0.54923091682389436</v>
      </c>
      <c r="BB658" s="17" t="s">
        <v>33</v>
      </c>
      <c r="BC658" s="17" t="s">
        <v>1301</v>
      </c>
    </row>
    <row r="659" spans="1:55" ht="20.100000000000001" customHeight="1" x14ac:dyDescent="0.2">
      <c r="A659" s="72" t="s">
        <v>998</v>
      </c>
      <c r="B659" s="72" t="s">
        <v>75</v>
      </c>
      <c r="C659" s="35">
        <f t="shared" si="132"/>
        <v>3</v>
      </c>
      <c r="D659" s="39" t="s">
        <v>29</v>
      </c>
      <c r="E659" s="60" t="s">
        <v>23</v>
      </c>
      <c r="F659" s="18" t="str">
        <f t="shared" si="133"/>
        <v>Pace, Cody</v>
      </c>
      <c r="G659" s="11" t="s">
        <v>1262</v>
      </c>
      <c r="H659" s="11" t="s">
        <v>1561</v>
      </c>
      <c r="I659" s="66">
        <v>1</v>
      </c>
      <c r="J659" s="11" t="s">
        <v>53</v>
      </c>
      <c r="K659" s="34">
        <f t="shared" si="134"/>
        <v>0</v>
      </c>
      <c r="L659" s="34">
        <f t="shared" si="135"/>
        <v>40335.089999999997</v>
      </c>
      <c r="M659" s="34">
        <f t="shared" si="136"/>
        <v>40335.089999999997</v>
      </c>
      <c r="N659" s="34">
        <f t="shared" si="137"/>
        <v>0</v>
      </c>
      <c r="O659" s="34">
        <f t="shared" si="138"/>
        <v>2834.9100000000035</v>
      </c>
      <c r="P659" s="34">
        <f t="shared" si="139"/>
        <v>2834.9100000000035</v>
      </c>
      <c r="Q659" s="34">
        <f t="shared" si="140"/>
        <v>0</v>
      </c>
      <c r="R659" s="34">
        <f t="shared" si="141"/>
        <v>43170</v>
      </c>
      <c r="S659" s="34">
        <f t="shared" si="142"/>
        <v>43170</v>
      </c>
      <c r="T659" s="13">
        <v>42821</v>
      </c>
      <c r="V659" s="11" t="s">
        <v>1558</v>
      </c>
      <c r="W659" s="11" t="s">
        <v>1559</v>
      </c>
      <c r="X659" s="11" t="s">
        <v>8890</v>
      </c>
      <c r="Y659" s="11" t="s">
        <v>1560</v>
      </c>
      <c r="Z659" s="11" t="s">
        <v>1011</v>
      </c>
      <c r="AA659" s="11" t="s">
        <v>1562</v>
      </c>
      <c r="AB659" s="11" t="s">
        <v>1563</v>
      </c>
      <c r="AC659" s="12" t="s">
        <v>515</v>
      </c>
      <c r="AD659" s="12" t="s">
        <v>73</v>
      </c>
      <c r="AE659" s="70">
        <v>23332</v>
      </c>
      <c r="AF659" s="70">
        <v>46186</v>
      </c>
      <c r="AG659" s="60"/>
      <c r="AH659" s="61">
        <v>39739</v>
      </c>
      <c r="AI659" s="61">
        <v>0</v>
      </c>
      <c r="AJ659" s="61">
        <v>40335.089999999997</v>
      </c>
      <c r="AK659" s="61">
        <v>0</v>
      </c>
      <c r="AL659" s="61">
        <v>0</v>
      </c>
      <c r="AM659" s="61">
        <v>40335.089999999997</v>
      </c>
      <c r="AN659" s="11" t="s">
        <v>1015</v>
      </c>
      <c r="AO659" s="61">
        <v>43170</v>
      </c>
      <c r="AP659" s="61">
        <v>0</v>
      </c>
      <c r="AQ659" s="62">
        <v>0</v>
      </c>
      <c r="AR659" s="62">
        <v>43170</v>
      </c>
      <c r="AS659" s="11" t="s">
        <v>1015</v>
      </c>
      <c r="AT659" s="62">
        <v>40335.089999999997</v>
      </c>
      <c r="AU659" s="62">
        <v>43170</v>
      </c>
      <c r="AV659" s="61">
        <v>3431</v>
      </c>
      <c r="AW659" s="63" t="str">
        <f t="shared" si="143"/>
        <v/>
      </c>
      <c r="AX659" s="63" t="str">
        <f t="shared" si="144"/>
        <v/>
      </c>
      <c r="AY659" s="64">
        <v>2834.9100000000035</v>
      </c>
      <c r="AZ659" s="65">
        <v>7.0283963665384253E-2</v>
      </c>
      <c r="BA659" s="65">
        <v>8.6338357784544156E-2</v>
      </c>
      <c r="BB659" s="17" t="s">
        <v>33</v>
      </c>
      <c r="BC659" s="17" t="s">
        <v>1125</v>
      </c>
    </row>
    <row r="660" spans="1:55" ht="20.100000000000001" customHeight="1" x14ac:dyDescent="0.2">
      <c r="A660" s="72" t="s">
        <v>998</v>
      </c>
      <c r="B660" s="72" t="s">
        <v>75</v>
      </c>
      <c r="C660" s="35">
        <f t="shared" si="132"/>
        <v>3</v>
      </c>
      <c r="D660" s="39" t="s">
        <v>29</v>
      </c>
      <c r="E660" s="60" t="s">
        <v>23</v>
      </c>
      <c r="F660" s="18" t="str">
        <f t="shared" si="133"/>
        <v>PARTRIDGE, CHRISTOPHER</v>
      </c>
      <c r="G660" s="11" t="s">
        <v>291</v>
      </c>
      <c r="H660" s="11" t="s">
        <v>1765</v>
      </c>
      <c r="I660" s="66">
        <v>1</v>
      </c>
      <c r="J660" s="11" t="s">
        <v>53</v>
      </c>
      <c r="K660" s="34">
        <f t="shared" si="134"/>
        <v>0</v>
      </c>
      <c r="L660" s="34">
        <f t="shared" si="135"/>
        <v>53595.05</v>
      </c>
      <c r="M660" s="34">
        <f t="shared" si="136"/>
        <v>53595.05</v>
      </c>
      <c r="N660" s="34">
        <f t="shared" si="137"/>
        <v>0</v>
      </c>
      <c r="O660" s="34">
        <f t="shared" si="138"/>
        <v>8124.9499999999971</v>
      </c>
      <c r="P660" s="34">
        <f t="shared" si="139"/>
        <v>8124.9499999999971</v>
      </c>
      <c r="Q660" s="34">
        <f t="shared" si="140"/>
        <v>0</v>
      </c>
      <c r="R660" s="34">
        <f t="shared" si="141"/>
        <v>61720</v>
      </c>
      <c r="S660" s="34">
        <f t="shared" si="142"/>
        <v>61720</v>
      </c>
      <c r="T660" s="13">
        <v>42828</v>
      </c>
      <c r="V660" s="11" t="s">
        <v>1763</v>
      </c>
      <c r="W660" s="11" t="s">
        <v>1001</v>
      </c>
      <c r="X660" s="11" t="s">
        <v>8897</v>
      </c>
      <c r="Y660" s="11" t="s">
        <v>1764</v>
      </c>
      <c r="Z660" s="11" t="s">
        <v>1766</v>
      </c>
      <c r="AA660" s="11" t="s">
        <v>1767</v>
      </c>
      <c r="AB660" s="11" t="s">
        <v>1768</v>
      </c>
      <c r="AC660" s="12" t="s">
        <v>582</v>
      </c>
      <c r="AD660" s="12" t="s">
        <v>73</v>
      </c>
      <c r="AE660" s="70">
        <v>44996</v>
      </c>
      <c r="AF660" s="70">
        <v>83578</v>
      </c>
      <c r="AG660" s="60"/>
      <c r="AH660" s="61">
        <v>52803</v>
      </c>
      <c r="AI660" s="61">
        <v>0</v>
      </c>
      <c r="AJ660" s="61">
        <v>53595.05</v>
      </c>
      <c r="AK660" s="61">
        <v>0</v>
      </c>
      <c r="AL660" s="61">
        <v>0</v>
      </c>
      <c r="AM660" s="61">
        <v>53595.05</v>
      </c>
      <c r="AN660" s="11" t="s">
        <v>1026</v>
      </c>
      <c r="AO660" s="61">
        <v>61720</v>
      </c>
      <c r="AP660" s="61">
        <v>0</v>
      </c>
      <c r="AQ660" s="62">
        <v>0</v>
      </c>
      <c r="AR660" s="62">
        <v>61720</v>
      </c>
      <c r="AS660" s="11" t="s">
        <v>1026</v>
      </c>
      <c r="AT660" s="62">
        <v>53595.05</v>
      </c>
      <c r="AU660" s="62">
        <v>61720</v>
      </c>
      <c r="AV660" s="61">
        <v>8917</v>
      </c>
      <c r="AW660" s="63" t="str">
        <f t="shared" si="143"/>
        <v/>
      </c>
      <c r="AX660" s="63" t="str">
        <f t="shared" si="144"/>
        <v/>
      </c>
      <c r="AY660" s="64">
        <v>8124.9499999999971</v>
      </c>
      <c r="AZ660" s="65">
        <v>0.15159888833017221</v>
      </c>
      <c r="BA660" s="65">
        <v>0.16887298070185405</v>
      </c>
      <c r="BB660" s="17" t="s">
        <v>33</v>
      </c>
      <c r="BC660" s="17" t="s">
        <v>1039</v>
      </c>
    </row>
    <row r="661" spans="1:55" ht="20.100000000000001" customHeight="1" x14ac:dyDescent="0.2">
      <c r="A661" s="72" t="s">
        <v>998</v>
      </c>
      <c r="B661" s="72" t="s">
        <v>75</v>
      </c>
      <c r="C661" s="35">
        <f t="shared" si="132"/>
        <v>3</v>
      </c>
      <c r="D661" s="39" t="s">
        <v>29</v>
      </c>
      <c r="E661" s="60" t="s">
        <v>23</v>
      </c>
      <c r="F661" s="18" t="str">
        <f t="shared" si="133"/>
        <v>PAYNE, HEATHER</v>
      </c>
      <c r="G661" s="11" t="s">
        <v>1901</v>
      </c>
      <c r="H661" s="11" t="s">
        <v>1902</v>
      </c>
      <c r="I661" s="66">
        <v>1</v>
      </c>
      <c r="J661" s="11" t="s">
        <v>53</v>
      </c>
      <c r="K661" s="34">
        <f t="shared" si="134"/>
        <v>0</v>
      </c>
      <c r="L661" s="34">
        <f t="shared" si="135"/>
        <v>65305</v>
      </c>
      <c r="M661" s="34">
        <f t="shared" si="136"/>
        <v>65305</v>
      </c>
      <c r="N661" s="34">
        <f t="shared" si="137"/>
        <v>0</v>
      </c>
      <c r="O661" s="34">
        <f t="shared" si="138"/>
        <v>6695</v>
      </c>
      <c r="P661" s="34">
        <f t="shared" si="139"/>
        <v>6695</v>
      </c>
      <c r="Q661" s="34">
        <f t="shared" si="140"/>
        <v>0</v>
      </c>
      <c r="R661" s="34">
        <f t="shared" si="141"/>
        <v>72000</v>
      </c>
      <c r="S661" s="34">
        <f t="shared" si="142"/>
        <v>72000</v>
      </c>
      <c r="T661" s="13">
        <v>42870</v>
      </c>
      <c r="V661" s="11" t="s">
        <v>1898</v>
      </c>
      <c r="W661" s="11" t="s">
        <v>1899</v>
      </c>
      <c r="X661" s="11" t="s">
        <v>8900</v>
      </c>
      <c r="Y661" s="11" t="s">
        <v>1900</v>
      </c>
      <c r="Z661" s="11" t="s">
        <v>1112</v>
      </c>
      <c r="AA661" s="11" t="s">
        <v>1113</v>
      </c>
      <c r="AB661" s="11" t="s">
        <v>1114</v>
      </c>
      <c r="AC661" s="12" t="s">
        <v>1903</v>
      </c>
      <c r="AD661" s="12" t="s">
        <v>1903</v>
      </c>
      <c r="AE661" s="70">
        <v>45842</v>
      </c>
      <c r="AF661" s="70">
        <v>77574</v>
      </c>
      <c r="AG661" s="60"/>
      <c r="AH661" s="61">
        <v>61000</v>
      </c>
      <c r="AI661" s="61">
        <v>0</v>
      </c>
      <c r="AJ661" s="61">
        <v>65305</v>
      </c>
      <c r="AK661" s="61">
        <v>0</v>
      </c>
      <c r="AL661" s="61">
        <v>0</v>
      </c>
      <c r="AM661" s="61">
        <v>65305</v>
      </c>
      <c r="AN661" s="11" t="s">
        <v>997</v>
      </c>
      <c r="AO661" s="61">
        <v>72000</v>
      </c>
      <c r="AP661" s="61">
        <v>0</v>
      </c>
      <c r="AQ661" s="62">
        <v>0</v>
      </c>
      <c r="AR661" s="62">
        <v>72000</v>
      </c>
      <c r="AS661" s="11" t="s">
        <v>997</v>
      </c>
      <c r="AT661" s="62">
        <v>65305</v>
      </c>
      <c r="AU661" s="62">
        <v>72000</v>
      </c>
      <c r="AV661" s="61">
        <v>11000</v>
      </c>
      <c r="AW661" s="63" t="str">
        <f t="shared" si="143"/>
        <v/>
      </c>
      <c r="AX661" s="63" t="str">
        <f t="shared" si="144"/>
        <v/>
      </c>
      <c r="AY661" s="64">
        <v>6695</v>
      </c>
      <c r="AZ661" s="65">
        <v>0.10251894954444529</v>
      </c>
      <c r="BA661" s="65">
        <v>0.18032786885245902</v>
      </c>
      <c r="BB661" s="17" t="s">
        <v>33</v>
      </c>
      <c r="BC661" s="17" t="s">
        <v>1125</v>
      </c>
    </row>
    <row r="662" spans="1:55" ht="20.100000000000001" customHeight="1" x14ac:dyDescent="0.2">
      <c r="A662" s="72" t="s">
        <v>998</v>
      </c>
      <c r="B662" s="72" t="s">
        <v>75</v>
      </c>
      <c r="C662" s="35">
        <f t="shared" si="132"/>
        <v>3</v>
      </c>
      <c r="D662" s="39" t="s">
        <v>29</v>
      </c>
      <c r="E662" s="60" t="s">
        <v>23</v>
      </c>
      <c r="F662" s="18" t="str">
        <f t="shared" si="133"/>
        <v>Peddireddy, Snigdha</v>
      </c>
      <c r="G662" s="11" t="s">
        <v>1143</v>
      </c>
      <c r="H662" s="11" t="s">
        <v>1144</v>
      </c>
      <c r="I662" s="66">
        <v>1</v>
      </c>
      <c r="J662" s="11" t="s">
        <v>53</v>
      </c>
      <c r="K662" s="34">
        <f t="shared" si="134"/>
        <v>0</v>
      </c>
      <c r="L662" s="34">
        <f t="shared" si="135"/>
        <v>33779.199999999997</v>
      </c>
      <c r="M662" s="34">
        <f t="shared" si="136"/>
        <v>33779.199999999997</v>
      </c>
      <c r="N662" s="34">
        <f t="shared" si="137"/>
        <v>0</v>
      </c>
      <c r="O662" s="34">
        <f t="shared" si="138"/>
        <v>6755.8000000000029</v>
      </c>
      <c r="P662" s="34">
        <f t="shared" si="139"/>
        <v>6755.8000000000029</v>
      </c>
      <c r="Q662" s="34">
        <f t="shared" si="140"/>
        <v>0</v>
      </c>
      <c r="R662" s="34">
        <f t="shared" si="141"/>
        <v>40535</v>
      </c>
      <c r="S662" s="34">
        <f t="shared" si="142"/>
        <v>40535</v>
      </c>
      <c r="T662" s="13">
        <v>42821</v>
      </c>
      <c r="V662" s="11" t="s">
        <v>1140</v>
      </c>
      <c r="W662" s="11" t="s">
        <v>1141</v>
      </c>
      <c r="X662" s="11" t="s">
        <v>8901</v>
      </c>
      <c r="Y662" s="11" t="s">
        <v>1142</v>
      </c>
      <c r="Z662" s="11" t="s">
        <v>1122</v>
      </c>
      <c r="AA662" s="11" t="s">
        <v>1145</v>
      </c>
      <c r="AB662" s="11" t="s">
        <v>1146</v>
      </c>
      <c r="AC662" s="12" t="s">
        <v>1132</v>
      </c>
      <c r="AD662" s="12" t="s">
        <v>1133</v>
      </c>
      <c r="AE662" s="70">
        <v>30206</v>
      </c>
      <c r="AF662" s="70">
        <v>48686</v>
      </c>
      <c r="AG662" s="60"/>
      <c r="AH662" s="61">
        <v>33280</v>
      </c>
      <c r="AI662" s="61">
        <v>0</v>
      </c>
      <c r="AJ662" s="61">
        <v>33779.199999999997</v>
      </c>
      <c r="AK662" s="61">
        <v>0</v>
      </c>
      <c r="AL662" s="61">
        <v>0</v>
      </c>
      <c r="AM662" s="61">
        <v>33779.199999999997</v>
      </c>
      <c r="AN662" s="11" t="s">
        <v>1147</v>
      </c>
      <c r="AO662" s="61">
        <v>40535</v>
      </c>
      <c r="AP662" s="61">
        <v>0</v>
      </c>
      <c r="AQ662" s="62">
        <v>0</v>
      </c>
      <c r="AR662" s="62">
        <v>40535</v>
      </c>
      <c r="AS662" s="11" t="s">
        <v>1147</v>
      </c>
      <c r="AT662" s="62">
        <v>33779.199999999997</v>
      </c>
      <c r="AU662" s="62">
        <v>40535</v>
      </c>
      <c r="AV662" s="61">
        <v>7255</v>
      </c>
      <c r="AW662" s="63" t="str">
        <f t="shared" si="143"/>
        <v/>
      </c>
      <c r="AX662" s="63" t="str">
        <f t="shared" si="144"/>
        <v/>
      </c>
      <c r="AY662" s="64">
        <v>6755.8000000000029</v>
      </c>
      <c r="AZ662" s="65">
        <v>0.19999881583933318</v>
      </c>
      <c r="BA662" s="65">
        <v>0.21799879807692307</v>
      </c>
      <c r="BB662" s="17" t="s">
        <v>33</v>
      </c>
      <c r="BC662" s="17" t="s">
        <v>1077</v>
      </c>
    </row>
    <row r="663" spans="1:55" ht="20.100000000000001" customHeight="1" x14ac:dyDescent="0.2">
      <c r="A663" s="72" t="s">
        <v>998</v>
      </c>
      <c r="B663" s="72" t="s">
        <v>75</v>
      </c>
      <c r="C663" s="35">
        <f t="shared" si="132"/>
        <v>3</v>
      </c>
      <c r="D663" s="39" t="s">
        <v>29</v>
      </c>
      <c r="E663" s="60" t="s">
        <v>23</v>
      </c>
      <c r="F663" s="18" t="str">
        <f t="shared" si="133"/>
        <v>Preble, Amy</v>
      </c>
      <c r="G663" s="11" t="s">
        <v>1543</v>
      </c>
      <c r="H663" s="11" t="s">
        <v>1544</v>
      </c>
      <c r="I663" s="66">
        <v>1</v>
      </c>
      <c r="J663" s="11" t="s">
        <v>53</v>
      </c>
      <c r="K663" s="34">
        <f t="shared" si="134"/>
        <v>0</v>
      </c>
      <c r="L663" s="34">
        <f t="shared" si="135"/>
        <v>45689.21</v>
      </c>
      <c r="M663" s="34">
        <f t="shared" si="136"/>
        <v>45689.21</v>
      </c>
      <c r="N663" s="34">
        <f t="shared" si="137"/>
        <v>0</v>
      </c>
      <c r="O663" s="34">
        <f t="shared" si="138"/>
        <v>2283.7900000000009</v>
      </c>
      <c r="P663" s="34">
        <f t="shared" si="139"/>
        <v>2283.7900000000009</v>
      </c>
      <c r="Q663" s="34">
        <f t="shared" si="140"/>
        <v>0</v>
      </c>
      <c r="R663" s="34">
        <f t="shared" si="141"/>
        <v>47973</v>
      </c>
      <c r="S663" s="34">
        <f t="shared" si="142"/>
        <v>47973</v>
      </c>
      <c r="T663" s="13">
        <v>42828</v>
      </c>
      <c r="V663" s="11" t="s">
        <v>1541</v>
      </c>
      <c r="W663" s="11" t="s">
        <v>708</v>
      </c>
      <c r="X663" s="11" t="s">
        <v>8915</v>
      </c>
      <c r="Y663" s="11" t="s">
        <v>1542</v>
      </c>
      <c r="Z663" s="11" t="s">
        <v>1011</v>
      </c>
      <c r="AA663" s="11" t="s">
        <v>1545</v>
      </c>
      <c r="AB663" s="11" t="s">
        <v>1546</v>
      </c>
      <c r="AC663" s="12" t="s">
        <v>1547</v>
      </c>
      <c r="AD663" s="12" t="s">
        <v>1548</v>
      </c>
      <c r="AE663" s="70">
        <v>33076</v>
      </c>
      <c r="AF663" s="70">
        <v>58962</v>
      </c>
      <c r="AG663" s="60"/>
      <c r="AH663" s="61">
        <v>45014</v>
      </c>
      <c r="AI663" s="61">
        <v>0</v>
      </c>
      <c r="AJ663" s="61">
        <v>45689.21</v>
      </c>
      <c r="AK663" s="61">
        <v>0</v>
      </c>
      <c r="AL663" s="61">
        <v>0</v>
      </c>
      <c r="AM663" s="61">
        <v>45689.21</v>
      </c>
      <c r="AN663" s="11" t="s">
        <v>1026</v>
      </c>
      <c r="AO663" s="61">
        <v>47973</v>
      </c>
      <c r="AP663" s="61">
        <v>0</v>
      </c>
      <c r="AQ663" s="62">
        <v>0</v>
      </c>
      <c r="AR663" s="62">
        <v>47973</v>
      </c>
      <c r="AS663" s="11" t="s">
        <v>1026</v>
      </c>
      <c r="AT663" s="62">
        <v>45689.21</v>
      </c>
      <c r="AU663" s="62">
        <v>47973</v>
      </c>
      <c r="AV663" s="61">
        <v>2959</v>
      </c>
      <c r="AW663" s="63" t="str">
        <f t="shared" si="143"/>
        <v/>
      </c>
      <c r="AX663" s="63" t="str">
        <f t="shared" si="144"/>
        <v/>
      </c>
      <c r="AY663" s="64">
        <v>2283.7900000000009</v>
      </c>
      <c r="AZ663" s="65">
        <v>4.9985324762673748E-2</v>
      </c>
      <c r="BA663" s="65">
        <v>6.5735104634113833E-2</v>
      </c>
      <c r="BB663" s="17" t="s">
        <v>33</v>
      </c>
      <c r="BC663" s="17" t="s">
        <v>1125</v>
      </c>
    </row>
    <row r="664" spans="1:55" ht="20.100000000000001" customHeight="1" x14ac:dyDescent="0.2">
      <c r="A664" s="72" t="s">
        <v>998</v>
      </c>
      <c r="B664" s="72" t="s">
        <v>75</v>
      </c>
      <c r="C664" s="35">
        <f t="shared" si="132"/>
        <v>3</v>
      </c>
      <c r="D664" s="39" t="s">
        <v>29</v>
      </c>
      <c r="E664" s="60" t="s">
        <v>23</v>
      </c>
      <c r="F664" s="18" t="str">
        <f t="shared" si="133"/>
        <v>Qualls-Allen, Denise</v>
      </c>
      <c r="G664" s="11" t="s">
        <v>1262</v>
      </c>
      <c r="H664" s="11" t="s">
        <v>2623</v>
      </c>
      <c r="I664" s="66">
        <v>1</v>
      </c>
      <c r="J664" s="11" t="s">
        <v>53</v>
      </c>
      <c r="K664" s="34">
        <f t="shared" si="134"/>
        <v>37555</v>
      </c>
      <c r="L664" s="34">
        <f t="shared" si="135"/>
        <v>0</v>
      </c>
      <c r="M664" s="34">
        <f t="shared" si="136"/>
        <v>37555</v>
      </c>
      <c r="N664" s="34">
        <f t="shared" si="137"/>
        <v>1695</v>
      </c>
      <c r="O664" s="34">
        <f t="shared" si="138"/>
        <v>0</v>
      </c>
      <c r="P664" s="34">
        <f t="shared" si="139"/>
        <v>1695</v>
      </c>
      <c r="Q664" s="34">
        <f t="shared" si="140"/>
        <v>39250</v>
      </c>
      <c r="R664" s="34">
        <f t="shared" si="141"/>
        <v>0</v>
      </c>
      <c r="S664" s="34">
        <f t="shared" si="142"/>
        <v>39250</v>
      </c>
      <c r="T664" s="13">
        <v>42905</v>
      </c>
      <c r="V664" s="11" t="s">
        <v>2621</v>
      </c>
      <c r="W664" s="11" t="s">
        <v>657</v>
      </c>
      <c r="X664" s="11" t="s">
        <v>8916</v>
      </c>
      <c r="Y664" s="11" t="s">
        <v>2622</v>
      </c>
      <c r="Z664" s="11" t="s">
        <v>2615</v>
      </c>
      <c r="AA664" s="11" t="s">
        <v>2615</v>
      </c>
      <c r="AB664" s="11" t="s">
        <v>2616</v>
      </c>
      <c r="AC664" s="12" t="s">
        <v>515</v>
      </c>
      <c r="AD664" s="12" t="s">
        <v>73</v>
      </c>
      <c r="AE664" s="70">
        <v>23332</v>
      </c>
      <c r="AF664" s="70">
        <v>46186</v>
      </c>
      <c r="AG664" s="60"/>
      <c r="AH664" s="61">
        <v>37000</v>
      </c>
      <c r="AI664" s="61">
        <v>0</v>
      </c>
      <c r="AJ664" s="61">
        <v>37555</v>
      </c>
      <c r="AK664" s="61">
        <v>0</v>
      </c>
      <c r="AL664" s="61">
        <v>37555</v>
      </c>
      <c r="AM664" s="61">
        <v>0</v>
      </c>
      <c r="AN664" s="11"/>
      <c r="AO664" s="61">
        <v>39250</v>
      </c>
      <c r="AP664" s="61">
        <v>0</v>
      </c>
      <c r="AQ664" s="62">
        <v>39250</v>
      </c>
      <c r="AR664" s="62">
        <v>0</v>
      </c>
      <c r="AS664" s="11"/>
      <c r="AT664" s="62">
        <v>37555</v>
      </c>
      <c r="AU664" s="62">
        <v>39250</v>
      </c>
      <c r="AV664" s="61">
        <v>2250</v>
      </c>
      <c r="AW664" s="63" t="str">
        <f t="shared" si="143"/>
        <v/>
      </c>
      <c r="AX664" s="63" t="str">
        <f t="shared" si="144"/>
        <v/>
      </c>
      <c r="AY664" s="64">
        <v>1695</v>
      </c>
      <c r="AZ664" s="65">
        <v>4.5133803754493412E-2</v>
      </c>
      <c r="BA664" s="65">
        <v>6.0810810810810814E-2</v>
      </c>
      <c r="BB664" s="17" t="s">
        <v>33</v>
      </c>
      <c r="BC664" s="17" t="s">
        <v>1077</v>
      </c>
    </row>
    <row r="665" spans="1:55" ht="20.100000000000001" customHeight="1" x14ac:dyDescent="0.2">
      <c r="A665" s="72" t="s">
        <v>998</v>
      </c>
      <c r="B665" s="72" t="s">
        <v>75</v>
      </c>
      <c r="C665" s="35">
        <f t="shared" si="132"/>
        <v>3</v>
      </c>
      <c r="D665" s="39" t="s">
        <v>29</v>
      </c>
      <c r="E665" s="60" t="s">
        <v>23</v>
      </c>
      <c r="F665" s="18" t="str">
        <f t="shared" si="133"/>
        <v>Quattlebaum, Leslie</v>
      </c>
      <c r="G665" s="11" t="s">
        <v>1647</v>
      </c>
      <c r="H665" s="11" t="s">
        <v>2922</v>
      </c>
      <c r="I665" s="66">
        <v>1</v>
      </c>
      <c r="J665" s="11" t="s">
        <v>53</v>
      </c>
      <c r="K665" s="34">
        <f t="shared" si="134"/>
        <v>0</v>
      </c>
      <c r="L665" s="34">
        <f t="shared" si="135"/>
        <v>62267.21</v>
      </c>
      <c r="M665" s="34">
        <f t="shared" si="136"/>
        <v>62267.21</v>
      </c>
      <c r="N665" s="34">
        <f t="shared" si="137"/>
        <v>0</v>
      </c>
      <c r="O665" s="34">
        <f t="shared" si="138"/>
        <v>6232.7900000000009</v>
      </c>
      <c r="P665" s="34">
        <f t="shared" si="139"/>
        <v>6232.7900000000009</v>
      </c>
      <c r="Q665" s="34">
        <f t="shared" si="140"/>
        <v>0</v>
      </c>
      <c r="R665" s="34">
        <f t="shared" si="141"/>
        <v>68500</v>
      </c>
      <c r="S665" s="34">
        <f t="shared" si="142"/>
        <v>68500</v>
      </c>
      <c r="T665" s="13">
        <v>42877</v>
      </c>
      <c r="V665" s="11" t="s">
        <v>2920</v>
      </c>
      <c r="W665" s="11" t="s">
        <v>2095</v>
      </c>
      <c r="X665" s="11" t="s">
        <v>8917</v>
      </c>
      <c r="Y665" s="11" t="s">
        <v>2921</v>
      </c>
      <c r="Z665" s="11" t="s">
        <v>2872</v>
      </c>
      <c r="AA665" s="11" t="s">
        <v>2918</v>
      </c>
      <c r="AB665" s="11" t="s">
        <v>2919</v>
      </c>
      <c r="AC665" s="12" t="s">
        <v>273</v>
      </c>
      <c r="AD665" s="12" t="s">
        <v>273</v>
      </c>
      <c r="AE665" s="70">
        <v>42593</v>
      </c>
      <c r="AF665" s="70">
        <v>79974</v>
      </c>
      <c r="AG665" s="60"/>
      <c r="AH665" s="61">
        <v>61347</v>
      </c>
      <c r="AI665" s="61">
        <v>0</v>
      </c>
      <c r="AJ665" s="61">
        <v>62267.21</v>
      </c>
      <c r="AK665" s="61">
        <v>0</v>
      </c>
      <c r="AL665" s="61">
        <v>0</v>
      </c>
      <c r="AM665" s="61">
        <v>62267.21</v>
      </c>
      <c r="AN665" s="11" t="s">
        <v>1026</v>
      </c>
      <c r="AO665" s="61">
        <v>68500</v>
      </c>
      <c r="AP665" s="61">
        <v>0</v>
      </c>
      <c r="AQ665" s="62">
        <v>0</v>
      </c>
      <c r="AR665" s="62">
        <v>68500</v>
      </c>
      <c r="AS665" s="11" t="s">
        <v>1026</v>
      </c>
      <c r="AT665" s="62">
        <v>62267.21</v>
      </c>
      <c r="AU665" s="62">
        <v>68500</v>
      </c>
      <c r="AV665" s="61">
        <v>7153</v>
      </c>
      <c r="AW665" s="63" t="str">
        <f t="shared" si="143"/>
        <v/>
      </c>
      <c r="AX665" s="63" t="str">
        <f t="shared" si="144"/>
        <v/>
      </c>
      <c r="AY665" s="64">
        <v>6232.7900000000009</v>
      </c>
      <c r="AZ665" s="65">
        <v>0.10009746702959714</v>
      </c>
      <c r="BA665" s="65">
        <v>0.1165990186969208</v>
      </c>
      <c r="BB665" s="17" t="s">
        <v>33</v>
      </c>
      <c r="BC665" s="17" t="s">
        <v>1039</v>
      </c>
    </row>
    <row r="666" spans="1:55" ht="20.100000000000001" customHeight="1" x14ac:dyDescent="0.2">
      <c r="A666" s="72" t="s">
        <v>998</v>
      </c>
      <c r="B666" s="72" t="s">
        <v>75</v>
      </c>
      <c r="C666" s="35">
        <f t="shared" si="132"/>
        <v>3</v>
      </c>
      <c r="D666" s="39" t="s">
        <v>29</v>
      </c>
      <c r="E666" s="60" t="s">
        <v>23</v>
      </c>
      <c r="F666" s="18" t="str">
        <f t="shared" si="133"/>
        <v>Reeves, Elizabeth</v>
      </c>
      <c r="G666" s="11" t="s">
        <v>1209</v>
      </c>
      <c r="H666" s="11" t="s">
        <v>1210</v>
      </c>
      <c r="I666" s="66">
        <v>1</v>
      </c>
      <c r="J666" s="11" t="s">
        <v>53</v>
      </c>
      <c r="K666" s="34">
        <f t="shared" si="134"/>
        <v>0</v>
      </c>
      <c r="L666" s="34">
        <f t="shared" si="135"/>
        <v>78433</v>
      </c>
      <c r="M666" s="34">
        <f t="shared" si="136"/>
        <v>78433</v>
      </c>
      <c r="N666" s="34">
        <f t="shared" si="137"/>
        <v>0</v>
      </c>
      <c r="O666" s="34">
        <f t="shared" si="138"/>
        <v>6234</v>
      </c>
      <c r="P666" s="34">
        <f t="shared" si="139"/>
        <v>6234</v>
      </c>
      <c r="Q666" s="34">
        <f t="shared" si="140"/>
        <v>0</v>
      </c>
      <c r="R666" s="34">
        <f t="shared" si="141"/>
        <v>84667</v>
      </c>
      <c r="S666" s="34">
        <f t="shared" si="142"/>
        <v>84667</v>
      </c>
      <c r="T666" s="13">
        <v>42905</v>
      </c>
      <c r="V666" s="11" t="s">
        <v>1207</v>
      </c>
      <c r="W666" s="11" t="s">
        <v>367</v>
      </c>
      <c r="X666" s="11" t="s">
        <v>8925</v>
      </c>
      <c r="Y666" s="11" t="s">
        <v>1208</v>
      </c>
      <c r="Z666" s="11" t="s">
        <v>1204</v>
      </c>
      <c r="AA666" s="11" t="s">
        <v>1211</v>
      </c>
      <c r="AB666" s="11" t="s">
        <v>1212</v>
      </c>
      <c r="AC666" s="12" t="s">
        <v>747</v>
      </c>
      <c r="AD666" s="12" t="s">
        <v>73</v>
      </c>
      <c r="AE666" s="70">
        <v>44347</v>
      </c>
      <c r="AF666" s="70">
        <v>84669</v>
      </c>
      <c r="AG666" s="60"/>
      <c r="AH666" s="61">
        <v>61819</v>
      </c>
      <c r="AI666" s="61">
        <v>0</v>
      </c>
      <c r="AJ666" s="61">
        <v>78433</v>
      </c>
      <c r="AK666" s="61">
        <v>0</v>
      </c>
      <c r="AL666" s="61">
        <v>0</v>
      </c>
      <c r="AM666" s="61">
        <v>78433</v>
      </c>
      <c r="AN666" s="11" t="s">
        <v>997</v>
      </c>
      <c r="AO666" s="61">
        <v>84667</v>
      </c>
      <c r="AP666" s="61">
        <v>0</v>
      </c>
      <c r="AQ666" s="62">
        <v>0</v>
      </c>
      <c r="AR666" s="62">
        <v>84667</v>
      </c>
      <c r="AS666" s="11" t="s">
        <v>997</v>
      </c>
      <c r="AT666" s="62">
        <v>78433</v>
      </c>
      <c r="AU666" s="62">
        <v>84667</v>
      </c>
      <c r="AV666" s="61">
        <v>22848</v>
      </c>
      <c r="AW666" s="63" t="str">
        <f t="shared" si="143"/>
        <v/>
      </c>
      <c r="AX666" s="63" t="str">
        <f t="shared" si="144"/>
        <v/>
      </c>
      <c r="AY666" s="64">
        <v>6234</v>
      </c>
      <c r="AZ666" s="65">
        <v>7.9481850751596902E-2</v>
      </c>
      <c r="BA666" s="65">
        <v>0.36959510830003722</v>
      </c>
      <c r="BB666" s="17" t="s">
        <v>33</v>
      </c>
      <c r="BC666" s="17" t="s">
        <v>1125</v>
      </c>
    </row>
    <row r="667" spans="1:55" ht="20.100000000000001" customHeight="1" x14ac:dyDescent="0.2">
      <c r="A667" s="72" t="s">
        <v>998</v>
      </c>
      <c r="B667" s="72" t="s">
        <v>75</v>
      </c>
      <c r="C667" s="35">
        <f t="shared" si="132"/>
        <v>3</v>
      </c>
      <c r="D667" s="39" t="s">
        <v>29</v>
      </c>
      <c r="E667" s="60" t="s">
        <v>23</v>
      </c>
      <c r="F667" s="18" t="str">
        <f t="shared" si="133"/>
        <v>Rodriguez, Raymond</v>
      </c>
      <c r="G667" s="11" t="s">
        <v>148</v>
      </c>
      <c r="H667" s="11" t="s">
        <v>1445</v>
      </c>
      <c r="I667" s="66">
        <v>1</v>
      </c>
      <c r="J667" s="11" t="s">
        <v>53</v>
      </c>
      <c r="K667" s="34">
        <f t="shared" si="134"/>
        <v>42442.23</v>
      </c>
      <c r="L667" s="34">
        <f t="shared" si="135"/>
        <v>0</v>
      </c>
      <c r="M667" s="34">
        <f t="shared" si="136"/>
        <v>42442.23</v>
      </c>
      <c r="N667" s="34">
        <f t="shared" si="137"/>
        <v>5047.7699999999968</v>
      </c>
      <c r="O667" s="34">
        <f t="shared" si="138"/>
        <v>0</v>
      </c>
      <c r="P667" s="34">
        <f t="shared" si="139"/>
        <v>5047.7699999999968</v>
      </c>
      <c r="Q667" s="34">
        <f t="shared" si="140"/>
        <v>47490</v>
      </c>
      <c r="R667" s="34">
        <f t="shared" si="141"/>
        <v>0</v>
      </c>
      <c r="S667" s="34">
        <f t="shared" si="142"/>
        <v>47490</v>
      </c>
      <c r="T667" s="13">
        <v>42856</v>
      </c>
      <c r="V667" s="11" t="s">
        <v>775</v>
      </c>
      <c r="W667" s="11" t="s">
        <v>1443</v>
      </c>
      <c r="X667" s="11" t="s">
        <v>8934</v>
      </c>
      <c r="Y667" s="11" t="s">
        <v>1444</v>
      </c>
      <c r="Z667" s="11" t="s">
        <v>1003</v>
      </c>
      <c r="AA667" s="11" t="s">
        <v>1004</v>
      </c>
      <c r="AB667" s="11" t="s">
        <v>1005</v>
      </c>
      <c r="AC667" s="12" t="s">
        <v>831</v>
      </c>
      <c r="AD667" s="12" t="s">
        <v>831</v>
      </c>
      <c r="AE667" s="70">
        <v>31383</v>
      </c>
      <c r="AF667" s="70">
        <v>52611</v>
      </c>
      <c r="AG667" s="60"/>
      <c r="AH667" s="61">
        <v>41815</v>
      </c>
      <c r="AI667" s="61">
        <v>0</v>
      </c>
      <c r="AJ667" s="61">
        <v>42442.23</v>
      </c>
      <c r="AK667" s="61">
        <v>0</v>
      </c>
      <c r="AL667" s="61">
        <v>42442.23</v>
      </c>
      <c r="AM667" s="61">
        <v>0</v>
      </c>
      <c r="AN667" s="11"/>
      <c r="AO667" s="61">
        <v>47490</v>
      </c>
      <c r="AP667" s="61">
        <v>0</v>
      </c>
      <c r="AQ667" s="62">
        <v>47490</v>
      </c>
      <c r="AR667" s="62">
        <v>0</v>
      </c>
      <c r="AS667" s="11"/>
      <c r="AT667" s="62">
        <v>42442.23</v>
      </c>
      <c r="AU667" s="62">
        <v>47490</v>
      </c>
      <c r="AV667" s="61">
        <v>5675</v>
      </c>
      <c r="AW667" s="63" t="str">
        <f t="shared" si="143"/>
        <v/>
      </c>
      <c r="AX667" s="63" t="str">
        <f t="shared" si="144"/>
        <v/>
      </c>
      <c r="AY667" s="64">
        <v>5047.7699999999968</v>
      </c>
      <c r="AZ667" s="65">
        <v>0.11893272337480845</v>
      </c>
      <c r="BA667" s="65">
        <v>0.13571684802104508</v>
      </c>
      <c r="BB667" s="17" t="s">
        <v>33</v>
      </c>
      <c r="BC667" s="17" t="s">
        <v>1077</v>
      </c>
    </row>
    <row r="668" spans="1:55" ht="20.100000000000001" customHeight="1" x14ac:dyDescent="0.2">
      <c r="A668" s="72" t="s">
        <v>998</v>
      </c>
      <c r="B668" s="72" t="s">
        <v>75</v>
      </c>
      <c r="C668" s="35">
        <f t="shared" si="132"/>
        <v>3</v>
      </c>
      <c r="D668" s="39" t="s">
        <v>29</v>
      </c>
      <c r="E668" s="60" t="s">
        <v>23</v>
      </c>
      <c r="F668" s="18" t="str">
        <f t="shared" si="133"/>
        <v>Ross, Mark</v>
      </c>
      <c r="G668" s="11" t="s">
        <v>743</v>
      </c>
      <c r="H668" s="11" t="s">
        <v>2700</v>
      </c>
      <c r="I668" s="66">
        <v>1</v>
      </c>
      <c r="J668" s="11" t="s">
        <v>53</v>
      </c>
      <c r="K668" s="34">
        <f t="shared" si="134"/>
        <v>0</v>
      </c>
      <c r="L668" s="34">
        <f t="shared" si="135"/>
        <v>46304.3</v>
      </c>
      <c r="M668" s="34">
        <f t="shared" si="136"/>
        <v>46304.3</v>
      </c>
      <c r="N668" s="34">
        <f t="shared" si="137"/>
        <v>0</v>
      </c>
      <c r="O668" s="34">
        <f t="shared" si="138"/>
        <v>4861.6999999999971</v>
      </c>
      <c r="P668" s="34">
        <f t="shared" si="139"/>
        <v>4861.6999999999971</v>
      </c>
      <c r="Q668" s="34">
        <f t="shared" si="140"/>
        <v>0</v>
      </c>
      <c r="R668" s="34">
        <f t="shared" si="141"/>
        <v>51166</v>
      </c>
      <c r="S668" s="34">
        <f t="shared" si="142"/>
        <v>51166</v>
      </c>
      <c r="T668" s="13">
        <v>42842</v>
      </c>
      <c r="V668" s="11" t="s">
        <v>2698</v>
      </c>
      <c r="W668" s="11" t="s">
        <v>1888</v>
      </c>
      <c r="X668" s="11" t="s">
        <v>8941</v>
      </c>
      <c r="Y668" s="11" t="s">
        <v>2699</v>
      </c>
      <c r="Z668" s="11" t="s">
        <v>1249</v>
      </c>
      <c r="AA668" s="11" t="s">
        <v>1250</v>
      </c>
      <c r="AB668" s="11" t="s">
        <v>1251</v>
      </c>
      <c r="AC668" s="12" t="s">
        <v>2696</v>
      </c>
      <c r="AD668" s="12" t="s">
        <v>2697</v>
      </c>
      <c r="AE668" s="70">
        <v>36363</v>
      </c>
      <c r="AF668" s="70">
        <v>62603</v>
      </c>
      <c r="AG668" s="60"/>
      <c r="AH668" s="61">
        <v>45620</v>
      </c>
      <c r="AI668" s="61">
        <v>0</v>
      </c>
      <c r="AJ668" s="61">
        <v>46304.3</v>
      </c>
      <c r="AK668" s="61">
        <v>0</v>
      </c>
      <c r="AL668" s="61">
        <v>0</v>
      </c>
      <c r="AM668" s="61">
        <v>46304.3</v>
      </c>
      <c r="AN668" s="11" t="s">
        <v>2443</v>
      </c>
      <c r="AO668" s="61">
        <v>51166</v>
      </c>
      <c r="AP668" s="61">
        <v>0</v>
      </c>
      <c r="AQ668" s="62">
        <v>0</v>
      </c>
      <c r="AR668" s="62">
        <v>51166</v>
      </c>
      <c r="AS668" s="11" t="s">
        <v>2443</v>
      </c>
      <c r="AT668" s="62">
        <v>46304.3</v>
      </c>
      <c r="AU668" s="62">
        <v>51166</v>
      </c>
      <c r="AV668" s="61">
        <v>5546</v>
      </c>
      <c r="AW668" s="63" t="str">
        <f t="shared" si="143"/>
        <v/>
      </c>
      <c r="AX668" s="63" t="str">
        <f t="shared" si="144"/>
        <v/>
      </c>
      <c r="AY668" s="64">
        <v>4861.6999999999971</v>
      </c>
      <c r="AZ668" s="65">
        <v>0.1049945685389909</v>
      </c>
      <c r="BA668" s="65">
        <v>0.12156948706707585</v>
      </c>
      <c r="BB668" s="17" t="s">
        <v>33</v>
      </c>
      <c r="BC668" s="17" t="s">
        <v>1039</v>
      </c>
    </row>
    <row r="669" spans="1:55" ht="20.100000000000001" customHeight="1" x14ac:dyDescent="0.2">
      <c r="A669" s="72" t="s">
        <v>998</v>
      </c>
      <c r="B669" s="72" t="s">
        <v>75</v>
      </c>
      <c r="C669" s="35">
        <f t="shared" si="132"/>
        <v>3</v>
      </c>
      <c r="D669" s="39" t="s">
        <v>29</v>
      </c>
      <c r="E669" s="60" t="s">
        <v>23</v>
      </c>
      <c r="F669" s="18" t="str">
        <f t="shared" si="133"/>
        <v>Rossignol, Karen</v>
      </c>
      <c r="G669" s="11" t="s">
        <v>743</v>
      </c>
      <c r="H669" s="11" t="s">
        <v>2778</v>
      </c>
      <c r="I669" s="66">
        <v>1</v>
      </c>
      <c r="J669" s="11" t="s">
        <v>53</v>
      </c>
      <c r="K669" s="34">
        <f t="shared" si="134"/>
        <v>0</v>
      </c>
      <c r="L669" s="34">
        <f t="shared" si="135"/>
        <v>60553.89</v>
      </c>
      <c r="M669" s="34">
        <f t="shared" si="136"/>
        <v>60553.89</v>
      </c>
      <c r="N669" s="34">
        <f t="shared" si="137"/>
        <v>0</v>
      </c>
      <c r="O669" s="34">
        <f t="shared" si="138"/>
        <v>2119.1100000000006</v>
      </c>
      <c r="P669" s="34">
        <f t="shared" si="139"/>
        <v>2119.1100000000006</v>
      </c>
      <c r="Q669" s="34">
        <f t="shared" si="140"/>
        <v>0</v>
      </c>
      <c r="R669" s="34">
        <f t="shared" si="141"/>
        <v>62673</v>
      </c>
      <c r="S669" s="34">
        <f t="shared" si="142"/>
        <v>62673</v>
      </c>
      <c r="T669" s="13">
        <v>42835</v>
      </c>
      <c r="V669" s="11" t="s">
        <v>2776</v>
      </c>
      <c r="W669" s="11" t="s">
        <v>226</v>
      </c>
      <c r="X669" s="11" t="s">
        <v>8943</v>
      </c>
      <c r="Y669" s="11" t="s">
        <v>2777</v>
      </c>
      <c r="Z669" s="11" t="s">
        <v>1249</v>
      </c>
      <c r="AA669" s="11" t="s">
        <v>2779</v>
      </c>
      <c r="AB669" s="11" t="s">
        <v>2780</v>
      </c>
      <c r="AC669" s="12" t="s">
        <v>2038</v>
      </c>
      <c r="AD669" s="12" t="s">
        <v>73</v>
      </c>
      <c r="AE669" s="70">
        <v>36363</v>
      </c>
      <c r="AF669" s="70">
        <v>80521</v>
      </c>
      <c r="AG669" s="60"/>
      <c r="AH669" s="61">
        <v>59659</v>
      </c>
      <c r="AI669" s="61">
        <v>0</v>
      </c>
      <c r="AJ669" s="61">
        <v>60553.89</v>
      </c>
      <c r="AK669" s="61">
        <v>0</v>
      </c>
      <c r="AL669" s="61">
        <v>0</v>
      </c>
      <c r="AM669" s="61">
        <v>60553.89</v>
      </c>
      <c r="AN669" s="11" t="s">
        <v>1217</v>
      </c>
      <c r="AO669" s="61">
        <v>62673</v>
      </c>
      <c r="AP669" s="61">
        <v>0</v>
      </c>
      <c r="AQ669" s="62">
        <v>0</v>
      </c>
      <c r="AR669" s="62">
        <v>62673</v>
      </c>
      <c r="AS669" s="11" t="s">
        <v>997</v>
      </c>
      <c r="AT669" s="62">
        <v>60553.89</v>
      </c>
      <c r="AU669" s="62">
        <v>62673</v>
      </c>
      <c r="AV669" s="61">
        <v>3014</v>
      </c>
      <c r="AW669" s="63" t="str">
        <f t="shared" si="143"/>
        <v/>
      </c>
      <c r="AX669" s="63" t="str">
        <f t="shared" si="144"/>
        <v/>
      </c>
      <c r="AY669" s="64">
        <v>2119.1100000000006</v>
      </c>
      <c r="AZ669" s="65">
        <v>3.4995439599338714E-2</v>
      </c>
      <c r="BA669" s="65">
        <v>5.0520457935935903E-2</v>
      </c>
      <c r="BB669" s="17" t="s">
        <v>33</v>
      </c>
      <c r="BC669" s="17" t="s">
        <v>1125</v>
      </c>
    </row>
    <row r="670" spans="1:55" ht="20.100000000000001" customHeight="1" x14ac:dyDescent="0.2">
      <c r="A670" s="72" t="s">
        <v>998</v>
      </c>
      <c r="B670" s="72" t="s">
        <v>75</v>
      </c>
      <c r="C670" s="35">
        <f t="shared" si="132"/>
        <v>3</v>
      </c>
      <c r="D670" s="39" t="s">
        <v>29</v>
      </c>
      <c r="E670" s="60" t="s">
        <v>23</v>
      </c>
      <c r="F670" s="18" t="str">
        <f t="shared" si="133"/>
        <v>SHAMBLIN, LORI</v>
      </c>
      <c r="G670" s="11" t="s">
        <v>252</v>
      </c>
      <c r="H670" s="11" t="s">
        <v>1703</v>
      </c>
      <c r="I670" s="66">
        <v>1</v>
      </c>
      <c r="J670" s="11" t="s">
        <v>53</v>
      </c>
      <c r="K670" s="34">
        <f t="shared" si="134"/>
        <v>17824.95</v>
      </c>
      <c r="L670" s="34">
        <f t="shared" si="135"/>
        <v>21786.05</v>
      </c>
      <c r="M670" s="34">
        <f t="shared" si="136"/>
        <v>39611</v>
      </c>
      <c r="N670" s="34">
        <f t="shared" si="137"/>
        <v>0.23400000000037835</v>
      </c>
      <c r="O670" s="34">
        <f t="shared" si="138"/>
        <v>4548.7659999999996</v>
      </c>
      <c r="P670" s="34">
        <f t="shared" si="139"/>
        <v>4549</v>
      </c>
      <c r="Q670" s="34">
        <f t="shared" si="140"/>
        <v>17825.184000000001</v>
      </c>
      <c r="R670" s="34">
        <f t="shared" si="141"/>
        <v>26334.815999999999</v>
      </c>
      <c r="S670" s="34">
        <f t="shared" si="142"/>
        <v>44160</v>
      </c>
      <c r="T670" s="13">
        <v>42898</v>
      </c>
      <c r="V670" s="11" t="s">
        <v>1701</v>
      </c>
      <c r="W670" s="11" t="s">
        <v>1214</v>
      </c>
      <c r="X670" s="11" t="s">
        <v>8960</v>
      </c>
      <c r="Y670" s="11" t="s">
        <v>1702</v>
      </c>
      <c r="Z670" s="11" t="s">
        <v>1068</v>
      </c>
      <c r="AA670" s="11" t="s">
        <v>823</v>
      </c>
      <c r="AB670" s="11" t="s">
        <v>1704</v>
      </c>
      <c r="AC670" s="12" t="s">
        <v>515</v>
      </c>
      <c r="AD670" s="12" t="s">
        <v>73</v>
      </c>
      <c r="AE670" s="70">
        <v>29826</v>
      </c>
      <c r="AF670" s="70">
        <v>49147</v>
      </c>
      <c r="AG670" s="60"/>
      <c r="AH670" s="61">
        <v>0</v>
      </c>
      <c r="AI670" s="61">
        <v>0</v>
      </c>
      <c r="AJ670" s="61">
        <v>39611</v>
      </c>
      <c r="AK670" s="61">
        <v>0</v>
      </c>
      <c r="AL670" s="61">
        <v>17824.95</v>
      </c>
      <c r="AM670" s="61">
        <v>21786.05</v>
      </c>
      <c r="AN670" s="11" t="s">
        <v>1038</v>
      </c>
      <c r="AO670" s="61">
        <v>44160</v>
      </c>
      <c r="AP670" s="61">
        <v>0</v>
      </c>
      <c r="AQ670" s="62">
        <v>17825.184000000001</v>
      </c>
      <c r="AR670" s="62">
        <v>26334.815999999999</v>
      </c>
      <c r="AS670" s="11" t="s">
        <v>1705</v>
      </c>
      <c r="AT670" s="62">
        <v>39611</v>
      </c>
      <c r="AU670" s="62">
        <v>44160</v>
      </c>
      <c r="AV670" s="61">
        <v>44160</v>
      </c>
      <c r="AW670" s="63" t="str">
        <f t="shared" si="143"/>
        <v/>
      </c>
      <c r="AX670" s="63" t="str">
        <f t="shared" si="144"/>
        <v/>
      </c>
      <c r="AY670" s="64">
        <v>4549</v>
      </c>
      <c r="AZ670" s="65">
        <v>0.11484183686349751</v>
      </c>
      <c r="BA670" s="65">
        <v>0</v>
      </c>
      <c r="BB670" s="17" t="s">
        <v>33</v>
      </c>
      <c r="BC670" s="17" t="s">
        <v>1125</v>
      </c>
    </row>
    <row r="671" spans="1:55" ht="20.100000000000001" customHeight="1" x14ac:dyDescent="0.2">
      <c r="A671" s="72" t="s">
        <v>998</v>
      </c>
      <c r="B671" s="72" t="s">
        <v>75</v>
      </c>
      <c r="C671" s="35">
        <f t="shared" si="132"/>
        <v>3</v>
      </c>
      <c r="D671" s="39" t="s">
        <v>29</v>
      </c>
      <c r="E671" s="60" t="s">
        <v>23</v>
      </c>
      <c r="F671" s="18" t="str">
        <f t="shared" si="133"/>
        <v>Shue, Daniel</v>
      </c>
      <c r="G671" s="11" t="s">
        <v>236</v>
      </c>
      <c r="H671" s="11" t="s">
        <v>2844</v>
      </c>
      <c r="I671" s="66">
        <v>1</v>
      </c>
      <c r="J671" s="11" t="s">
        <v>53</v>
      </c>
      <c r="K671" s="34">
        <f t="shared" si="134"/>
        <v>0</v>
      </c>
      <c r="L671" s="34">
        <f t="shared" si="135"/>
        <v>111084.65</v>
      </c>
      <c r="M671" s="34">
        <f t="shared" si="136"/>
        <v>111084.65</v>
      </c>
      <c r="N671" s="34">
        <f t="shared" si="137"/>
        <v>0</v>
      </c>
      <c r="O671" s="34">
        <f t="shared" si="138"/>
        <v>5555.3500000000058</v>
      </c>
      <c r="P671" s="34">
        <f t="shared" si="139"/>
        <v>5555.3500000000058</v>
      </c>
      <c r="Q671" s="34">
        <f t="shared" si="140"/>
        <v>0</v>
      </c>
      <c r="R671" s="34">
        <f t="shared" si="141"/>
        <v>116640</v>
      </c>
      <c r="S671" s="34">
        <f t="shared" si="142"/>
        <v>116640</v>
      </c>
      <c r="T671" s="13">
        <v>42877</v>
      </c>
      <c r="V671" s="11" t="s">
        <v>433</v>
      </c>
      <c r="W671" s="11" t="s">
        <v>2842</v>
      </c>
      <c r="X671" s="11" t="s">
        <v>8962</v>
      </c>
      <c r="Y671" s="11" t="s">
        <v>2843</v>
      </c>
      <c r="Z671" s="11" t="s">
        <v>2840</v>
      </c>
      <c r="AA671" s="11" t="s">
        <v>2841</v>
      </c>
      <c r="AB671" s="11" t="s">
        <v>887</v>
      </c>
      <c r="AC671" s="12" t="s">
        <v>240</v>
      </c>
      <c r="AD671" s="12" t="s">
        <v>2845</v>
      </c>
      <c r="AE671" s="70">
        <v>57000</v>
      </c>
      <c r="AF671" s="70">
        <v>121000</v>
      </c>
      <c r="AG671" s="60"/>
      <c r="AH671" s="61">
        <v>109443</v>
      </c>
      <c r="AI671" s="61">
        <v>0</v>
      </c>
      <c r="AJ671" s="61">
        <v>111084.65</v>
      </c>
      <c r="AK671" s="61">
        <v>0</v>
      </c>
      <c r="AL671" s="61">
        <v>0</v>
      </c>
      <c r="AM671" s="61">
        <v>111084.65</v>
      </c>
      <c r="AN671" s="11" t="s">
        <v>1026</v>
      </c>
      <c r="AO671" s="61">
        <v>116640</v>
      </c>
      <c r="AP671" s="61">
        <v>0</v>
      </c>
      <c r="AQ671" s="62">
        <v>0</v>
      </c>
      <c r="AR671" s="62">
        <v>116640</v>
      </c>
      <c r="AS671" s="11" t="s">
        <v>1026</v>
      </c>
      <c r="AT671" s="62">
        <v>111084.65</v>
      </c>
      <c r="AU671" s="62">
        <v>116640</v>
      </c>
      <c r="AV671" s="61">
        <v>7197</v>
      </c>
      <c r="AW671" s="63" t="str">
        <f t="shared" si="143"/>
        <v/>
      </c>
      <c r="AX671" s="63" t="str">
        <f t="shared" si="144"/>
        <v/>
      </c>
      <c r="AY671" s="64">
        <v>5555.3500000000058</v>
      </c>
      <c r="AZ671" s="65">
        <v>5.0010059895764229E-2</v>
      </c>
      <c r="BA671" s="65">
        <v>6.5760258764836488E-2</v>
      </c>
      <c r="BB671" s="17" t="s">
        <v>33</v>
      </c>
      <c r="BC671" s="17" t="s">
        <v>1125</v>
      </c>
    </row>
    <row r="672" spans="1:55" ht="20.100000000000001" customHeight="1" x14ac:dyDescent="0.2">
      <c r="A672" s="72" t="s">
        <v>998</v>
      </c>
      <c r="B672" s="72" t="s">
        <v>75</v>
      </c>
      <c r="C672" s="35">
        <f t="shared" si="132"/>
        <v>3</v>
      </c>
      <c r="D672" s="39" t="s">
        <v>29</v>
      </c>
      <c r="E672" s="60" t="s">
        <v>23</v>
      </c>
      <c r="F672" s="18" t="str">
        <f t="shared" si="133"/>
        <v>SLOUP, RANDOLPH</v>
      </c>
      <c r="G672" s="11" t="s">
        <v>925</v>
      </c>
      <c r="H672" s="11" t="s">
        <v>2791</v>
      </c>
      <c r="I672" s="66">
        <v>1</v>
      </c>
      <c r="J672" s="11" t="s">
        <v>53</v>
      </c>
      <c r="K672" s="34">
        <f t="shared" si="134"/>
        <v>0</v>
      </c>
      <c r="L672" s="34">
        <f t="shared" si="135"/>
        <v>42050.44</v>
      </c>
      <c r="M672" s="34">
        <f t="shared" si="136"/>
        <v>42050.44</v>
      </c>
      <c r="N672" s="34">
        <f t="shared" si="137"/>
        <v>0</v>
      </c>
      <c r="O672" s="34">
        <f t="shared" si="138"/>
        <v>1471.5599999999977</v>
      </c>
      <c r="P672" s="34">
        <f t="shared" si="139"/>
        <v>1471.5599999999977</v>
      </c>
      <c r="Q672" s="34">
        <f t="shared" si="140"/>
        <v>0</v>
      </c>
      <c r="R672" s="34">
        <f t="shared" si="141"/>
        <v>43522</v>
      </c>
      <c r="S672" s="34">
        <f t="shared" si="142"/>
        <v>43522</v>
      </c>
      <c r="T672" s="13">
        <v>42835</v>
      </c>
      <c r="V672" s="11" t="s">
        <v>2788</v>
      </c>
      <c r="W672" s="11" t="s">
        <v>2789</v>
      </c>
      <c r="X672" s="11" t="s">
        <v>8966</v>
      </c>
      <c r="Y672" s="11" t="s">
        <v>2790</v>
      </c>
      <c r="Z672" s="11" t="s">
        <v>1249</v>
      </c>
      <c r="AA672" s="11" t="s">
        <v>2779</v>
      </c>
      <c r="AB672" s="11" t="s">
        <v>2780</v>
      </c>
      <c r="AC672" s="12" t="s">
        <v>2009</v>
      </c>
      <c r="AD672" s="12" t="s">
        <v>2010</v>
      </c>
      <c r="AE672" s="70">
        <v>24190</v>
      </c>
      <c r="AF672" s="70">
        <v>60588</v>
      </c>
      <c r="AG672" s="60"/>
      <c r="AH672" s="61">
        <v>41429</v>
      </c>
      <c r="AI672" s="61">
        <v>0</v>
      </c>
      <c r="AJ672" s="61">
        <v>42050.44</v>
      </c>
      <c r="AK672" s="61">
        <v>0</v>
      </c>
      <c r="AL672" s="61">
        <v>0</v>
      </c>
      <c r="AM672" s="61">
        <v>42050.44</v>
      </c>
      <c r="AN672" s="11" t="s">
        <v>997</v>
      </c>
      <c r="AO672" s="61">
        <v>43522</v>
      </c>
      <c r="AP672" s="61">
        <v>0</v>
      </c>
      <c r="AQ672" s="62">
        <v>0</v>
      </c>
      <c r="AR672" s="62">
        <v>43522</v>
      </c>
      <c r="AS672" s="11" t="s">
        <v>997</v>
      </c>
      <c r="AT672" s="62">
        <v>42050.44</v>
      </c>
      <c r="AU672" s="62">
        <v>43522</v>
      </c>
      <c r="AV672" s="61">
        <v>2093</v>
      </c>
      <c r="AW672" s="63" t="str">
        <f t="shared" si="143"/>
        <v/>
      </c>
      <c r="AX672" s="63" t="str">
        <f t="shared" si="144"/>
        <v/>
      </c>
      <c r="AY672" s="64">
        <v>1471.5599999999977</v>
      </c>
      <c r="AZ672" s="65">
        <v>3.4995115389993482E-2</v>
      </c>
      <c r="BA672" s="65">
        <v>5.0520167032754831E-2</v>
      </c>
      <c r="BB672" s="17" t="s">
        <v>33</v>
      </c>
      <c r="BC672" s="17" t="s">
        <v>1125</v>
      </c>
    </row>
    <row r="673" spans="1:55" ht="20.100000000000001" customHeight="1" x14ac:dyDescent="0.2">
      <c r="A673" s="72" t="s">
        <v>998</v>
      </c>
      <c r="B673" s="72" t="s">
        <v>75</v>
      </c>
      <c r="C673" s="35">
        <f t="shared" si="132"/>
        <v>3</v>
      </c>
      <c r="D673" s="39" t="s">
        <v>29</v>
      </c>
      <c r="E673" s="60" t="s">
        <v>23</v>
      </c>
      <c r="F673" s="18" t="str">
        <f t="shared" si="133"/>
        <v>SMITH, CHRISTOPHER</v>
      </c>
      <c r="G673" s="11" t="s">
        <v>148</v>
      </c>
      <c r="H673" s="11" t="s">
        <v>1002</v>
      </c>
      <c r="I673" s="66">
        <v>1</v>
      </c>
      <c r="J673" s="11" t="s">
        <v>53</v>
      </c>
      <c r="K673" s="34">
        <f t="shared" si="134"/>
        <v>40653.800000000003</v>
      </c>
      <c r="L673" s="34">
        <f t="shared" si="135"/>
        <v>0</v>
      </c>
      <c r="M673" s="34">
        <f t="shared" si="136"/>
        <v>40653.800000000003</v>
      </c>
      <c r="N673" s="34">
        <f t="shared" si="137"/>
        <v>4791.1999999999971</v>
      </c>
      <c r="O673" s="34">
        <f t="shared" si="138"/>
        <v>0</v>
      </c>
      <c r="P673" s="34">
        <f t="shared" si="139"/>
        <v>4791.1999999999971</v>
      </c>
      <c r="Q673" s="34">
        <f t="shared" si="140"/>
        <v>45445</v>
      </c>
      <c r="R673" s="34">
        <f t="shared" si="141"/>
        <v>0</v>
      </c>
      <c r="S673" s="34">
        <f t="shared" si="142"/>
        <v>45445</v>
      </c>
      <c r="T673" s="13">
        <v>42863</v>
      </c>
      <c r="V673" s="11" t="s">
        <v>1000</v>
      </c>
      <c r="W673" s="11" t="s">
        <v>1001</v>
      </c>
      <c r="X673" s="11" t="s">
        <v>8967</v>
      </c>
      <c r="Y673" s="11" t="s">
        <v>1411</v>
      </c>
      <c r="Z673" s="11" t="s">
        <v>1003</v>
      </c>
      <c r="AA673" s="11" t="s">
        <v>1004</v>
      </c>
      <c r="AB673" s="11" t="s">
        <v>1005</v>
      </c>
      <c r="AC673" s="12" t="s">
        <v>831</v>
      </c>
      <c r="AD673" s="12" t="s">
        <v>831</v>
      </c>
      <c r="AE673" s="70">
        <v>31383</v>
      </c>
      <c r="AF673" s="70">
        <v>52611</v>
      </c>
      <c r="AG673" s="60"/>
      <c r="AH673" s="61">
        <v>40053</v>
      </c>
      <c r="AI673" s="61">
        <v>0</v>
      </c>
      <c r="AJ673" s="61">
        <v>40653.800000000003</v>
      </c>
      <c r="AK673" s="61">
        <v>0</v>
      </c>
      <c r="AL673" s="61">
        <v>40653.800000000003</v>
      </c>
      <c r="AM673" s="61">
        <v>0</v>
      </c>
      <c r="AN673" s="11"/>
      <c r="AO673" s="61">
        <v>45445</v>
      </c>
      <c r="AP673" s="61">
        <v>0</v>
      </c>
      <c r="AQ673" s="62">
        <v>45445</v>
      </c>
      <c r="AR673" s="62">
        <v>0</v>
      </c>
      <c r="AS673" s="11"/>
      <c r="AT673" s="62">
        <v>40653.800000000003</v>
      </c>
      <c r="AU673" s="62">
        <v>45445</v>
      </c>
      <c r="AV673" s="61">
        <v>5392</v>
      </c>
      <c r="AW673" s="63" t="str">
        <f t="shared" si="143"/>
        <v/>
      </c>
      <c r="AX673" s="63" t="str">
        <f t="shared" si="144"/>
        <v/>
      </c>
      <c r="AY673" s="64">
        <v>4791.1999999999971</v>
      </c>
      <c r="AZ673" s="65">
        <v>0.11785368157466207</v>
      </c>
      <c r="BA673" s="65">
        <v>0.13462162634509275</v>
      </c>
      <c r="BB673" s="17" t="s">
        <v>33</v>
      </c>
      <c r="BC673" s="17" t="s">
        <v>1077</v>
      </c>
    </row>
    <row r="674" spans="1:55" ht="20.100000000000001" customHeight="1" x14ac:dyDescent="0.2">
      <c r="A674" s="72" t="s">
        <v>998</v>
      </c>
      <c r="B674" s="72" t="s">
        <v>75</v>
      </c>
      <c r="C674" s="35">
        <f t="shared" si="132"/>
        <v>3</v>
      </c>
      <c r="D674" s="39" t="s">
        <v>29</v>
      </c>
      <c r="E674" s="60" t="s">
        <v>23</v>
      </c>
      <c r="F674" s="18" t="str">
        <f t="shared" si="133"/>
        <v>Smith, Matthew</v>
      </c>
      <c r="G674" s="11" t="s">
        <v>743</v>
      </c>
      <c r="H674" s="11" t="s">
        <v>2064</v>
      </c>
      <c r="I674" s="66">
        <v>1</v>
      </c>
      <c r="J674" s="11" t="s">
        <v>53</v>
      </c>
      <c r="K674" s="34">
        <f t="shared" si="134"/>
        <v>0</v>
      </c>
      <c r="L674" s="34">
        <f t="shared" si="135"/>
        <v>46503.24</v>
      </c>
      <c r="M674" s="34">
        <f t="shared" si="136"/>
        <v>46503.24</v>
      </c>
      <c r="N674" s="34">
        <f t="shared" si="137"/>
        <v>0</v>
      </c>
      <c r="O674" s="34">
        <f t="shared" si="138"/>
        <v>3779.760000000002</v>
      </c>
      <c r="P674" s="34">
        <f t="shared" si="139"/>
        <v>3779.760000000002</v>
      </c>
      <c r="Q674" s="34">
        <f t="shared" si="140"/>
        <v>0</v>
      </c>
      <c r="R674" s="34">
        <f t="shared" si="141"/>
        <v>50283</v>
      </c>
      <c r="S674" s="34">
        <f t="shared" si="142"/>
        <v>50283</v>
      </c>
      <c r="T674" s="13">
        <v>42891</v>
      </c>
      <c r="V674" s="11" t="s">
        <v>70</v>
      </c>
      <c r="W674" s="11" t="s">
        <v>569</v>
      </c>
      <c r="X674" s="11" t="s">
        <v>8969</v>
      </c>
      <c r="Y674" s="11" t="s">
        <v>2063</v>
      </c>
      <c r="Z674" s="11" t="s">
        <v>1122</v>
      </c>
      <c r="AA674" s="11" t="s">
        <v>2065</v>
      </c>
      <c r="AB674" s="11" t="s">
        <v>2066</v>
      </c>
      <c r="AC674" s="12" t="s">
        <v>1132</v>
      </c>
      <c r="AD674" s="12" t="s">
        <v>1133</v>
      </c>
      <c r="AE674" s="70">
        <v>36363</v>
      </c>
      <c r="AF674" s="70">
        <v>62603</v>
      </c>
      <c r="AG674" s="60"/>
      <c r="AH674" s="61">
        <v>45816</v>
      </c>
      <c r="AI674" s="61">
        <v>0</v>
      </c>
      <c r="AJ674" s="61">
        <v>46503.24</v>
      </c>
      <c r="AK674" s="61">
        <v>0</v>
      </c>
      <c r="AL674" s="61">
        <v>0</v>
      </c>
      <c r="AM674" s="61">
        <v>46503.24</v>
      </c>
      <c r="AN674" s="11" t="s">
        <v>997</v>
      </c>
      <c r="AO674" s="61">
        <v>50283</v>
      </c>
      <c r="AP674" s="61">
        <v>0</v>
      </c>
      <c r="AQ674" s="62">
        <v>0</v>
      </c>
      <c r="AR674" s="62">
        <v>50283</v>
      </c>
      <c r="AS674" s="11" t="s">
        <v>997</v>
      </c>
      <c r="AT674" s="62">
        <v>46503.24</v>
      </c>
      <c r="AU674" s="62">
        <v>50283</v>
      </c>
      <c r="AV674" s="61">
        <v>4467</v>
      </c>
      <c r="AW674" s="63" t="str">
        <f t="shared" si="143"/>
        <v/>
      </c>
      <c r="AX674" s="63" t="str">
        <f t="shared" si="144"/>
        <v/>
      </c>
      <c r="AY674" s="64">
        <v>3779.760000000002</v>
      </c>
      <c r="AZ674" s="65">
        <v>8.1279497944659385E-2</v>
      </c>
      <c r="BA674" s="65">
        <v>9.7498690413829234E-2</v>
      </c>
      <c r="BB674" s="17" t="s">
        <v>33</v>
      </c>
      <c r="BC674" s="17" t="s">
        <v>1077</v>
      </c>
    </row>
    <row r="675" spans="1:55" ht="20.100000000000001" customHeight="1" x14ac:dyDescent="0.2">
      <c r="A675" s="72" t="s">
        <v>998</v>
      </c>
      <c r="B675" s="72" t="s">
        <v>75</v>
      </c>
      <c r="C675" s="35">
        <f t="shared" si="132"/>
        <v>3</v>
      </c>
      <c r="D675" s="39" t="s">
        <v>29</v>
      </c>
      <c r="E675" s="60" t="s">
        <v>23</v>
      </c>
      <c r="F675" s="18" t="str">
        <f t="shared" si="133"/>
        <v>SPIELVOGEL, EAN</v>
      </c>
      <c r="G675" s="11" t="s">
        <v>925</v>
      </c>
      <c r="H675" s="11" t="s">
        <v>2083</v>
      </c>
      <c r="I675" s="66">
        <v>1</v>
      </c>
      <c r="J675" s="11" t="s">
        <v>53</v>
      </c>
      <c r="K675" s="34">
        <f t="shared" si="134"/>
        <v>0</v>
      </c>
      <c r="L675" s="34">
        <f t="shared" si="135"/>
        <v>44619.4</v>
      </c>
      <c r="M675" s="34">
        <f t="shared" si="136"/>
        <v>44619.4</v>
      </c>
      <c r="N675" s="34">
        <f t="shared" si="137"/>
        <v>0</v>
      </c>
      <c r="O675" s="34">
        <f t="shared" si="138"/>
        <v>4380.5999999999985</v>
      </c>
      <c r="P675" s="34">
        <f t="shared" si="139"/>
        <v>4380.5999999999985</v>
      </c>
      <c r="Q675" s="34">
        <f t="shared" si="140"/>
        <v>0</v>
      </c>
      <c r="R675" s="34">
        <f t="shared" si="141"/>
        <v>49000</v>
      </c>
      <c r="S675" s="34">
        <f t="shared" si="142"/>
        <v>49000</v>
      </c>
      <c r="T675" s="13">
        <v>42842</v>
      </c>
      <c r="V675" s="11" t="s">
        <v>2080</v>
      </c>
      <c r="W675" s="11" t="s">
        <v>2081</v>
      </c>
      <c r="X675" s="11" t="s">
        <v>8976</v>
      </c>
      <c r="Y675" s="11" t="s">
        <v>2082</v>
      </c>
      <c r="Z675" s="11" t="s">
        <v>1122</v>
      </c>
      <c r="AA675" s="11" t="s">
        <v>2065</v>
      </c>
      <c r="AB675" s="11" t="s">
        <v>2066</v>
      </c>
      <c r="AC675" s="12" t="s">
        <v>1132</v>
      </c>
      <c r="AD675" s="12" t="s">
        <v>1133</v>
      </c>
      <c r="AE675" s="70">
        <v>24190</v>
      </c>
      <c r="AF675" s="70">
        <v>60588</v>
      </c>
      <c r="AG675" s="60"/>
      <c r="AH675" s="61">
        <v>43960</v>
      </c>
      <c r="AI675" s="61">
        <v>0</v>
      </c>
      <c r="AJ675" s="61">
        <v>44619.4</v>
      </c>
      <c r="AK675" s="61">
        <v>0</v>
      </c>
      <c r="AL675" s="61">
        <v>0</v>
      </c>
      <c r="AM675" s="61">
        <v>44619.4</v>
      </c>
      <c r="AN675" s="11" t="s">
        <v>997</v>
      </c>
      <c r="AO675" s="61">
        <v>49000</v>
      </c>
      <c r="AP675" s="61">
        <v>0</v>
      </c>
      <c r="AQ675" s="62">
        <v>0</v>
      </c>
      <c r="AR675" s="62">
        <v>49000</v>
      </c>
      <c r="AS675" s="11" t="s">
        <v>997</v>
      </c>
      <c r="AT675" s="62">
        <v>44619.4</v>
      </c>
      <c r="AU675" s="62">
        <v>49000</v>
      </c>
      <c r="AV675" s="61">
        <v>5040</v>
      </c>
      <c r="AW675" s="63" t="str">
        <f t="shared" si="143"/>
        <v/>
      </c>
      <c r="AX675" s="63" t="str">
        <f t="shared" si="144"/>
        <v/>
      </c>
      <c r="AY675" s="64">
        <v>4380.5999999999985</v>
      </c>
      <c r="AZ675" s="65">
        <v>9.817702613661318E-2</v>
      </c>
      <c r="BA675" s="65">
        <v>0.11464968152866242</v>
      </c>
      <c r="BB675" s="17" t="s">
        <v>33</v>
      </c>
      <c r="BC675" s="17" t="s">
        <v>1125</v>
      </c>
    </row>
    <row r="676" spans="1:55" ht="20.100000000000001" customHeight="1" x14ac:dyDescent="0.2">
      <c r="A676" s="72" t="s">
        <v>998</v>
      </c>
      <c r="B676" s="72" t="s">
        <v>75</v>
      </c>
      <c r="C676" s="35">
        <f t="shared" si="132"/>
        <v>3</v>
      </c>
      <c r="D676" s="39" t="s">
        <v>29</v>
      </c>
      <c r="E676" s="60" t="s">
        <v>23</v>
      </c>
      <c r="F676" s="18" t="str">
        <f t="shared" si="133"/>
        <v>Stevans, Alicia</v>
      </c>
      <c r="G676" s="11" t="s">
        <v>925</v>
      </c>
      <c r="H676" s="11" t="s">
        <v>2279</v>
      </c>
      <c r="I676" s="66">
        <v>1</v>
      </c>
      <c r="J676" s="11" t="s">
        <v>53</v>
      </c>
      <c r="K676" s="34">
        <f t="shared" si="134"/>
        <v>0</v>
      </c>
      <c r="L676" s="34">
        <f t="shared" si="135"/>
        <v>41615</v>
      </c>
      <c r="M676" s="34">
        <f t="shared" si="136"/>
        <v>41615</v>
      </c>
      <c r="N676" s="34">
        <f t="shared" si="137"/>
        <v>0</v>
      </c>
      <c r="O676" s="34">
        <f t="shared" si="138"/>
        <v>1000</v>
      </c>
      <c r="P676" s="34">
        <f t="shared" si="139"/>
        <v>1000</v>
      </c>
      <c r="Q676" s="34">
        <f t="shared" si="140"/>
        <v>0</v>
      </c>
      <c r="R676" s="34">
        <f t="shared" si="141"/>
        <v>42615</v>
      </c>
      <c r="S676" s="34">
        <f t="shared" si="142"/>
        <v>42615</v>
      </c>
      <c r="T676" s="13">
        <v>42856</v>
      </c>
      <c r="V676" s="11" t="s">
        <v>2276</v>
      </c>
      <c r="W676" s="11" t="s">
        <v>2277</v>
      </c>
      <c r="X676" s="11" t="s">
        <v>8982</v>
      </c>
      <c r="Y676" s="11" t="s">
        <v>2278</v>
      </c>
      <c r="Z676" s="11" t="s">
        <v>1122</v>
      </c>
      <c r="AA676" s="11" t="s">
        <v>1176</v>
      </c>
      <c r="AB676" s="11" t="s">
        <v>1177</v>
      </c>
      <c r="AC676" s="12" t="s">
        <v>1132</v>
      </c>
      <c r="AD676" s="12" t="s">
        <v>1133</v>
      </c>
      <c r="AE676" s="70">
        <v>24190</v>
      </c>
      <c r="AF676" s="70">
        <v>44832</v>
      </c>
      <c r="AG676" s="60"/>
      <c r="AH676" s="61">
        <v>41000</v>
      </c>
      <c r="AI676" s="61">
        <v>0</v>
      </c>
      <c r="AJ676" s="61">
        <v>41615</v>
      </c>
      <c r="AK676" s="61">
        <v>0</v>
      </c>
      <c r="AL676" s="61">
        <v>0</v>
      </c>
      <c r="AM676" s="61">
        <v>41615</v>
      </c>
      <c r="AN676" s="11" t="s">
        <v>1015</v>
      </c>
      <c r="AO676" s="61">
        <v>42615</v>
      </c>
      <c r="AP676" s="61">
        <v>0</v>
      </c>
      <c r="AQ676" s="62">
        <v>0</v>
      </c>
      <c r="AR676" s="62">
        <v>42615</v>
      </c>
      <c r="AS676" s="11" t="s">
        <v>997</v>
      </c>
      <c r="AT676" s="62">
        <v>41615</v>
      </c>
      <c r="AU676" s="62">
        <v>42615</v>
      </c>
      <c r="AV676" s="61">
        <v>1615</v>
      </c>
      <c r="AW676" s="63" t="str">
        <f t="shared" si="143"/>
        <v/>
      </c>
      <c r="AX676" s="63" t="str">
        <f t="shared" si="144"/>
        <v/>
      </c>
      <c r="AY676" s="64">
        <v>1000</v>
      </c>
      <c r="AZ676" s="65">
        <v>2.4029796948215786E-2</v>
      </c>
      <c r="BA676" s="65">
        <v>3.9390243902439025E-2</v>
      </c>
      <c r="BB676" s="17" t="s">
        <v>33</v>
      </c>
      <c r="BC676" s="17" t="s">
        <v>1077</v>
      </c>
    </row>
    <row r="677" spans="1:55" ht="20.100000000000001" customHeight="1" x14ac:dyDescent="0.2">
      <c r="A677" s="72" t="s">
        <v>998</v>
      </c>
      <c r="B677" s="72" t="s">
        <v>75</v>
      </c>
      <c r="C677" s="35">
        <f t="shared" si="132"/>
        <v>3</v>
      </c>
      <c r="D677" s="39" t="s">
        <v>29</v>
      </c>
      <c r="E677" s="60" t="s">
        <v>23</v>
      </c>
      <c r="F677" s="18" t="str">
        <f t="shared" si="133"/>
        <v>STEVENSON, ROBERT</v>
      </c>
      <c r="G677" s="11" t="s">
        <v>1312</v>
      </c>
      <c r="H677" s="11" t="s">
        <v>2938</v>
      </c>
      <c r="I677" s="66">
        <v>1</v>
      </c>
      <c r="J677" s="11" t="s">
        <v>53</v>
      </c>
      <c r="K677" s="34">
        <f t="shared" si="134"/>
        <v>38499.366150000002</v>
      </c>
      <c r="L677" s="34">
        <f t="shared" si="135"/>
        <v>23415.633849999998</v>
      </c>
      <c r="M677" s="34">
        <f t="shared" si="136"/>
        <v>61915</v>
      </c>
      <c r="N677" s="34">
        <f t="shared" si="137"/>
        <v>3161.9038499999951</v>
      </c>
      <c r="O677" s="34">
        <f t="shared" si="138"/>
        <v>1923.0961500000012</v>
      </c>
      <c r="P677" s="34">
        <f t="shared" si="139"/>
        <v>5084.9999999999964</v>
      </c>
      <c r="Q677" s="34">
        <f t="shared" si="140"/>
        <v>41661.269999999997</v>
      </c>
      <c r="R677" s="34">
        <f t="shared" si="141"/>
        <v>25338.73</v>
      </c>
      <c r="S677" s="34">
        <f t="shared" si="142"/>
        <v>67000</v>
      </c>
      <c r="T677" s="13">
        <v>42877</v>
      </c>
      <c r="V677" s="11" t="s">
        <v>2936</v>
      </c>
      <c r="W677" s="11" t="s">
        <v>1413</v>
      </c>
      <c r="X677" s="11" t="s">
        <v>8983</v>
      </c>
      <c r="Y677" s="11" t="s">
        <v>2937</v>
      </c>
      <c r="Z677" s="11" t="s">
        <v>1306</v>
      </c>
      <c r="AA677" s="11" t="s">
        <v>2939</v>
      </c>
      <c r="AB677" s="11" t="s">
        <v>2940</v>
      </c>
      <c r="AC677" s="12" t="s">
        <v>2941</v>
      </c>
      <c r="AD677" s="12" t="s">
        <v>2942</v>
      </c>
      <c r="AE677" s="70">
        <v>39622</v>
      </c>
      <c r="AF677" s="70">
        <v>87020</v>
      </c>
      <c r="AG677" s="60"/>
      <c r="AH677" s="61">
        <v>61000</v>
      </c>
      <c r="AI677" s="61">
        <v>0</v>
      </c>
      <c r="AJ677" s="61">
        <v>61915</v>
      </c>
      <c r="AK677" s="61">
        <v>0</v>
      </c>
      <c r="AL677" s="61">
        <v>38499.366150000002</v>
      </c>
      <c r="AM677" s="61">
        <v>23415.633849999998</v>
      </c>
      <c r="AN677" s="11" t="s">
        <v>2943</v>
      </c>
      <c r="AO677" s="61">
        <v>67000</v>
      </c>
      <c r="AP677" s="61">
        <v>0</v>
      </c>
      <c r="AQ677" s="62">
        <v>41661.269999999997</v>
      </c>
      <c r="AR677" s="62">
        <v>25338.73</v>
      </c>
      <c r="AS677" s="11" t="s">
        <v>2943</v>
      </c>
      <c r="AT677" s="62">
        <v>61915</v>
      </c>
      <c r="AU677" s="62">
        <v>67000</v>
      </c>
      <c r="AV677" s="61">
        <v>6000</v>
      </c>
      <c r="AW677" s="63" t="str">
        <f t="shared" si="143"/>
        <v/>
      </c>
      <c r="AX677" s="63" t="str">
        <f t="shared" si="144"/>
        <v/>
      </c>
      <c r="AY677" s="64">
        <v>5085</v>
      </c>
      <c r="AZ677" s="65">
        <v>8.212872486473391E-2</v>
      </c>
      <c r="BA677" s="65">
        <v>9.8360655737704916E-2</v>
      </c>
      <c r="BB677" s="17" t="s">
        <v>33</v>
      </c>
      <c r="BC677" s="17" t="s">
        <v>1077</v>
      </c>
    </row>
    <row r="678" spans="1:55" ht="20.100000000000001" customHeight="1" x14ac:dyDescent="0.2">
      <c r="A678" s="72" t="s">
        <v>998</v>
      </c>
      <c r="B678" s="72" t="s">
        <v>75</v>
      </c>
      <c r="C678" s="35">
        <f t="shared" si="132"/>
        <v>3</v>
      </c>
      <c r="D678" s="39" t="s">
        <v>29</v>
      </c>
      <c r="E678" s="60" t="s">
        <v>23</v>
      </c>
      <c r="F678" s="18" t="str">
        <f t="shared" si="133"/>
        <v>SUN, NING</v>
      </c>
      <c r="G678" s="11" t="s">
        <v>252</v>
      </c>
      <c r="H678" s="11" t="s">
        <v>2527</v>
      </c>
      <c r="I678" s="66">
        <v>1</v>
      </c>
      <c r="J678" s="11" t="s">
        <v>53</v>
      </c>
      <c r="K678" s="34">
        <f t="shared" si="134"/>
        <v>52820.6</v>
      </c>
      <c r="L678" s="34">
        <f t="shared" si="135"/>
        <v>0</v>
      </c>
      <c r="M678" s="34">
        <f t="shared" si="136"/>
        <v>52820.6</v>
      </c>
      <c r="N678" s="34">
        <f t="shared" si="137"/>
        <v>1447.4000000000015</v>
      </c>
      <c r="O678" s="34">
        <f t="shared" si="138"/>
        <v>0</v>
      </c>
      <c r="P678" s="34">
        <f t="shared" si="139"/>
        <v>1447.4000000000015</v>
      </c>
      <c r="Q678" s="34">
        <f t="shared" si="140"/>
        <v>54268</v>
      </c>
      <c r="R678" s="34">
        <f t="shared" si="141"/>
        <v>0</v>
      </c>
      <c r="S678" s="34">
        <f t="shared" si="142"/>
        <v>54268</v>
      </c>
      <c r="T678" s="13">
        <v>42898</v>
      </c>
      <c r="V678" s="11" t="s">
        <v>2524</v>
      </c>
      <c r="W678" s="11" t="s">
        <v>2525</v>
      </c>
      <c r="X678" s="11" t="s">
        <v>8991</v>
      </c>
      <c r="Y678" s="11" t="s">
        <v>2526</v>
      </c>
      <c r="Z678" s="11" t="s">
        <v>2493</v>
      </c>
      <c r="AA678" s="11" t="s">
        <v>2528</v>
      </c>
      <c r="AB678" s="11" t="s">
        <v>2529</v>
      </c>
      <c r="AC678" s="12" t="s">
        <v>256</v>
      </c>
      <c r="AD678" s="12" t="s">
        <v>256</v>
      </c>
      <c r="AE678" s="70">
        <v>29826</v>
      </c>
      <c r="AF678" s="70">
        <v>57573</v>
      </c>
      <c r="AG678" s="60"/>
      <c r="AH678" s="61">
        <v>52040</v>
      </c>
      <c r="AI678" s="61">
        <v>0</v>
      </c>
      <c r="AJ678" s="61">
        <v>52820.6</v>
      </c>
      <c r="AK678" s="61">
        <v>0</v>
      </c>
      <c r="AL678" s="61">
        <v>52820.6</v>
      </c>
      <c r="AM678" s="61">
        <v>0</v>
      </c>
      <c r="AN678" s="11"/>
      <c r="AO678" s="61">
        <v>54268</v>
      </c>
      <c r="AP678" s="61">
        <v>0</v>
      </c>
      <c r="AQ678" s="62">
        <v>54268</v>
      </c>
      <c r="AR678" s="62">
        <v>0</v>
      </c>
      <c r="AS678" s="11"/>
      <c r="AT678" s="62">
        <v>52820.6</v>
      </c>
      <c r="AU678" s="62">
        <v>54268</v>
      </c>
      <c r="AV678" s="61">
        <v>2228</v>
      </c>
      <c r="AW678" s="63" t="str">
        <f t="shared" si="143"/>
        <v/>
      </c>
      <c r="AX678" s="63" t="str">
        <f t="shared" si="144"/>
        <v/>
      </c>
      <c r="AY678" s="64">
        <v>1447.4000000000015</v>
      </c>
      <c r="AZ678" s="65">
        <v>2.7402187782796891E-2</v>
      </c>
      <c r="BA678" s="65">
        <v>4.2813220599538813E-2</v>
      </c>
      <c r="BB678" s="17" t="s">
        <v>33</v>
      </c>
      <c r="BC678" s="17" t="s">
        <v>1125</v>
      </c>
    </row>
    <row r="679" spans="1:55" ht="20.100000000000001" customHeight="1" x14ac:dyDescent="0.2">
      <c r="A679" s="72" t="s">
        <v>998</v>
      </c>
      <c r="B679" s="72" t="s">
        <v>75</v>
      </c>
      <c r="C679" s="35">
        <f t="shared" si="132"/>
        <v>3</v>
      </c>
      <c r="D679" s="39" t="s">
        <v>29</v>
      </c>
      <c r="E679" s="60" t="s">
        <v>23</v>
      </c>
      <c r="F679" s="18" t="str">
        <f t="shared" si="133"/>
        <v>TARANTINO, FRANK</v>
      </c>
      <c r="G679" s="11" t="s">
        <v>1043</v>
      </c>
      <c r="H679" s="11" t="s">
        <v>1044</v>
      </c>
      <c r="I679" s="66">
        <v>1</v>
      </c>
      <c r="J679" s="11" t="s">
        <v>53</v>
      </c>
      <c r="K679" s="34">
        <f t="shared" si="134"/>
        <v>0</v>
      </c>
      <c r="L679" s="34">
        <f t="shared" si="135"/>
        <v>56749.67</v>
      </c>
      <c r="M679" s="34">
        <f t="shared" si="136"/>
        <v>56749.67</v>
      </c>
      <c r="N679" s="34">
        <f t="shared" si="137"/>
        <v>0</v>
      </c>
      <c r="O679" s="34">
        <f t="shared" si="138"/>
        <v>11293.330000000002</v>
      </c>
      <c r="P679" s="34">
        <f t="shared" si="139"/>
        <v>11293.330000000002</v>
      </c>
      <c r="Q679" s="34">
        <f t="shared" si="140"/>
        <v>0</v>
      </c>
      <c r="R679" s="34">
        <f t="shared" si="141"/>
        <v>68043</v>
      </c>
      <c r="S679" s="34">
        <f t="shared" si="142"/>
        <v>68043</v>
      </c>
      <c r="T679" s="13">
        <v>42877</v>
      </c>
      <c r="V679" s="11" t="s">
        <v>1040</v>
      </c>
      <c r="W679" s="11" t="s">
        <v>1041</v>
      </c>
      <c r="X679" s="11" t="s">
        <v>8995</v>
      </c>
      <c r="Y679" s="11" t="s">
        <v>1042</v>
      </c>
      <c r="Z679" s="11" t="s">
        <v>1033</v>
      </c>
      <c r="AA679" s="11" t="s">
        <v>1045</v>
      </c>
      <c r="AB679" s="11" t="s">
        <v>1046</v>
      </c>
      <c r="AC679" s="12" t="s">
        <v>1047</v>
      </c>
      <c r="AD679" s="12" t="s">
        <v>727</v>
      </c>
      <c r="AE679" s="70">
        <v>43590</v>
      </c>
      <c r="AF679" s="70">
        <v>88863</v>
      </c>
      <c r="AG679" s="60"/>
      <c r="AH679" s="61">
        <v>55911</v>
      </c>
      <c r="AI679" s="61">
        <v>0</v>
      </c>
      <c r="AJ679" s="61">
        <v>56749.67</v>
      </c>
      <c r="AK679" s="61">
        <v>0</v>
      </c>
      <c r="AL679" s="61">
        <v>0</v>
      </c>
      <c r="AM679" s="61">
        <v>56749.67</v>
      </c>
      <c r="AN679" s="11" t="s">
        <v>1026</v>
      </c>
      <c r="AO679" s="61">
        <v>68043</v>
      </c>
      <c r="AP679" s="61">
        <v>0</v>
      </c>
      <c r="AQ679" s="62">
        <v>0</v>
      </c>
      <c r="AR679" s="62">
        <v>68043</v>
      </c>
      <c r="AS679" s="11" t="s">
        <v>1026</v>
      </c>
      <c r="AT679" s="62">
        <v>56749.67</v>
      </c>
      <c r="AU679" s="62">
        <v>68043</v>
      </c>
      <c r="AV679" s="61">
        <v>12132</v>
      </c>
      <c r="AW679" s="63" t="str">
        <f t="shared" si="143"/>
        <v/>
      </c>
      <c r="AX679" s="63" t="str">
        <f t="shared" si="144"/>
        <v/>
      </c>
      <c r="AY679" s="64">
        <v>11293.330000000002</v>
      </c>
      <c r="AZ679" s="65">
        <v>0.19900256688717313</v>
      </c>
      <c r="BA679" s="65">
        <v>0.21698771261469121</v>
      </c>
      <c r="BB679" s="17" t="s">
        <v>33</v>
      </c>
      <c r="BC679" s="17" t="s">
        <v>1039</v>
      </c>
    </row>
    <row r="680" spans="1:55" ht="20.100000000000001" customHeight="1" x14ac:dyDescent="0.2">
      <c r="A680" s="72" t="s">
        <v>998</v>
      </c>
      <c r="B680" s="72" t="s">
        <v>75</v>
      </c>
      <c r="C680" s="35">
        <f t="shared" si="132"/>
        <v>3</v>
      </c>
      <c r="D680" s="39" t="s">
        <v>29</v>
      </c>
      <c r="E680" s="60" t="s">
        <v>23</v>
      </c>
      <c r="F680" s="18" t="str">
        <f t="shared" si="133"/>
        <v>Tates, Rachel-Kaylah</v>
      </c>
      <c r="G680" s="11" t="s">
        <v>299</v>
      </c>
      <c r="H680" s="11" t="s">
        <v>1305</v>
      </c>
      <c r="I680" s="66">
        <v>1</v>
      </c>
      <c r="J680" s="11" t="s">
        <v>53</v>
      </c>
      <c r="K680" s="34">
        <f t="shared" si="134"/>
        <v>46500</v>
      </c>
      <c r="L680" s="34">
        <f t="shared" si="135"/>
        <v>0</v>
      </c>
      <c r="M680" s="34">
        <f t="shared" si="136"/>
        <v>46500</v>
      </c>
      <c r="N680" s="34">
        <f t="shared" si="137"/>
        <v>4185</v>
      </c>
      <c r="O680" s="34">
        <f t="shared" si="138"/>
        <v>0</v>
      </c>
      <c r="P680" s="34">
        <f t="shared" si="139"/>
        <v>4185</v>
      </c>
      <c r="Q680" s="34">
        <f t="shared" si="140"/>
        <v>50685</v>
      </c>
      <c r="R680" s="34">
        <f t="shared" si="141"/>
        <v>0</v>
      </c>
      <c r="S680" s="34">
        <f t="shared" si="142"/>
        <v>50685</v>
      </c>
      <c r="T680" s="13">
        <v>42863</v>
      </c>
      <c r="V680" s="11" t="s">
        <v>1302</v>
      </c>
      <c r="W680" s="11" t="s">
        <v>1303</v>
      </c>
      <c r="X680" s="11" t="s">
        <v>8996</v>
      </c>
      <c r="Y680" s="11" t="s">
        <v>1304</v>
      </c>
      <c r="Z680" s="11" t="s">
        <v>1306</v>
      </c>
      <c r="AA680" s="11" t="s">
        <v>1307</v>
      </c>
      <c r="AB680" s="11" t="s">
        <v>1308</v>
      </c>
      <c r="AC680" s="12" t="s">
        <v>595</v>
      </c>
      <c r="AD680" s="12" t="s">
        <v>73</v>
      </c>
      <c r="AE680" s="70">
        <v>31888</v>
      </c>
      <c r="AF680" s="70">
        <v>63163</v>
      </c>
      <c r="AG680" s="60"/>
      <c r="AH680" s="61">
        <v>42000</v>
      </c>
      <c r="AI680" s="61">
        <v>0</v>
      </c>
      <c r="AJ680" s="61">
        <v>46500</v>
      </c>
      <c r="AK680" s="61">
        <v>0</v>
      </c>
      <c r="AL680" s="61">
        <v>46500</v>
      </c>
      <c r="AM680" s="61">
        <v>0</v>
      </c>
      <c r="AN680" s="11"/>
      <c r="AO680" s="61">
        <v>50685</v>
      </c>
      <c r="AP680" s="61">
        <v>0</v>
      </c>
      <c r="AQ680" s="62">
        <v>50685</v>
      </c>
      <c r="AR680" s="62">
        <v>0</v>
      </c>
      <c r="AS680" s="11"/>
      <c r="AT680" s="62">
        <v>46500</v>
      </c>
      <c r="AU680" s="62">
        <v>50685</v>
      </c>
      <c r="AV680" s="61">
        <v>8685</v>
      </c>
      <c r="AW680" s="63" t="str">
        <f t="shared" si="143"/>
        <v/>
      </c>
      <c r="AX680" s="63" t="str">
        <f t="shared" si="144"/>
        <v/>
      </c>
      <c r="AY680" s="64">
        <v>4185</v>
      </c>
      <c r="AZ680" s="65">
        <v>0.09</v>
      </c>
      <c r="BA680" s="65">
        <v>0.20678571428571429</v>
      </c>
      <c r="BB680" s="17" t="s">
        <v>33</v>
      </c>
      <c r="BC680" s="17" t="s">
        <v>1125</v>
      </c>
    </row>
    <row r="681" spans="1:55" ht="20.100000000000001" customHeight="1" x14ac:dyDescent="0.2">
      <c r="A681" s="72" t="s">
        <v>998</v>
      </c>
      <c r="B681" s="72" t="s">
        <v>75</v>
      </c>
      <c r="C681" s="35">
        <f t="shared" si="132"/>
        <v>3</v>
      </c>
      <c r="D681" s="39" t="s">
        <v>29</v>
      </c>
      <c r="E681" s="60" t="s">
        <v>23</v>
      </c>
      <c r="F681" s="18" t="str">
        <f t="shared" si="133"/>
        <v>Tingen, Kimberly</v>
      </c>
      <c r="G681" s="11" t="s">
        <v>133</v>
      </c>
      <c r="H681" s="11" t="s">
        <v>1748</v>
      </c>
      <c r="I681" s="66">
        <v>1</v>
      </c>
      <c r="J681" s="11" t="s">
        <v>53</v>
      </c>
      <c r="K681" s="34">
        <f t="shared" si="134"/>
        <v>47220.85</v>
      </c>
      <c r="L681" s="34">
        <f t="shared" si="135"/>
        <v>0</v>
      </c>
      <c r="M681" s="34">
        <f t="shared" si="136"/>
        <v>47220.85</v>
      </c>
      <c r="N681" s="34">
        <f t="shared" si="137"/>
        <v>981.15000000000146</v>
      </c>
      <c r="O681" s="34">
        <f t="shared" si="138"/>
        <v>0</v>
      </c>
      <c r="P681" s="34">
        <f t="shared" si="139"/>
        <v>981.15000000000146</v>
      </c>
      <c r="Q681" s="34">
        <f t="shared" si="140"/>
        <v>48202</v>
      </c>
      <c r="R681" s="34">
        <f t="shared" si="141"/>
        <v>0</v>
      </c>
      <c r="S681" s="34">
        <f t="shared" si="142"/>
        <v>48202</v>
      </c>
      <c r="T681" s="13">
        <v>42884</v>
      </c>
      <c r="V681" s="11" t="s">
        <v>1746</v>
      </c>
      <c r="W681" s="11" t="s">
        <v>103</v>
      </c>
      <c r="X681" s="11" t="s">
        <v>9008</v>
      </c>
      <c r="Y681" s="11" t="s">
        <v>1747</v>
      </c>
      <c r="Z681" s="11" t="s">
        <v>1068</v>
      </c>
      <c r="AA681" s="11" t="s">
        <v>1749</v>
      </c>
      <c r="AB681" s="11" t="s">
        <v>1750</v>
      </c>
      <c r="AC681" s="12" t="s">
        <v>678</v>
      </c>
      <c r="AD681" s="12" t="s">
        <v>73</v>
      </c>
      <c r="AE681" s="70">
        <v>37012</v>
      </c>
      <c r="AF681" s="70">
        <v>59341</v>
      </c>
      <c r="AG681" s="60"/>
      <c r="AH681" s="61">
        <v>46523</v>
      </c>
      <c r="AI681" s="61">
        <v>0</v>
      </c>
      <c r="AJ681" s="61">
        <v>47220.85</v>
      </c>
      <c r="AK681" s="61">
        <v>0</v>
      </c>
      <c r="AL681" s="61">
        <v>47220.85</v>
      </c>
      <c r="AM681" s="61">
        <v>0</v>
      </c>
      <c r="AN681" s="11"/>
      <c r="AO681" s="61">
        <v>48202</v>
      </c>
      <c r="AP681" s="61">
        <v>0</v>
      </c>
      <c r="AQ681" s="62">
        <v>48202</v>
      </c>
      <c r="AR681" s="62">
        <v>0</v>
      </c>
      <c r="AS681" s="11"/>
      <c r="AT681" s="62">
        <v>47220.85</v>
      </c>
      <c r="AU681" s="62">
        <v>48202</v>
      </c>
      <c r="AV681" s="61">
        <v>1679</v>
      </c>
      <c r="AW681" s="63" t="str">
        <f t="shared" si="143"/>
        <v/>
      </c>
      <c r="AX681" s="63" t="str">
        <f t="shared" si="144"/>
        <v/>
      </c>
      <c r="AY681" s="64">
        <v>981.15000000000146</v>
      </c>
      <c r="AZ681" s="65">
        <v>2.0777897898915446E-2</v>
      </c>
      <c r="BA681" s="65">
        <v>3.6089676074199856E-2</v>
      </c>
      <c r="BB681" s="17" t="s">
        <v>33</v>
      </c>
      <c r="BC681" s="17" t="s">
        <v>1039</v>
      </c>
    </row>
    <row r="682" spans="1:55" ht="20.100000000000001" customHeight="1" x14ac:dyDescent="0.2">
      <c r="A682" s="72" t="s">
        <v>998</v>
      </c>
      <c r="B682" s="72" t="s">
        <v>75</v>
      </c>
      <c r="C682" s="35">
        <f t="shared" si="132"/>
        <v>3</v>
      </c>
      <c r="D682" s="39" t="s">
        <v>29</v>
      </c>
      <c r="E682" s="60" t="s">
        <v>23</v>
      </c>
      <c r="F682" s="18" t="str">
        <f t="shared" si="133"/>
        <v>Tipton, Barbara</v>
      </c>
      <c r="G682" s="11" t="s">
        <v>299</v>
      </c>
      <c r="H682" s="11" t="s">
        <v>1551</v>
      </c>
      <c r="I682" s="66">
        <v>1</v>
      </c>
      <c r="J682" s="11" t="s">
        <v>53</v>
      </c>
      <c r="K682" s="34">
        <f t="shared" si="134"/>
        <v>0</v>
      </c>
      <c r="L682" s="34">
        <f t="shared" si="135"/>
        <v>59727.68</v>
      </c>
      <c r="M682" s="34">
        <f t="shared" si="136"/>
        <v>59727.68</v>
      </c>
      <c r="N682" s="34">
        <f t="shared" si="137"/>
        <v>0</v>
      </c>
      <c r="O682" s="34">
        <f t="shared" si="138"/>
        <v>3436.3199999999997</v>
      </c>
      <c r="P682" s="34">
        <f t="shared" si="139"/>
        <v>3436.3199999999997</v>
      </c>
      <c r="Q682" s="34">
        <f t="shared" si="140"/>
        <v>0</v>
      </c>
      <c r="R682" s="34">
        <f t="shared" si="141"/>
        <v>63164</v>
      </c>
      <c r="S682" s="34">
        <f t="shared" si="142"/>
        <v>63164</v>
      </c>
      <c r="T682" s="13">
        <v>42863</v>
      </c>
      <c r="V682" s="11" t="s">
        <v>1549</v>
      </c>
      <c r="W682" s="11" t="s">
        <v>1550</v>
      </c>
      <c r="X682" s="11" t="s">
        <v>9009</v>
      </c>
      <c r="Y682" s="11">
        <v>705091064</v>
      </c>
      <c r="Z682" s="11" t="s">
        <v>1011</v>
      </c>
      <c r="AA682" s="11" t="s">
        <v>1545</v>
      </c>
      <c r="AB682" s="11" t="s">
        <v>1546</v>
      </c>
      <c r="AC682" s="12" t="s">
        <v>582</v>
      </c>
      <c r="AD682" s="12" t="s">
        <v>73</v>
      </c>
      <c r="AE682" s="70">
        <v>31888</v>
      </c>
      <c r="AF682" s="70">
        <v>73719</v>
      </c>
      <c r="AG682" s="60"/>
      <c r="AH682" s="61">
        <v>58845</v>
      </c>
      <c r="AI682" s="61">
        <v>0</v>
      </c>
      <c r="AJ682" s="61">
        <v>59727.68</v>
      </c>
      <c r="AK682" s="61">
        <v>0</v>
      </c>
      <c r="AL682" s="61">
        <v>0</v>
      </c>
      <c r="AM682" s="61">
        <v>59727.68</v>
      </c>
      <c r="AN682" s="11" t="s">
        <v>1026</v>
      </c>
      <c r="AO682" s="61">
        <v>63164</v>
      </c>
      <c r="AP682" s="61">
        <v>0</v>
      </c>
      <c r="AQ682" s="62">
        <v>0</v>
      </c>
      <c r="AR682" s="62">
        <v>63164</v>
      </c>
      <c r="AS682" s="11" t="s">
        <v>1026</v>
      </c>
      <c r="AT682" s="62">
        <v>59727.68</v>
      </c>
      <c r="AU682" s="62">
        <v>63164</v>
      </c>
      <c r="AV682" s="61">
        <v>4319</v>
      </c>
      <c r="AW682" s="63" t="str">
        <f t="shared" si="143"/>
        <v/>
      </c>
      <c r="AX682" s="63" t="str">
        <f t="shared" si="144"/>
        <v/>
      </c>
      <c r="AY682" s="64">
        <v>3436.3199999999997</v>
      </c>
      <c r="AZ682" s="65">
        <v>5.753312367063311E-2</v>
      </c>
      <c r="BA682" s="65">
        <v>7.3396210383210134E-2</v>
      </c>
      <c r="BB682" s="17" t="s">
        <v>33</v>
      </c>
      <c r="BC682" s="17" t="s">
        <v>1039</v>
      </c>
    </row>
    <row r="683" spans="1:55" ht="20.100000000000001" customHeight="1" x14ac:dyDescent="0.2">
      <c r="A683" s="72" t="s">
        <v>998</v>
      </c>
      <c r="B683" s="72" t="s">
        <v>75</v>
      </c>
      <c r="C683" s="35">
        <f t="shared" si="132"/>
        <v>3</v>
      </c>
      <c r="D683" s="39" t="s">
        <v>29</v>
      </c>
      <c r="E683" s="60" t="s">
        <v>23</v>
      </c>
      <c r="F683" s="18" t="str">
        <f t="shared" si="133"/>
        <v>Turner, Kathryn</v>
      </c>
      <c r="G683" s="11" t="s">
        <v>299</v>
      </c>
      <c r="H683" s="11" t="s">
        <v>1050</v>
      </c>
      <c r="I683" s="66">
        <v>1</v>
      </c>
      <c r="J683" s="11" t="s">
        <v>53</v>
      </c>
      <c r="K683" s="34">
        <f t="shared" si="134"/>
        <v>56840</v>
      </c>
      <c r="L683" s="34">
        <f t="shared" si="135"/>
        <v>0</v>
      </c>
      <c r="M683" s="34">
        <f t="shared" si="136"/>
        <v>56840</v>
      </c>
      <c r="N683" s="34">
        <f t="shared" si="137"/>
        <v>11368</v>
      </c>
      <c r="O683" s="34">
        <f t="shared" si="138"/>
        <v>0</v>
      </c>
      <c r="P683" s="34">
        <f t="shared" si="139"/>
        <v>11368</v>
      </c>
      <c r="Q683" s="34">
        <f t="shared" si="140"/>
        <v>68208</v>
      </c>
      <c r="R683" s="34">
        <f t="shared" si="141"/>
        <v>0</v>
      </c>
      <c r="S683" s="34">
        <f t="shared" si="142"/>
        <v>68208</v>
      </c>
      <c r="T683" s="13">
        <v>42828</v>
      </c>
      <c r="V683" s="11" t="s">
        <v>1048</v>
      </c>
      <c r="W683" s="11" t="s">
        <v>1049</v>
      </c>
      <c r="X683" s="11" t="s">
        <v>9015</v>
      </c>
      <c r="Y683" s="11">
        <v>720269723</v>
      </c>
      <c r="Z683" s="11" t="s">
        <v>106</v>
      </c>
      <c r="AA683" s="11" t="s">
        <v>1051</v>
      </c>
      <c r="AB683" s="11" t="s">
        <v>1052</v>
      </c>
      <c r="AC683" s="12" t="s">
        <v>582</v>
      </c>
      <c r="AD683" s="12" t="s">
        <v>73</v>
      </c>
      <c r="AE683" s="70">
        <v>31888</v>
      </c>
      <c r="AF683" s="70">
        <v>73719</v>
      </c>
      <c r="AG683" s="60"/>
      <c r="AH683" s="61">
        <v>56840</v>
      </c>
      <c r="AI683" s="61">
        <v>0</v>
      </c>
      <c r="AJ683" s="61">
        <v>56480</v>
      </c>
      <c r="AK683" s="61">
        <v>0</v>
      </c>
      <c r="AL683" s="61">
        <v>56840</v>
      </c>
      <c r="AM683" s="61">
        <v>0</v>
      </c>
      <c r="AN683" s="11"/>
      <c r="AO683" s="61">
        <v>68208</v>
      </c>
      <c r="AP683" s="61">
        <v>0</v>
      </c>
      <c r="AQ683" s="62">
        <v>68208</v>
      </c>
      <c r="AR683" s="62">
        <v>0</v>
      </c>
      <c r="AS683" s="11"/>
      <c r="AT683" s="62">
        <v>56840</v>
      </c>
      <c r="AU683" s="62">
        <v>68208</v>
      </c>
      <c r="AV683" s="61">
        <v>11368</v>
      </c>
      <c r="AW683" s="63" t="str">
        <f t="shared" si="143"/>
        <v/>
      </c>
      <c r="AX683" s="63" t="str">
        <f t="shared" si="144"/>
        <v/>
      </c>
      <c r="AY683" s="64">
        <v>11368</v>
      </c>
      <c r="AZ683" s="65">
        <v>0.2</v>
      </c>
      <c r="BA683" s="65">
        <v>0.2</v>
      </c>
      <c r="BB683" s="17" t="s">
        <v>33</v>
      </c>
      <c r="BC683" s="17" t="s">
        <v>1053</v>
      </c>
    </row>
    <row r="684" spans="1:55" ht="20.100000000000001" customHeight="1" x14ac:dyDescent="0.2">
      <c r="A684" s="72" t="s">
        <v>998</v>
      </c>
      <c r="B684" s="72" t="s">
        <v>75</v>
      </c>
      <c r="C684" s="35">
        <f t="shared" si="132"/>
        <v>3</v>
      </c>
      <c r="D684" s="39" t="s">
        <v>29</v>
      </c>
      <c r="E684" s="60" t="s">
        <v>23</v>
      </c>
      <c r="F684" s="18" t="str">
        <f t="shared" si="133"/>
        <v>Tuttle, Jillian</v>
      </c>
      <c r="G684" s="11" t="s">
        <v>368</v>
      </c>
      <c r="H684" s="11" t="s">
        <v>2620</v>
      </c>
      <c r="I684" s="66">
        <v>1</v>
      </c>
      <c r="J684" s="11" t="s">
        <v>53</v>
      </c>
      <c r="K684" s="34">
        <f t="shared" si="134"/>
        <v>41615</v>
      </c>
      <c r="L684" s="34">
        <f t="shared" si="135"/>
        <v>0</v>
      </c>
      <c r="M684" s="34">
        <f t="shared" si="136"/>
        <v>41615</v>
      </c>
      <c r="N684" s="34">
        <f t="shared" si="137"/>
        <v>2385</v>
      </c>
      <c r="O684" s="34">
        <f t="shared" si="138"/>
        <v>0</v>
      </c>
      <c r="P684" s="34">
        <f t="shared" si="139"/>
        <v>2385</v>
      </c>
      <c r="Q684" s="34">
        <f t="shared" si="140"/>
        <v>44000</v>
      </c>
      <c r="R684" s="34">
        <f t="shared" si="141"/>
        <v>0</v>
      </c>
      <c r="S684" s="34">
        <f t="shared" si="142"/>
        <v>44000</v>
      </c>
      <c r="T684" s="13">
        <v>42898</v>
      </c>
      <c r="V684" s="11" t="s">
        <v>2618</v>
      </c>
      <c r="W684" s="11" t="s">
        <v>509</v>
      </c>
      <c r="X684" s="11" t="s">
        <v>9016</v>
      </c>
      <c r="Y684" s="11" t="s">
        <v>2619</v>
      </c>
      <c r="Z684" s="11" t="s">
        <v>2615</v>
      </c>
      <c r="AA684" s="11" t="s">
        <v>2615</v>
      </c>
      <c r="AB684" s="11" t="s">
        <v>2616</v>
      </c>
      <c r="AC684" s="12" t="s">
        <v>334</v>
      </c>
      <c r="AD684" s="12" t="s">
        <v>334</v>
      </c>
      <c r="AE684" s="70">
        <v>31888</v>
      </c>
      <c r="AF684" s="70">
        <v>47350</v>
      </c>
      <c r="AG684" s="60"/>
      <c r="AH684" s="61">
        <v>41000</v>
      </c>
      <c r="AI684" s="61">
        <v>0</v>
      </c>
      <c r="AJ684" s="61">
        <v>41615</v>
      </c>
      <c r="AK684" s="61">
        <v>0</v>
      </c>
      <c r="AL684" s="61">
        <v>41615</v>
      </c>
      <c r="AM684" s="61">
        <v>0</v>
      </c>
      <c r="AN684" s="11"/>
      <c r="AO684" s="61">
        <v>44000</v>
      </c>
      <c r="AP684" s="61">
        <v>0</v>
      </c>
      <c r="AQ684" s="62">
        <v>44000</v>
      </c>
      <c r="AR684" s="62">
        <v>0</v>
      </c>
      <c r="AS684" s="11"/>
      <c r="AT684" s="62">
        <v>41615</v>
      </c>
      <c r="AU684" s="62">
        <v>44000</v>
      </c>
      <c r="AV684" s="61">
        <v>3000</v>
      </c>
      <c r="AW684" s="63" t="str">
        <f t="shared" si="143"/>
        <v/>
      </c>
      <c r="AX684" s="63" t="str">
        <f t="shared" si="144"/>
        <v/>
      </c>
      <c r="AY684" s="64">
        <v>2385</v>
      </c>
      <c r="AZ684" s="65">
        <v>5.731106572149465E-2</v>
      </c>
      <c r="BA684" s="65">
        <v>7.3170731707317069E-2</v>
      </c>
      <c r="BB684" s="17" t="s">
        <v>33</v>
      </c>
      <c r="BC684" s="17" t="s">
        <v>1125</v>
      </c>
    </row>
    <row r="685" spans="1:55" ht="20.100000000000001" customHeight="1" x14ac:dyDescent="0.2">
      <c r="A685" s="72" t="s">
        <v>998</v>
      </c>
      <c r="B685" s="72" t="s">
        <v>75</v>
      </c>
      <c r="C685" s="35">
        <f t="shared" si="132"/>
        <v>3</v>
      </c>
      <c r="D685" s="39" t="s">
        <v>29</v>
      </c>
      <c r="E685" s="60" t="s">
        <v>23</v>
      </c>
      <c r="F685" s="18" t="str">
        <f t="shared" si="133"/>
        <v>Underwood, James</v>
      </c>
      <c r="G685" s="11" t="s">
        <v>1262</v>
      </c>
      <c r="H685" s="11" t="s">
        <v>1827</v>
      </c>
      <c r="I685" s="66">
        <v>1</v>
      </c>
      <c r="J685" s="11" t="s">
        <v>53</v>
      </c>
      <c r="K685" s="34">
        <f t="shared" si="134"/>
        <v>33929.216999999997</v>
      </c>
      <c r="L685" s="34">
        <f t="shared" si="135"/>
        <v>3769.913</v>
      </c>
      <c r="M685" s="34">
        <f t="shared" si="136"/>
        <v>37699.129999999997</v>
      </c>
      <c r="N685" s="34">
        <f t="shared" si="137"/>
        <v>-0.38499999999476131</v>
      </c>
      <c r="O685" s="34">
        <f t="shared" si="138"/>
        <v>2161.2549999999997</v>
      </c>
      <c r="P685" s="34">
        <f t="shared" si="139"/>
        <v>2160.8700000000049</v>
      </c>
      <c r="Q685" s="34">
        <f t="shared" si="140"/>
        <v>33928.832000000002</v>
      </c>
      <c r="R685" s="34">
        <f t="shared" si="141"/>
        <v>5931.1679999999997</v>
      </c>
      <c r="S685" s="34">
        <f t="shared" si="142"/>
        <v>39860</v>
      </c>
      <c r="T685" s="13">
        <v>42898</v>
      </c>
      <c r="V685" s="11" t="s">
        <v>1825</v>
      </c>
      <c r="W685" s="11" t="s">
        <v>91</v>
      </c>
      <c r="X685" s="11" t="s">
        <v>9018</v>
      </c>
      <c r="Y685" s="11" t="s">
        <v>1826</v>
      </c>
      <c r="Z685" s="11" t="s">
        <v>1104</v>
      </c>
      <c r="AA685" s="11" t="s">
        <v>1828</v>
      </c>
      <c r="AB685" s="11" t="s">
        <v>1829</v>
      </c>
      <c r="AC685" s="12" t="s">
        <v>515</v>
      </c>
      <c r="AD685" s="12" t="s">
        <v>73</v>
      </c>
      <c r="AE685" s="70">
        <v>23332</v>
      </c>
      <c r="AF685" s="70">
        <v>46186</v>
      </c>
      <c r="AG685" s="60"/>
      <c r="AH685" s="61">
        <v>37142</v>
      </c>
      <c r="AI685" s="61">
        <v>0</v>
      </c>
      <c r="AJ685" s="61">
        <v>37699.129999999997</v>
      </c>
      <c r="AK685" s="61">
        <v>0</v>
      </c>
      <c r="AL685" s="61">
        <v>33929.216999999997</v>
      </c>
      <c r="AM685" s="61">
        <v>3769.913</v>
      </c>
      <c r="AN685" s="11" t="s">
        <v>1026</v>
      </c>
      <c r="AO685" s="61">
        <v>39860</v>
      </c>
      <c r="AP685" s="61">
        <v>0</v>
      </c>
      <c r="AQ685" s="62">
        <v>33928.832000000002</v>
      </c>
      <c r="AR685" s="62">
        <v>5931.1679999999997</v>
      </c>
      <c r="AS685" s="11" t="s">
        <v>1026</v>
      </c>
      <c r="AT685" s="62">
        <v>37699.129999999997</v>
      </c>
      <c r="AU685" s="62">
        <v>39860</v>
      </c>
      <c r="AV685" s="61">
        <v>2718</v>
      </c>
      <c r="AW685" s="63" t="str">
        <f t="shared" si="143"/>
        <v/>
      </c>
      <c r="AX685" s="63" t="str">
        <f t="shared" si="144"/>
        <v/>
      </c>
      <c r="AY685" s="64">
        <v>2160.8700000000026</v>
      </c>
      <c r="AZ685" s="65">
        <v>5.7318829373516123E-2</v>
      </c>
      <c r="BA685" s="65">
        <v>7.3178611814118791E-2</v>
      </c>
      <c r="BB685" s="17" t="s">
        <v>33</v>
      </c>
      <c r="BC685" s="17" t="s">
        <v>1077</v>
      </c>
    </row>
    <row r="686" spans="1:55" ht="20.100000000000001" customHeight="1" x14ac:dyDescent="0.2">
      <c r="A686" s="72" t="s">
        <v>998</v>
      </c>
      <c r="B686" s="72" t="s">
        <v>75</v>
      </c>
      <c r="C686" s="35">
        <f t="shared" si="132"/>
        <v>3</v>
      </c>
      <c r="D686" s="39" t="s">
        <v>29</v>
      </c>
      <c r="E686" s="60" t="s">
        <v>23</v>
      </c>
      <c r="F686" s="18" t="str">
        <f t="shared" si="133"/>
        <v>WILLIAMS, ELIZABETH</v>
      </c>
      <c r="G686" s="11" t="s">
        <v>252</v>
      </c>
      <c r="H686" s="11" t="s">
        <v>1056</v>
      </c>
      <c r="I686" s="66">
        <v>1</v>
      </c>
      <c r="J686" s="11" t="s">
        <v>53</v>
      </c>
      <c r="K686" s="34">
        <f t="shared" si="134"/>
        <v>42875.63</v>
      </c>
      <c r="L686" s="34">
        <f t="shared" si="135"/>
        <v>0</v>
      </c>
      <c r="M686" s="34">
        <f t="shared" si="136"/>
        <v>42875.63</v>
      </c>
      <c r="N686" s="34">
        <f t="shared" si="137"/>
        <v>20288.370000000003</v>
      </c>
      <c r="O686" s="34">
        <f t="shared" si="138"/>
        <v>0</v>
      </c>
      <c r="P686" s="34">
        <f t="shared" si="139"/>
        <v>20288.370000000003</v>
      </c>
      <c r="Q686" s="34">
        <f t="shared" si="140"/>
        <v>63164</v>
      </c>
      <c r="R686" s="34">
        <f t="shared" si="141"/>
        <v>0</v>
      </c>
      <c r="S686" s="34">
        <f t="shared" si="142"/>
        <v>63164</v>
      </c>
      <c r="T686" s="13">
        <v>42828</v>
      </c>
      <c r="V686" s="11" t="s">
        <v>1054</v>
      </c>
      <c r="W686" s="11" t="s">
        <v>1055</v>
      </c>
      <c r="X686" s="11" t="s">
        <v>9041</v>
      </c>
      <c r="Y686" s="11">
        <v>702929272</v>
      </c>
      <c r="Z686" s="11" t="s">
        <v>106</v>
      </c>
      <c r="AA686" s="11" t="s">
        <v>1057</v>
      </c>
      <c r="AB686" s="11" t="s">
        <v>1058</v>
      </c>
      <c r="AC686" s="12" t="s">
        <v>256</v>
      </c>
      <c r="AD686" s="12" t="s">
        <v>256</v>
      </c>
      <c r="AE686" s="70">
        <v>29826</v>
      </c>
      <c r="AF686" s="70">
        <v>66040</v>
      </c>
      <c r="AG686" s="60"/>
      <c r="AH686" s="61">
        <v>42242</v>
      </c>
      <c r="AI686" s="61">
        <v>0</v>
      </c>
      <c r="AJ686" s="61">
        <v>42875.63</v>
      </c>
      <c r="AK686" s="61">
        <v>0</v>
      </c>
      <c r="AL686" s="61">
        <v>42875.63</v>
      </c>
      <c r="AM686" s="61">
        <v>0</v>
      </c>
      <c r="AN686" s="11"/>
      <c r="AO686" s="61">
        <v>63164</v>
      </c>
      <c r="AP686" s="61">
        <v>0</v>
      </c>
      <c r="AQ686" s="62">
        <v>63164</v>
      </c>
      <c r="AR686" s="62">
        <v>0</v>
      </c>
      <c r="AS686" s="11"/>
      <c r="AT686" s="62">
        <v>42875.63</v>
      </c>
      <c r="AU686" s="62">
        <v>63164</v>
      </c>
      <c r="AV686" s="61">
        <v>20922</v>
      </c>
      <c r="AW686" s="63" t="str">
        <f t="shared" si="143"/>
        <v/>
      </c>
      <c r="AX686" s="63" t="str">
        <f t="shared" si="144"/>
        <v/>
      </c>
      <c r="AY686" s="64">
        <v>20288.370000000003</v>
      </c>
      <c r="AZ686" s="65">
        <v>0.47319118109751401</v>
      </c>
      <c r="BA686" s="65">
        <v>0.49528904881397662</v>
      </c>
      <c r="BB686" s="17" t="s">
        <v>33</v>
      </c>
      <c r="BC686" s="17" t="s">
        <v>1059</v>
      </c>
    </row>
    <row r="687" spans="1:55" ht="20.100000000000001" customHeight="1" x14ac:dyDescent="0.2">
      <c r="A687" s="72" t="s">
        <v>998</v>
      </c>
      <c r="B687" s="72" t="s">
        <v>75</v>
      </c>
      <c r="C687" s="35">
        <f t="shared" si="132"/>
        <v>3</v>
      </c>
      <c r="D687" s="39" t="s">
        <v>29</v>
      </c>
      <c r="E687" s="60" t="s">
        <v>23</v>
      </c>
      <c r="F687" s="18" t="str">
        <f t="shared" si="133"/>
        <v>Williams, LaTonya</v>
      </c>
      <c r="G687" s="11" t="s">
        <v>1143</v>
      </c>
      <c r="H687" s="11" t="s">
        <v>2062</v>
      </c>
      <c r="I687" s="66">
        <v>1</v>
      </c>
      <c r="J687" s="11" t="s">
        <v>53</v>
      </c>
      <c r="K687" s="34">
        <f t="shared" si="134"/>
        <v>0</v>
      </c>
      <c r="L687" s="34">
        <f t="shared" si="135"/>
        <v>41378</v>
      </c>
      <c r="M687" s="34">
        <f t="shared" si="136"/>
        <v>41378</v>
      </c>
      <c r="N687" s="34">
        <f t="shared" si="137"/>
        <v>0</v>
      </c>
      <c r="O687" s="34">
        <f t="shared" si="138"/>
        <v>4097</v>
      </c>
      <c r="P687" s="34">
        <f t="shared" si="139"/>
        <v>4097</v>
      </c>
      <c r="Q687" s="34">
        <f t="shared" si="140"/>
        <v>0</v>
      </c>
      <c r="R687" s="34">
        <f t="shared" si="141"/>
        <v>45475</v>
      </c>
      <c r="S687" s="34">
        <f t="shared" si="142"/>
        <v>45475</v>
      </c>
      <c r="T687" s="13">
        <v>42856</v>
      </c>
      <c r="V687" s="11" t="s">
        <v>1668</v>
      </c>
      <c r="W687" s="11" t="s">
        <v>2060</v>
      </c>
      <c r="X687" s="11" t="s">
        <v>9043</v>
      </c>
      <c r="Y687" s="11" t="s">
        <v>2061</v>
      </c>
      <c r="Z687" s="11" t="s">
        <v>1122</v>
      </c>
      <c r="AA687" s="11" t="s">
        <v>2050</v>
      </c>
      <c r="AB687" s="11" t="s">
        <v>2051</v>
      </c>
      <c r="AC687" s="12" t="s">
        <v>351</v>
      </c>
      <c r="AD687" s="12" t="s">
        <v>1116</v>
      </c>
      <c r="AE687" s="70">
        <v>30206</v>
      </c>
      <c r="AF687" s="70">
        <v>48686</v>
      </c>
      <c r="AG687" s="60"/>
      <c r="AH687" s="61">
        <v>38000</v>
      </c>
      <c r="AI687" s="61">
        <v>0</v>
      </c>
      <c r="AJ687" s="61">
        <v>41378</v>
      </c>
      <c r="AK687" s="61">
        <v>0</v>
      </c>
      <c r="AL687" s="61">
        <v>0</v>
      </c>
      <c r="AM687" s="61">
        <v>41378</v>
      </c>
      <c r="AN687" s="11" t="s">
        <v>1015</v>
      </c>
      <c r="AO687" s="61">
        <v>45475</v>
      </c>
      <c r="AP687" s="61">
        <v>0</v>
      </c>
      <c r="AQ687" s="62">
        <v>0</v>
      </c>
      <c r="AR687" s="62">
        <v>45475</v>
      </c>
      <c r="AS687" s="11" t="s">
        <v>1015</v>
      </c>
      <c r="AT687" s="62">
        <v>41378</v>
      </c>
      <c r="AU687" s="62">
        <v>45475</v>
      </c>
      <c r="AV687" s="61">
        <v>7475</v>
      </c>
      <c r="AW687" s="63" t="str">
        <f t="shared" si="143"/>
        <v/>
      </c>
      <c r="AX687" s="63" t="str">
        <f t="shared" si="144"/>
        <v/>
      </c>
      <c r="AY687" s="64">
        <v>4097</v>
      </c>
      <c r="AZ687" s="65">
        <v>9.9013968775677891E-2</v>
      </c>
      <c r="BA687" s="65">
        <v>0.19671052631578947</v>
      </c>
      <c r="BB687" s="17" t="s">
        <v>33</v>
      </c>
      <c r="BC687" s="17" t="s">
        <v>1077</v>
      </c>
    </row>
    <row r="688" spans="1:55" ht="20.100000000000001" customHeight="1" x14ac:dyDescent="0.2">
      <c r="A688" s="72" t="s">
        <v>998</v>
      </c>
      <c r="B688" s="72" t="s">
        <v>75</v>
      </c>
      <c r="C688" s="35">
        <f t="shared" si="132"/>
        <v>3</v>
      </c>
      <c r="D688" s="39" t="s">
        <v>29</v>
      </c>
      <c r="E688" s="60" t="s">
        <v>23</v>
      </c>
      <c r="F688" s="18" t="str">
        <f t="shared" si="133"/>
        <v>Woods, Doris</v>
      </c>
      <c r="G688" s="11" t="s">
        <v>368</v>
      </c>
      <c r="H688" s="11" t="s">
        <v>2316</v>
      </c>
      <c r="I688" s="66">
        <v>1</v>
      </c>
      <c r="J688" s="11" t="s">
        <v>53</v>
      </c>
      <c r="K688" s="34">
        <f t="shared" si="134"/>
        <v>0</v>
      </c>
      <c r="L688" s="34">
        <f t="shared" si="135"/>
        <v>46676.81</v>
      </c>
      <c r="M688" s="34">
        <f t="shared" si="136"/>
        <v>46676.81</v>
      </c>
      <c r="N688" s="34">
        <f t="shared" si="137"/>
        <v>0</v>
      </c>
      <c r="O688" s="34">
        <f t="shared" si="138"/>
        <v>673.19000000000233</v>
      </c>
      <c r="P688" s="34">
        <f t="shared" si="139"/>
        <v>673.19000000000233</v>
      </c>
      <c r="Q688" s="34">
        <f t="shared" si="140"/>
        <v>0</v>
      </c>
      <c r="R688" s="34">
        <f t="shared" si="141"/>
        <v>47350</v>
      </c>
      <c r="S688" s="34">
        <f t="shared" si="142"/>
        <v>47350</v>
      </c>
      <c r="T688" s="13">
        <v>42891</v>
      </c>
      <c r="V688" s="11" t="s">
        <v>2313</v>
      </c>
      <c r="W688" s="11" t="s">
        <v>2314</v>
      </c>
      <c r="X688" s="11" t="s">
        <v>9049</v>
      </c>
      <c r="Y688" s="11" t="s">
        <v>2315</v>
      </c>
      <c r="Z688" s="11" t="s">
        <v>1122</v>
      </c>
      <c r="AA688" s="11" t="s">
        <v>2317</v>
      </c>
      <c r="AB688" s="11" t="s">
        <v>2318</v>
      </c>
      <c r="AC688" s="12" t="s">
        <v>334</v>
      </c>
      <c r="AD688" s="12" t="s">
        <v>334</v>
      </c>
      <c r="AE688" s="70">
        <v>31888</v>
      </c>
      <c r="AF688" s="70">
        <v>47350</v>
      </c>
      <c r="AG688" s="60"/>
      <c r="AH688" s="61">
        <v>45987</v>
      </c>
      <c r="AI688" s="61">
        <v>0</v>
      </c>
      <c r="AJ688" s="61">
        <v>46676.81</v>
      </c>
      <c r="AK688" s="61">
        <v>0</v>
      </c>
      <c r="AL688" s="61">
        <v>0</v>
      </c>
      <c r="AM688" s="61">
        <v>46676.81</v>
      </c>
      <c r="AN688" s="11" t="s">
        <v>1026</v>
      </c>
      <c r="AO688" s="61">
        <v>47350</v>
      </c>
      <c r="AP688" s="61">
        <v>0</v>
      </c>
      <c r="AQ688" s="62">
        <v>0</v>
      </c>
      <c r="AR688" s="62">
        <v>47350</v>
      </c>
      <c r="AS688" s="11" t="s">
        <v>1026</v>
      </c>
      <c r="AT688" s="62">
        <v>46676.81</v>
      </c>
      <c r="AU688" s="62">
        <v>47350</v>
      </c>
      <c r="AV688" s="61">
        <v>1363</v>
      </c>
      <c r="AW688" s="63" t="str">
        <f t="shared" si="143"/>
        <v/>
      </c>
      <c r="AX688" s="63" t="str">
        <f t="shared" si="144"/>
        <v/>
      </c>
      <c r="AY688" s="64">
        <v>673.19000000000233</v>
      </c>
      <c r="AZ688" s="65">
        <v>1.4422365195907826E-2</v>
      </c>
      <c r="BA688" s="65">
        <v>2.9638810968317133E-2</v>
      </c>
      <c r="BB688" s="17" t="s">
        <v>33</v>
      </c>
      <c r="BC688" s="17" t="s">
        <v>1077</v>
      </c>
    </row>
    <row r="689" spans="1:55" ht="20.100000000000001" customHeight="1" x14ac:dyDescent="0.2">
      <c r="A689" s="72" t="s">
        <v>998</v>
      </c>
      <c r="B689" s="72" t="s">
        <v>75</v>
      </c>
      <c r="C689" s="35">
        <f t="shared" ref="C689:C722" si="145">IF(D689="1a",1,(IF(D689="1b",2,(IF(D689="2a",3,(IF(D689="2b",4,(IF(D689=3,5,(IF(D689=4,6,(IF(D689=7,7,(IF(LEFT(D689,2)="12",8,("unknown"))))))))))))))))</f>
        <v>3</v>
      </c>
      <c r="D689" s="39" t="s">
        <v>29</v>
      </c>
      <c r="E689" s="60" t="s">
        <v>23</v>
      </c>
      <c r="F689" s="18" t="str">
        <f t="shared" ref="F689:F722" si="146">CONCATENATE(V689,", ", W689)</f>
        <v>Wyatt, Joshua</v>
      </c>
      <c r="G689" s="11" t="s">
        <v>1619</v>
      </c>
      <c r="H689" s="11" t="s">
        <v>2661</v>
      </c>
      <c r="I689" s="66">
        <v>1</v>
      </c>
      <c r="J689" s="11" t="s">
        <v>53</v>
      </c>
      <c r="K689" s="34">
        <f t="shared" ref="K689:K722" si="147">AL689</f>
        <v>0</v>
      </c>
      <c r="L689" s="34">
        <f t="shared" ref="L689:L722" si="148">AM689</f>
        <v>66403.33</v>
      </c>
      <c r="M689" s="34">
        <f t="shared" ref="M689:M722" si="149">AT689</f>
        <v>66403.33</v>
      </c>
      <c r="N689" s="34">
        <f t="shared" ref="N689:N722" si="150">AQ689-AL689</f>
        <v>0</v>
      </c>
      <c r="O689" s="34">
        <f t="shared" ref="O689:O722" si="151">AR689-AM689</f>
        <v>6639.6699999999983</v>
      </c>
      <c r="P689" s="34">
        <f t="shared" ref="P689:P722" si="152">O689+N689</f>
        <v>6639.6699999999983</v>
      </c>
      <c r="Q689" s="34">
        <f t="shared" ref="Q689:Q722" si="153">AQ689</f>
        <v>0</v>
      </c>
      <c r="R689" s="34">
        <f t="shared" ref="R689:R722" si="154">AR689</f>
        <v>73043</v>
      </c>
      <c r="S689" s="34">
        <f t="shared" ref="S689:S722" si="155">AU689</f>
        <v>73043</v>
      </c>
      <c r="T689" s="13">
        <v>42905</v>
      </c>
      <c r="V689" s="11" t="s">
        <v>2659</v>
      </c>
      <c r="W689" s="11" t="s">
        <v>1650</v>
      </c>
      <c r="X689" s="11" t="s">
        <v>9051</v>
      </c>
      <c r="Y689" s="11" t="s">
        <v>2660</v>
      </c>
      <c r="Z689" s="11" t="s">
        <v>2649</v>
      </c>
      <c r="AA689" s="11" t="s">
        <v>2650</v>
      </c>
      <c r="AB689" s="11" t="s">
        <v>2651</v>
      </c>
      <c r="AC689" s="12" t="s">
        <v>2662</v>
      </c>
      <c r="AD689" s="12" t="s">
        <v>73</v>
      </c>
      <c r="AE689" s="70">
        <v>34361</v>
      </c>
      <c r="AF689" s="70">
        <v>81454</v>
      </c>
      <c r="AG689" s="60"/>
      <c r="AH689" s="61">
        <v>65422</v>
      </c>
      <c r="AI689" s="61">
        <v>0</v>
      </c>
      <c r="AJ689" s="61">
        <v>66403.33</v>
      </c>
      <c r="AK689" s="61">
        <v>0</v>
      </c>
      <c r="AL689" s="61">
        <v>0</v>
      </c>
      <c r="AM689" s="61">
        <v>66403.33</v>
      </c>
      <c r="AN689" s="11" t="s">
        <v>1015</v>
      </c>
      <c r="AO689" s="61">
        <v>73043</v>
      </c>
      <c r="AP689" s="61">
        <v>0</v>
      </c>
      <c r="AQ689" s="62">
        <v>0</v>
      </c>
      <c r="AR689" s="62">
        <v>73043</v>
      </c>
      <c r="AS689" s="11" t="s">
        <v>1015</v>
      </c>
      <c r="AT689" s="62">
        <v>66403.33</v>
      </c>
      <c r="AU689" s="62">
        <v>73043</v>
      </c>
      <c r="AV689" s="61">
        <v>7621</v>
      </c>
      <c r="AW689" s="63" t="str">
        <f t="shared" ref="AW689:AW722" si="156">IF(AQ689+AR689&lt;&gt;AU689,"Issue","")</f>
        <v/>
      </c>
      <c r="AX689" s="63" t="str">
        <f t="shared" ref="AX689:AX722" si="157">IF(AL689+AM689&lt;&gt;AT689,"Issue","")</f>
        <v/>
      </c>
      <c r="AY689" s="64">
        <v>6639.6699999999983</v>
      </c>
      <c r="AZ689" s="65">
        <v>9.9990015560966566E-2</v>
      </c>
      <c r="BA689" s="65">
        <v>0.1164898657943811</v>
      </c>
      <c r="BB689" s="17" t="s">
        <v>33</v>
      </c>
      <c r="BC689" s="17" t="s">
        <v>1125</v>
      </c>
    </row>
    <row r="690" spans="1:55" ht="20.100000000000001" customHeight="1" x14ac:dyDescent="0.2">
      <c r="A690" s="72" t="s">
        <v>998</v>
      </c>
      <c r="B690" s="72" t="s">
        <v>75</v>
      </c>
      <c r="C690" s="35">
        <f t="shared" si="145"/>
        <v>3</v>
      </c>
      <c r="D690" s="39" t="s">
        <v>29</v>
      </c>
      <c r="E690" s="60" t="s">
        <v>23</v>
      </c>
      <c r="F690" s="18" t="str">
        <f t="shared" si="146"/>
        <v>Yameen, Ammar</v>
      </c>
      <c r="G690" s="11" t="s">
        <v>1031</v>
      </c>
      <c r="H690" s="11" t="s">
        <v>1032</v>
      </c>
      <c r="I690" s="66">
        <v>1</v>
      </c>
      <c r="J690" s="11" t="s">
        <v>53</v>
      </c>
      <c r="K690" s="34">
        <f t="shared" si="147"/>
        <v>0</v>
      </c>
      <c r="L690" s="34">
        <f t="shared" si="148"/>
        <v>67167.63</v>
      </c>
      <c r="M690" s="34">
        <f t="shared" si="149"/>
        <v>67167.63</v>
      </c>
      <c r="N690" s="34">
        <f t="shared" si="150"/>
        <v>0</v>
      </c>
      <c r="O690" s="34">
        <f t="shared" si="151"/>
        <v>13332.369999999995</v>
      </c>
      <c r="P690" s="34">
        <f t="shared" si="152"/>
        <v>13332.369999999995</v>
      </c>
      <c r="Q690" s="34">
        <f t="shared" si="153"/>
        <v>0</v>
      </c>
      <c r="R690" s="34">
        <f t="shared" si="154"/>
        <v>80500</v>
      </c>
      <c r="S690" s="34">
        <f t="shared" si="155"/>
        <v>80500</v>
      </c>
      <c r="T690" s="13">
        <v>42884</v>
      </c>
      <c r="V690" s="11" t="s">
        <v>1028</v>
      </c>
      <c r="W690" s="11" t="s">
        <v>1029</v>
      </c>
      <c r="X690" s="11" t="s">
        <v>9053</v>
      </c>
      <c r="Y690" s="11" t="s">
        <v>1030</v>
      </c>
      <c r="Z690" s="11" t="s">
        <v>1033</v>
      </c>
      <c r="AA690" s="11" t="s">
        <v>1034</v>
      </c>
      <c r="AB690" s="11" t="s">
        <v>1035</v>
      </c>
      <c r="AC690" s="12" t="s">
        <v>1036</v>
      </c>
      <c r="AD690" s="12" t="s">
        <v>1037</v>
      </c>
      <c r="AE690" s="70">
        <v>46932</v>
      </c>
      <c r="AF690" s="70">
        <v>98735</v>
      </c>
      <c r="AG690" s="60"/>
      <c r="AH690" s="61">
        <v>66175</v>
      </c>
      <c r="AI690" s="61">
        <v>0</v>
      </c>
      <c r="AJ690" s="61">
        <v>67167.63</v>
      </c>
      <c r="AK690" s="61">
        <v>0</v>
      </c>
      <c r="AL690" s="61">
        <v>0</v>
      </c>
      <c r="AM690" s="61">
        <v>67167.63</v>
      </c>
      <c r="AN690" s="11" t="s">
        <v>1038</v>
      </c>
      <c r="AO690" s="61">
        <v>80500</v>
      </c>
      <c r="AP690" s="61">
        <v>0</v>
      </c>
      <c r="AQ690" s="62">
        <v>0</v>
      </c>
      <c r="AR690" s="62">
        <v>80500</v>
      </c>
      <c r="AS690" s="11" t="s">
        <v>1038</v>
      </c>
      <c r="AT690" s="62">
        <v>67167.63</v>
      </c>
      <c r="AU690" s="62">
        <v>80500</v>
      </c>
      <c r="AV690" s="61">
        <v>14325</v>
      </c>
      <c r="AW690" s="63" t="str">
        <f t="shared" si="156"/>
        <v/>
      </c>
      <c r="AX690" s="63" t="str">
        <f t="shared" si="157"/>
        <v/>
      </c>
      <c r="AY690" s="64">
        <v>13332.369999999995</v>
      </c>
      <c r="AZ690" s="65">
        <v>0.19849397693502055</v>
      </c>
      <c r="BA690" s="65">
        <v>0.21647147714393652</v>
      </c>
      <c r="BB690" s="17" t="s">
        <v>33</v>
      </c>
      <c r="BC690" s="17" t="s">
        <v>1039</v>
      </c>
    </row>
    <row r="691" spans="1:55" ht="20.100000000000001" customHeight="1" x14ac:dyDescent="0.2">
      <c r="A691" s="72" t="s">
        <v>998</v>
      </c>
      <c r="B691" s="72" t="s">
        <v>75</v>
      </c>
      <c r="C691" s="35">
        <f t="shared" si="145"/>
        <v>3</v>
      </c>
      <c r="D691" s="39" t="s">
        <v>29</v>
      </c>
      <c r="E691" s="60" t="s">
        <v>23</v>
      </c>
      <c r="F691" s="18" t="str">
        <f t="shared" si="146"/>
        <v>Yellock, LaTonya</v>
      </c>
      <c r="G691" s="11" t="s">
        <v>1062</v>
      </c>
      <c r="H691" s="11" t="s">
        <v>2689</v>
      </c>
      <c r="I691" s="66">
        <v>1</v>
      </c>
      <c r="J691" s="11" t="s">
        <v>53</v>
      </c>
      <c r="K691" s="34">
        <f t="shared" si="147"/>
        <v>0</v>
      </c>
      <c r="L691" s="34">
        <f t="shared" si="148"/>
        <v>39585</v>
      </c>
      <c r="M691" s="34">
        <f t="shared" si="149"/>
        <v>39585</v>
      </c>
      <c r="N691" s="34">
        <f t="shared" si="150"/>
        <v>0</v>
      </c>
      <c r="O691" s="34">
        <f t="shared" si="151"/>
        <v>3915</v>
      </c>
      <c r="P691" s="34">
        <f t="shared" si="152"/>
        <v>3915</v>
      </c>
      <c r="Q691" s="34">
        <f t="shared" si="153"/>
        <v>0</v>
      </c>
      <c r="R691" s="34">
        <f t="shared" si="154"/>
        <v>43500</v>
      </c>
      <c r="S691" s="34">
        <f t="shared" si="155"/>
        <v>43500</v>
      </c>
      <c r="T691" s="13">
        <v>42877</v>
      </c>
      <c r="V691" s="11" t="s">
        <v>2687</v>
      </c>
      <c r="W691" s="11" t="s">
        <v>2060</v>
      </c>
      <c r="X691" s="11" t="s">
        <v>9055</v>
      </c>
      <c r="Y691" s="11" t="s">
        <v>2688</v>
      </c>
      <c r="Z691" s="11" t="s">
        <v>1249</v>
      </c>
      <c r="AA691" s="11" t="s">
        <v>2690</v>
      </c>
      <c r="AB691" s="11" t="s">
        <v>2691</v>
      </c>
      <c r="AC691" s="12" t="s">
        <v>515</v>
      </c>
      <c r="AD691" s="12" t="s">
        <v>73</v>
      </c>
      <c r="AE691" s="70">
        <v>25381</v>
      </c>
      <c r="AF691" s="70">
        <v>48446</v>
      </c>
      <c r="AG691" s="60"/>
      <c r="AH691" s="61">
        <v>39000</v>
      </c>
      <c r="AI691" s="61">
        <v>0</v>
      </c>
      <c r="AJ691" s="61">
        <v>39585</v>
      </c>
      <c r="AK691" s="61">
        <v>0</v>
      </c>
      <c r="AL691" s="61">
        <v>0</v>
      </c>
      <c r="AM691" s="61">
        <v>39585</v>
      </c>
      <c r="AN691" s="11" t="s">
        <v>1038</v>
      </c>
      <c r="AO691" s="61">
        <v>43500</v>
      </c>
      <c r="AP691" s="61">
        <v>0</v>
      </c>
      <c r="AQ691" s="62">
        <v>0</v>
      </c>
      <c r="AR691" s="62">
        <v>43500</v>
      </c>
      <c r="AS691" s="11" t="s">
        <v>1038</v>
      </c>
      <c r="AT691" s="62">
        <v>39585</v>
      </c>
      <c r="AU691" s="62">
        <v>43500</v>
      </c>
      <c r="AV691" s="61">
        <v>4500</v>
      </c>
      <c r="AW691" s="63" t="str">
        <f t="shared" si="156"/>
        <v/>
      </c>
      <c r="AX691" s="63" t="str">
        <f t="shared" si="157"/>
        <v/>
      </c>
      <c r="AY691" s="64">
        <v>3915</v>
      </c>
      <c r="AZ691" s="65">
        <v>9.8901098901098897E-2</v>
      </c>
      <c r="BA691" s="65">
        <v>0.11538461538461539</v>
      </c>
      <c r="BB691" s="17" t="s">
        <v>33</v>
      </c>
      <c r="BC691" s="17" t="s">
        <v>1077</v>
      </c>
    </row>
    <row r="692" spans="1:55" ht="20.100000000000001" customHeight="1" x14ac:dyDescent="0.2">
      <c r="A692" s="15">
        <v>2017</v>
      </c>
      <c r="B692" s="72" t="s">
        <v>75</v>
      </c>
      <c r="C692" s="35">
        <f t="shared" si="145"/>
        <v>3</v>
      </c>
      <c r="D692" s="67" t="s">
        <v>29</v>
      </c>
      <c r="E692" s="60" t="s">
        <v>13</v>
      </c>
      <c r="F692" s="18" t="str">
        <f t="shared" si="146"/>
        <v>Cranford, Elizabeth</v>
      </c>
      <c r="G692" s="11" t="s">
        <v>716</v>
      </c>
      <c r="H692" s="12" t="s">
        <v>717</v>
      </c>
      <c r="I692" s="66">
        <v>1</v>
      </c>
      <c r="J692" s="68" t="s">
        <v>53</v>
      </c>
      <c r="K692" s="34">
        <f t="shared" si="147"/>
        <v>34464</v>
      </c>
      <c r="L692" s="34">
        <f t="shared" si="148"/>
        <v>0</v>
      </c>
      <c r="M692" s="34">
        <f t="shared" si="149"/>
        <v>34464</v>
      </c>
      <c r="N692" s="34">
        <f t="shared" si="150"/>
        <v>6893</v>
      </c>
      <c r="O692" s="34">
        <f t="shared" si="151"/>
        <v>0</v>
      </c>
      <c r="P692" s="34">
        <f t="shared" si="152"/>
        <v>6893</v>
      </c>
      <c r="Q692" s="34">
        <f t="shared" si="153"/>
        <v>41357</v>
      </c>
      <c r="R692" s="34">
        <f t="shared" si="154"/>
        <v>0</v>
      </c>
      <c r="S692" s="34">
        <f t="shared" si="155"/>
        <v>41357</v>
      </c>
      <c r="T692" s="69">
        <v>42856</v>
      </c>
      <c r="V692" s="11" t="s">
        <v>714</v>
      </c>
      <c r="W692" s="11" t="s">
        <v>367</v>
      </c>
      <c r="X692" s="11" t="s">
        <v>9074</v>
      </c>
      <c r="Y692" s="11" t="s">
        <v>715</v>
      </c>
      <c r="Z692" s="12" t="s">
        <v>166</v>
      </c>
      <c r="AA692" s="12" t="s">
        <v>718</v>
      </c>
      <c r="AB692" s="12" t="s">
        <v>719</v>
      </c>
      <c r="AC692" s="12" t="s">
        <v>273</v>
      </c>
      <c r="AD692" s="12" t="s">
        <v>73</v>
      </c>
      <c r="AE692" s="70">
        <v>57000</v>
      </c>
      <c r="AF692" s="70">
        <v>119019</v>
      </c>
      <c r="AG692" s="60"/>
      <c r="AH692" s="61">
        <v>33955</v>
      </c>
      <c r="AI692" s="61">
        <v>0</v>
      </c>
      <c r="AJ692" s="61">
        <v>34464</v>
      </c>
      <c r="AK692" s="61">
        <v>0</v>
      </c>
      <c r="AL692" s="61">
        <v>34464</v>
      </c>
      <c r="AM692" s="61">
        <v>0</v>
      </c>
      <c r="AN692" s="11"/>
      <c r="AO692" s="61">
        <v>41357</v>
      </c>
      <c r="AP692" s="61">
        <v>0</v>
      </c>
      <c r="AQ692" s="62">
        <v>41357</v>
      </c>
      <c r="AR692" s="62">
        <v>0</v>
      </c>
      <c r="AS692" s="11"/>
      <c r="AT692" s="62">
        <v>34464</v>
      </c>
      <c r="AU692" s="62">
        <v>41357</v>
      </c>
      <c r="AV692" s="61">
        <v>7402</v>
      </c>
      <c r="AW692" s="63" t="str">
        <f t="shared" si="156"/>
        <v/>
      </c>
      <c r="AX692" s="63" t="str">
        <f t="shared" si="157"/>
        <v/>
      </c>
      <c r="AY692" s="64">
        <v>6893</v>
      </c>
      <c r="AZ692" s="65">
        <v>0.16667069661725947</v>
      </c>
      <c r="BA692" s="65">
        <v>0.21799440435871006</v>
      </c>
      <c r="BB692" s="16" t="s">
        <v>33</v>
      </c>
      <c r="BC692" s="17"/>
    </row>
    <row r="693" spans="1:55" ht="20.100000000000001" customHeight="1" x14ac:dyDescent="0.2">
      <c r="A693" s="15">
        <v>2017</v>
      </c>
      <c r="B693" s="72" t="s">
        <v>75</v>
      </c>
      <c r="C693" s="35">
        <f t="shared" si="145"/>
        <v>3</v>
      </c>
      <c r="D693" s="67" t="s">
        <v>29</v>
      </c>
      <c r="E693" s="60" t="s">
        <v>13</v>
      </c>
      <c r="F693" s="18" t="str">
        <f t="shared" si="146"/>
        <v>Dye, Michele</v>
      </c>
      <c r="G693" s="11" t="s">
        <v>723</v>
      </c>
      <c r="H693" s="12" t="s">
        <v>724</v>
      </c>
      <c r="I693" s="66">
        <v>1</v>
      </c>
      <c r="J693" s="68" t="s">
        <v>53</v>
      </c>
      <c r="K693" s="34">
        <f t="shared" si="147"/>
        <v>67000</v>
      </c>
      <c r="L693" s="34">
        <f t="shared" si="148"/>
        <v>0</v>
      </c>
      <c r="M693" s="34">
        <f t="shared" si="149"/>
        <v>67000</v>
      </c>
      <c r="N693" s="34">
        <f t="shared" si="150"/>
        <v>4050</v>
      </c>
      <c r="O693" s="34">
        <f t="shared" si="151"/>
        <v>0</v>
      </c>
      <c r="P693" s="34">
        <f t="shared" si="152"/>
        <v>4050</v>
      </c>
      <c r="Q693" s="34">
        <f t="shared" si="153"/>
        <v>71050</v>
      </c>
      <c r="R693" s="34">
        <f t="shared" si="154"/>
        <v>0</v>
      </c>
      <c r="S693" s="34">
        <f t="shared" si="155"/>
        <v>71050</v>
      </c>
      <c r="T693" s="69">
        <v>42856</v>
      </c>
      <c r="V693" s="11" t="s">
        <v>720</v>
      </c>
      <c r="W693" s="11" t="s">
        <v>721</v>
      </c>
      <c r="X693" s="11" t="s">
        <v>9080</v>
      </c>
      <c r="Y693" s="11" t="s">
        <v>722</v>
      </c>
      <c r="Z693" s="12" t="s">
        <v>643</v>
      </c>
      <c r="AA693" s="12" t="s">
        <v>643</v>
      </c>
      <c r="AB693" s="12" t="s">
        <v>725</v>
      </c>
      <c r="AC693" s="12" t="s">
        <v>726</v>
      </c>
      <c r="AD693" s="12" t="s">
        <v>727</v>
      </c>
      <c r="AE693" s="70">
        <v>57000</v>
      </c>
      <c r="AF693" s="70">
        <v>119019</v>
      </c>
      <c r="AG693" s="60"/>
      <c r="AH693" s="61">
        <v>64571</v>
      </c>
      <c r="AI693" s="61">
        <v>0</v>
      </c>
      <c r="AJ693" s="61">
        <v>67000</v>
      </c>
      <c r="AK693" s="61">
        <v>0</v>
      </c>
      <c r="AL693" s="61">
        <v>67000</v>
      </c>
      <c r="AM693" s="61">
        <v>0</v>
      </c>
      <c r="AN693" s="11"/>
      <c r="AO693" s="61">
        <v>71050</v>
      </c>
      <c r="AP693" s="61">
        <v>0</v>
      </c>
      <c r="AQ693" s="62">
        <v>71050</v>
      </c>
      <c r="AR693" s="62">
        <v>0</v>
      </c>
      <c r="AS693" s="11"/>
      <c r="AT693" s="62">
        <v>67000</v>
      </c>
      <c r="AU693" s="62">
        <v>71050</v>
      </c>
      <c r="AV693" s="61">
        <v>6479</v>
      </c>
      <c r="AW693" s="63" t="str">
        <f t="shared" si="156"/>
        <v/>
      </c>
      <c r="AX693" s="63" t="str">
        <f t="shared" si="157"/>
        <v/>
      </c>
      <c r="AY693" s="64">
        <v>4050</v>
      </c>
      <c r="AZ693" s="65">
        <v>5.700211118930331E-2</v>
      </c>
      <c r="BA693" s="65">
        <v>0.10033916154310758</v>
      </c>
      <c r="BB693" s="16" t="s">
        <v>33</v>
      </c>
      <c r="BC693" s="17"/>
    </row>
    <row r="694" spans="1:55" ht="20.100000000000001" customHeight="1" x14ac:dyDescent="0.2">
      <c r="A694" s="15">
        <v>2017</v>
      </c>
      <c r="B694" s="72" t="s">
        <v>75</v>
      </c>
      <c r="C694" s="35">
        <f t="shared" si="145"/>
        <v>3</v>
      </c>
      <c r="D694" s="67" t="s">
        <v>29</v>
      </c>
      <c r="E694" s="60" t="s">
        <v>13</v>
      </c>
      <c r="F694" s="18" t="str">
        <f t="shared" si="146"/>
        <v>King, Wendy</v>
      </c>
      <c r="G694" s="11" t="s">
        <v>752</v>
      </c>
      <c r="H694" s="12" t="s">
        <v>753</v>
      </c>
      <c r="I694" s="66">
        <v>1</v>
      </c>
      <c r="J694" s="68" t="s">
        <v>53</v>
      </c>
      <c r="K694" s="34">
        <f t="shared" si="147"/>
        <v>79037</v>
      </c>
      <c r="L694" s="34">
        <f t="shared" si="148"/>
        <v>0</v>
      </c>
      <c r="M694" s="34">
        <f t="shared" si="149"/>
        <v>79037</v>
      </c>
      <c r="N694" s="34">
        <f t="shared" si="150"/>
        <v>7241</v>
      </c>
      <c r="O694" s="34">
        <f t="shared" si="151"/>
        <v>0</v>
      </c>
      <c r="P694" s="34">
        <f t="shared" si="152"/>
        <v>7241</v>
      </c>
      <c r="Q694" s="34">
        <f t="shared" si="153"/>
        <v>86278</v>
      </c>
      <c r="R694" s="34">
        <f t="shared" si="154"/>
        <v>0</v>
      </c>
      <c r="S694" s="34">
        <f t="shared" si="155"/>
        <v>86278</v>
      </c>
      <c r="T694" s="69">
        <v>42856</v>
      </c>
      <c r="V694" s="11" t="s">
        <v>749</v>
      </c>
      <c r="W694" s="11" t="s">
        <v>750</v>
      </c>
      <c r="X694" s="11" t="s">
        <v>9107</v>
      </c>
      <c r="Y694" s="11" t="s">
        <v>751</v>
      </c>
      <c r="Z694" s="12" t="s">
        <v>643</v>
      </c>
      <c r="AA694" s="12" t="s">
        <v>643</v>
      </c>
      <c r="AB694" s="12" t="s">
        <v>725</v>
      </c>
      <c r="AC694" s="12" t="s">
        <v>726</v>
      </c>
      <c r="AD694" s="12" t="s">
        <v>727</v>
      </c>
      <c r="AE694" s="70">
        <v>57000</v>
      </c>
      <c r="AF694" s="70">
        <v>119019</v>
      </c>
      <c r="AG694" s="60"/>
      <c r="AH694" s="61">
        <v>77869</v>
      </c>
      <c r="AI694" s="61">
        <v>0</v>
      </c>
      <c r="AJ694" s="61">
        <v>79037</v>
      </c>
      <c r="AK694" s="61">
        <v>0</v>
      </c>
      <c r="AL694" s="61">
        <v>79037</v>
      </c>
      <c r="AM694" s="61">
        <v>0</v>
      </c>
      <c r="AN694" s="11"/>
      <c r="AO694" s="61">
        <v>86278</v>
      </c>
      <c r="AP694" s="61">
        <v>0</v>
      </c>
      <c r="AQ694" s="62">
        <v>86278</v>
      </c>
      <c r="AR694" s="62">
        <v>0</v>
      </c>
      <c r="AS694" s="11"/>
      <c r="AT694" s="62">
        <v>79037</v>
      </c>
      <c r="AU694" s="62">
        <v>86278</v>
      </c>
      <c r="AV694" s="61">
        <v>8409</v>
      </c>
      <c r="AW694" s="63" t="str">
        <f t="shared" si="156"/>
        <v/>
      </c>
      <c r="AX694" s="63" t="str">
        <f t="shared" si="157"/>
        <v/>
      </c>
      <c r="AY694" s="64">
        <v>7241</v>
      </c>
      <c r="AZ694" s="65">
        <v>8.392637752381836E-2</v>
      </c>
      <c r="BA694" s="65">
        <v>0.10798905854704696</v>
      </c>
      <c r="BB694" s="16" t="s">
        <v>33</v>
      </c>
      <c r="BC694" s="17"/>
    </row>
    <row r="695" spans="1:55" ht="20.100000000000001" customHeight="1" x14ac:dyDescent="0.2">
      <c r="A695" s="15">
        <v>2017</v>
      </c>
      <c r="B695" s="72" t="s">
        <v>75</v>
      </c>
      <c r="C695" s="35">
        <f t="shared" si="145"/>
        <v>3</v>
      </c>
      <c r="D695" s="67" t="s">
        <v>29</v>
      </c>
      <c r="E695" s="60" t="s">
        <v>13</v>
      </c>
      <c r="F695" s="18" t="str">
        <f t="shared" si="146"/>
        <v>McKinnon, Kevin</v>
      </c>
      <c r="G695" s="11" t="s">
        <v>641</v>
      </c>
      <c r="H695" s="12" t="s">
        <v>642</v>
      </c>
      <c r="I695" s="66">
        <v>1</v>
      </c>
      <c r="J695" s="68" t="s">
        <v>53</v>
      </c>
      <c r="K695" s="34">
        <f t="shared" si="147"/>
        <v>0</v>
      </c>
      <c r="L695" s="34">
        <f t="shared" si="148"/>
        <v>55223</v>
      </c>
      <c r="M695" s="34">
        <f t="shared" si="149"/>
        <v>55223</v>
      </c>
      <c r="N695" s="34">
        <f t="shared" si="150"/>
        <v>0</v>
      </c>
      <c r="O695" s="34">
        <f t="shared" si="151"/>
        <v>7331</v>
      </c>
      <c r="P695" s="34">
        <f t="shared" si="152"/>
        <v>7331</v>
      </c>
      <c r="Q695" s="34">
        <f t="shared" si="153"/>
        <v>0</v>
      </c>
      <c r="R695" s="34">
        <f t="shared" si="154"/>
        <v>62554</v>
      </c>
      <c r="S695" s="34">
        <f t="shared" si="155"/>
        <v>62554</v>
      </c>
      <c r="T695" s="69">
        <v>42826</v>
      </c>
      <c r="V695" s="11" t="s">
        <v>638</v>
      </c>
      <c r="W695" s="11" t="s">
        <v>639</v>
      </c>
      <c r="X695" s="11" t="s">
        <v>9116</v>
      </c>
      <c r="Y695" s="11" t="s">
        <v>640</v>
      </c>
      <c r="Z695" s="12" t="s">
        <v>643</v>
      </c>
      <c r="AA695" s="12" t="s">
        <v>643</v>
      </c>
      <c r="AB695" s="12">
        <v>23101</v>
      </c>
      <c r="AC695" s="12" t="s">
        <v>377</v>
      </c>
      <c r="AD695" s="12" t="s">
        <v>378</v>
      </c>
      <c r="AE695" s="70">
        <v>42593</v>
      </c>
      <c r="AF695" s="70">
        <v>92000</v>
      </c>
      <c r="AG695" s="60"/>
      <c r="AH695" s="61">
        <v>54407</v>
      </c>
      <c r="AI695" s="61">
        <v>0</v>
      </c>
      <c r="AJ695" s="61">
        <v>55223</v>
      </c>
      <c r="AK695" s="61">
        <v>0</v>
      </c>
      <c r="AL695" s="61">
        <v>0</v>
      </c>
      <c r="AM695" s="61">
        <v>55223</v>
      </c>
      <c r="AN695" s="11"/>
      <c r="AO695" s="61">
        <v>62554</v>
      </c>
      <c r="AP695" s="61">
        <v>0</v>
      </c>
      <c r="AQ695" s="62"/>
      <c r="AR695" s="62">
        <v>62554</v>
      </c>
      <c r="AS695" s="11" t="s">
        <v>644</v>
      </c>
      <c r="AT695" s="62">
        <v>55223</v>
      </c>
      <c r="AU695" s="62">
        <v>62554</v>
      </c>
      <c r="AV695" s="61">
        <v>8147</v>
      </c>
      <c r="AW695" s="63" t="str">
        <f t="shared" si="156"/>
        <v/>
      </c>
      <c r="AX695" s="63" t="str">
        <f t="shared" si="157"/>
        <v/>
      </c>
      <c r="AY695" s="64">
        <v>7331</v>
      </c>
      <c r="AZ695" s="65">
        <v>0.11719474374140743</v>
      </c>
      <c r="BA695" s="65">
        <v>0.14974176117043764</v>
      </c>
      <c r="BB695" s="16" t="s">
        <v>33</v>
      </c>
      <c r="BC695" s="17"/>
    </row>
    <row r="696" spans="1:55" ht="20.100000000000001" customHeight="1" x14ac:dyDescent="0.2">
      <c r="A696" s="15">
        <v>2017</v>
      </c>
      <c r="B696" s="72" t="s">
        <v>75</v>
      </c>
      <c r="C696" s="35">
        <f t="shared" si="145"/>
        <v>3</v>
      </c>
      <c r="D696" s="67" t="s">
        <v>29</v>
      </c>
      <c r="E696" s="60" t="s">
        <v>13</v>
      </c>
      <c r="F696" s="18" t="str">
        <f t="shared" si="146"/>
        <v>Ratcliffe, Zachary</v>
      </c>
      <c r="G696" s="11" t="s">
        <v>895</v>
      </c>
      <c r="H696" s="12" t="s">
        <v>896</v>
      </c>
      <c r="I696" s="66">
        <v>1</v>
      </c>
      <c r="J696" s="68" t="s">
        <v>53</v>
      </c>
      <c r="K696" s="34">
        <f t="shared" si="147"/>
        <v>52649</v>
      </c>
      <c r="L696" s="34">
        <f t="shared" si="148"/>
        <v>0</v>
      </c>
      <c r="M696" s="34">
        <f t="shared" si="149"/>
        <v>52649</v>
      </c>
      <c r="N696" s="34">
        <f t="shared" si="150"/>
        <v>4205</v>
      </c>
      <c r="O696" s="34">
        <f t="shared" si="151"/>
        <v>0</v>
      </c>
      <c r="P696" s="34">
        <f t="shared" si="152"/>
        <v>4205</v>
      </c>
      <c r="Q696" s="34">
        <f t="shared" si="153"/>
        <v>56854</v>
      </c>
      <c r="R696" s="34">
        <f t="shared" si="154"/>
        <v>0</v>
      </c>
      <c r="S696" s="34">
        <f t="shared" si="155"/>
        <v>56854</v>
      </c>
      <c r="T696" s="69">
        <v>42887</v>
      </c>
      <c r="V696" s="11" t="s">
        <v>892</v>
      </c>
      <c r="W696" s="11" t="s">
        <v>893</v>
      </c>
      <c r="X696" s="11" t="s">
        <v>9124</v>
      </c>
      <c r="Y696" s="11" t="s">
        <v>894</v>
      </c>
      <c r="Z696" s="12" t="s">
        <v>643</v>
      </c>
      <c r="AA696" s="12" t="s">
        <v>643</v>
      </c>
      <c r="AB696" s="12" t="s">
        <v>725</v>
      </c>
      <c r="AC696" s="12" t="s">
        <v>377</v>
      </c>
      <c r="AD696" s="12" t="s">
        <v>378</v>
      </c>
      <c r="AE696" s="70">
        <v>47350</v>
      </c>
      <c r="AF696" s="70">
        <v>98300</v>
      </c>
      <c r="AG696" s="60"/>
      <c r="AH696" s="61">
        <v>51871</v>
      </c>
      <c r="AI696" s="61">
        <v>0</v>
      </c>
      <c r="AJ696" s="61">
        <v>52649</v>
      </c>
      <c r="AK696" s="61">
        <v>0</v>
      </c>
      <c r="AL696" s="61">
        <v>52649</v>
      </c>
      <c r="AM696" s="61">
        <v>0</v>
      </c>
      <c r="AN696" s="11"/>
      <c r="AO696" s="61">
        <v>56854</v>
      </c>
      <c r="AP696" s="61">
        <v>0</v>
      </c>
      <c r="AQ696" s="62">
        <v>56854</v>
      </c>
      <c r="AR696" s="62">
        <v>0</v>
      </c>
      <c r="AS696" s="11"/>
      <c r="AT696" s="62">
        <v>52649</v>
      </c>
      <c r="AU696" s="62">
        <v>56854</v>
      </c>
      <c r="AV696" s="61">
        <v>4983</v>
      </c>
      <c r="AW696" s="63" t="str">
        <f t="shared" si="156"/>
        <v/>
      </c>
      <c r="AX696" s="63" t="str">
        <f t="shared" si="157"/>
        <v/>
      </c>
      <c r="AY696" s="64">
        <v>4205</v>
      </c>
      <c r="AZ696" s="65">
        <v>7.3961374749358003E-2</v>
      </c>
      <c r="BA696" s="65">
        <v>9.6065238765398783E-2</v>
      </c>
      <c r="BB696" s="16" t="s">
        <v>33</v>
      </c>
      <c r="BC696" s="17"/>
    </row>
    <row r="697" spans="1:55" ht="20.100000000000001" customHeight="1" x14ac:dyDescent="0.2">
      <c r="A697" s="15">
        <v>2017</v>
      </c>
      <c r="B697" s="72" t="s">
        <v>75</v>
      </c>
      <c r="C697" s="35">
        <f t="shared" si="145"/>
        <v>3</v>
      </c>
      <c r="D697" s="67" t="s">
        <v>29</v>
      </c>
      <c r="E697" s="60" t="s">
        <v>13</v>
      </c>
      <c r="F697" s="18" t="str">
        <f t="shared" si="146"/>
        <v>Rick, Laura</v>
      </c>
      <c r="G697" s="11" t="s">
        <v>299</v>
      </c>
      <c r="H697" s="12" t="s">
        <v>655</v>
      </c>
      <c r="I697" s="66">
        <v>1</v>
      </c>
      <c r="J697" s="68" t="s">
        <v>53</v>
      </c>
      <c r="K697" s="34">
        <f t="shared" si="147"/>
        <v>38292</v>
      </c>
      <c r="L697" s="34">
        <f t="shared" si="148"/>
        <v>0</v>
      </c>
      <c r="M697" s="34">
        <f t="shared" si="149"/>
        <v>38292</v>
      </c>
      <c r="N697" s="34">
        <f t="shared" si="150"/>
        <v>7658</v>
      </c>
      <c r="O697" s="34">
        <f t="shared" si="151"/>
        <v>0</v>
      </c>
      <c r="P697" s="34">
        <f t="shared" si="152"/>
        <v>7658</v>
      </c>
      <c r="Q697" s="34">
        <f t="shared" si="153"/>
        <v>45950</v>
      </c>
      <c r="R697" s="34">
        <f t="shared" si="154"/>
        <v>0</v>
      </c>
      <c r="S697" s="34">
        <f t="shared" si="155"/>
        <v>45950</v>
      </c>
      <c r="T697" s="69">
        <v>42826</v>
      </c>
      <c r="V697" s="11" t="s">
        <v>652</v>
      </c>
      <c r="W697" s="11" t="s">
        <v>653</v>
      </c>
      <c r="X697" s="11" t="s">
        <v>9128</v>
      </c>
      <c r="Y697" s="11" t="s">
        <v>654</v>
      </c>
      <c r="Z697" s="12" t="s">
        <v>166</v>
      </c>
      <c r="AA697" s="12" t="s">
        <v>625</v>
      </c>
      <c r="AB697" s="12" t="s">
        <v>626</v>
      </c>
      <c r="AC697" s="12" t="s">
        <v>582</v>
      </c>
      <c r="AD697" s="12" t="s">
        <v>73</v>
      </c>
      <c r="AE697" s="70">
        <v>31888</v>
      </c>
      <c r="AF697" s="70">
        <v>73719</v>
      </c>
      <c r="AG697" s="60"/>
      <c r="AH697" s="61">
        <v>37726</v>
      </c>
      <c r="AI697" s="61">
        <v>0</v>
      </c>
      <c r="AJ697" s="61">
        <v>38292</v>
      </c>
      <c r="AK697" s="61">
        <v>0</v>
      </c>
      <c r="AL697" s="61">
        <v>38292</v>
      </c>
      <c r="AM697" s="61">
        <v>0</v>
      </c>
      <c r="AN697" s="11"/>
      <c r="AO697" s="61">
        <v>45950</v>
      </c>
      <c r="AP697" s="61">
        <v>0</v>
      </c>
      <c r="AQ697" s="62">
        <v>45950</v>
      </c>
      <c r="AR697" s="62">
        <v>0</v>
      </c>
      <c r="AS697" s="11"/>
      <c r="AT697" s="62">
        <v>38292</v>
      </c>
      <c r="AU697" s="62">
        <v>45950</v>
      </c>
      <c r="AV697" s="61">
        <v>8224</v>
      </c>
      <c r="AW697" s="63" t="str">
        <f t="shared" si="156"/>
        <v/>
      </c>
      <c r="AX697" s="63" t="str">
        <f t="shared" si="157"/>
        <v/>
      </c>
      <c r="AY697" s="64">
        <v>7658</v>
      </c>
      <c r="AZ697" s="65">
        <v>0.16665941240478782</v>
      </c>
      <c r="BA697" s="65">
        <v>0.21799289614589407</v>
      </c>
      <c r="BB697" s="16" t="s">
        <v>33</v>
      </c>
      <c r="BC697" s="17"/>
    </row>
    <row r="698" spans="1:55" ht="20.100000000000001" customHeight="1" x14ac:dyDescent="0.2">
      <c r="A698" s="15">
        <v>2017</v>
      </c>
      <c r="B698" s="72" t="s">
        <v>75</v>
      </c>
      <c r="C698" s="35">
        <f t="shared" si="145"/>
        <v>3</v>
      </c>
      <c r="D698" s="67" t="s">
        <v>29</v>
      </c>
      <c r="E698" s="60" t="s">
        <v>13</v>
      </c>
      <c r="F698" s="18" t="str">
        <f t="shared" si="146"/>
        <v>Secco, Lesa</v>
      </c>
      <c r="G698" s="11" t="s">
        <v>368</v>
      </c>
      <c r="H698" s="12" t="s">
        <v>665</v>
      </c>
      <c r="I698" s="66">
        <v>1</v>
      </c>
      <c r="J698" s="68" t="s">
        <v>53</v>
      </c>
      <c r="K698" s="34">
        <f t="shared" si="147"/>
        <v>42321</v>
      </c>
      <c r="L698" s="34">
        <f t="shared" si="148"/>
        <v>0</v>
      </c>
      <c r="M698" s="34">
        <f t="shared" si="149"/>
        <v>42321</v>
      </c>
      <c r="N698" s="34">
        <f t="shared" si="150"/>
        <v>5030</v>
      </c>
      <c r="O698" s="34">
        <f t="shared" si="151"/>
        <v>0</v>
      </c>
      <c r="P698" s="34">
        <f t="shared" si="152"/>
        <v>5030</v>
      </c>
      <c r="Q698" s="34">
        <f t="shared" si="153"/>
        <v>47351</v>
      </c>
      <c r="R698" s="34">
        <f t="shared" si="154"/>
        <v>0</v>
      </c>
      <c r="S698" s="34">
        <f t="shared" si="155"/>
        <v>47351</v>
      </c>
      <c r="T698" s="69">
        <v>42826</v>
      </c>
      <c r="V698" s="11" t="s">
        <v>662</v>
      </c>
      <c r="W698" s="11" t="s">
        <v>663</v>
      </c>
      <c r="X698" s="11" t="s">
        <v>9133</v>
      </c>
      <c r="Y698" s="11" t="s">
        <v>664</v>
      </c>
      <c r="Z698" s="12" t="s">
        <v>166</v>
      </c>
      <c r="AA698" s="12" t="s">
        <v>666</v>
      </c>
      <c r="AB698" s="12" t="s">
        <v>667</v>
      </c>
      <c r="AC698" s="12" t="s">
        <v>582</v>
      </c>
      <c r="AD698" s="12" t="s">
        <v>73</v>
      </c>
      <c r="AE698" s="70">
        <v>31888</v>
      </c>
      <c r="AF698" s="70">
        <v>54002</v>
      </c>
      <c r="AG698" s="60"/>
      <c r="AH698" s="61">
        <v>41696</v>
      </c>
      <c r="AI698" s="61">
        <v>0</v>
      </c>
      <c r="AJ698" s="61">
        <v>42321</v>
      </c>
      <c r="AK698" s="61">
        <v>0</v>
      </c>
      <c r="AL698" s="61">
        <v>42321</v>
      </c>
      <c r="AM698" s="61">
        <v>0</v>
      </c>
      <c r="AN698" s="11"/>
      <c r="AO698" s="61">
        <v>47351</v>
      </c>
      <c r="AP698" s="61">
        <v>0</v>
      </c>
      <c r="AQ698" s="62">
        <v>47351</v>
      </c>
      <c r="AR698" s="62">
        <v>0</v>
      </c>
      <c r="AS698" s="11"/>
      <c r="AT698" s="62">
        <v>42321</v>
      </c>
      <c r="AU698" s="62">
        <v>47351</v>
      </c>
      <c r="AV698" s="61">
        <v>5655</v>
      </c>
      <c r="AW698" s="63" t="str">
        <f t="shared" si="156"/>
        <v/>
      </c>
      <c r="AX698" s="63" t="str">
        <f t="shared" si="157"/>
        <v/>
      </c>
      <c r="AY698" s="64">
        <v>5030</v>
      </c>
      <c r="AZ698" s="65">
        <v>0.10622795717091509</v>
      </c>
      <c r="BA698" s="65">
        <v>0.13562452033768227</v>
      </c>
      <c r="BB698" s="16" t="s">
        <v>33</v>
      </c>
      <c r="BC698" s="17"/>
    </row>
    <row r="699" spans="1:55" ht="20.100000000000001" customHeight="1" x14ac:dyDescent="0.2">
      <c r="A699" s="15">
        <v>2017</v>
      </c>
      <c r="B699" s="72" t="s">
        <v>75</v>
      </c>
      <c r="C699" s="35">
        <f t="shared" si="145"/>
        <v>3</v>
      </c>
      <c r="D699" s="67" t="s">
        <v>29</v>
      </c>
      <c r="E699" s="60" t="s">
        <v>13</v>
      </c>
      <c r="F699" s="18" t="str">
        <f t="shared" si="146"/>
        <v>Xiao, Yan</v>
      </c>
      <c r="G699" s="11" t="s">
        <v>752</v>
      </c>
      <c r="H699" s="12" t="s">
        <v>787</v>
      </c>
      <c r="I699" s="66">
        <v>1</v>
      </c>
      <c r="J699" s="68" t="s">
        <v>53</v>
      </c>
      <c r="K699" s="34">
        <f t="shared" si="147"/>
        <v>79931</v>
      </c>
      <c r="L699" s="34">
        <f t="shared" si="148"/>
        <v>0</v>
      </c>
      <c r="M699" s="34">
        <f t="shared" si="149"/>
        <v>79931</v>
      </c>
      <c r="N699" s="34">
        <f t="shared" si="150"/>
        <v>6347</v>
      </c>
      <c r="O699" s="34">
        <f t="shared" si="151"/>
        <v>0</v>
      </c>
      <c r="P699" s="34">
        <f t="shared" si="152"/>
        <v>6347</v>
      </c>
      <c r="Q699" s="34">
        <f t="shared" si="153"/>
        <v>86278</v>
      </c>
      <c r="R699" s="34">
        <f t="shared" si="154"/>
        <v>0</v>
      </c>
      <c r="S699" s="34">
        <f t="shared" si="155"/>
        <v>86278</v>
      </c>
      <c r="T699" s="69">
        <v>42856</v>
      </c>
      <c r="V699" s="11" t="s">
        <v>784</v>
      </c>
      <c r="W699" s="11" t="s">
        <v>785</v>
      </c>
      <c r="X699" s="11" t="s">
        <v>9142</v>
      </c>
      <c r="Y699" s="11" t="s">
        <v>786</v>
      </c>
      <c r="Z699" s="12" t="s">
        <v>643</v>
      </c>
      <c r="AA699" s="12" t="s">
        <v>643</v>
      </c>
      <c r="AB699" s="12" t="s">
        <v>725</v>
      </c>
      <c r="AC699" s="12" t="s">
        <v>726</v>
      </c>
      <c r="AD699" s="12" t="s">
        <v>727</v>
      </c>
      <c r="AE699" s="70">
        <v>57000</v>
      </c>
      <c r="AF699" s="70">
        <v>119019</v>
      </c>
      <c r="AG699" s="60"/>
      <c r="AH699" s="61">
        <v>78750</v>
      </c>
      <c r="AI699" s="61">
        <v>0</v>
      </c>
      <c r="AJ699" s="61">
        <v>79931</v>
      </c>
      <c r="AK699" s="61">
        <v>0</v>
      </c>
      <c r="AL699" s="61">
        <v>79931</v>
      </c>
      <c r="AM699" s="61">
        <v>0</v>
      </c>
      <c r="AN699" s="11"/>
      <c r="AO699" s="61">
        <v>86278</v>
      </c>
      <c r="AP699" s="61">
        <v>0</v>
      </c>
      <c r="AQ699" s="62">
        <v>86278</v>
      </c>
      <c r="AR699" s="62">
        <v>0</v>
      </c>
      <c r="AS699" s="11"/>
      <c r="AT699" s="62">
        <v>79931</v>
      </c>
      <c r="AU699" s="62">
        <v>86278</v>
      </c>
      <c r="AV699" s="61">
        <v>7528</v>
      </c>
      <c r="AW699" s="63" t="str">
        <f t="shared" si="156"/>
        <v/>
      </c>
      <c r="AX699" s="63" t="str">
        <f t="shared" si="157"/>
        <v/>
      </c>
      <c r="AY699" s="64">
        <v>6347</v>
      </c>
      <c r="AZ699" s="65">
        <v>7.3564523980620786E-2</v>
      </c>
      <c r="BA699" s="65">
        <v>9.55936507936508E-2</v>
      </c>
      <c r="BB699" s="16" t="s">
        <v>33</v>
      </c>
      <c r="BC699" s="17"/>
    </row>
    <row r="700" spans="1:55" ht="20.100000000000001" customHeight="1" x14ac:dyDescent="0.2">
      <c r="A700" s="15">
        <v>2017</v>
      </c>
      <c r="B700" s="15" t="s">
        <v>75</v>
      </c>
      <c r="C700" s="35">
        <f t="shared" si="145"/>
        <v>3</v>
      </c>
      <c r="D700" s="67" t="s">
        <v>29</v>
      </c>
      <c r="E700" s="60" t="s">
        <v>16</v>
      </c>
      <c r="F700" s="18" t="str">
        <f t="shared" si="146"/>
        <v>Jones, Jordan</v>
      </c>
      <c r="G700" s="11" t="s">
        <v>464</v>
      </c>
      <c r="H700" s="12" t="s">
        <v>465</v>
      </c>
      <c r="I700" s="66">
        <v>1</v>
      </c>
      <c r="J700" s="68" t="s">
        <v>53</v>
      </c>
      <c r="K700" s="34">
        <f t="shared" si="147"/>
        <v>28709</v>
      </c>
      <c r="L700" s="34">
        <f t="shared" si="148"/>
        <v>0</v>
      </c>
      <c r="M700" s="34">
        <f t="shared" si="149"/>
        <v>28709</v>
      </c>
      <c r="N700" s="34">
        <f t="shared" si="150"/>
        <v>431</v>
      </c>
      <c r="O700" s="34">
        <f t="shared" si="151"/>
        <v>0</v>
      </c>
      <c r="P700" s="34">
        <f t="shared" si="152"/>
        <v>431</v>
      </c>
      <c r="Q700" s="34">
        <f t="shared" si="153"/>
        <v>29140</v>
      </c>
      <c r="R700" s="34">
        <f t="shared" si="154"/>
        <v>0</v>
      </c>
      <c r="S700" s="34">
        <f t="shared" si="155"/>
        <v>29140</v>
      </c>
      <c r="T700" s="69">
        <v>42826</v>
      </c>
      <c r="V700" s="11" t="s">
        <v>138</v>
      </c>
      <c r="W700" s="11" t="s">
        <v>463</v>
      </c>
      <c r="X700" s="11" t="s">
        <v>9153</v>
      </c>
      <c r="Y700" s="11">
        <v>960004047</v>
      </c>
      <c r="Z700" s="12" t="s">
        <v>466</v>
      </c>
      <c r="AA700" s="12" t="s">
        <v>466</v>
      </c>
      <c r="AB700" s="12" t="s">
        <v>467</v>
      </c>
      <c r="AC700" s="12" t="s">
        <v>468</v>
      </c>
      <c r="AD700" s="12">
        <v>999999</v>
      </c>
      <c r="AE700" s="70">
        <v>28709</v>
      </c>
      <c r="AF700" s="70">
        <v>58224</v>
      </c>
      <c r="AG700" s="60" t="s">
        <v>46</v>
      </c>
      <c r="AH700" s="61">
        <v>28709</v>
      </c>
      <c r="AI700" s="61">
        <v>0</v>
      </c>
      <c r="AJ700" s="61">
        <v>28709</v>
      </c>
      <c r="AK700" s="61">
        <v>0</v>
      </c>
      <c r="AL700" s="61">
        <v>28709</v>
      </c>
      <c r="AM700" s="61">
        <v>0</v>
      </c>
      <c r="AN700" s="11"/>
      <c r="AO700" s="61">
        <v>29140</v>
      </c>
      <c r="AP700" s="61">
        <v>0</v>
      </c>
      <c r="AQ700" s="62">
        <v>29140</v>
      </c>
      <c r="AR700" s="62">
        <v>0</v>
      </c>
      <c r="AS700" s="11"/>
      <c r="AT700" s="62">
        <v>28709</v>
      </c>
      <c r="AU700" s="62">
        <v>29140</v>
      </c>
      <c r="AV700" s="61">
        <v>431</v>
      </c>
      <c r="AW700" s="63" t="str">
        <f t="shared" si="156"/>
        <v/>
      </c>
      <c r="AX700" s="63" t="str">
        <f t="shared" si="157"/>
        <v/>
      </c>
      <c r="AY700" s="64">
        <v>431</v>
      </c>
      <c r="AZ700" s="65">
        <v>1.4790665751544269E-2</v>
      </c>
      <c r="BA700" s="65">
        <v>1.5012713783134209E-2</v>
      </c>
      <c r="BB700" s="16" t="s">
        <v>33</v>
      </c>
      <c r="BC700" s="17"/>
    </row>
    <row r="701" spans="1:55" ht="20.100000000000001" customHeight="1" x14ac:dyDescent="0.2">
      <c r="A701" s="15">
        <v>2017</v>
      </c>
      <c r="B701" s="15" t="s">
        <v>75</v>
      </c>
      <c r="C701" s="35">
        <f t="shared" si="145"/>
        <v>3</v>
      </c>
      <c r="D701" s="67" t="s">
        <v>29</v>
      </c>
      <c r="E701" s="60" t="s">
        <v>16</v>
      </c>
      <c r="F701" s="18" t="str">
        <f t="shared" si="146"/>
        <v>Thompson, Alice</v>
      </c>
      <c r="G701" s="11" t="s">
        <v>227</v>
      </c>
      <c r="H701" s="12" t="s">
        <v>471</v>
      </c>
      <c r="I701" s="66">
        <v>1</v>
      </c>
      <c r="J701" s="68" t="s">
        <v>53</v>
      </c>
      <c r="K701" s="34">
        <f t="shared" si="147"/>
        <v>49890</v>
      </c>
      <c r="L701" s="34">
        <f t="shared" si="148"/>
        <v>0</v>
      </c>
      <c r="M701" s="34">
        <f t="shared" si="149"/>
        <v>49890</v>
      </c>
      <c r="N701" s="34">
        <f t="shared" si="150"/>
        <v>1110</v>
      </c>
      <c r="O701" s="34">
        <f t="shared" si="151"/>
        <v>0</v>
      </c>
      <c r="P701" s="34">
        <f t="shared" si="152"/>
        <v>1110</v>
      </c>
      <c r="Q701" s="34">
        <f t="shared" si="153"/>
        <v>51000</v>
      </c>
      <c r="R701" s="34">
        <f t="shared" si="154"/>
        <v>0</v>
      </c>
      <c r="S701" s="34">
        <f t="shared" si="155"/>
        <v>51000</v>
      </c>
      <c r="T701" s="69">
        <v>42887</v>
      </c>
      <c r="V701" s="11" t="s">
        <v>469</v>
      </c>
      <c r="W701" s="11" t="s">
        <v>470</v>
      </c>
      <c r="X701" s="11" t="s">
        <v>9155</v>
      </c>
      <c r="Y701" s="11">
        <v>960000978</v>
      </c>
      <c r="Z701" s="12" t="s">
        <v>472</v>
      </c>
      <c r="AA701" s="12" t="s">
        <v>472</v>
      </c>
      <c r="AB701" s="12" t="s">
        <v>473</v>
      </c>
      <c r="AC701" s="12" t="s">
        <v>474</v>
      </c>
      <c r="AD701" s="12">
        <v>325000</v>
      </c>
      <c r="AE701" s="70">
        <v>38748</v>
      </c>
      <c r="AF701" s="70">
        <v>101602</v>
      </c>
      <c r="AG701" s="60" t="s">
        <v>46</v>
      </c>
      <c r="AH701" s="61">
        <v>49890</v>
      </c>
      <c r="AI701" s="61">
        <v>0</v>
      </c>
      <c r="AJ701" s="61">
        <v>49890</v>
      </c>
      <c r="AK701" s="61">
        <v>0</v>
      </c>
      <c r="AL701" s="61">
        <v>49890</v>
      </c>
      <c r="AM701" s="61">
        <v>0</v>
      </c>
      <c r="AN701" s="11"/>
      <c r="AO701" s="61">
        <v>51000</v>
      </c>
      <c r="AP701" s="61">
        <v>0</v>
      </c>
      <c r="AQ701" s="62">
        <v>51000</v>
      </c>
      <c r="AR701" s="62">
        <v>0</v>
      </c>
      <c r="AS701" s="11"/>
      <c r="AT701" s="62">
        <v>49890</v>
      </c>
      <c r="AU701" s="62">
        <v>51000</v>
      </c>
      <c r="AV701" s="61">
        <v>1110</v>
      </c>
      <c r="AW701" s="63" t="str">
        <f t="shared" si="156"/>
        <v/>
      </c>
      <c r="AX701" s="63" t="str">
        <f t="shared" si="157"/>
        <v/>
      </c>
      <c r="AY701" s="64">
        <v>1110</v>
      </c>
      <c r="AZ701" s="65">
        <v>2.1764705882352939E-2</v>
      </c>
      <c r="BA701" s="65">
        <v>2.2248947684906796E-2</v>
      </c>
      <c r="BB701" s="16" t="s">
        <v>33</v>
      </c>
      <c r="BC701" s="17"/>
    </row>
    <row r="702" spans="1:55" ht="20.100000000000001" customHeight="1" x14ac:dyDescent="0.2">
      <c r="A702" s="76">
        <v>2017</v>
      </c>
      <c r="B702" s="76" t="s">
        <v>75</v>
      </c>
      <c r="C702" s="35">
        <f t="shared" si="145"/>
        <v>3</v>
      </c>
      <c r="D702" s="77" t="s">
        <v>29</v>
      </c>
      <c r="E702" s="78" t="s">
        <v>15</v>
      </c>
      <c r="F702" s="18" t="str">
        <f t="shared" si="146"/>
        <v>Baird, Leona</v>
      </c>
      <c r="G702" s="79" t="s">
        <v>203</v>
      </c>
      <c r="H702" s="80" t="s">
        <v>204</v>
      </c>
      <c r="I702" s="66">
        <v>1</v>
      </c>
      <c r="J702" s="81" t="s">
        <v>53</v>
      </c>
      <c r="K702" s="34">
        <f t="shared" si="147"/>
        <v>0</v>
      </c>
      <c r="L702" s="34">
        <f t="shared" si="148"/>
        <v>40557</v>
      </c>
      <c r="M702" s="34">
        <f t="shared" si="149"/>
        <v>40557</v>
      </c>
      <c r="N702" s="34">
        <f t="shared" si="150"/>
        <v>0</v>
      </c>
      <c r="O702" s="34">
        <f t="shared" si="151"/>
        <v>1139</v>
      </c>
      <c r="P702" s="34">
        <f t="shared" si="152"/>
        <v>1139</v>
      </c>
      <c r="Q702" s="34">
        <f t="shared" si="153"/>
        <v>0</v>
      </c>
      <c r="R702" s="34">
        <f t="shared" si="154"/>
        <v>41696</v>
      </c>
      <c r="S702" s="34">
        <f t="shared" si="155"/>
        <v>41696</v>
      </c>
      <c r="T702" s="82">
        <v>42856</v>
      </c>
      <c r="V702" s="79" t="s">
        <v>201</v>
      </c>
      <c r="W702" s="79" t="s">
        <v>202</v>
      </c>
      <c r="X702" s="11" t="s">
        <v>9157</v>
      </c>
      <c r="Y702" s="79">
        <v>850298262</v>
      </c>
      <c r="Z702" s="80"/>
      <c r="AA702" s="80" t="s">
        <v>205</v>
      </c>
      <c r="AB702" s="80" t="s">
        <v>206</v>
      </c>
      <c r="AC702" s="80" t="s">
        <v>207</v>
      </c>
      <c r="AD702" s="80" t="s">
        <v>207</v>
      </c>
      <c r="AE702" s="83">
        <v>25381</v>
      </c>
      <c r="AF702" s="83">
        <v>48446</v>
      </c>
      <c r="AG702" s="78"/>
      <c r="AH702" s="84">
        <v>40000</v>
      </c>
      <c r="AI702" s="84">
        <v>0</v>
      </c>
      <c r="AJ702" s="84">
        <v>40557</v>
      </c>
      <c r="AK702" s="84">
        <v>0</v>
      </c>
      <c r="AL702" s="129">
        <v>0</v>
      </c>
      <c r="AM702" s="84">
        <v>40557</v>
      </c>
      <c r="AN702" s="79"/>
      <c r="AO702" s="84">
        <v>41696</v>
      </c>
      <c r="AP702" s="84">
        <v>0</v>
      </c>
      <c r="AQ702" s="85">
        <v>0</v>
      </c>
      <c r="AR702" s="85">
        <v>41696</v>
      </c>
      <c r="AS702" s="79"/>
      <c r="AT702" s="85">
        <v>40557</v>
      </c>
      <c r="AU702" s="85">
        <v>41696</v>
      </c>
      <c r="AV702" s="84">
        <v>1696</v>
      </c>
      <c r="AW702" s="63" t="str">
        <f t="shared" si="156"/>
        <v/>
      </c>
      <c r="AX702" s="63" t="str">
        <f t="shared" si="157"/>
        <v/>
      </c>
      <c r="AY702" s="86">
        <v>1139</v>
      </c>
      <c r="AZ702" s="87">
        <v>2.8083931257242893E-2</v>
      </c>
      <c r="BA702" s="87">
        <v>4.24E-2</v>
      </c>
      <c r="BB702" s="20" t="s">
        <v>33</v>
      </c>
      <c r="BC702" s="19" t="s">
        <v>208</v>
      </c>
    </row>
    <row r="703" spans="1:55" ht="20.100000000000001" customHeight="1" x14ac:dyDescent="0.2">
      <c r="A703" s="76">
        <v>2017</v>
      </c>
      <c r="B703" s="76" t="s">
        <v>75</v>
      </c>
      <c r="C703" s="35">
        <f t="shared" si="145"/>
        <v>3</v>
      </c>
      <c r="D703" s="77" t="s">
        <v>29</v>
      </c>
      <c r="E703" s="78" t="s">
        <v>15</v>
      </c>
      <c r="F703" s="18" t="str">
        <f t="shared" si="146"/>
        <v>Barnhill, Karen</v>
      </c>
      <c r="G703" s="79" t="s">
        <v>227</v>
      </c>
      <c r="H703" s="80" t="s">
        <v>228</v>
      </c>
      <c r="I703" s="66">
        <v>1</v>
      </c>
      <c r="J703" s="81" t="s">
        <v>53</v>
      </c>
      <c r="K703" s="34">
        <f t="shared" si="147"/>
        <v>63945</v>
      </c>
      <c r="L703" s="34">
        <f t="shared" si="148"/>
        <v>0</v>
      </c>
      <c r="M703" s="34">
        <f t="shared" si="149"/>
        <v>63945</v>
      </c>
      <c r="N703" s="34">
        <f t="shared" si="150"/>
        <v>11055</v>
      </c>
      <c r="O703" s="34">
        <f t="shared" si="151"/>
        <v>0</v>
      </c>
      <c r="P703" s="34">
        <f t="shared" si="152"/>
        <v>11055</v>
      </c>
      <c r="Q703" s="34">
        <f t="shared" si="153"/>
        <v>75000</v>
      </c>
      <c r="R703" s="34">
        <f t="shared" si="154"/>
        <v>0</v>
      </c>
      <c r="S703" s="34">
        <f t="shared" si="155"/>
        <v>75000</v>
      </c>
      <c r="T703" s="82">
        <v>42887</v>
      </c>
      <c r="V703" s="79" t="s">
        <v>225</v>
      </c>
      <c r="W703" s="79" t="s">
        <v>226</v>
      </c>
      <c r="X703" s="11" t="s">
        <v>9160</v>
      </c>
      <c r="Y703" s="79">
        <v>850056694</v>
      </c>
      <c r="Z703" s="80"/>
      <c r="AA703" s="80" t="s">
        <v>229</v>
      </c>
      <c r="AB703" s="80" t="s">
        <v>230</v>
      </c>
      <c r="AC703" s="80" t="s">
        <v>231</v>
      </c>
      <c r="AD703" s="80" t="s">
        <v>232</v>
      </c>
      <c r="AE703" s="83">
        <v>38748</v>
      </c>
      <c r="AF703" s="83">
        <v>101602</v>
      </c>
      <c r="AG703" s="78"/>
      <c r="AH703" s="84">
        <v>63000</v>
      </c>
      <c r="AI703" s="84">
        <v>0</v>
      </c>
      <c r="AJ703" s="84">
        <v>63945</v>
      </c>
      <c r="AK703" s="84">
        <v>0</v>
      </c>
      <c r="AL703" s="84">
        <v>63945</v>
      </c>
      <c r="AM703" s="84">
        <v>0</v>
      </c>
      <c r="AN703" s="79"/>
      <c r="AO703" s="84">
        <v>75000</v>
      </c>
      <c r="AP703" s="84">
        <v>0</v>
      </c>
      <c r="AQ703" s="85">
        <v>75000</v>
      </c>
      <c r="AR703" s="85">
        <v>0</v>
      </c>
      <c r="AS703" s="79"/>
      <c r="AT703" s="85">
        <v>63945</v>
      </c>
      <c r="AU703" s="85">
        <v>75000</v>
      </c>
      <c r="AV703" s="84">
        <v>12000</v>
      </c>
      <c r="AW703" s="63" t="str">
        <f t="shared" si="156"/>
        <v/>
      </c>
      <c r="AX703" s="63" t="str">
        <f t="shared" si="157"/>
        <v/>
      </c>
      <c r="AY703" s="86">
        <v>11055</v>
      </c>
      <c r="AZ703" s="87">
        <v>0.17288294628196105</v>
      </c>
      <c r="BA703" s="87">
        <v>0.19047619047619047</v>
      </c>
      <c r="BB703" s="20" t="s">
        <v>33</v>
      </c>
      <c r="BC703" s="19" t="s">
        <v>233</v>
      </c>
    </row>
    <row r="704" spans="1:55" ht="20.100000000000001" customHeight="1" x14ac:dyDescent="0.2">
      <c r="A704" s="76">
        <v>2017</v>
      </c>
      <c r="B704" s="76" t="s">
        <v>75</v>
      </c>
      <c r="C704" s="35">
        <f t="shared" si="145"/>
        <v>3</v>
      </c>
      <c r="D704" s="77" t="s">
        <v>29</v>
      </c>
      <c r="E704" s="78" t="s">
        <v>15</v>
      </c>
      <c r="F704" s="18" t="str">
        <f t="shared" si="146"/>
        <v>Boyd, Ellen</v>
      </c>
      <c r="G704" s="79" t="s">
        <v>245</v>
      </c>
      <c r="H704" s="80" t="s">
        <v>246</v>
      </c>
      <c r="I704" s="66">
        <v>1</v>
      </c>
      <c r="J704" s="81" t="s">
        <v>53</v>
      </c>
      <c r="K704" s="34">
        <f t="shared" si="147"/>
        <v>40622</v>
      </c>
      <c r="L704" s="34">
        <f t="shared" si="148"/>
        <v>0</v>
      </c>
      <c r="M704" s="34">
        <f t="shared" si="149"/>
        <v>40622</v>
      </c>
      <c r="N704" s="34">
        <f t="shared" si="150"/>
        <v>5920</v>
      </c>
      <c r="O704" s="34">
        <f t="shared" si="151"/>
        <v>0</v>
      </c>
      <c r="P704" s="34">
        <f t="shared" si="152"/>
        <v>5920</v>
      </c>
      <c r="Q704" s="34">
        <f t="shared" si="153"/>
        <v>46542</v>
      </c>
      <c r="R704" s="34">
        <f t="shared" si="154"/>
        <v>0</v>
      </c>
      <c r="S704" s="34">
        <f t="shared" si="155"/>
        <v>46542</v>
      </c>
      <c r="T704" s="82">
        <v>42826</v>
      </c>
      <c r="V704" s="79" t="s">
        <v>243</v>
      </c>
      <c r="W704" s="79" t="s">
        <v>244</v>
      </c>
      <c r="X704" s="11" t="s">
        <v>9162</v>
      </c>
      <c r="Y704" s="79">
        <v>850177433</v>
      </c>
      <c r="Z704" s="80"/>
      <c r="AA704" s="80" t="s">
        <v>247</v>
      </c>
      <c r="AB704" s="80" t="s">
        <v>248</v>
      </c>
      <c r="AC704" s="80" t="s">
        <v>249</v>
      </c>
      <c r="AD704" s="80" t="s">
        <v>249</v>
      </c>
      <c r="AE704" s="83">
        <v>27013</v>
      </c>
      <c r="AF704" s="83">
        <v>53063</v>
      </c>
      <c r="AG704" s="78"/>
      <c r="AH704" s="84">
        <v>40022</v>
      </c>
      <c r="AI704" s="84">
        <v>0</v>
      </c>
      <c r="AJ704" s="84">
        <v>40622</v>
      </c>
      <c r="AK704" s="84">
        <v>0</v>
      </c>
      <c r="AL704" s="84">
        <v>40622</v>
      </c>
      <c r="AM704" s="84">
        <v>0</v>
      </c>
      <c r="AN704" s="79"/>
      <c r="AO704" s="84">
        <v>46542</v>
      </c>
      <c r="AP704" s="84">
        <v>0</v>
      </c>
      <c r="AQ704" s="85">
        <v>46542</v>
      </c>
      <c r="AR704" s="85">
        <v>0</v>
      </c>
      <c r="AS704" s="79"/>
      <c r="AT704" s="85">
        <v>40622</v>
      </c>
      <c r="AU704" s="85">
        <v>46542</v>
      </c>
      <c r="AV704" s="84">
        <v>6520</v>
      </c>
      <c r="AW704" s="63" t="str">
        <f t="shared" si="156"/>
        <v/>
      </c>
      <c r="AX704" s="63" t="str">
        <f t="shared" si="157"/>
        <v/>
      </c>
      <c r="AY704" s="86">
        <v>5920</v>
      </c>
      <c r="AZ704" s="87">
        <v>0.14573383880655802</v>
      </c>
      <c r="BA704" s="87">
        <v>0.16291039928039577</v>
      </c>
      <c r="BB704" s="20" t="s">
        <v>33</v>
      </c>
      <c r="BC704" s="19" t="s">
        <v>208</v>
      </c>
    </row>
    <row r="705" spans="1:55" ht="20.100000000000001" customHeight="1" x14ac:dyDescent="0.2">
      <c r="A705" s="76">
        <v>2017</v>
      </c>
      <c r="B705" s="76" t="s">
        <v>75</v>
      </c>
      <c r="C705" s="35">
        <f t="shared" si="145"/>
        <v>3</v>
      </c>
      <c r="D705" s="77" t="s">
        <v>29</v>
      </c>
      <c r="E705" s="78" t="s">
        <v>15</v>
      </c>
      <c r="F705" s="18" t="str">
        <f t="shared" si="146"/>
        <v>Cook, Missa</v>
      </c>
      <c r="G705" s="79" t="s">
        <v>203</v>
      </c>
      <c r="H705" s="80" t="s">
        <v>286</v>
      </c>
      <c r="I705" s="66">
        <v>1</v>
      </c>
      <c r="J705" s="81" t="s">
        <v>53</v>
      </c>
      <c r="K705" s="34">
        <f t="shared" si="147"/>
        <v>36934</v>
      </c>
      <c r="L705" s="34">
        <f t="shared" si="148"/>
        <v>0</v>
      </c>
      <c r="M705" s="34">
        <f t="shared" si="149"/>
        <v>36934</v>
      </c>
      <c r="N705" s="34">
        <f t="shared" si="150"/>
        <v>4762</v>
      </c>
      <c r="O705" s="34">
        <f t="shared" si="151"/>
        <v>0</v>
      </c>
      <c r="P705" s="34">
        <f t="shared" si="152"/>
        <v>4762</v>
      </c>
      <c r="Q705" s="34">
        <f t="shared" si="153"/>
        <v>41696</v>
      </c>
      <c r="R705" s="34">
        <f t="shared" si="154"/>
        <v>0</v>
      </c>
      <c r="S705" s="34">
        <f t="shared" si="155"/>
        <v>41696</v>
      </c>
      <c r="T705" s="82">
        <v>42826</v>
      </c>
      <c r="V705" s="79" t="s">
        <v>284</v>
      </c>
      <c r="W705" s="79" t="s">
        <v>285</v>
      </c>
      <c r="X705" s="11" t="s">
        <v>9167</v>
      </c>
      <c r="Y705" s="79">
        <v>850014975</v>
      </c>
      <c r="Z705" s="80"/>
      <c r="AA705" s="80" t="s">
        <v>287</v>
      </c>
      <c r="AB705" s="80" t="s">
        <v>288</v>
      </c>
      <c r="AC705" s="80" t="s">
        <v>249</v>
      </c>
      <c r="AD705" s="80">
        <v>506000</v>
      </c>
      <c r="AE705" s="83">
        <v>25381</v>
      </c>
      <c r="AF705" s="83">
        <v>48446</v>
      </c>
      <c r="AG705" s="78"/>
      <c r="AH705" s="84">
        <v>36388</v>
      </c>
      <c r="AI705" s="84"/>
      <c r="AJ705" s="84">
        <v>36934</v>
      </c>
      <c r="AK705" s="84"/>
      <c r="AL705" s="84">
        <v>36934</v>
      </c>
      <c r="AM705" s="84"/>
      <c r="AN705" s="79"/>
      <c r="AO705" s="84">
        <v>41696</v>
      </c>
      <c r="AP705" s="84"/>
      <c r="AQ705" s="85">
        <v>41696</v>
      </c>
      <c r="AR705" s="85">
        <v>0</v>
      </c>
      <c r="AS705" s="79"/>
      <c r="AT705" s="85">
        <v>36934</v>
      </c>
      <c r="AU705" s="85">
        <v>41696</v>
      </c>
      <c r="AV705" s="84">
        <v>5308</v>
      </c>
      <c r="AW705" s="63" t="str">
        <f t="shared" si="156"/>
        <v/>
      </c>
      <c r="AX705" s="63" t="str">
        <f t="shared" si="157"/>
        <v/>
      </c>
      <c r="AY705" s="86">
        <v>4762</v>
      </c>
      <c r="AZ705" s="87">
        <v>0.12893269074565442</v>
      </c>
      <c r="BA705" s="87">
        <v>0.14587226558206001</v>
      </c>
      <c r="BB705" s="20" t="s">
        <v>33</v>
      </c>
      <c r="BC705" s="19" t="s">
        <v>233</v>
      </c>
    </row>
    <row r="706" spans="1:55" ht="20.100000000000001" customHeight="1" x14ac:dyDescent="0.2">
      <c r="A706" s="76">
        <v>2017</v>
      </c>
      <c r="B706" s="76" t="s">
        <v>75</v>
      </c>
      <c r="C706" s="35">
        <f t="shared" si="145"/>
        <v>3</v>
      </c>
      <c r="D706" s="77" t="s">
        <v>29</v>
      </c>
      <c r="E706" s="78" t="s">
        <v>15</v>
      </c>
      <c r="F706" s="18" t="str">
        <f t="shared" si="146"/>
        <v>Dorton, Jennifer</v>
      </c>
      <c r="G706" s="79" t="s">
        <v>299</v>
      </c>
      <c r="H706" s="80" t="s">
        <v>300</v>
      </c>
      <c r="I706" s="66">
        <v>1</v>
      </c>
      <c r="J706" s="81" t="s">
        <v>53</v>
      </c>
      <c r="K706" s="34">
        <f t="shared" si="147"/>
        <v>26798</v>
      </c>
      <c r="L706" s="34">
        <f t="shared" si="148"/>
        <v>26797</v>
      </c>
      <c r="M706" s="34">
        <f t="shared" si="149"/>
        <v>53595</v>
      </c>
      <c r="N706" s="34">
        <f t="shared" si="150"/>
        <v>0</v>
      </c>
      <c r="O706" s="34">
        <f t="shared" si="151"/>
        <v>3253</v>
      </c>
      <c r="P706" s="34">
        <f t="shared" si="152"/>
        <v>3253</v>
      </c>
      <c r="Q706" s="34">
        <f t="shared" si="153"/>
        <v>26798</v>
      </c>
      <c r="R706" s="34">
        <f t="shared" si="154"/>
        <v>30050</v>
      </c>
      <c r="S706" s="34">
        <f t="shared" si="155"/>
        <v>56848</v>
      </c>
      <c r="T706" s="82">
        <v>42856</v>
      </c>
      <c r="V706" s="79" t="s">
        <v>298</v>
      </c>
      <c r="W706" s="79" t="s">
        <v>188</v>
      </c>
      <c r="X706" s="11" t="s">
        <v>9169</v>
      </c>
      <c r="Y706" s="79">
        <v>850080100</v>
      </c>
      <c r="Z706" s="80"/>
      <c r="AA706" s="80" t="s">
        <v>301</v>
      </c>
      <c r="AB706" s="80" t="s">
        <v>302</v>
      </c>
      <c r="AC706" s="80" t="s">
        <v>303</v>
      </c>
      <c r="AD706" s="80" t="s">
        <v>304</v>
      </c>
      <c r="AE706" s="83">
        <v>31888</v>
      </c>
      <c r="AF706" s="83">
        <v>73719</v>
      </c>
      <c r="AG706" s="78"/>
      <c r="AH706" s="84">
        <v>52803</v>
      </c>
      <c r="AI706" s="84">
        <v>0</v>
      </c>
      <c r="AJ706" s="84">
        <v>53595</v>
      </c>
      <c r="AK706" s="84">
        <v>0</v>
      </c>
      <c r="AL706" s="84">
        <v>26798</v>
      </c>
      <c r="AM706" s="84">
        <v>26797</v>
      </c>
      <c r="AN706" s="79"/>
      <c r="AO706" s="84">
        <v>56848</v>
      </c>
      <c r="AP706" s="84">
        <v>0</v>
      </c>
      <c r="AQ706" s="85">
        <v>26798</v>
      </c>
      <c r="AR706" s="85">
        <v>30050</v>
      </c>
      <c r="AS706" s="79"/>
      <c r="AT706" s="85">
        <v>53595</v>
      </c>
      <c r="AU706" s="85">
        <v>56848</v>
      </c>
      <c r="AV706" s="84">
        <v>4045</v>
      </c>
      <c r="AW706" s="63" t="str">
        <f t="shared" si="156"/>
        <v/>
      </c>
      <c r="AX706" s="63" t="str">
        <f t="shared" si="157"/>
        <v/>
      </c>
      <c r="AY706" s="86">
        <v>3253</v>
      </c>
      <c r="AZ706" s="87">
        <v>6.0695960444071273E-2</v>
      </c>
      <c r="BA706" s="87">
        <v>7.6605495899854173E-2</v>
      </c>
      <c r="BB706" s="20" t="s">
        <v>33</v>
      </c>
      <c r="BC706" s="19" t="s">
        <v>233</v>
      </c>
    </row>
    <row r="707" spans="1:55" ht="20.100000000000001" customHeight="1" x14ac:dyDescent="0.2">
      <c r="A707" s="76">
        <v>2017</v>
      </c>
      <c r="B707" s="76" t="s">
        <v>75</v>
      </c>
      <c r="C707" s="35">
        <f t="shared" si="145"/>
        <v>3</v>
      </c>
      <c r="D707" s="77" t="s">
        <v>29</v>
      </c>
      <c r="E707" s="78" t="s">
        <v>15</v>
      </c>
      <c r="F707" s="18" t="str">
        <f t="shared" si="146"/>
        <v>Hicks, Robert</v>
      </c>
      <c r="G707" s="79" t="s">
        <v>349</v>
      </c>
      <c r="H707" s="80" t="s">
        <v>350</v>
      </c>
      <c r="I707" s="66">
        <v>1</v>
      </c>
      <c r="J707" s="81" t="s">
        <v>53</v>
      </c>
      <c r="K707" s="34">
        <f t="shared" si="147"/>
        <v>41359</v>
      </c>
      <c r="L707" s="34">
        <f t="shared" si="148"/>
        <v>0</v>
      </c>
      <c r="M707" s="34">
        <f t="shared" si="149"/>
        <v>41359</v>
      </c>
      <c r="N707" s="34">
        <f t="shared" si="150"/>
        <v>3890</v>
      </c>
      <c r="O707" s="34">
        <f t="shared" si="151"/>
        <v>0</v>
      </c>
      <c r="P707" s="34">
        <f t="shared" si="152"/>
        <v>3890</v>
      </c>
      <c r="Q707" s="34">
        <f t="shared" si="153"/>
        <v>45249</v>
      </c>
      <c r="R707" s="34">
        <f t="shared" si="154"/>
        <v>0</v>
      </c>
      <c r="S707" s="34">
        <f t="shared" si="155"/>
        <v>45249</v>
      </c>
      <c r="T707" s="82">
        <v>42856</v>
      </c>
      <c r="V707" s="79" t="s">
        <v>347</v>
      </c>
      <c r="W707" s="79" t="s">
        <v>348</v>
      </c>
      <c r="X707" s="11" t="s">
        <v>9178</v>
      </c>
      <c r="Y707" s="79">
        <v>850311408</v>
      </c>
      <c r="Z707" s="80"/>
      <c r="AA707" s="80" t="s">
        <v>229</v>
      </c>
      <c r="AB707" s="80" t="s">
        <v>230</v>
      </c>
      <c r="AC707" s="80" t="s">
        <v>351</v>
      </c>
      <c r="AD707" s="80" t="s">
        <v>352</v>
      </c>
      <c r="AE707" s="83">
        <v>30206</v>
      </c>
      <c r="AF707" s="83">
        <v>58006</v>
      </c>
      <c r="AG707" s="78"/>
      <c r="AH707" s="84">
        <v>40000</v>
      </c>
      <c r="AI707" s="84">
        <v>0</v>
      </c>
      <c r="AJ707" s="84">
        <v>41359</v>
      </c>
      <c r="AK707" s="84">
        <v>0</v>
      </c>
      <c r="AL707" s="84">
        <v>41359</v>
      </c>
      <c r="AM707" s="84">
        <v>0</v>
      </c>
      <c r="AN707" s="79"/>
      <c r="AO707" s="84">
        <v>45249</v>
      </c>
      <c r="AP707" s="84">
        <v>0</v>
      </c>
      <c r="AQ707" s="85">
        <v>45249</v>
      </c>
      <c r="AR707" s="85">
        <v>0</v>
      </c>
      <c r="AS707" s="79"/>
      <c r="AT707" s="85">
        <v>41359</v>
      </c>
      <c r="AU707" s="85">
        <v>45249</v>
      </c>
      <c r="AV707" s="84">
        <v>5249</v>
      </c>
      <c r="AW707" s="63" t="str">
        <f t="shared" si="156"/>
        <v/>
      </c>
      <c r="AX707" s="63" t="str">
        <f t="shared" si="157"/>
        <v/>
      </c>
      <c r="AY707" s="86">
        <v>3890</v>
      </c>
      <c r="AZ707" s="87">
        <v>9.4054498416306004E-2</v>
      </c>
      <c r="BA707" s="87">
        <v>0.13122500000000001</v>
      </c>
      <c r="BB707" s="20" t="s">
        <v>33</v>
      </c>
      <c r="BC707" s="19" t="s">
        <v>233</v>
      </c>
    </row>
    <row r="708" spans="1:55" ht="20.100000000000001" customHeight="1" x14ac:dyDescent="0.2">
      <c r="A708" s="76">
        <v>2017</v>
      </c>
      <c r="B708" s="76" t="s">
        <v>75</v>
      </c>
      <c r="C708" s="35">
        <f t="shared" si="145"/>
        <v>3</v>
      </c>
      <c r="D708" s="77" t="s">
        <v>29</v>
      </c>
      <c r="E708" s="78" t="s">
        <v>15</v>
      </c>
      <c r="F708" s="18" t="str">
        <f t="shared" si="146"/>
        <v>Norris, Siobhan</v>
      </c>
      <c r="G708" s="79" t="s">
        <v>299</v>
      </c>
      <c r="H708" s="80" t="s">
        <v>406</v>
      </c>
      <c r="I708" s="66">
        <v>1</v>
      </c>
      <c r="J708" s="81" t="s">
        <v>53</v>
      </c>
      <c r="K708" s="34">
        <f t="shared" si="147"/>
        <v>40573</v>
      </c>
      <c r="L708" s="34">
        <f t="shared" si="148"/>
        <v>0</v>
      </c>
      <c r="M708" s="34">
        <f t="shared" si="149"/>
        <v>40573</v>
      </c>
      <c r="N708" s="34">
        <f t="shared" si="150"/>
        <v>8110</v>
      </c>
      <c r="O708" s="34">
        <f t="shared" si="151"/>
        <v>0</v>
      </c>
      <c r="P708" s="34">
        <f t="shared" si="152"/>
        <v>8110</v>
      </c>
      <c r="Q708" s="34">
        <f t="shared" si="153"/>
        <v>48683</v>
      </c>
      <c r="R708" s="34">
        <f t="shared" si="154"/>
        <v>0</v>
      </c>
      <c r="S708" s="34">
        <f t="shared" si="155"/>
        <v>48683</v>
      </c>
      <c r="T708" s="82">
        <v>42887</v>
      </c>
      <c r="V708" s="79" t="s">
        <v>404</v>
      </c>
      <c r="W708" s="79" t="s">
        <v>405</v>
      </c>
      <c r="X708" s="11" t="s">
        <v>9187</v>
      </c>
      <c r="Y708" s="79">
        <v>850414764</v>
      </c>
      <c r="Z708" s="80"/>
      <c r="AA708" s="80" t="s">
        <v>407</v>
      </c>
      <c r="AB708" s="80" t="s">
        <v>408</v>
      </c>
      <c r="AC708" s="80" t="s">
        <v>409</v>
      </c>
      <c r="AD708" s="80" t="s">
        <v>73</v>
      </c>
      <c r="AE708" s="83">
        <v>31888</v>
      </c>
      <c r="AF708" s="83">
        <v>73719</v>
      </c>
      <c r="AG708" s="78"/>
      <c r="AH708" s="84">
        <v>40573</v>
      </c>
      <c r="AI708" s="84">
        <v>0</v>
      </c>
      <c r="AJ708" s="84">
        <v>40573</v>
      </c>
      <c r="AK708" s="84">
        <v>0</v>
      </c>
      <c r="AL708" s="84">
        <v>40573</v>
      </c>
      <c r="AM708" s="84">
        <v>0</v>
      </c>
      <c r="AN708" s="79"/>
      <c r="AO708" s="84">
        <v>48683</v>
      </c>
      <c r="AP708" s="84">
        <v>0</v>
      </c>
      <c r="AQ708" s="85">
        <v>48683</v>
      </c>
      <c r="AR708" s="85">
        <v>0</v>
      </c>
      <c r="AS708" s="79"/>
      <c r="AT708" s="85">
        <v>40573</v>
      </c>
      <c r="AU708" s="85">
        <v>48683</v>
      </c>
      <c r="AV708" s="84">
        <v>8110</v>
      </c>
      <c r="AW708" s="63" t="str">
        <f t="shared" si="156"/>
        <v/>
      </c>
      <c r="AX708" s="63" t="str">
        <f t="shared" si="157"/>
        <v/>
      </c>
      <c r="AY708" s="86">
        <v>8110</v>
      </c>
      <c r="AZ708" s="87">
        <v>0.19988662410962957</v>
      </c>
      <c r="BA708" s="87">
        <v>0.19988662410962957</v>
      </c>
      <c r="BB708" s="20" t="s">
        <v>33</v>
      </c>
      <c r="BC708" s="19" t="s">
        <v>208</v>
      </c>
    </row>
    <row r="709" spans="1:55" ht="20.100000000000001" customHeight="1" x14ac:dyDescent="0.2">
      <c r="A709" s="76">
        <v>2017</v>
      </c>
      <c r="B709" s="76" t="s">
        <v>75</v>
      </c>
      <c r="C709" s="35">
        <f t="shared" si="145"/>
        <v>3</v>
      </c>
      <c r="D709" s="77" t="s">
        <v>29</v>
      </c>
      <c r="E709" s="78" t="s">
        <v>15</v>
      </c>
      <c r="F709" s="18" t="str">
        <f t="shared" si="146"/>
        <v>Smith, Susan</v>
      </c>
      <c r="G709" s="79" t="s">
        <v>203</v>
      </c>
      <c r="H709" s="80" t="s">
        <v>439</v>
      </c>
      <c r="I709" s="66">
        <v>1</v>
      </c>
      <c r="J709" s="81" t="s">
        <v>53</v>
      </c>
      <c r="K709" s="34">
        <f t="shared" si="147"/>
        <v>33191</v>
      </c>
      <c r="L709" s="34">
        <f t="shared" si="148"/>
        <v>0</v>
      </c>
      <c r="M709" s="34">
        <f t="shared" si="149"/>
        <v>33191</v>
      </c>
      <c r="N709" s="34">
        <f t="shared" si="150"/>
        <v>3197</v>
      </c>
      <c r="O709" s="34">
        <f t="shared" si="151"/>
        <v>0</v>
      </c>
      <c r="P709" s="34">
        <f t="shared" si="152"/>
        <v>3197</v>
      </c>
      <c r="Q709" s="34">
        <f t="shared" si="153"/>
        <v>36388</v>
      </c>
      <c r="R709" s="34">
        <f t="shared" si="154"/>
        <v>0</v>
      </c>
      <c r="S709" s="34">
        <f t="shared" si="155"/>
        <v>36388</v>
      </c>
      <c r="T709" s="82">
        <v>42826</v>
      </c>
      <c r="V709" s="79" t="s">
        <v>70</v>
      </c>
      <c r="W709" s="79" t="s">
        <v>438</v>
      </c>
      <c r="X709" s="11" t="s">
        <v>9193</v>
      </c>
      <c r="Y709" s="79">
        <v>850414768</v>
      </c>
      <c r="Z709" s="80"/>
      <c r="AA709" s="80" t="s">
        <v>440</v>
      </c>
      <c r="AB709" s="80" t="s">
        <v>441</v>
      </c>
      <c r="AC709" s="80" t="s">
        <v>334</v>
      </c>
      <c r="AD709" s="80" t="s">
        <v>334</v>
      </c>
      <c r="AE709" s="83">
        <v>25381</v>
      </c>
      <c r="AF709" s="83">
        <v>48446</v>
      </c>
      <c r="AG709" s="78"/>
      <c r="AH709" s="84">
        <v>32500</v>
      </c>
      <c r="AI709" s="84">
        <v>0</v>
      </c>
      <c r="AJ709" s="84">
        <v>33191</v>
      </c>
      <c r="AK709" s="84">
        <v>0</v>
      </c>
      <c r="AL709" s="84">
        <v>33191</v>
      </c>
      <c r="AM709" s="84">
        <v>0</v>
      </c>
      <c r="AN709" s="79"/>
      <c r="AO709" s="84">
        <v>36388</v>
      </c>
      <c r="AP709" s="84">
        <v>0</v>
      </c>
      <c r="AQ709" s="85">
        <v>36388</v>
      </c>
      <c r="AR709" s="85">
        <v>0</v>
      </c>
      <c r="AS709" s="79"/>
      <c r="AT709" s="85">
        <v>33191</v>
      </c>
      <c r="AU709" s="85">
        <v>36388</v>
      </c>
      <c r="AV709" s="84">
        <v>3888</v>
      </c>
      <c r="AW709" s="63" t="str">
        <f t="shared" si="156"/>
        <v/>
      </c>
      <c r="AX709" s="63" t="str">
        <f t="shared" si="157"/>
        <v/>
      </c>
      <c r="AY709" s="86">
        <v>3197</v>
      </c>
      <c r="AZ709" s="87">
        <v>9.6321291916483379E-2</v>
      </c>
      <c r="BA709" s="87">
        <v>0.11963076923076923</v>
      </c>
      <c r="BB709" s="20" t="s">
        <v>33</v>
      </c>
      <c r="BC709" s="19" t="s">
        <v>208</v>
      </c>
    </row>
    <row r="710" spans="1:55" ht="20.100000000000001" customHeight="1" x14ac:dyDescent="0.2">
      <c r="A710" s="72">
        <v>2017</v>
      </c>
      <c r="B710" s="72" t="s">
        <v>75</v>
      </c>
      <c r="C710" s="35">
        <f t="shared" si="145"/>
        <v>3</v>
      </c>
      <c r="D710" s="39" t="s">
        <v>29</v>
      </c>
      <c r="E710" s="19" t="s">
        <v>17</v>
      </c>
      <c r="F710" s="18" t="str">
        <f t="shared" si="146"/>
        <v>Deitz, Wallace</v>
      </c>
      <c r="G710" s="16" t="s">
        <v>7806</v>
      </c>
      <c r="H710" s="125" t="s">
        <v>7814</v>
      </c>
      <c r="I710" s="126">
        <v>1</v>
      </c>
      <c r="J710" s="14" t="s">
        <v>53</v>
      </c>
      <c r="K710" s="34">
        <f t="shared" si="147"/>
        <v>42776</v>
      </c>
      <c r="L710" s="34">
        <f t="shared" si="148"/>
        <v>0</v>
      </c>
      <c r="M710" s="34">
        <f t="shared" si="149"/>
        <v>42776</v>
      </c>
      <c r="N710" s="34">
        <f t="shared" si="150"/>
        <v>2524</v>
      </c>
      <c r="O710" s="34">
        <f t="shared" si="151"/>
        <v>0</v>
      </c>
      <c r="P710" s="34">
        <f t="shared" si="152"/>
        <v>2524</v>
      </c>
      <c r="Q710" s="34">
        <f t="shared" si="153"/>
        <v>45300</v>
      </c>
      <c r="R710" s="34">
        <f t="shared" si="154"/>
        <v>0</v>
      </c>
      <c r="S710" s="34">
        <f t="shared" si="155"/>
        <v>45300</v>
      </c>
      <c r="T710" s="13">
        <v>42887</v>
      </c>
      <c r="V710" s="16" t="s">
        <v>7813</v>
      </c>
      <c r="W710" s="16" t="s">
        <v>5144</v>
      </c>
      <c r="X710" s="11" t="s">
        <v>9204</v>
      </c>
      <c r="Y710" s="16">
        <v>920192501</v>
      </c>
      <c r="Z710" s="12"/>
      <c r="AA710" s="12" t="s">
        <v>466</v>
      </c>
      <c r="AB710" s="12"/>
      <c r="AC710" s="16">
        <v>705005</v>
      </c>
      <c r="AD710" s="16">
        <v>999999</v>
      </c>
      <c r="AE710" s="30">
        <v>31904</v>
      </c>
      <c r="AF710" s="30">
        <v>66719</v>
      </c>
      <c r="AG710" s="12"/>
      <c r="AH710" s="14">
        <v>42144</v>
      </c>
      <c r="AI710" s="61">
        <v>0</v>
      </c>
      <c r="AJ710" s="61">
        <v>42776</v>
      </c>
      <c r="AK710" s="61">
        <v>0</v>
      </c>
      <c r="AL710" s="61">
        <v>42776</v>
      </c>
      <c r="AM710" s="61">
        <v>0</v>
      </c>
      <c r="AN710" s="11" t="s">
        <v>7787</v>
      </c>
      <c r="AO710" s="61">
        <v>42776</v>
      </c>
      <c r="AP710" s="61">
        <v>0</v>
      </c>
      <c r="AQ710" s="62">
        <v>45300</v>
      </c>
      <c r="AR710" s="62">
        <v>0</v>
      </c>
      <c r="AS710" s="11" t="s">
        <v>7787</v>
      </c>
      <c r="AT710" s="62">
        <v>42776</v>
      </c>
      <c r="AU710" s="62">
        <v>45300</v>
      </c>
      <c r="AV710" s="61">
        <v>3156</v>
      </c>
      <c r="AW710" s="63" t="str">
        <f t="shared" si="156"/>
        <v/>
      </c>
      <c r="AX710" s="63" t="str">
        <f t="shared" si="157"/>
        <v/>
      </c>
      <c r="AY710" s="64">
        <v>2524</v>
      </c>
      <c r="AZ710" s="65">
        <v>5.9005049560501219E-2</v>
      </c>
      <c r="BA710" s="65">
        <v>7.4886104783599083E-2</v>
      </c>
      <c r="BB710" s="16" t="s">
        <v>33</v>
      </c>
      <c r="BC710" s="17" t="s">
        <v>7815</v>
      </c>
    </row>
    <row r="711" spans="1:55" ht="20.100000000000001" customHeight="1" x14ac:dyDescent="0.2">
      <c r="A711" s="72">
        <v>2017</v>
      </c>
      <c r="B711" s="72" t="s">
        <v>75</v>
      </c>
      <c r="C711" s="35">
        <f t="shared" si="145"/>
        <v>3</v>
      </c>
      <c r="D711" s="39" t="s">
        <v>29</v>
      </c>
      <c r="E711" s="19" t="s">
        <v>17</v>
      </c>
      <c r="F711" s="18" t="str">
        <f t="shared" si="146"/>
        <v>Fisher, James</v>
      </c>
      <c r="G711" s="16" t="s">
        <v>7823</v>
      </c>
      <c r="H711" s="125" t="s">
        <v>7824</v>
      </c>
      <c r="I711" s="126">
        <v>1</v>
      </c>
      <c r="J711" s="14" t="s">
        <v>53</v>
      </c>
      <c r="K711" s="34">
        <f t="shared" si="147"/>
        <v>39973</v>
      </c>
      <c r="L711" s="34">
        <f t="shared" si="148"/>
        <v>0</v>
      </c>
      <c r="M711" s="34">
        <f t="shared" si="149"/>
        <v>39973</v>
      </c>
      <c r="N711" s="34">
        <f t="shared" si="150"/>
        <v>7727</v>
      </c>
      <c r="O711" s="34">
        <f t="shared" si="151"/>
        <v>0</v>
      </c>
      <c r="P711" s="34">
        <f t="shared" si="152"/>
        <v>7727</v>
      </c>
      <c r="Q711" s="34">
        <f t="shared" si="153"/>
        <v>47700</v>
      </c>
      <c r="R711" s="34">
        <f t="shared" si="154"/>
        <v>0</v>
      </c>
      <c r="S711" s="34">
        <f t="shared" si="155"/>
        <v>47700</v>
      </c>
      <c r="T711" s="13">
        <v>42826</v>
      </c>
      <c r="V711" s="16" t="s">
        <v>4443</v>
      </c>
      <c r="W711" s="16" t="s">
        <v>91</v>
      </c>
      <c r="X711" s="11" t="s">
        <v>9206</v>
      </c>
      <c r="Y711" s="16">
        <v>920020534</v>
      </c>
      <c r="Z711" s="12"/>
      <c r="AA711" s="12" t="s">
        <v>466</v>
      </c>
      <c r="AB711" s="12"/>
      <c r="AC711" s="16">
        <v>810000</v>
      </c>
      <c r="AD711" s="16">
        <v>999999</v>
      </c>
      <c r="AE711" s="30">
        <v>27761</v>
      </c>
      <c r="AF711" s="30">
        <v>80644</v>
      </c>
      <c r="AG711" s="12"/>
      <c r="AH711" s="14">
        <v>39382</v>
      </c>
      <c r="AI711" s="61">
        <v>0</v>
      </c>
      <c r="AJ711" s="61">
        <v>39973</v>
      </c>
      <c r="AK711" s="61">
        <v>0</v>
      </c>
      <c r="AL711" s="61">
        <v>39973</v>
      </c>
      <c r="AM711" s="61">
        <v>0</v>
      </c>
      <c r="AN711" s="11" t="s">
        <v>7787</v>
      </c>
      <c r="AO711" s="61">
        <v>39973</v>
      </c>
      <c r="AP711" s="61">
        <v>0</v>
      </c>
      <c r="AQ711" s="62">
        <v>47700</v>
      </c>
      <c r="AR711" s="62">
        <v>0</v>
      </c>
      <c r="AS711" s="11" t="s">
        <v>7787</v>
      </c>
      <c r="AT711" s="62">
        <v>39973</v>
      </c>
      <c r="AU711" s="62">
        <v>47700</v>
      </c>
      <c r="AV711" s="61">
        <v>8318</v>
      </c>
      <c r="AW711" s="63" t="str">
        <f t="shared" si="156"/>
        <v/>
      </c>
      <c r="AX711" s="63" t="str">
        <f t="shared" si="157"/>
        <v/>
      </c>
      <c r="AY711" s="64">
        <v>7727</v>
      </c>
      <c r="AZ711" s="65">
        <v>0.19330548119980986</v>
      </c>
      <c r="BA711" s="65">
        <v>0.21121324462952618</v>
      </c>
      <c r="BB711" s="16" t="s">
        <v>33</v>
      </c>
      <c r="BC711" s="17" t="s">
        <v>7825</v>
      </c>
    </row>
    <row r="712" spans="1:55" ht="20.100000000000001" customHeight="1" x14ac:dyDescent="0.2">
      <c r="A712" s="72">
        <v>2017</v>
      </c>
      <c r="B712" s="72" t="s">
        <v>75</v>
      </c>
      <c r="C712" s="35">
        <f t="shared" si="145"/>
        <v>3</v>
      </c>
      <c r="D712" s="39" t="s">
        <v>29</v>
      </c>
      <c r="E712" s="19" t="s">
        <v>17</v>
      </c>
      <c r="F712" s="18" t="str">
        <f t="shared" si="146"/>
        <v>Kiska, Jeffrey</v>
      </c>
      <c r="G712" s="16" t="s">
        <v>7843</v>
      </c>
      <c r="H712" s="125" t="s">
        <v>7844</v>
      </c>
      <c r="I712" s="126">
        <v>1</v>
      </c>
      <c r="J712" s="14" t="s">
        <v>53</v>
      </c>
      <c r="K712" s="34">
        <f t="shared" si="147"/>
        <v>71846</v>
      </c>
      <c r="L712" s="34">
        <f t="shared" si="148"/>
        <v>0</v>
      </c>
      <c r="M712" s="34">
        <f t="shared" si="149"/>
        <v>71846</v>
      </c>
      <c r="N712" s="34">
        <f t="shared" si="150"/>
        <v>14297</v>
      </c>
      <c r="O712" s="34">
        <f t="shared" si="151"/>
        <v>0</v>
      </c>
      <c r="P712" s="34">
        <f t="shared" si="152"/>
        <v>14297</v>
      </c>
      <c r="Q712" s="34">
        <f t="shared" si="153"/>
        <v>86143</v>
      </c>
      <c r="R712" s="34">
        <f t="shared" si="154"/>
        <v>0</v>
      </c>
      <c r="S712" s="34">
        <f t="shared" si="155"/>
        <v>86143</v>
      </c>
      <c r="T712" s="13">
        <v>42887</v>
      </c>
      <c r="V712" s="16" t="s">
        <v>7842</v>
      </c>
      <c r="W712" s="16" t="s">
        <v>3960</v>
      </c>
      <c r="X712" s="11" t="s">
        <v>9213</v>
      </c>
      <c r="Y712" s="16">
        <v>920159960</v>
      </c>
      <c r="Z712" s="12"/>
      <c r="AA712" s="12" t="s">
        <v>167</v>
      </c>
      <c r="AB712" s="12"/>
      <c r="AC712" s="16">
        <v>465013</v>
      </c>
      <c r="AD712" s="16">
        <v>465130</v>
      </c>
      <c r="AE712" s="30">
        <v>56000</v>
      </c>
      <c r="AF712" s="30">
        <v>111897</v>
      </c>
      <c r="AG712" s="12"/>
      <c r="AH712" s="14">
        <v>70784</v>
      </c>
      <c r="AI712" s="61">
        <v>0</v>
      </c>
      <c r="AJ712" s="61">
        <v>71846</v>
      </c>
      <c r="AK712" s="61">
        <v>0</v>
      </c>
      <c r="AL712" s="61">
        <v>71846</v>
      </c>
      <c r="AM712" s="61">
        <v>0</v>
      </c>
      <c r="AN712" s="11" t="s">
        <v>7787</v>
      </c>
      <c r="AO712" s="61">
        <v>71846</v>
      </c>
      <c r="AP712" s="61">
        <v>0</v>
      </c>
      <c r="AQ712" s="62">
        <v>86143</v>
      </c>
      <c r="AR712" s="62">
        <v>0</v>
      </c>
      <c r="AS712" s="11" t="s">
        <v>7787</v>
      </c>
      <c r="AT712" s="62">
        <v>71846</v>
      </c>
      <c r="AU712" s="62">
        <v>86143</v>
      </c>
      <c r="AV712" s="61">
        <v>15359</v>
      </c>
      <c r="AW712" s="63" t="str">
        <f t="shared" si="156"/>
        <v/>
      </c>
      <c r="AX712" s="63" t="str">
        <f t="shared" si="157"/>
        <v/>
      </c>
      <c r="AY712" s="64">
        <v>14297</v>
      </c>
      <c r="AZ712" s="65">
        <v>0.19899507279458842</v>
      </c>
      <c r="BA712" s="65">
        <v>0.21698406419529837</v>
      </c>
      <c r="BB712" s="16" t="s">
        <v>33</v>
      </c>
      <c r="BC712" s="17" t="s">
        <v>7845</v>
      </c>
    </row>
    <row r="713" spans="1:55" ht="20.100000000000001" customHeight="1" x14ac:dyDescent="0.2">
      <c r="A713" s="72">
        <v>2017</v>
      </c>
      <c r="B713" s="72" t="s">
        <v>75</v>
      </c>
      <c r="C713" s="35">
        <f t="shared" si="145"/>
        <v>3</v>
      </c>
      <c r="D713" s="39" t="s">
        <v>29</v>
      </c>
      <c r="E713" s="19" t="s">
        <v>17</v>
      </c>
      <c r="F713" s="18" t="str">
        <f t="shared" si="146"/>
        <v>Liddle, Nancy</v>
      </c>
      <c r="G713" s="16" t="s">
        <v>252</v>
      </c>
      <c r="H713" s="125" t="s">
        <v>7857</v>
      </c>
      <c r="I713" s="126">
        <v>1</v>
      </c>
      <c r="J713" s="14" t="s">
        <v>53</v>
      </c>
      <c r="K713" s="34">
        <f t="shared" si="147"/>
        <v>31465</v>
      </c>
      <c r="L713" s="34">
        <f t="shared" si="148"/>
        <v>0</v>
      </c>
      <c r="M713" s="34">
        <f t="shared" si="149"/>
        <v>31465</v>
      </c>
      <c r="N713" s="34">
        <f t="shared" si="150"/>
        <v>6293</v>
      </c>
      <c r="O713" s="34">
        <f t="shared" si="151"/>
        <v>0</v>
      </c>
      <c r="P713" s="34">
        <f t="shared" si="152"/>
        <v>6293</v>
      </c>
      <c r="Q713" s="34">
        <f t="shared" si="153"/>
        <v>37758</v>
      </c>
      <c r="R713" s="34">
        <f t="shared" si="154"/>
        <v>0</v>
      </c>
      <c r="S713" s="34">
        <f t="shared" si="155"/>
        <v>37758</v>
      </c>
      <c r="T713" s="13">
        <v>42856</v>
      </c>
      <c r="V713" s="16" t="s">
        <v>7856</v>
      </c>
      <c r="W713" s="16" t="s">
        <v>1157</v>
      </c>
      <c r="X713" s="11" t="s">
        <v>9216</v>
      </c>
      <c r="Y713" s="16">
        <v>920387562</v>
      </c>
      <c r="Z713" s="12" t="s">
        <v>421</v>
      </c>
      <c r="AA713" s="12" t="s">
        <v>7858</v>
      </c>
      <c r="AB713" s="12"/>
      <c r="AC713" s="16">
        <v>511000</v>
      </c>
      <c r="AD713" s="16">
        <v>999999</v>
      </c>
      <c r="AE713" s="30">
        <v>29826</v>
      </c>
      <c r="AF713" s="30">
        <v>66040</v>
      </c>
      <c r="AG713" s="12"/>
      <c r="AH713" s="14">
        <v>31000</v>
      </c>
      <c r="AI713" s="61">
        <v>0</v>
      </c>
      <c r="AJ713" s="61">
        <v>31465</v>
      </c>
      <c r="AK713" s="61">
        <v>0</v>
      </c>
      <c r="AL713" s="61">
        <v>31465</v>
      </c>
      <c r="AM713" s="61">
        <v>0</v>
      </c>
      <c r="AN713" s="11" t="s">
        <v>7787</v>
      </c>
      <c r="AO713" s="61">
        <v>31465</v>
      </c>
      <c r="AP713" s="61">
        <v>0</v>
      </c>
      <c r="AQ713" s="62">
        <v>37758</v>
      </c>
      <c r="AR713" s="62">
        <v>0</v>
      </c>
      <c r="AS713" s="11" t="s">
        <v>7787</v>
      </c>
      <c r="AT713" s="62">
        <v>31465</v>
      </c>
      <c r="AU713" s="62">
        <v>37758</v>
      </c>
      <c r="AV713" s="61">
        <v>6758</v>
      </c>
      <c r="AW713" s="63" t="str">
        <f t="shared" si="156"/>
        <v/>
      </c>
      <c r="AX713" s="63" t="str">
        <f t="shared" si="157"/>
        <v/>
      </c>
      <c r="AY713" s="64">
        <v>6293</v>
      </c>
      <c r="AZ713" s="65">
        <v>0.2</v>
      </c>
      <c r="BA713" s="65">
        <v>0.218</v>
      </c>
      <c r="BB713" s="16" t="s">
        <v>33</v>
      </c>
      <c r="BC713" s="17" t="s">
        <v>7859</v>
      </c>
    </row>
    <row r="714" spans="1:55" ht="20.100000000000001" customHeight="1" x14ac:dyDescent="0.2">
      <c r="A714" s="72">
        <v>2017</v>
      </c>
      <c r="B714" s="72" t="s">
        <v>75</v>
      </c>
      <c r="C714" s="35">
        <f t="shared" si="145"/>
        <v>3</v>
      </c>
      <c r="D714" s="39" t="s">
        <v>29</v>
      </c>
      <c r="E714" s="19" t="s">
        <v>17</v>
      </c>
      <c r="F714" s="18" t="str">
        <f t="shared" si="146"/>
        <v>Monteith, Curtis</v>
      </c>
      <c r="G714" s="16" t="s">
        <v>427</v>
      </c>
      <c r="H714" s="125" t="s">
        <v>7870</v>
      </c>
      <c r="I714" s="126">
        <v>1</v>
      </c>
      <c r="J714" s="14" t="s">
        <v>53</v>
      </c>
      <c r="K714" s="34">
        <f t="shared" si="147"/>
        <v>62930</v>
      </c>
      <c r="L714" s="34">
        <f t="shared" si="148"/>
        <v>0</v>
      </c>
      <c r="M714" s="34">
        <f t="shared" si="149"/>
        <v>62930</v>
      </c>
      <c r="N714" s="34">
        <f t="shared" si="150"/>
        <v>7070</v>
      </c>
      <c r="O714" s="34">
        <f t="shared" si="151"/>
        <v>0</v>
      </c>
      <c r="P714" s="34">
        <f t="shared" si="152"/>
        <v>7070</v>
      </c>
      <c r="Q714" s="34">
        <f t="shared" si="153"/>
        <v>70000</v>
      </c>
      <c r="R714" s="34">
        <f t="shared" si="154"/>
        <v>0</v>
      </c>
      <c r="S714" s="34">
        <f t="shared" si="155"/>
        <v>70000</v>
      </c>
      <c r="T714" s="13">
        <v>42856</v>
      </c>
      <c r="V714" s="16" t="s">
        <v>7869</v>
      </c>
      <c r="W714" s="16" t="s">
        <v>4307</v>
      </c>
      <c r="X714" s="11" t="s">
        <v>9219</v>
      </c>
      <c r="Y714" s="16">
        <v>920054079</v>
      </c>
      <c r="Z714" s="12"/>
      <c r="AA714" s="12" t="s">
        <v>466</v>
      </c>
      <c r="AB714" s="12"/>
      <c r="AC714" s="16">
        <v>453010</v>
      </c>
      <c r="AD714" s="16">
        <v>453100</v>
      </c>
      <c r="AE714" s="30">
        <v>43030</v>
      </c>
      <c r="AF714" s="30">
        <v>111307</v>
      </c>
      <c r="AG714" s="12"/>
      <c r="AH714" s="14">
        <v>62000</v>
      </c>
      <c r="AI714" s="61">
        <v>0</v>
      </c>
      <c r="AJ714" s="61">
        <v>62930</v>
      </c>
      <c r="AK714" s="61">
        <v>0</v>
      </c>
      <c r="AL714" s="61">
        <v>62930</v>
      </c>
      <c r="AM714" s="61">
        <v>0</v>
      </c>
      <c r="AN714" s="11" t="s">
        <v>7787</v>
      </c>
      <c r="AO714" s="61">
        <v>62930</v>
      </c>
      <c r="AP714" s="61">
        <v>0</v>
      </c>
      <c r="AQ714" s="62">
        <v>70000</v>
      </c>
      <c r="AR714" s="62">
        <v>0</v>
      </c>
      <c r="AS714" s="11" t="s">
        <v>7787</v>
      </c>
      <c r="AT714" s="62">
        <v>62930</v>
      </c>
      <c r="AU714" s="62">
        <v>70000</v>
      </c>
      <c r="AV714" s="61">
        <v>8000</v>
      </c>
      <c r="AW714" s="63" t="str">
        <f t="shared" si="156"/>
        <v/>
      </c>
      <c r="AX714" s="63" t="str">
        <f t="shared" si="157"/>
        <v/>
      </c>
      <c r="AY714" s="64">
        <v>7070</v>
      </c>
      <c r="AZ714" s="65">
        <v>0.11234705228031146</v>
      </c>
      <c r="BA714" s="65">
        <v>0.12903225806451613</v>
      </c>
      <c r="BB714" s="16" t="s">
        <v>33</v>
      </c>
      <c r="BC714" s="17" t="s">
        <v>7825</v>
      </c>
    </row>
    <row r="715" spans="1:55" ht="20.100000000000001" customHeight="1" x14ac:dyDescent="0.2">
      <c r="A715" s="72">
        <v>2017</v>
      </c>
      <c r="B715" s="72" t="s">
        <v>75</v>
      </c>
      <c r="C715" s="35">
        <f t="shared" si="145"/>
        <v>3</v>
      </c>
      <c r="D715" s="39" t="s">
        <v>29</v>
      </c>
      <c r="E715" s="19" t="s">
        <v>17</v>
      </c>
      <c r="F715" s="18" t="str">
        <f t="shared" si="146"/>
        <v>Ross, Bonnie</v>
      </c>
      <c r="G715" s="16" t="s">
        <v>7876</v>
      </c>
      <c r="H715" s="125" t="s">
        <v>7877</v>
      </c>
      <c r="I715" s="126">
        <v>1</v>
      </c>
      <c r="J715" s="14" t="s">
        <v>53</v>
      </c>
      <c r="K715" s="34">
        <f t="shared" si="147"/>
        <v>46690</v>
      </c>
      <c r="L715" s="34">
        <f t="shared" si="148"/>
        <v>0</v>
      </c>
      <c r="M715" s="34">
        <f t="shared" si="149"/>
        <v>46690</v>
      </c>
      <c r="N715" s="34">
        <f t="shared" si="150"/>
        <v>4669</v>
      </c>
      <c r="O715" s="34">
        <f t="shared" si="151"/>
        <v>0</v>
      </c>
      <c r="P715" s="34">
        <f t="shared" si="152"/>
        <v>4669</v>
      </c>
      <c r="Q715" s="34">
        <f t="shared" si="153"/>
        <v>51359</v>
      </c>
      <c r="R715" s="34">
        <f t="shared" si="154"/>
        <v>0</v>
      </c>
      <c r="S715" s="34">
        <f t="shared" si="155"/>
        <v>51359</v>
      </c>
      <c r="T715" s="13">
        <v>42826</v>
      </c>
      <c r="V715" s="16" t="s">
        <v>2698</v>
      </c>
      <c r="W715" s="16" t="s">
        <v>3685</v>
      </c>
      <c r="X715" s="11" t="s">
        <v>9221</v>
      </c>
      <c r="Y715" s="16">
        <v>920273567</v>
      </c>
      <c r="Z715" s="12"/>
      <c r="AA715" s="12" t="s">
        <v>466</v>
      </c>
      <c r="AB715" s="12"/>
      <c r="AC715" s="16">
        <v>800000</v>
      </c>
      <c r="AD715" s="16">
        <v>999999</v>
      </c>
      <c r="AE715" s="30">
        <v>32865</v>
      </c>
      <c r="AF715" s="30">
        <v>81319</v>
      </c>
      <c r="AG715" s="12"/>
      <c r="AH715" s="14">
        <v>46000</v>
      </c>
      <c r="AI715" s="61">
        <v>0</v>
      </c>
      <c r="AJ715" s="61">
        <v>46690</v>
      </c>
      <c r="AK715" s="61">
        <v>0</v>
      </c>
      <c r="AL715" s="61">
        <v>46690</v>
      </c>
      <c r="AM715" s="61">
        <v>0</v>
      </c>
      <c r="AN715" s="11" t="s">
        <v>7787</v>
      </c>
      <c r="AO715" s="61">
        <v>46690</v>
      </c>
      <c r="AP715" s="61">
        <v>0</v>
      </c>
      <c r="AQ715" s="62">
        <v>51359</v>
      </c>
      <c r="AR715" s="62">
        <v>0</v>
      </c>
      <c r="AS715" s="11" t="s">
        <v>7787</v>
      </c>
      <c r="AT715" s="62">
        <v>46690</v>
      </c>
      <c r="AU715" s="62">
        <v>51359</v>
      </c>
      <c r="AV715" s="61">
        <v>5359</v>
      </c>
      <c r="AW715" s="63" t="str">
        <f t="shared" si="156"/>
        <v/>
      </c>
      <c r="AX715" s="63" t="str">
        <f t="shared" si="157"/>
        <v/>
      </c>
      <c r="AY715" s="64">
        <v>4669</v>
      </c>
      <c r="AZ715" s="65">
        <v>0.1</v>
      </c>
      <c r="BA715" s="65">
        <v>0.11650000000000001</v>
      </c>
      <c r="BB715" s="16" t="s">
        <v>33</v>
      </c>
      <c r="BC715" s="17" t="s">
        <v>7878</v>
      </c>
    </row>
    <row r="716" spans="1:55" ht="20.100000000000001" customHeight="1" x14ac:dyDescent="0.2">
      <c r="A716" s="72">
        <v>2017</v>
      </c>
      <c r="B716" s="72" t="s">
        <v>75</v>
      </c>
      <c r="C716" s="35">
        <f t="shared" si="145"/>
        <v>3</v>
      </c>
      <c r="D716" s="39" t="s">
        <v>29</v>
      </c>
      <c r="E716" s="19" t="s">
        <v>17</v>
      </c>
      <c r="F716" s="18" t="str">
        <f t="shared" si="146"/>
        <v>Smathers, Heath</v>
      </c>
      <c r="G716" s="16" t="s">
        <v>7883</v>
      </c>
      <c r="H716" s="125" t="s">
        <v>7886</v>
      </c>
      <c r="I716" s="126">
        <v>1</v>
      </c>
      <c r="J716" s="14" t="s">
        <v>53</v>
      </c>
      <c r="K716" s="34">
        <f t="shared" si="147"/>
        <v>0</v>
      </c>
      <c r="L716" s="34">
        <f t="shared" si="148"/>
        <v>53174</v>
      </c>
      <c r="M716" s="34">
        <f t="shared" si="149"/>
        <v>53174</v>
      </c>
      <c r="N716" s="34">
        <f t="shared" si="150"/>
        <v>0</v>
      </c>
      <c r="O716" s="34">
        <f t="shared" si="151"/>
        <v>10582</v>
      </c>
      <c r="P716" s="34">
        <f t="shared" si="152"/>
        <v>10582</v>
      </c>
      <c r="Q716" s="34">
        <f t="shared" si="153"/>
        <v>0</v>
      </c>
      <c r="R716" s="34">
        <f t="shared" si="154"/>
        <v>63756</v>
      </c>
      <c r="S716" s="34">
        <f t="shared" si="155"/>
        <v>63756</v>
      </c>
      <c r="T716" s="13">
        <v>42887</v>
      </c>
      <c r="V716" s="16" t="s">
        <v>7885</v>
      </c>
      <c r="W716" s="16" t="s">
        <v>972</v>
      </c>
      <c r="X716" s="11" t="s">
        <v>9224</v>
      </c>
      <c r="Y716" s="16">
        <v>920191047</v>
      </c>
      <c r="Z716" s="12"/>
      <c r="AA716" s="12" t="s">
        <v>167</v>
      </c>
      <c r="AB716" s="12"/>
      <c r="AC716" s="16">
        <v>614000</v>
      </c>
      <c r="AD716" s="16">
        <v>999999</v>
      </c>
      <c r="AE716" s="70">
        <v>42593</v>
      </c>
      <c r="AF716" s="70">
        <v>92000</v>
      </c>
      <c r="AG716" s="12"/>
      <c r="AH716" s="14">
        <v>52388</v>
      </c>
      <c r="AI716" s="61">
        <v>0</v>
      </c>
      <c r="AJ716" s="61">
        <v>52388</v>
      </c>
      <c r="AK716" s="61">
        <v>0</v>
      </c>
      <c r="AL716" s="61">
        <v>0</v>
      </c>
      <c r="AM716" s="61">
        <v>53174</v>
      </c>
      <c r="AN716" s="11" t="s">
        <v>7246</v>
      </c>
      <c r="AO716" s="61">
        <v>53174</v>
      </c>
      <c r="AP716" s="61">
        <v>0</v>
      </c>
      <c r="AQ716" s="62">
        <v>0</v>
      </c>
      <c r="AR716" s="62">
        <v>63756</v>
      </c>
      <c r="AS716" s="11" t="s">
        <v>7246</v>
      </c>
      <c r="AT716" s="62">
        <v>53174</v>
      </c>
      <c r="AU716" s="62">
        <v>63756</v>
      </c>
      <c r="AV716" s="61">
        <v>11368</v>
      </c>
      <c r="AW716" s="63" t="str">
        <f t="shared" si="156"/>
        <v/>
      </c>
      <c r="AX716" s="63" t="str">
        <f t="shared" si="157"/>
        <v/>
      </c>
      <c r="AY716" s="64">
        <v>10582</v>
      </c>
      <c r="AZ716" s="65">
        <v>0.19900703351261895</v>
      </c>
      <c r="BA716" s="65">
        <v>0.21699625868519509</v>
      </c>
      <c r="BB716" s="16" t="s">
        <v>33</v>
      </c>
      <c r="BC716" s="17" t="s">
        <v>7815</v>
      </c>
    </row>
    <row r="717" spans="1:55" ht="20.100000000000001" customHeight="1" x14ac:dyDescent="0.2">
      <c r="A717" s="72">
        <v>2017</v>
      </c>
      <c r="B717" s="72" t="s">
        <v>75</v>
      </c>
      <c r="C717" s="35">
        <f t="shared" si="145"/>
        <v>3</v>
      </c>
      <c r="D717" s="39" t="s">
        <v>29</v>
      </c>
      <c r="E717" s="19" t="s">
        <v>17</v>
      </c>
      <c r="F717" s="18" t="str">
        <f t="shared" si="146"/>
        <v>Springer III, William</v>
      </c>
      <c r="G717" s="16" t="s">
        <v>7888</v>
      </c>
      <c r="H717" s="125" t="s">
        <v>7889</v>
      </c>
      <c r="I717" s="126">
        <v>1</v>
      </c>
      <c r="J717" s="14" t="s">
        <v>53</v>
      </c>
      <c r="K717" s="34">
        <f t="shared" si="147"/>
        <v>33191</v>
      </c>
      <c r="L717" s="34">
        <f t="shared" si="148"/>
        <v>0</v>
      </c>
      <c r="M717" s="34">
        <f t="shared" si="149"/>
        <v>33191</v>
      </c>
      <c r="N717" s="34">
        <f t="shared" si="150"/>
        <v>6634</v>
      </c>
      <c r="O717" s="34">
        <f t="shared" si="151"/>
        <v>0</v>
      </c>
      <c r="P717" s="34">
        <f t="shared" si="152"/>
        <v>6634</v>
      </c>
      <c r="Q717" s="34">
        <f t="shared" si="153"/>
        <v>39825</v>
      </c>
      <c r="R717" s="34">
        <f t="shared" si="154"/>
        <v>0</v>
      </c>
      <c r="S717" s="34">
        <f t="shared" si="155"/>
        <v>39825</v>
      </c>
      <c r="T717" s="13">
        <v>42887</v>
      </c>
      <c r="V717" s="16" t="s">
        <v>7887</v>
      </c>
      <c r="W717" s="16" t="s">
        <v>418</v>
      </c>
      <c r="X717" s="11" t="s">
        <v>9435</v>
      </c>
      <c r="Y717" s="16">
        <v>920020340</v>
      </c>
      <c r="Z717" s="12"/>
      <c r="AA717" s="12" t="s">
        <v>7890</v>
      </c>
      <c r="AB717" s="12"/>
      <c r="AC717" s="16">
        <v>404011</v>
      </c>
      <c r="AD717" s="16">
        <v>404110</v>
      </c>
      <c r="AE717" s="30">
        <v>28713</v>
      </c>
      <c r="AF717" s="30">
        <v>77112</v>
      </c>
      <c r="AG717" s="12"/>
      <c r="AH717" s="14">
        <v>32700</v>
      </c>
      <c r="AI717" s="61">
        <v>0</v>
      </c>
      <c r="AJ717" s="61">
        <v>33191</v>
      </c>
      <c r="AK717" s="61">
        <v>0</v>
      </c>
      <c r="AL717" s="61">
        <v>33191</v>
      </c>
      <c r="AM717" s="61">
        <v>0</v>
      </c>
      <c r="AN717" s="11" t="s">
        <v>7787</v>
      </c>
      <c r="AO717" s="61">
        <v>33191</v>
      </c>
      <c r="AP717" s="61">
        <v>0</v>
      </c>
      <c r="AQ717" s="62">
        <v>39825</v>
      </c>
      <c r="AR717" s="62">
        <v>0</v>
      </c>
      <c r="AS717" s="11" t="s">
        <v>7787</v>
      </c>
      <c r="AT717" s="62">
        <v>33191</v>
      </c>
      <c r="AU717" s="62">
        <v>39825</v>
      </c>
      <c r="AV717" s="61">
        <v>7125</v>
      </c>
      <c r="AW717" s="63" t="str">
        <f t="shared" si="156"/>
        <v/>
      </c>
      <c r="AX717" s="63" t="str">
        <f t="shared" si="157"/>
        <v/>
      </c>
      <c r="AY717" s="64">
        <v>6634</v>
      </c>
      <c r="AZ717" s="65">
        <v>0.19987345967280287</v>
      </c>
      <c r="BA717" s="65">
        <v>0.21788990825688073</v>
      </c>
      <c r="BB717" s="16" t="s">
        <v>33</v>
      </c>
      <c r="BC717" s="17" t="s">
        <v>7815</v>
      </c>
    </row>
    <row r="718" spans="1:55" ht="20.100000000000001" customHeight="1" x14ac:dyDescent="0.2">
      <c r="A718" s="72">
        <v>2017</v>
      </c>
      <c r="B718" s="72" t="s">
        <v>75</v>
      </c>
      <c r="C718" s="35">
        <f t="shared" si="145"/>
        <v>3</v>
      </c>
      <c r="D718" s="67" t="s">
        <v>29</v>
      </c>
      <c r="E718" s="60" t="s">
        <v>17</v>
      </c>
      <c r="F718" s="18" t="str">
        <f t="shared" si="146"/>
        <v>West, Benjamin</v>
      </c>
      <c r="G718" s="11" t="s">
        <v>7893</v>
      </c>
      <c r="H718" s="12" t="s">
        <v>7894</v>
      </c>
      <c r="I718" s="126">
        <v>1</v>
      </c>
      <c r="J718" s="68" t="s">
        <v>53</v>
      </c>
      <c r="K718" s="34">
        <f t="shared" si="147"/>
        <v>31465</v>
      </c>
      <c r="L718" s="34">
        <f t="shared" si="148"/>
        <v>0</v>
      </c>
      <c r="M718" s="34">
        <f t="shared" si="149"/>
        <v>31465</v>
      </c>
      <c r="N718" s="34">
        <f t="shared" si="150"/>
        <v>2035</v>
      </c>
      <c r="O718" s="34">
        <f t="shared" si="151"/>
        <v>0</v>
      </c>
      <c r="P718" s="34">
        <f t="shared" si="152"/>
        <v>2035</v>
      </c>
      <c r="Q718" s="34">
        <f t="shared" si="153"/>
        <v>33500</v>
      </c>
      <c r="R718" s="34">
        <f t="shared" si="154"/>
        <v>0</v>
      </c>
      <c r="S718" s="34">
        <f t="shared" si="155"/>
        <v>33500</v>
      </c>
      <c r="T718" s="13">
        <v>42856</v>
      </c>
      <c r="V718" s="11" t="s">
        <v>1472</v>
      </c>
      <c r="W718" s="11" t="s">
        <v>948</v>
      </c>
      <c r="X718" s="11" t="s">
        <v>9226</v>
      </c>
      <c r="Y718" s="11">
        <v>920372154</v>
      </c>
      <c r="Z718" s="12"/>
      <c r="AA718" s="12" t="s">
        <v>466</v>
      </c>
      <c r="AB718" s="12"/>
      <c r="AC718" s="12" t="s">
        <v>451</v>
      </c>
      <c r="AD718" s="11">
        <v>999999</v>
      </c>
      <c r="AE718" s="70">
        <v>24618</v>
      </c>
      <c r="AF718" s="70">
        <v>53376</v>
      </c>
      <c r="AG718" s="60"/>
      <c r="AH718" s="61">
        <v>31000</v>
      </c>
      <c r="AI718" s="61">
        <v>0</v>
      </c>
      <c r="AJ718" s="61">
        <v>31465</v>
      </c>
      <c r="AK718" s="61">
        <v>0</v>
      </c>
      <c r="AL718" s="61">
        <v>31465</v>
      </c>
      <c r="AM718" s="61">
        <v>0</v>
      </c>
      <c r="AN718" s="11" t="s">
        <v>7787</v>
      </c>
      <c r="AO718" s="61">
        <v>31465</v>
      </c>
      <c r="AP718" s="61">
        <v>0</v>
      </c>
      <c r="AQ718" s="62">
        <v>33500</v>
      </c>
      <c r="AR718" s="62">
        <v>0</v>
      </c>
      <c r="AS718" s="11" t="s">
        <v>7787</v>
      </c>
      <c r="AT718" s="62">
        <v>31465</v>
      </c>
      <c r="AU718" s="62">
        <v>33500</v>
      </c>
      <c r="AV718" s="61">
        <v>2500</v>
      </c>
      <c r="AW718" s="63" t="str">
        <f t="shared" si="156"/>
        <v/>
      </c>
      <c r="AX718" s="63" t="str">
        <f t="shared" si="157"/>
        <v/>
      </c>
      <c r="AY718" s="64">
        <v>2035</v>
      </c>
      <c r="AZ718" s="65">
        <v>6.46750357540124E-2</v>
      </c>
      <c r="BA718" s="65">
        <v>8.0645161290322578E-2</v>
      </c>
      <c r="BB718" s="16" t="s">
        <v>33</v>
      </c>
      <c r="BC718" s="17" t="s">
        <v>7815</v>
      </c>
    </row>
    <row r="719" spans="1:55" ht="20.100000000000001" customHeight="1" x14ac:dyDescent="0.2">
      <c r="A719" s="15">
        <v>2017</v>
      </c>
      <c r="B719" s="15" t="s">
        <v>75</v>
      </c>
      <c r="C719" s="35">
        <f t="shared" si="145"/>
        <v>3</v>
      </c>
      <c r="D719" s="67" t="s">
        <v>29</v>
      </c>
      <c r="E719" s="60" t="s">
        <v>18</v>
      </c>
      <c r="F719" s="18" t="str">
        <f t="shared" si="146"/>
        <v>Bigelow, James</v>
      </c>
      <c r="G719" s="11" t="s">
        <v>92</v>
      </c>
      <c r="H719" s="12" t="s">
        <v>93</v>
      </c>
      <c r="I719" s="66">
        <v>1</v>
      </c>
      <c r="J719" s="68" t="s">
        <v>53</v>
      </c>
      <c r="K719" s="34">
        <f t="shared" si="147"/>
        <v>30273</v>
      </c>
      <c r="L719" s="34">
        <f t="shared" si="148"/>
        <v>0</v>
      </c>
      <c r="M719" s="34">
        <f t="shared" si="149"/>
        <v>30273</v>
      </c>
      <c r="N719" s="34">
        <f t="shared" si="150"/>
        <v>2929</v>
      </c>
      <c r="O719" s="34">
        <f t="shared" si="151"/>
        <v>0</v>
      </c>
      <c r="P719" s="34">
        <f t="shared" si="152"/>
        <v>2929</v>
      </c>
      <c r="Q719" s="34">
        <f t="shared" si="153"/>
        <v>33202</v>
      </c>
      <c r="R719" s="34">
        <f t="shared" si="154"/>
        <v>0</v>
      </c>
      <c r="S719" s="34">
        <f t="shared" si="155"/>
        <v>33202</v>
      </c>
      <c r="T719" s="69">
        <v>42887</v>
      </c>
      <c r="V719" s="11" t="s">
        <v>90</v>
      </c>
      <c r="W719" s="11" t="s">
        <v>91</v>
      </c>
      <c r="X719" s="11" t="s">
        <v>9227</v>
      </c>
      <c r="Y719" s="11">
        <v>940130119</v>
      </c>
      <c r="Z719" s="12" t="s">
        <v>94</v>
      </c>
      <c r="AA719" s="12" t="s">
        <v>95</v>
      </c>
      <c r="AB719" s="12" t="s">
        <v>96</v>
      </c>
      <c r="AC719" s="12" t="s">
        <v>97</v>
      </c>
      <c r="AD719" s="12">
        <v>999999</v>
      </c>
      <c r="AE719" s="70">
        <v>24618</v>
      </c>
      <c r="AF719" s="70">
        <v>53376</v>
      </c>
      <c r="AG719" s="60" t="s">
        <v>45</v>
      </c>
      <c r="AH719" s="61">
        <v>30273</v>
      </c>
      <c r="AI719" s="61">
        <v>0</v>
      </c>
      <c r="AJ719" s="61">
        <v>30273</v>
      </c>
      <c r="AK719" s="61">
        <v>0</v>
      </c>
      <c r="AL719" s="61">
        <v>30273</v>
      </c>
      <c r="AM719" s="61">
        <v>0</v>
      </c>
      <c r="AN719" s="11"/>
      <c r="AO719" s="61">
        <v>33202</v>
      </c>
      <c r="AP719" s="61">
        <v>0</v>
      </c>
      <c r="AQ719" s="62">
        <v>33202</v>
      </c>
      <c r="AR719" s="62">
        <v>0</v>
      </c>
      <c r="AS719" s="11"/>
      <c r="AT719" s="62">
        <v>30273</v>
      </c>
      <c r="AU719" s="62">
        <v>33202</v>
      </c>
      <c r="AV719" s="61">
        <v>2929</v>
      </c>
      <c r="AW719" s="63" t="str">
        <f t="shared" si="156"/>
        <v/>
      </c>
      <c r="AX719" s="63" t="str">
        <f t="shared" si="157"/>
        <v/>
      </c>
      <c r="AY719" s="64">
        <v>2929</v>
      </c>
      <c r="AZ719" s="65">
        <v>9.6752882106167212E-2</v>
      </c>
      <c r="BA719" s="65">
        <v>9.6752882106167212E-2</v>
      </c>
      <c r="BB719" s="16" t="s">
        <v>33</v>
      </c>
      <c r="BC719" s="17"/>
    </row>
    <row r="720" spans="1:55" ht="20.100000000000001" customHeight="1" x14ac:dyDescent="0.2">
      <c r="A720" s="15">
        <v>2017</v>
      </c>
      <c r="B720" s="15" t="s">
        <v>75</v>
      </c>
      <c r="C720" s="35">
        <f t="shared" si="145"/>
        <v>3</v>
      </c>
      <c r="D720" s="67" t="s">
        <v>29</v>
      </c>
      <c r="E720" s="60" t="s">
        <v>18</v>
      </c>
      <c r="F720" s="18" t="str">
        <f t="shared" si="146"/>
        <v>Bush, Rickey</v>
      </c>
      <c r="G720" s="11" t="s">
        <v>112</v>
      </c>
      <c r="H720" s="12" t="s">
        <v>113</v>
      </c>
      <c r="I720" s="66">
        <v>1</v>
      </c>
      <c r="J720" s="68" t="s">
        <v>53</v>
      </c>
      <c r="K720" s="34">
        <f t="shared" si="147"/>
        <v>35525</v>
      </c>
      <c r="L720" s="34">
        <f t="shared" si="148"/>
        <v>0</v>
      </c>
      <c r="M720" s="34">
        <f t="shared" si="149"/>
        <v>35525</v>
      </c>
      <c r="N720" s="34">
        <f t="shared" si="150"/>
        <v>2664</v>
      </c>
      <c r="O720" s="34">
        <f t="shared" si="151"/>
        <v>0</v>
      </c>
      <c r="P720" s="34">
        <f t="shared" si="152"/>
        <v>2664</v>
      </c>
      <c r="Q720" s="34">
        <f t="shared" si="153"/>
        <v>38189</v>
      </c>
      <c r="R720" s="34">
        <f t="shared" si="154"/>
        <v>0</v>
      </c>
      <c r="S720" s="34">
        <f t="shared" si="155"/>
        <v>38189</v>
      </c>
      <c r="T720" s="69">
        <v>42856</v>
      </c>
      <c r="V720" s="11" t="s">
        <v>110</v>
      </c>
      <c r="W720" s="11" t="s">
        <v>111</v>
      </c>
      <c r="X720" s="11" t="s">
        <v>9229</v>
      </c>
      <c r="Y720" s="11">
        <v>940181148</v>
      </c>
      <c r="Z720" s="12" t="s">
        <v>94</v>
      </c>
      <c r="AA720" s="12" t="s">
        <v>95</v>
      </c>
      <c r="AB720" s="12" t="s">
        <v>96</v>
      </c>
      <c r="AC720" s="12" t="s">
        <v>97</v>
      </c>
      <c r="AD720" s="12">
        <v>999999</v>
      </c>
      <c r="AE720" s="70">
        <v>24618</v>
      </c>
      <c r="AF720" s="70">
        <v>60603</v>
      </c>
      <c r="AG720" s="60" t="s">
        <v>45</v>
      </c>
      <c r="AH720" s="61">
        <v>35525</v>
      </c>
      <c r="AI720" s="61">
        <v>0</v>
      </c>
      <c r="AJ720" s="61">
        <v>35525</v>
      </c>
      <c r="AK720" s="61">
        <v>0</v>
      </c>
      <c r="AL720" s="61">
        <v>35525</v>
      </c>
      <c r="AM720" s="61">
        <v>0</v>
      </c>
      <c r="AN720" s="11"/>
      <c r="AO720" s="61">
        <v>38189</v>
      </c>
      <c r="AP720" s="61">
        <v>0</v>
      </c>
      <c r="AQ720" s="62">
        <v>38189</v>
      </c>
      <c r="AR720" s="62">
        <v>0</v>
      </c>
      <c r="AS720" s="11"/>
      <c r="AT720" s="62">
        <v>35525</v>
      </c>
      <c r="AU720" s="62">
        <v>38189</v>
      </c>
      <c r="AV720" s="61">
        <v>2664</v>
      </c>
      <c r="AW720" s="63" t="str">
        <f t="shared" si="156"/>
        <v/>
      </c>
      <c r="AX720" s="63" t="str">
        <f t="shared" si="157"/>
        <v/>
      </c>
      <c r="AY720" s="64">
        <v>2664</v>
      </c>
      <c r="AZ720" s="65">
        <v>7.4989444053483456E-2</v>
      </c>
      <c r="BA720" s="65">
        <v>7.4989444053483456E-2</v>
      </c>
      <c r="BB720" s="16" t="s">
        <v>33</v>
      </c>
      <c r="BC720" s="17"/>
    </row>
    <row r="721" spans="1:55" ht="20.100000000000001" customHeight="1" x14ac:dyDescent="0.2">
      <c r="A721" s="15">
        <v>2017</v>
      </c>
      <c r="B721" s="15" t="s">
        <v>75</v>
      </c>
      <c r="C721" s="35">
        <f t="shared" si="145"/>
        <v>3</v>
      </c>
      <c r="D721" s="67" t="s">
        <v>29</v>
      </c>
      <c r="E721" s="60" t="s">
        <v>18</v>
      </c>
      <c r="F721" s="18" t="str">
        <f t="shared" si="146"/>
        <v>Hosch, Ivy</v>
      </c>
      <c r="G721" s="11" t="s">
        <v>164</v>
      </c>
      <c r="H721" s="12" t="s">
        <v>186</v>
      </c>
      <c r="I721" s="66">
        <v>1</v>
      </c>
      <c r="J721" s="68" t="s">
        <v>53</v>
      </c>
      <c r="K721" s="34">
        <f t="shared" si="147"/>
        <v>43854</v>
      </c>
      <c r="L721" s="34">
        <f t="shared" si="148"/>
        <v>0</v>
      </c>
      <c r="M721" s="34">
        <f t="shared" si="149"/>
        <v>43854</v>
      </c>
      <c r="N721" s="34">
        <f t="shared" si="150"/>
        <v>6146</v>
      </c>
      <c r="O721" s="34">
        <f t="shared" si="151"/>
        <v>0</v>
      </c>
      <c r="P721" s="34">
        <f t="shared" si="152"/>
        <v>6146</v>
      </c>
      <c r="Q721" s="34">
        <f t="shared" si="153"/>
        <v>50000</v>
      </c>
      <c r="R721" s="34">
        <f t="shared" si="154"/>
        <v>0</v>
      </c>
      <c r="S721" s="34">
        <f t="shared" si="155"/>
        <v>50000</v>
      </c>
      <c r="T721" s="69">
        <v>42887</v>
      </c>
      <c r="V721" s="11" t="s">
        <v>184</v>
      </c>
      <c r="W721" s="11" t="s">
        <v>185</v>
      </c>
      <c r="X721" s="11" t="s">
        <v>9233</v>
      </c>
      <c r="Y721" s="11">
        <v>940000512</v>
      </c>
      <c r="Z721" s="12" t="s">
        <v>166</v>
      </c>
      <c r="AA721" s="12" t="s">
        <v>167</v>
      </c>
      <c r="AB721" s="12" t="s">
        <v>168</v>
      </c>
      <c r="AC721" s="12" t="s">
        <v>169</v>
      </c>
      <c r="AD721" s="12">
        <v>460180</v>
      </c>
      <c r="AE721" s="70">
        <v>32473</v>
      </c>
      <c r="AF721" s="70">
        <v>81000</v>
      </c>
      <c r="AG721" s="60"/>
      <c r="AH721" s="61">
        <v>43854</v>
      </c>
      <c r="AI721" s="61">
        <v>0</v>
      </c>
      <c r="AJ721" s="61">
        <v>43854</v>
      </c>
      <c r="AK721" s="61">
        <v>0</v>
      </c>
      <c r="AL721" s="61">
        <v>43854</v>
      </c>
      <c r="AM721" s="61">
        <v>0</v>
      </c>
      <c r="AN721" s="11"/>
      <c r="AO721" s="61">
        <v>50000</v>
      </c>
      <c r="AP721" s="61">
        <v>0</v>
      </c>
      <c r="AQ721" s="62">
        <v>50000</v>
      </c>
      <c r="AR721" s="62">
        <v>0</v>
      </c>
      <c r="AS721" s="11"/>
      <c r="AT721" s="62">
        <v>43854</v>
      </c>
      <c r="AU721" s="62">
        <v>50000</v>
      </c>
      <c r="AV721" s="61">
        <v>6146</v>
      </c>
      <c r="AW721" s="63" t="str">
        <f t="shared" si="156"/>
        <v/>
      </c>
      <c r="AX721" s="63" t="str">
        <f t="shared" si="157"/>
        <v/>
      </c>
      <c r="AY721" s="64">
        <v>6146</v>
      </c>
      <c r="AZ721" s="65">
        <v>0.14014685091439777</v>
      </c>
      <c r="BA721" s="65">
        <v>0.14014685091439777</v>
      </c>
      <c r="BB721" s="16" t="s">
        <v>33</v>
      </c>
      <c r="BC721" s="17"/>
    </row>
    <row r="722" spans="1:55" ht="20.100000000000001" customHeight="1" x14ac:dyDescent="0.2">
      <c r="A722" s="15">
        <v>2017</v>
      </c>
      <c r="B722" s="15" t="s">
        <v>75</v>
      </c>
      <c r="C722" s="35">
        <f t="shared" si="145"/>
        <v>3</v>
      </c>
      <c r="D722" s="67" t="s">
        <v>29</v>
      </c>
      <c r="E722" s="60" t="s">
        <v>18</v>
      </c>
      <c r="F722" s="18" t="str">
        <f t="shared" si="146"/>
        <v>Ingram, Willliam</v>
      </c>
      <c r="G722" s="11" t="s">
        <v>100</v>
      </c>
      <c r="H722" s="12" t="s">
        <v>101</v>
      </c>
      <c r="I722" s="66">
        <v>1</v>
      </c>
      <c r="J722" s="68" t="s">
        <v>53</v>
      </c>
      <c r="K722" s="34">
        <f t="shared" si="147"/>
        <v>34881</v>
      </c>
      <c r="L722" s="34">
        <f t="shared" si="148"/>
        <v>0</v>
      </c>
      <c r="M722" s="34">
        <f t="shared" si="149"/>
        <v>34881</v>
      </c>
      <c r="N722" s="34">
        <f t="shared" si="150"/>
        <v>3767</v>
      </c>
      <c r="O722" s="34">
        <f t="shared" si="151"/>
        <v>0</v>
      </c>
      <c r="P722" s="34">
        <f t="shared" si="152"/>
        <v>3767</v>
      </c>
      <c r="Q722" s="34">
        <f t="shared" si="153"/>
        <v>38648</v>
      </c>
      <c r="R722" s="34">
        <f t="shared" si="154"/>
        <v>0</v>
      </c>
      <c r="S722" s="34">
        <f t="shared" si="155"/>
        <v>38648</v>
      </c>
      <c r="T722" s="69">
        <v>42887</v>
      </c>
      <c r="V722" s="11" t="s">
        <v>98</v>
      </c>
      <c r="W722" s="11" t="s">
        <v>99</v>
      </c>
      <c r="X722" s="11" t="s">
        <v>9234</v>
      </c>
      <c r="Y722" s="11">
        <v>940000061</v>
      </c>
      <c r="Z722" s="12" t="s">
        <v>94</v>
      </c>
      <c r="AA722" s="12" t="s">
        <v>95</v>
      </c>
      <c r="AB722" s="12" t="s">
        <v>96</v>
      </c>
      <c r="AC722" s="12" t="s">
        <v>97</v>
      </c>
      <c r="AD722" s="12">
        <v>999999</v>
      </c>
      <c r="AE722" s="70">
        <v>24618</v>
      </c>
      <c r="AF722" s="70">
        <v>60603</v>
      </c>
      <c r="AG722" s="60" t="s">
        <v>45</v>
      </c>
      <c r="AH722" s="61">
        <v>34881</v>
      </c>
      <c r="AI722" s="61">
        <v>0</v>
      </c>
      <c r="AJ722" s="61">
        <v>34881</v>
      </c>
      <c r="AK722" s="61">
        <v>0</v>
      </c>
      <c r="AL722" s="61">
        <v>34881</v>
      </c>
      <c r="AM722" s="61">
        <v>0</v>
      </c>
      <c r="AN722" s="11"/>
      <c r="AO722" s="61">
        <v>38648</v>
      </c>
      <c r="AP722" s="61">
        <v>0</v>
      </c>
      <c r="AQ722" s="62">
        <v>38648</v>
      </c>
      <c r="AR722" s="62">
        <v>0</v>
      </c>
      <c r="AS722" s="11"/>
      <c r="AT722" s="62">
        <v>34881</v>
      </c>
      <c r="AU722" s="62">
        <v>38648</v>
      </c>
      <c r="AV722" s="61">
        <v>3767</v>
      </c>
      <c r="AW722" s="63" t="str">
        <f t="shared" si="156"/>
        <v/>
      </c>
      <c r="AX722" s="63" t="str">
        <f t="shared" si="157"/>
        <v/>
      </c>
      <c r="AY722" s="64">
        <v>3767</v>
      </c>
      <c r="AZ722" s="65">
        <v>0.10799575700237952</v>
      </c>
      <c r="BA722" s="65">
        <v>0.10799575700237952</v>
      </c>
      <c r="BB722" s="16" t="s">
        <v>33</v>
      </c>
      <c r="BC722" s="17"/>
    </row>
    <row r="723" spans="1:55" ht="20.100000000000001" customHeight="1" x14ac:dyDescent="0.2">
      <c r="A723" s="15"/>
      <c r="B723" s="15"/>
      <c r="C723" s="35"/>
      <c r="D723" s="67"/>
      <c r="E723" s="60"/>
      <c r="G723" s="11"/>
      <c r="H723" s="12"/>
      <c r="I723" s="66"/>
      <c r="J723" s="68"/>
      <c r="K723" s="34"/>
      <c r="L723" s="34"/>
      <c r="M723" s="34"/>
      <c r="N723" s="34"/>
      <c r="O723" s="34"/>
      <c r="P723" s="34"/>
      <c r="Q723" s="34"/>
      <c r="R723" s="34"/>
      <c r="S723" s="34"/>
      <c r="T723" s="69"/>
      <c r="V723" s="11"/>
      <c r="W723" s="11"/>
      <c r="X723" s="11"/>
      <c r="Y723" s="11"/>
      <c r="Z723" s="12"/>
      <c r="AA723" s="12"/>
      <c r="AB723" s="12"/>
      <c r="AC723" s="12"/>
      <c r="AD723" s="12"/>
      <c r="AE723" s="70"/>
      <c r="AF723" s="70"/>
      <c r="AG723" s="60"/>
      <c r="AH723" s="61"/>
      <c r="AI723" s="61"/>
      <c r="AJ723" s="61"/>
      <c r="AK723" s="61"/>
      <c r="AL723" s="61"/>
      <c r="AM723" s="61"/>
      <c r="AN723" s="11"/>
      <c r="AO723" s="61"/>
      <c r="AP723" s="61"/>
      <c r="AQ723" s="62"/>
      <c r="AR723" s="62"/>
      <c r="AS723" s="11"/>
      <c r="AT723" s="62"/>
      <c r="AU723" s="62"/>
      <c r="AV723" s="61"/>
      <c r="AW723" s="63"/>
      <c r="AX723" s="63"/>
      <c r="AY723" s="64"/>
      <c r="AZ723" s="65"/>
      <c r="BA723" s="65"/>
      <c r="BB723" s="16"/>
      <c r="BC723" s="17"/>
    </row>
    <row r="724" spans="1:55" ht="20.100000000000001" customHeight="1" x14ac:dyDescent="0.2">
      <c r="A724" s="15"/>
      <c r="B724" s="15"/>
      <c r="C724" s="35"/>
      <c r="D724" s="67"/>
      <c r="E724" s="60"/>
      <c r="G724" s="11"/>
      <c r="H724" s="12"/>
      <c r="I724" s="66"/>
      <c r="J724" s="68"/>
      <c r="K724" s="34"/>
      <c r="L724" s="34"/>
      <c r="M724" s="34"/>
      <c r="N724" s="34"/>
      <c r="O724" s="34"/>
      <c r="P724" s="34"/>
      <c r="Q724" s="34"/>
      <c r="R724" s="34"/>
      <c r="S724" s="34"/>
      <c r="T724" s="69"/>
      <c r="V724" s="11"/>
      <c r="W724" s="11"/>
      <c r="X724" s="11"/>
      <c r="Y724" s="11"/>
      <c r="Z724" s="12"/>
      <c r="AA724" s="12"/>
      <c r="AB724" s="12"/>
      <c r="AC724" s="12"/>
      <c r="AD724" s="12"/>
      <c r="AE724" s="70"/>
      <c r="AF724" s="70"/>
      <c r="AG724" s="60"/>
      <c r="AH724" s="61"/>
      <c r="AI724" s="61"/>
      <c r="AJ724" s="61"/>
      <c r="AK724" s="61"/>
      <c r="AL724" s="61"/>
      <c r="AM724" s="61"/>
      <c r="AN724" s="11"/>
      <c r="AO724" s="61"/>
      <c r="AP724" s="61"/>
      <c r="AQ724" s="62"/>
      <c r="AR724" s="62"/>
      <c r="AS724" s="11"/>
      <c r="AT724" s="62"/>
      <c r="AU724" s="62"/>
      <c r="AV724" s="61"/>
      <c r="AW724" s="63"/>
      <c r="AX724" s="63"/>
      <c r="AY724" s="64"/>
      <c r="AZ724" s="65"/>
      <c r="BA724" s="65"/>
      <c r="BB724" s="16"/>
      <c r="BC724" s="17"/>
    </row>
    <row r="725" spans="1:55" ht="20.100000000000001" customHeight="1" x14ac:dyDescent="0.2">
      <c r="A725" s="15"/>
      <c r="B725" s="15"/>
      <c r="C725" s="35"/>
      <c r="D725" s="67"/>
      <c r="E725" s="60"/>
      <c r="G725" s="11"/>
      <c r="H725" s="12"/>
      <c r="I725" s="66"/>
      <c r="J725" s="68"/>
      <c r="K725" s="34"/>
      <c r="L725" s="34"/>
      <c r="M725" s="34"/>
      <c r="N725" s="34"/>
      <c r="O725" s="34"/>
      <c r="P725" s="34"/>
      <c r="Q725" s="34"/>
      <c r="R725" s="34"/>
      <c r="S725" s="34"/>
      <c r="T725" s="69"/>
      <c r="V725" s="11"/>
      <c r="W725" s="11"/>
      <c r="X725" s="11"/>
      <c r="Y725" s="11"/>
      <c r="Z725" s="12"/>
      <c r="AA725" s="12"/>
      <c r="AB725" s="12"/>
      <c r="AC725" s="12"/>
      <c r="AD725" s="12"/>
      <c r="AE725" s="70"/>
      <c r="AF725" s="70"/>
      <c r="AG725" s="60"/>
      <c r="AH725" s="61"/>
      <c r="AI725" s="61"/>
      <c r="AJ725" s="61"/>
      <c r="AK725" s="61"/>
      <c r="AL725" s="61"/>
      <c r="AM725" s="61"/>
      <c r="AN725" s="11"/>
      <c r="AO725" s="61"/>
      <c r="AP725" s="61"/>
      <c r="AQ725" s="62"/>
      <c r="AR725" s="62"/>
      <c r="AS725" s="11"/>
      <c r="AT725" s="62"/>
      <c r="AU725" s="62"/>
      <c r="AV725" s="61"/>
      <c r="AW725" s="63"/>
      <c r="AX725" s="63"/>
      <c r="AY725" s="64"/>
      <c r="AZ725" s="65"/>
      <c r="BA725" s="65"/>
      <c r="BB725" s="16"/>
      <c r="BC725" s="17"/>
    </row>
    <row r="726" spans="1:55" ht="20.100000000000001" customHeight="1" x14ac:dyDescent="0.2">
      <c r="A726" s="15"/>
      <c r="B726" s="15"/>
      <c r="C726" s="35"/>
      <c r="D726" s="67"/>
      <c r="E726" s="60"/>
      <c r="G726" s="11"/>
      <c r="H726" s="12"/>
      <c r="I726" s="66"/>
      <c r="J726" s="68"/>
      <c r="K726" s="34"/>
      <c r="L726" s="34"/>
      <c r="M726" s="34"/>
      <c r="N726" s="34"/>
      <c r="O726" s="34"/>
      <c r="P726" s="34"/>
      <c r="Q726" s="34"/>
      <c r="R726" s="34"/>
      <c r="S726" s="34"/>
      <c r="T726" s="69"/>
      <c r="V726" s="11"/>
      <c r="W726" s="11"/>
      <c r="X726" s="11"/>
      <c r="Y726" s="11"/>
      <c r="Z726" s="12"/>
      <c r="AA726" s="12"/>
      <c r="AB726" s="12"/>
      <c r="AC726" s="12"/>
      <c r="AD726" s="12"/>
      <c r="AE726" s="70"/>
      <c r="AF726" s="70"/>
      <c r="AG726" s="60"/>
      <c r="AH726" s="61"/>
      <c r="AI726" s="61"/>
      <c r="AJ726" s="61"/>
      <c r="AK726" s="61"/>
      <c r="AL726" s="61"/>
      <c r="AM726" s="61"/>
      <c r="AN726" s="11"/>
      <c r="AO726" s="61"/>
      <c r="AP726" s="61"/>
      <c r="AQ726" s="62"/>
      <c r="AR726" s="62"/>
      <c r="AS726" s="11"/>
      <c r="AT726" s="62"/>
      <c r="AU726" s="62"/>
      <c r="AV726" s="61"/>
      <c r="AW726" s="63"/>
      <c r="AX726" s="63"/>
      <c r="AY726" s="64"/>
      <c r="AZ726" s="65"/>
      <c r="BA726" s="65"/>
      <c r="BB726" s="16"/>
      <c r="BC726" s="17"/>
    </row>
    <row r="727" spans="1:55" ht="20.100000000000001" customHeight="1" x14ac:dyDescent="0.2">
      <c r="A727" s="15">
        <v>2017</v>
      </c>
      <c r="B727" s="15" t="s">
        <v>75</v>
      </c>
      <c r="C727" s="35">
        <f t="shared" ref="C727:C758" si="158">IF(D727="1a",1,(IF(D727="1b",2,(IF(D727="2a",3,(IF(D727="2b",4,(IF(D727=3,5,(IF(D727=4,6,(IF(D727=7,7,(IF(LEFT(D727,2)="12",8,("unknown"))))))))))))))))</f>
        <v>4</v>
      </c>
      <c r="D727" s="67" t="s">
        <v>30</v>
      </c>
      <c r="E727" s="60" t="s">
        <v>5</v>
      </c>
      <c r="F727" s="18" t="str">
        <f t="shared" ref="F727:F758" si="159">CONCATENATE(V727,", ", W727)</f>
        <v>Messick, Gregory Steffen</v>
      </c>
      <c r="G727" s="11" t="s">
        <v>6730</v>
      </c>
      <c r="H727" s="12" t="s">
        <v>6731</v>
      </c>
      <c r="I727" s="66">
        <v>1</v>
      </c>
      <c r="J727" s="68" t="s">
        <v>6689</v>
      </c>
      <c r="K727" s="34">
        <f t="shared" ref="K727:K758" si="160">AL727</f>
        <v>0</v>
      </c>
      <c r="L727" s="34">
        <f t="shared" ref="L727:L758" si="161">AM727</f>
        <v>48062</v>
      </c>
      <c r="M727" s="34">
        <f t="shared" ref="M727:M758" si="162">AT727</f>
        <v>48062</v>
      </c>
      <c r="N727" s="34">
        <f t="shared" ref="N727:N758" si="163">AQ727-AL727</f>
        <v>0</v>
      </c>
      <c r="O727" s="34">
        <f t="shared" ref="O727:O758" si="164">AR727-AM727</f>
        <v>4806</v>
      </c>
      <c r="P727" s="34">
        <f t="shared" ref="P727:P758" si="165">O727+N727</f>
        <v>4806</v>
      </c>
      <c r="Q727" s="34">
        <f t="shared" ref="Q727:Q758" si="166">AQ727</f>
        <v>0</v>
      </c>
      <c r="R727" s="34">
        <f t="shared" ref="R727:R758" si="167">AR727</f>
        <v>52868</v>
      </c>
      <c r="S727" s="34">
        <f t="shared" ref="S727:S758" si="168">AU727</f>
        <v>52868</v>
      </c>
      <c r="T727" s="69" t="s">
        <v>6699</v>
      </c>
      <c r="V727" s="11" t="s">
        <v>6727</v>
      </c>
      <c r="W727" s="11" t="s">
        <v>6728</v>
      </c>
      <c r="X727" s="11" t="s">
        <v>9343</v>
      </c>
      <c r="Y727" s="11" t="s">
        <v>6729</v>
      </c>
      <c r="Z727" s="12" t="s">
        <v>6678</v>
      </c>
      <c r="AA727" s="12" t="s">
        <v>6687</v>
      </c>
      <c r="AB727" s="12">
        <v>662001</v>
      </c>
      <c r="AC727" s="12" t="s">
        <v>6732</v>
      </c>
      <c r="AD727" s="12">
        <v>999999</v>
      </c>
      <c r="AE727" s="70">
        <v>31888</v>
      </c>
      <c r="AF727" s="70">
        <v>54002</v>
      </c>
      <c r="AG727" s="60"/>
      <c r="AH727" s="61">
        <v>47351</v>
      </c>
      <c r="AI727" s="61">
        <v>0</v>
      </c>
      <c r="AJ727" s="61">
        <v>48062</v>
      </c>
      <c r="AK727" s="61">
        <v>0</v>
      </c>
      <c r="AL727" s="61">
        <v>0</v>
      </c>
      <c r="AM727" s="61">
        <v>48062</v>
      </c>
      <c r="AN727" s="11" t="s">
        <v>6681</v>
      </c>
      <c r="AO727" s="61">
        <v>52868</v>
      </c>
      <c r="AP727" s="61">
        <v>0</v>
      </c>
      <c r="AQ727" s="62">
        <v>0</v>
      </c>
      <c r="AR727" s="62">
        <v>52868</v>
      </c>
      <c r="AS727" s="11" t="s">
        <v>6681</v>
      </c>
      <c r="AT727" s="62">
        <v>48062</v>
      </c>
      <c r="AU727" s="62">
        <v>52868</v>
      </c>
      <c r="AV727" s="61">
        <v>5517</v>
      </c>
      <c r="AW727" s="63" t="str">
        <f t="shared" ref="AW727:AW758" si="169">IF(AQ727+AR727&lt;&gt;AU727,"Issue","")</f>
        <v/>
      </c>
      <c r="AX727" s="63" t="str">
        <f t="shared" ref="AX727:AX758" si="170">IF(AL727+AM727&lt;&gt;AT727,"Issue","")</f>
        <v/>
      </c>
      <c r="AY727" s="64">
        <v>4806</v>
      </c>
      <c r="AZ727" s="65">
        <v>9.0905651812060229E-2</v>
      </c>
      <c r="BA727" s="65">
        <v>0.11651285083736351</v>
      </c>
      <c r="BB727" s="16" t="s">
        <v>34</v>
      </c>
      <c r="BC727" s="17" t="s">
        <v>6733</v>
      </c>
    </row>
    <row r="728" spans="1:55" ht="20.100000000000001" customHeight="1" x14ac:dyDescent="0.2">
      <c r="A728" s="72">
        <v>2017</v>
      </c>
      <c r="B728" s="72" t="s">
        <v>75</v>
      </c>
      <c r="C728" s="35">
        <f t="shared" si="158"/>
        <v>4</v>
      </c>
      <c r="D728" s="67" t="s">
        <v>30</v>
      </c>
      <c r="E728" s="60" t="s">
        <v>11</v>
      </c>
      <c r="F728" s="18" t="str">
        <f t="shared" si="159"/>
        <v>Allan, Craig</v>
      </c>
      <c r="G728" s="60" t="s">
        <v>3660</v>
      </c>
      <c r="H728" s="60" t="s">
        <v>3661</v>
      </c>
      <c r="I728" s="66">
        <v>1</v>
      </c>
      <c r="J728" s="68" t="s">
        <v>48</v>
      </c>
      <c r="K728" s="34">
        <f t="shared" si="160"/>
        <v>136423</v>
      </c>
      <c r="L728" s="34">
        <f t="shared" si="161"/>
        <v>0</v>
      </c>
      <c r="M728" s="34">
        <f t="shared" si="162"/>
        <v>136423</v>
      </c>
      <c r="N728" s="34">
        <f t="shared" si="163"/>
        <v>3115</v>
      </c>
      <c r="O728" s="34">
        <f t="shared" si="164"/>
        <v>0</v>
      </c>
      <c r="P728" s="34">
        <f t="shared" si="165"/>
        <v>3115</v>
      </c>
      <c r="Q728" s="34">
        <f t="shared" si="166"/>
        <v>139538</v>
      </c>
      <c r="R728" s="34">
        <f t="shared" si="167"/>
        <v>0</v>
      </c>
      <c r="S728" s="34">
        <f t="shared" si="168"/>
        <v>139538</v>
      </c>
      <c r="T728" s="69">
        <v>42916</v>
      </c>
      <c r="V728" s="60" t="s">
        <v>3659</v>
      </c>
      <c r="W728" s="60" t="s">
        <v>2088</v>
      </c>
      <c r="X728" s="11" t="s">
        <v>8458</v>
      </c>
      <c r="Y728" s="60">
        <v>800208146</v>
      </c>
      <c r="Z728" s="60" t="s">
        <v>3643</v>
      </c>
      <c r="AA728" s="60" t="s">
        <v>3658</v>
      </c>
      <c r="AB728" s="12"/>
      <c r="AC728" s="60" t="s">
        <v>3644</v>
      </c>
      <c r="AD728" s="60" t="s">
        <v>73</v>
      </c>
      <c r="AE728" s="70">
        <v>69235</v>
      </c>
      <c r="AF728" s="70">
        <v>163276</v>
      </c>
      <c r="AG728" s="60" t="s">
        <v>45</v>
      </c>
      <c r="AH728" s="61">
        <v>134405</v>
      </c>
      <c r="AI728" s="61">
        <v>0</v>
      </c>
      <c r="AJ728" s="61">
        <v>136423</v>
      </c>
      <c r="AK728" s="61">
        <v>0</v>
      </c>
      <c r="AL728" s="61">
        <v>136423</v>
      </c>
      <c r="AM728" s="61">
        <v>0</v>
      </c>
      <c r="AN728" s="11"/>
      <c r="AO728" s="61">
        <v>139538</v>
      </c>
      <c r="AP728" s="61">
        <v>0</v>
      </c>
      <c r="AQ728" s="62">
        <v>139538</v>
      </c>
      <c r="AR728" s="62">
        <v>0</v>
      </c>
      <c r="AS728" s="11"/>
      <c r="AT728" s="62">
        <v>136423</v>
      </c>
      <c r="AU728" s="62">
        <v>139538</v>
      </c>
      <c r="AV728" s="61">
        <v>5133</v>
      </c>
      <c r="AW728" s="63" t="str">
        <f t="shared" si="169"/>
        <v/>
      </c>
      <c r="AX728" s="63" t="str">
        <f t="shared" si="170"/>
        <v/>
      </c>
      <c r="AY728" s="64">
        <v>3115</v>
      </c>
      <c r="AZ728" s="65">
        <v>2.2833393196161938E-2</v>
      </c>
      <c r="BA728" s="65">
        <v>3.8190543506565977E-2</v>
      </c>
      <c r="BB728" s="16" t="s">
        <v>34</v>
      </c>
      <c r="BC728" s="17" t="s">
        <v>3627</v>
      </c>
    </row>
    <row r="729" spans="1:55" ht="20.100000000000001" customHeight="1" x14ac:dyDescent="0.2">
      <c r="A729" s="72">
        <v>2017</v>
      </c>
      <c r="B729" s="72" t="s">
        <v>75</v>
      </c>
      <c r="C729" s="35">
        <f t="shared" si="158"/>
        <v>4</v>
      </c>
      <c r="D729" s="67" t="s">
        <v>30</v>
      </c>
      <c r="E729" s="60" t="s">
        <v>11</v>
      </c>
      <c r="F729" s="18" t="str">
        <f t="shared" si="159"/>
        <v>Boreman, Glenn</v>
      </c>
      <c r="G729" s="60" t="s">
        <v>3653</v>
      </c>
      <c r="H729" s="60" t="s">
        <v>3654</v>
      </c>
      <c r="I729" s="66">
        <v>1</v>
      </c>
      <c r="J729" s="68" t="s">
        <v>48</v>
      </c>
      <c r="K729" s="34">
        <f t="shared" si="160"/>
        <v>248052</v>
      </c>
      <c r="L729" s="34">
        <f t="shared" si="161"/>
        <v>0</v>
      </c>
      <c r="M729" s="34">
        <f t="shared" si="162"/>
        <v>248052</v>
      </c>
      <c r="N729" s="34">
        <f t="shared" si="163"/>
        <v>10000</v>
      </c>
      <c r="O729" s="34">
        <f t="shared" si="164"/>
        <v>0</v>
      </c>
      <c r="P729" s="34">
        <f t="shared" si="165"/>
        <v>10000</v>
      </c>
      <c r="Q729" s="34">
        <f t="shared" si="166"/>
        <v>258052</v>
      </c>
      <c r="R729" s="34">
        <f t="shared" si="167"/>
        <v>0</v>
      </c>
      <c r="S729" s="34">
        <f t="shared" si="168"/>
        <v>258052</v>
      </c>
      <c r="T729" s="69">
        <v>42916</v>
      </c>
      <c r="V729" s="60" t="s">
        <v>3651</v>
      </c>
      <c r="W729" s="60" t="s">
        <v>3652</v>
      </c>
      <c r="X729" s="11" t="s">
        <v>8465</v>
      </c>
      <c r="Y729" s="60">
        <v>800758118</v>
      </c>
      <c r="Z729" s="60" t="s">
        <v>3643</v>
      </c>
      <c r="AA729" s="60" t="s">
        <v>3648</v>
      </c>
      <c r="AB729" s="12"/>
      <c r="AC729" s="60" t="s">
        <v>3644</v>
      </c>
      <c r="AD729" s="60" t="s">
        <v>73</v>
      </c>
      <c r="AE729" s="70">
        <v>73088</v>
      </c>
      <c r="AF729" s="70">
        <v>181211</v>
      </c>
      <c r="AG729" s="60" t="s">
        <v>45</v>
      </c>
      <c r="AH729" s="61">
        <v>244386</v>
      </c>
      <c r="AI729" s="61">
        <v>0</v>
      </c>
      <c r="AJ729" s="61">
        <v>248052</v>
      </c>
      <c r="AK729" s="61">
        <v>0</v>
      </c>
      <c r="AL729" s="61">
        <v>248052</v>
      </c>
      <c r="AM729" s="61">
        <v>0</v>
      </c>
      <c r="AN729" s="11"/>
      <c r="AO729" s="61">
        <v>258052</v>
      </c>
      <c r="AP729" s="61">
        <v>0</v>
      </c>
      <c r="AQ729" s="62">
        <v>258052</v>
      </c>
      <c r="AR729" s="62">
        <v>0</v>
      </c>
      <c r="AS729" s="11"/>
      <c r="AT729" s="62">
        <v>248052</v>
      </c>
      <c r="AU729" s="62">
        <v>258052</v>
      </c>
      <c r="AV729" s="61">
        <v>13666</v>
      </c>
      <c r="AW729" s="63" t="str">
        <f t="shared" si="169"/>
        <v/>
      </c>
      <c r="AX729" s="63" t="str">
        <f t="shared" si="170"/>
        <v/>
      </c>
      <c r="AY729" s="64">
        <v>10000</v>
      </c>
      <c r="AZ729" s="65">
        <v>4.0314127682905196E-2</v>
      </c>
      <c r="BA729" s="65">
        <v>5.5919733536290948E-2</v>
      </c>
      <c r="BB729" s="16" t="s">
        <v>34</v>
      </c>
      <c r="BC729" s="17" t="s">
        <v>3627</v>
      </c>
    </row>
    <row r="730" spans="1:55" ht="20.100000000000001" customHeight="1" x14ac:dyDescent="0.2">
      <c r="A730" s="72">
        <v>2017</v>
      </c>
      <c r="B730" s="72" t="s">
        <v>75</v>
      </c>
      <c r="C730" s="35">
        <f t="shared" si="158"/>
        <v>4</v>
      </c>
      <c r="D730" s="67" t="s">
        <v>30</v>
      </c>
      <c r="E730" s="60" t="s">
        <v>11</v>
      </c>
      <c r="F730" s="18" t="str">
        <f t="shared" si="159"/>
        <v>Donovan-Merkert, Bernadette</v>
      </c>
      <c r="G730" s="60" t="s">
        <v>3641</v>
      </c>
      <c r="H730" s="60" t="s">
        <v>3642</v>
      </c>
      <c r="I730" s="66">
        <v>1</v>
      </c>
      <c r="J730" s="68" t="s">
        <v>48</v>
      </c>
      <c r="K730" s="34">
        <f t="shared" si="160"/>
        <v>145295</v>
      </c>
      <c r="L730" s="34">
        <f t="shared" si="161"/>
        <v>0</v>
      </c>
      <c r="M730" s="34">
        <f t="shared" si="162"/>
        <v>145295</v>
      </c>
      <c r="N730" s="34">
        <f t="shared" si="163"/>
        <v>10000</v>
      </c>
      <c r="O730" s="34">
        <f t="shared" si="164"/>
        <v>0</v>
      </c>
      <c r="P730" s="34">
        <f t="shared" si="165"/>
        <v>10000</v>
      </c>
      <c r="Q730" s="34">
        <f t="shared" si="166"/>
        <v>155295</v>
      </c>
      <c r="R730" s="34">
        <f t="shared" si="167"/>
        <v>0</v>
      </c>
      <c r="S730" s="34">
        <f t="shared" si="168"/>
        <v>155295</v>
      </c>
      <c r="T730" s="69">
        <v>42916</v>
      </c>
      <c r="V730" s="60" t="s">
        <v>3639</v>
      </c>
      <c r="W730" s="60" t="s">
        <v>3640</v>
      </c>
      <c r="X730" s="11" t="s">
        <v>8477</v>
      </c>
      <c r="Y730" s="60">
        <v>800002802</v>
      </c>
      <c r="Z730" s="60" t="s">
        <v>3643</v>
      </c>
      <c r="AA730" s="60" t="s">
        <v>3436</v>
      </c>
      <c r="AB730" s="12"/>
      <c r="AC730" s="60" t="s">
        <v>3644</v>
      </c>
      <c r="AD730" s="60" t="s">
        <v>73</v>
      </c>
      <c r="AE730" s="70">
        <v>70888</v>
      </c>
      <c r="AF730" s="70">
        <v>175937</v>
      </c>
      <c r="AG730" s="60" t="s">
        <v>45</v>
      </c>
      <c r="AH730" s="61">
        <v>143147</v>
      </c>
      <c r="AI730" s="61">
        <v>0</v>
      </c>
      <c r="AJ730" s="61">
        <v>145295</v>
      </c>
      <c r="AK730" s="61">
        <v>0</v>
      </c>
      <c r="AL730" s="61">
        <v>145295</v>
      </c>
      <c r="AM730" s="61">
        <v>0</v>
      </c>
      <c r="AN730" s="11"/>
      <c r="AO730" s="61">
        <v>155295</v>
      </c>
      <c r="AP730" s="61">
        <v>0</v>
      </c>
      <c r="AQ730" s="62">
        <v>155295</v>
      </c>
      <c r="AR730" s="62">
        <v>0</v>
      </c>
      <c r="AS730" s="11"/>
      <c r="AT730" s="62">
        <v>145295</v>
      </c>
      <c r="AU730" s="62">
        <v>155295</v>
      </c>
      <c r="AV730" s="61">
        <v>12148</v>
      </c>
      <c r="AW730" s="63" t="str">
        <f t="shared" si="169"/>
        <v/>
      </c>
      <c r="AX730" s="63" t="str">
        <f t="shared" si="170"/>
        <v/>
      </c>
      <c r="AY730" s="64">
        <v>10000</v>
      </c>
      <c r="AZ730" s="65">
        <v>6.882549296259334E-2</v>
      </c>
      <c r="BA730" s="65">
        <v>8.486381132681789E-2</v>
      </c>
      <c r="BB730" s="16" t="s">
        <v>34</v>
      </c>
      <c r="BC730" s="17" t="s">
        <v>3627</v>
      </c>
    </row>
    <row r="731" spans="1:55" ht="20.100000000000001" customHeight="1" x14ac:dyDescent="0.2">
      <c r="A731" s="72">
        <v>2017</v>
      </c>
      <c r="B731" s="72" t="s">
        <v>75</v>
      </c>
      <c r="C731" s="35">
        <f t="shared" si="158"/>
        <v>4</v>
      </c>
      <c r="D731" s="67" t="s">
        <v>30</v>
      </c>
      <c r="E731" s="60" t="s">
        <v>11</v>
      </c>
      <c r="F731" s="18" t="str">
        <f t="shared" si="159"/>
        <v>Gil-Rivas, Virginia</v>
      </c>
      <c r="G731" s="60" t="s">
        <v>3664</v>
      </c>
      <c r="H731" s="60" t="s">
        <v>3665</v>
      </c>
      <c r="I731" s="66">
        <v>1</v>
      </c>
      <c r="J731" s="68" t="s">
        <v>48</v>
      </c>
      <c r="K731" s="34">
        <f t="shared" si="160"/>
        <v>88198</v>
      </c>
      <c r="L731" s="34">
        <f t="shared" si="161"/>
        <v>0</v>
      </c>
      <c r="M731" s="34">
        <f t="shared" si="162"/>
        <v>88198</v>
      </c>
      <c r="N731" s="34">
        <f t="shared" si="163"/>
        <v>15000</v>
      </c>
      <c r="O731" s="34">
        <f t="shared" si="164"/>
        <v>0</v>
      </c>
      <c r="P731" s="34">
        <f t="shared" si="165"/>
        <v>15000</v>
      </c>
      <c r="Q731" s="34">
        <f t="shared" si="166"/>
        <v>103198</v>
      </c>
      <c r="R731" s="34">
        <f t="shared" si="167"/>
        <v>0</v>
      </c>
      <c r="S731" s="34">
        <f t="shared" si="168"/>
        <v>103198</v>
      </c>
      <c r="T731" s="69">
        <v>42916</v>
      </c>
      <c r="V731" s="60" t="s">
        <v>3662</v>
      </c>
      <c r="W731" s="60" t="s">
        <v>3663</v>
      </c>
      <c r="X731" s="11" t="s">
        <v>8485</v>
      </c>
      <c r="Y731" s="60">
        <v>800213449</v>
      </c>
      <c r="Z731" s="60" t="s">
        <v>3643</v>
      </c>
      <c r="AA731" s="60" t="s">
        <v>3666</v>
      </c>
      <c r="AB731" s="12"/>
      <c r="AC731" s="60" t="s">
        <v>3649</v>
      </c>
      <c r="AD731" s="60" t="s">
        <v>73</v>
      </c>
      <c r="AE731" s="70">
        <v>65984</v>
      </c>
      <c r="AF731" s="70">
        <v>257283</v>
      </c>
      <c r="AG731" s="60" t="s">
        <v>45</v>
      </c>
      <c r="AH731" s="61">
        <v>86894</v>
      </c>
      <c r="AI731" s="61">
        <v>0</v>
      </c>
      <c r="AJ731" s="61">
        <v>88198</v>
      </c>
      <c r="AK731" s="61">
        <v>0</v>
      </c>
      <c r="AL731" s="61">
        <v>88198</v>
      </c>
      <c r="AM731" s="61">
        <v>0</v>
      </c>
      <c r="AN731" s="11"/>
      <c r="AO731" s="61">
        <v>103198</v>
      </c>
      <c r="AP731" s="61">
        <v>0</v>
      </c>
      <c r="AQ731" s="62">
        <v>103198</v>
      </c>
      <c r="AR731" s="62">
        <v>0</v>
      </c>
      <c r="AS731" s="11"/>
      <c r="AT731" s="62">
        <v>88198</v>
      </c>
      <c r="AU731" s="62">
        <v>103198</v>
      </c>
      <c r="AV731" s="61">
        <v>16304</v>
      </c>
      <c r="AW731" s="63" t="str">
        <f t="shared" si="169"/>
        <v/>
      </c>
      <c r="AX731" s="63" t="str">
        <f t="shared" si="170"/>
        <v/>
      </c>
      <c r="AY731" s="64">
        <v>15000</v>
      </c>
      <c r="AZ731" s="65">
        <v>0.17007188371618404</v>
      </c>
      <c r="BA731" s="65">
        <v>0.1876309066218611</v>
      </c>
      <c r="BB731" s="16" t="s">
        <v>34</v>
      </c>
      <c r="BC731" s="17" t="s">
        <v>3627</v>
      </c>
    </row>
    <row r="732" spans="1:55" ht="20.100000000000001" customHeight="1" x14ac:dyDescent="0.2">
      <c r="A732" s="72">
        <v>2017</v>
      </c>
      <c r="B732" s="72" t="s">
        <v>75</v>
      </c>
      <c r="C732" s="35">
        <f t="shared" si="158"/>
        <v>4</v>
      </c>
      <c r="D732" s="67" t="s">
        <v>30</v>
      </c>
      <c r="E732" s="60" t="s">
        <v>11</v>
      </c>
      <c r="F732" s="18" t="str">
        <f t="shared" si="159"/>
        <v>Rogelberg, Steven</v>
      </c>
      <c r="G732" s="60" t="s">
        <v>4003</v>
      </c>
      <c r="H732" s="60" t="s">
        <v>4004</v>
      </c>
      <c r="I732" s="66">
        <v>1</v>
      </c>
      <c r="J732" s="68" t="s">
        <v>48</v>
      </c>
      <c r="K732" s="34">
        <f t="shared" si="160"/>
        <v>182789</v>
      </c>
      <c r="L732" s="34">
        <f t="shared" si="161"/>
        <v>0</v>
      </c>
      <c r="M732" s="34">
        <f t="shared" si="162"/>
        <v>182789</v>
      </c>
      <c r="N732" s="34">
        <f t="shared" si="163"/>
        <v>10250</v>
      </c>
      <c r="O732" s="34">
        <f t="shared" si="164"/>
        <v>0</v>
      </c>
      <c r="P732" s="34">
        <f t="shared" si="165"/>
        <v>10250</v>
      </c>
      <c r="Q732" s="34">
        <f t="shared" si="166"/>
        <v>193039</v>
      </c>
      <c r="R732" s="34">
        <f t="shared" si="167"/>
        <v>0</v>
      </c>
      <c r="S732" s="34">
        <f t="shared" si="168"/>
        <v>193039</v>
      </c>
      <c r="T732" s="69">
        <v>42916</v>
      </c>
      <c r="V732" s="60" t="s">
        <v>4002</v>
      </c>
      <c r="W732" s="60" t="s">
        <v>1360</v>
      </c>
      <c r="X732" s="11" t="s">
        <v>8521</v>
      </c>
      <c r="Y732" s="60">
        <v>800002614</v>
      </c>
      <c r="Z732" s="60" t="s">
        <v>3643</v>
      </c>
      <c r="AA732" s="60" t="s">
        <v>3666</v>
      </c>
      <c r="AB732" s="12"/>
      <c r="AC732" s="60" t="s">
        <v>3649</v>
      </c>
      <c r="AD732" s="60" t="s">
        <v>73</v>
      </c>
      <c r="AE732" s="70">
        <v>65984</v>
      </c>
      <c r="AF732" s="70">
        <v>257283</v>
      </c>
      <c r="AG732" s="60" t="s">
        <v>45</v>
      </c>
      <c r="AH732" s="61">
        <v>180087</v>
      </c>
      <c r="AI732" s="61">
        <v>0</v>
      </c>
      <c r="AJ732" s="61">
        <v>182789</v>
      </c>
      <c r="AK732" s="61">
        <v>0</v>
      </c>
      <c r="AL732" s="61">
        <v>182789</v>
      </c>
      <c r="AM732" s="61">
        <v>0</v>
      </c>
      <c r="AN732" s="11"/>
      <c r="AO732" s="61">
        <v>193039</v>
      </c>
      <c r="AP732" s="61">
        <v>0</v>
      </c>
      <c r="AQ732" s="62">
        <v>193039</v>
      </c>
      <c r="AR732" s="62">
        <v>0</v>
      </c>
      <c r="AS732" s="11"/>
      <c r="AT732" s="62">
        <v>182789</v>
      </c>
      <c r="AU732" s="62">
        <v>193039</v>
      </c>
      <c r="AV732" s="61">
        <v>12952</v>
      </c>
      <c r="AW732" s="63" t="str">
        <f t="shared" si="169"/>
        <v/>
      </c>
      <c r="AX732" s="63" t="str">
        <f t="shared" si="170"/>
        <v/>
      </c>
      <c r="AY732" s="64">
        <v>10250</v>
      </c>
      <c r="AZ732" s="65">
        <v>5.60755844170054E-2</v>
      </c>
      <c r="BA732" s="65">
        <v>7.19207938385336E-2</v>
      </c>
      <c r="BB732" s="16" t="s">
        <v>34</v>
      </c>
      <c r="BC732" s="17" t="s">
        <v>3627</v>
      </c>
    </row>
    <row r="733" spans="1:55" ht="20.100000000000001" customHeight="1" x14ac:dyDescent="0.2">
      <c r="A733" s="72">
        <v>2017</v>
      </c>
      <c r="B733" s="72" t="s">
        <v>75</v>
      </c>
      <c r="C733" s="35">
        <f t="shared" si="158"/>
        <v>4</v>
      </c>
      <c r="D733" s="67" t="s">
        <v>30</v>
      </c>
      <c r="E733" s="60" t="s">
        <v>11</v>
      </c>
      <c r="F733" s="18" t="str">
        <f t="shared" si="159"/>
        <v>Tang, Wenwu</v>
      </c>
      <c r="G733" s="60" t="s">
        <v>3656</v>
      </c>
      <c r="H733" s="60" t="s">
        <v>3657</v>
      </c>
      <c r="I733" s="66">
        <v>1</v>
      </c>
      <c r="J733" s="68" t="s">
        <v>48</v>
      </c>
      <c r="K733" s="34">
        <f t="shared" si="160"/>
        <v>77925</v>
      </c>
      <c r="L733" s="34">
        <f t="shared" si="161"/>
        <v>0</v>
      </c>
      <c r="M733" s="34">
        <f t="shared" si="162"/>
        <v>77925</v>
      </c>
      <c r="N733" s="34">
        <f t="shared" si="163"/>
        <v>10000</v>
      </c>
      <c r="O733" s="34">
        <f t="shared" si="164"/>
        <v>0</v>
      </c>
      <c r="P733" s="34">
        <f t="shared" si="165"/>
        <v>10000</v>
      </c>
      <c r="Q733" s="34">
        <f t="shared" si="166"/>
        <v>87925</v>
      </c>
      <c r="R733" s="34">
        <f t="shared" si="167"/>
        <v>0</v>
      </c>
      <c r="S733" s="34">
        <f t="shared" si="168"/>
        <v>87925</v>
      </c>
      <c r="T733" s="69">
        <v>42916</v>
      </c>
      <c r="V733" s="60" t="s">
        <v>2130</v>
      </c>
      <c r="W733" s="60" t="s">
        <v>3655</v>
      </c>
      <c r="X733" s="11" t="s">
        <v>8530</v>
      </c>
      <c r="Y733" s="60">
        <v>800724825</v>
      </c>
      <c r="Z733" s="60" t="s">
        <v>3643</v>
      </c>
      <c r="AA733" s="60" t="s">
        <v>3658</v>
      </c>
      <c r="AB733" s="12"/>
      <c r="AC733" s="60" t="s">
        <v>482</v>
      </c>
      <c r="AD733" s="60" t="s">
        <v>73</v>
      </c>
      <c r="AE733" s="70">
        <v>60108</v>
      </c>
      <c r="AF733" s="70">
        <v>112405</v>
      </c>
      <c r="AG733" s="60" t="s">
        <v>45</v>
      </c>
      <c r="AH733" s="61">
        <v>76773</v>
      </c>
      <c r="AI733" s="61">
        <v>0</v>
      </c>
      <c r="AJ733" s="61">
        <v>77925</v>
      </c>
      <c r="AK733" s="61">
        <v>0</v>
      </c>
      <c r="AL733" s="61">
        <v>77925</v>
      </c>
      <c r="AM733" s="61">
        <v>0</v>
      </c>
      <c r="AN733" s="11"/>
      <c r="AO733" s="61">
        <v>87925</v>
      </c>
      <c r="AP733" s="61">
        <v>0</v>
      </c>
      <c r="AQ733" s="62">
        <v>87925</v>
      </c>
      <c r="AR733" s="62">
        <v>0</v>
      </c>
      <c r="AS733" s="11"/>
      <c r="AT733" s="62">
        <v>77925</v>
      </c>
      <c r="AU733" s="62">
        <v>87925</v>
      </c>
      <c r="AV733" s="61">
        <v>11152</v>
      </c>
      <c r="AW733" s="63" t="str">
        <f t="shared" si="169"/>
        <v/>
      </c>
      <c r="AX733" s="63" t="str">
        <f t="shared" si="170"/>
        <v/>
      </c>
      <c r="AY733" s="64">
        <v>10000</v>
      </c>
      <c r="AZ733" s="65">
        <v>0.12832852101379533</v>
      </c>
      <c r="BA733" s="65">
        <v>0.14525940109152957</v>
      </c>
      <c r="BB733" s="16" t="s">
        <v>34</v>
      </c>
      <c r="BC733" s="17" t="s">
        <v>3627</v>
      </c>
    </row>
    <row r="734" spans="1:55" ht="20.100000000000001" customHeight="1" x14ac:dyDescent="0.2">
      <c r="A734" s="15">
        <v>2017</v>
      </c>
      <c r="B734" s="15" t="s">
        <v>75</v>
      </c>
      <c r="C734" s="35">
        <f t="shared" si="158"/>
        <v>4</v>
      </c>
      <c r="D734" s="67" t="s">
        <v>30</v>
      </c>
      <c r="E734" s="60" t="s">
        <v>9</v>
      </c>
      <c r="F734" s="18" t="str">
        <f t="shared" si="159"/>
        <v>Abt, Robert</v>
      </c>
      <c r="G734" s="11" t="s">
        <v>419</v>
      </c>
      <c r="H734" s="12" t="s">
        <v>5029</v>
      </c>
      <c r="I734" s="128">
        <v>1</v>
      </c>
      <c r="J734" s="68" t="s">
        <v>48</v>
      </c>
      <c r="K734" s="34">
        <f t="shared" si="160"/>
        <v>76173</v>
      </c>
      <c r="L734" s="34">
        <f t="shared" si="161"/>
        <v>58142</v>
      </c>
      <c r="M734" s="34">
        <f t="shared" si="162"/>
        <v>134315</v>
      </c>
      <c r="N734" s="34">
        <f t="shared" si="163"/>
        <v>4253</v>
      </c>
      <c r="O734" s="34">
        <f t="shared" si="164"/>
        <v>3247</v>
      </c>
      <c r="P734" s="34">
        <f t="shared" si="165"/>
        <v>7500</v>
      </c>
      <c r="Q734" s="34">
        <f t="shared" si="166"/>
        <v>80426</v>
      </c>
      <c r="R734" s="34">
        <f t="shared" si="167"/>
        <v>61389</v>
      </c>
      <c r="S734" s="34">
        <f t="shared" si="168"/>
        <v>141815</v>
      </c>
      <c r="T734" s="69">
        <v>42856</v>
      </c>
      <c r="V734" s="11" t="s">
        <v>5027</v>
      </c>
      <c r="W734" s="11" t="s">
        <v>348</v>
      </c>
      <c r="X734" s="11" t="s">
        <v>9247</v>
      </c>
      <c r="Y734" s="11" t="s">
        <v>5028</v>
      </c>
      <c r="Z734" s="12" t="s">
        <v>4982</v>
      </c>
      <c r="AA734" s="12" t="s">
        <v>5030</v>
      </c>
      <c r="AB734" s="12" t="s">
        <v>5031</v>
      </c>
      <c r="AC734" s="12" t="s">
        <v>5032</v>
      </c>
      <c r="AD734" s="11" t="s">
        <v>73</v>
      </c>
      <c r="AE734" s="70">
        <v>92992</v>
      </c>
      <c r="AF734" s="70">
        <v>232479</v>
      </c>
      <c r="AG734" s="60" t="s">
        <v>45</v>
      </c>
      <c r="AH734" s="61">
        <v>132330</v>
      </c>
      <c r="AI734" s="61">
        <v>0</v>
      </c>
      <c r="AJ734" s="61">
        <v>134315</v>
      </c>
      <c r="AK734" s="61">
        <v>0</v>
      </c>
      <c r="AL734" s="61">
        <v>76173</v>
      </c>
      <c r="AM734" s="61">
        <v>58142</v>
      </c>
      <c r="AN734" s="11" t="s">
        <v>74</v>
      </c>
      <c r="AO734" s="61">
        <v>134315</v>
      </c>
      <c r="AP734" s="61">
        <v>7500</v>
      </c>
      <c r="AQ734" s="62">
        <v>80426</v>
      </c>
      <c r="AR734" s="62">
        <v>61389</v>
      </c>
      <c r="AS734" s="11" t="s">
        <v>74</v>
      </c>
      <c r="AT734" s="62">
        <f>AJ734+AK734</f>
        <v>134315</v>
      </c>
      <c r="AU734" s="62">
        <f>AO734+AP734</f>
        <v>141815</v>
      </c>
      <c r="AV734" s="61">
        <f>AU734-(AH734+AI734)</f>
        <v>9485</v>
      </c>
      <c r="AW734" s="63" t="str">
        <f t="shared" si="169"/>
        <v/>
      </c>
      <c r="AX734" s="63" t="str">
        <f t="shared" si="170"/>
        <v/>
      </c>
      <c r="AY734" s="64">
        <f>AU734-AT734</f>
        <v>7500</v>
      </c>
      <c r="AZ734" s="65">
        <f>IFERROR(AY734/AT734,0)</f>
        <v>5.5838886200349921E-2</v>
      </c>
      <c r="BA734" s="65">
        <f>IFERROR(AV734/(AH734+AI734),0)</f>
        <v>7.1676868434973173E-2</v>
      </c>
      <c r="BB734" s="16" t="s">
        <v>34</v>
      </c>
      <c r="BC734" s="17"/>
    </row>
    <row r="735" spans="1:55" ht="20.100000000000001" customHeight="1" x14ac:dyDescent="0.2">
      <c r="A735" s="15">
        <v>2017</v>
      </c>
      <c r="B735" s="15" t="s">
        <v>75</v>
      </c>
      <c r="C735" s="35">
        <f t="shared" si="158"/>
        <v>4</v>
      </c>
      <c r="D735" s="67" t="s">
        <v>30</v>
      </c>
      <c r="E735" s="60" t="s">
        <v>9</v>
      </c>
      <c r="F735" s="18" t="str">
        <f t="shared" si="159"/>
        <v>Singh, Munindar</v>
      </c>
      <c r="G735" s="11" t="s">
        <v>419</v>
      </c>
      <c r="H735" s="12" t="s">
        <v>5069</v>
      </c>
      <c r="I735" s="128">
        <v>1</v>
      </c>
      <c r="J735" s="68" t="s">
        <v>48</v>
      </c>
      <c r="K735" s="34">
        <f t="shared" si="160"/>
        <v>143391</v>
      </c>
      <c r="L735" s="34">
        <f t="shared" si="161"/>
        <v>19553</v>
      </c>
      <c r="M735" s="34">
        <f t="shared" si="162"/>
        <v>162944</v>
      </c>
      <c r="N735" s="34">
        <f t="shared" si="163"/>
        <v>13988</v>
      </c>
      <c r="O735" s="34">
        <f t="shared" si="164"/>
        <v>-3988</v>
      </c>
      <c r="P735" s="34">
        <f t="shared" si="165"/>
        <v>10000</v>
      </c>
      <c r="Q735" s="34">
        <f t="shared" si="166"/>
        <v>157379</v>
      </c>
      <c r="R735" s="34">
        <f t="shared" si="167"/>
        <v>15565</v>
      </c>
      <c r="S735" s="34">
        <f t="shared" si="168"/>
        <v>172944</v>
      </c>
      <c r="T735" s="69">
        <v>42826</v>
      </c>
      <c r="V735" s="11" t="s">
        <v>5066</v>
      </c>
      <c r="W735" s="11" t="s">
        <v>5067</v>
      </c>
      <c r="X735" s="11" t="s">
        <v>9248</v>
      </c>
      <c r="Y735" s="11" t="s">
        <v>5068</v>
      </c>
      <c r="Z735" s="12" t="s">
        <v>4164</v>
      </c>
      <c r="AA735" s="12" t="s">
        <v>4747</v>
      </c>
      <c r="AB735" s="12" t="s">
        <v>4748</v>
      </c>
      <c r="AC735" s="12" t="s">
        <v>3649</v>
      </c>
      <c r="AD735" s="11" t="s">
        <v>73</v>
      </c>
      <c r="AE735" s="70">
        <v>127357</v>
      </c>
      <c r="AF735" s="70">
        <v>318392</v>
      </c>
      <c r="AG735" s="60" t="s">
        <v>45</v>
      </c>
      <c r="AH735" s="61">
        <v>147683</v>
      </c>
      <c r="AI735" s="61">
        <v>13046</v>
      </c>
      <c r="AJ735" s="61">
        <v>149898</v>
      </c>
      <c r="AK735" s="61">
        <v>13046</v>
      </c>
      <c r="AL735" s="61">
        <v>143391</v>
      </c>
      <c r="AM735" s="61">
        <v>19553</v>
      </c>
      <c r="AN735" s="11" t="s">
        <v>74</v>
      </c>
      <c r="AO735" s="61">
        <v>149898</v>
      </c>
      <c r="AP735" s="61">
        <v>23046</v>
      </c>
      <c r="AQ735" s="62">
        <v>157379</v>
      </c>
      <c r="AR735" s="62">
        <v>15565</v>
      </c>
      <c r="AS735" s="11" t="s">
        <v>74</v>
      </c>
      <c r="AT735" s="62">
        <f>AJ735+AK735</f>
        <v>162944</v>
      </c>
      <c r="AU735" s="62">
        <f>AO735+AP735</f>
        <v>172944</v>
      </c>
      <c r="AV735" s="61">
        <f>AU735-(AH735+AI735)</f>
        <v>12215</v>
      </c>
      <c r="AW735" s="63" t="str">
        <f t="shared" si="169"/>
        <v/>
      </c>
      <c r="AX735" s="63" t="str">
        <f t="shared" si="170"/>
        <v/>
      </c>
      <c r="AY735" s="64">
        <f>AU735-AT735</f>
        <v>10000</v>
      </c>
      <c r="AZ735" s="65">
        <f>IFERROR(AY735/AT735,0)</f>
        <v>6.1370777690494892E-2</v>
      </c>
      <c r="BA735" s="65">
        <f>IFERROR(AV735/(AH735+AI735),0)</f>
        <v>7.5997486452351479E-2</v>
      </c>
      <c r="BB735" s="16" t="s">
        <v>34</v>
      </c>
      <c r="BC735" s="17"/>
    </row>
    <row r="736" spans="1:55" ht="20.100000000000001" customHeight="1" x14ac:dyDescent="0.2">
      <c r="A736" s="15">
        <v>2017</v>
      </c>
      <c r="B736" s="15" t="s">
        <v>75</v>
      </c>
      <c r="C736" s="35">
        <f t="shared" si="158"/>
        <v>4</v>
      </c>
      <c r="D736" s="67" t="s">
        <v>30</v>
      </c>
      <c r="E736" s="60" t="s">
        <v>9</v>
      </c>
      <c r="F736" s="18" t="str">
        <f t="shared" si="159"/>
        <v>McLaughlin, Anne</v>
      </c>
      <c r="G736" s="11" t="s">
        <v>5100</v>
      </c>
      <c r="H736" s="12" t="s">
        <v>5101</v>
      </c>
      <c r="I736" s="128">
        <v>1</v>
      </c>
      <c r="J736" s="68" t="s">
        <v>48</v>
      </c>
      <c r="K736" s="34">
        <f t="shared" si="160"/>
        <v>70229</v>
      </c>
      <c r="L736" s="34">
        <f t="shared" si="161"/>
        <v>12036</v>
      </c>
      <c r="M736" s="34">
        <f t="shared" si="162"/>
        <v>82265</v>
      </c>
      <c r="N736" s="34">
        <f t="shared" si="163"/>
        <v>2471</v>
      </c>
      <c r="O736" s="34">
        <f t="shared" si="164"/>
        <v>3529</v>
      </c>
      <c r="P736" s="34">
        <f t="shared" si="165"/>
        <v>6000</v>
      </c>
      <c r="Q736" s="34">
        <f t="shared" si="166"/>
        <v>72700</v>
      </c>
      <c r="R736" s="34">
        <f t="shared" si="167"/>
        <v>15565</v>
      </c>
      <c r="S736" s="34">
        <f t="shared" si="168"/>
        <v>88265</v>
      </c>
      <c r="T736" s="69">
        <v>42736</v>
      </c>
      <c r="V736" s="11" t="s">
        <v>5098</v>
      </c>
      <c r="W736" s="11" t="s">
        <v>2904</v>
      </c>
      <c r="X736" s="11" t="s">
        <v>9250</v>
      </c>
      <c r="Y736" s="11" t="s">
        <v>5099</v>
      </c>
      <c r="Z736" s="12" t="s">
        <v>4290</v>
      </c>
      <c r="AA736" s="12" t="s">
        <v>4120</v>
      </c>
      <c r="AB736" s="12" t="s">
        <v>5102</v>
      </c>
      <c r="AC736" s="12" t="s">
        <v>482</v>
      </c>
      <c r="AD736" s="11" t="s">
        <v>73</v>
      </c>
      <c r="AE736" s="70">
        <v>72283</v>
      </c>
      <c r="AF736" s="70">
        <v>158119</v>
      </c>
      <c r="AG736" s="60" t="s">
        <v>45</v>
      </c>
      <c r="AH736" s="61">
        <v>81049</v>
      </c>
      <c r="AI736" s="61">
        <v>0</v>
      </c>
      <c r="AJ736" s="61">
        <v>82265</v>
      </c>
      <c r="AK736" s="61">
        <v>0</v>
      </c>
      <c r="AL736" s="61">
        <v>70229</v>
      </c>
      <c r="AM736" s="61">
        <v>12036</v>
      </c>
      <c r="AN736" s="11" t="s">
        <v>74</v>
      </c>
      <c r="AO736" s="61">
        <v>85265</v>
      </c>
      <c r="AP736" s="61">
        <v>3000</v>
      </c>
      <c r="AQ736" s="62">
        <v>72700</v>
      </c>
      <c r="AR736" s="62">
        <v>15565</v>
      </c>
      <c r="AS736" s="11" t="s">
        <v>74</v>
      </c>
      <c r="AT736" s="62">
        <f>AJ736+AK736</f>
        <v>82265</v>
      </c>
      <c r="AU736" s="62">
        <f>AO736+AP736</f>
        <v>88265</v>
      </c>
      <c r="AV736" s="61">
        <f>AU736-(AH736+AI736)</f>
        <v>7216</v>
      </c>
      <c r="AW736" s="63" t="str">
        <f t="shared" si="169"/>
        <v/>
      </c>
      <c r="AX736" s="63" t="str">
        <f t="shared" si="170"/>
        <v/>
      </c>
      <c r="AY736" s="64">
        <f>AU736-AT736</f>
        <v>6000</v>
      </c>
      <c r="AZ736" s="65">
        <f>IFERROR(AY736/AT736,0)</f>
        <v>7.2935027046739195E-2</v>
      </c>
      <c r="BA736" s="65">
        <f>IFERROR(AV736/(AH736+AI736),0)</f>
        <v>8.9032560549790862E-2</v>
      </c>
      <c r="BB736" s="16" t="s">
        <v>34</v>
      </c>
      <c r="BC736" s="124"/>
    </row>
    <row r="737" spans="1:55" ht="20.100000000000001" customHeight="1" x14ac:dyDescent="0.2">
      <c r="A737" s="15">
        <v>2017</v>
      </c>
      <c r="B737" s="15" t="s">
        <v>75</v>
      </c>
      <c r="C737" s="35">
        <f t="shared" si="158"/>
        <v>4</v>
      </c>
      <c r="D737" s="67" t="s">
        <v>30</v>
      </c>
      <c r="E737" s="60" t="s">
        <v>9</v>
      </c>
      <c r="F737" s="18" t="str">
        <f t="shared" si="159"/>
        <v>Staicu, Ana-Maria</v>
      </c>
      <c r="G737" s="11" t="s">
        <v>5100</v>
      </c>
      <c r="H737" s="12" t="s">
        <v>5141</v>
      </c>
      <c r="I737" s="128">
        <v>1</v>
      </c>
      <c r="J737" s="68" t="s">
        <v>48</v>
      </c>
      <c r="K737" s="34">
        <f t="shared" si="160"/>
        <v>26760</v>
      </c>
      <c r="L737" s="34">
        <f t="shared" si="161"/>
        <v>68812</v>
      </c>
      <c r="M737" s="34">
        <f t="shared" si="162"/>
        <v>95572</v>
      </c>
      <c r="N737" s="34">
        <f t="shared" si="163"/>
        <v>76212</v>
      </c>
      <c r="O737" s="34">
        <f t="shared" si="164"/>
        <v>-68812</v>
      </c>
      <c r="P737" s="34">
        <f t="shared" si="165"/>
        <v>7400</v>
      </c>
      <c r="Q737" s="34">
        <f t="shared" si="166"/>
        <v>102972</v>
      </c>
      <c r="R737" s="34">
        <f t="shared" si="167"/>
        <v>0</v>
      </c>
      <c r="S737" s="34">
        <f t="shared" si="168"/>
        <v>102972</v>
      </c>
      <c r="T737" s="69">
        <v>42736</v>
      </c>
      <c r="V737" s="11" t="s">
        <v>5138</v>
      </c>
      <c r="W737" s="11" t="s">
        <v>5139</v>
      </c>
      <c r="X737" s="11" t="s">
        <v>9251</v>
      </c>
      <c r="Y737" s="11" t="s">
        <v>5140</v>
      </c>
      <c r="Z737" s="12" t="s">
        <v>4143</v>
      </c>
      <c r="AA737" s="12" t="s">
        <v>5142</v>
      </c>
      <c r="AB737" s="12" t="s">
        <v>5143</v>
      </c>
      <c r="AC737" s="12" t="s">
        <v>482</v>
      </c>
      <c r="AD737" s="11" t="s">
        <v>73</v>
      </c>
      <c r="AE737" s="70">
        <v>77014</v>
      </c>
      <c r="AF737" s="70">
        <v>168468</v>
      </c>
      <c r="AG737" s="60" t="s">
        <v>45</v>
      </c>
      <c r="AH737" s="61">
        <v>94160</v>
      </c>
      <c r="AI737" s="61">
        <v>0</v>
      </c>
      <c r="AJ737" s="61">
        <v>95572</v>
      </c>
      <c r="AK737" s="61">
        <v>0</v>
      </c>
      <c r="AL737" s="61">
        <v>26760</v>
      </c>
      <c r="AM737" s="61">
        <v>68812</v>
      </c>
      <c r="AN737" s="11" t="s">
        <v>74</v>
      </c>
      <c r="AO737" s="61">
        <v>95572</v>
      </c>
      <c r="AP737" s="61">
        <v>7400</v>
      </c>
      <c r="AQ737" s="62">
        <v>102972</v>
      </c>
      <c r="AR737" s="62">
        <v>0</v>
      </c>
      <c r="AS737" s="11"/>
      <c r="AT737" s="62">
        <f>AJ737+AK737</f>
        <v>95572</v>
      </c>
      <c r="AU737" s="62">
        <f>AO737+AP737</f>
        <v>102972</v>
      </c>
      <c r="AV737" s="61">
        <f>AU737-(AH737+AI737)</f>
        <v>8812</v>
      </c>
      <c r="AW737" s="63" t="str">
        <f t="shared" si="169"/>
        <v/>
      </c>
      <c r="AX737" s="63" t="str">
        <f t="shared" si="170"/>
        <v/>
      </c>
      <c r="AY737" s="64">
        <f>AU737-AT737</f>
        <v>7400</v>
      </c>
      <c r="AZ737" s="65">
        <f>IFERROR(AY737/AT737,0)</f>
        <v>7.7428535554346464E-2</v>
      </c>
      <c r="BA737" s="65">
        <f>IFERROR(AV737/(AH737+AI737),0)</f>
        <v>9.3585386576040777E-2</v>
      </c>
      <c r="BB737" s="16" t="s">
        <v>34</v>
      </c>
      <c r="BC737" s="124"/>
    </row>
    <row r="738" spans="1:55" ht="20.100000000000001" customHeight="1" x14ac:dyDescent="0.2">
      <c r="A738" s="15">
        <v>2017</v>
      </c>
      <c r="B738" s="15" t="s">
        <v>75</v>
      </c>
      <c r="C738" s="35">
        <f t="shared" si="158"/>
        <v>4</v>
      </c>
      <c r="D738" s="67" t="s">
        <v>30</v>
      </c>
      <c r="E738" s="60" t="s">
        <v>9</v>
      </c>
      <c r="F738" s="18" t="str">
        <f t="shared" si="159"/>
        <v>Gilleskie, Gary</v>
      </c>
      <c r="G738" s="11" t="s">
        <v>3049</v>
      </c>
      <c r="H738" s="12" t="s">
        <v>5045</v>
      </c>
      <c r="I738" s="66">
        <v>1</v>
      </c>
      <c r="J738" s="68" t="s">
        <v>215</v>
      </c>
      <c r="K738" s="34">
        <f t="shared" si="160"/>
        <v>171400</v>
      </c>
      <c r="L738" s="34">
        <f t="shared" si="161"/>
        <v>0</v>
      </c>
      <c r="M738" s="34">
        <f t="shared" si="162"/>
        <v>171400</v>
      </c>
      <c r="N738" s="34">
        <f t="shared" si="163"/>
        <v>25330</v>
      </c>
      <c r="O738" s="34">
        <f t="shared" si="164"/>
        <v>0</v>
      </c>
      <c r="P738" s="34">
        <f t="shared" si="165"/>
        <v>25330</v>
      </c>
      <c r="Q738" s="34">
        <f t="shared" si="166"/>
        <v>196730</v>
      </c>
      <c r="R738" s="34">
        <f t="shared" si="167"/>
        <v>0</v>
      </c>
      <c r="S738" s="34">
        <f t="shared" si="168"/>
        <v>196730</v>
      </c>
      <c r="T738" s="69">
        <v>42795</v>
      </c>
      <c r="V738" s="11" t="s">
        <v>5042</v>
      </c>
      <c r="W738" s="11" t="s">
        <v>5043</v>
      </c>
      <c r="X738" s="11" t="s">
        <v>8157</v>
      </c>
      <c r="Y738" s="11" t="s">
        <v>5044</v>
      </c>
      <c r="Z738" s="12" t="s">
        <v>4164</v>
      </c>
      <c r="AA738" s="12" t="s">
        <v>4972</v>
      </c>
      <c r="AB738" s="12" t="s">
        <v>4973</v>
      </c>
      <c r="AC738" s="12" t="s">
        <v>4657</v>
      </c>
      <c r="AD738" s="12" t="s">
        <v>73</v>
      </c>
      <c r="AE738" s="70">
        <v>106146</v>
      </c>
      <c r="AF738" s="70">
        <v>212291</v>
      </c>
      <c r="AG738" s="60" t="s">
        <v>45</v>
      </c>
      <c r="AH738" s="61">
        <v>168867</v>
      </c>
      <c r="AI738" s="61">
        <v>0</v>
      </c>
      <c r="AJ738" s="61">
        <v>171400</v>
      </c>
      <c r="AK738" s="61">
        <v>0</v>
      </c>
      <c r="AL738" s="61">
        <v>171400</v>
      </c>
      <c r="AM738" s="61">
        <v>0</v>
      </c>
      <c r="AN738" s="11"/>
      <c r="AO738" s="61">
        <v>196730</v>
      </c>
      <c r="AP738" s="61">
        <v>0</v>
      </c>
      <c r="AQ738" s="62">
        <v>196730</v>
      </c>
      <c r="AR738" s="62">
        <v>0</v>
      </c>
      <c r="AS738" s="11"/>
      <c r="AT738" s="62">
        <v>171400</v>
      </c>
      <c r="AU738" s="62">
        <v>196730</v>
      </c>
      <c r="AV738" s="61">
        <v>27863</v>
      </c>
      <c r="AW738" s="63" t="str">
        <f t="shared" si="169"/>
        <v/>
      </c>
      <c r="AX738" s="63" t="str">
        <f t="shared" si="170"/>
        <v/>
      </c>
      <c r="AY738" s="64">
        <v>25330</v>
      </c>
      <c r="AZ738" s="65">
        <v>0.14778296382730455</v>
      </c>
      <c r="BA738" s="65">
        <v>0.16499967429989282</v>
      </c>
      <c r="BB738" s="16" t="s">
        <v>34</v>
      </c>
      <c r="BC738" s="17"/>
    </row>
    <row r="739" spans="1:55" ht="20.100000000000001" customHeight="1" x14ac:dyDescent="0.2">
      <c r="A739" s="15">
        <v>2017</v>
      </c>
      <c r="B739" s="15" t="s">
        <v>75</v>
      </c>
      <c r="C739" s="35">
        <f t="shared" si="158"/>
        <v>4</v>
      </c>
      <c r="D739" s="67" t="s">
        <v>30</v>
      </c>
      <c r="E739" s="60" t="s">
        <v>9</v>
      </c>
      <c r="F739" s="18" t="str">
        <f t="shared" si="159"/>
        <v>Preiss, Lori</v>
      </c>
      <c r="G739" s="11" t="s">
        <v>3049</v>
      </c>
      <c r="H739" s="12" t="s">
        <v>5122</v>
      </c>
      <c r="I739" s="66">
        <v>1</v>
      </c>
      <c r="J739" s="68" t="s">
        <v>215</v>
      </c>
      <c r="K739" s="34">
        <f t="shared" si="160"/>
        <v>106545</v>
      </c>
      <c r="L739" s="34">
        <f t="shared" si="161"/>
        <v>0</v>
      </c>
      <c r="M739" s="34">
        <f t="shared" si="162"/>
        <v>106545</v>
      </c>
      <c r="N739" s="34">
        <f t="shared" si="163"/>
        <v>10654</v>
      </c>
      <c r="O739" s="34">
        <f t="shared" si="164"/>
        <v>0</v>
      </c>
      <c r="P739" s="34">
        <f t="shared" si="165"/>
        <v>10654</v>
      </c>
      <c r="Q739" s="34">
        <f t="shared" si="166"/>
        <v>117199</v>
      </c>
      <c r="R739" s="34">
        <f t="shared" si="167"/>
        <v>0</v>
      </c>
      <c r="S739" s="34">
        <f t="shared" si="168"/>
        <v>117199</v>
      </c>
      <c r="T739" s="69">
        <v>42826</v>
      </c>
      <c r="V739" s="11" t="s">
        <v>5119</v>
      </c>
      <c r="W739" s="11" t="s">
        <v>5120</v>
      </c>
      <c r="X739" s="11" t="s">
        <v>8333</v>
      </c>
      <c r="Y739" s="11" t="s">
        <v>5121</v>
      </c>
      <c r="Z739" s="12" t="s">
        <v>254</v>
      </c>
      <c r="AA739" s="12" t="s">
        <v>5123</v>
      </c>
      <c r="AB739" s="12" t="s">
        <v>5124</v>
      </c>
      <c r="AC739" s="12" t="s">
        <v>5125</v>
      </c>
      <c r="AD739" s="12" t="s">
        <v>73</v>
      </c>
      <c r="AE739" s="70">
        <v>82000</v>
      </c>
      <c r="AF739" s="70">
        <v>153750</v>
      </c>
      <c r="AG739" s="60" t="s">
        <v>45</v>
      </c>
      <c r="AH739" s="61">
        <v>103000</v>
      </c>
      <c r="AI739" s="61">
        <v>0</v>
      </c>
      <c r="AJ739" s="61">
        <v>106545</v>
      </c>
      <c r="AK739" s="61">
        <v>0</v>
      </c>
      <c r="AL739" s="61">
        <v>106545</v>
      </c>
      <c r="AM739" s="61">
        <v>0</v>
      </c>
      <c r="AN739" s="11"/>
      <c r="AO739" s="61">
        <v>117199</v>
      </c>
      <c r="AP739" s="61">
        <v>0</v>
      </c>
      <c r="AQ739" s="62">
        <v>117199</v>
      </c>
      <c r="AR739" s="62">
        <v>0</v>
      </c>
      <c r="AS739" s="11"/>
      <c r="AT739" s="62">
        <v>106545</v>
      </c>
      <c r="AU739" s="62">
        <v>117199</v>
      </c>
      <c r="AV739" s="61">
        <v>14199</v>
      </c>
      <c r="AW739" s="63" t="str">
        <f t="shared" si="169"/>
        <v/>
      </c>
      <c r="AX739" s="63" t="str">
        <f t="shared" si="170"/>
        <v/>
      </c>
      <c r="AY739" s="64">
        <v>10654</v>
      </c>
      <c r="AZ739" s="65">
        <v>9.9995307147214788E-2</v>
      </c>
      <c r="BA739" s="65">
        <v>0.13785436893203884</v>
      </c>
      <c r="BB739" s="16" t="s">
        <v>34</v>
      </c>
      <c r="BC739" s="124"/>
    </row>
    <row r="740" spans="1:55" ht="20.100000000000001" customHeight="1" x14ac:dyDescent="0.2">
      <c r="A740" s="72">
        <v>2017</v>
      </c>
      <c r="B740" s="72" t="s">
        <v>75</v>
      </c>
      <c r="C740" s="35">
        <f t="shared" si="158"/>
        <v>4</v>
      </c>
      <c r="D740" s="39" t="s">
        <v>30</v>
      </c>
      <c r="E740" s="60" t="s">
        <v>23</v>
      </c>
      <c r="F740" s="18" t="str">
        <f t="shared" si="159"/>
        <v>Driver, Gregory</v>
      </c>
      <c r="G740" s="11" t="s">
        <v>3049</v>
      </c>
      <c r="H740" s="11" t="s">
        <v>3050</v>
      </c>
      <c r="I740" s="66">
        <v>1</v>
      </c>
      <c r="J740" s="11" t="s">
        <v>215</v>
      </c>
      <c r="K740" s="34">
        <f t="shared" si="160"/>
        <v>157546.67499999999</v>
      </c>
      <c r="L740" s="34">
        <f t="shared" si="161"/>
        <v>0</v>
      </c>
      <c r="M740" s="34">
        <f t="shared" si="162"/>
        <v>157546.67499999999</v>
      </c>
      <c r="N740" s="34">
        <f t="shared" si="163"/>
        <v>13953.325000000012</v>
      </c>
      <c r="O740" s="34">
        <f t="shared" si="164"/>
        <v>0</v>
      </c>
      <c r="P740" s="34">
        <f t="shared" si="165"/>
        <v>13953.325000000012</v>
      </c>
      <c r="Q740" s="34">
        <f t="shared" si="166"/>
        <v>171500</v>
      </c>
      <c r="R740" s="34">
        <f t="shared" si="167"/>
        <v>0</v>
      </c>
      <c r="S740" s="34">
        <f t="shared" si="168"/>
        <v>171500</v>
      </c>
      <c r="T740" s="13">
        <v>42826</v>
      </c>
      <c r="V740" s="11" t="s">
        <v>3047</v>
      </c>
      <c r="W740" s="11" t="s">
        <v>2124</v>
      </c>
      <c r="X740" s="11" t="s">
        <v>8658</v>
      </c>
      <c r="Y740" s="11" t="s">
        <v>3048</v>
      </c>
      <c r="Z740" s="11" t="s">
        <v>1011</v>
      </c>
      <c r="AA740" s="11" t="s">
        <v>1562</v>
      </c>
      <c r="AB740" s="11" t="s">
        <v>1563</v>
      </c>
      <c r="AC740" s="12" t="s">
        <v>3051</v>
      </c>
      <c r="AD740" s="12" t="s">
        <v>3052</v>
      </c>
      <c r="AE740" s="70">
        <v>109200</v>
      </c>
      <c r="AF740" s="70">
        <v>196600</v>
      </c>
      <c r="AG740" s="60" t="s">
        <v>45</v>
      </c>
      <c r="AH740" s="61">
        <v>135245</v>
      </c>
      <c r="AI740" s="61">
        <v>0</v>
      </c>
      <c r="AJ740" s="61">
        <v>157546.67499999999</v>
      </c>
      <c r="AK740" s="61">
        <v>0</v>
      </c>
      <c r="AL740" s="61">
        <v>157546.67499999999</v>
      </c>
      <c r="AM740" s="61">
        <v>0</v>
      </c>
      <c r="AN740" s="11"/>
      <c r="AO740" s="61">
        <v>157547</v>
      </c>
      <c r="AP740" s="61">
        <v>13953</v>
      </c>
      <c r="AQ740" s="62">
        <v>171500</v>
      </c>
      <c r="AR740" s="62">
        <v>0</v>
      </c>
      <c r="AS740" s="11"/>
      <c r="AT740" s="62">
        <v>157546.67499999999</v>
      </c>
      <c r="AU740" s="62">
        <v>171500</v>
      </c>
      <c r="AV740" s="61">
        <v>36255</v>
      </c>
      <c r="AW740" s="63" t="str">
        <f t="shared" si="169"/>
        <v/>
      </c>
      <c r="AX740" s="63" t="str">
        <f t="shared" si="170"/>
        <v/>
      </c>
      <c r="AY740" s="64">
        <v>13953.325000000012</v>
      </c>
      <c r="AZ740" s="65">
        <v>8.8566293131860846E-2</v>
      </c>
      <c r="BA740" s="65">
        <v>0.26806905985433843</v>
      </c>
      <c r="BB740" s="17" t="s">
        <v>34</v>
      </c>
      <c r="BC740" s="17"/>
    </row>
    <row r="741" spans="1:55" ht="20.100000000000001" customHeight="1" x14ac:dyDescent="0.2">
      <c r="A741" s="72">
        <v>2017</v>
      </c>
      <c r="B741" s="72" t="s">
        <v>75</v>
      </c>
      <c r="C741" s="35">
        <f t="shared" si="158"/>
        <v>4</v>
      </c>
      <c r="D741" s="39" t="s">
        <v>30</v>
      </c>
      <c r="E741" s="60" t="s">
        <v>23</v>
      </c>
      <c r="F741" s="18" t="str">
        <f t="shared" si="159"/>
        <v>Gomes, Kelsee</v>
      </c>
      <c r="G741" s="11" t="s">
        <v>3404</v>
      </c>
      <c r="H741" s="11" t="s">
        <v>3410</v>
      </c>
      <c r="I741" s="66">
        <v>1</v>
      </c>
      <c r="J741" s="11" t="s">
        <v>215</v>
      </c>
      <c r="K741" s="34">
        <f t="shared" si="160"/>
        <v>0</v>
      </c>
      <c r="L741" s="34">
        <f t="shared" si="161"/>
        <v>65975</v>
      </c>
      <c r="M741" s="34">
        <f t="shared" si="162"/>
        <v>65975</v>
      </c>
      <c r="N741" s="34">
        <f t="shared" si="163"/>
        <v>0</v>
      </c>
      <c r="O741" s="34">
        <f t="shared" si="164"/>
        <v>7800</v>
      </c>
      <c r="P741" s="34">
        <f t="shared" si="165"/>
        <v>7800</v>
      </c>
      <c r="Q741" s="34">
        <f t="shared" si="166"/>
        <v>0</v>
      </c>
      <c r="R741" s="34">
        <f t="shared" si="167"/>
        <v>73775</v>
      </c>
      <c r="S741" s="34">
        <f t="shared" si="168"/>
        <v>73775</v>
      </c>
      <c r="T741" s="13">
        <v>42856</v>
      </c>
      <c r="V741" s="11" t="s">
        <v>3407</v>
      </c>
      <c r="W741" s="11" t="s">
        <v>3408</v>
      </c>
      <c r="X741" s="11" t="s">
        <v>8705</v>
      </c>
      <c r="Y741" s="11" t="s">
        <v>3409</v>
      </c>
      <c r="Z741" s="11" t="s">
        <v>2872</v>
      </c>
      <c r="AA741" s="11" t="s">
        <v>2873</v>
      </c>
      <c r="AB741" s="11" t="s">
        <v>2874</v>
      </c>
      <c r="AC741" s="12" t="s">
        <v>3411</v>
      </c>
      <c r="AD741" s="12" t="s">
        <v>3411</v>
      </c>
      <c r="AE741" s="70">
        <v>51200</v>
      </c>
      <c r="AF741" s="70">
        <v>97300</v>
      </c>
      <c r="AG741" s="60" t="s">
        <v>45</v>
      </c>
      <c r="AH741" s="61">
        <v>65000</v>
      </c>
      <c r="AI741" s="61">
        <v>0</v>
      </c>
      <c r="AJ741" s="61">
        <v>65975</v>
      </c>
      <c r="AK741" s="61">
        <v>0</v>
      </c>
      <c r="AL741" s="61">
        <v>0</v>
      </c>
      <c r="AM741" s="61">
        <v>65975</v>
      </c>
      <c r="AN741" s="11" t="s">
        <v>1026</v>
      </c>
      <c r="AO741" s="61">
        <v>65975</v>
      </c>
      <c r="AP741" s="61">
        <v>7800</v>
      </c>
      <c r="AQ741" s="62">
        <v>0</v>
      </c>
      <c r="AR741" s="62">
        <v>73775</v>
      </c>
      <c r="AS741" s="11" t="s">
        <v>1026</v>
      </c>
      <c r="AT741" s="62">
        <v>65975</v>
      </c>
      <c r="AU741" s="62">
        <v>73775</v>
      </c>
      <c r="AV741" s="61">
        <v>8775</v>
      </c>
      <c r="AW741" s="63" t="str">
        <f t="shared" si="169"/>
        <v/>
      </c>
      <c r="AX741" s="63" t="str">
        <f t="shared" si="170"/>
        <v/>
      </c>
      <c r="AY741" s="64">
        <v>7800</v>
      </c>
      <c r="AZ741" s="65">
        <v>0.11822660098522167</v>
      </c>
      <c r="BA741" s="65">
        <v>0.13500000000000001</v>
      </c>
      <c r="BB741" s="17" t="s">
        <v>34</v>
      </c>
      <c r="BC741" s="17"/>
    </row>
    <row r="742" spans="1:55" ht="20.100000000000001" customHeight="1" x14ac:dyDescent="0.2">
      <c r="A742" s="72">
        <v>2017</v>
      </c>
      <c r="B742" s="72" t="s">
        <v>75</v>
      </c>
      <c r="C742" s="35">
        <f t="shared" si="158"/>
        <v>4</v>
      </c>
      <c r="D742" s="39" t="s">
        <v>30</v>
      </c>
      <c r="E742" s="60" t="s">
        <v>23</v>
      </c>
      <c r="F742" s="18" t="str">
        <f t="shared" si="159"/>
        <v>STRATTON, RACHEL</v>
      </c>
      <c r="G742" s="11" t="s">
        <v>3404</v>
      </c>
      <c r="H742" s="11" t="s">
        <v>3405</v>
      </c>
      <c r="I742" s="66">
        <v>1</v>
      </c>
      <c r="J742" s="11" t="s">
        <v>215</v>
      </c>
      <c r="K742" s="34">
        <f t="shared" si="160"/>
        <v>0</v>
      </c>
      <c r="L742" s="34">
        <f t="shared" si="161"/>
        <v>51227.05</v>
      </c>
      <c r="M742" s="34">
        <f t="shared" si="162"/>
        <v>51227.05</v>
      </c>
      <c r="N742" s="34">
        <f t="shared" si="163"/>
        <v>0</v>
      </c>
      <c r="O742" s="34">
        <f t="shared" si="164"/>
        <v>7800</v>
      </c>
      <c r="P742" s="34">
        <f t="shared" si="165"/>
        <v>7800</v>
      </c>
      <c r="Q742" s="34">
        <f t="shared" si="166"/>
        <v>0</v>
      </c>
      <c r="R742" s="34">
        <f t="shared" si="167"/>
        <v>59027.05</v>
      </c>
      <c r="S742" s="34">
        <f t="shared" si="168"/>
        <v>59027.05</v>
      </c>
      <c r="T742" s="13">
        <v>42856</v>
      </c>
      <c r="V742" s="11" t="s">
        <v>3402</v>
      </c>
      <c r="W742" s="11" t="s">
        <v>2730</v>
      </c>
      <c r="X742" s="11" t="s">
        <v>8985</v>
      </c>
      <c r="Y742" s="11" t="s">
        <v>3403</v>
      </c>
      <c r="Z742" s="11" t="s">
        <v>2872</v>
      </c>
      <c r="AA742" s="11" t="s">
        <v>2873</v>
      </c>
      <c r="AB742" s="11" t="s">
        <v>2874</v>
      </c>
      <c r="AC742" s="12" t="s">
        <v>3406</v>
      </c>
      <c r="AD742" s="12" t="s">
        <v>73</v>
      </c>
      <c r="AE742" s="70">
        <v>51200</v>
      </c>
      <c r="AF742" s="70">
        <v>97300</v>
      </c>
      <c r="AG742" s="60" t="s">
        <v>45</v>
      </c>
      <c r="AH742" s="61">
        <v>50470</v>
      </c>
      <c r="AI742" s="61">
        <v>0</v>
      </c>
      <c r="AJ742" s="61">
        <v>51227.05</v>
      </c>
      <c r="AK742" s="61">
        <v>0</v>
      </c>
      <c r="AL742" s="61">
        <v>0</v>
      </c>
      <c r="AM742" s="61">
        <v>51227.05</v>
      </c>
      <c r="AN742" s="11" t="s">
        <v>1026</v>
      </c>
      <c r="AO742" s="61">
        <v>51227.05</v>
      </c>
      <c r="AP742" s="61">
        <v>7800</v>
      </c>
      <c r="AQ742" s="62">
        <v>0</v>
      </c>
      <c r="AR742" s="62">
        <v>59027.05</v>
      </c>
      <c r="AS742" s="11" t="s">
        <v>1026</v>
      </c>
      <c r="AT742" s="62">
        <v>51227.05</v>
      </c>
      <c r="AU742" s="62">
        <v>59027.05</v>
      </c>
      <c r="AV742" s="61">
        <v>8557.0500000000029</v>
      </c>
      <c r="AW742" s="63" t="str">
        <f t="shared" si="169"/>
        <v/>
      </c>
      <c r="AX742" s="63" t="str">
        <f t="shared" si="170"/>
        <v/>
      </c>
      <c r="AY742" s="64">
        <v>7800</v>
      </c>
      <c r="AZ742" s="65">
        <v>0.15226330620248482</v>
      </c>
      <c r="BA742" s="65">
        <v>0.16954725579552216</v>
      </c>
      <c r="BB742" s="17" t="s">
        <v>34</v>
      </c>
      <c r="BC742" s="17"/>
    </row>
    <row r="743" spans="1:55" ht="20.100000000000001" customHeight="1" x14ac:dyDescent="0.2">
      <c r="A743" s="15">
        <v>2017</v>
      </c>
      <c r="B743" s="72" t="s">
        <v>75</v>
      </c>
      <c r="C743" s="35">
        <f t="shared" si="158"/>
        <v>4</v>
      </c>
      <c r="D743" s="67" t="s">
        <v>30</v>
      </c>
      <c r="E743" s="60" t="s">
        <v>13</v>
      </c>
      <c r="F743" s="18" t="str">
        <f t="shared" si="159"/>
        <v>Atchison, Meredith</v>
      </c>
      <c r="G743" s="11" t="s">
        <v>805</v>
      </c>
      <c r="H743" s="12" t="s">
        <v>806</v>
      </c>
      <c r="I743" s="66">
        <v>1</v>
      </c>
      <c r="J743" s="68" t="s">
        <v>215</v>
      </c>
      <c r="K743" s="34">
        <f t="shared" si="160"/>
        <v>0</v>
      </c>
      <c r="L743" s="34">
        <f t="shared" si="161"/>
        <v>36500</v>
      </c>
      <c r="M743" s="34">
        <f t="shared" si="162"/>
        <v>36500</v>
      </c>
      <c r="N743" s="34">
        <f t="shared" si="163"/>
        <v>0</v>
      </c>
      <c r="O743" s="34">
        <f t="shared" si="164"/>
        <v>12100</v>
      </c>
      <c r="P743" s="34">
        <f t="shared" si="165"/>
        <v>12100</v>
      </c>
      <c r="Q743" s="34">
        <f t="shared" si="166"/>
        <v>0</v>
      </c>
      <c r="R743" s="34">
        <f t="shared" si="167"/>
        <v>48600</v>
      </c>
      <c r="S743" s="34">
        <f t="shared" si="168"/>
        <v>48600</v>
      </c>
      <c r="T743" s="69">
        <v>42881</v>
      </c>
      <c r="V743" s="11" t="s">
        <v>803</v>
      </c>
      <c r="W743" s="11" t="s">
        <v>262</v>
      </c>
      <c r="X743" s="11" t="s">
        <v>9067</v>
      </c>
      <c r="Y743" s="11" t="s">
        <v>804</v>
      </c>
      <c r="Z743" s="12" t="s">
        <v>573</v>
      </c>
      <c r="AA743" s="12" t="s">
        <v>807</v>
      </c>
      <c r="AB743" s="12" t="s">
        <v>808</v>
      </c>
      <c r="AC743" s="12" t="s">
        <v>809</v>
      </c>
      <c r="AD743" s="12" t="s">
        <v>810</v>
      </c>
      <c r="AE743" s="70">
        <v>39276</v>
      </c>
      <c r="AF743" s="70">
        <v>62841</v>
      </c>
      <c r="AG743" s="60" t="s">
        <v>46</v>
      </c>
      <c r="AH743" s="61">
        <v>0</v>
      </c>
      <c r="AI743" s="61">
        <v>0</v>
      </c>
      <c r="AJ743" s="61">
        <v>36500</v>
      </c>
      <c r="AK743" s="61">
        <v>0</v>
      </c>
      <c r="AL743" s="61">
        <v>0</v>
      </c>
      <c r="AM743" s="61">
        <v>36500</v>
      </c>
      <c r="AN743" s="11" t="s">
        <v>811</v>
      </c>
      <c r="AO743" s="61">
        <v>48600</v>
      </c>
      <c r="AP743" s="61">
        <v>0</v>
      </c>
      <c r="AQ743" s="62">
        <v>0</v>
      </c>
      <c r="AR743" s="62">
        <v>48600</v>
      </c>
      <c r="AS743" s="11" t="s">
        <v>812</v>
      </c>
      <c r="AT743" s="62">
        <v>36500</v>
      </c>
      <c r="AU743" s="62">
        <v>48600</v>
      </c>
      <c r="AV743" s="61">
        <v>48600</v>
      </c>
      <c r="AW743" s="63" t="str">
        <f t="shared" si="169"/>
        <v/>
      </c>
      <c r="AX743" s="63" t="str">
        <f t="shared" si="170"/>
        <v/>
      </c>
      <c r="AY743" s="64">
        <v>12100</v>
      </c>
      <c r="AZ743" s="65">
        <v>0.24897119341563786</v>
      </c>
      <c r="BA743" s="65">
        <v>0</v>
      </c>
      <c r="BB743" s="16" t="s">
        <v>34</v>
      </c>
      <c r="BC743" s="17" t="s">
        <v>813</v>
      </c>
    </row>
    <row r="744" spans="1:55" ht="20.100000000000001" customHeight="1" x14ac:dyDescent="0.2">
      <c r="A744" s="15">
        <v>2017</v>
      </c>
      <c r="B744" s="72" t="s">
        <v>75</v>
      </c>
      <c r="C744" s="35">
        <f t="shared" si="158"/>
        <v>4</v>
      </c>
      <c r="D744" s="67" t="s">
        <v>30</v>
      </c>
      <c r="E744" s="60" t="s">
        <v>13</v>
      </c>
      <c r="F744" s="18" t="str">
        <f t="shared" si="159"/>
        <v>Goble, Lisa</v>
      </c>
      <c r="G744" s="11" t="s">
        <v>605</v>
      </c>
      <c r="H744" s="12" t="s">
        <v>606</v>
      </c>
      <c r="I744" s="66">
        <v>1</v>
      </c>
      <c r="J744" s="68" t="s">
        <v>215</v>
      </c>
      <c r="K744" s="34">
        <f t="shared" si="160"/>
        <v>70947</v>
      </c>
      <c r="L744" s="34">
        <f t="shared" si="161"/>
        <v>0</v>
      </c>
      <c r="M744" s="34">
        <f t="shared" si="162"/>
        <v>70947</v>
      </c>
      <c r="N744" s="34">
        <f t="shared" si="163"/>
        <v>9053</v>
      </c>
      <c r="O744" s="34">
        <f t="shared" si="164"/>
        <v>0</v>
      </c>
      <c r="P744" s="34">
        <f t="shared" si="165"/>
        <v>9053</v>
      </c>
      <c r="Q744" s="34">
        <f t="shared" si="166"/>
        <v>80000</v>
      </c>
      <c r="R744" s="34">
        <f t="shared" si="167"/>
        <v>0</v>
      </c>
      <c r="S744" s="34">
        <f t="shared" si="168"/>
        <v>80000</v>
      </c>
      <c r="T744" s="69">
        <v>42826</v>
      </c>
      <c r="V744" s="11" t="s">
        <v>603</v>
      </c>
      <c r="W744" s="11" t="s">
        <v>426</v>
      </c>
      <c r="X744" s="11" t="s">
        <v>9090</v>
      </c>
      <c r="Y744" s="11" t="s">
        <v>604</v>
      </c>
      <c r="Z744" s="12" t="s">
        <v>607</v>
      </c>
      <c r="AA744" s="12" t="s">
        <v>608</v>
      </c>
      <c r="AB744" s="12" t="s">
        <v>609</v>
      </c>
      <c r="AC744" s="12" t="s">
        <v>582</v>
      </c>
      <c r="AD744" s="12" t="s">
        <v>73</v>
      </c>
      <c r="AE744" s="70">
        <v>58936</v>
      </c>
      <c r="AF744" s="70">
        <v>115514</v>
      </c>
      <c r="AG744" s="60" t="s">
        <v>45</v>
      </c>
      <c r="AH744" s="61">
        <v>63145</v>
      </c>
      <c r="AI744" s="61">
        <v>0</v>
      </c>
      <c r="AJ744" s="61">
        <v>70947</v>
      </c>
      <c r="AK744" s="61">
        <v>0</v>
      </c>
      <c r="AL744" s="61">
        <v>70947</v>
      </c>
      <c r="AM744" s="61">
        <v>0</v>
      </c>
      <c r="AN744" s="11"/>
      <c r="AO744" s="61">
        <v>80000</v>
      </c>
      <c r="AP744" s="61">
        <v>0</v>
      </c>
      <c r="AQ744" s="62">
        <v>80000</v>
      </c>
      <c r="AR744" s="62">
        <v>0</v>
      </c>
      <c r="AS744" s="11"/>
      <c r="AT744" s="62">
        <v>70947</v>
      </c>
      <c r="AU744" s="62">
        <v>80000</v>
      </c>
      <c r="AV744" s="61">
        <v>16855</v>
      </c>
      <c r="AW744" s="63" t="str">
        <f t="shared" si="169"/>
        <v/>
      </c>
      <c r="AX744" s="63" t="str">
        <f t="shared" si="170"/>
        <v/>
      </c>
      <c r="AY744" s="64">
        <v>9053</v>
      </c>
      <c r="AZ744" s="65">
        <v>0.1131625</v>
      </c>
      <c r="BA744" s="65">
        <v>0.26692533058832846</v>
      </c>
      <c r="BB744" s="16" t="s">
        <v>34</v>
      </c>
      <c r="BC744" s="17"/>
    </row>
    <row r="745" spans="1:55" ht="20.100000000000001" customHeight="1" x14ac:dyDescent="0.2">
      <c r="A745" s="15">
        <v>2017</v>
      </c>
      <c r="B745" s="15" t="s">
        <v>75</v>
      </c>
      <c r="C745" s="35">
        <f t="shared" si="158"/>
        <v>4</v>
      </c>
      <c r="D745" s="67" t="s">
        <v>30</v>
      </c>
      <c r="E745" s="60" t="s">
        <v>9</v>
      </c>
      <c r="F745" s="18" t="str">
        <f t="shared" si="159"/>
        <v>Dunning, Shawn</v>
      </c>
      <c r="G745" s="11" t="s">
        <v>5092</v>
      </c>
      <c r="H745" s="12" t="s">
        <v>5093</v>
      </c>
      <c r="I745" s="128">
        <v>1</v>
      </c>
      <c r="J745" s="68" t="s">
        <v>215</v>
      </c>
      <c r="K745" s="34">
        <f t="shared" si="160"/>
        <v>105560</v>
      </c>
      <c r="L745" s="34">
        <f t="shared" si="161"/>
        <v>0</v>
      </c>
      <c r="M745" s="34">
        <f t="shared" si="162"/>
        <v>105560</v>
      </c>
      <c r="N745" s="34">
        <f t="shared" si="163"/>
        <v>6940</v>
      </c>
      <c r="O745" s="34">
        <f t="shared" si="164"/>
        <v>0</v>
      </c>
      <c r="P745" s="34">
        <f t="shared" si="165"/>
        <v>6940</v>
      </c>
      <c r="Q745" s="34">
        <f t="shared" si="166"/>
        <v>112500</v>
      </c>
      <c r="R745" s="34">
        <f t="shared" si="167"/>
        <v>0</v>
      </c>
      <c r="S745" s="34">
        <f t="shared" si="168"/>
        <v>112500</v>
      </c>
      <c r="T745" s="69">
        <v>42736</v>
      </c>
      <c r="V745" s="11" t="s">
        <v>5090</v>
      </c>
      <c r="W745" s="11" t="s">
        <v>3813</v>
      </c>
      <c r="X745" s="11" t="s">
        <v>9249</v>
      </c>
      <c r="Y745" s="11" t="s">
        <v>5091</v>
      </c>
      <c r="Z745" s="12" t="s">
        <v>4219</v>
      </c>
      <c r="AA745" s="12" t="s">
        <v>4220</v>
      </c>
      <c r="AB745" s="12" t="s">
        <v>4221</v>
      </c>
      <c r="AC745" s="12" t="s">
        <v>4573</v>
      </c>
      <c r="AD745" s="11" t="s">
        <v>73</v>
      </c>
      <c r="AE745" s="70">
        <v>79463</v>
      </c>
      <c r="AF745" s="70">
        <v>143389</v>
      </c>
      <c r="AG745" s="60" t="s">
        <v>45</v>
      </c>
      <c r="AH745" s="61">
        <v>104000</v>
      </c>
      <c r="AI745" s="61">
        <v>0</v>
      </c>
      <c r="AJ745" s="61">
        <v>105560</v>
      </c>
      <c r="AK745" s="61">
        <v>0</v>
      </c>
      <c r="AL745" s="61">
        <v>105560</v>
      </c>
      <c r="AM745" s="61">
        <v>0</v>
      </c>
      <c r="AN745" s="11"/>
      <c r="AO745" s="61">
        <v>105560</v>
      </c>
      <c r="AP745" s="61">
        <v>6940</v>
      </c>
      <c r="AQ745" s="62">
        <v>112500</v>
      </c>
      <c r="AR745" s="62">
        <v>0</v>
      </c>
      <c r="AS745" s="11"/>
      <c r="AT745" s="62">
        <f>AJ745+AK745</f>
        <v>105560</v>
      </c>
      <c r="AU745" s="62">
        <f>AO745+AP745</f>
        <v>112500</v>
      </c>
      <c r="AV745" s="61">
        <f>AU745-(AH745+AI745)</f>
        <v>8500</v>
      </c>
      <c r="AW745" s="63" t="str">
        <f t="shared" si="169"/>
        <v/>
      </c>
      <c r="AX745" s="63" t="str">
        <f t="shared" si="170"/>
        <v/>
      </c>
      <c r="AY745" s="64">
        <f>AU745-AT745</f>
        <v>6940</v>
      </c>
      <c r="AZ745" s="65">
        <f>IFERROR(AY745/AT745,0)</f>
        <v>6.5744600227358854E-2</v>
      </c>
      <c r="BA745" s="65">
        <f>IFERROR(AV745/(AH745+AI745),0)</f>
        <v>8.1730769230769232E-2</v>
      </c>
      <c r="BB745" s="16" t="s">
        <v>34</v>
      </c>
      <c r="BC745" s="124"/>
    </row>
    <row r="746" spans="1:55" ht="20.100000000000001" customHeight="1" x14ac:dyDescent="0.2">
      <c r="A746" s="72">
        <v>2017</v>
      </c>
      <c r="B746" s="72" t="s">
        <v>75</v>
      </c>
      <c r="C746" s="35">
        <f t="shared" si="158"/>
        <v>4</v>
      </c>
      <c r="D746" s="67" t="s">
        <v>30</v>
      </c>
      <c r="E746" s="17" t="s">
        <v>10</v>
      </c>
      <c r="F746" s="18" t="str">
        <f t="shared" si="159"/>
        <v>Olson, Emma</v>
      </c>
      <c r="G746" s="11" t="s">
        <v>4094</v>
      </c>
      <c r="H746" s="12" t="s">
        <v>4095</v>
      </c>
      <c r="I746" s="66">
        <v>1</v>
      </c>
      <c r="J746" s="61" t="s">
        <v>49</v>
      </c>
      <c r="K746" s="34">
        <f t="shared" si="160"/>
        <v>0</v>
      </c>
      <c r="L746" s="34">
        <f t="shared" si="161"/>
        <v>41000</v>
      </c>
      <c r="M746" s="34">
        <f t="shared" si="162"/>
        <v>41000</v>
      </c>
      <c r="N746" s="34">
        <f t="shared" si="163"/>
        <v>0</v>
      </c>
      <c r="O746" s="34">
        <f t="shared" si="164"/>
        <v>4920</v>
      </c>
      <c r="P746" s="34">
        <f t="shared" si="165"/>
        <v>4920</v>
      </c>
      <c r="Q746" s="34">
        <f t="shared" si="166"/>
        <v>0</v>
      </c>
      <c r="R746" s="34">
        <f t="shared" si="167"/>
        <v>45920</v>
      </c>
      <c r="S746" s="34">
        <f t="shared" si="168"/>
        <v>45920</v>
      </c>
      <c r="T746" s="71">
        <v>42856</v>
      </c>
      <c r="V746" s="11" t="s">
        <v>4091</v>
      </c>
      <c r="W746" s="11" t="s">
        <v>4092</v>
      </c>
      <c r="X746" s="11" t="s">
        <v>8452</v>
      </c>
      <c r="Y746" s="12" t="s">
        <v>4093</v>
      </c>
      <c r="Z746" s="12"/>
      <c r="AA746" s="12" t="s">
        <v>4096</v>
      </c>
      <c r="AB746" s="12"/>
      <c r="AC746" s="12" t="s">
        <v>4097</v>
      </c>
      <c r="AD746" s="12" t="s">
        <v>73</v>
      </c>
      <c r="AE746" s="70">
        <v>33267</v>
      </c>
      <c r="AF746" s="70">
        <v>55445</v>
      </c>
      <c r="AG746" s="60" t="s">
        <v>45</v>
      </c>
      <c r="AH746" s="61"/>
      <c r="AI746" s="61">
        <v>0</v>
      </c>
      <c r="AJ746" s="61">
        <v>41000</v>
      </c>
      <c r="AK746" s="61">
        <v>0</v>
      </c>
      <c r="AL746" s="61">
        <v>0</v>
      </c>
      <c r="AM746" s="61">
        <v>41000</v>
      </c>
      <c r="AN746" s="11" t="s">
        <v>672</v>
      </c>
      <c r="AO746" s="61">
        <v>45920</v>
      </c>
      <c r="AP746" s="61">
        <v>0</v>
      </c>
      <c r="AQ746" s="62">
        <v>0</v>
      </c>
      <c r="AR746" s="62">
        <v>45920</v>
      </c>
      <c r="AS746" s="11" t="s">
        <v>672</v>
      </c>
      <c r="AT746" s="62">
        <v>41000</v>
      </c>
      <c r="AU746" s="62">
        <v>45920</v>
      </c>
      <c r="AV746" s="61">
        <v>45920</v>
      </c>
      <c r="AW746" s="63" t="str">
        <f t="shared" si="169"/>
        <v/>
      </c>
      <c r="AX746" s="63" t="str">
        <f t="shared" si="170"/>
        <v/>
      </c>
      <c r="AY746" s="64">
        <v>4920</v>
      </c>
      <c r="AZ746" s="65">
        <v>0.12</v>
      </c>
      <c r="BA746" s="65">
        <v>0</v>
      </c>
      <c r="BB746" s="16" t="s">
        <v>34</v>
      </c>
      <c r="BC746" s="17" t="s">
        <v>4098</v>
      </c>
    </row>
    <row r="747" spans="1:55" ht="20.100000000000001" customHeight="1" x14ac:dyDescent="0.2">
      <c r="A747" s="72">
        <v>2017</v>
      </c>
      <c r="B747" s="72" t="s">
        <v>75</v>
      </c>
      <c r="C747" s="35">
        <f t="shared" si="158"/>
        <v>4</v>
      </c>
      <c r="D747" s="39" t="s">
        <v>30</v>
      </c>
      <c r="E747" s="19" t="s">
        <v>17</v>
      </c>
      <c r="F747" s="18" t="str">
        <f t="shared" si="159"/>
        <v>Fisher, James</v>
      </c>
      <c r="G747" s="16" t="s">
        <v>605</v>
      </c>
      <c r="H747" s="125" t="s">
        <v>7821</v>
      </c>
      <c r="I747" s="126">
        <v>1</v>
      </c>
      <c r="J747" s="14" t="s">
        <v>49</v>
      </c>
      <c r="K747" s="34">
        <f t="shared" si="160"/>
        <v>47700</v>
      </c>
      <c r="L747" s="34">
        <f t="shared" si="161"/>
        <v>0</v>
      </c>
      <c r="M747" s="34">
        <f t="shared" si="162"/>
        <v>47700</v>
      </c>
      <c r="N747" s="34">
        <f t="shared" si="163"/>
        <v>16000</v>
      </c>
      <c r="O747" s="34">
        <f t="shared" si="164"/>
        <v>0</v>
      </c>
      <c r="P747" s="34">
        <f t="shared" si="165"/>
        <v>16000</v>
      </c>
      <c r="Q747" s="34">
        <f t="shared" si="166"/>
        <v>63700</v>
      </c>
      <c r="R747" s="34">
        <f t="shared" si="167"/>
        <v>0</v>
      </c>
      <c r="S747" s="34">
        <f t="shared" si="168"/>
        <v>63700</v>
      </c>
      <c r="T747" s="13">
        <v>42887</v>
      </c>
      <c r="V747" s="16" t="s">
        <v>4443</v>
      </c>
      <c r="W747" s="16" t="s">
        <v>91</v>
      </c>
      <c r="X747" s="11" t="s">
        <v>9206</v>
      </c>
      <c r="Y747" s="16">
        <v>920020534</v>
      </c>
      <c r="Z747" s="12"/>
      <c r="AA747" s="12" t="s">
        <v>466</v>
      </c>
      <c r="AB747" s="12"/>
      <c r="AC747" s="16">
        <v>435120</v>
      </c>
      <c r="AD747" s="16">
        <v>999999</v>
      </c>
      <c r="AE747" s="30">
        <v>58200</v>
      </c>
      <c r="AF747" s="30">
        <v>93120</v>
      </c>
      <c r="AG747" s="12" t="s">
        <v>46</v>
      </c>
      <c r="AH747" s="14">
        <v>39973</v>
      </c>
      <c r="AI747" s="61">
        <v>0</v>
      </c>
      <c r="AJ747" s="61">
        <v>47700</v>
      </c>
      <c r="AK747" s="61">
        <v>0</v>
      </c>
      <c r="AL747" s="61">
        <v>47700</v>
      </c>
      <c r="AM747" s="61">
        <v>0</v>
      </c>
      <c r="AN747" s="11" t="s">
        <v>7787</v>
      </c>
      <c r="AO747" s="61">
        <v>47700</v>
      </c>
      <c r="AP747" s="61">
        <v>16000</v>
      </c>
      <c r="AQ747" s="62">
        <v>63700</v>
      </c>
      <c r="AR747" s="62">
        <v>0</v>
      </c>
      <c r="AS747" s="11" t="s">
        <v>7787</v>
      </c>
      <c r="AT747" s="62">
        <v>47700</v>
      </c>
      <c r="AU747" s="62">
        <v>63700</v>
      </c>
      <c r="AV747" s="61">
        <v>23727</v>
      </c>
      <c r="AW747" s="63" t="str">
        <f t="shared" si="169"/>
        <v/>
      </c>
      <c r="AX747" s="63" t="str">
        <f t="shared" si="170"/>
        <v/>
      </c>
      <c r="AY747" s="64">
        <v>16000</v>
      </c>
      <c r="AZ747" s="65">
        <v>0.33542976939203356</v>
      </c>
      <c r="BA747" s="65">
        <v>0.59357566357291169</v>
      </c>
      <c r="BB747" s="16" t="s">
        <v>34</v>
      </c>
      <c r="BC747" s="17" t="s">
        <v>7822</v>
      </c>
    </row>
    <row r="748" spans="1:55" ht="20.100000000000001" customHeight="1" x14ac:dyDescent="0.2">
      <c r="A748" s="15">
        <v>2017</v>
      </c>
      <c r="B748" s="15" t="s">
        <v>75</v>
      </c>
      <c r="C748" s="35">
        <f t="shared" si="158"/>
        <v>4</v>
      </c>
      <c r="D748" s="39" t="s">
        <v>30</v>
      </c>
      <c r="E748" s="60" t="s">
        <v>4</v>
      </c>
      <c r="F748" s="18" t="str">
        <f t="shared" si="159"/>
        <v>McDonnell, Thomas</v>
      </c>
      <c r="G748" s="11" t="s">
        <v>7522</v>
      </c>
      <c r="H748" s="12" t="s">
        <v>7523</v>
      </c>
      <c r="I748" s="66">
        <v>1</v>
      </c>
      <c r="J748" s="14" t="s">
        <v>53</v>
      </c>
      <c r="K748" s="34">
        <f t="shared" si="160"/>
        <v>0</v>
      </c>
      <c r="L748" s="34">
        <f t="shared" si="161"/>
        <v>73788</v>
      </c>
      <c r="M748" s="34">
        <f t="shared" si="162"/>
        <v>73788</v>
      </c>
      <c r="N748" s="34">
        <f t="shared" si="163"/>
        <v>0</v>
      </c>
      <c r="O748" s="34">
        <f t="shared" si="164"/>
        <v>23032</v>
      </c>
      <c r="P748" s="34">
        <f t="shared" si="165"/>
        <v>23032</v>
      </c>
      <c r="Q748" s="34">
        <f t="shared" si="166"/>
        <v>0</v>
      </c>
      <c r="R748" s="34">
        <f t="shared" si="167"/>
        <v>96820</v>
      </c>
      <c r="S748" s="34">
        <f t="shared" si="168"/>
        <v>96820</v>
      </c>
      <c r="T748" s="13">
        <v>42856</v>
      </c>
      <c r="V748" s="11" t="s">
        <v>7520</v>
      </c>
      <c r="W748" s="11" t="s">
        <v>535</v>
      </c>
      <c r="X748" s="11" t="s">
        <v>7933</v>
      </c>
      <c r="Y748" s="12" t="s">
        <v>7521</v>
      </c>
      <c r="Z748" s="60" t="s">
        <v>7250</v>
      </c>
      <c r="AA748" s="12" t="s">
        <v>643</v>
      </c>
      <c r="AB748" s="12" t="s">
        <v>7260</v>
      </c>
      <c r="AC748" s="12" t="s">
        <v>856</v>
      </c>
      <c r="AD748" s="12" t="s">
        <v>73</v>
      </c>
      <c r="AE748" s="30" t="s">
        <v>7524</v>
      </c>
      <c r="AF748" s="30" t="s">
        <v>7525</v>
      </c>
      <c r="AG748" s="12"/>
      <c r="AH748" s="14">
        <v>73788</v>
      </c>
      <c r="AI748" s="61">
        <v>0</v>
      </c>
      <c r="AJ748" s="14">
        <v>73788</v>
      </c>
      <c r="AK748" s="61">
        <v>0</v>
      </c>
      <c r="AL748" s="14">
        <v>0</v>
      </c>
      <c r="AM748" s="14">
        <v>73788</v>
      </c>
      <c r="AN748" s="11" t="s">
        <v>7264</v>
      </c>
      <c r="AO748" s="14">
        <v>96820</v>
      </c>
      <c r="AP748" s="61">
        <v>0</v>
      </c>
      <c r="AQ748" s="32">
        <v>0</v>
      </c>
      <c r="AR748" s="32">
        <v>96820</v>
      </c>
      <c r="AS748" s="11" t="s">
        <v>7264</v>
      </c>
      <c r="AT748" s="62">
        <v>73788</v>
      </c>
      <c r="AU748" s="62">
        <v>96820</v>
      </c>
      <c r="AV748" s="61">
        <v>23032</v>
      </c>
      <c r="AW748" s="63" t="str">
        <f t="shared" si="169"/>
        <v/>
      </c>
      <c r="AX748" s="63" t="str">
        <f t="shared" si="170"/>
        <v/>
      </c>
      <c r="AY748" s="64">
        <v>23032</v>
      </c>
      <c r="AZ748" s="65">
        <v>0.31213747492817262</v>
      </c>
      <c r="BA748" s="65">
        <v>0.31213747492817262</v>
      </c>
      <c r="BB748" s="16" t="s">
        <v>34</v>
      </c>
      <c r="BC748" s="17" t="s">
        <v>7526</v>
      </c>
    </row>
    <row r="749" spans="1:55" ht="20.100000000000001" customHeight="1" x14ac:dyDescent="0.2">
      <c r="A749" s="15">
        <v>2017</v>
      </c>
      <c r="B749" s="15" t="s">
        <v>75</v>
      </c>
      <c r="C749" s="35">
        <f t="shared" si="158"/>
        <v>4</v>
      </c>
      <c r="D749" s="39" t="s">
        <v>30</v>
      </c>
      <c r="E749" s="60" t="s">
        <v>4</v>
      </c>
      <c r="F749" s="18" t="str">
        <f t="shared" si="159"/>
        <v>Tester, Andrea</v>
      </c>
      <c r="G749" s="11" t="s">
        <v>7430</v>
      </c>
      <c r="H749" s="12" t="s">
        <v>7617</v>
      </c>
      <c r="I749" s="66">
        <v>1</v>
      </c>
      <c r="J749" s="14" t="s">
        <v>53</v>
      </c>
      <c r="K749" s="34">
        <f t="shared" si="160"/>
        <v>31721</v>
      </c>
      <c r="L749" s="34">
        <f t="shared" si="161"/>
        <v>0</v>
      </c>
      <c r="M749" s="34">
        <f t="shared" si="162"/>
        <v>31721</v>
      </c>
      <c r="N749" s="34">
        <f t="shared" si="163"/>
        <v>5600</v>
      </c>
      <c r="O749" s="34">
        <f t="shared" si="164"/>
        <v>0</v>
      </c>
      <c r="P749" s="34">
        <f t="shared" si="165"/>
        <v>5600</v>
      </c>
      <c r="Q749" s="34">
        <f t="shared" si="166"/>
        <v>37321</v>
      </c>
      <c r="R749" s="34">
        <f t="shared" si="167"/>
        <v>0</v>
      </c>
      <c r="S749" s="34">
        <f t="shared" si="168"/>
        <v>37321</v>
      </c>
      <c r="T749" s="13">
        <v>42887</v>
      </c>
      <c r="V749" s="11" t="s">
        <v>7615</v>
      </c>
      <c r="W749" s="11" t="s">
        <v>2434</v>
      </c>
      <c r="X749" s="11" t="s">
        <v>7949</v>
      </c>
      <c r="Y749" s="12" t="s">
        <v>7616</v>
      </c>
      <c r="Z749" s="60" t="s">
        <v>7250</v>
      </c>
      <c r="AA749" s="12" t="s">
        <v>3670</v>
      </c>
      <c r="AB749" s="12" t="s">
        <v>7618</v>
      </c>
      <c r="AC749" s="12" t="s">
        <v>334</v>
      </c>
      <c r="AD749" s="12" t="s">
        <v>334</v>
      </c>
      <c r="AE749" s="30" t="s">
        <v>7305</v>
      </c>
      <c r="AF749" s="30" t="s">
        <v>7434</v>
      </c>
      <c r="AG749" s="12"/>
      <c r="AH749" s="14">
        <v>31721</v>
      </c>
      <c r="AI749" s="61">
        <v>0</v>
      </c>
      <c r="AJ749" s="14">
        <v>31721</v>
      </c>
      <c r="AK749" s="61">
        <v>0</v>
      </c>
      <c r="AL749" s="14">
        <v>31721</v>
      </c>
      <c r="AM749" s="14">
        <v>0</v>
      </c>
      <c r="AN749" s="11"/>
      <c r="AO749" s="14">
        <v>37321</v>
      </c>
      <c r="AP749" s="61">
        <v>0</v>
      </c>
      <c r="AQ749" s="32">
        <v>37321</v>
      </c>
      <c r="AR749" s="32">
        <v>0</v>
      </c>
      <c r="AS749" s="11"/>
      <c r="AT749" s="62">
        <v>31721</v>
      </c>
      <c r="AU749" s="62">
        <v>37321</v>
      </c>
      <c r="AV749" s="61">
        <v>5600</v>
      </c>
      <c r="AW749" s="63" t="str">
        <f t="shared" si="169"/>
        <v/>
      </c>
      <c r="AX749" s="63" t="str">
        <f t="shared" si="170"/>
        <v/>
      </c>
      <c r="AY749" s="64">
        <v>5600</v>
      </c>
      <c r="AZ749" s="65">
        <v>0.17653920116011476</v>
      </c>
      <c r="BA749" s="65">
        <v>0.17653920116011476</v>
      </c>
      <c r="BB749" s="16" t="s">
        <v>34</v>
      </c>
      <c r="BC749" s="17" t="s">
        <v>7619</v>
      </c>
    </row>
    <row r="750" spans="1:55" ht="20.100000000000001" customHeight="1" x14ac:dyDescent="0.2">
      <c r="A750" s="15">
        <v>2017</v>
      </c>
      <c r="B750" s="15" t="s">
        <v>75</v>
      </c>
      <c r="C750" s="35">
        <f t="shared" si="158"/>
        <v>4</v>
      </c>
      <c r="D750" s="67" t="s">
        <v>30</v>
      </c>
      <c r="E750" s="60" t="s">
        <v>6</v>
      </c>
      <c r="F750" s="18" t="str">
        <f t="shared" si="159"/>
        <v>Godfrey, Pamela</v>
      </c>
      <c r="G750" s="17" t="s">
        <v>7239</v>
      </c>
      <c r="H750" s="12" t="s">
        <v>7240</v>
      </c>
      <c r="I750" s="66">
        <v>1</v>
      </c>
      <c r="J750" s="68" t="s">
        <v>53</v>
      </c>
      <c r="K750" s="34">
        <f t="shared" si="160"/>
        <v>40512</v>
      </c>
      <c r="L750" s="34">
        <f t="shared" si="161"/>
        <v>0</v>
      </c>
      <c r="M750" s="34">
        <f t="shared" si="162"/>
        <v>40512</v>
      </c>
      <c r="N750" s="34">
        <f t="shared" si="163"/>
        <v>8103</v>
      </c>
      <c r="O750" s="34">
        <f t="shared" si="164"/>
        <v>0</v>
      </c>
      <c r="P750" s="34">
        <f t="shared" si="165"/>
        <v>8103</v>
      </c>
      <c r="Q750" s="34">
        <f t="shared" si="166"/>
        <v>48615</v>
      </c>
      <c r="R750" s="34">
        <f t="shared" si="167"/>
        <v>0</v>
      </c>
      <c r="S750" s="34">
        <f t="shared" si="168"/>
        <v>48615</v>
      </c>
      <c r="T750" s="69">
        <v>42835</v>
      </c>
      <c r="V750" s="11" t="s">
        <v>7238</v>
      </c>
      <c r="W750" s="11" t="s">
        <v>2371</v>
      </c>
      <c r="X750" s="11" t="s">
        <v>7959</v>
      </c>
      <c r="Y750" s="11">
        <v>970000221</v>
      </c>
      <c r="Z750" s="12"/>
      <c r="AA750" s="12" t="s">
        <v>7241</v>
      </c>
      <c r="AB750" s="12" t="s">
        <v>6303</v>
      </c>
      <c r="AC750" s="12" t="s">
        <v>7242</v>
      </c>
      <c r="AD750" s="12">
        <v>999999</v>
      </c>
      <c r="AE750" s="70">
        <v>25381</v>
      </c>
      <c r="AF750" s="70">
        <v>48446</v>
      </c>
      <c r="AG750" s="60"/>
      <c r="AH750" s="61">
        <v>40512</v>
      </c>
      <c r="AI750" s="61">
        <v>0</v>
      </c>
      <c r="AJ750" s="61">
        <v>40512</v>
      </c>
      <c r="AK750" s="61">
        <v>0</v>
      </c>
      <c r="AL750" s="61">
        <v>40512</v>
      </c>
      <c r="AM750" s="61">
        <v>0</v>
      </c>
      <c r="AN750" s="11"/>
      <c r="AO750" s="61">
        <v>48615</v>
      </c>
      <c r="AP750" s="61">
        <v>0</v>
      </c>
      <c r="AQ750" s="62">
        <v>48615</v>
      </c>
      <c r="AR750" s="62">
        <v>0</v>
      </c>
      <c r="AS750" s="11"/>
      <c r="AT750" s="62">
        <v>40512</v>
      </c>
      <c r="AU750" s="62">
        <v>48615</v>
      </c>
      <c r="AV750" s="61">
        <v>8103</v>
      </c>
      <c r="AW750" s="63" t="str">
        <f t="shared" si="169"/>
        <v/>
      </c>
      <c r="AX750" s="63" t="str">
        <f t="shared" si="170"/>
        <v/>
      </c>
      <c r="AY750" s="64">
        <v>8103</v>
      </c>
      <c r="AZ750" s="65">
        <v>0.16667695155816106</v>
      </c>
      <c r="BA750" s="65">
        <v>0.20001481042654029</v>
      </c>
      <c r="BB750" s="16" t="s">
        <v>34</v>
      </c>
      <c r="BC750" s="17"/>
    </row>
    <row r="751" spans="1:55" ht="20.100000000000001" customHeight="1" x14ac:dyDescent="0.2">
      <c r="A751" s="15">
        <v>2017</v>
      </c>
      <c r="B751" s="15" t="s">
        <v>75</v>
      </c>
      <c r="C751" s="35">
        <f t="shared" si="158"/>
        <v>4</v>
      </c>
      <c r="D751" s="67" t="s">
        <v>30</v>
      </c>
      <c r="E751" s="60" t="s">
        <v>5</v>
      </c>
      <c r="F751" s="18" t="str">
        <f t="shared" si="159"/>
        <v>Baity, Crystal D</v>
      </c>
      <c r="G751" s="11" t="s">
        <v>7064</v>
      </c>
      <c r="H751" s="12" t="s">
        <v>7065</v>
      </c>
      <c r="I751" s="66">
        <v>1</v>
      </c>
      <c r="J751" s="68" t="s">
        <v>53</v>
      </c>
      <c r="K751" s="34">
        <f t="shared" si="160"/>
        <v>46268</v>
      </c>
      <c r="L751" s="34">
        <f t="shared" si="161"/>
        <v>0</v>
      </c>
      <c r="M751" s="34">
        <f t="shared" si="162"/>
        <v>46268</v>
      </c>
      <c r="N751" s="34">
        <f t="shared" si="163"/>
        <v>8732</v>
      </c>
      <c r="O751" s="34">
        <f t="shared" si="164"/>
        <v>0</v>
      </c>
      <c r="P751" s="34">
        <f t="shared" si="165"/>
        <v>8732</v>
      </c>
      <c r="Q751" s="34">
        <f t="shared" si="166"/>
        <v>55000</v>
      </c>
      <c r="R751" s="34">
        <f t="shared" si="167"/>
        <v>0</v>
      </c>
      <c r="S751" s="34">
        <f t="shared" si="168"/>
        <v>55000</v>
      </c>
      <c r="T751" s="69" t="s">
        <v>7067</v>
      </c>
      <c r="V751" s="11" t="s">
        <v>7061</v>
      </c>
      <c r="W751" s="11" t="s">
        <v>7062</v>
      </c>
      <c r="X751" s="11" t="s">
        <v>9281</v>
      </c>
      <c r="Y751" s="11" t="s">
        <v>7063</v>
      </c>
      <c r="Z751" s="12" t="s">
        <v>6613</v>
      </c>
      <c r="AA751" s="12" t="s">
        <v>7066</v>
      </c>
      <c r="AB751" s="12">
        <v>350101</v>
      </c>
      <c r="AC751" s="12" t="s">
        <v>3997</v>
      </c>
      <c r="AD751" s="12">
        <v>606000</v>
      </c>
      <c r="AE751" s="70">
        <v>29743</v>
      </c>
      <c r="AF751" s="70">
        <v>77204</v>
      </c>
      <c r="AG751" s="60"/>
      <c r="AH751" s="61">
        <v>45584</v>
      </c>
      <c r="AI751" s="61">
        <v>0</v>
      </c>
      <c r="AJ751" s="61">
        <v>46268</v>
      </c>
      <c r="AK751" s="61">
        <v>0</v>
      </c>
      <c r="AL751" s="61">
        <v>46268</v>
      </c>
      <c r="AM751" s="61">
        <v>0</v>
      </c>
      <c r="AN751" s="11"/>
      <c r="AO751" s="61">
        <v>55000</v>
      </c>
      <c r="AP751" s="61">
        <v>0</v>
      </c>
      <c r="AQ751" s="62">
        <v>55000</v>
      </c>
      <c r="AR751" s="62">
        <v>0</v>
      </c>
      <c r="AS751" s="11"/>
      <c r="AT751" s="62">
        <v>46268</v>
      </c>
      <c r="AU751" s="62">
        <v>55000</v>
      </c>
      <c r="AV751" s="61">
        <v>9416</v>
      </c>
      <c r="AW751" s="63" t="str">
        <f t="shared" si="169"/>
        <v/>
      </c>
      <c r="AX751" s="63" t="str">
        <f t="shared" si="170"/>
        <v/>
      </c>
      <c r="AY751" s="64">
        <v>8732</v>
      </c>
      <c r="AZ751" s="65">
        <v>0.15876363636363636</v>
      </c>
      <c r="BA751" s="65">
        <v>0.20656370656370657</v>
      </c>
      <c r="BB751" s="16" t="s">
        <v>34</v>
      </c>
      <c r="BC751" s="17" t="s">
        <v>7068</v>
      </c>
    </row>
    <row r="752" spans="1:55" ht="20.100000000000001" customHeight="1" x14ac:dyDescent="0.2">
      <c r="A752" s="15">
        <v>2017</v>
      </c>
      <c r="B752" s="15" t="s">
        <v>75</v>
      </c>
      <c r="C752" s="35">
        <f t="shared" si="158"/>
        <v>4</v>
      </c>
      <c r="D752" s="67" t="s">
        <v>30</v>
      </c>
      <c r="E752" s="60" t="s">
        <v>5</v>
      </c>
      <c r="F752" s="18" t="str">
        <f t="shared" si="159"/>
        <v>Bishop, Lindsey Ward</v>
      </c>
      <c r="G752" s="11" t="s">
        <v>6737</v>
      </c>
      <c r="H752" s="12" t="s">
        <v>6738</v>
      </c>
      <c r="I752" s="66">
        <v>1</v>
      </c>
      <c r="J752" s="68" t="s">
        <v>53</v>
      </c>
      <c r="K752" s="34">
        <f t="shared" si="160"/>
        <v>32386</v>
      </c>
      <c r="L752" s="34">
        <f t="shared" si="161"/>
        <v>0</v>
      </c>
      <c r="M752" s="34">
        <f t="shared" si="162"/>
        <v>32386</v>
      </c>
      <c r="N752" s="34">
        <f t="shared" si="163"/>
        <v>864</v>
      </c>
      <c r="O752" s="34">
        <f t="shared" si="164"/>
        <v>0</v>
      </c>
      <c r="P752" s="34">
        <f t="shared" si="165"/>
        <v>864</v>
      </c>
      <c r="Q752" s="34">
        <f t="shared" si="166"/>
        <v>33250</v>
      </c>
      <c r="R752" s="34">
        <f t="shared" si="167"/>
        <v>0</v>
      </c>
      <c r="S752" s="34">
        <f t="shared" si="168"/>
        <v>33250</v>
      </c>
      <c r="T752" s="69" t="s">
        <v>6741</v>
      </c>
      <c r="V752" s="123" t="s">
        <v>6734</v>
      </c>
      <c r="W752" s="123" t="s">
        <v>6735</v>
      </c>
      <c r="X752" s="11" t="s">
        <v>9287</v>
      </c>
      <c r="Y752" s="123" t="s">
        <v>6736</v>
      </c>
      <c r="Z752" s="12" t="s">
        <v>6739</v>
      </c>
      <c r="AA752" s="12" t="s">
        <v>6740</v>
      </c>
      <c r="AB752" s="12">
        <v>512102</v>
      </c>
      <c r="AC752" s="12" t="s">
        <v>4161</v>
      </c>
      <c r="AD752" s="12">
        <v>514000</v>
      </c>
      <c r="AE752" s="70">
        <v>0</v>
      </c>
      <c r="AF752" s="70">
        <v>0</v>
      </c>
      <c r="AG752" s="60"/>
      <c r="AH752" s="61">
        <v>28488</v>
      </c>
      <c r="AI752" s="61">
        <v>0</v>
      </c>
      <c r="AJ752" s="61">
        <v>32386</v>
      </c>
      <c r="AK752" s="61">
        <v>0</v>
      </c>
      <c r="AL752" s="61">
        <v>32386</v>
      </c>
      <c r="AM752" s="61">
        <v>0</v>
      </c>
      <c r="AN752" s="11"/>
      <c r="AO752" s="61">
        <v>33250</v>
      </c>
      <c r="AP752" s="61">
        <v>0</v>
      </c>
      <c r="AQ752" s="62">
        <v>33250</v>
      </c>
      <c r="AR752" s="62">
        <v>0</v>
      </c>
      <c r="AS752" s="11"/>
      <c r="AT752" s="62">
        <v>32386</v>
      </c>
      <c r="AU752" s="62">
        <v>33250</v>
      </c>
      <c r="AV752" s="61">
        <v>4762</v>
      </c>
      <c r="AW752" s="63" t="str">
        <f t="shared" si="169"/>
        <v/>
      </c>
      <c r="AX752" s="63" t="str">
        <f t="shared" si="170"/>
        <v/>
      </c>
      <c r="AY752" s="64">
        <v>864</v>
      </c>
      <c r="AZ752" s="65">
        <v>2.5984962406015038E-2</v>
      </c>
      <c r="BA752" s="65">
        <v>0.16715810165683798</v>
      </c>
      <c r="BB752" s="16" t="s">
        <v>34</v>
      </c>
      <c r="BC752" s="17" t="s">
        <v>6742</v>
      </c>
    </row>
    <row r="753" spans="1:55" ht="20.100000000000001" customHeight="1" x14ac:dyDescent="0.2">
      <c r="A753" s="15">
        <v>2017</v>
      </c>
      <c r="B753" s="15" t="s">
        <v>75</v>
      </c>
      <c r="C753" s="35">
        <f t="shared" si="158"/>
        <v>4</v>
      </c>
      <c r="D753" s="67" t="s">
        <v>30</v>
      </c>
      <c r="E753" s="60" t="s">
        <v>5</v>
      </c>
      <c r="F753" s="18" t="str">
        <f t="shared" si="159"/>
        <v>Faison-Burrus, Marquita Shantil</v>
      </c>
      <c r="G753" s="11" t="s">
        <v>6737</v>
      </c>
      <c r="H753" s="12" t="s">
        <v>7156</v>
      </c>
      <c r="I753" s="66">
        <v>1</v>
      </c>
      <c r="J753" s="68" t="s">
        <v>53</v>
      </c>
      <c r="K753" s="34">
        <f t="shared" si="160"/>
        <v>31100</v>
      </c>
      <c r="L753" s="34">
        <f t="shared" si="161"/>
        <v>0</v>
      </c>
      <c r="M753" s="34">
        <f t="shared" si="162"/>
        <v>31100</v>
      </c>
      <c r="N753" s="34">
        <f t="shared" si="163"/>
        <v>2000</v>
      </c>
      <c r="O753" s="34">
        <f t="shared" si="164"/>
        <v>0</v>
      </c>
      <c r="P753" s="34">
        <f t="shared" si="165"/>
        <v>2000</v>
      </c>
      <c r="Q753" s="34">
        <f t="shared" si="166"/>
        <v>33100</v>
      </c>
      <c r="R753" s="34">
        <f t="shared" si="167"/>
        <v>0</v>
      </c>
      <c r="S753" s="34">
        <f t="shared" si="168"/>
        <v>33100</v>
      </c>
      <c r="T753" s="69" t="s">
        <v>6867</v>
      </c>
      <c r="V753" s="11" t="s">
        <v>7153</v>
      </c>
      <c r="W753" s="11" t="s">
        <v>7154</v>
      </c>
      <c r="X753" s="11" t="s">
        <v>9305</v>
      </c>
      <c r="Y753" s="11" t="s">
        <v>7155</v>
      </c>
      <c r="Z753" s="12" t="s">
        <v>6678</v>
      </c>
      <c r="AA753" s="12" t="s">
        <v>7157</v>
      </c>
      <c r="AB753" s="12">
        <v>660201</v>
      </c>
      <c r="AC753" s="12" t="s">
        <v>4161</v>
      </c>
      <c r="AD753" s="12">
        <v>514000</v>
      </c>
      <c r="AE753" s="70">
        <v>23332</v>
      </c>
      <c r="AF753" s="70">
        <v>46186</v>
      </c>
      <c r="AG753" s="60"/>
      <c r="AH753" s="61" t="s">
        <v>3142</v>
      </c>
      <c r="AI753" s="61">
        <v>0</v>
      </c>
      <c r="AJ753" s="61">
        <v>31100</v>
      </c>
      <c r="AK753" s="61">
        <v>0</v>
      </c>
      <c r="AL753" s="61">
        <v>31100</v>
      </c>
      <c r="AM753" s="61">
        <v>0</v>
      </c>
      <c r="AN753" s="11"/>
      <c r="AO753" s="61">
        <v>33100</v>
      </c>
      <c r="AP753" s="61">
        <v>0</v>
      </c>
      <c r="AQ753" s="62">
        <v>33100</v>
      </c>
      <c r="AR753" s="62">
        <v>0</v>
      </c>
      <c r="AS753" s="11"/>
      <c r="AT753" s="62">
        <v>31100</v>
      </c>
      <c r="AU753" s="62">
        <v>33100</v>
      </c>
      <c r="AV753" s="61">
        <v>0</v>
      </c>
      <c r="AW753" s="63" t="str">
        <f t="shared" si="169"/>
        <v/>
      </c>
      <c r="AX753" s="63" t="str">
        <f t="shared" si="170"/>
        <v/>
      </c>
      <c r="AY753" s="64">
        <v>2000</v>
      </c>
      <c r="AZ753" s="65">
        <v>6.0422960725075532E-2</v>
      </c>
      <c r="BA753" s="65">
        <v>0</v>
      </c>
      <c r="BB753" s="16" t="s">
        <v>34</v>
      </c>
      <c r="BC753" s="17" t="s">
        <v>7158</v>
      </c>
    </row>
    <row r="754" spans="1:55" ht="20.100000000000001" customHeight="1" x14ac:dyDescent="0.2">
      <c r="A754" s="15">
        <v>2017</v>
      </c>
      <c r="B754" s="15" t="s">
        <v>75</v>
      </c>
      <c r="C754" s="35">
        <f t="shared" si="158"/>
        <v>4</v>
      </c>
      <c r="D754" s="67" t="s">
        <v>30</v>
      </c>
      <c r="E754" s="60" t="s">
        <v>5</v>
      </c>
      <c r="F754" s="18" t="str">
        <f t="shared" si="159"/>
        <v>Hill, Deborah Lee</v>
      </c>
      <c r="G754" s="11" t="s">
        <v>6737</v>
      </c>
      <c r="H754" s="12" t="s">
        <v>7059</v>
      </c>
      <c r="I754" s="66">
        <v>1</v>
      </c>
      <c r="J754" s="68" t="s">
        <v>53</v>
      </c>
      <c r="K754" s="34">
        <f t="shared" si="160"/>
        <v>33194</v>
      </c>
      <c r="L754" s="34">
        <f t="shared" si="161"/>
        <v>0</v>
      </c>
      <c r="M754" s="34">
        <f t="shared" si="162"/>
        <v>33194</v>
      </c>
      <c r="N754" s="34">
        <f t="shared" si="163"/>
        <v>6325</v>
      </c>
      <c r="O754" s="34">
        <f t="shared" si="164"/>
        <v>0</v>
      </c>
      <c r="P754" s="34">
        <f t="shared" si="165"/>
        <v>6325</v>
      </c>
      <c r="Q754" s="34">
        <f t="shared" si="166"/>
        <v>39519</v>
      </c>
      <c r="R754" s="34">
        <f t="shared" si="167"/>
        <v>0</v>
      </c>
      <c r="S754" s="34">
        <f t="shared" si="168"/>
        <v>39519</v>
      </c>
      <c r="T754" s="69" t="s">
        <v>6741</v>
      </c>
      <c r="V754" s="11" t="s">
        <v>4147</v>
      </c>
      <c r="W754" s="11" t="s">
        <v>7057</v>
      </c>
      <c r="X754" s="11" t="s">
        <v>9322</v>
      </c>
      <c r="Y754" s="11" t="s">
        <v>7058</v>
      </c>
      <c r="Z754" s="12" t="s">
        <v>6678</v>
      </c>
      <c r="AA754" s="12" t="s">
        <v>7060</v>
      </c>
      <c r="AB754" s="12">
        <v>670001</v>
      </c>
      <c r="AC754" s="12" t="s">
        <v>4161</v>
      </c>
      <c r="AD754" s="12">
        <v>514000</v>
      </c>
      <c r="AE754" s="70">
        <v>23332</v>
      </c>
      <c r="AF754" s="70">
        <v>46186</v>
      </c>
      <c r="AG754" s="60"/>
      <c r="AH754" s="61">
        <v>32703</v>
      </c>
      <c r="AI754" s="61">
        <v>0</v>
      </c>
      <c r="AJ754" s="61">
        <v>33194</v>
      </c>
      <c r="AK754" s="61">
        <v>0</v>
      </c>
      <c r="AL754" s="61">
        <v>33194</v>
      </c>
      <c r="AM754" s="61">
        <v>0</v>
      </c>
      <c r="AN754" s="11"/>
      <c r="AO754" s="61">
        <v>39519</v>
      </c>
      <c r="AP754" s="61">
        <v>0</v>
      </c>
      <c r="AQ754" s="62">
        <v>39519</v>
      </c>
      <c r="AR754" s="62">
        <v>0</v>
      </c>
      <c r="AS754" s="11"/>
      <c r="AT754" s="62">
        <v>33194</v>
      </c>
      <c r="AU754" s="62">
        <v>39519</v>
      </c>
      <c r="AV754" s="61">
        <v>6816</v>
      </c>
      <c r="AW754" s="63" t="str">
        <f t="shared" si="169"/>
        <v/>
      </c>
      <c r="AX754" s="63" t="str">
        <f t="shared" si="170"/>
        <v/>
      </c>
      <c r="AY754" s="64">
        <v>6325</v>
      </c>
      <c r="AZ754" s="65">
        <v>0.16004959639666996</v>
      </c>
      <c r="BA754" s="65">
        <v>0.20842124575726997</v>
      </c>
      <c r="BB754" s="16" t="s">
        <v>34</v>
      </c>
      <c r="BC754" s="17" t="s">
        <v>6742</v>
      </c>
    </row>
    <row r="755" spans="1:55" ht="20.100000000000001" customHeight="1" x14ac:dyDescent="0.2">
      <c r="A755" s="15">
        <v>2017</v>
      </c>
      <c r="B755" s="15" t="s">
        <v>75</v>
      </c>
      <c r="C755" s="35">
        <f t="shared" si="158"/>
        <v>4</v>
      </c>
      <c r="D755" s="67" t="s">
        <v>30</v>
      </c>
      <c r="E755" s="60" t="s">
        <v>5</v>
      </c>
      <c r="F755" s="18" t="str">
        <f t="shared" si="159"/>
        <v>Lindsay, Jenna M</v>
      </c>
      <c r="G755" s="11" t="s">
        <v>6711</v>
      </c>
      <c r="H755" s="12" t="s">
        <v>7161</v>
      </c>
      <c r="I755" s="66">
        <v>1</v>
      </c>
      <c r="J755" s="68" t="s">
        <v>53</v>
      </c>
      <c r="K755" s="34">
        <f t="shared" si="160"/>
        <v>49588</v>
      </c>
      <c r="L755" s="34">
        <f t="shared" si="161"/>
        <v>0</v>
      </c>
      <c r="M755" s="34">
        <f t="shared" si="162"/>
        <v>49588</v>
      </c>
      <c r="N755" s="34">
        <f t="shared" si="163"/>
        <v>3170</v>
      </c>
      <c r="O755" s="34">
        <f t="shared" si="164"/>
        <v>0</v>
      </c>
      <c r="P755" s="34">
        <f t="shared" si="165"/>
        <v>3170</v>
      </c>
      <c r="Q755" s="34">
        <f t="shared" si="166"/>
        <v>52758</v>
      </c>
      <c r="R755" s="34">
        <f t="shared" si="167"/>
        <v>0</v>
      </c>
      <c r="S755" s="34">
        <f t="shared" si="168"/>
        <v>52758</v>
      </c>
      <c r="T755" s="69" t="s">
        <v>6680</v>
      </c>
      <c r="V755" s="11" t="s">
        <v>4884</v>
      </c>
      <c r="W755" s="11" t="s">
        <v>7159</v>
      </c>
      <c r="X755" s="11" t="s">
        <v>9337</v>
      </c>
      <c r="Y755" s="11" t="s">
        <v>7160</v>
      </c>
      <c r="Z755" s="12" t="s">
        <v>6678</v>
      </c>
      <c r="AA755" s="12" t="s">
        <v>7157</v>
      </c>
      <c r="AB755" s="12">
        <v>660201</v>
      </c>
      <c r="AC755" s="12" t="s">
        <v>3795</v>
      </c>
      <c r="AD755" s="12">
        <v>999999</v>
      </c>
      <c r="AE755" s="70">
        <v>38748</v>
      </c>
      <c r="AF755" s="70">
        <v>101602</v>
      </c>
      <c r="AG755" s="60"/>
      <c r="AH755" s="61">
        <v>47257</v>
      </c>
      <c r="AI755" s="61">
        <v>0</v>
      </c>
      <c r="AJ755" s="61">
        <v>49588</v>
      </c>
      <c r="AK755" s="61">
        <v>0</v>
      </c>
      <c r="AL755" s="61">
        <v>49588</v>
      </c>
      <c r="AM755" s="61">
        <v>0</v>
      </c>
      <c r="AN755" s="11"/>
      <c r="AO755" s="61">
        <v>52758</v>
      </c>
      <c r="AP755" s="61">
        <v>0</v>
      </c>
      <c r="AQ755" s="62">
        <v>52758</v>
      </c>
      <c r="AR755" s="62">
        <v>0</v>
      </c>
      <c r="AS755" s="11"/>
      <c r="AT755" s="62">
        <v>49588</v>
      </c>
      <c r="AU755" s="62">
        <v>52758</v>
      </c>
      <c r="AV755" s="61">
        <v>5501</v>
      </c>
      <c r="AW755" s="63" t="str">
        <f t="shared" si="169"/>
        <v/>
      </c>
      <c r="AX755" s="63" t="str">
        <f t="shared" si="170"/>
        <v/>
      </c>
      <c r="AY755" s="64">
        <v>3170</v>
      </c>
      <c r="AZ755" s="65">
        <v>6.0085674210546267E-2</v>
      </c>
      <c r="BA755" s="65">
        <v>0.11640603508474935</v>
      </c>
      <c r="BB755" s="16" t="s">
        <v>34</v>
      </c>
      <c r="BC755" s="17" t="s">
        <v>7162</v>
      </c>
    </row>
    <row r="756" spans="1:55" ht="20.100000000000001" customHeight="1" x14ac:dyDescent="0.2">
      <c r="A756" s="15">
        <v>2017</v>
      </c>
      <c r="B756" s="15" t="s">
        <v>75</v>
      </c>
      <c r="C756" s="35">
        <f t="shared" si="158"/>
        <v>4</v>
      </c>
      <c r="D756" s="67" t="s">
        <v>30</v>
      </c>
      <c r="E756" s="60" t="s">
        <v>5</v>
      </c>
      <c r="F756" s="18" t="str">
        <f t="shared" si="159"/>
        <v>Savage, Andrea Simone</v>
      </c>
      <c r="G756" s="11" t="s">
        <v>6685</v>
      </c>
      <c r="H756" s="12" t="s">
        <v>6788</v>
      </c>
      <c r="I756" s="66">
        <v>1</v>
      </c>
      <c r="J756" s="68" t="s">
        <v>53</v>
      </c>
      <c r="K756" s="34">
        <f t="shared" si="160"/>
        <v>0</v>
      </c>
      <c r="L756" s="34">
        <f t="shared" si="161"/>
        <v>35139</v>
      </c>
      <c r="M756" s="34">
        <f t="shared" si="162"/>
        <v>35139</v>
      </c>
      <c r="N756" s="34">
        <f t="shared" si="163"/>
        <v>0</v>
      </c>
      <c r="O756" s="34">
        <f t="shared" si="164"/>
        <v>2108</v>
      </c>
      <c r="P756" s="34">
        <f t="shared" si="165"/>
        <v>2108</v>
      </c>
      <c r="Q756" s="34">
        <f t="shared" si="166"/>
        <v>0</v>
      </c>
      <c r="R756" s="34">
        <f t="shared" si="167"/>
        <v>37247</v>
      </c>
      <c r="S756" s="34">
        <f t="shared" si="168"/>
        <v>37247</v>
      </c>
      <c r="T756" s="69" t="s">
        <v>6790</v>
      </c>
      <c r="V756" s="123" t="s">
        <v>3534</v>
      </c>
      <c r="W756" s="123" t="s">
        <v>6786</v>
      </c>
      <c r="X756" s="11" t="s">
        <v>9360</v>
      </c>
      <c r="Y756" s="123" t="s">
        <v>6787</v>
      </c>
      <c r="Z756" s="12" t="s">
        <v>6670</v>
      </c>
      <c r="AA756" s="12" t="s">
        <v>6789</v>
      </c>
      <c r="AB756" s="12">
        <v>421101</v>
      </c>
      <c r="AC756" s="12" t="s">
        <v>4161</v>
      </c>
      <c r="AD756" s="12">
        <v>514000</v>
      </c>
      <c r="AE756" s="70">
        <v>25381</v>
      </c>
      <c r="AF756" s="70">
        <v>48446</v>
      </c>
      <c r="AG756" s="60"/>
      <c r="AH756" s="61">
        <v>34619</v>
      </c>
      <c r="AI756" s="61">
        <v>0</v>
      </c>
      <c r="AJ756" s="61">
        <v>35139</v>
      </c>
      <c r="AK756" s="61">
        <v>0</v>
      </c>
      <c r="AL756" s="61">
        <v>0</v>
      </c>
      <c r="AM756" s="61">
        <v>35139</v>
      </c>
      <c r="AN756" s="11" t="s">
        <v>6673</v>
      </c>
      <c r="AO756" s="61">
        <v>37247</v>
      </c>
      <c r="AP756" s="61">
        <v>0</v>
      </c>
      <c r="AQ756" s="62">
        <v>0</v>
      </c>
      <c r="AR756" s="62">
        <v>37247</v>
      </c>
      <c r="AS756" s="11" t="s">
        <v>6673</v>
      </c>
      <c r="AT756" s="62">
        <v>35139</v>
      </c>
      <c r="AU756" s="62">
        <v>37247</v>
      </c>
      <c r="AV756" s="61">
        <v>2628</v>
      </c>
      <c r="AW756" s="63" t="str">
        <f t="shared" si="169"/>
        <v/>
      </c>
      <c r="AX756" s="63" t="str">
        <f t="shared" si="170"/>
        <v/>
      </c>
      <c r="AY756" s="64">
        <v>2108</v>
      </c>
      <c r="AZ756" s="65">
        <v>5.6595162026471933E-2</v>
      </c>
      <c r="BA756" s="65">
        <v>7.5912071405875386E-2</v>
      </c>
      <c r="BB756" s="16" t="s">
        <v>34</v>
      </c>
      <c r="BC756" s="17" t="s">
        <v>6742</v>
      </c>
    </row>
    <row r="757" spans="1:55" ht="20.100000000000001" customHeight="1" x14ac:dyDescent="0.2">
      <c r="A757" s="15">
        <v>2017</v>
      </c>
      <c r="B757" s="15" t="s">
        <v>75</v>
      </c>
      <c r="C757" s="35">
        <f t="shared" si="158"/>
        <v>4</v>
      </c>
      <c r="D757" s="67" t="s">
        <v>30</v>
      </c>
      <c r="E757" s="60" t="s">
        <v>5</v>
      </c>
      <c r="F757" s="18" t="str">
        <f t="shared" si="159"/>
        <v>Sikes, Michael Bradley</v>
      </c>
      <c r="G757" s="11" t="s">
        <v>7145</v>
      </c>
      <c r="H757" s="12" t="s">
        <v>7146</v>
      </c>
      <c r="I757" s="66">
        <v>1</v>
      </c>
      <c r="J757" s="68" t="s">
        <v>53</v>
      </c>
      <c r="K757" s="34">
        <f t="shared" si="160"/>
        <v>65426</v>
      </c>
      <c r="L757" s="34">
        <f t="shared" si="161"/>
        <v>0</v>
      </c>
      <c r="M757" s="34">
        <f t="shared" si="162"/>
        <v>65426</v>
      </c>
      <c r="N757" s="34">
        <f t="shared" si="163"/>
        <v>0</v>
      </c>
      <c r="O757" s="34">
        <f t="shared" si="164"/>
        <v>3271</v>
      </c>
      <c r="P757" s="34">
        <f t="shared" si="165"/>
        <v>3271</v>
      </c>
      <c r="Q757" s="34">
        <f t="shared" si="166"/>
        <v>65426</v>
      </c>
      <c r="R757" s="34">
        <f t="shared" si="167"/>
        <v>3271</v>
      </c>
      <c r="S757" s="34">
        <f t="shared" si="168"/>
        <v>68697</v>
      </c>
      <c r="T757" s="69" t="s">
        <v>6680</v>
      </c>
      <c r="V757" s="11" t="s">
        <v>7142</v>
      </c>
      <c r="W757" s="11" t="s">
        <v>7143</v>
      </c>
      <c r="X757" s="11" t="s">
        <v>9362</v>
      </c>
      <c r="Y757" s="11" t="s">
        <v>7144</v>
      </c>
      <c r="Z757" s="12" t="s">
        <v>6678</v>
      </c>
      <c r="AA757" s="12" t="s">
        <v>7147</v>
      </c>
      <c r="AB757" s="12">
        <v>611001</v>
      </c>
      <c r="AC757" s="12" t="s">
        <v>7148</v>
      </c>
      <c r="AD757" s="12">
        <v>999999</v>
      </c>
      <c r="AE757" s="70">
        <v>51000</v>
      </c>
      <c r="AF757" s="70">
        <v>124809</v>
      </c>
      <c r="AG757" s="60"/>
      <c r="AH757" s="61">
        <v>64459</v>
      </c>
      <c r="AI757" s="61">
        <v>0</v>
      </c>
      <c r="AJ757" s="61">
        <v>65426</v>
      </c>
      <c r="AK757" s="61">
        <v>0</v>
      </c>
      <c r="AL757" s="61">
        <v>65426</v>
      </c>
      <c r="AM757" s="61">
        <v>0</v>
      </c>
      <c r="AN757" s="11"/>
      <c r="AO757" s="61">
        <v>68697</v>
      </c>
      <c r="AP757" s="61">
        <v>0</v>
      </c>
      <c r="AQ757" s="62">
        <v>65426</v>
      </c>
      <c r="AR757" s="62">
        <v>3271</v>
      </c>
      <c r="AS757" s="11" t="s">
        <v>6681</v>
      </c>
      <c r="AT757" s="62">
        <v>65426</v>
      </c>
      <c r="AU757" s="62">
        <v>68697</v>
      </c>
      <c r="AV757" s="61">
        <v>4238</v>
      </c>
      <c r="AW757" s="63" t="str">
        <f t="shared" si="169"/>
        <v/>
      </c>
      <c r="AX757" s="63" t="str">
        <f t="shared" si="170"/>
        <v/>
      </c>
      <c r="AY757" s="64">
        <v>3271</v>
      </c>
      <c r="AZ757" s="65">
        <v>4.761488856864201E-2</v>
      </c>
      <c r="BA757" s="65">
        <v>6.5747219162568454E-2</v>
      </c>
      <c r="BB757" s="16" t="s">
        <v>34</v>
      </c>
      <c r="BC757" s="17" t="s">
        <v>7149</v>
      </c>
    </row>
    <row r="758" spans="1:55" ht="20.100000000000001" customHeight="1" x14ac:dyDescent="0.2">
      <c r="A758" s="15">
        <v>2017</v>
      </c>
      <c r="B758" s="15" t="s">
        <v>75</v>
      </c>
      <c r="C758" s="35">
        <f t="shared" si="158"/>
        <v>4</v>
      </c>
      <c r="D758" s="67" t="s">
        <v>30</v>
      </c>
      <c r="E758" s="60" t="s">
        <v>5</v>
      </c>
      <c r="F758" s="18" t="str">
        <f t="shared" si="159"/>
        <v>Smith, Timothy B</v>
      </c>
      <c r="G758" s="11" t="s">
        <v>7145</v>
      </c>
      <c r="H758" s="12" t="s">
        <v>7152</v>
      </c>
      <c r="I758" s="66">
        <v>1</v>
      </c>
      <c r="J758" s="68" t="s">
        <v>53</v>
      </c>
      <c r="K758" s="34">
        <f t="shared" si="160"/>
        <v>65426</v>
      </c>
      <c r="L758" s="34">
        <f t="shared" si="161"/>
        <v>0</v>
      </c>
      <c r="M758" s="34">
        <f t="shared" si="162"/>
        <v>65426</v>
      </c>
      <c r="N758" s="34">
        <f t="shared" si="163"/>
        <v>0</v>
      </c>
      <c r="O758" s="34">
        <f t="shared" si="164"/>
        <v>3271</v>
      </c>
      <c r="P758" s="34">
        <f t="shared" si="165"/>
        <v>3271</v>
      </c>
      <c r="Q758" s="34">
        <f t="shared" si="166"/>
        <v>65426</v>
      </c>
      <c r="R758" s="34">
        <f t="shared" si="167"/>
        <v>3271</v>
      </c>
      <c r="S758" s="34">
        <f t="shared" si="168"/>
        <v>68697</v>
      </c>
      <c r="T758" s="69" t="s">
        <v>6680</v>
      </c>
      <c r="V758" s="11" t="s">
        <v>70</v>
      </c>
      <c r="W758" s="11" t="s">
        <v>7150</v>
      </c>
      <c r="X758" s="11" t="s">
        <v>9364</v>
      </c>
      <c r="Y758" s="11" t="s">
        <v>7151</v>
      </c>
      <c r="Z758" s="12" t="s">
        <v>6678</v>
      </c>
      <c r="AA758" s="12" t="s">
        <v>7147</v>
      </c>
      <c r="AB758" s="12">
        <v>611001</v>
      </c>
      <c r="AC758" s="12" t="s">
        <v>7148</v>
      </c>
      <c r="AD758" s="12">
        <v>999999</v>
      </c>
      <c r="AE758" s="70">
        <v>51000</v>
      </c>
      <c r="AF758" s="70">
        <v>124809</v>
      </c>
      <c r="AG758" s="60"/>
      <c r="AH758" s="61">
        <v>64459</v>
      </c>
      <c r="AI758" s="61">
        <v>0</v>
      </c>
      <c r="AJ758" s="61">
        <v>65426</v>
      </c>
      <c r="AK758" s="61">
        <v>0</v>
      </c>
      <c r="AL758" s="61">
        <v>65426</v>
      </c>
      <c r="AM758" s="61">
        <v>0</v>
      </c>
      <c r="AN758" s="11"/>
      <c r="AO758" s="61">
        <v>68697</v>
      </c>
      <c r="AP758" s="61">
        <v>0</v>
      </c>
      <c r="AQ758" s="62">
        <v>65426</v>
      </c>
      <c r="AR758" s="62">
        <v>3271</v>
      </c>
      <c r="AS758" s="11" t="s">
        <v>6681</v>
      </c>
      <c r="AT758" s="62">
        <v>65426</v>
      </c>
      <c r="AU758" s="62">
        <v>68697</v>
      </c>
      <c r="AV758" s="61">
        <v>4238</v>
      </c>
      <c r="AW758" s="63" t="str">
        <f t="shared" si="169"/>
        <v/>
      </c>
      <c r="AX758" s="63" t="str">
        <f t="shared" si="170"/>
        <v/>
      </c>
      <c r="AY758" s="64">
        <v>3271</v>
      </c>
      <c r="AZ758" s="65">
        <v>4.761488856864201E-2</v>
      </c>
      <c r="BA758" s="65">
        <v>6.5747219162568454E-2</v>
      </c>
      <c r="BB758" s="16" t="s">
        <v>34</v>
      </c>
      <c r="BC758" s="17" t="s">
        <v>7149</v>
      </c>
    </row>
    <row r="759" spans="1:55" ht="20.100000000000001" customHeight="1" x14ac:dyDescent="0.2">
      <c r="A759" s="15">
        <v>2017</v>
      </c>
      <c r="B759" s="15" t="s">
        <v>75</v>
      </c>
      <c r="C759" s="35">
        <f t="shared" ref="C759:C790" si="171">IF(D759="1a",1,(IF(D759="1b",2,(IF(D759="2a",3,(IF(D759="2b",4,(IF(D759=3,5,(IF(D759=4,6,(IF(D759=7,7,(IF(LEFT(D759,2)="12",8,("unknown"))))))))))))))))</f>
        <v>4</v>
      </c>
      <c r="D759" s="67" t="s">
        <v>30</v>
      </c>
      <c r="E759" s="60" t="s">
        <v>5</v>
      </c>
      <c r="F759" s="18" t="str">
        <f t="shared" ref="F759:F790" si="172">CONCATENATE(V759,", ", W759)</f>
        <v>Stansbury, Terri Bennett</v>
      </c>
      <c r="G759" s="11" t="s">
        <v>6737</v>
      </c>
      <c r="H759" s="12" t="s">
        <v>6783</v>
      </c>
      <c r="I759" s="66">
        <v>0.5</v>
      </c>
      <c r="J759" s="68" t="s">
        <v>53</v>
      </c>
      <c r="K759" s="34">
        <f t="shared" ref="K759:K790" si="173">AL759</f>
        <v>13888</v>
      </c>
      <c r="L759" s="34">
        <f t="shared" ref="L759:L790" si="174">AM759</f>
        <v>0</v>
      </c>
      <c r="M759" s="34">
        <f t="shared" ref="M759:M790" si="175">AT759</f>
        <v>13888</v>
      </c>
      <c r="N759" s="34">
        <f t="shared" ref="N759:N790" si="176">AQ759-AL759</f>
        <v>972</v>
      </c>
      <c r="O759" s="34">
        <f t="shared" ref="O759:O790" si="177">AR759-AM759</f>
        <v>0</v>
      </c>
      <c r="P759" s="34">
        <f t="shared" ref="P759:P790" si="178">O759+N759</f>
        <v>972</v>
      </c>
      <c r="Q759" s="34">
        <f t="shared" ref="Q759:Q790" si="179">AQ759</f>
        <v>14860</v>
      </c>
      <c r="R759" s="34">
        <f t="shared" ref="R759:R790" si="180">AR759</f>
        <v>0</v>
      </c>
      <c r="S759" s="34">
        <f t="shared" ref="S759:S790" si="181">AU759</f>
        <v>14860</v>
      </c>
      <c r="T759" s="69" t="s">
        <v>6659</v>
      </c>
      <c r="V759" s="123" t="s">
        <v>6780</v>
      </c>
      <c r="W759" s="123" t="s">
        <v>6781</v>
      </c>
      <c r="X759" s="11" t="s">
        <v>9366</v>
      </c>
      <c r="Y759" s="123" t="s">
        <v>6782</v>
      </c>
      <c r="Z759" s="12" t="s">
        <v>6678</v>
      </c>
      <c r="AA759" s="12" t="s">
        <v>6784</v>
      </c>
      <c r="AB759" s="12">
        <v>644001</v>
      </c>
      <c r="AC759" s="12" t="s">
        <v>4161</v>
      </c>
      <c r="AD759" s="12">
        <v>514000</v>
      </c>
      <c r="AE759" s="70">
        <v>23332</v>
      </c>
      <c r="AF759" s="70">
        <v>46186</v>
      </c>
      <c r="AG759" s="60"/>
      <c r="AH759" s="61">
        <v>41000</v>
      </c>
      <c r="AI759" s="61">
        <v>0</v>
      </c>
      <c r="AJ759" s="61">
        <v>13888</v>
      </c>
      <c r="AK759" s="61">
        <v>0</v>
      </c>
      <c r="AL759" s="61">
        <v>13888</v>
      </c>
      <c r="AM759" s="61">
        <v>0</v>
      </c>
      <c r="AN759" s="11"/>
      <c r="AO759" s="61">
        <v>14860</v>
      </c>
      <c r="AP759" s="61">
        <v>0</v>
      </c>
      <c r="AQ759" s="62">
        <v>14860</v>
      </c>
      <c r="AR759" s="62">
        <v>0</v>
      </c>
      <c r="AS759" s="11"/>
      <c r="AT759" s="62">
        <v>13888</v>
      </c>
      <c r="AU759" s="62">
        <v>14860</v>
      </c>
      <c r="AV759" s="61">
        <v>-26140</v>
      </c>
      <c r="AW759" s="63" t="str">
        <f t="shared" ref="AW759:AW790" si="182">IF(AQ759+AR759&lt;&gt;AU759,"Issue","")</f>
        <v/>
      </c>
      <c r="AX759" s="63" t="str">
        <f t="shared" ref="AX759:AX790" si="183">IF(AL759+AM759&lt;&gt;AT759,"Issue","")</f>
        <v/>
      </c>
      <c r="AY759" s="64">
        <v>972</v>
      </c>
      <c r="AZ759" s="65">
        <v>6.5410497981157473E-2</v>
      </c>
      <c r="BA759" s="65">
        <v>-0.63756097560975611</v>
      </c>
      <c r="BB759" s="16" t="s">
        <v>34</v>
      </c>
      <c r="BC759" s="17" t="s">
        <v>6785</v>
      </c>
    </row>
    <row r="760" spans="1:55" ht="20.100000000000001" customHeight="1" x14ac:dyDescent="0.2">
      <c r="A760" s="72">
        <v>2017</v>
      </c>
      <c r="B760" s="72" t="s">
        <v>75</v>
      </c>
      <c r="C760" s="35">
        <f t="shared" si="171"/>
        <v>4</v>
      </c>
      <c r="D760" s="67" t="s">
        <v>30</v>
      </c>
      <c r="E760" s="60" t="s">
        <v>7</v>
      </c>
      <c r="F760" s="18" t="str">
        <f t="shared" si="172"/>
        <v>Hollingsworth, Joyce K.</v>
      </c>
      <c r="G760" s="11" t="s">
        <v>7751</v>
      </c>
      <c r="H760" s="12" t="s">
        <v>7752</v>
      </c>
      <c r="I760" s="66">
        <v>1</v>
      </c>
      <c r="J760" s="68" t="s">
        <v>53</v>
      </c>
      <c r="K760" s="34">
        <f t="shared" si="173"/>
        <v>37371</v>
      </c>
      <c r="L760" s="34">
        <f t="shared" si="174"/>
        <v>0</v>
      </c>
      <c r="M760" s="34">
        <f t="shared" si="175"/>
        <v>37371</v>
      </c>
      <c r="N760" s="34">
        <f t="shared" si="176"/>
        <v>1000</v>
      </c>
      <c r="O760" s="34">
        <f t="shared" si="177"/>
        <v>0</v>
      </c>
      <c r="P760" s="34">
        <f t="shared" si="178"/>
        <v>1000</v>
      </c>
      <c r="Q760" s="34">
        <f t="shared" si="179"/>
        <v>38371</v>
      </c>
      <c r="R760" s="34">
        <f t="shared" si="180"/>
        <v>0</v>
      </c>
      <c r="S760" s="34">
        <f t="shared" si="181"/>
        <v>38371</v>
      </c>
      <c r="T760" s="69">
        <v>42856</v>
      </c>
      <c r="V760" s="11" t="s">
        <v>7749</v>
      </c>
      <c r="W760" s="11" t="s">
        <v>7750</v>
      </c>
      <c r="X760" s="11" t="s">
        <v>9386</v>
      </c>
      <c r="Y760" s="11">
        <v>830004368</v>
      </c>
      <c r="Z760" s="12" t="s">
        <v>4311</v>
      </c>
      <c r="AA760" s="12" t="s">
        <v>7753</v>
      </c>
      <c r="AB760" s="12" t="s">
        <v>7754</v>
      </c>
      <c r="AC760" s="12" t="s">
        <v>2312</v>
      </c>
      <c r="AD760" s="12" t="s">
        <v>73</v>
      </c>
      <c r="AE760" s="70">
        <v>31888</v>
      </c>
      <c r="AF760" s="70">
        <v>54002</v>
      </c>
      <c r="AG760" s="60"/>
      <c r="AH760" s="61">
        <v>37371</v>
      </c>
      <c r="AI760" s="61">
        <v>0</v>
      </c>
      <c r="AJ760" s="61">
        <v>37371</v>
      </c>
      <c r="AK760" s="61">
        <v>0</v>
      </c>
      <c r="AL760" s="61">
        <v>37371</v>
      </c>
      <c r="AM760" s="61">
        <v>0</v>
      </c>
      <c r="AN760" s="11"/>
      <c r="AO760" s="61">
        <v>38371</v>
      </c>
      <c r="AP760" s="61">
        <v>0</v>
      </c>
      <c r="AQ760" s="62">
        <v>38371</v>
      </c>
      <c r="AR760" s="62">
        <v>0</v>
      </c>
      <c r="AS760" s="11"/>
      <c r="AT760" s="62">
        <v>37371</v>
      </c>
      <c r="AU760" s="62">
        <v>38371</v>
      </c>
      <c r="AV760" s="61">
        <v>1000</v>
      </c>
      <c r="AW760" s="63" t="str">
        <f t="shared" si="182"/>
        <v/>
      </c>
      <c r="AX760" s="63" t="str">
        <f t="shared" si="183"/>
        <v/>
      </c>
      <c r="AY760" s="64">
        <v>1000</v>
      </c>
      <c r="AZ760" s="65">
        <v>2.6758716651949371E-2</v>
      </c>
      <c r="BA760" s="65">
        <v>2.6758716651949371E-2</v>
      </c>
      <c r="BB760" s="16" t="s">
        <v>34</v>
      </c>
      <c r="BC760" s="17" t="s">
        <v>7784</v>
      </c>
    </row>
    <row r="761" spans="1:55" ht="20.100000000000001" customHeight="1" x14ac:dyDescent="0.2">
      <c r="A761" s="15">
        <v>2017</v>
      </c>
      <c r="B761" s="15" t="s">
        <v>75</v>
      </c>
      <c r="C761" s="35">
        <f t="shared" si="171"/>
        <v>4</v>
      </c>
      <c r="D761" s="67" t="s">
        <v>30</v>
      </c>
      <c r="E761" s="60" t="s">
        <v>31</v>
      </c>
      <c r="F761" s="18" t="str">
        <f t="shared" si="172"/>
        <v>Jones, Tracie</v>
      </c>
      <c r="G761" s="11" t="s">
        <v>6504</v>
      </c>
      <c r="H761" s="12" t="s">
        <v>6505</v>
      </c>
      <c r="I761" s="66">
        <v>1</v>
      </c>
      <c r="J761" s="68" t="s">
        <v>53</v>
      </c>
      <c r="K761" s="34">
        <f t="shared" si="173"/>
        <v>81454.899999999994</v>
      </c>
      <c r="L761" s="34">
        <f t="shared" si="174"/>
        <v>4287.1000000000004</v>
      </c>
      <c r="M761" s="34">
        <f t="shared" si="175"/>
        <v>85742</v>
      </c>
      <c r="N761" s="34">
        <f t="shared" si="176"/>
        <v>15475.5</v>
      </c>
      <c r="O761" s="34">
        <f t="shared" si="177"/>
        <v>814.5</v>
      </c>
      <c r="P761" s="34">
        <f t="shared" si="178"/>
        <v>16290</v>
      </c>
      <c r="Q761" s="34">
        <f t="shared" si="179"/>
        <v>96930.4</v>
      </c>
      <c r="R761" s="34">
        <f t="shared" si="180"/>
        <v>5101.6000000000004</v>
      </c>
      <c r="S761" s="34">
        <f t="shared" si="181"/>
        <v>102032</v>
      </c>
      <c r="T761" s="71">
        <v>42887</v>
      </c>
      <c r="V761" s="11" t="s">
        <v>138</v>
      </c>
      <c r="W761" s="11" t="s">
        <v>6502</v>
      </c>
      <c r="X761" s="11" t="s">
        <v>8000</v>
      </c>
      <c r="Y761" s="11" t="s">
        <v>6503</v>
      </c>
      <c r="Z761" s="12" t="s">
        <v>6506</v>
      </c>
      <c r="AA761" s="12" t="s">
        <v>6506</v>
      </c>
      <c r="AB761" s="12" t="s">
        <v>266</v>
      </c>
      <c r="AC761" s="12" t="s">
        <v>726</v>
      </c>
      <c r="AD761" s="12" t="s">
        <v>6507</v>
      </c>
      <c r="AE761" s="70">
        <v>43590</v>
      </c>
      <c r="AF761" s="70">
        <v>104454</v>
      </c>
      <c r="AG761" s="60"/>
      <c r="AH761" s="61">
        <v>85742</v>
      </c>
      <c r="AI761" s="61">
        <v>0</v>
      </c>
      <c r="AJ761" s="61">
        <v>85742</v>
      </c>
      <c r="AK761" s="61">
        <v>0</v>
      </c>
      <c r="AL761" s="61">
        <v>81454.899999999994</v>
      </c>
      <c r="AM761" s="61">
        <v>4287.1000000000004</v>
      </c>
      <c r="AN761" s="11"/>
      <c r="AO761" s="61">
        <v>102032</v>
      </c>
      <c r="AP761" s="61">
        <v>0</v>
      </c>
      <c r="AQ761" s="62">
        <v>96930.4</v>
      </c>
      <c r="AR761" s="62">
        <v>5101.6000000000004</v>
      </c>
      <c r="AS761" s="11"/>
      <c r="AT761" s="62">
        <v>85742</v>
      </c>
      <c r="AU761" s="62">
        <v>102032</v>
      </c>
      <c r="AV761" s="61">
        <v>16290</v>
      </c>
      <c r="AW761" s="63" t="str">
        <f t="shared" si="182"/>
        <v/>
      </c>
      <c r="AX761" s="63" t="str">
        <f t="shared" si="183"/>
        <v/>
      </c>
      <c r="AY761" s="64">
        <v>16290</v>
      </c>
      <c r="AZ761" s="65">
        <v>0.18998857036224953</v>
      </c>
      <c r="BA761" s="65">
        <v>0.18998857036224953</v>
      </c>
      <c r="BB761" s="16" t="s">
        <v>34</v>
      </c>
      <c r="BC761" s="17" t="s">
        <v>6508</v>
      </c>
    </row>
    <row r="762" spans="1:55" ht="20.100000000000001" customHeight="1" x14ac:dyDescent="0.2">
      <c r="A762" s="15">
        <v>2017</v>
      </c>
      <c r="B762" s="15" t="s">
        <v>75</v>
      </c>
      <c r="C762" s="35">
        <f t="shared" si="171"/>
        <v>4</v>
      </c>
      <c r="D762" s="67" t="s">
        <v>30</v>
      </c>
      <c r="E762" s="60" t="s">
        <v>31</v>
      </c>
      <c r="F762" s="18" t="str">
        <f t="shared" si="172"/>
        <v>Leak-Murphy, Ezinma</v>
      </c>
      <c r="G762" s="11" t="s">
        <v>933</v>
      </c>
      <c r="H762" s="12" t="s">
        <v>6523</v>
      </c>
      <c r="I762" s="66">
        <v>1</v>
      </c>
      <c r="J762" s="68" t="s">
        <v>53</v>
      </c>
      <c r="K762" s="34">
        <f t="shared" si="173"/>
        <v>0</v>
      </c>
      <c r="L762" s="34">
        <f t="shared" si="174"/>
        <v>32190</v>
      </c>
      <c r="M762" s="34">
        <f t="shared" si="175"/>
        <v>32190</v>
      </c>
      <c r="N762" s="34">
        <f t="shared" si="176"/>
        <v>0</v>
      </c>
      <c r="O762" s="34">
        <f t="shared" si="177"/>
        <v>6116</v>
      </c>
      <c r="P762" s="34">
        <f t="shared" si="178"/>
        <v>6116</v>
      </c>
      <c r="Q762" s="34">
        <f t="shared" si="179"/>
        <v>0</v>
      </c>
      <c r="R762" s="34">
        <f t="shared" si="180"/>
        <v>38306</v>
      </c>
      <c r="S762" s="34">
        <f t="shared" si="181"/>
        <v>38306</v>
      </c>
      <c r="T762" s="71">
        <v>42887</v>
      </c>
      <c r="V762" s="11" t="s">
        <v>6520</v>
      </c>
      <c r="W762" s="11" t="s">
        <v>6521</v>
      </c>
      <c r="X762" s="11" t="s">
        <v>8003</v>
      </c>
      <c r="Y762" s="11" t="s">
        <v>6522</v>
      </c>
      <c r="Z762" s="12" t="s">
        <v>6524</v>
      </c>
      <c r="AA762" s="12" t="s">
        <v>6525</v>
      </c>
      <c r="AB762" s="12" t="s">
        <v>6526</v>
      </c>
      <c r="AC762" s="12" t="s">
        <v>515</v>
      </c>
      <c r="AD762" s="12" t="s">
        <v>515</v>
      </c>
      <c r="AE762" s="70">
        <v>25381</v>
      </c>
      <c r="AF762" s="70">
        <v>48446</v>
      </c>
      <c r="AG762" s="60"/>
      <c r="AH762" s="61">
        <v>32190</v>
      </c>
      <c r="AI762" s="61">
        <v>0</v>
      </c>
      <c r="AJ762" s="61">
        <v>32190</v>
      </c>
      <c r="AK762" s="61">
        <v>0</v>
      </c>
      <c r="AL762" s="61">
        <v>0</v>
      </c>
      <c r="AM762" s="61">
        <v>32190</v>
      </c>
      <c r="AN762" s="11"/>
      <c r="AO762" s="61">
        <v>38306</v>
      </c>
      <c r="AP762" s="61">
        <v>0</v>
      </c>
      <c r="AQ762" s="62">
        <v>0</v>
      </c>
      <c r="AR762" s="62">
        <v>38306</v>
      </c>
      <c r="AS762" s="11"/>
      <c r="AT762" s="62">
        <v>32190</v>
      </c>
      <c r="AU762" s="62">
        <v>38306</v>
      </c>
      <c r="AV762" s="61">
        <v>6116</v>
      </c>
      <c r="AW762" s="63" t="str">
        <f t="shared" si="182"/>
        <v/>
      </c>
      <c r="AX762" s="63" t="str">
        <f t="shared" si="183"/>
        <v/>
      </c>
      <c r="AY762" s="64">
        <v>6116</v>
      </c>
      <c r="AZ762" s="65">
        <v>0.18999689344516932</v>
      </c>
      <c r="BA762" s="65">
        <v>0.18999689344516932</v>
      </c>
      <c r="BB762" s="16" t="s">
        <v>34</v>
      </c>
      <c r="BC762" s="17" t="s">
        <v>6527</v>
      </c>
    </row>
    <row r="763" spans="1:55" ht="20.100000000000001" customHeight="1" x14ac:dyDescent="0.2">
      <c r="A763" s="15">
        <v>2017</v>
      </c>
      <c r="B763" s="15" t="s">
        <v>75</v>
      </c>
      <c r="C763" s="35">
        <f t="shared" si="171"/>
        <v>4</v>
      </c>
      <c r="D763" s="67" t="s">
        <v>30</v>
      </c>
      <c r="E763" s="60" t="s">
        <v>9</v>
      </c>
      <c r="F763" s="18" t="str">
        <f t="shared" si="172"/>
        <v>Amari, Erin</v>
      </c>
      <c r="G763" s="11" t="s">
        <v>933</v>
      </c>
      <c r="H763" s="12" t="s">
        <v>5006</v>
      </c>
      <c r="I763" s="66">
        <v>1</v>
      </c>
      <c r="J763" s="68" t="s">
        <v>53</v>
      </c>
      <c r="K763" s="34">
        <f t="shared" si="173"/>
        <v>0</v>
      </c>
      <c r="L763" s="34">
        <f t="shared" si="174"/>
        <v>33495</v>
      </c>
      <c r="M763" s="34">
        <f t="shared" si="175"/>
        <v>33495</v>
      </c>
      <c r="N763" s="34">
        <f t="shared" si="176"/>
        <v>0</v>
      </c>
      <c r="O763" s="34">
        <f t="shared" si="177"/>
        <v>6090</v>
      </c>
      <c r="P763" s="34">
        <f t="shared" si="178"/>
        <v>6090</v>
      </c>
      <c r="Q763" s="34">
        <f t="shared" si="179"/>
        <v>0</v>
      </c>
      <c r="R763" s="34">
        <f t="shared" si="180"/>
        <v>39585</v>
      </c>
      <c r="S763" s="34">
        <f t="shared" si="181"/>
        <v>39585</v>
      </c>
      <c r="T763" s="69">
        <v>42870</v>
      </c>
      <c r="V763" s="11" t="s">
        <v>5004</v>
      </c>
      <c r="W763" s="11" t="s">
        <v>2333</v>
      </c>
      <c r="X763" s="11" t="s">
        <v>8034</v>
      </c>
      <c r="Y763" s="11" t="s">
        <v>5005</v>
      </c>
      <c r="Z763" s="12" t="s">
        <v>254</v>
      </c>
      <c r="AA763" s="12" t="s">
        <v>5007</v>
      </c>
      <c r="AB763" s="12" t="s">
        <v>5008</v>
      </c>
      <c r="AC763" s="12" t="s">
        <v>4161</v>
      </c>
      <c r="AD763" s="12">
        <v>999999</v>
      </c>
      <c r="AE763" s="70">
        <v>24381</v>
      </c>
      <c r="AF763" s="70">
        <v>48466</v>
      </c>
      <c r="AG763" s="60"/>
      <c r="AH763" s="61">
        <v>33000</v>
      </c>
      <c r="AI763" s="61">
        <v>0</v>
      </c>
      <c r="AJ763" s="61">
        <v>33495</v>
      </c>
      <c r="AK763" s="61">
        <v>0</v>
      </c>
      <c r="AL763" s="61">
        <v>0</v>
      </c>
      <c r="AM763" s="61">
        <v>33495</v>
      </c>
      <c r="AN763" s="11" t="s">
        <v>74</v>
      </c>
      <c r="AO763" s="61">
        <v>39585</v>
      </c>
      <c r="AP763" s="61">
        <v>0</v>
      </c>
      <c r="AQ763" s="62">
        <v>0</v>
      </c>
      <c r="AR763" s="62">
        <v>39585</v>
      </c>
      <c r="AS763" s="11" t="s">
        <v>74</v>
      </c>
      <c r="AT763" s="62">
        <v>33495</v>
      </c>
      <c r="AU763" s="62">
        <v>39585</v>
      </c>
      <c r="AV763" s="61">
        <v>6585</v>
      </c>
      <c r="AW763" s="63" t="str">
        <f t="shared" si="182"/>
        <v/>
      </c>
      <c r="AX763" s="63" t="str">
        <f t="shared" si="183"/>
        <v/>
      </c>
      <c r="AY763" s="64">
        <v>6090</v>
      </c>
      <c r="AZ763" s="65">
        <v>0.18181818181818182</v>
      </c>
      <c r="BA763" s="65">
        <v>0.19954545454545455</v>
      </c>
      <c r="BB763" s="16" t="s">
        <v>34</v>
      </c>
      <c r="BC763" s="17"/>
    </row>
    <row r="764" spans="1:55" ht="20.100000000000001" customHeight="1" x14ac:dyDescent="0.2">
      <c r="A764" s="15">
        <v>2017</v>
      </c>
      <c r="B764" s="15" t="s">
        <v>75</v>
      </c>
      <c r="C764" s="35">
        <f t="shared" si="171"/>
        <v>4</v>
      </c>
      <c r="D764" s="67" t="s">
        <v>30</v>
      </c>
      <c r="E764" s="60" t="s">
        <v>9</v>
      </c>
      <c r="F764" s="18" t="str">
        <f t="shared" si="172"/>
        <v>Amari, Erin</v>
      </c>
      <c r="G764" s="11" t="s">
        <v>933</v>
      </c>
      <c r="H764" s="12" t="s">
        <v>5006</v>
      </c>
      <c r="I764" s="66">
        <v>1</v>
      </c>
      <c r="J764" s="68" t="s">
        <v>53</v>
      </c>
      <c r="K764" s="34">
        <f t="shared" si="173"/>
        <v>0</v>
      </c>
      <c r="L764" s="34">
        <f t="shared" si="174"/>
        <v>33495</v>
      </c>
      <c r="M764" s="34">
        <f t="shared" si="175"/>
        <v>33495</v>
      </c>
      <c r="N764" s="34">
        <f t="shared" si="176"/>
        <v>0</v>
      </c>
      <c r="O764" s="34">
        <f t="shared" si="177"/>
        <v>3350</v>
      </c>
      <c r="P764" s="34">
        <f t="shared" si="178"/>
        <v>3350</v>
      </c>
      <c r="Q764" s="34">
        <f t="shared" si="179"/>
        <v>0</v>
      </c>
      <c r="R764" s="34">
        <f t="shared" si="180"/>
        <v>36845</v>
      </c>
      <c r="S764" s="34">
        <f t="shared" si="181"/>
        <v>36845</v>
      </c>
      <c r="T764" s="69">
        <v>42826</v>
      </c>
      <c r="V764" s="11" t="s">
        <v>5004</v>
      </c>
      <c r="W764" s="11" t="s">
        <v>2333</v>
      </c>
      <c r="X764" s="11" t="s">
        <v>8034</v>
      </c>
      <c r="Y764" s="11" t="s">
        <v>5005</v>
      </c>
      <c r="Z764" s="12" t="s">
        <v>254</v>
      </c>
      <c r="AA764" s="12" t="s">
        <v>5007</v>
      </c>
      <c r="AB764" s="12" t="s">
        <v>5008</v>
      </c>
      <c r="AC764" s="12" t="s">
        <v>4161</v>
      </c>
      <c r="AD764" s="12" t="s">
        <v>334</v>
      </c>
      <c r="AE764" s="70">
        <v>24381</v>
      </c>
      <c r="AF764" s="70">
        <v>48466</v>
      </c>
      <c r="AG764" s="60"/>
      <c r="AH764" s="61">
        <v>33000</v>
      </c>
      <c r="AI764" s="61">
        <v>0</v>
      </c>
      <c r="AJ764" s="61">
        <v>33495</v>
      </c>
      <c r="AK764" s="61">
        <v>0</v>
      </c>
      <c r="AL764" s="61">
        <v>0</v>
      </c>
      <c r="AM764" s="61">
        <v>33495</v>
      </c>
      <c r="AN764" s="11" t="s">
        <v>74</v>
      </c>
      <c r="AO764" s="61">
        <v>36845</v>
      </c>
      <c r="AP764" s="61">
        <v>0</v>
      </c>
      <c r="AQ764" s="62">
        <v>0</v>
      </c>
      <c r="AR764" s="62">
        <v>36845</v>
      </c>
      <c r="AS764" s="11" t="s">
        <v>74</v>
      </c>
      <c r="AT764" s="62">
        <v>33495</v>
      </c>
      <c r="AU764" s="62">
        <v>36845</v>
      </c>
      <c r="AV764" s="61">
        <v>3845</v>
      </c>
      <c r="AW764" s="63" t="str">
        <f t="shared" si="182"/>
        <v/>
      </c>
      <c r="AX764" s="63" t="str">
        <f t="shared" si="183"/>
        <v/>
      </c>
      <c r="AY764" s="64">
        <v>3350</v>
      </c>
      <c r="AZ764" s="65">
        <v>0.10001492760113449</v>
      </c>
      <c r="BA764" s="65">
        <v>0.11651515151515152</v>
      </c>
      <c r="BB764" s="16" t="s">
        <v>34</v>
      </c>
      <c r="BC764" s="124"/>
    </row>
    <row r="765" spans="1:55" ht="20.100000000000001" customHeight="1" x14ac:dyDescent="0.2">
      <c r="A765" s="15">
        <v>2017</v>
      </c>
      <c r="B765" s="15" t="s">
        <v>75</v>
      </c>
      <c r="C765" s="35">
        <f t="shared" si="171"/>
        <v>4</v>
      </c>
      <c r="D765" s="67" t="s">
        <v>30</v>
      </c>
      <c r="E765" s="60" t="s">
        <v>9</v>
      </c>
      <c r="F765" s="18" t="str">
        <f t="shared" si="172"/>
        <v>Bradley-Lockhart, Kathleen</v>
      </c>
      <c r="G765" s="11" t="s">
        <v>133</v>
      </c>
      <c r="H765" s="12" t="s">
        <v>5035</v>
      </c>
      <c r="I765" s="66">
        <v>1</v>
      </c>
      <c r="J765" s="68" t="s">
        <v>53</v>
      </c>
      <c r="K765" s="34">
        <f t="shared" si="173"/>
        <v>0</v>
      </c>
      <c r="L765" s="34">
        <f t="shared" si="174"/>
        <v>77879</v>
      </c>
      <c r="M765" s="34">
        <f t="shared" si="175"/>
        <v>77879</v>
      </c>
      <c r="N765" s="34">
        <f t="shared" si="176"/>
        <v>0</v>
      </c>
      <c r="O765" s="34">
        <f t="shared" si="177"/>
        <v>11682</v>
      </c>
      <c r="P765" s="34">
        <f t="shared" si="178"/>
        <v>11682</v>
      </c>
      <c r="Q765" s="34">
        <f t="shared" si="179"/>
        <v>0</v>
      </c>
      <c r="R765" s="34">
        <f t="shared" si="180"/>
        <v>89561</v>
      </c>
      <c r="S765" s="34">
        <f t="shared" si="181"/>
        <v>89561</v>
      </c>
      <c r="T765" s="69">
        <v>42795</v>
      </c>
      <c r="V765" s="11" t="s">
        <v>5033</v>
      </c>
      <c r="W765" s="11" t="s">
        <v>636</v>
      </c>
      <c r="X765" s="11" t="s">
        <v>8060</v>
      </c>
      <c r="Y765" s="11" t="s">
        <v>5034</v>
      </c>
      <c r="Z765" s="12" t="s">
        <v>4200</v>
      </c>
      <c r="AA765" s="12" t="s">
        <v>4201</v>
      </c>
      <c r="AB765" s="12" t="s">
        <v>4202</v>
      </c>
      <c r="AC765" s="12" t="s">
        <v>3637</v>
      </c>
      <c r="AD765" s="12" t="s">
        <v>5036</v>
      </c>
      <c r="AE765" s="70">
        <v>36012</v>
      </c>
      <c r="AF765" s="70">
        <v>96812</v>
      </c>
      <c r="AG765" s="60"/>
      <c r="AH765" s="61">
        <v>76728</v>
      </c>
      <c r="AI765" s="61">
        <v>0</v>
      </c>
      <c r="AJ765" s="61">
        <v>77879</v>
      </c>
      <c r="AK765" s="61">
        <v>0</v>
      </c>
      <c r="AL765" s="61">
        <v>0</v>
      </c>
      <c r="AM765" s="61">
        <v>77879</v>
      </c>
      <c r="AN765" s="11" t="s">
        <v>74</v>
      </c>
      <c r="AO765" s="61">
        <v>89561</v>
      </c>
      <c r="AP765" s="61">
        <v>0</v>
      </c>
      <c r="AQ765" s="62">
        <v>0</v>
      </c>
      <c r="AR765" s="62">
        <v>89561</v>
      </c>
      <c r="AS765" s="11" t="s">
        <v>74</v>
      </c>
      <c r="AT765" s="62">
        <v>77879</v>
      </c>
      <c r="AU765" s="62">
        <v>89561</v>
      </c>
      <c r="AV765" s="61">
        <v>12833</v>
      </c>
      <c r="AW765" s="63" t="str">
        <f t="shared" si="182"/>
        <v/>
      </c>
      <c r="AX765" s="63" t="str">
        <f t="shared" si="183"/>
        <v/>
      </c>
      <c r="AY765" s="64">
        <v>11682</v>
      </c>
      <c r="AZ765" s="65">
        <v>0.15000192606479282</v>
      </c>
      <c r="BA765" s="65">
        <v>0.16725315399854029</v>
      </c>
      <c r="BB765" s="16" t="s">
        <v>34</v>
      </c>
      <c r="BC765" s="17"/>
    </row>
    <row r="766" spans="1:55" ht="20.100000000000001" customHeight="1" x14ac:dyDescent="0.2">
      <c r="A766" s="15">
        <v>2017</v>
      </c>
      <c r="B766" s="15" t="s">
        <v>75</v>
      </c>
      <c r="C766" s="35">
        <f t="shared" si="171"/>
        <v>4</v>
      </c>
      <c r="D766" s="67" t="s">
        <v>30</v>
      </c>
      <c r="E766" s="60" t="s">
        <v>9</v>
      </c>
      <c r="F766" s="18" t="str">
        <f t="shared" si="172"/>
        <v>Brady, Jennifer</v>
      </c>
      <c r="G766" s="11" t="s">
        <v>133</v>
      </c>
      <c r="H766" s="12" t="s">
        <v>5081</v>
      </c>
      <c r="I766" s="66">
        <v>1</v>
      </c>
      <c r="J766" s="68" t="s">
        <v>53</v>
      </c>
      <c r="K766" s="34">
        <f t="shared" si="173"/>
        <v>85877</v>
      </c>
      <c r="L766" s="34">
        <f t="shared" si="174"/>
        <v>0</v>
      </c>
      <c r="M766" s="34">
        <f t="shared" si="175"/>
        <v>85877</v>
      </c>
      <c r="N766" s="34">
        <f t="shared" si="176"/>
        <v>10933</v>
      </c>
      <c r="O766" s="34">
        <f t="shared" si="177"/>
        <v>0</v>
      </c>
      <c r="P766" s="34">
        <f t="shared" si="178"/>
        <v>10933</v>
      </c>
      <c r="Q766" s="34">
        <f t="shared" si="179"/>
        <v>96810</v>
      </c>
      <c r="R766" s="34">
        <f t="shared" si="180"/>
        <v>0</v>
      </c>
      <c r="S766" s="34">
        <f t="shared" si="181"/>
        <v>96810</v>
      </c>
      <c r="T766" s="69">
        <v>42828</v>
      </c>
      <c r="V766" s="11" t="s">
        <v>5079</v>
      </c>
      <c r="W766" s="11" t="s">
        <v>188</v>
      </c>
      <c r="X766" s="11" t="s">
        <v>8061</v>
      </c>
      <c r="Y766" s="11" t="s">
        <v>5080</v>
      </c>
      <c r="Z766" s="12" t="s">
        <v>4200</v>
      </c>
      <c r="AA766" s="12" t="s">
        <v>4389</v>
      </c>
      <c r="AB766" s="12" t="s">
        <v>4390</v>
      </c>
      <c r="AC766" s="12" t="s">
        <v>5082</v>
      </c>
      <c r="AD766" s="12" t="s">
        <v>4114</v>
      </c>
      <c r="AE766" s="70">
        <v>36012</v>
      </c>
      <c r="AF766" s="70">
        <v>96812</v>
      </c>
      <c r="AG766" s="60"/>
      <c r="AH766" s="61">
        <v>76716</v>
      </c>
      <c r="AI766" s="61">
        <v>0</v>
      </c>
      <c r="AJ766" s="61">
        <v>85877</v>
      </c>
      <c r="AK766" s="61">
        <v>0</v>
      </c>
      <c r="AL766" s="61">
        <v>85877</v>
      </c>
      <c r="AM766" s="61">
        <v>0</v>
      </c>
      <c r="AN766" s="11"/>
      <c r="AO766" s="61">
        <v>96810</v>
      </c>
      <c r="AP766" s="61">
        <v>0</v>
      </c>
      <c r="AQ766" s="62">
        <v>96810</v>
      </c>
      <c r="AR766" s="62">
        <v>0</v>
      </c>
      <c r="AS766" s="11"/>
      <c r="AT766" s="62">
        <v>85877</v>
      </c>
      <c r="AU766" s="62">
        <v>96810</v>
      </c>
      <c r="AV766" s="61">
        <v>20094</v>
      </c>
      <c r="AW766" s="63" t="str">
        <f t="shared" si="182"/>
        <v/>
      </c>
      <c r="AX766" s="63" t="str">
        <f t="shared" si="183"/>
        <v/>
      </c>
      <c r="AY766" s="64">
        <v>10933</v>
      </c>
      <c r="AZ766" s="65">
        <v>0.12730998986923159</v>
      </c>
      <c r="BA766" s="65">
        <v>0.26192710777412798</v>
      </c>
      <c r="BB766" s="16" t="s">
        <v>34</v>
      </c>
      <c r="BC766" s="124"/>
    </row>
    <row r="767" spans="1:55" ht="20.100000000000001" customHeight="1" x14ac:dyDescent="0.2">
      <c r="A767" s="15">
        <v>2017</v>
      </c>
      <c r="B767" s="15" t="s">
        <v>75</v>
      </c>
      <c r="C767" s="35">
        <f t="shared" si="171"/>
        <v>4</v>
      </c>
      <c r="D767" s="67" t="s">
        <v>30</v>
      </c>
      <c r="E767" s="60" t="s">
        <v>9</v>
      </c>
      <c r="F767" s="18" t="str">
        <f t="shared" si="172"/>
        <v>Carter, Joanna</v>
      </c>
      <c r="G767" s="11" t="s">
        <v>252</v>
      </c>
      <c r="H767" s="12" t="s">
        <v>5011</v>
      </c>
      <c r="I767" s="66">
        <v>1</v>
      </c>
      <c r="J767" s="68" t="s">
        <v>53</v>
      </c>
      <c r="K767" s="34">
        <f t="shared" si="173"/>
        <v>48213</v>
      </c>
      <c r="L767" s="34">
        <f t="shared" si="174"/>
        <v>0</v>
      </c>
      <c r="M767" s="34">
        <f t="shared" si="175"/>
        <v>48213</v>
      </c>
      <c r="N767" s="34">
        <f t="shared" si="176"/>
        <v>4821</v>
      </c>
      <c r="O767" s="34">
        <f t="shared" si="177"/>
        <v>0</v>
      </c>
      <c r="P767" s="34">
        <f t="shared" si="178"/>
        <v>4821</v>
      </c>
      <c r="Q767" s="34">
        <f t="shared" si="179"/>
        <v>53034</v>
      </c>
      <c r="R767" s="34">
        <f t="shared" si="180"/>
        <v>0</v>
      </c>
      <c r="S767" s="34">
        <f t="shared" si="181"/>
        <v>53034</v>
      </c>
      <c r="T767" s="69">
        <v>42856</v>
      </c>
      <c r="V767" s="11" t="s">
        <v>5009</v>
      </c>
      <c r="W767" s="11" t="s">
        <v>2808</v>
      </c>
      <c r="X767" s="11" t="s">
        <v>8081</v>
      </c>
      <c r="Y767" s="11" t="s">
        <v>5010</v>
      </c>
      <c r="Z767" s="12" t="s">
        <v>254</v>
      </c>
      <c r="AA767" s="12" t="s">
        <v>5012</v>
      </c>
      <c r="AB767" s="12" t="s">
        <v>5013</v>
      </c>
      <c r="AC767" s="12" t="s">
        <v>3575</v>
      </c>
      <c r="AD767" s="12">
        <v>999999</v>
      </c>
      <c r="AE767" s="70">
        <v>28826</v>
      </c>
      <c r="AF767" s="70">
        <v>66040</v>
      </c>
      <c r="AG767" s="60"/>
      <c r="AH767" s="61">
        <v>47500</v>
      </c>
      <c r="AI767" s="61">
        <v>0</v>
      </c>
      <c r="AJ767" s="61">
        <v>48213</v>
      </c>
      <c r="AK767" s="61">
        <v>0</v>
      </c>
      <c r="AL767" s="61">
        <v>48213</v>
      </c>
      <c r="AM767" s="61">
        <v>0</v>
      </c>
      <c r="AN767" s="11"/>
      <c r="AO767" s="61">
        <v>53034</v>
      </c>
      <c r="AP767" s="61">
        <v>0</v>
      </c>
      <c r="AQ767" s="62">
        <v>53034</v>
      </c>
      <c r="AR767" s="62">
        <v>0</v>
      </c>
      <c r="AS767" s="11"/>
      <c r="AT767" s="62">
        <v>48213</v>
      </c>
      <c r="AU767" s="62">
        <v>53034</v>
      </c>
      <c r="AV767" s="61">
        <v>5534</v>
      </c>
      <c r="AW767" s="63" t="str">
        <f t="shared" si="182"/>
        <v/>
      </c>
      <c r="AX767" s="63" t="str">
        <f t="shared" si="183"/>
        <v/>
      </c>
      <c r="AY767" s="64">
        <v>4821</v>
      </c>
      <c r="AZ767" s="65">
        <v>9.9993777611847426E-2</v>
      </c>
      <c r="BA767" s="65">
        <v>0.11650526315789474</v>
      </c>
      <c r="BB767" s="16" t="s">
        <v>34</v>
      </c>
      <c r="BC767" s="17"/>
    </row>
    <row r="768" spans="1:55" ht="20.100000000000001" customHeight="1" x14ac:dyDescent="0.2">
      <c r="A768" s="15">
        <v>2017</v>
      </c>
      <c r="B768" s="15" t="s">
        <v>75</v>
      </c>
      <c r="C768" s="35">
        <f t="shared" si="171"/>
        <v>4</v>
      </c>
      <c r="D768" s="67" t="s">
        <v>30</v>
      </c>
      <c r="E768" s="60" t="s">
        <v>9</v>
      </c>
      <c r="F768" s="18" t="str">
        <f t="shared" si="172"/>
        <v>Conyers, Cynthia</v>
      </c>
      <c r="G768" s="11" t="s">
        <v>933</v>
      </c>
      <c r="H768" s="12" t="s">
        <v>4878</v>
      </c>
      <c r="I768" s="66">
        <v>1</v>
      </c>
      <c r="J768" s="68" t="s">
        <v>53</v>
      </c>
      <c r="K768" s="34">
        <f t="shared" si="173"/>
        <v>35159</v>
      </c>
      <c r="L768" s="34">
        <f t="shared" si="174"/>
        <v>10341</v>
      </c>
      <c r="M768" s="34">
        <f t="shared" si="175"/>
        <v>45500</v>
      </c>
      <c r="N768" s="34">
        <f t="shared" si="176"/>
        <v>1911</v>
      </c>
      <c r="O768" s="34">
        <f t="shared" si="177"/>
        <v>1034</v>
      </c>
      <c r="P768" s="34">
        <f t="shared" si="178"/>
        <v>2945</v>
      </c>
      <c r="Q768" s="34">
        <f t="shared" si="179"/>
        <v>37070</v>
      </c>
      <c r="R768" s="34">
        <f t="shared" si="180"/>
        <v>11375</v>
      </c>
      <c r="S768" s="34">
        <f t="shared" si="181"/>
        <v>48445</v>
      </c>
      <c r="T768" s="69">
        <v>42826</v>
      </c>
      <c r="V768" s="11" t="s">
        <v>4134</v>
      </c>
      <c r="W768" s="11" t="s">
        <v>163</v>
      </c>
      <c r="X768" s="11" t="s">
        <v>8099</v>
      </c>
      <c r="Y768" s="11" t="s">
        <v>4135</v>
      </c>
      <c r="Z768" s="12" t="s">
        <v>4137</v>
      </c>
      <c r="AA768" s="12" t="s">
        <v>4138</v>
      </c>
      <c r="AB768" s="12" t="s">
        <v>4139</v>
      </c>
      <c r="AC768" s="12" t="s">
        <v>4161</v>
      </c>
      <c r="AD768" s="12" t="s">
        <v>334</v>
      </c>
      <c r="AE768" s="70">
        <v>24381</v>
      </c>
      <c r="AF768" s="70">
        <v>48466</v>
      </c>
      <c r="AG768" s="60"/>
      <c r="AH768" s="61">
        <v>37432</v>
      </c>
      <c r="AI768" s="61">
        <v>0</v>
      </c>
      <c r="AJ768" s="61">
        <v>45500</v>
      </c>
      <c r="AK768" s="61">
        <v>0</v>
      </c>
      <c r="AL768" s="61">
        <v>35159</v>
      </c>
      <c r="AM768" s="61">
        <v>10341</v>
      </c>
      <c r="AN768" s="11" t="s">
        <v>74</v>
      </c>
      <c r="AO768" s="61">
        <v>48445</v>
      </c>
      <c r="AP768" s="61">
        <v>0</v>
      </c>
      <c r="AQ768" s="62">
        <v>37070</v>
      </c>
      <c r="AR768" s="62">
        <v>11375</v>
      </c>
      <c r="AS768" s="11" t="s">
        <v>74</v>
      </c>
      <c r="AT768" s="62">
        <v>45500</v>
      </c>
      <c r="AU768" s="62">
        <v>48445</v>
      </c>
      <c r="AV768" s="61">
        <v>11013</v>
      </c>
      <c r="AW768" s="63" t="str">
        <f t="shared" si="182"/>
        <v/>
      </c>
      <c r="AX768" s="63" t="str">
        <f t="shared" si="183"/>
        <v/>
      </c>
      <c r="AY768" s="64">
        <v>2945</v>
      </c>
      <c r="AZ768" s="65">
        <v>6.4725274725274728E-2</v>
      </c>
      <c r="BA768" s="65">
        <v>0.2942135071596495</v>
      </c>
      <c r="BB768" s="16" t="s">
        <v>34</v>
      </c>
      <c r="BC768" s="124"/>
    </row>
    <row r="769" spans="1:55" ht="20.100000000000001" customHeight="1" x14ac:dyDescent="0.2">
      <c r="A769" s="15">
        <v>2017</v>
      </c>
      <c r="B769" s="15" t="s">
        <v>75</v>
      </c>
      <c r="C769" s="35">
        <f t="shared" si="171"/>
        <v>4</v>
      </c>
      <c r="D769" s="67" t="s">
        <v>30</v>
      </c>
      <c r="E769" s="60" t="s">
        <v>9</v>
      </c>
      <c r="F769" s="18" t="str">
        <f t="shared" si="172"/>
        <v>Davis, Andrea</v>
      </c>
      <c r="G769" s="11" t="s">
        <v>1652</v>
      </c>
      <c r="H769" s="12" t="s">
        <v>5038</v>
      </c>
      <c r="I769" s="66">
        <v>1</v>
      </c>
      <c r="J769" s="68" t="s">
        <v>53</v>
      </c>
      <c r="K769" s="34">
        <f t="shared" si="173"/>
        <v>0</v>
      </c>
      <c r="L769" s="34">
        <f t="shared" si="174"/>
        <v>57838</v>
      </c>
      <c r="M769" s="34">
        <f t="shared" si="175"/>
        <v>57838</v>
      </c>
      <c r="N769" s="34">
        <f t="shared" si="176"/>
        <v>0</v>
      </c>
      <c r="O769" s="34">
        <f t="shared" si="177"/>
        <v>5784</v>
      </c>
      <c r="P769" s="34">
        <f t="shared" si="178"/>
        <v>5784</v>
      </c>
      <c r="Q769" s="34">
        <f t="shared" si="179"/>
        <v>0</v>
      </c>
      <c r="R769" s="34">
        <f t="shared" si="180"/>
        <v>63622</v>
      </c>
      <c r="S769" s="34">
        <f t="shared" si="181"/>
        <v>63622</v>
      </c>
      <c r="T769" s="69">
        <v>42856</v>
      </c>
      <c r="V769" s="11" t="s">
        <v>2108</v>
      </c>
      <c r="W769" s="11" t="s">
        <v>2434</v>
      </c>
      <c r="X769" s="11" t="s">
        <v>8110</v>
      </c>
      <c r="Y769" s="11" t="s">
        <v>5037</v>
      </c>
      <c r="Z769" s="12" t="s">
        <v>4200</v>
      </c>
      <c r="AA769" s="12" t="s">
        <v>5039</v>
      </c>
      <c r="AB769" s="12" t="s">
        <v>5040</v>
      </c>
      <c r="AC769" s="12" t="s">
        <v>5041</v>
      </c>
      <c r="AD769" s="12" t="s">
        <v>73</v>
      </c>
      <c r="AE769" s="70">
        <v>31473</v>
      </c>
      <c r="AF769" s="70">
        <v>81000</v>
      </c>
      <c r="AG769" s="60"/>
      <c r="AH769" s="61">
        <v>56983</v>
      </c>
      <c r="AI769" s="61">
        <v>0</v>
      </c>
      <c r="AJ769" s="61">
        <v>57838</v>
      </c>
      <c r="AK769" s="61">
        <v>0</v>
      </c>
      <c r="AL769" s="61">
        <v>0</v>
      </c>
      <c r="AM769" s="61">
        <v>57838</v>
      </c>
      <c r="AN769" s="11" t="s">
        <v>4154</v>
      </c>
      <c r="AO769" s="61">
        <v>63622</v>
      </c>
      <c r="AP769" s="61">
        <v>0</v>
      </c>
      <c r="AQ769" s="62">
        <v>0</v>
      </c>
      <c r="AR769" s="62">
        <v>63622</v>
      </c>
      <c r="AS769" s="11" t="s">
        <v>4154</v>
      </c>
      <c r="AT769" s="62">
        <v>57838</v>
      </c>
      <c r="AU769" s="62">
        <v>63622</v>
      </c>
      <c r="AV769" s="61">
        <v>6639</v>
      </c>
      <c r="AW769" s="63" t="str">
        <f t="shared" si="182"/>
        <v/>
      </c>
      <c r="AX769" s="63" t="str">
        <f t="shared" si="183"/>
        <v/>
      </c>
      <c r="AY769" s="64">
        <v>5784</v>
      </c>
      <c r="AZ769" s="65">
        <v>0.10000345793423009</v>
      </c>
      <c r="BA769" s="65">
        <v>0.11650843233946967</v>
      </c>
      <c r="BB769" s="16" t="s">
        <v>34</v>
      </c>
      <c r="BC769" s="17"/>
    </row>
    <row r="770" spans="1:55" ht="20.100000000000001" customHeight="1" x14ac:dyDescent="0.2">
      <c r="A770" s="15">
        <v>2017</v>
      </c>
      <c r="B770" s="15" t="s">
        <v>75</v>
      </c>
      <c r="C770" s="35">
        <f t="shared" si="171"/>
        <v>4</v>
      </c>
      <c r="D770" s="67" t="s">
        <v>30</v>
      </c>
      <c r="E770" s="60" t="s">
        <v>9</v>
      </c>
      <c r="F770" s="18" t="str">
        <f t="shared" si="172"/>
        <v>Doran, Donald</v>
      </c>
      <c r="G770" s="11" t="s">
        <v>5086</v>
      </c>
      <c r="H770" s="12" t="s">
        <v>5087</v>
      </c>
      <c r="I770" s="66">
        <v>1</v>
      </c>
      <c r="J770" s="68" t="s">
        <v>53</v>
      </c>
      <c r="K770" s="34">
        <f t="shared" si="173"/>
        <v>0</v>
      </c>
      <c r="L770" s="34">
        <f t="shared" si="174"/>
        <v>26470</v>
      </c>
      <c r="M770" s="34">
        <f t="shared" si="175"/>
        <v>26470</v>
      </c>
      <c r="N770" s="34">
        <f t="shared" si="176"/>
        <v>0</v>
      </c>
      <c r="O770" s="34">
        <f t="shared" si="177"/>
        <v>396</v>
      </c>
      <c r="P770" s="34">
        <f t="shared" si="178"/>
        <v>396</v>
      </c>
      <c r="Q770" s="34">
        <f t="shared" si="179"/>
        <v>0</v>
      </c>
      <c r="R770" s="34">
        <f t="shared" si="180"/>
        <v>26866</v>
      </c>
      <c r="S770" s="34">
        <f t="shared" si="181"/>
        <v>26866</v>
      </c>
      <c r="T770" s="69">
        <v>42796</v>
      </c>
      <c r="V770" s="11" t="s">
        <v>5083</v>
      </c>
      <c r="W770" s="11" t="s">
        <v>5084</v>
      </c>
      <c r="X770" s="11" t="s">
        <v>8117</v>
      </c>
      <c r="Y770" s="11" t="s">
        <v>5085</v>
      </c>
      <c r="Z770" s="12" t="s">
        <v>95</v>
      </c>
      <c r="AA770" s="12" t="s">
        <v>5088</v>
      </c>
      <c r="AB770" s="12" t="s">
        <v>5089</v>
      </c>
      <c r="AC770" s="12" t="s">
        <v>3832</v>
      </c>
      <c r="AD770" s="12" t="s">
        <v>1340</v>
      </c>
      <c r="AE770" s="70">
        <v>22332</v>
      </c>
      <c r="AF770" s="70">
        <v>37412</v>
      </c>
      <c r="AG770" s="60"/>
      <c r="AH770" s="61">
        <v>25209</v>
      </c>
      <c r="AI770" s="61">
        <v>0</v>
      </c>
      <c r="AJ770" s="61">
        <v>26470</v>
      </c>
      <c r="AK770" s="61">
        <v>0</v>
      </c>
      <c r="AL770" s="61">
        <v>0</v>
      </c>
      <c r="AM770" s="61">
        <v>26470</v>
      </c>
      <c r="AN770" s="11" t="s">
        <v>4154</v>
      </c>
      <c r="AO770" s="61">
        <v>26866</v>
      </c>
      <c r="AP770" s="61">
        <v>0</v>
      </c>
      <c r="AQ770" s="62">
        <v>0</v>
      </c>
      <c r="AR770" s="62">
        <v>26866</v>
      </c>
      <c r="AS770" s="11" t="s">
        <v>4154</v>
      </c>
      <c r="AT770" s="62">
        <v>26470</v>
      </c>
      <c r="AU770" s="62">
        <v>26866</v>
      </c>
      <c r="AV770" s="61">
        <v>1657</v>
      </c>
      <c r="AW770" s="63" t="str">
        <f t="shared" si="182"/>
        <v/>
      </c>
      <c r="AX770" s="63" t="str">
        <f t="shared" si="183"/>
        <v/>
      </c>
      <c r="AY770" s="64">
        <v>396</v>
      </c>
      <c r="AZ770" s="65">
        <v>1.4960332451832262E-2</v>
      </c>
      <c r="BA770" s="65">
        <v>6.5730493077869018E-2</v>
      </c>
      <c r="BB770" s="16" t="s">
        <v>34</v>
      </c>
      <c r="BC770" s="124"/>
    </row>
    <row r="771" spans="1:55" ht="20.100000000000001" customHeight="1" x14ac:dyDescent="0.2">
      <c r="A771" s="15">
        <v>2017</v>
      </c>
      <c r="B771" s="15" t="s">
        <v>75</v>
      </c>
      <c r="C771" s="35">
        <f t="shared" si="171"/>
        <v>4</v>
      </c>
      <c r="D771" s="67" t="s">
        <v>30</v>
      </c>
      <c r="E771" s="60" t="s">
        <v>9</v>
      </c>
      <c r="F771" s="18" t="str">
        <f t="shared" si="172"/>
        <v>East, Barbara</v>
      </c>
      <c r="G771" s="11" t="s">
        <v>511</v>
      </c>
      <c r="H771" s="12" t="s">
        <v>5016</v>
      </c>
      <c r="I771" s="66">
        <v>1</v>
      </c>
      <c r="J771" s="68" t="s">
        <v>53</v>
      </c>
      <c r="K771" s="34">
        <f t="shared" si="173"/>
        <v>0</v>
      </c>
      <c r="L771" s="34">
        <f t="shared" si="174"/>
        <v>39585</v>
      </c>
      <c r="M771" s="34">
        <f t="shared" si="175"/>
        <v>39585</v>
      </c>
      <c r="N771" s="34">
        <f t="shared" si="176"/>
        <v>0</v>
      </c>
      <c r="O771" s="34">
        <f t="shared" si="177"/>
        <v>1980</v>
      </c>
      <c r="P771" s="34">
        <f t="shared" si="178"/>
        <v>1980</v>
      </c>
      <c r="Q771" s="34">
        <f t="shared" si="179"/>
        <v>0</v>
      </c>
      <c r="R771" s="34">
        <f t="shared" si="180"/>
        <v>41565</v>
      </c>
      <c r="S771" s="34">
        <f t="shared" si="181"/>
        <v>41565</v>
      </c>
      <c r="T771" s="69">
        <v>42891</v>
      </c>
      <c r="V771" s="11" t="s">
        <v>5014</v>
      </c>
      <c r="W771" s="11" t="s">
        <v>1550</v>
      </c>
      <c r="X771" s="11" t="s">
        <v>8123</v>
      </c>
      <c r="Y771" s="11" t="s">
        <v>5015</v>
      </c>
      <c r="Z771" s="12" t="s">
        <v>1337</v>
      </c>
      <c r="AA771" s="12" t="s">
        <v>4238</v>
      </c>
      <c r="AB771" s="12" t="s">
        <v>4239</v>
      </c>
      <c r="AC771" s="12" t="s">
        <v>3594</v>
      </c>
      <c r="AD771" s="12">
        <v>999999</v>
      </c>
      <c r="AE771" s="70">
        <v>22332</v>
      </c>
      <c r="AF771" s="70">
        <v>46186</v>
      </c>
      <c r="AG771" s="60"/>
      <c r="AH771" s="61">
        <v>39000</v>
      </c>
      <c r="AI771" s="61">
        <v>0</v>
      </c>
      <c r="AJ771" s="61">
        <v>39585</v>
      </c>
      <c r="AK771" s="61">
        <v>0</v>
      </c>
      <c r="AL771" s="61">
        <v>0</v>
      </c>
      <c r="AM771" s="61">
        <v>39585</v>
      </c>
      <c r="AN771" s="11" t="s">
        <v>74</v>
      </c>
      <c r="AO771" s="61">
        <v>41565</v>
      </c>
      <c r="AP771" s="61">
        <v>0</v>
      </c>
      <c r="AQ771" s="62">
        <v>0</v>
      </c>
      <c r="AR771" s="62">
        <v>41565</v>
      </c>
      <c r="AS771" s="11" t="s">
        <v>74</v>
      </c>
      <c r="AT771" s="62">
        <v>39585</v>
      </c>
      <c r="AU771" s="62">
        <v>41565</v>
      </c>
      <c r="AV771" s="61">
        <v>2565</v>
      </c>
      <c r="AW771" s="63" t="str">
        <f t="shared" si="182"/>
        <v/>
      </c>
      <c r="AX771" s="63" t="str">
        <f t="shared" si="183"/>
        <v/>
      </c>
      <c r="AY771" s="64">
        <v>1980</v>
      </c>
      <c r="AZ771" s="65">
        <v>5.0018946570670707E-2</v>
      </c>
      <c r="BA771" s="65">
        <v>6.5769230769230774E-2</v>
      </c>
      <c r="BB771" s="16" t="s">
        <v>34</v>
      </c>
      <c r="BC771" s="17"/>
    </row>
    <row r="772" spans="1:55" ht="20.100000000000001" customHeight="1" x14ac:dyDescent="0.2">
      <c r="A772" s="15">
        <v>2017</v>
      </c>
      <c r="B772" s="15" t="s">
        <v>75</v>
      </c>
      <c r="C772" s="35">
        <f t="shared" si="171"/>
        <v>4</v>
      </c>
      <c r="D772" s="67" t="s">
        <v>30</v>
      </c>
      <c r="E772" s="60" t="s">
        <v>9</v>
      </c>
      <c r="F772" s="18" t="str">
        <f t="shared" si="172"/>
        <v>Hove, Meagan</v>
      </c>
      <c r="G772" s="11" t="s">
        <v>2905</v>
      </c>
      <c r="H772" s="12" t="s">
        <v>5020</v>
      </c>
      <c r="I772" s="66">
        <v>1</v>
      </c>
      <c r="J772" s="68" t="s">
        <v>53</v>
      </c>
      <c r="K772" s="34">
        <f t="shared" si="173"/>
        <v>34256</v>
      </c>
      <c r="L772" s="34">
        <f t="shared" si="174"/>
        <v>11419</v>
      </c>
      <c r="M772" s="34">
        <f t="shared" si="175"/>
        <v>45675</v>
      </c>
      <c r="N772" s="34">
        <f t="shared" si="176"/>
        <v>3426</v>
      </c>
      <c r="O772" s="34">
        <f t="shared" si="177"/>
        <v>1142</v>
      </c>
      <c r="P772" s="34">
        <f t="shared" si="178"/>
        <v>4568</v>
      </c>
      <c r="Q772" s="34">
        <f t="shared" si="179"/>
        <v>37682</v>
      </c>
      <c r="R772" s="34">
        <f t="shared" si="180"/>
        <v>12561</v>
      </c>
      <c r="S772" s="34">
        <f t="shared" si="181"/>
        <v>50243</v>
      </c>
      <c r="T772" s="69">
        <v>42887</v>
      </c>
      <c r="V772" s="11" t="s">
        <v>5017</v>
      </c>
      <c r="W772" s="11" t="s">
        <v>5018</v>
      </c>
      <c r="X772" s="11" t="s">
        <v>8195</v>
      </c>
      <c r="Y772" s="11" t="s">
        <v>5019</v>
      </c>
      <c r="Z772" s="12" t="s">
        <v>792</v>
      </c>
      <c r="AA772" s="12" t="s">
        <v>1231</v>
      </c>
      <c r="AB772" s="12" t="s">
        <v>4305</v>
      </c>
      <c r="AC772" s="12" t="s">
        <v>5021</v>
      </c>
      <c r="AD772" s="12">
        <v>999999</v>
      </c>
      <c r="AE772" s="70">
        <v>26761</v>
      </c>
      <c r="AF772" s="70">
        <v>63744</v>
      </c>
      <c r="AG772" s="60"/>
      <c r="AH772" s="61">
        <v>45000</v>
      </c>
      <c r="AI772" s="61">
        <v>0</v>
      </c>
      <c r="AJ772" s="61">
        <v>45675</v>
      </c>
      <c r="AK772" s="61">
        <v>0</v>
      </c>
      <c r="AL772" s="61">
        <v>34256</v>
      </c>
      <c r="AM772" s="61">
        <v>11419</v>
      </c>
      <c r="AN772" s="11" t="s">
        <v>4154</v>
      </c>
      <c r="AO772" s="61">
        <v>50243</v>
      </c>
      <c r="AP772" s="61">
        <v>0</v>
      </c>
      <c r="AQ772" s="62">
        <v>37682</v>
      </c>
      <c r="AR772" s="62">
        <v>12561</v>
      </c>
      <c r="AS772" s="11" t="s">
        <v>4154</v>
      </c>
      <c r="AT772" s="62">
        <v>45675</v>
      </c>
      <c r="AU772" s="62">
        <v>50243</v>
      </c>
      <c r="AV772" s="61">
        <v>5243</v>
      </c>
      <c r="AW772" s="63" t="str">
        <f t="shared" si="182"/>
        <v/>
      </c>
      <c r="AX772" s="63" t="str">
        <f t="shared" si="183"/>
        <v/>
      </c>
      <c r="AY772" s="64">
        <v>4568</v>
      </c>
      <c r="AZ772" s="65">
        <v>0.10001094690749864</v>
      </c>
      <c r="BA772" s="65">
        <v>0.11651111111111111</v>
      </c>
      <c r="BB772" s="16" t="s">
        <v>34</v>
      </c>
      <c r="BC772" s="17"/>
    </row>
    <row r="773" spans="1:55" ht="20.100000000000001" customHeight="1" x14ac:dyDescent="0.2">
      <c r="A773" s="15">
        <v>2017</v>
      </c>
      <c r="B773" s="15" t="s">
        <v>75</v>
      </c>
      <c r="C773" s="35">
        <f t="shared" si="171"/>
        <v>4</v>
      </c>
      <c r="D773" s="67" t="s">
        <v>30</v>
      </c>
      <c r="E773" s="60" t="s">
        <v>9</v>
      </c>
      <c r="F773" s="18" t="str">
        <f t="shared" si="172"/>
        <v>Howard, Carrie</v>
      </c>
      <c r="G773" s="11" t="s">
        <v>933</v>
      </c>
      <c r="H773" s="12" t="s">
        <v>5024</v>
      </c>
      <c r="I773" s="66">
        <v>1</v>
      </c>
      <c r="J773" s="68" t="s">
        <v>53</v>
      </c>
      <c r="K773" s="34">
        <f t="shared" si="173"/>
        <v>0</v>
      </c>
      <c r="L773" s="34">
        <f t="shared" si="174"/>
        <v>39600</v>
      </c>
      <c r="M773" s="34">
        <f t="shared" si="175"/>
        <v>39600</v>
      </c>
      <c r="N773" s="34">
        <f t="shared" si="176"/>
        <v>0</v>
      </c>
      <c r="O773" s="34">
        <f t="shared" si="177"/>
        <v>1980</v>
      </c>
      <c r="P773" s="34">
        <f t="shared" si="178"/>
        <v>1980</v>
      </c>
      <c r="Q773" s="34">
        <f t="shared" si="179"/>
        <v>0</v>
      </c>
      <c r="R773" s="34">
        <f t="shared" si="180"/>
        <v>41580</v>
      </c>
      <c r="S773" s="34">
        <f t="shared" si="181"/>
        <v>41580</v>
      </c>
      <c r="T773" s="69">
        <v>42891</v>
      </c>
      <c r="V773" s="11" t="s">
        <v>3732</v>
      </c>
      <c r="W773" s="11" t="s">
        <v>5022</v>
      </c>
      <c r="X773" s="11" t="s">
        <v>8196</v>
      </c>
      <c r="Y773" s="11" t="s">
        <v>5023</v>
      </c>
      <c r="Z773" s="12" t="s">
        <v>1337</v>
      </c>
      <c r="AA773" s="12" t="s">
        <v>5025</v>
      </c>
      <c r="AB773" s="12" t="s">
        <v>5026</v>
      </c>
      <c r="AC773" s="12" t="s">
        <v>4161</v>
      </c>
      <c r="AD773" s="12">
        <v>999999</v>
      </c>
      <c r="AE773" s="70">
        <v>24381</v>
      </c>
      <c r="AF773" s="70">
        <v>48466</v>
      </c>
      <c r="AG773" s="60"/>
      <c r="AH773" s="61">
        <v>33000</v>
      </c>
      <c r="AI773" s="61">
        <v>0</v>
      </c>
      <c r="AJ773" s="61">
        <v>39600</v>
      </c>
      <c r="AK773" s="61">
        <v>0</v>
      </c>
      <c r="AL773" s="61">
        <v>0</v>
      </c>
      <c r="AM773" s="61">
        <v>39600</v>
      </c>
      <c r="AN773" s="11" t="s">
        <v>74</v>
      </c>
      <c r="AO773" s="61">
        <v>41580</v>
      </c>
      <c r="AP773" s="61">
        <v>0</v>
      </c>
      <c r="AQ773" s="62">
        <v>0</v>
      </c>
      <c r="AR773" s="62">
        <v>41580</v>
      </c>
      <c r="AS773" s="11" t="s">
        <v>74</v>
      </c>
      <c r="AT773" s="62">
        <v>39600</v>
      </c>
      <c r="AU773" s="62">
        <v>41580</v>
      </c>
      <c r="AV773" s="61">
        <v>8580</v>
      </c>
      <c r="AW773" s="63" t="str">
        <f t="shared" si="182"/>
        <v/>
      </c>
      <c r="AX773" s="63" t="str">
        <f t="shared" si="183"/>
        <v/>
      </c>
      <c r="AY773" s="64">
        <v>1980</v>
      </c>
      <c r="AZ773" s="65">
        <v>0.05</v>
      </c>
      <c r="BA773" s="65">
        <v>0.26</v>
      </c>
      <c r="BB773" s="16" t="s">
        <v>34</v>
      </c>
      <c r="BC773" s="17"/>
    </row>
    <row r="774" spans="1:55" ht="20.100000000000001" customHeight="1" x14ac:dyDescent="0.2">
      <c r="A774" s="15">
        <v>2017</v>
      </c>
      <c r="B774" s="15" t="s">
        <v>75</v>
      </c>
      <c r="C774" s="35">
        <f t="shared" si="171"/>
        <v>4</v>
      </c>
      <c r="D774" s="67" t="s">
        <v>30</v>
      </c>
      <c r="E774" s="60" t="s">
        <v>9</v>
      </c>
      <c r="F774" s="18" t="str">
        <f t="shared" si="172"/>
        <v>Hyman, Melisha</v>
      </c>
      <c r="G774" s="11" t="s">
        <v>263</v>
      </c>
      <c r="H774" s="12" t="s">
        <v>5049</v>
      </c>
      <c r="I774" s="66">
        <v>1</v>
      </c>
      <c r="J774" s="68" t="s">
        <v>53</v>
      </c>
      <c r="K774" s="34">
        <f t="shared" si="173"/>
        <v>30856</v>
      </c>
      <c r="L774" s="34">
        <f t="shared" si="174"/>
        <v>7714</v>
      </c>
      <c r="M774" s="34">
        <f t="shared" si="175"/>
        <v>38570</v>
      </c>
      <c r="N774" s="34">
        <f t="shared" si="176"/>
        <v>4344</v>
      </c>
      <c r="O774" s="34">
        <f t="shared" si="177"/>
        <v>1086</v>
      </c>
      <c r="P774" s="34">
        <f t="shared" si="178"/>
        <v>5430</v>
      </c>
      <c r="Q774" s="34">
        <f t="shared" si="179"/>
        <v>35200</v>
      </c>
      <c r="R774" s="34">
        <f t="shared" si="180"/>
        <v>8800</v>
      </c>
      <c r="S774" s="34">
        <f t="shared" si="181"/>
        <v>44000</v>
      </c>
      <c r="T774" s="69">
        <v>42856</v>
      </c>
      <c r="V774" s="11" t="s">
        <v>5046</v>
      </c>
      <c r="W774" s="11" t="s">
        <v>5047</v>
      </c>
      <c r="X774" s="11" t="s">
        <v>8201</v>
      </c>
      <c r="Y774" s="11" t="s">
        <v>5048</v>
      </c>
      <c r="Z774" s="12" t="s">
        <v>4200</v>
      </c>
      <c r="AA774" s="12" t="s">
        <v>5039</v>
      </c>
      <c r="AB774" s="12" t="s">
        <v>5040</v>
      </c>
      <c r="AC774" s="12" t="s">
        <v>4146</v>
      </c>
      <c r="AD774" s="12" t="s">
        <v>371</v>
      </c>
      <c r="AE774" s="70">
        <v>27713</v>
      </c>
      <c r="AF774" s="70">
        <v>52803</v>
      </c>
      <c r="AG774" s="60"/>
      <c r="AH774" s="61">
        <v>35000</v>
      </c>
      <c r="AI774" s="61">
        <v>0</v>
      </c>
      <c r="AJ774" s="61">
        <v>38570</v>
      </c>
      <c r="AK774" s="61">
        <v>0</v>
      </c>
      <c r="AL774" s="61">
        <v>30856</v>
      </c>
      <c r="AM774" s="61">
        <v>7714</v>
      </c>
      <c r="AN774" s="11" t="s">
        <v>4154</v>
      </c>
      <c r="AO774" s="61">
        <v>44000</v>
      </c>
      <c r="AP774" s="61">
        <v>0</v>
      </c>
      <c r="AQ774" s="62">
        <v>35200</v>
      </c>
      <c r="AR774" s="62">
        <v>8800</v>
      </c>
      <c r="AS774" s="11" t="s">
        <v>4154</v>
      </c>
      <c r="AT774" s="62">
        <v>38570</v>
      </c>
      <c r="AU774" s="62">
        <v>44000</v>
      </c>
      <c r="AV774" s="61">
        <v>9000</v>
      </c>
      <c r="AW774" s="63" t="str">
        <f t="shared" si="182"/>
        <v/>
      </c>
      <c r="AX774" s="63" t="str">
        <f t="shared" si="183"/>
        <v/>
      </c>
      <c r="AY774" s="64">
        <v>5430</v>
      </c>
      <c r="AZ774" s="65">
        <v>0.14078299196266528</v>
      </c>
      <c r="BA774" s="65">
        <v>0.25714285714285712</v>
      </c>
      <c r="BB774" s="16" t="s">
        <v>34</v>
      </c>
      <c r="BC774" s="17"/>
    </row>
    <row r="775" spans="1:55" ht="20.100000000000001" customHeight="1" x14ac:dyDescent="0.2">
      <c r="A775" s="15">
        <v>2017</v>
      </c>
      <c r="B775" s="15" t="s">
        <v>75</v>
      </c>
      <c r="C775" s="35">
        <f t="shared" si="171"/>
        <v>4</v>
      </c>
      <c r="D775" s="67" t="s">
        <v>30</v>
      </c>
      <c r="E775" s="60" t="s">
        <v>9</v>
      </c>
      <c r="F775" s="18" t="str">
        <f t="shared" si="172"/>
        <v>Kanani, Chintan</v>
      </c>
      <c r="G775" s="11" t="s">
        <v>1652</v>
      </c>
      <c r="H775" s="12" t="s">
        <v>5097</v>
      </c>
      <c r="I775" s="66">
        <v>1</v>
      </c>
      <c r="J775" s="68" t="s">
        <v>53</v>
      </c>
      <c r="K775" s="34">
        <f t="shared" si="173"/>
        <v>60516</v>
      </c>
      <c r="L775" s="34">
        <f t="shared" si="174"/>
        <v>0</v>
      </c>
      <c r="M775" s="34">
        <f t="shared" si="175"/>
        <v>60516</v>
      </c>
      <c r="N775" s="34">
        <f t="shared" si="176"/>
        <v>8484</v>
      </c>
      <c r="O775" s="34">
        <f t="shared" si="177"/>
        <v>0</v>
      </c>
      <c r="P775" s="34">
        <f t="shared" si="178"/>
        <v>8484</v>
      </c>
      <c r="Q775" s="34">
        <f t="shared" si="179"/>
        <v>69000</v>
      </c>
      <c r="R775" s="34">
        <f t="shared" si="180"/>
        <v>0</v>
      </c>
      <c r="S775" s="34">
        <f t="shared" si="181"/>
        <v>69000</v>
      </c>
      <c r="T775" s="69">
        <v>42795</v>
      </c>
      <c r="V775" s="11" t="s">
        <v>5094</v>
      </c>
      <c r="W775" s="11" t="s">
        <v>5095</v>
      </c>
      <c r="X775" s="11" t="s">
        <v>8225</v>
      </c>
      <c r="Y775" s="11" t="s">
        <v>5096</v>
      </c>
      <c r="Z775" s="12" t="s">
        <v>4164</v>
      </c>
      <c r="AA775" s="12" t="s">
        <v>4469</v>
      </c>
      <c r="AB775" s="12" t="s">
        <v>4470</v>
      </c>
      <c r="AC775" s="12" t="s">
        <v>5041</v>
      </c>
      <c r="AD775" s="12" t="s">
        <v>73</v>
      </c>
      <c r="AE775" s="70">
        <v>31473</v>
      </c>
      <c r="AF775" s="70">
        <v>81000</v>
      </c>
      <c r="AG775" s="60"/>
      <c r="AH775" s="61">
        <v>59622</v>
      </c>
      <c r="AI775" s="61">
        <v>0</v>
      </c>
      <c r="AJ775" s="61">
        <v>60516</v>
      </c>
      <c r="AK775" s="61">
        <v>0</v>
      </c>
      <c r="AL775" s="61">
        <v>60516</v>
      </c>
      <c r="AM775" s="61">
        <v>0</v>
      </c>
      <c r="AN775" s="11"/>
      <c r="AO775" s="61">
        <v>69000</v>
      </c>
      <c r="AP775" s="61">
        <v>0</v>
      </c>
      <c r="AQ775" s="62">
        <v>69000</v>
      </c>
      <c r="AR775" s="62">
        <v>0</v>
      </c>
      <c r="AS775" s="11"/>
      <c r="AT775" s="62">
        <v>60516</v>
      </c>
      <c r="AU775" s="62">
        <v>69000</v>
      </c>
      <c r="AV775" s="61">
        <v>9378</v>
      </c>
      <c r="AW775" s="63" t="str">
        <f t="shared" si="182"/>
        <v/>
      </c>
      <c r="AX775" s="63" t="str">
        <f t="shared" si="183"/>
        <v/>
      </c>
      <c r="AY775" s="64">
        <v>8484</v>
      </c>
      <c r="AZ775" s="65">
        <v>0.14019432877255603</v>
      </c>
      <c r="BA775" s="65">
        <v>0.15729093287712589</v>
      </c>
      <c r="BB775" s="16" t="s">
        <v>34</v>
      </c>
      <c r="BC775" s="124"/>
    </row>
    <row r="776" spans="1:55" ht="20.100000000000001" customHeight="1" x14ac:dyDescent="0.2">
      <c r="A776" s="15">
        <v>2017</v>
      </c>
      <c r="B776" s="15" t="s">
        <v>75</v>
      </c>
      <c r="C776" s="35">
        <f t="shared" si="171"/>
        <v>4</v>
      </c>
      <c r="D776" s="67" t="s">
        <v>30</v>
      </c>
      <c r="E776" s="60" t="s">
        <v>9</v>
      </c>
      <c r="F776" s="18" t="str">
        <f t="shared" si="172"/>
        <v>Kpeglo, Senadzi</v>
      </c>
      <c r="G776" s="11" t="s">
        <v>1312</v>
      </c>
      <c r="H776" s="12" t="s">
        <v>5053</v>
      </c>
      <c r="I776" s="66">
        <v>1</v>
      </c>
      <c r="J776" s="68" t="s">
        <v>53</v>
      </c>
      <c r="K776" s="34">
        <f t="shared" si="173"/>
        <v>68005</v>
      </c>
      <c r="L776" s="34">
        <f t="shared" si="174"/>
        <v>0</v>
      </c>
      <c r="M776" s="34">
        <f t="shared" si="175"/>
        <v>68005</v>
      </c>
      <c r="N776" s="34">
        <f t="shared" si="176"/>
        <v>6800</v>
      </c>
      <c r="O776" s="34">
        <f t="shared" si="177"/>
        <v>0</v>
      </c>
      <c r="P776" s="34">
        <f t="shared" si="178"/>
        <v>6800</v>
      </c>
      <c r="Q776" s="34">
        <f t="shared" si="179"/>
        <v>74805</v>
      </c>
      <c r="R776" s="34">
        <f t="shared" si="180"/>
        <v>0</v>
      </c>
      <c r="S776" s="34">
        <f t="shared" si="181"/>
        <v>74805</v>
      </c>
      <c r="T776" s="69">
        <v>42863</v>
      </c>
      <c r="V776" s="11" t="s">
        <v>5050</v>
      </c>
      <c r="W776" s="11" t="s">
        <v>5051</v>
      </c>
      <c r="X776" s="11" t="s">
        <v>8237</v>
      </c>
      <c r="Y776" s="11" t="s">
        <v>5052</v>
      </c>
      <c r="Z776" s="12" t="s">
        <v>254</v>
      </c>
      <c r="AA776" s="12" t="s">
        <v>5012</v>
      </c>
      <c r="AB776" s="12" t="s">
        <v>5013</v>
      </c>
      <c r="AC776" s="12" t="s">
        <v>5054</v>
      </c>
      <c r="AD776" s="12" t="s">
        <v>5055</v>
      </c>
      <c r="AE776" s="70">
        <v>38622</v>
      </c>
      <c r="AF776" s="70">
        <v>87020</v>
      </c>
      <c r="AG776" s="60"/>
      <c r="AH776" s="61">
        <v>67000</v>
      </c>
      <c r="AI776" s="61">
        <v>0</v>
      </c>
      <c r="AJ776" s="61">
        <v>68005</v>
      </c>
      <c r="AK776" s="61">
        <v>0</v>
      </c>
      <c r="AL776" s="61">
        <v>68005</v>
      </c>
      <c r="AM776" s="61">
        <v>0</v>
      </c>
      <c r="AN776" s="11"/>
      <c r="AO776" s="61">
        <v>74805</v>
      </c>
      <c r="AP776" s="61">
        <v>0</v>
      </c>
      <c r="AQ776" s="62">
        <v>74805</v>
      </c>
      <c r="AR776" s="62">
        <v>0</v>
      </c>
      <c r="AS776" s="11"/>
      <c r="AT776" s="62">
        <v>68005</v>
      </c>
      <c r="AU776" s="62">
        <v>74805</v>
      </c>
      <c r="AV776" s="61">
        <v>7805</v>
      </c>
      <c r="AW776" s="63" t="str">
        <f t="shared" si="182"/>
        <v/>
      </c>
      <c r="AX776" s="63" t="str">
        <f t="shared" si="183"/>
        <v/>
      </c>
      <c r="AY776" s="64">
        <v>6800</v>
      </c>
      <c r="AZ776" s="65">
        <v>9.9992647599441223E-2</v>
      </c>
      <c r="BA776" s="65">
        <v>0.11649253731343284</v>
      </c>
      <c r="BB776" s="16" t="s">
        <v>34</v>
      </c>
      <c r="BC776" s="17"/>
    </row>
    <row r="777" spans="1:55" ht="20.100000000000001" customHeight="1" x14ac:dyDescent="0.2">
      <c r="A777" s="15">
        <v>2017</v>
      </c>
      <c r="B777" s="15" t="s">
        <v>75</v>
      </c>
      <c r="C777" s="35">
        <f t="shared" si="171"/>
        <v>4</v>
      </c>
      <c r="D777" s="67" t="s">
        <v>30</v>
      </c>
      <c r="E777" s="60" t="s">
        <v>9</v>
      </c>
      <c r="F777" s="18" t="str">
        <f t="shared" si="172"/>
        <v>Kroeger, Laura</v>
      </c>
      <c r="G777" s="11" t="s">
        <v>933</v>
      </c>
      <c r="H777" s="12" t="s">
        <v>4555</v>
      </c>
      <c r="I777" s="66">
        <v>1</v>
      </c>
      <c r="J777" s="68" t="s">
        <v>53</v>
      </c>
      <c r="K777" s="34">
        <f t="shared" si="173"/>
        <v>0</v>
      </c>
      <c r="L777" s="34">
        <f t="shared" si="174"/>
        <v>42630</v>
      </c>
      <c r="M777" s="34">
        <f t="shared" si="175"/>
        <v>42630</v>
      </c>
      <c r="N777" s="34">
        <f t="shared" si="176"/>
        <v>0</v>
      </c>
      <c r="O777" s="34">
        <f t="shared" si="177"/>
        <v>1705</v>
      </c>
      <c r="P777" s="34">
        <f t="shared" si="178"/>
        <v>1705</v>
      </c>
      <c r="Q777" s="34">
        <f t="shared" si="179"/>
        <v>0</v>
      </c>
      <c r="R777" s="34">
        <f t="shared" si="180"/>
        <v>44335</v>
      </c>
      <c r="S777" s="34">
        <f t="shared" si="181"/>
        <v>44335</v>
      </c>
      <c r="T777" s="69">
        <v>42856</v>
      </c>
      <c r="V777" s="11" t="s">
        <v>4553</v>
      </c>
      <c r="W777" s="11" t="s">
        <v>653</v>
      </c>
      <c r="X777" s="11" t="s">
        <v>8238</v>
      </c>
      <c r="Y777" s="11" t="s">
        <v>4554</v>
      </c>
      <c r="Z777" s="12" t="s">
        <v>4158</v>
      </c>
      <c r="AA777" s="12" t="s">
        <v>4556</v>
      </c>
      <c r="AB777" s="12" t="s">
        <v>4557</v>
      </c>
      <c r="AC777" s="12" t="s">
        <v>4161</v>
      </c>
      <c r="AD777" s="12" t="s">
        <v>334</v>
      </c>
      <c r="AE777" s="70">
        <v>24381</v>
      </c>
      <c r="AF777" s="70">
        <v>48466</v>
      </c>
      <c r="AG777" s="60"/>
      <c r="AH777" s="61">
        <v>42000</v>
      </c>
      <c r="AI777" s="61">
        <v>0</v>
      </c>
      <c r="AJ777" s="61">
        <v>42630</v>
      </c>
      <c r="AK777" s="61">
        <v>0</v>
      </c>
      <c r="AL777" s="61">
        <v>0</v>
      </c>
      <c r="AM777" s="61">
        <v>42630</v>
      </c>
      <c r="AN777" s="11" t="s">
        <v>74</v>
      </c>
      <c r="AO777" s="61">
        <v>44335</v>
      </c>
      <c r="AP777" s="61">
        <v>0</v>
      </c>
      <c r="AQ777" s="62">
        <v>0</v>
      </c>
      <c r="AR777" s="62">
        <v>44335</v>
      </c>
      <c r="AS777" s="11" t="s">
        <v>74</v>
      </c>
      <c r="AT777" s="62">
        <v>42630</v>
      </c>
      <c r="AU777" s="62">
        <v>44335</v>
      </c>
      <c r="AV777" s="61">
        <v>2335</v>
      </c>
      <c r="AW777" s="63" t="str">
        <f t="shared" si="182"/>
        <v/>
      </c>
      <c r="AX777" s="63" t="str">
        <f t="shared" si="183"/>
        <v/>
      </c>
      <c r="AY777" s="64">
        <v>1705</v>
      </c>
      <c r="AZ777" s="65">
        <v>3.999530846821487E-2</v>
      </c>
      <c r="BA777" s="65">
        <v>5.5595238095238093E-2</v>
      </c>
      <c r="BB777" s="16" t="s">
        <v>34</v>
      </c>
      <c r="BC777" s="17"/>
    </row>
    <row r="778" spans="1:55" ht="20.100000000000001" customHeight="1" x14ac:dyDescent="0.2">
      <c r="A778" s="15">
        <v>2017</v>
      </c>
      <c r="B778" s="15" t="s">
        <v>75</v>
      </c>
      <c r="C778" s="35">
        <f t="shared" si="171"/>
        <v>4</v>
      </c>
      <c r="D778" s="67" t="s">
        <v>30</v>
      </c>
      <c r="E778" s="60" t="s">
        <v>9</v>
      </c>
      <c r="F778" s="18" t="str">
        <f t="shared" si="172"/>
        <v>Landi, Catherine</v>
      </c>
      <c r="G778" s="11" t="s">
        <v>252</v>
      </c>
      <c r="H778" s="12" t="s">
        <v>5058</v>
      </c>
      <c r="I778" s="66">
        <v>1</v>
      </c>
      <c r="J778" s="68" t="s">
        <v>53</v>
      </c>
      <c r="K778" s="34">
        <f t="shared" si="173"/>
        <v>51765</v>
      </c>
      <c r="L778" s="34">
        <f t="shared" si="174"/>
        <v>0</v>
      </c>
      <c r="M778" s="34">
        <f t="shared" si="175"/>
        <v>51765</v>
      </c>
      <c r="N778" s="34">
        <f t="shared" si="176"/>
        <v>1235</v>
      </c>
      <c r="O778" s="34">
        <f t="shared" si="177"/>
        <v>0</v>
      </c>
      <c r="P778" s="34">
        <f t="shared" si="178"/>
        <v>1235</v>
      </c>
      <c r="Q778" s="34">
        <f t="shared" si="179"/>
        <v>53000</v>
      </c>
      <c r="R778" s="34">
        <f t="shared" si="180"/>
        <v>0</v>
      </c>
      <c r="S778" s="34">
        <f t="shared" si="181"/>
        <v>53000</v>
      </c>
      <c r="T778" s="69">
        <v>42856</v>
      </c>
      <c r="V778" s="11" t="s">
        <v>5056</v>
      </c>
      <c r="W778" s="11" t="s">
        <v>361</v>
      </c>
      <c r="X778" s="11" t="s">
        <v>8242</v>
      </c>
      <c r="Y778" s="11" t="s">
        <v>5057</v>
      </c>
      <c r="Z778" s="12" t="s">
        <v>792</v>
      </c>
      <c r="AA778" s="12" t="s">
        <v>4458</v>
      </c>
      <c r="AB778" s="12" t="s">
        <v>4459</v>
      </c>
      <c r="AC778" s="12" t="s">
        <v>3594</v>
      </c>
      <c r="AD778" s="12">
        <v>999999</v>
      </c>
      <c r="AE778" s="70">
        <v>28826</v>
      </c>
      <c r="AF778" s="70">
        <v>66040</v>
      </c>
      <c r="AG778" s="60"/>
      <c r="AH778" s="61">
        <v>51000</v>
      </c>
      <c r="AI778" s="61">
        <v>0</v>
      </c>
      <c r="AJ778" s="61">
        <v>51765</v>
      </c>
      <c r="AK778" s="61">
        <v>0</v>
      </c>
      <c r="AL778" s="61">
        <v>51765</v>
      </c>
      <c r="AM778" s="61">
        <v>0</v>
      </c>
      <c r="AN778" s="11"/>
      <c r="AO778" s="61">
        <v>53000</v>
      </c>
      <c r="AP778" s="61">
        <v>0</v>
      </c>
      <c r="AQ778" s="62">
        <v>53000</v>
      </c>
      <c r="AR778" s="62">
        <v>0</v>
      </c>
      <c r="AS778" s="11"/>
      <c r="AT778" s="62">
        <v>51765</v>
      </c>
      <c r="AU778" s="62">
        <v>53000</v>
      </c>
      <c r="AV778" s="61">
        <v>2000</v>
      </c>
      <c r="AW778" s="63" t="str">
        <f t="shared" si="182"/>
        <v/>
      </c>
      <c r="AX778" s="63" t="str">
        <f t="shared" si="183"/>
        <v/>
      </c>
      <c r="AY778" s="64">
        <v>1235</v>
      </c>
      <c r="AZ778" s="65">
        <v>2.3857818989664832E-2</v>
      </c>
      <c r="BA778" s="65">
        <v>3.9215686274509803E-2</v>
      </c>
      <c r="BB778" s="16" t="s">
        <v>34</v>
      </c>
      <c r="BC778" s="17"/>
    </row>
    <row r="779" spans="1:55" ht="20.100000000000001" customHeight="1" x14ac:dyDescent="0.2">
      <c r="A779" s="15">
        <v>2017</v>
      </c>
      <c r="B779" s="15" t="s">
        <v>75</v>
      </c>
      <c r="C779" s="35">
        <f t="shared" si="171"/>
        <v>4</v>
      </c>
      <c r="D779" s="67" t="s">
        <v>30</v>
      </c>
      <c r="E779" s="60" t="s">
        <v>9</v>
      </c>
      <c r="F779" s="18" t="str">
        <f t="shared" si="172"/>
        <v>Maxwell, Michael K</v>
      </c>
      <c r="G779" s="11" t="s">
        <v>4188</v>
      </c>
      <c r="H779" s="12" t="s">
        <v>5062</v>
      </c>
      <c r="I779" s="66">
        <v>1</v>
      </c>
      <c r="J779" s="68" t="s">
        <v>53</v>
      </c>
      <c r="K779" s="34">
        <f t="shared" si="173"/>
        <v>0</v>
      </c>
      <c r="L779" s="34">
        <f t="shared" si="174"/>
        <v>39849</v>
      </c>
      <c r="M779" s="34">
        <f t="shared" si="175"/>
        <v>39849</v>
      </c>
      <c r="N779" s="34">
        <f t="shared" si="176"/>
        <v>0</v>
      </c>
      <c r="O779" s="34">
        <f t="shared" si="177"/>
        <v>7151</v>
      </c>
      <c r="P779" s="34">
        <f t="shared" si="178"/>
        <v>7151</v>
      </c>
      <c r="Q779" s="34">
        <f t="shared" si="179"/>
        <v>0</v>
      </c>
      <c r="R779" s="34">
        <f t="shared" si="180"/>
        <v>47000</v>
      </c>
      <c r="S779" s="34">
        <f t="shared" si="181"/>
        <v>47000</v>
      </c>
      <c r="T779" s="69">
        <v>42849</v>
      </c>
      <c r="V779" s="11" t="s">
        <v>5059</v>
      </c>
      <c r="W779" s="11" t="s">
        <v>5060</v>
      </c>
      <c r="X779" s="11" t="s">
        <v>9413</v>
      </c>
      <c r="Y779" s="11" t="s">
        <v>5061</v>
      </c>
      <c r="Z779" s="12" t="s">
        <v>4178</v>
      </c>
      <c r="AA779" s="12" t="s">
        <v>4355</v>
      </c>
      <c r="AB779" s="12" t="s">
        <v>4356</v>
      </c>
      <c r="AC779" s="12" t="s">
        <v>4357</v>
      </c>
      <c r="AD779" s="12" t="s">
        <v>73</v>
      </c>
      <c r="AE779" s="70">
        <v>23618</v>
      </c>
      <c r="AF779" s="70">
        <v>60603</v>
      </c>
      <c r="AG779" s="60"/>
      <c r="AH779" s="61">
        <v>39260</v>
      </c>
      <c r="AI779" s="61">
        <v>0</v>
      </c>
      <c r="AJ779" s="61">
        <v>39849</v>
      </c>
      <c r="AK779" s="61">
        <v>0</v>
      </c>
      <c r="AL779" s="61">
        <v>0</v>
      </c>
      <c r="AM779" s="61">
        <v>39849</v>
      </c>
      <c r="AN779" s="11" t="s">
        <v>74</v>
      </c>
      <c r="AO779" s="61">
        <v>47000</v>
      </c>
      <c r="AP779" s="61">
        <v>0</v>
      </c>
      <c r="AQ779" s="62">
        <v>0</v>
      </c>
      <c r="AR779" s="62">
        <v>47000</v>
      </c>
      <c r="AS779" s="11" t="s">
        <v>74</v>
      </c>
      <c r="AT779" s="62">
        <v>39849</v>
      </c>
      <c r="AU779" s="62">
        <v>47000</v>
      </c>
      <c r="AV779" s="61">
        <v>7740</v>
      </c>
      <c r="AW779" s="63" t="str">
        <f t="shared" si="182"/>
        <v/>
      </c>
      <c r="AX779" s="63" t="str">
        <f t="shared" si="183"/>
        <v/>
      </c>
      <c r="AY779" s="64">
        <v>7151</v>
      </c>
      <c r="AZ779" s="65">
        <v>0.17945243293432708</v>
      </c>
      <c r="BA779" s="65">
        <v>0.19714722363728987</v>
      </c>
      <c r="BB779" s="16" t="s">
        <v>34</v>
      </c>
      <c r="BC779" s="17"/>
    </row>
    <row r="780" spans="1:55" ht="20.100000000000001" customHeight="1" x14ac:dyDescent="0.2">
      <c r="A780" s="15">
        <v>2017</v>
      </c>
      <c r="B780" s="15" t="s">
        <v>75</v>
      </c>
      <c r="C780" s="35">
        <f t="shared" si="171"/>
        <v>4</v>
      </c>
      <c r="D780" s="67" t="s">
        <v>30</v>
      </c>
      <c r="E780" s="60" t="s">
        <v>9</v>
      </c>
      <c r="F780" s="18" t="str">
        <f t="shared" si="172"/>
        <v>Miller, Ervin</v>
      </c>
      <c r="G780" s="11" t="s">
        <v>5105</v>
      </c>
      <c r="H780" s="12" t="s">
        <v>5106</v>
      </c>
      <c r="I780" s="66">
        <v>1</v>
      </c>
      <c r="J780" s="68" t="s">
        <v>53</v>
      </c>
      <c r="K780" s="34">
        <f t="shared" si="173"/>
        <v>52363</v>
      </c>
      <c r="L780" s="34">
        <f t="shared" si="174"/>
        <v>0</v>
      </c>
      <c r="M780" s="34">
        <f t="shared" si="175"/>
        <v>52363</v>
      </c>
      <c r="N780" s="34">
        <f t="shared" si="176"/>
        <v>0</v>
      </c>
      <c r="O780" s="34">
        <f t="shared" si="177"/>
        <v>4189</v>
      </c>
      <c r="P780" s="34">
        <f t="shared" si="178"/>
        <v>4189</v>
      </c>
      <c r="Q780" s="34">
        <f t="shared" si="179"/>
        <v>52363</v>
      </c>
      <c r="R780" s="34">
        <f t="shared" si="180"/>
        <v>4189</v>
      </c>
      <c r="S780" s="34">
        <f t="shared" si="181"/>
        <v>56552</v>
      </c>
      <c r="T780" s="69">
        <v>42795</v>
      </c>
      <c r="V780" s="11" t="s">
        <v>2358</v>
      </c>
      <c r="W780" s="11" t="s">
        <v>5103</v>
      </c>
      <c r="X780" s="11" t="s">
        <v>8284</v>
      </c>
      <c r="Y780" s="11" t="s">
        <v>5104</v>
      </c>
      <c r="Z780" s="12" t="s">
        <v>4164</v>
      </c>
      <c r="AA780" s="12" t="s">
        <v>4469</v>
      </c>
      <c r="AB780" s="12" t="s">
        <v>4470</v>
      </c>
      <c r="AC780" s="12" t="s">
        <v>5107</v>
      </c>
      <c r="AD780" s="12" t="s">
        <v>5108</v>
      </c>
      <c r="AE780" s="70">
        <v>27638</v>
      </c>
      <c r="AF780" s="70">
        <v>73719</v>
      </c>
      <c r="AG780" s="60"/>
      <c r="AH780" s="61">
        <v>48000</v>
      </c>
      <c r="AI780" s="61">
        <v>0</v>
      </c>
      <c r="AJ780" s="61">
        <v>52363</v>
      </c>
      <c r="AK780" s="61">
        <v>0</v>
      </c>
      <c r="AL780" s="61">
        <v>52363</v>
      </c>
      <c r="AM780" s="61">
        <v>0</v>
      </c>
      <c r="AN780" s="11"/>
      <c r="AO780" s="61">
        <v>56552</v>
      </c>
      <c r="AP780" s="61">
        <v>0</v>
      </c>
      <c r="AQ780" s="62">
        <v>52363</v>
      </c>
      <c r="AR780" s="62">
        <v>4189</v>
      </c>
      <c r="AS780" s="11" t="s">
        <v>74</v>
      </c>
      <c r="AT780" s="62">
        <v>52363</v>
      </c>
      <c r="AU780" s="62">
        <v>56552</v>
      </c>
      <c r="AV780" s="61">
        <v>8552</v>
      </c>
      <c r="AW780" s="63" t="str">
        <f t="shared" si="182"/>
        <v/>
      </c>
      <c r="AX780" s="63" t="str">
        <f t="shared" si="183"/>
        <v/>
      </c>
      <c r="AY780" s="64">
        <v>4189</v>
      </c>
      <c r="AZ780" s="65">
        <v>7.9999236101827631E-2</v>
      </c>
      <c r="BA780" s="65">
        <v>0.17816666666666667</v>
      </c>
      <c r="BB780" s="16" t="s">
        <v>34</v>
      </c>
      <c r="BC780" s="124"/>
    </row>
    <row r="781" spans="1:55" ht="20.100000000000001" customHeight="1" x14ac:dyDescent="0.2">
      <c r="A781" s="15">
        <v>2017</v>
      </c>
      <c r="B781" s="15" t="s">
        <v>75</v>
      </c>
      <c r="C781" s="35">
        <f t="shared" si="171"/>
        <v>4</v>
      </c>
      <c r="D781" s="67" t="s">
        <v>30</v>
      </c>
      <c r="E781" s="60" t="s">
        <v>9</v>
      </c>
      <c r="F781" s="18" t="str">
        <f t="shared" si="172"/>
        <v>Parker, Amy</v>
      </c>
      <c r="G781" s="11" t="s">
        <v>299</v>
      </c>
      <c r="H781" s="12" t="s">
        <v>5110</v>
      </c>
      <c r="I781" s="66">
        <v>1</v>
      </c>
      <c r="J781" s="68" t="s">
        <v>53</v>
      </c>
      <c r="K781" s="34">
        <f t="shared" si="173"/>
        <v>0</v>
      </c>
      <c r="L781" s="34">
        <f t="shared" si="174"/>
        <v>45169</v>
      </c>
      <c r="M781" s="34">
        <f t="shared" si="175"/>
        <v>45169</v>
      </c>
      <c r="N781" s="34">
        <f t="shared" si="176"/>
        <v>0</v>
      </c>
      <c r="O781" s="34">
        <f t="shared" si="177"/>
        <v>2258</v>
      </c>
      <c r="P781" s="34">
        <f t="shared" si="178"/>
        <v>2258</v>
      </c>
      <c r="Q781" s="34">
        <f t="shared" si="179"/>
        <v>0</v>
      </c>
      <c r="R781" s="34">
        <f t="shared" si="180"/>
        <v>47427</v>
      </c>
      <c r="S781" s="34">
        <f t="shared" si="181"/>
        <v>47427</v>
      </c>
      <c r="T781" s="69">
        <v>42828</v>
      </c>
      <c r="V781" s="11" t="s">
        <v>1486</v>
      </c>
      <c r="W781" s="11" t="s">
        <v>708</v>
      </c>
      <c r="X781" s="11" t="s">
        <v>8314</v>
      </c>
      <c r="Y781" s="11" t="s">
        <v>5109</v>
      </c>
      <c r="Z781" s="12" t="s">
        <v>4158</v>
      </c>
      <c r="AA781" s="12" t="s">
        <v>5111</v>
      </c>
      <c r="AB781" s="12" t="s">
        <v>5112</v>
      </c>
      <c r="AC781" s="12" t="s">
        <v>3582</v>
      </c>
      <c r="AD781" s="12" t="s">
        <v>4412</v>
      </c>
      <c r="AE781" s="70">
        <v>30888</v>
      </c>
      <c r="AF781" s="70">
        <v>73719</v>
      </c>
      <c r="AG781" s="60"/>
      <c r="AH781" s="61">
        <v>37641</v>
      </c>
      <c r="AI781" s="61">
        <v>0</v>
      </c>
      <c r="AJ781" s="61">
        <v>45169</v>
      </c>
      <c r="AK781" s="61">
        <v>0</v>
      </c>
      <c r="AL781" s="61">
        <v>0</v>
      </c>
      <c r="AM781" s="61">
        <v>45169</v>
      </c>
      <c r="AN781" s="11" t="s">
        <v>74</v>
      </c>
      <c r="AO781" s="61">
        <v>47427</v>
      </c>
      <c r="AP781" s="61">
        <v>0</v>
      </c>
      <c r="AQ781" s="62">
        <v>0</v>
      </c>
      <c r="AR781" s="62">
        <v>47427</v>
      </c>
      <c r="AS781" s="11" t="s">
        <v>74</v>
      </c>
      <c r="AT781" s="62">
        <v>45169</v>
      </c>
      <c r="AU781" s="62">
        <v>47427</v>
      </c>
      <c r="AV781" s="61">
        <v>9786</v>
      </c>
      <c r="AW781" s="63" t="str">
        <f t="shared" si="182"/>
        <v/>
      </c>
      <c r="AX781" s="63" t="str">
        <f t="shared" si="183"/>
        <v/>
      </c>
      <c r="AY781" s="64">
        <v>2258</v>
      </c>
      <c r="AZ781" s="65">
        <v>4.9990037415041287E-2</v>
      </c>
      <c r="BA781" s="65">
        <v>0.25998246592811031</v>
      </c>
      <c r="BB781" s="16" t="s">
        <v>34</v>
      </c>
      <c r="BC781" s="124"/>
    </row>
    <row r="782" spans="1:55" ht="20.100000000000001" customHeight="1" x14ac:dyDescent="0.2">
      <c r="A782" s="15">
        <v>2017</v>
      </c>
      <c r="B782" s="15" t="s">
        <v>75</v>
      </c>
      <c r="C782" s="35">
        <f t="shared" si="171"/>
        <v>4</v>
      </c>
      <c r="D782" s="67" t="s">
        <v>30</v>
      </c>
      <c r="E782" s="60" t="s">
        <v>9</v>
      </c>
      <c r="F782" s="18" t="str">
        <f t="shared" si="172"/>
        <v>Perryman, David</v>
      </c>
      <c r="G782" s="11" t="s">
        <v>5115</v>
      </c>
      <c r="H782" s="12" t="s">
        <v>5116</v>
      </c>
      <c r="I782" s="66">
        <v>1</v>
      </c>
      <c r="J782" s="68" t="s">
        <v>53</v>
      </c>
      <c r="K782" s="34">
        <f t="shared" si="173"/>
        <v>89185</v>
      </c>
      <c r="L782" s="34">
        <f t="shared" si="174"/>
        <v>0</v>
      </c>
      <c r="M782" s="34">
        <f t="shared" si="175"/>
        <v>89185</v>
      </c>
      <c r="N782" s="34">
        <f t="shared" si="176"/>
        <v>13378</v>
      </c>
      <c r="O782" s="34">
        <f t="shared" si="177"/>
        <v>0</v>
      </c>
      <c r="P782" s="34">
        <f t="shared" si="178"/>
        <v>13378</v>
      </c>
      <c r="Q782" s="34">
        <f t="shared" si="179"/>
        <v>102563</v>
      </c>
      <c r="R782" s="34">
        <f t="shared" si="180"/>
        <v>0</v>
      </c>
      <c r="S782" s="34">
        <f t="shared" si="181"/>
        <v>102563</v>
      </c>
      <c r="T782" s="69">
        <v>42826</v>
      </c>
      <c r="V782" s="11" t="s">
        <v>5113</v>
      </c>
      <c r="W782" s="11" t="s">
        <v>1065</v>
      </c>
      <c r="X782" s="11" t="s">
        <v>8325</v>
      </c>
      <c r="Y782" s="11" t="s">
        <v>5114</v>
      </c>
      <c r="Z782" s="12" t="s">
        <v>254</v>
      </c>
      <c r="AA782" s="12" t="s">
        <v>5012</v>
      </c>
      <c r="AB782" s="12" t="s">
        <v>5013</v>
      </c>
      <c r="AC782" s="12" t="s">
        <v>5117</v>
      </c>
      <c r="AD782" s="12" t="s">
        <v>5118</v>
      </c>
      <c r="AE782" s="70">
        <v>50000</v>
      </c>
      <c r="AF782" s="70">
        <v>103000</v>
      </c>
      <c r="AG782" s="60"/>
      <c r="AH782" s="61">
        <v>79000</v>
      </c>
      <c r="AI782" s="61">
        <v>0</v>
      </c>
      <c r="AJ782" s="61">
        <v>89185</v>
      </c>
      <c r="AK782" s="61">
        <v>0</v>
      </c>
      <c r="AL782" s="61">
        <v>89185</v>
      </c>
      <c r="AM782" s="61">
        <v>0</v>
      </c>
      <c r="AN782" s="11"/>
      <c r="AO782" s="61">
        <v>102563</v>
      </c>
      <c r="AP782" s="61">
        <v>0</v>
      </c>
      <c r="AQ782" s="62">
        <v>102563</v>
      </c>
      <c r="AR782" s="62">
        <v>0</v>
      </c>
      <c r="AS782" s="11"/>
      <c r="AT782" s="62">
        <v>89185</v>
      </c>
      <c r="AU782" s="62">
        <v>102563</v>
      </c>
      <c r="AV782" s="61">
        <v>23563</v>
      </c>
      <c r="AW782" s="63" t="str">
        <f t="shared" si="182"/>
        <v/>
      </c>
      <c r="AX782" s="63" t="str">
        <f t="shared" si="183"/>
        <v/>
      </c>
      <c r="AY782" s="64">
        <v>13378</v>
      </c>
      <c r="AZ782" s="65">
        <v>0.15000280316196671</v>
      </c>
      <c r="BA782" s="65">
        <v>0.29826582278481012</v>
      </c>
      <c r="BB782" s="16" t="s">
        <v>34</v>
      </c>
      <c r="BC782" s="124"/>
    </row>
    <row r="783" spans="1:55" ht="20.100000000000001" customHeight="1" x14ac:dyDescent="0.2">
      <c r="A783" s="15">
        <v>2017</v>
      </c>
      <c r="B783" s="15" t="s">
        <v>75</v>
      </c>
      <c r="C783" s="35">
        <f t="shared" si="171"/>
        <v>4</v>
      </c>
      <c r="D783" s="67" t="s">
        <v>30</v>
      </c>
      <c r="E783" s="60" t="s">
        <v>9</v>
      </c>
      <c r="F783" s="18" t="str">
        <f t="shared" si="172"/>
        <v>Prince, Vance</v>
      </c>
      <c r="G783" s="11" t="s">
        <v>1652</v>
      </c>
      <c r="H783" s="12" t="s">
        <v>5129</v>
      </c>
      <c r="I783" s="66">
        <v>1</v>
      </c>
      <c r="J783" s="68" t="s">
        <v>53</v>
      </c>
      <c r="K783" s="34">
        <f t="shared" si="173"/>
        <v>0</v>
      </c>
      <c r="L783" s="34">
        <f t="shared" si="174"/>
        <v>61915</v>
      </c>
      <c r="M783" s="34">
        <f t="shared" si="175"/>
        <v>61915</v>
      </c>
      <c r="N783" s="34">
        <f t="shared" si="176"/>
        <v>0</v>
      </c>
      <c r="O783" s="34">
        <f t="shared" si="177"/>
        <v>6192</v>
      </c>
      <c r="P783" s="34">
        <f t="shared" si="178"/>
        <v>6192</v>
      </c>
      <c r="Q783" s="34">
        <f t="shared" si="179"/>
        <v>0</v>
      </c>
      <c r="R783" s="34">
        <f t="shared" si="180"/>
        <v>68107</v>
      </c>
      <c r="S783" s="34">
        <f t="shared" si="181"/>
        <v>68107</v>
      </c>
      <c r="T783" s="69">
        <v>42826</v>
      </c>
      <c r="V783" s="11" t="s">
        <v>5126</v>
      </c>
      <c r="W783" s="11" t="s">
        <v>5127</v>
      </c>
      <c r="X783" s="11" t="s">
        <v>8336</v>
      </c>
      <c r="Y783" s="11" t="s">
        <v>5128</v>
      </c>
      <c r="Z783" s="12" t="s">
        <v>254</v>
      </c>
      <c r="AA783" s="12" t="s">
        <v>5007</v>
      </c>
      <c r="AB783" s="12" t="s">
        <v>5008</v>
      </c>
      <c r="AC783" s="12" t="s">
        <v>5041</v>
      </c>
      <c r="AD783" s="12" t="s">
        <v>73</v>
      </c>
      <c r="AE783" s="70">
        <v>31473</v>
      </c>
      <c r="AF783" s="70">
        <v>81000</v>
      </c>
      <c r="AG783" s="60"/>
      <c r="AH783" s="61">
        <v>61000</v>
      </c>
      <c r="AI783" s="61">
        <v>0</v>
      </c>
      <c r="AJ783" s="61">
        <v>61915</v>
      </c>
      <c r="AK783" s="61">
        <v>0</v>
      </c>
      <c r="AL783" s="61">
        <v>0</v>
      </c>
      <c r="AM783" s="61">
        <v>61915</v>
      </c>
      <c r="AN783" s="11" t="s">
        <v>74</v>
      </c>
      <c r="AO783" s="61">
        <v>68107</v>
      </c>
      <c r="AP783" s="61">
        <v>0</v>
      </c>
      <c r="AQ783" s="62">
        <v>0</v>
      </c>
      <c r="AR783" s="62">
        <v>68107</v>
      </c>
      <c r="AS783" s="11" t="s">
        <v>74</v>
      </c>
      <c r="AT783" s="62">
        <v>61915</v>
      </c>
      <c r="AU783" s="62">
        <v>68107</v>
      </c>
      <c r="AV783" s="61">
        <v>7107</v>
      </c>
      <c r="AW783" s="63" t="str">
        <f t="shared" si="182"/>
        <v/>
      </c>
      <c r="AX783" s="63" t="str">
        <f t="shared" si="183"/>
        <v/>
      </c>
      <c r="AY783" s="64">
        <v>6192</v>
      </c>
      <c r="AZ783" s="65">
        <v>0.100008075587499</v>
      </c>
      <c r="BA783" s="65">
        <v>0.11650819672131148</v>
      </c>
      <c r="BB783" s="16" t="s">
        <v>34</v>
      </c>
      <c r="BC783" s="124"/>
    </row>
    <row r="784" spans="1:55" ht="20.100000000000001" customHeight="1" x14ac:dyDescent="0.2">
      <c r="A784" s="15">
        <v>2017</v>
      </c>
      <c r="B784" s="15" t="s">
        <v>75</v>
      </c>
      <c r="C784" s="35">
        <f t="shared" si="171"/>
        <v>4</v>
      </c>
      <c r="D784" s="67" t="s">
        <v>30</v>
      </c>
      <c r="E784" s="60" t="s">
        <v>9</v>
      </c>
      <c r="F784" s="18" t="str">
        <f t="shared" si="172"/>
        <v>Rich, Shirley</v>
      </c>
      <c r="G784" s="11" t="s">
        <v>133</v>
      </c>
      <c r="H784" s="12" t="s">
        <v>5132</v>
      </c>
      <c r="I784" s="66">
        <v>1</v>
      </c>
      <c r="J784" s="68" t="s">
        <v>53</v>
      </c>
      <c r="K784" s="34">
        <f t="shared" si="173"/>
        <v>63945</v>
      </c>
      <c r="L784" s="34">
        <f t="shared" si="174"/>
        <v>0</v>
      </c>
      <c r="M784" s="34">
        <f t="shared" si="175"/>
        <v>63945</v>
      </c>
      <c r="N784" s="34">
        <f t="shared" si="176"/>
        <v>5000</v>
      </c>
      <c r="O784" s="34">
        <f t="shared" si="177"/>
        <v>0</v>
      </c>
      <c r="P784" s="34">
        <f t="shared" si="178"/>
        <v>5000</v>
      </c>
      <c r="Q784" s="34">
        <f t="shared" si="179"/>
        <v>68945</v>
      </c>
      <c r="R784" s="34">
        <f t="shared" si="180"/>
        <v>0</v>
      </c>
      <c r="S784" s="34">
        <f t="shared" si="181"/>
        <v>68945</v>
      </c>
      <c r="T784" s="69">
        <v>42826</v>
      </c>
      <c r="V784" s="11" t="s">
        <v>4587</v>
      </c>
      <c r="W784" s="11" t="s">
        <v>5130</v>
      </c>
      <c r="X784" s="11" t="s">
        <v>8352</v>
      </c>
      <c r="Y784" s="11" t="s">
        <v>5131</v>
      </c>
      <c r="Z784" s="12" t="s">
        <v>4137</v>
      </c>
      <c r="AA784" s="12" t="s">
        <v>4481</v>
      </c>
      <c r="AB784" s="12" t="s">
        <v>4482</v>
      </c>
      <c r="AC784" s="12" t="s">
        <v>3606</v>
      </c>
      <c r="AD784" s="12" t="s">
        <v>1280</v>
      </c>
      <c r="AE784" s="70">
        <v>36012</v>
      </c>
      <c r="AF784" s="70">
        <v>96812</v>
      </c>
      <c r="AG784" s="60"/>
      <c r="AH784" s="61">
        <v>63000</v>
      </c>
      <c r="AI784" s="61">
        <v>0</v>
      </c>
      <c r="AJ784" s="61">
        <v>63945</v>
      </c>
      <c r="AK784" s="61">
        <v>0</v>
      </c>
      <c r="AL784" s="61">
        <v>63945</v>
      </c>
      <c r="AM784" s="61">
        <v>0</v>
      </c>
      <c r="AN784" s="11"/>
      <c r="AO784" s="61">
        <v>68945</v>
      </c>
      <c r="AP784" s="61">
        <v>0</v>
      </c>
      <c r="AQ784" s="62">
        <v>68945</v>
      </c>
      <c r="AR784" s="62">
        <v>0</v>
      </c>
      <c r="AS784" s="11"/>
      <c r="AT784" s="62">
        <v>63945</v>
      </c>
      <c r="AU784" s="62">
        <v>68945</v>
      </c>
      <c r="AV784" s="61">
        <v>5945</v>
      </c>
      <c r="AW784" s="63" t="str">
        <f t="shared" si="182"/>
        <v/>
      </c>
      <c r="AX784" s="63" t="str">
        <f t="shared" si="183"/>
        <v/>
      </c>
      <c r="AY784" s="64">
        <v>5000</v>
      </c>
      <c r="AZ784" s="65">
        <v>7.8192196418797405E-2</v>
      </c>
      <c r="BA784" s="65">
        <v>9.436507936507936E-2</v>
      </c>
      <c r="BB784" s="16" t="s">
        <v>34</v>
      </c>
      <c r="BC784" s="124"/>
    </row>
    <row r="785" spans="1:55" ht="20.100000000000001" customHeight="1" x14ac:dyDescent="0.2">
      <c r="A785" s="15">
        <v>2017</v>
      </c>
      <c r="B785" s="15" t="s">
        <v>75</v>
      </c>
      <c r="C785" s="35">
        <f t="shared" si="171"/>
        <v>4</v>
      </c>
      <c r="D785" s="67" t="s">
        <v>30</v>
      </c>
      <c r="E785" s="60" t="s">
        <v>9</v>
      </c>
      <c r="F785" s="18" t="str">
        <f t="shared" si="172"/>
        <v>Roberts, Mark</v>
      </c>
      <c r="G785" s="11" t="s">
        <v>5064</v>
      </c>
      <c r="H785" s="12" t="s">
        <v>5065</v>
      </c>
      <c r="I785" s="66">
        <v>1</v>
      </c>
      <c r="J785" s="68" t="s">
        <v>53</v>
      </c>
      <c r="K785" s="34">
        <f t="shared" si="173"/>
        <v>0</v>
      </c>
      <c r="L785" s="34">
        <f t="shared" si="174"/>
        <v>57145</v>
      </c>
      <c r="M785" s="34">
        <f t="shared" si="175"/>
        <v>57145</v>
      </c>
      <c r="N785" s="34">
        <f t="shared" si="176"/>
        <v>0</v>
      </c>
      <c r="O785" s="34">
        <f t="shared" si="177"/>
        <v>5655</v>
      </c>
      <c r="P785" s="34">
        <f t="shared" si="178"/>
        <v>5655</v>
      </c>
      <c r="Q785" s="34">
        <f t="shared" si="179"/>
        <v>0</v>
      </c>
      <c r="R785" s="34">
        <f t="shared" si="180"/>
        <v>62800</v>
      </c>
      <c r="S785" s="34">
        <f t="shared" si="181"/>
        <v>62800</v>
      </c>
      <c r="T785" s="69">
        <v>42849</v>
      </c>
      <c r="V785" s="11" t="s">
        <v>3378</v>
      </c>
      <c r="W785" s="11" t="s">
        <v>1888</v>
      </c>
      <c r="X785" s="11" t="s">
        <v>8358</v>
      </c>
      <c r="Y785" s="11" t="s">
        <v>5063</v>
      </c>
      <c r="Z785" s="12" t="s">
        <v>4178</v>
      </c>
      <c r="AA785" s="12" t="s">
        <v>4355</v>
      </c>
      <c r="AB785" s="12" t="s">
        <v>4356</v>
      </c>
      <c r="AC785" s="12" t="s">
        <v>3884</v>
      </c>
      <c r="AD785" s="12" t="s">
        <v>1875</v>
      </c>
      <c r="AE785" s="70">
        <v>30904</v>
      </c>
      <c r="AF785" s="70">
        <v>81055</v>
      </c>
      <c r="AG785" s="60"/>
      <c r="AH785" s="61">
        <v>56300</v>
      </c>
      <c r="AI785" s="61">
        <v>0</v>
      </c>
      <c r="AJ785" s="61">
        <v>57145</v>
      </c>
      <c r="AK785" s="61">
        <v>0</v>
      </c>
      <c r="AL785" s="61">
        <v>0</v>
      </c>
      <c r="AM785" s="61">
        <v>57145</v>
      </c>
      <c r="AN785" s="11" t="s">
        <v>74</v>
      </c>
      <c r="AO785" s="61">
        <v>62800</v>
      </c>
      <c r="AP785" s="61">
        <v>0</v>
      </c>
      <c r="AQ785" s="62">
        <v>0</v>
      </c>
      <c r="AR785" s="62">
        <v>62800</v>
      </c>
      <c r="AS785" s="11" t="s">
        <v>74</v>
      </c>
      <c r="AT785" s="62">
        <v>57145</v>
      </c>
      <c r="AU785" s="62">
        <v>62800</v>
      </c>
      <c r="AV785" s="61">
        <v>6500</v>
      </c>
      <c r="AW785" s="63" t="str">
        <f t="shared" si="182"/>
        <v/>
      </c>
      <c r="AX785" s="63" t="str">
        <f t="shared" si="183"/>
        <v/>
      </c>
      <c r="AY785" s="64">
        <v>5655</v>
      </c>
      <c r="AZ785" s="65">
        <v>9.8958789045410792E-2</v>
      </c>
      <c r="BA785" s="65">
        <v>0.11545293072824156</v>
      </c>
      <c r="BB785" s="16" t="s">
        <v>34</v>
      </c>
      <c r="BC785" s="17"/>
    </row>
    <row r="786" spans="1:55" ht="20.100000000000001" customHeight="1" x14ac:dyDescent="0.2">
      <c r="A786" s="15">
        <v>2017</v>
      </c>
      <c r="B786" s="15" t="s">
        <v>75</v>
      </c>
      <c r="C786" s="35">
        <f t="shared" si="171"/>
        <v>4</v>
      </c>
      <c r="D786" s="67" t="s">
        <v>30</v>
      </c>
      <c r="E786" s="60" t="s">
        <v>9</v>
      </c>
      <c r="F786" s="18" t="str">
        <f t="shared" si="172"/>
        <v>Rohde, Joshua</v>
      </c>
      <c r="G786" s="11" t="s">
        <v>5086</v>
      </c>
      <c r="H786" s="12" t="s">
        <v>5135</v>
      </c>
      <c r="I786" s="66">
        <v>1</v>
      </c>
      <c r="J786" s="68" t="s">
        <v>53</v>
      </c>
      <c r="K786" s="34">
        <f t="shared" si="173"/>
        <v>25868</v>
      </c>
      <c r="L786" s="34">
        <f t="shared" si="174"/>
        <v>0</v>
      </c>
      <c r="M786" s="34">
        <f t="shared" si="175"/>
        <v>25868</v>
      </c>
      <c r="N786" s="34">
        <f t="shared" si="176"/>
        <v>957</v>
      </c>
      <c r="O786" s="34">
        <f t="shared" si="177"/>
        <v>0</v>
      </c>
      <c r="P786" s="34">
        <f t="shared" si="178"/>
        <v>957</v>
      </c>
      <c r="Q786" s="34">
        <f t="shared" si="179"/>
        <v>26825</v>
      </c>
      <c r="R786" s="34">
        <f t="shared" si="180"/>
        <v>0</v>
      </c>
      <c r="S786" s="34">
        <f t="shared" si="181"/>
        <v>26825</v>
      </c>
      <c r="T786" s="69">
        <v>42807</v>
      </c>
      <c r="V786" s="11" t="s">
        <v>5133</v>
      </c>
      <c r="W786" s="11" t="s">
        <v>1650</v>
      </c>
      <c r="X786" s="11" t="s">
        <v>8360</v>
      </c>
      <c r="Y786" s="11" t="s">
        <v>5134</v>
      </c>
      <c r="Z786" s="12" t="s">
        <v>95</v>
      </c>
      <c r="AA786" s="12" t="s">
        <v>5136</v>
      </c>
      <c r="AB786" s="12" t="s">
        <v>5137</v>
      </c>
      <c r="AC786" s="12" t="s">
        <v>3832</v>
      </c>
      <c r="AD786" s="12" t="s">
        <v>1340</v>
      </c>
      <c r="AE786" s="70">
        <v>22332</v>
      </c>
      <c r="AF786" s="70">
        <v>37412</v>
      </c>
      <c r="AG786" s="60"/>
      <c r="AH786" s="61">
        <v>0</v>
      </c>
      <c r="AI786" s="61">
        <v>0</v>
      </c>
      <c r="AJ786" s="61">
        <v>25868</v>
      </c>
      <c r="AK786" s="61">
        <v>0</v>
      </c>
      <c r="AL786" s="61">
        <v>25868</v>
      </c>
      <c r="AM786" s="61">
        <v>0</v>
      </c>
      <c r="AN786" s="11"/>
      <c r="AO786" s="61">
        <v>26825</v>
      </c>
      <c r="AP786" s="61">
        <v>0</v>
      </c>
      <c r="AQ786" s="62">
        <v>26825</v>
      </c>
      <c r="AR786" s="62">
        <v>0</v>
      </c>
      <c r="AS786" s="11"/>
      <c r="AT786" s="62">
        <v>25868</v>
      </c>
      <c r="AU786" s="62">
        <v>26825</v>
      </c>
      <c r="AV786" s="61">
        <v>26825</v>
      </c>
      <c r="AW786" s="63" t="str">
        <f t="shared" si="182"/>
        <v/>
      </c>
      <c r="AX786" s="63" t="str">
        <f t="shared" si="183"/>
        <v/>
      </c>
      <c r="AY786" s="64">
        <v>957</v>
      </c>
      <c r="AZ786" s="65">
        <v>3.6995515695067267E-2</v>
      </c>
      <c r="BA786" s="65">
        <v>0</v>
      </c>
      <c r="BB786" s="16" t="s">
        <v>34</v>
      </c>
      <c r="BC786" s="124"/>
    </row>
    <row r="787" spans="1:55" ht="20.100000000000001" customHeight="1" x14ac:dyDescent="0.2">
      <c r="A787" s="15">
        <v>2017</v>
      </c>
      <c r="B787" s="15" t="s">
        <v>75</v>
      </c>
      <c r="C787" s="35">
        <f t="shared" si="171"/>
        <v>4</v>
      </c>
      <c r="D787" s="67" t="s">
        <v>30</v>
      </c>
      <c r="E787" s="60" t="s">
        <v>9</v>
      </c>
      <c r="F787" s="18" t="str">
        <f t="shared" si="172"/>
        <v>Stevens, Lydia</v>
      </c>
      <c r="G787" s="11" t="s">
        <v>511</v>
      </c>
      <c r="H787" s="12" t="s">
        <v>5072</v>
      </c>
      <c r="I787" s="66">
        <v>1</v>
      </c>
      <c r="J787" s="68" t="s">
        <v>53</v>
      </c>
      <c r="K787" s="34">
        <f t="shared" si="173"/>
        <v>34711</v>
      </c>
      <c r="L787" s="34">
        <f t="shared" si="174"/>
        <v>0</v>
      </c>
      <c r="M787" s="34">
        <f t="shared" si="175"/>
        <v>34711</v>
      </c>
      <c r="N787" s="34">
        <f t="shared" si="176"/>
        <v>2430</v>
      </c>
      <c r="O787" s="34">
        <f t="shared" si="177"/>
        <v>0</v>
      </c>
      <c r="P787" s="34">
        <f t="shared" si="178"/>
        <v>2430</v>
      </c>
      <c r="Q787" s="34">
        <f t="shared" si="179"/>
        <v>37141</v>
      </c>
      <c r="R787" s="34">
        <f t="shared" si="180"/>
        <v>0</v>
      </c>
      <c r="S787" s="34">
        <f t="shared" si="181"/>
        <v>37141</v>
      </c>
      <c r="T787" s="69">
        <v>42863</v>
      </c>
      <c r="V787" s="11" t="s">
        <v>5070</v>
      </c>
      <c r="W787" s="11" t="s">
        <v>4109</v>
      </c>
      <c r="X787" s="11" t="s">
        <v>8394</v>
      </c>
      <c r="Y787" s="11" t="s">
        <v>5071</v>
      </c>
      <c r="Z787" s="12" t="s">
        <v>95</v>
      </c>
      <c r="AA787" s="12" t="s">
        <v>4185</v>
      </c>
      <c r="AB787" s="12" t="s">
        <v>4186</v>
      </c>
      <c r="AC787" s="12" t="s">
        <v>4161</v>
      </c>
      <c r="AD787" s="12" t="s">
        <v>334</v>
      </c>
      <c r="AE787" s="70">
        <v>22332</v>
      </c>
      <c r="AF787" s="70">
        <v>46186</v>
      </c>
      <c r="AG787" s="60"/>
      <c r="AH787" s="61">
        <v>34198</v>
      </c>
      <c r="AI787" s="61">
        <v>0</v>
      </c>
      <c r="AJ787" s="61">
        <v>34711</v>
      </c>
      <c r="AK787" s="61">
        <v>0</v>
      </c>
      <c r="AL787" s="61">
        <v>34711</v>
      </c>
      <c r="AM787" s="61">
        <v>0</v>
      </c>
      <c r="AN787" s="11"/>
      <c r="AO787" s="61">
        <v>37141</v>
      </c>
      <c r="AP787" s="61">
        <v>0</v>
      </c>
      <c r="AQ787" s="62">
        <v>37141</v>
      </c>
      <c r="AR787" s="62">
        <v>0</v>
      </c>
      <c r="AS787" s="11"/>
      <c r="AT787" s="62">
        <v>34711</v>
      </c>
      <c r="AU787" s="62">
        <v>37141</v>
      </c>
      <c r="AV787" s="61">
        <v>2943</v>
      </c>
      <c r="AW787" s="63" t="str">
        <f t="shared" si="182"/>
        <v/>
      </c>
      <c r="AX787" s="63" t="str">
        <f t="shared" si="183"/>
        <v/>
      </c>
      <c r="AY787" s="64">
        <v>2430</v>
      </c>
      <c r="AZ787" s="65">
        <v>7.0006626141568953E-2</v>
      </c>
      <c r="BA787" s="65">
        <v>8.6057664190888353E-2</v>
      </c>
      <c r="BB787" s="16" t="s">
        <v>34</v>
      </c>
      <c r="BC787" s="17"/>
    </row>
    <row r="788" spans="1:55" ht="20.100000000000001" customHeight="1" x14ac:dyDescent="0.2">
      <c r="A788" s="15">
        <v>2017</v>
      </c>
      <c r="B788" s="15" t="s">
        <v>75</v>
      </c>
      <c r="C788" s="35">
        <f t="shared" si="171"/>
        <v>4</v>
      </c>
      <c r="D788" s="67" t="s">
        <v>30</v>
      </c>
      <c r="E788" s="60" t="s">
        <v>9</v>
      </c>
      <c r="F788" s="18" t="str">
        <f t="shared" si="172"/>
        <v>Talton, Julie</v>
      </c>
      <c r="G788" s="11" t="s">
        <v>933</v>
      </c>
      <c r="H788" s="12" t="s">
        <v>5075</v>
      </c>
      <c r="I788" s="66">
        <v>1</v>
      </c>
      <c r="J788" s="68" t="s">
        <v>53</v>
      </c>
      <c r="K788" s="34">
        <f t="shared" si="173"/>
        <v>0</v>
      </c>
      <c r="L788" s="34">
        <f t="shared" si="174"/>
        <v>35000</v>
      </c>
      <c r="M788" s="34">
        <f t="shared" si="175"/>
        <v>35000</v>
      </c>
      <c r="N788" s="34">
        <f t="shared" si="176"/>
        <v>0</v>
      </c>
      <c r="O788" s="34">
        <f t="shared" si="177"/>
        <v>1400</v>
      </c>
      <c r="P788" s="34">
        <f t="shared" si="178"/>
        <v>1400</v>
      </c>
      <c r="Q788" s="34">
        <f t="shared" si="179"/>
        <v>0</v>
      </c>
      <c r="R788" s="34">
        <f t="shared" si="180"/>
        <v>36400</v>
      </c>
      <c r="S788" s="34">
        <f t="shared" si="181"/>
        <v>36400</v>
      </c>
      <c r="T788" s="69">
        <v>42856</v>
      </c>
      <c r="V788" s="11" t="s">
        <v>5073</v>
      </c>
      <c r="W788" s="11" t="s">
        <v>2684</v>
      </c>
      <c r="X788" s="11" t="s">
        <v>8399</v>
      </c>
      <c r="Y788" s="11" t="s">
        <v>5074</v>
      </c>
      <c r="Z788" s="12" t="s">
        <v>5076</v>
      </c>
      <c r="AA788" s="12" t="s">
        <v>5077</v>
      </c>
      <c r="AB788" s="12" t="s">
        <v>5078</v>
      </c>
      <c r="AC788" s="12" t="s">
        <v>3594</v>
      </c>
      <c r="AD788" s="12">
        <v>999999</v>
      </c>
      <c r="AE788" s="70">
        <v>24381</v>
      </c>
      <c r="AF788" s="70">
        <v>48466</v>
      </c>
      <c r="AG788" s="60"/>
      <c r="AH788" s="61">
        <v>0</v>
      </c>
      <c r="AI788" s="61">
        <v>0</v>
      </c>
      <c r="AJ788" s="61">
        <v>35000</v>
      </c>
      <c r="AK788" s="61">
        <v>0</v>
      </c>
      <c r="AL788" s="61">
        <v>0</v>
      </c>
      <c r="AM788" s="61">
        <v>35000</v>
      </c>
      <c r="AN788" s="11" t="s">
        <v>4154</v>
      </c>
      <c r="AO788" s="61">
        <v>36400</v>
      </c>
      <c r="AP788" s="61">
        <v>0</v>
      </c>
      <c r="AQ788" s="62">
        <v>0</v>
      </c>
      <c r="AR788" s="62">
        <v>36400</v>
      </c>
      <c r="AS788" s="11" t="s">
        <v>4154</v>
      </c>
      <c r="AT788" s="62">
        <v>35000</v>
      </c>
      <c r="AU788" s="62">
        <v>36400</v>
      </c>
      <c r="AV788" s="61">
        <v>36400</v>
      </c>
      <c r="AW788" s="63" t="str">
        <f t="shared" si="182"/>
        <v/>
      </c>
      <c r="AX788" s="63" t="str">
        <f t="shared" si="183"/>
        <v/>
      </c>
      <c r="AY788" s="64">
        <v>1400</v>
      </c>
      <c r="AZ788" s="65">
        <v>0.04</v>
      </c>
      <c r="BA788" s="65">
        <v>0</v>
      </c>
      <c r="BB788" s="16" t="s">
        <v>34</v>
      </c>
      <c r="BC788" s="17"/>
    </row>
    <row r="789" spans="1:55" ht="20.100000000000001" customHeight="1" x14ac:dyDescent="0.2">
      <c r="A789" s="15">
        <v>2017</v>
      </c>
      <c r="B789" s="15" t="s">
        <v>75</v>
      </c>
      <c r="C789" s="35">
        <f t="shared" si="171"/>
        <v>4</v>
      </c>
      <c r="D789" s="67" t="s">
        <v>30</v>
      </c>
      <c r="E789" s="60" t="s">
        <v>9</v>
      </c>
      <c r="F789" s="18" t="str">
        <f t="shared" si="172"/>
        <v>Wallace, Kyle</v>
      </c>
      <c r="G789" s="11" t="s">
        <v>252</v>
      </c>
      <c r="H789" s="12" t="s">
        <v>5147</v>
      </c>
      <c r="I789" s="66">
        <v>1</v>
      </c>
      <c r="J789" s="68" t="s">
        <v>53</v>
      </c>
      <c r="K789" s="34">
        <f t="shared" si="173"/>
        <v>25629</v>
      </c>
      <c r="L789" s="34">
        <f t="shared" si="174"/>
        <v>25629</v>
      </c>
      <c r="M789" s="34">
        <f t="shared" si="175"/>
        <v>51258</v>
      </c>
      <c r="N789" s="34">
        <f t="shared" si="176"/>
        <v>2564</v>
      </c>
      <c r="O789" s="34">
        <f t="shared" si="177"/>
        <v>0</v>
      </c>
      <c r="P789" s="34">
        <f t="shared" si="178"/>
        <v>2564</v>
      </c>
      <c r="Q789" s="34">
        <f t="shared" si="179"/>
        <v>28193</v>
      </c>
      <c r="R789" s="34">
        <f t="shared" si="180"/>
        <v>25629</v>
      </c>
      <c r="S789" s="34">
        <f t="shared" si="181"/>
        <v>53822</v>
      </c>
      <c r="T789" s="69">
        <v>42826</v>
      </c>
      <c r="V789" s="11" t="s">
        <v>5144</v>
      </c>
      <c r="W789" s="11" t="s">
        <v>5145</v>
      </c>
      <c r="X789" s="11" t="s">
        <v>8418</v>
      </c>
      <c r="Y789" s="11" t="s">
        <v>5146</v>
      </c>
      <c r="Z789" s="12" t="s">
        <v>5076</v>
      </c>
      <c r="AA789" s="12" t="s">
        <v>5148</v>
      </c>
      <c r="AB789" s="12" t="s">
        <v>5149</v>
      </c>
      <c r="AC789" s="12" t="s">
        <v>3582</v>
      </c>
      <c r="AD789" s="12" t="s">
        <v>4412</v>
      </c>
      <c r="AE789" s="70">
        <v>28826</v>
      </c>
      <c r="AF789" s="70">
        <v>66040</v>
      </c>
      <c r="AG789" s="60"/>
      <c r="AH789" s="61">
        <v>50500</v>
      </c>
      <c r="AI789" s="61">
        <v>0</v>
      </c>
      <c r="AJ789" s="61">
        <v>51258</v>
      </c>
      <c r="AK789" s="61">
        <v>0</v>
      </c>
      <c r="AL789" s="61">
        <v>25629</v>
      </c>
      <c r="AM789" s="61">
        <v>25629</v>
      </c>
      <c r="AN789" s="11" t="s">
        <v>74</v>
      </c>
      <c r="AO789" s="61">
        <v>53822</v>
      </c>
      <c r="AP789" s="61">
        <v>0</v>
      </c>
      <c r="AQ789" s="62">
        <v>28193</v>
      </c>
      <c r="AR789" s="62">
        <v>25629</v>
      </c>
      <c r="AS789" s="11" t="s">
        <v>74</v>
      </c>
      <c r="AT789" s="62">
        <v>51258</v>
      </c>
      <c r="AU789" s="62">
        <v>53822</v>
      </c>
      <c r="AV789" s="61">
        <v>3322</v>
      </c>
      <c r="AW789" s="63" t="str">
        <f t="shared" si="182"/>
        <v/>
      </c>
      <c r="AX789" s="63" t="str">
        <f t="shared" si="183"/>
        <v/>
      </c>
      <c r="AY789" s="64">
        <v>2564</v>
      </c>
      <c r="AZ789" s="65">
        <v>5.002146006477038E-2</v>
      </c>
      <c r="BA789" s="65">
        <v>6.5782178217821785E-2</v>
      </c>
      <c r="BB789" s="16" t="s">
        <v>34</v>
      </c>
      <c r="BC789" s="124"/>
    </row>
    <row r="790" spans="1:55" ht="20.100000000000001" customHeight="1" x14ac:dyDescent="0.2">
      <c r="A790" s="15">
        <v>2017</v>
      </c>
      <c r="B790" s="15" t="s">
        <v>75</v>
      </c>
      <c r="C790" s="35">
        <f t="shared" si="171"/>
        <v>4</v>
      </c>
      <c r="D790" s="67" t="s">
        <v>30</v>
      </c>
      <c r="E790" s="60" t="s">
        <v>11</v>
      </c>
      <c r="F790" s="18" t="str">
        <f t="shared" si="172"/>
        <v>Allman, Christian</v>
      </c>
      <c r="G790" s="11" t="s">
        <v>3682</v>
      </c>
      <c r="H790" s="12" t="s">
        <v>3683</v>
      </c>
      <c r="I790" s="66">
        <v>1</v>
      </c>
      <c r="J790" s="68" t="s">
        <v>53</v>
      </c>
      <c r="K790" s="34">
        <f t="shared" si="173"/>
        <v>31659</v>
      </c>
      <c r="L790" s="34">
        <f t="shared" si="174"/>
        <v>0</v>
      </c>
      <c r="M790" s="34">
        <f t="shared" si="175"/>
        <v>31659</v>
      </c>
      <c r="N790" s="34">
        <f t="shared" si="176"/>
        <v>3103</v>
      </c>
      <c r="O790" s="34">
        <f t="shared" si="177"/>
        <v>0</v>
      </c>
      <c r="P790" s="34">
        <f t="shared" si="178"/>
        <v>3103</v>
      </c>
      <c r="Q790" s="34">
        <f t="shared" si="179"/>
        <v>34762</v>
      </c>
      <c r="R790" s="34">
        <f t="shared" si="180"/>
        <v>0</v>
      </c>
      <c r="S790" s="34">
        <f t="shared" si="181"/>
        <v>34762</v>
      </c>
      <c r="T790" s="69">
        <v>42826</v>
      </c>
      <c r="V790" s="11" t="s">
        <v>3680</v>
      </c>
      <c r="W790" s="11" t="s">
        <v>3681</v>
      </c>
      <c r="X790" s="11" t="s">
        <v>8459</v>
      </c>
      <c r="Y790" s="11">
        <v>800935656</v>
      </c>
      <c r="Z790" s="12" t="s">
        <v>3670</v>
      </c>
      <c r="AA790" s="12" t="s">
        <v>3677</v>
      </c>
      <c r="AB790" s="12" t="s">
        <v>3678</v>
      </c>
      <c r="AC790" s="12" t="s">
        <v>3679</v>
      </c>
      <c r="AD790" s="12">
        <v>532000</v>
      </c>
      <c r="AE790" s="70">
        <v>28072</v>
      </c>
      <c r="AF790" s="70">
        <v>34310</v>
      </c>
      <c r="AG790" s="60"/>
      <c r="AH790" s="61">
        <v>31191</v>
      </c>
      <c r="AI790" s="61">
        <v>0</v>
      </c>
      <c r="AJ790" s="61">
        <v>31659</v>
      </c>
      <c r="AK790" s="61" t="s">
        <v>3583</v>
      </c>
      <c r="AL790" s="61">
        <v>31659</v>
      </c>
      <c r="AM790" s="61">
        <v>0</v>
      </c>
      <c r="AN790" s="11"/>
      <c r="AO790" s="61">
        <v>34762</v>
      </c>
      <c r="AP790" s="61" t="s">
        <v>3583</v>
      </c>
      <c r="AQ790" s="62">
        <v>34762</v>
      </c>
      <c r="AR790" s="62">
        <v>0</v>
      </c>
      <c r="AS790" s="11"/>
      <c r="AT790" s="62">
        <v>31659</v>
      </c>
      <c r="AU790" s="62">
        <v>34762</v>
      </c>
      <c r="AV790" s="61">
        <v>3571</v>
      </c>
      <c r="AW790" s="63" t="str">
        <f t="shared" si="182"/>
        <v/>
      </c>
      <c r="AX790" s="63" t="str">
        <f t="shared" si="183"/>
        <v/>
      </c>
      <c r="AY790" s="64">
        <v>3103</v>
      </c>
      <c r="AZ790" s="65">
        <v>9.8013203196563384E-2</v>
      </c>
      <c r="BA790" s="65">
        <v>0.1145</v>
      </c>
      <c r="BB790" s="16" t="s">
        <v>34</v>
      </c>
      <c r="BC790" s="17" t="s">
        <v>3684</v>
      </c>
    </row>
    <row r="791" spans="1:55" ht="20.100000000000001" customHeight="1" x14ac:dyDescent="0.2">
      <c r="A791" s="15">
        <v>2017</v>
      </c>
      <c r="B791" s="15" t="s">
        <v>75</v>
      </c>
      <c r="C791" s="35">
        <f t="shared" ref="C791:C822" si="184">IF(D791="1a",1,(IF(D791="1b",2,(IF(D791="2a",3,(IF(D791="2b",4,(IF(D791=3,5,(IF(D791=4,6,(IF(D791=7,7,(IF(LEFT(D791,2)="12",8,("unknown"))))))))))))))))</f>
        <v>4</v>
      </c>
      <c r="D791" s="67" t="s">
        <v>30</v>
      </c>
      <c r="E791" s="60" t="s">
        <v>11</v>
      </c>
      <c r="F791" s="18" t="str">
        <f t="shared" ref="F791:F822" si="185">CONCATENATE(V791,", ", W791)</f>
        <v>Bachtel, Jeanine</v>
      </c>
      <c r="G791" s="11" t="s">
        <v>3806</v>
      </c>
      <c r="H791" s="12" t="s">
        <v>3807</v>
      </c>
      <c r="I791" s="66">
        <v>1</v>
      </c>
      <c r="J791" s="68" t="s">
        <v>53</v>
      </c>
      <c r="K791" s="34">
        <f t="shared" ref="K791:K822" si="186">AL791</f>
        <v>97948</v>
      </c>
      <c r="L791" s="34">
        <f t="shared" ref="L791:L822" si="187">AM791</f>
        <v>0</v>
      </c>
      <c r="M791" s="34">
        <f t="shared" ref="M791:M822" si="188">AT791</f>
        <v>97948</v>
      </c>
      <c r="N791" s="34">
        <f t="shared" ref="N791:N822" si="189">AQ791-AL791</f>
        <v>6052</v>
      </c>
      <c r="O791" s="34">
        <f t="shared" ref="O791:O822" si="190">AR791-AM791</f>
        <v>0</v>
      </c>
      <c r="P791" s="34">
        <f t="shared" ref="P791:P822" si="191">O791+N791</f>
        <v>6052</v>
      </c>
      <c r="Q791" s="34">
        <f t="shared" ref="Q791:Q822" si="192">AQ791</f>
        <v>104000</v>
      </c>
      <c r="R791" s="34">
        <f t="shared" ref="R791:R822" si="193">AR791</f>
        <v>0</v>
      </c>
      <c r="S791" s="34">
        <f t="shared" ref="S791:S822" si="194">AU791</f>
        <v>104000</v>
      </c>
      <c r="T791" s="69">
        <v>42887</v>
      </c>
      <c r="V791" s="11" t="s">
        <v>3804</v>
      </c>
      <c r="W791" s="11" t="s">
        <v>3805</v>
      </c>
      <c r="X791" s="11" t="s">
        <v>8463</v>
      </c>
      <c r="Y791" s="11">
        <v>800726345</v>
      </c>
      <c r="Z791" s="12" t="s">
        <v>3792</v>
      </c>
      <c r="AA791" s="12" t="s">
        <v>3793</v>
      </c>
      <c r="AB791" s="12" t="s">
        <v>3794</v>
      </c>
      <c r="AC791" s="12" t="s">
        <v>3808</v>
      </c>
      <c r="AD791" s="12">
        <v>452000</v>
      </c>
      <c r="AE791" s="70">
        <v>87653</v>
      </c>
      <c r="AF791" s="70">
        <v>107131</v>
      </c>
      <c r="AG791" s="60"/>
      <c r="AH791" s="61">
        <v>96500</v>
      </c>
      <c r="AI791" s="61">
        <v>0</v>
      </c>
      <c r="AJ791" s="61">
        <v>97948</v>
      </c>
      <c r="AK791" s="61" t="s">
        <v>3583</v>
      </c>
      <c r="AL791" s="61">
        <v>97948</v>
      </c>
      <c r="AM791" s="61">
        <v>0</v>
      </c>
      <c r="AN791" s="11"/>
      <c r="AO791" s="61">
        <v>104000</v>
      </c>
      <c r="AP791" s="61" t="s">
        <v>3583</v>
      </c>
      <c r="AQ791" s="62">
        <v>104000</v>
      </c>
      <c r="AR791" s="62">
        <v>0</v>
      </c>
      <c r="AS791" s="11"/>
      <c r="AT791" s="62">
        <v>97948</v>
      </c>
      <c r="AU791" s="62">
        <v>104000</v>
      </c>
      <c r="AV791" s="61">
        <v>7500</v>
      </c>
      <c r="AW791" s="63" t="str">
        <f t="shared" ref="AW791:AW822" si="195">IF(AQ791+AR791&lt;&gt;AU791,"Issue","")</f>
        <v/>
      </c>
      <c r="AX791" s="63" t="str">
        <f t="shared" ref="AX791:AX822" si="196">IF(AL791+AM791&lt;&gt;AT791,"Issue","")</f>
        <v/>
      </c>
      <c r="AY791" s="64">
        <v>6052</v>
      </c>
      <c r="AZ791" s="65">
        <v>6.1787887450483928E-2</v>
      </c>
      <c r="BA791" s="65">
        <v>7.7700000000000005E-2</v>
      </c>
      <c r="BB791" s="16" t="s">
        <v>34</v>
      </c>
      <c r="BC791" s="17" t="s">
        <v>3809</v>
      </c>
    </row>
    <row r="792" spans="1:55" ht="20.100000000000001" customHeight="1" x14ac:dyDescent="0.2">
      <c r="A792" s="15">
        <v>2017</v>
      </c>
      <c r="B792" s="15" t="s">
        <v>75</v>
      </c>
      <c r="C792" s="35">
        <f t="shared" si="184"/>
        <v>4</v>
      </c>
      <c r="D792" s="67" t="s">
        <v>30</v>
      </c>
      <c r="E792" s="60" t="s">
        <v>11</v>
      </c>
      <c r="F792" s="18" t="str">
        <f t="shared" si="185"/>
        <v>Canipe, Travis</v>
      </c>
      <c r="G792" s="11" t="s">
        <v>3721</v>
      </c>
      <c r="H792" s="12" t="s">
        <v>3722</v>
      </c>
      <c r="I792" s="66">
        <v>1</v>
      </c>
      <c r="J792" s="68" t="s">
        <v>53</v>
      </c>
      <c r="K792" s="34">
        <f t="shared" si="186"/>
        <v>32703</v>
      </c>
      <c r="L792" s="34">
        <f t="shared" si="187"/>
        <v>0</v>
      </c>
      <c r="M792" s="34">
        <f t="shared" si="188"/>
        <v>32703</v>
      </c>
      <c r="N792" s="34">
        <f t="shared" si="189"/>
        <v>3685</v>
      </c>
      <c r="O792" s="34">
        <f t="shared" si="190"/>
        <v>0</v>
      </c>
      <c r="P792" s="34">
        <f t="shared" si="191"/>
        <v>3685</v>
      </c>
      <c r="Q792" s="34">
        <f t="shared" si="192"/>
        <v>36388</v>
      </c>
      <c r="R792" s="34">
        <f t="shared" si="193"/>
        <v>0</v>
      </c>
      <c r="S792" s="34">
        <f t="shared" si="194"/>
        <v>36388</v>
      </c>
      <c r="T792" s="69">
        <v>42841</v>
      </c>
      <c r="V792" s="11" t="s">
        <v>3719</v>
      </c>
      <c r="W792" s="11" t="s">
        <v>3720</v>
      </c>
      <c r="X792" s="11" t="s">
        <v>8467</v>
      </c>
      <c r="Y792" s="11">
        <v>800099969</v>
      </c>
      <c r="Z792" s="12" t="s">
        <v>3723</v>
      </c>
      <c r="AA792" s="12" t="s">
        <v>3724</v>
      </c>
      <c r="AB792" s="12" t="s">
        <v>3725</v>
      </c>
      <c r="AC792" s="12" t="s">
        <v>3582</v>
      </c>
      <c r="AD792" s="12">
        <v>530000</v>
      </c>
      <c r="AE792" s="70">
        <v>29433</v>
      </c>
      <c r="AF792" s="70">
        <v>35973</v>
      </c>
      <c r="AG792" s="60"/>
      <c r="AH792" s="61">
        <v>32703</v>
      </c>
      <c r="AI792" s="61">
        <v>0</v>
      </c>
      <c r="AJ792" s="61">
        <v>32703</v>
      </c>
      <c r="AK792" s="61" t="s">
        <v>3583</v>
      </c>
      <c r="AL792" s="61">
        <v>32703</v>
      </c>
      <c r="AM792" s="61">
        <v>0</v>
      </c>
      <c r="AN792" s="11"/>
      <c r="AO792" s="61">
        <v>36388</v>
      </c>
      <c r="AP792" s="61" t="s">
        <v>3583</v>
      </c>
      <c r="AQ792" s="62">
        <v>36388</v>
      </c>
      <c r="AR792" s="62">
        <v>0</v>
      </c>
      <c r="AS792" s="11"/>
      <c r="AT792" s="62">
        <v>32703</v>
      </c>
      <c r="AU792" s="62">
        <v>36388</v>
      </c>
      <c r="AV792" s="61">
        <v>3685</v>
      </c>
      <c r="AW792" s="63" t="str">
        <f t="shared" si="195"/>
        <v/>
      </c>
      <c r="AX792" s="63" t="str">
        <f t="shared" si="196"/>
        <v/>
      </c>
      <c r="AY792" s="64">
        <v>3685</v>
      </c>
      <c r="AZ792" s="65">
        <v>0.11268079381096535</v>
      </c>
      <c r="BA792" s="65">
        <v>0.11269999999999999</v>
      </c>
      <c r="BB792" s="16" t="s">
        <v>34</v>
      </c>
      <c r="BC792" s="17" t="s">
        <v>3726</v>
      </c>
    </row>
    <row r="793" spans="1:55" ht="20.100000000000001" customHeight="1" x14ac:dyDescent="0.2">
      <c r="A793" s="15">
        <v>2017</v>
      </c>
      <c r="B793" s="15" t="s">
        <v>75</v>
      </c>
      <c r="C793" s="35">
        <f t="shared" si="184"/>
        <v>4</v>
      </c>
      <c r="D793" s="67" t="s">
        <v>30</v>
      </c>
      <c r="E793" s="60" t="s">
        <v>11</v>
      </c>
      <c r="F793" s="18" t="str">
        <f t="shared" si="185"/>
        <v>Cole, Bonnie</v>
      </c>
      <c r="G793" s="11" t="s">
        <v>3686</v>
      </c>
      <c r="H793" s="12" t="s">
        <v>3687</v>
      </c>
      <c r="I793" s="66">
        <v>1</v>
      </c>
      <c r="J793" s="68" t="s">
        <v>53</v>
      </c>
      <c r="K793" s="34">
        <f t="shared" si="186"/>
        <v>39622</v>
      </c>
      <c r="L793" s="34">
        <f t="shared" si="187"/>
        <v>0</v>
      </c>
      <c r="M793" s="34">
        <f t="shared" si="188"/>
        <v>39622</v>
      </c>
      <c r="N793" s="34">
        <f t="shared" si="189"/>
        <v>3883</v>
      </c>
      <c r="O793" s="34">
        <f t="shared" si="190"/>
        <v>0</v>
      </c>
      <c r="P793" s="34">
        <f t="shared" si="191"/>
        <v>3883</v>
      </c>
      <c r="Q793" s="34">
        <f t="shared" si="192"/>
        <v>43505</v>
      </c>
      <c r="R793" s="34">
        <f t="shared" si="193"/>
        <v>0</v>
      </c>
      <c r="S793" s="34">
        <f t="shared" si="194"/>
        <v>43505</v>
      </c>
      <c r="T793" s="69">
        <v>42826</v>
      </c>
      <c r="V793" s="11" t="s">
        <v>261</v>
      </c>
      <c r="W793" s="11" t="s">
        <v>3685</v>
      </c>
      <c r="X793" s="11" t="s">
        <v>8470</v>
      </c>
      <c r="Y793" s="11">
        <v>800015179</v>
      </c>
      <c r="Z793" s="12" t="s">
        <v>3670</v>
      </c>
      <c r="AA793" s="12" t="s">
        <v>3677</v>
      </c>
      <c r="AB793" s="12" t="s">
        <v>3678</v>
      </c>
      <c r="AC793" s="12" t="s">
        <v>3679</v>
      </c>
      <c r="AD793" s="12">
        <v>532000</v>
      </c>
      <c r="AE793" s="70">
        <v>35136</v>
      </c>
      <c r="AF793" s="70">
        <v>42944</v>
      </c>
      <c r="AG793" s="60"/>
      <c r="AH793" s="61">
        <v>38769</v>
      </c>
      <c r="AI793" s="61">
        <v>0</v>
      </c>
      <c r="AJ793" s="61">
        <v>39622</v>
      </c>
      <c r="AK793" s="61" t="s">
        <v>3583</v>
      </c>
      <c r="AL793" s="61">
        <v>39622</v>
      </c>
      <c r="AM793" s="61">
        <v>0</v>
      </c>
      <c r="AN793" s="11"/>
      <c r="AO793" s="61">
        <v>43505</v>
      </c>
      <c r="AP793" s="61" t="s">
        <v>3583</v>
      </c>
      <c r="AQ793" s="62">
        <v>43505</v>
      </c>
      <c r="AR793" s="62">
        <v>0</v>
      </c>
      <c r="AS793" s="11"/>
      <c r="AT793" s="62">
        <v>39622</v>
      </c>
      <c r="AU793" s="62">
        <v>43505</v>
      </c>
      <c r="AV793" s="61">
        <v>4736</v>
      </c>
      <c r="AW793" s="63" t="str">
        <f t="shared" si="195"/>
        <v/>
      </c>
      <c r="AX793" s="63" t="str">
        <f t="shared" si="196"/>
        <v/>
      </c>
      <c r="AY793" s="64">
        <v>3883</v>
      </c>
      <c r="AZ793" s="65">
        <v>9.8001110494169902E-2</v>
      </c>
      <c r="BA793" s="65">
        <v>0.1222</v>
      </c>
      <c r="BB793" s="16" t="s">
        <v>34</v>
      </c>
      <c r="BC793" s="17" t="s">
        <v>3688</v>
      </c>
    </row>
    <row r="794" spans="1:55" ht="20.100000000000001" customHeight="1" x14ac:dyDescent="0.2">
      <c r="A794" s="15">
        <v>2017</v>
      </c>
      <c r="B794" s="15" t="s">
        <v>75</v>
      </c>
      <c r="C794" s="35">
        <f t="shared" si="184"/>
        <v>4</v>
      </c>
      <c r="D794" s="67" t="s">
        <v>30</v>
      </c>
      <c r="E794" s="60" t="s">
        <v>11</v>
      </c>
      <c r="F794" s="18" t="str">
        <f t="shared" si="185"/>
        <v>Dockery, Jennifer</v>
      </c>
      <c r="G794" s="11" t="s">
        <v>3940</v>
      </c>
      <c r="H794" s="12" t="s">
        <v>3941</v>
      </c>
      <c r="I794" s="66">
        <v>1</v>
      </c>
      <c r="J794" s="68" t="s">
        <v>53</v>
      </c>
      <c r="K794" s="34">
        <f t="shared" si="186"/>
        <v>0</v>
      </c>
      <c r="L794" s="34">
        <f t="shared" si="187"/>
        <v>25375</v>
      </c>
      <c r="M794" s="34">
        <f t="shared" si="188"/>
        <v>25375</v>
      </c>
      <c r="N794" s="34">
        <f t="shared" si="189"/>
        <v>0</v>
      </c>
      <c r="O794" s="34">
        <f t="shared" si="190"/>
        <v>1269</v>
      </c>
      <c r="P794" s="34">
        <f t="shared" si="191"/>
        <v>1269</v>
      </c>
      <c r="Q794" s="34">
        <f t="shared" si="192"/>
        <v>0</v>
      </c>
      <c r="R794" s="34">
        <f t="shared" si="193"/>
        <v>26644</v>
      </c>
      <c r="S794" s="34">
        <f t="shared" si="194"/>
        <v>26644</v>
      </c>
      <c r="T794" s="69">
        <v>42871</v>
      </c>
      <c r="V794" s="11" t="s">
        <v>3939</v>
      </c>
      <c r="W794" s="11" t="s">
        <v>188</v>
      </c>
      <c r="X794" s="11" t="s">
        <v>8476</v>
      </c>
      <c r="Y794" s="11">
        <v>800798969</v>
      </c>
      <c r="Z794" s="12" t="s">
        <v>3853</v>
      </c>
      <c r="AA794" s="12" t="s">
        <v>3853</v>
      </c>
      <c r="AB794" s="12" t="s">
        <v>3854</v>
      </c>
      <c r="AC794" s="12" t="s">
        <v>3832</v>
      </c>
      <c r="AD794" s="12">
        <v>813000</v>
      </c>
      <c r="AE794" s="70">
        <v>22500</v>
      </c>
      <c r="AF794" s="70">
        <v>27500</v>
      </c>
      <c r="AG794" s="60"/>
      <c r="AH794" s="61">
        <v>25000</v>
      </c>
      <c r="AI794" s="61">
        <v>0</v>
      </c>
      <c r="AJ794" s="61">
        <v>25375</v>
      </c>
      <c r="AK794" s="61" t="s">
        <v>3583</v>
      </c>
      <c r="AL794" s="61">
        <v>0</v>
      </c>
      <c r="AM794" s="61">
        <v>25375</v>
      </c>
      <c r="AN794" s="11" t="s">
        <v>953</v>
      </c>
      <c r="AO794" s="61">
        <v>26644</v>
      </c>
      <c r="AP794" s="61">
        <v>0</v>
      </c>
      <c r="AQ794" s="62">
        <v>0</v>
      </c>
      <c r="AR794" s="62">
        <v>26644</v>
      </c>
      <c r="AS794" s="11" t="s">
        <v>953</v>
      </c>
      <c r="AT794" s="62">
        <v>25375</v>
      </c>
      <c r="AU794" s="62">
        <v>26644</v>
      </c>
      <c r="AV794" s="61">
        <v>1644</v>
      </c>
      <c r="AW794" s="63" t="str">
        <f t="shared" si="195"/>
        <v/>
      </c>
      <c r="AX794" s="63" t="str">
        <f t="shared" si="196"/>
        <v/>
      </c>
      <c r="AY794" s="64">
        <v>1269</v>
      </c>
      <c r="AZ794" s="65">
        <v>5.0009852216748765E-2</v>
      </c>
      <c r="BA794" s="65">
        <v>6.5799999999999997E-2</v>
      </c>
      <c r="BB794" s="16" t="s">
        <v>34</v>
      </c>
      <c r="BC794" s="17" t="s">
        <v>3942</v>
      </c>
    </row>
    <row r="795" spans="1:55" ht="20.100000000000001" customHeight="1" x14ac:dyDescent="0.2">
      <c r="A795" s="15">
        <v>2017</v>
      </c>
      <c r="B795" s="15" t="s">
        <v>75</v>
      </c>
      <c r="C795" s="35">
        <f t="shared" si="184"/>
        <v>4</v>
      </c>
      <c r="D795" s="67" t="s">
        <v>30</v>
      </c>
      <c r="E795" s="60" t="s">
        <v>11</v>
      </c>
      <c r="F795" s="18" t="str">
        <f t="shared" si="185"/>
        <v>Gray, Gladys</v>
      </c>
      <c r="G795" s="11" t="s">
        <v>3940</v>
      </c>
      <c r="H795" s="12" t="s">
        <v>3947</v>
      </c>
      <c r="I795" s="66">
        <v>1</v>
      </c>
      <c r="J795" s="68" t="s">
        <v>53</v>
      </c>
      <c r="K795" s="34">
        <f t="shared" si="186"/>
        <v>0</v>
      </c>
      <c r="L795" s="34">
        <f t="shared" si="187"/>
        <v>26019</v>
      </c>
      <c r="M795" s="34">
        <f t="shared" si="188"/>
        <v>26019</v>
      </c>
      <c r="N795" s="34">
        <f t="shared" si="189"/>
        <v>0</v>
      </c>
      <c r="O795" s="34">
        <f t="shared" si="190"/>
        <v>1301</v>
      </c>
      <c r="P795" s="34">
        <f t="shared" si="191"/>
        <v>1301</v>
      </c>
      <c r="Q795" s="34">
        <f t="shared" si="192"/>
        <v>0</v>
      </c>
      <c r="R795" s="34">
        <f t="shared" si="193"/>
        <v>27320</v>
      </c>
      <c r="S795" s="34">
        <f t="shared" si="194"/>
        <v>27320</v>
      </c>
      <c r="T795" s="69">
        <v>42871</v>
      </c>
      <c r="V795" s="11" t="s">
        <v>157</v>
      </c>
      <c r="W795" s="11" t="s">
        <v>3946</v>
      </c>
      <c r="X795" s="11" t="s">
        <v>8487</v>
      </c>
      <c r="Y795" s="11">
        <v>800013709</v>
      </c>
      <c r="Z795" s="12" t="s">
        <v>3853</v>
      </c>
      <c r="AA795" s="12" t="s">
        <v>3853</v>
      </c>
      <c r="AB795" s="12" t="s">
        <v>3854</v>
      </c>
      <c r="AC795" s="12" t="s">
        <v>3832</v>
      </c>
      <c r="AD795" s="12">
        <v>813000</v>
      </c>
      <c r="AE795" s="70">
        <v>22500</v>
      </c>
      <c r="AF795" s="70">
        <v>27500</v>
      </c>
      <c r="AG795" s="60"/>
      <c r="AH795" s="61">
        <v>25634</v>
      </c>
      <c r="AI795" s="61">
        <v>0</v>
      </c>
      <c r="AJ795" s="61">
        <v>26019</v>
      </c>
      <c r="AK795" s="61" t="s">
        <v>3583</v>
      </c>
      <c r="AL795" s="61">
        <v>0</v>
      </c>
      <c r="AM795" s="61">
        <v>26019</v>
      </c>
      <c r="AN795" s="11" t="s">
        <v>953</v>
      </c>
      <c r="AO795" s="61">
        <v>27320</v>
      </c>
      <c r="AP795" s="61">
        <v>0</v>
      </c>
      <c r="AQ795" s="62">
        <v>0</v>
      </c>
      <c r="AR795" s="62">
        <v>27320</v>
      </c>
      <c r="AS795" s="11" t="s">
        <v>953</v>
      </c>
      <c r="AT795" s="62">
        <v>26019</v>
      </c>
      <c r="AU795" s="62">
        <v>27320</v>
      </c>
      <c r="AV795" s="61">
        <v>1686</v>
      </c>
      <c r="AW795" s="63" t="str">
        <f t="shared" si="195"/>
        <v/>
      </c>
      <c r="AX795" s="63" t="str">
        <f t="shared" si="196"/>
        <v/>
      </c>
      <c r="AY795" s="64">
        <v>1301</v>
      </c>
      <c r="AZ795" s="65">
        <v>5.000192167262385E-2</v>
      </c>
      <c r="BA795" s="65">
        <v>6.5799999999999997E-2</v>
      </c>
      <c r="BB795" s="16" t="s">
        <v>34</v>
      </c>
      <c r="BC795" s="17" t="s">
        <v>3942</v>
      </c>
    </row>
    <row r="796" spans="1:55" ht="20.100000000000001" customHeight="1" x14ac:dyDescent="0.2">
      <c r="A796" s="15">
        <v>2017</v>
      </c>
      <c r="B796" s="15" t="s">
        <v>75</v>
      </c>
      <c r="C796" s="35">
        <f t="shared" si="184"/>
        <v>4</v>
      </c>
      <c r="D796" s="67" t="s">
        <v>30</v>
      </c>
      <c r="E796" s="60" t="s">
        <v>11</v>
      </c>
      <c r="F796" s="18" t="str">
        <f t="shared" si="185"/>
        <v>Luckey, Jeannie</v>
      </c>
      <c r="G796" s="11" t="s">
        <v>3940</v>
      </c>
      <c r="H796" s="12" t="s">
        <v>3945</v>
      </c>
      <c r="I796" s="66">
        <v>1</v>
      </c>
      <c r="J796" s="68" t="s">
        <v>53</v>
      </c>
      <c r="K796" s="34">
        <f t="shared" si="186"/>
        <v>0</v>
      </c>
      <c r="L796" s="34">
        <f t="shared" si="187"/>
        <v>25375</v>
      </c>
      <c r="M796" s="34">
        <f t="shared" si="188"/>
        <v>25375</v>
      </c>
      <c r="N796" s="34">
        <f t="shared" si="189"/>
        <v>0</v>
      </c>
      <c r="O796" s="34">
        <f t="shared" si="190"/>
        <v>1269</v>
      </c>
      <c r="P796" s="34">
        <f t="shared" si="191"/>
        <v>1269</v>
      </c>
      <c r="Q796" s="34">
        <f t="shared" si="192"/>
        <v>0</v>
      </c>
      <c r="R796" s="34">
        <f t="shared" si="193"/>
        <v>26644</v>
      </c>
      <c r="S796" s="34">
        <f t="shared" si="194"/>
        <v>26644</v>
      </c>
      <c r="T796" s="69">
        <v>42871</v>
      </c>
      <c r="V796" s="11" t="s">
        <v>3943</v>
      </c>
      <c r="W796" s="11" t="s">
        <v>3944</v>
      </c>
      <c r="X796" s="11" t="s">
        <v>8505</v>
      </c>
      <c r="Y796" s="11">
        <v>800798333</v>
      </c>
      <c r="Z796" s="12" t="s">
        <v>3853</v>
      </c>
      <c r="AA796" s="12" t="s">
        <v>3853</v>
      </c>
      <c r="AB796" s="12" t="s">
        <v>3854</v>
      </c>
      <c r="AC796" s="12" t="s">
        <v>3832</v>
      </c>
      <c r="AD796" s="12">
        <v>813000</v>
      </c>
      <c r="AE796" s="70">
        <v>22500</v>
      </c>
      <c r="AF796" s="70">
        <v>27500</v>
      </c>
      <c r="AG796" s="60"/>
      <c r="AH796" s="61">
        <v>25000</v>
      </c>
      <c r="AI796" s="61">
        <v>0</v>
      </c>
      <c r="AJ796" s="61">
        <v>25375</v>
      </c>
      <c r="AK796" s="61">
        <v>0</v>
      </c>
      <c r="AL796" s="61">
        <v>0</v>
      </c>
      <c r="AM796" s="61">
        <v>25375</v>
      </c>
      <c r="AN796" s="11" t="s">
        <v>953</v>
      </c>
      <c r="AO796" s="61">
        <v>26644</v>
      </c>
      <c r="AP796" s="61">
        <v>0</v>
      </c>
      <c r="AQ796" s="62">
        <v>0</v>
      </c>
      <c r="AR796" s="62">
        <v>26644</v>
      </c>
      <c r="AS796" s="11" t="s">
        <v>953</v>
      </c>
      <c r="AT796" s="62">
        <v>25375</v>
      </c>
      <c r="AU796" s="62">
        <v>26644</v>
      </c>
      <c r="AV796" s="61">
        <v>1644</v>
      </c>
      <c r="AW796" s="63" t="str">
        <f t="shared" si="195"/>
        <v/>
      </c>
      <c r="AX796" s="63" t="str">
        <f t="shared" si="196"/>
        <v/>
      </c>
      <c r="AY796" s="64">
        <v>1269</v>
      </c>
      <c r="AZ796" s="65">
        <v>5.0009852216748765E-2</v>
      </c>
      <c r="BA796" s="65">
        <v>6.5799999999999997E-2</v>
      </c>
      <c r="BB796" s="16" t="s">
        <v>34</v>
      </c>
      <c r="BC796" s="17" t="s">
        <v>3942</v>
      </c>
    </row>
    <row r="797" spans="1:55" ht="20.100000000000001" customHeight="1" x14ac:dyDescent="0.2">
      <c r="A797" s="15">
        <v>2017</v>
      </c>
      <c r="B797" s="15" t="s">
        <v>75</v>
      </c>
      <c r="C797" s="35">
        <f t="shared" si="184"/>
        <v>4</v>
      </c>
      <c r="D797" s="67" t="s">
        <v>30</v>
      </c>
      <c r="E797" s="60" t="s">
        <v>11</v>
      </c>
      <c r="F797" s="18" t="str">
        <f t="shared" si="185"/>
        <v xml:space="preserve">Storch, John </v>
      </c>
      <c r="G797" s="11" t="s">
        <v>3769</v>
      </c>
      <c r="H797" s="12" t="s">
        <v>3929</v>
      </c>
      <c r="I797" s="66">
        <v>1</v>
      </c>
      <c r="J797" s="68" t="s">
        <v>53</v>
      </c>
      <c r="K797" s="34">
        <f t="shared" si="186"/>
        <v>0</v>
      </c>
      <c r="L797" s="34">
        <f t="shared" si="187"/>
        <v>83579</v>
      </c>
      <c r="M797" s="34">
        <f t="shared" si="188"/>
        <v>83579</v>
      </c>
      <c r="N797" s="34">
        <f t="shared" si="189"/>
        <v>0</v>
      </c>
      <c r="O797" s="34">
        <f t="shared" si="190"/>
        <v>8358</v>
      </c>
      <c r="P797" s="34">
        <f t="shared" si="191"/>
        <v>8358</v>
      </c>
      <c r="Q797" s="34">
        <f t="shared" si="192"/>
        <v>0</v>
      </c>
      <c r="R797" s="34">
        <f t="shared" si="193"/>
        <v>91937</v>
      </c>
      <c r="S797" s="34">
        <f t="shared" si="194"/>
        <v>91937</v>
      </c>
      <c r="T797" s="69">
        <v>42887</v>
      </c>
      <c r="V797" s="11" t="s">
        <v>3928</v>
      </c>
      <c r="W797" s="11" t="s">
        <v>3931</v>
      </c>
      <c r="X797" s="11" t="s">
        <v>8528</v>
      </c>
      <c r="Y797" s="11">
        <v>800008786</v>
      </c>
      <c r="Z797" s="12" t="s">
        <v>3853</v>
      </c>
      <c r="AA797" s="12" t="s">
        <v>3853</v>
      </c>
      <c r="AB797" s="12" t="s">
        <v>3854</v>
      </c>
      <c r="AC797" s="12" t="s">
        <v>3930</v>
      </c>
      <c r="AD797" s="12">
        <v>414110</v>
      </c>
      <c r="AE797" s="70">
        <v>75221</v>
      </c>
      <c r="AF797" s="70">
        <v>91937</v>
      </c>
      <c r="AG797" s="60"/>
      <c r="AH797" s="61">
        <v>80000</v>
      </c>
      <c r="AI797" s="61">
        <v>0</v>
      </c>
      <c r="AJ797" s="61">
        <v>83579</v>
      </c>
      <c r="AK797" s="61">
        <v>0</v>
      </c>
      <c r="AL797" s="61">
        <v>0</v>
      </c>
      <c r="AM797" s="61">
        <v>83579</v>
      </c>
      <c r="AN797" s="11" t="s">
        <v>953</v>
      </c>
      <c r="AO797" s="61">
        <v>91937</v>
      </c>
      <c r="AP797" s="61">
        <v>0</v>
      </c>
      <c r="AQ797" s="62">
        <v>0</v>
      </c>
      <c r="AR797" s="62">
        <v>91937</v>
      </c>
      <c r="AS797" s="11" t="s">
        <v>953</v>
      </c>
      <c r="AT797" s="62">
        <v>83579</v>
      </c>
      <c r="AU797" s="62">
        <v>91937</v>
      </c>
      <c r="AV797" s="61">
        <v>11937</v>
      </c>
      <c r="AW797" s="63" t="str">
        <f t="shared" si="195"/>
        <v/>
      </c>
      <c r="AX797" s="63" t="str">
        <f t="shared" si="196"/>
        <v/>
      </c>
      <c r="AY797" s="64">
        <v>8358</v>
      </c>
      <c r="AZ797" s="65">
        <v>0.10000119647279819</v>
      </c>
      <c r="BA797" s="65">
        <v>0.1492</v>
      </c>
      <c r="BB797" s="16" t="s">
        <v>34</v>
      </c>
      <c r="BC797" s="17" t="s">
        <v>3932</v>
      </c>
    </row>
    <row r="798" spans="1:55" ht="20.100000000000001" customHeight="1" x14ac:dyDescent="0.2">
      <c r="A798" s="15">
        <v>2017</v>
      </c>
      <c r="B798" s="15" t="s">
        <v>75</v>
      </c>
      <c r="C798" s="35">
        <f t="shared" si="184"/>
        <v>4</v>
      </c>
      <c r="D798" s="67" t="s">
        <v>30</v>
      </c>
      <c r="E798" s="60" t="s">
        <v>11</v>
      </c>
      <c r="F798" s="18" t="str">
        <f t="shared" si="185"/>
        <v>Verret, Gregory</v>
      </c>
      <c r="G798" s="11" t="s">
        <v>3781</v>
      </c>
      <c r="H798" s="12" t="s">
        <v>3782</v>
      </c>
      <c r="I798" s="66">
        <v>1</v>
      </c>
      <c r="J798" s="68" t="s">
        <v>53</v>
      </c>
      <c r="K798" s="34">
        <f t="shared" si="186"/>
        <v>92000</v>
      </c>
      <c r="L798" s="34">
        <f t="shared" si="187"/>
        <v>0</v>
      </c>
      <c r="M798" s="34">
        <f t="shared" si="188"/>
        <v>92000</v>
      </c>
      <c r="N798" s="34">
        <f t="shared" si="189"/>
        <v>18000</v>
      </c>
      <c r="O798" s="34">
        <f t="shared" si="190"/>
        <v>0</v>
      </c>
      <c r="P798" s="34">
        <f t="shared" si="191"/>
        <v>18000</v>
      </c>
      <c r="Q798" s="34">
        <f t="shared" si="192"/>
        <v>110000</v>
      </c>
      <c r="R798" s="34">
        <f t="shared" si="193"/>
        <v>0</v>
      </c>
      <c r="S798" s="34">
        <f t="shared" si="194"/>
        <v>110000</v>
      </c>
      <c r="T798" s="69">
        <v>42902</v>
      </c>
      <c r="V798" s="11" t="s">
        <v>3780</v>
      </c>
      <c r="W798" s="11" t="s">
        <v>2124</v>
      </c>
      <c r="X798" s="11" t="s">
        <v>8533</v>
      </c>
      <c r="Y798" s="11">
        <v>800784089</v>
      </c>
      <c r="Z798" s="12" t="s">
        <v>3783</v>
      </c>
      <c r="AA798" s="12" t="s">
        <v>3784</v>
      </c>
      <c r="AB798" s="12" t="s">
        <v>3785</v>
      </c>
      <c r="AC798" s="12" t="s">
        <v>3786</v>
      </c>
      <c r="AD798" s="12">
        <v>430160</v>
      </c>
      <c r="AE798" s="70">
        <v>87143</v>
      </c>
      <c r="AF798" s="70">
        <v>106509</v>
      </c>
      <c r="AG798" s="60"/>
      <c r="AH798" s="61">
        <v>84000</v>
      </c>
      <c r="AI798" s="61">
        <v>0</v>
      </c>
      <c r="AJ798" s="61">
        <v>92000</v>
      </c>
      <c r="AK798" s="61" t="s">
        <v>3583</v>
      </c>
      <c r="AL798" s="61">
        <v>92000</v>
      </c>
      <c r="AM798" s="61">
        <v>0</v>
      </c>
      <c r="AN798" s="11"/>
      <c r="AO798" s="61">
        <v>110000</v>
      </c>
      <c r="AP798" s="61">
        <v>0</v>
      </c>
      <c r="AQ798" s="62">
        <v>110000</v>
      </c>
      <c r="AR798" s="62">
        <v>0</v>
      </c>
      <c r="AS798" s="11"/>
      <c r="AT798" s="62">
        <v>92000</v>
      </c>
      <c r="AU798" s="62">
        <v>110000</v>
      </c>
      <c r="AV798" s="61">
        <v>26000</v>
      </c>
      <c r="AW798" s="63" t="str">
        <f t="shared" si="195"/>
        <v/>
      </c>
      <c r="AX798" s="63" t="str">
        <f t="shared" si="196"/>
        <v/>
      </c>
      <c r="AY798" s="64">
        <v>18000</v>
      </c>
      <c r="AZ798" s="65">
        <v>0.19565217391304349</v>
      </c>
      <c r="BA798" s="65">
        <v>0.3095</v>
      </c>
      <c r="BB798" s="16" t="s">
        <v>34</v>
      </c>
      <c r="BC798" s="17" t="s">
        <v>3787</v>
      </c>
    </row>
    <row r="799" spans="1:55" ht="20.100000000000001" customHeight="1" x14ac:dyDescent="0.2">
      <c r="A799" s="15">
        <v>2017</v>
      </c>
      <c r="B799" s="15" t="s">
        <v>75</v>
      </c>
      <c r="C799" s="35">
        <f t="shared" si="184"/>
        <v>4</v>
      </c>
      <c r="D799" s="67" t="s">
        <v>30</v>
      </c>
      <c r="E799" s="60" t="s">
        <v>11</v>
      </c>
      <c r="F799" s="18" t="str">
        <f t="shared" si="185"/>
        <v>Verret, Gregory</v>
      </c>
      <c r="G799" s="11" t="s">
        <v>3781</v>
      </c>
      <c r="H799" s="12" t="s">
        <v>3782</v>
      </c>
      <c r="I799" s="66">
        <v>1</v>
      </c>
      <c r="J799" s="68" t="s">
        <v>53</v>
      </c>
      <c r="K799" s="34">
        <f t="shared" si="186"/>
        <v>92000</v>
      </c>
      <c r="L799" s="34">
        <f t="shared" si="187"/>
        <v>0</v>
      </c>
      <c r="M799" s="34">
        <f t="shared" si="188"/>
        <v>92000</v>
      </c>
      <c r="N799" s="34">
        <f t="shared" si="189"/>
        <v>18000</v>
      </c>
      <c r="O799" s="34">
        <f t="shared" si="190"/>
        <v>0</v>
      </c>
      <c r="P799" s="34">
        <f t="shared" si="191"/>
        <v>18000</v>
      </c>
      <c r="Q799" s="34">
        <f t="shared" si="192"/>
        <v>110000</v>
      </c>
      <c r="R799" s="34">
        <f t="shared" si="193"/>
        <v>0</v>
      </c>
      <c r="S799" s="34">
        <f t="shared" si="194"/>
        <v>110000</v>
      </c>
      <c r="T799" s="69">
        <v>42826</v>
      </c>
      <c r="V799" s="11" t="s">
        <v>3780</v>
      </c>
      <c r="W799" s="11" t="s">
        <v>2124</v>
      </c>
      <c r="X799" s="11" t="s">
        <v>8533</v>
      </c>
      <c r="Y799" s="11">
        <v>800784089</v>
      </c>
      <c r="Z799" s="12" t="s">
        <v>3783</v>
      </c>
      <c r="AA799" s="12" t="s">
        <v>3784</v>
      </c>
      <c r="AB799" s="12" t="s">
        <v>3785</v>
      </c>
      <c r="AC799" s="12" t="s">
        <v>3786</v>
      </c>
      <c r="AD799" s="12">
        <v>430160</v>
      </c>
      <c r="AE799" s="70">
        <v>87143</v>
      </c>
      <c r="AF799" s="70">
        <v>106509</v>
      </c>
      <c r="AG799" s="60"/>
      <c r="AH799" s="61">
        <v>84000</v>
      </c>
      <c r="AI799" s="61">
        <v>0</v>
      </c>
      <c r="AJ799" s="61">
        <v>92000</v>
      </c>
      <c r="AK799" s="61" t="s">
        <v>3583</v>
      </c>
      <c r="AL799" s="61">
        <v>92000</v>
      </c>
      <c r="AM799" s="61">
        <v>0</v>
      </c>
      <c r="AN799" s="11"/>
      <c r="AO799" s="61">
        <v>110000</v>
      </c>
      <c r="AP799" s="61">
        <v>0</v>
      </c>
      <c r="AQ799" s="62">
        <v>110000</v>
      </c>
      <c r="AR799" s="62">
        <v>0</v>
      </c>
      <c r="AS799" s="11"/>
      <c r="AT799" s="62">
        <v>92000</v>
      </c>
      <c r="AU799" s="62">
        <v>110000</v>
      </c>
      <c r="AV799" s="61">
        <v>26000</v>
      </c>
      <c r="AW799" s="63" t="str">
        <f t="shared" si="195"/>
        <v/>
      </c>
      <c r="AX799" s="63" t="str">
        <f t="shared" si="196"/>
        <v/>
      </c>
      <c r="AY799" s="64">
        <v>18000</v>
      </c>
      <c r="AZ799" s="65">
        <v>0.19565217391304349</v>
      </c>
      <c r="BA799" s="65">
        <v>0.3095</v>
      </c>
      <c r="BB799" s="16" t="s">
        <v>34</v>
      </c>
      <c r="BC799" s="17" t="s">
        <v>3788</v>
      </c>
    </row>
    <row r="800" spans="1:55" ht="20.100000000000001" customHeight="1" x14ac:dyDescent="0.2">
      <c r="A800" s="15">
        <v>2017</v>
      </c>
      <c r="B800" s="15" t="s">
        <v>75</v>
      </c>
      <c r="C800" s="35">
        <f t="shared" si="184"/>
        <v>4</v>
      </c>
      <c r="D800" s="67" t="s">
        <v>30</v>
      </c>
      <c r="E800" s="60" t="s">
        <v>11</v>
      </c>
      <c r="F800" s="18" t="str">
        <f t="shared" si="185"/>
        <v>Williams, Margaret</v>
      </c>
      <c r="G800" s="11" t="s">
        <v>3633</v>
      </c>
      <c r="H800" s="12" t="s">
        <v>3634</v>
      </c>
      <c r="I800" s="66">
        <v>1</v>
      </c>
      <c r="J800" s="68" t="s">
        <v>53</v>
      </c>
      <c r="K800" s="34">
        <f t="shared" si="186"/>
        <v>55318</v>
      </c>
      <c r="L800" s="34">
        <f t="shared" si="187"/>
        <v>0</v>
      </c>
      <c r="M800" s="34">
        <f t="shared" si="188"/>
        <v>55318</v>
      </c>
      <c r="N800" s="34">
        <f t="shared" si="189"/>
        <v>2250</v>
      </c>
      <c r="O800" s="34">
        <f t="shared" si="190"/>
        <v>0</v>
      </c>
      <c r="P800" s="34">
        <f t="shared" si="191"/>
        <v>2250</v>
      </c>
      <c r="Q800" s="34">
        <f t="shared" si="192"/>
        <v>57568</v>
      </c>
      <c r="R800" s="34">
        <f t="shared" si="193"/>
        <v>0</v>
      </c>
      <c r="S800" s="34">
        <f t="shared" si="194"/>
        <v>57568</v>
      </c>
      <c r="T800" s="69">
        <v>42826</v>
      </c>
      <c r="V800" s="11" t="s">
        <v>1668</v>
      </c>
      <c r="W800" s="11" t="s">
        <v>2814</v>
      </c>
      <c r="X800" s="11" t="s">
        <v>8538</v>
      </c>
      <c r="Y800" s="11">
        <v>800555570</v>
      </c>
      <c r="Z800" s="12" t="s">
        <v>3635</v>
      </c>
      <c r="AA800" s="12" t="s">
        <v>3600</v>
      </c>
      <c r="AB800" s="12" t="s">
        <v>3636</v>
      </c>
      <c r="AC800" s="12" t="s">
        <v>3637</v>
      </c>
      <c r="AD800" s="12">
        <v>433120</v>
      </c>
      <c r="AE800" s="70">
        <v>45211</v>
      </c>
      <c r="AF800" s="70">
        <v>55257</v>
      </c>
      <c r="AG800" s="60"/>
      <c r="AH800" s="61">
        <v>54500</v>
      </c>
      <c r="AI800" s="61">
        <v>0</v>
      </c>
      <c r="AJ800" s="61">
        <v>55318</v>
      </c>
      <c r="AK800" s="61" t="s">
        <v>3583</v>
      </c>
      <c r="AL800" s="61">
        <v>55318</v>
      </c>
      <c r="AM800" s="61">
        <v>0</v>
      </c>
      <c r="AN800" s="11"/>
      <c r="AO800" s="61">
        <v>57568</v>
      </c>
      <c r="AP800" s="61">
        <v>0</v>
      </c>
      <c r="AQ800" s="62">
        <v>57568</v>
      </c>
      <c r="AR800" s="62">
        <v>0</v>
      </c>
      <c r="AS800" s="11"/>
      <c r="AT800" s="62">
        <v>55318</v>
      </c>
      <c r="AU800" s="62">
        <v>57568</v>
      </c>
      <c r="AV800" s="61">
        <v>3068</v>
      </c>
      <c r="AW800" s="63" t="str">
        <f t="shared" si="195"/>
        <v/>
      </c>
      <c r="AX800" s="63" t="str">
        <f t="shared" si="196"/>
        <v/>
      </c>
      <c r="AY800" s="64">
        <v>2250</v>
      </c>
      <c r="AZ800" s="65">
        <v>4.0673921689142772E-2</v>
      </c>
      <c r="BA800" s="65">
        <v>5.6300000000000003E-2</v>
      </c>
      <c r="BB800" s="16" t="s">
        <v>34</v>
      </c>
      <c r="BC800" s="17" t="s">
        <v>3638</v>
      </c>
    </row>
    <row r="801" spans="1:55" ht="20.100000000000001" customHeight="1" x14ac:dyDescent="0.2">
      <c r="A801" s="15">
        <v>2017</v>
      </c>
      <c r="B801" s="15" t="s">
        <v>75</v>
      </c>
      <c r="C801" s="35">
        <f t="shared" si="184"/>
        <v>4</v>
      </c>
      <c r="D801" s="67" t="s">
        <v>30</v>
      </c>
      <c r="E801" s="60" t="s">
        <v>11</v>
      </c>
      <c r="F801" s="18" t="str">
        <f t="shared" si="185"/>
        <v>Williams, Scott</v>
      </c>
      <c r="G801" s="11" t="s">
        <v>4005</v>
      </c>
      <c r="H801" s="12" t="s">
        <v>4006</v>
      </c>
      <c r="I801" s="66">
        <v>1</v>
      </c>
      <c r="J801" s="68" t="s">
        <v>53</v>
      </c>
      <c r="K801" s="34">
        <f t="shared" si="186"/>
        <v>53941</v>
      </c>
      <c r="L801" s="34">
        <f t="shared" si="187"/>
        <v>18982</v>
      </c>
      <c r="M801" s="34">
        <f t="shared" si="188"/>
        <v>72923</v>
      </c>
      <c r="N801" s="34">
        <f t="shared" si="189"/>
        <v>8397</v>
      </c>
      <c r="O801" s="34">
        <f t="shared" si="190"/>
        <v>-3397</v>
      </c>
      <c r="P801" s="34">
        <f t="shared" si="191"/>
        <v>5000</v>
      </c>
      <c r="Q801" s="34">
        <f t="shared" si="192"/>
        <v>62338</v>
      </c>
      <c r="R801" s="34">
        <f t="shared" si="193"/>
        <v>15585</v>
      </c>
      <c r="S801" s="34">
        <f t="shared" si="194"/>
        <v>77923</v>
      </c>
      <c r="T801" s="69">
        <v>42871</v>
      </c>
      <c r="V801" s="11" t="s">
        <v>1668</v>
      </c>
      <c r="W801" s="11" t="s">
        <v>980</v>
      </c>
      <c r="X801" s="11" t="s">
        <v>8539</v>
      </c>
      <c r="Y801" s="11">
        <v>800002854</v>
      </c>
      <c r="Z801" s="12" t="s">
        <v>3635</v>
      </c>
      <c r="AA801" s="12" t="s">
        <v>4007</v>
      </c>
      <c r="AB801" s="12" t="s">
        <v>4008</v>
      </c>
      <c r="AC801" s="12" t="s">
        <v>4009</v>
      </c>
      <c r="AD801" s="12">
        <v>471010</v>
      </c>
      <c r="AE801" s="70">
        <v>64661</v>
      </c>
      <c r="AF801" s="70">
        <v>79030</v>
      </c>
      <c r="AG801" s="60"/>
      <c r="AH801" s="61">
        <v>71845</v>
      </c>
      <c r="AI801" s="61">
        <v>0</v>
      </c>
      <c r="AJ801" s="61">
        <v>72923</v>
      </c>
      <c r="AK801" s="61" t="s">
        <v>3583</v>
      </c>
      <c r="AL801" s="61">
        <v>53941</v>
      </c>
      <c r="AM801" s="61">
        <v>18982</v>
      </c>
      <c r="AN801" s="11" t="s">
        <v>953</v>
      </c>
      <c r="AO801" s="61">
        <v>77923</v>
      </c>
      <c r="AP801" s="61">
        <v>0</v>
      </c>
      <c r="AQ801" s="62">
        <v>62338</v>
      </c>
      <c r="AR801" s="62">
        <v>15585</v>
      </c>
      <c r="AS801" s="11" t="s">
        <v>953</v>
      </c>
      <c r="AT801" s="62">
        <v>72923</v>
      </c>
      <c r="AU801" s="62">
        <v>77923</v>
      </c>
      <c r="AV801" s="61">
        <v>6078</v>
      </c>
      <c r="AW801" s="63" t="str">
        <f t="shared" si="195"/>
        <v/>
      </c>
      <c r="AX801" s="63" t="str">
        <f t="shared" si="196"/>
        <v/>
      </c>
      <c r="AY801" s="64">
        <v>5000</v>
      </c>
      <c r="AZ801" s="65">
        <v>6.8565473170330349E-2</v>
      </c>
      <c r="BA801" s="65">
        <v>8.4599999999999995E-2</v>
      </c>
      <c r="BB801" s="16" t="s">
        <v>34</v>
      </c>
      <c r="BC801" s="17" t="s">
        <v>4010</v>
      </c>
    </row>
    <row r="802" spans="1:55" ht="20.100000000000001" customHeight="1" x14ac:dyDescent="0.2">
      <c r="A802" s="72" t="s">
        <v>998</v>
      </c>
      <c r="B802" s="72" t="s">
        <v>75</v>
      </c>
      <c r="C802" s="35">
        <f t="shared" si="184"/>
        <v>4</v>
      </c>
      <c r="D802" s="39" t="s">
        <v>30</v>
      </c>
      <c r="E802" s="60" t="s">
        <v>23</v>
      </c>
      <c r="F802" s="18" t="str">
        <f t="shared" si="185"/>
        <v>Banks-Marsh, Fredia</v>
      </c>
      <c r="G802" s="11" t="s">
        <v>1110</v>
      </c>
      <c r="H802" s="11" t="s">
        <v>1111</v>
      </c>
      <c r="I802" s="66">
        <v>1</v>
      </c>
      <c r="J802" s="11" t="s">
        <v>53</v>
      </c>
      <c r="K802" s="34">
        <f t="shared" si="186"/>
        <v>45036.595531200001</v>
      </c>
      <c r="L802" s="34">
        <f t="shared" si="187"/>
        <v>2777.0144688</v>
      </c>
      <c r="M802" s="34">
        <f t="shared" si="188"/>
        <v>47813.61</v>
      </c>
      <c r="N802" s="34">
        <f t="shared" si="189"/>
        <v>9536.517468799997</v>
      </c>
      <c r="O802" s="34">
        <f t="shared" si="190"/>
        <v>-0.12746879999986049</v>
      </c>
      <c r="P802" s="34">
        <f t="shared" si="191"/>
        <v>9536.3899999999976</v>
      </c>
      <c r="Q802" s="34">
        <f t="shared" si="192"/>
        <v>54573.112999999998</v>
      </c>
      <c r="R802" s="34">
        <f t="shared" si="193"/>
        <v>2776.8870000000002</v>
      </c>
      <c r="S802" s="34">
        <f t="shared" si="194"/>
        <v>57350</v>
      </c>
      <c r="T802" s="13">
        <v>42870</v>
      </c>
      <c r="V802" s="11" t="s">
        <v>1107</v>
      </c>
      <c r="W802" s="11" t="s">
        <v>1108</v>
      </c>
      <c r="X802" s="11" t="s">
        <v>8562</v>
      </c>
      <c r="Y802" s="11" t="s">
        <v>1109</v>
      </c>
      <c r="Z802" s="11" t="s">
        <v>1112</v>
      </c>
      <c r="AA802" s="11" t="s">
        <v>1113</v>
      </c>
      <c r="AB802" s="11" t="s">
        <v>1114</v>
      </c>
      <c r="AC802" s="12" t="s">
        <v>1115</v>
      </c>
      <c r="AD802" s="12" t="s">
        <v>1116</v>
      </c>
      <c r="AE802" s="70">
        <v>30709</v>
      </c>
      <c r="AF802" s="70">
        <v>53100</v>
      </c>
      <c r="AG802" s="60"/>
      <c r="AH802" s="61">
        <v>47107</v>
      </c>
      <c r="AI802" s="61">
        <v>0</v>
      </c>
      <c r="AJ802" s="61">
        <v>47813.61</v>
      </c>
      <c r="AK802" s="61">
        <v>0</v>
      </c>
      <c r="AL802" s="61">
        <v>45036.595531200001</v>
      </c>
      <c r="AM802" s="61">
        <v>2777.0144688</v>
      </c>
      <c r="AN802" s="11" t="s">
        <v>1038</v>
      </c>
      <c r="AO802" s="61">
        <v>57350</v>
      </c>
      <c r="AP802" s="61">
        <v>0</v>
      </c>
      <c r="AQ802" s="62">
        <v>54573.112999999998</v>
      </c>
      <c r="AR802" s="62">
        <v>2776.8870000000002</v>
      </c>
      <c r="AS802" s="11" t="s">
        <v>1038</v>
      </c>
      <c r="AT802" s="62">
        <v>47813.61</v>
      </c>
      <c r="AU802" s="62">
        <v>57350</v>
      </c>
      <c r="AV802" s="61">
        <v>10243</v>
      </c>
      <c r="AW802" s="63" t="str">
        <f t="shared" si="195"/>
        <v/>
      </c>
      <c r="AX802" s="63" t="str">
        <f t="shared" si="196"/>
        <v/>
      </c>
      <c r="AY802" s="64">
        <v>9536.39</v>
      </c>
      <c r="AZ802" s="65">
        <v>0.19944927814486293</v>
      </c>
      <c r="BA802" s="65">
        <v>0.21744114462818689</v>
      </c>
      <c r="BB802" s="17" t="s">
        <v>34</v>
      </c>
      <c r="BC802" s="17" t="s">
        <v>1117</v>
      </c>
    </row>
    <row r="803" spans="1:55" ht="20.100000000000001" customHeight="1" x14ac:dyDescent="0.2">
      <c r="A803" s="72" t="s">
        <v>998</v>
      </c>
      <c r="B803" s="72" t="s">
        <v>75</v>
      </c>
      <c r="C803" s="35">
        <f t="shared" si="184"/>
        <v>4</v>
      </c>
      <c r="D803" s="39" t="s">
        <v>30</v>
      </c>
      <c r="E803" s="60" t="s">
        <v>23</v>
      </c>
      <c r="F803" s="18" t="str">
        <f t="shared" si="185"/>
        <v>Bates, Denise</v>
      </c>
      <c r="G803" s="11" t="s">
        <v>368</v>
      </c>
      <c r="H803" s="11" t="s">
        <v>1085</v>
      </c>
      <c r="I803" s="66">
        <v>1</v>
      </c>
      <c r="J803" s="11" t="s">
        <v>53</v>
      </c>
      <c r="K803" s="34">
        <f t="shared" si="186"/>
        <v>42224</v>
      </c>
      <c r="L803" s="34">
        <f t="shared" si="187"/>
        <v>0</v>
      </c>
      <c r="M803" s="34">
        <f t="shared" si="188"/>
        <v>42224</v>
      </c>
      <c r="N803" s="34">
        <f t="shared" si="189"/>
        <v>7800</v>
      </c>
      <c r="O803" s="34">
        <f t="shared" si="190"/>
        <v>0</v>
      </c>
      <c r="P803" s="34">
        <f t="shared" si="191"/>
        <v>7800</v>
      </c>
      <c r="Q803" s="34">
        <f t="shared" si="192"/>
        <v>50024</v>
      </c>
      <c r="R803" s="34">
        <f t="shared" si="193"/>
        <v>0</v>
      </c>
      <c r="S803" s="34">
        <f t="shared" si="194"/>
        <v>50024</v>
      </c>
      <c r="T803" s="13">
        <v>42828</v>
      </c>
      <c r="V803" s="11" t="s">
        <v>1084</v>
      </c>
      <c r="W803" s="11" t="s">
        <v>657</v>
      </c>
      <c r="X803" s="11" t="s">
        <v>8569</v>
      </c>
      <c r="Y803" s="11">
        <v>720164372</v>
      </c>
      <c r="Z803" s="11" t="s">
        <v>1086</v>
      </c>
      <c r="AA803" s="11" t="s">
        <v>1087</v>
      </c>
      <c r="AB803" s="11" t="s">
        <v>1088</v>
      </c>
      <c r="AC803" s="12" t="s">
        <v>334</v>
      </c>
      <c r="AD803" s="12" t="s">
        <v>334</v>
      </c>
      <c r="AE803" s="70">
        <v>31888</v>
      </c>
      <c r="AF803" s="70">
        <v>54002</v>
      </c>
      <c r="AG803" s="60"/>
      <c r="AH803" s="61">
        <v>41600</v>
      </c>
      <c r="AI803" s="61">
        <v>0</v>
      </c>
      <c r="AJ803" s="61">
        <v>42224</v>
      </c>
      <c r="AK803" s="61">
        <v>0</v>
      </c>
      <c r="AL803" s="61">
        <v>42224</v>
      </c>
      <c r="AM803" s="61">
        <v>0</v>
      </c>
      <c r="AN803" s="11"/>
      <c r="AO803" s="61">
        <v>50024</v>
      </c>
      <c r="AP803" s="61">
        <v>0</v>
      </c>
      <c r="AQ803" s="62">
        <v>50024</v>
      </c>
      <c r="AR803" s="62">
        <v>0</v>
      </c>
      <c r="AS803" s="11"/>
      <c r="AT803" s="62">
        <v>42224</v>
      </c>
      <c r="AU803" s="62">
        <v>50024</v>
      </c>
      <c r="AV803" s="61">
        <v>8424</v>
      </c>
      <c r="AW803" s="63" t="str">
        <f t="shared" si="195"/>
        <v/>
      </c>
      <c r="AX803" s="63" t="str">
        <f t="shared" si="196"/>
        <v/>
      </c>
      <c r="AY803" s="64">
        <v>7800</v>
      </c>
      <c r="AZ803" s="65">
        <v>0.18472906403940886</v>
      </c>
      <c r="BA803" s="65">
        <v>0.20250000000000001</v>
      </c>
      <c r="BB803" s="17" t="s">
        <v>34</v>
      </c>
      <c r="BC803" s="17" t="s">
        <v>1089</v>
      </c>
    </row>
    <row r="804" spans="1:55" ht="20.100000000000001" customHeight="1" x14ac:dyDescent="0.2">
      <c r="A804" s="72" t="s">
        <v>998</v>
      </c>
      <c r="B804" s="72" t="s">
        <v>75</v>
      </c>
      <c r="C804" s="35">
        <f t="shared" si="184"/>
        <v>4</v>
      </c>
      <c r="D804" s="39" t="s">
        <v>30</v>
      </c>
      <c r="E804" s="60" t="s">
        <v>23</v>
      </c>
      <c r="F804" s="18" t="str">
        <f t="shared" si="185"/>
        <v>Benfield, Christopher</v>
      </c>
      <c r="G804" s="11" t="s">
        <v>148</v>
      </c>
      <c r="H804" s="11" t="s">
        <v>1452</v>
      </c>
      <c r="I804" s="66">
        <v>1</v>
      </c>
      <c r="J804" s="11" t="s">
        <v>53</v>
      </c>
      <c r="K804" s="34">
        <f t="shared" si="186"/>
        <v>43487.68</v>
      </c>
      <c r="L804" s="34">
        <f t="shared" si="187"/>
        <v>0</v>
      </c>
      <c r="M804" s="34">
        <f t="shared" si="188"/>
        <v>43487.68</v>
      </c>
      <c r="N804" s="34">
        <f t="shared" si="189"/>
        <v>4349.32</v>
      </c>
      <c r="O804" s="34">
        <f t="shared" si="190"/>
        <v>0</v>
      </c>
      <c r="P804" s="34">
        <f t="shared" si="191"/>
        <v>4349.32</v>
      </c>
      <c r="Q804" s="34">
        <f t="shared" si="192"/>
        <v>47837</v>
      </c>
      <c r="R804" s="34">
        <f t="shared" si="193"/>
        <v>0</v>
      </c>
      <c r="S804" s="34">
        <f t="shared" si="194"/>
        <v>47837</v>
      </c>
      <c r="T804" s="13">
        <v>42856</v>
      </c>
      <c r="V804" s="11" t="s">
        <v>1450</v>
      </c>
      <c r="W804" s="11" t="s">
        <v>1119</v>
      </c>
      <c r="X804" s="11" t="s">
        <v>8576</v>
      </c>
      <c r="Y804" s="11" t="s">
        <v>1451</v>
      </c>
      <c r="Z804" s="11" t="s">
        <v>1003</v>
      </c>
      <c r="AA804" s="11" t="s">
        <v>1004</v>
      </c>
      <c r="AB804" s="11" t="s">
        <v>1005</v>
      </c>
      <c r="AC804" s="12" t="s">
        <v>831</v>
      </c>
      <c r="AD804" s="12" t="s">
        <v>831</v>
      </c>
      <c r="AE804" s="70">
        <v>31383</v>
      </c>
      <c r="AF804" s="70">
        <v>44739</v>
      </c>
      <c r="AG804" s="60"/>
      <c r="AH804" s="61">
        <v>42845</v>
      </c>
      <c r="AI804" s="61">
        <v>0</v>
      </c>
      <c r="AJ804" s="61">
        <v>43487.68</v>
      </c>
      <c r="AK804" s="61">
        <v>0</v>
      </c>
      <c r="AL804" s="61">
        <v>43487.68</v>
      </c>
      <c r="AM804" s="61">
        <v>0</v>
      </c>
      <c r="AN804" s="11"/>
      <c r="AO804" s="61">
        <v>47837</v>
      </c>
      <c r="AP804" s="61">
        <v>0</v>
      </c>
      <c r="AQ804" s="62">
        <v>47837</v>
      </c>
      <c r="AR804" s="62">
        <v>0</v>
      </c>
      <c r="AS804" s="11"/>
      <c r="AT804" s="62">
        <v>43487.68</v>
      </c>
      <c r="AU804" s="62">
        <v>47837</v>
      </c>
      <c r="AV804" s="61">
        <v>4992</v>
      </c>
      <c r="AW804" s="63" t="str">
        <f t="shared" si="195"/>
        <v/>
      </c>
      <c r="AX804" s="63" t="str">
        <f t="shared" si="196"/>
        <v/>
      </c>
      <c r="AY804" s="64">
        <v>4349.32</v>
      </c>
      <c r="AZ804" s="65">
        <v>0.10001269325013429</v>
      </c>
      <c r="BA804" s="65">
        <v>0.11651301202007236</v>
      </c>
      <c r="BB804" s="17" t="s">
        <v>34</v>
      </c>
      <c r="BC804" s="17" t="s">
        <v>1453</v>
      </c>
    </row>
    <row r="805" spans="1:55" ht="20.100000000000001" customHeight="1" x14ac:dyDescent="0.2">
      <c r="A805" s="72" t="s">
        <v>998</v>
      </c>
      <c r="B805" s="72" t="s">
        <v>75</v>
      </c>
      <c r="C805" s="35">
        <f t="shared" si="184"/>
        <v>4</v>
      </c>
      <c r="D805" s="39" t="s">
        <v>30</v>
      </c>
      <c r="E805" s="60" t="s">
        <v>23</v>
      </c>
      <c r="F805" s="18" t="str">
        <f t="shared" si="185"/>
        <v>BLADE, LAY</v>
      </c>
      <c r="G805" s="11" t="s">
        <v>1335</v>
      </c>
      <c r="H805" s="11" t="s">
        <v>1589</v>
      </c>
      <c r="I805" s="66">
        <v>1</v>
      </c>
      <c r="J805" s="11" t="s">
        <v>53</v>
      </c>
      <c r="K805" s="34">
        <f t="shared" si="186"/>
        <v>30221.63</v>
      </c>
      <c r="L805" s="34">
        <f t="shared" si="187"/>
        <v>0</v>
      </c>
      <c r="M805" s="34">
        <f t="shared" si="188"/>
        <v>30221.63</v>
      </c>
      <c r="N805" s="34">
        <f t="shared" si="189"/>
        <v>2992.369999999999</v>
      </c>
      <c r="O805" s="34">
        <f t="shared" si="190"/>
        <v>0</v>
      </c>
      <c r="P805" s="34">
        <f t="shared" si="191"/>
        <v>2992.369999999999</v>
      </c>
      <c r="Q805" s="34">
        <f t="shared" si="192"/>
        <v>33214</v>
      </c>
      <c r="R805" s="34">
        <f t="shared" si="193"/>
        <v>0</v>
      </c>
      <c r="S805" s="34">
        <f t="shared" si="194"/>
        <v>33214</v>
      </c>
      <c r="T805" s="13">
        <v>42905</v>
      </c>
      <c r="V805" s="11" t="s">
        <v>1586</v>
      </c>
      <c r="W805" s="11" t="s">
        <v>1587</v>
      </c>
      <c r="X805" s="11" t="s">
        <v>8581</v>
      </c>
      <c r="Y805" s="11" t="s">
        <v>1588</v>
      </c>
      <c r="Z805" s="11" t="s">
        <v>1011</v>
      </c>
      <c r="AA805" s="11" t="s">
        <v>1590</v>
      </c>
      <c r="AB805" s="11" t="s">
        <v>1591</v>
      </c>
      <c r="AC805" s="12" t="s">
        <v>732</v>
      </c>
      <c r="AD805" s="12" t="s">
        <v>1585</v>
      </c>
      <c r="AE805" s="70">
        <v>23332</v>
      </c>
      <c r="AF805" s="70">
        <v>37412</v>
      </c>
      <c r="AG805" s="60"/>
      <c r="AH805" s="61">
        <v>29775</v>
      </c>
      <c r="AI805" s="61">
        <v>0</v>
      </c>
      <c r="AJ805" s="61">
        <v>30221.63</v>
      </c>
      <c r="AK805" s="61">
        <v>0</v>
      </c>
      <c r="AL805" s="61">
        <v>30221.63</v>
      </c>
      <c r="AM805" s="61">
        <v>0</v>
      </c>
      <c r="AN805" s="11"/>
      <c r="AO805" s="61">
        <v>33214</v>
      </c>
      <c r="AP805" s="61">
        <v>0</v>
      </c>
      <c r="AQ805" s="62">
        <v>33214</v>
      </c>
      <c r="AR805" s="62">
        <v>0</v>
      </c>
      <c r="AS805" s="11"/>
      <c r="AT805" s="62">
        <v>30221.63</v>
      </c>
      <c r="AU805" s="62">
        <v>33214</v>
      </c>
      <c r="AV805" s="61">
        <v>3439</v>
      </c>
      <c r="AW805" s="63" t="str">
        <f t="shared" si="195"/>
        <v/>
      </c>
      <c r="AX805" s="63" t="str">
        <f t="shared" si="196"/>
        <v/>
      </c>
      <c r="AY805" s="64">
        <v>2992.369999999999</v>
      </c>
      <c r="AZ805" s="65">
        <v>9.9014182888216118E-2</v>
      </c>
      <c r="BA805" s="65">
        <v>0.11549958018471872</v>
      </c>
      <c r="BB805" s="17" t="s">
        <v>34</v>
      </c>
      <c r="BC805" s="17" t="s">
        <v>1592</v>
      </c>
    </row>
    <row r="806" spans="1:55" ht="20.100000000000001" customHeight="1" x14ac:dyDescent="0.2">
      <c r="A806" s="72" t="s">
        <v>998</v>
      </c>
      <c r="B806" s="72" t="s">
        <v>75</v>
      </c>
      <c r="C806" s="35">
        <f t="shared" si="184"/>
        <v>4</v>
      </c>
      <c r="D806" s="39" t="s">
        <v>30</v>
      </c>
      <c r="E806" s="60" t="s">
        <v>23</v>
      </c>
      <c r="F806" s="18" t="str">
        <f t="shared" si="185"/>
        <v>Coombs, Kathryn</v>
      </c>
      <c r="G806" s="11" t="s">
        <v>133</v>
      </c>
      <c r="H806" s="11" t="s">
        <v>2803</v>
      </c>
      <c r="I806" s="66">
        <v>1</v>
      </c>
      <c r="J806" s="11" t="s">
        <v>53</v>
      </c>
      <c r="K806" s="34">
        <f t="shared" si="186"/>
        <v>0</v>
      </c>
      <c r="L806" s="34">
        <f t="shared" si="187"/>
        <v>55825</v>
      </c>
      <c r="M806" s="34">
        <f t="shared" si="188"/>
        <v>55825</v>
      </c>
      <c r="N806" s="34">
        <f t="shared" si="189"/>
        <v>0</v>
      </c>
      <c r="O806" s="34">
        <f t="shared" si="190"/>
        <v>8373</v>
      </c>
      <c r="P806" s="34">
        <f t="shared" si="191"/>
        <v>8373</v>
      </c>
      <c r="Q806" s="34">
        <f t="shared" si="192"/>
        <v>0</v>
      </c>
      <c r="R806" s="34">
        <f t="shared" si="193"/>
        <v>64198</v>
      </c>
      <c r="S806" s="34">
        <f t="shared" si="194"/>
        <v>64198</v>
      </c>
      <c r="T806" s="13">
        <v>42849</v>
      </c>
      <c r="V806" s="11" t="s">
        <v>2802</v>
      </c>
      <c r="W806" s="11" t="s">
        <v>1049</v>
      </c>
      <c r="X806" s="11" t="s">
        <v>8623</v>
      </c>
      <c r="Y806" s="11">
        <v>704267495</v>
      </c>
      <c r="Z806" s="11" t="s">
        <v>1249</v>
      </c>
      <c r="AA806" s="11" t="s">
        <v>1277</v>
      </c>
      <c r="AB806" s="11" t="s">
        <v>1278</v>
      </c>
      <c r="AC806" s="12" t="s">
        <v>678</v>
      </c>
      <c r="AD806" s="12" t="s">
        <v>73</v>
      </c>
      <c r="AE806" s="70">
        <v>37012</v>
      </c>
      <c r="AF806" s="70">
        <v>78069</v>
      </c>
      <c r="AG806" s="60"/>
      <c r="AH806" s="61">
        <v>55000</v>
      </c>
      <c r="AI806" s="61">
        <v>0</v>
      </c>
      <c r="AJ806" s="61">
        <v>55825</v>
      </c>
      <c r="AK806" s="61">
        <v>0</v>
      </c>
      <c r="AL806" s="61">
        <v>0</v>
      </c>
      <c r="AM806" s="61">
        <v>55825</v>
      </c>
      <c r="AN806" s="11" t="s">
        <v>1038</v>
      </c>
      <c r="AO806" s="61">
        <v>64198</v>
      </c>
      <c r="AP806" s="61">
        <v>0</v>
      </c>
      <c r="AQ806" s="62">
        <v>0</v>
      </c>
      <c r="AR806" s="62">
        <v>64198</v>
      </c>
      <c r="AS806" s="11" t="s">
        <v>1038</v>
      </c>
      <c r="AT806" s="62">
        <v>55825</v>
      </c>
      <c r="AU806" s="62">
        <v>64198</v>
      </c>
      <c r="AV806" s="61">
        <v>9198</v>
      </c>
      <c r="AW806" s="63" t="str">
        <f t="shared" si="195"/>
        <v/>
      </c>
      <c r="AX806" s="63" t="str">
        <f t="shared" si="196"/>
        <v/>
      </c>
      <c r="AY806" s="64">
        <v>8373</v>
      </c>
      <c r="AZ806" s="65">
        <v>0.14998656515897896</v>
      </c>
      <c r="BA806" s="65">
        <v>0.16723636363636363</v>
      </c>
      <c r="BB806" s="17" t="s">
        <v>34</v>
      </c>
      <c r="BC806" s="17" t="s">
        <v>1253</v>
      </c>
    </row>
    <row r="807" spans="1:55" ht="20.100000000000001" customHeight="1" x14ac:dyDescent="0.2">
      <c r="A807" s="72" t="s">
        <v>998</v>
      </c>
      <c r="B807" s="72" t="s">
        <v>75</v>
      </c>
      <c r="C807" s="35">
        <f t="shared" si="184"/>
        <v>4</v>
      </c>
      <c r="D807" s="39" t="s">
        <v>30</v>
      </c>
      <c r="E807" s="60" t="s">
        <v>23</v>
      </c>
      <c r="F807" s="18" t="str">
        <f t="shared" si="185"/>
        <v>Crews, Fred</v>
      </c>
      <c r="G807" s="11" t="s">
        <v>1262</v>
      </c>
      <c r="H807" s="11" t="s">
        <v>1869</v>
      </c>
      <c r="I807" s="66">
        <v>1</v>
      </c>
      <c r="J807" s="11" t="s">
        <v>53</v>
      </c>
      <c r="K807" s="34">
        <f t="shared" si="186"/>
        <v>38986.15</v>
      </c>
      <c r="L807" s="34">
        <f t="shared" si="187"/>
        <v>0</v>
      </c>
      <c r="M807" s="34">
        <f t="shared" si="188"/>
        <v>38986.15</v>
      </c>
      <c r="N807" s="34">
        <f t="shared" si="189"/>
        <v>5846.8499999999985</v>
      </c>
      <c r="O807" s="34">
        <f t="shared" si="190"/>
        <v>0</v>
      </c>
      <c r="P807" s="34">
        <f t="shared" si="191"/>
        <v>5846.8499999999985</v>
      </c>
      <c r="Q807" s="34">
        <f t="shared" si="192"/>
        <v>44833</v>
      </c>
      <c r="R807" s="34">
        <f t="shared" si="193"/>
        <v>0</v>
      </c>
      <c r="S807" s="34">
        <f t="shared" si="194"/>
        <v>44833</v>
      </c>
      <c r="T807" s="13">
        <v>42863</v>
      </c>
      <c r="V807" s="11" t="s">
        <v>1866</v>
      </c>
      <c r="W807" s="11" t="s">
        <v>1867</v>
      </c>
      <c r="X807" s="11" t="s">
        <v>8631</v>
      </c>
      <c r="Y807" s="11" t="s">
        <v>1868</v>
      </c>
      <c r="Z807" s="11" t="s">
        <v>1857</v>
      </c>
      <c r="AA807" s="11" t="s">
        <v>1864</v>
      </c>
      <c r="AB807" s="11" t="s">
        <v>1865</v>
      </c>
      <c r="AC807" s="12" t="s">
        <v>515</v>
      </c>
      <c r="AD807" s="12" t="s">
        <v>73</v>
      </c>
      <c r="AE807" s="70">
        <v>23332</v>
      </c>
      <c r="AF807" s="70">
        <v>37141</v>
      </c>
      <c r="AG807" s="60"/>
      <c r="AH807" s="61">
        <v>38410</v>
      </c>
      <c r="AI807" s="61">
        <v>0</v>
      </c>
      <c r="AJ807" s="61">
        <v>38986.15</v>
      </c>
      <c r="AK807" s="61">
        <v>0</v>
      </c>
      <c r="AL807" s="61">
        <v>38986.15</v>
      </c>
      <c r="AM807" s="61">
        <v>0</v>
      </c>
      <c r="AN807" s="11"/>
      <c r="AO807" s="61">
        <v>44833</v>
      </c>
      <c r="AP807" s="61">
        <v>0</v>
      </c>
      <c r="AQ807" s="62">
        <v>44833</v>
      </c>
      <c r="AR807" s="62">
        <v>0</v>
      </c>
      <c r="AS807" s="11"/>
      <c r="AT807" s="62">
        <v>38986.15</v>
      </c>
      <c r="AU807" s="62">
        <v>44833</v>
      </c>
      <c r="AV807" s="61">
        <v>6423</v>
      </c>
      <c r="AW807" s="63" t="str">
        <f t="shared" si="195"/>
        <v/>
      </c>
      <c r="AX807" s="63" t="str">
        <f t="shared" si="196"/>
        <v/>
      </c>
      <c r="AY807" s="64">
        <v>5846.8499999999985</v>
      </c>
      <c r="AZ807" s="65">
        <v>0.14997249023050488</v>
      </c>
      <c r="BA807" s="65">
        <v>0.16722207758396251</v>
      </c>
      <c r="BB807" s="17" t="s">
        <v>34</v>
      </c>
      <c r="BC807" s="17" t="s">
        <v>1870</v>
      </c>
    </row>
    <row r="808" spans="1:55" ht="20.100000000000001" customHeight="1" x14ac:dyDescent="0.2">
      <c r="A808" s="72" t="s">
        <v>998</v>
      </c>
      <c r="B808" s="72" t="s">
        <v>75</v>
      </c>
      <c r="C808" s="35">
        <f t="shared" si="184"/>
        <v>4</v>
      </c>
      <c r="D808" s="39" t="s">
        <v>30</v>
      </c>
      <c r="E808" s="60" t="s">
        <v>23</v>
      </c>
      <c r="F808" s="18" t="str">
        <f t="shared" si="185"/>
        <v>Culberson, Jonathan</v>
      </c>
      <c r="G808" s="11" t="s">
        <v>148</v>
      </c>
      <c r="H808" s="11" t="s">
        <v>1400</v>
      </c>
      <c r="I808" s="66">
        <v>1</v>
      </c>
      <c r="J808" s="11" t="s">
        <v>53</v>
      </c>
      <c r="K808" s="34">
        <f t="shared" si="186"/>
        <v>45445</v>
      </c>
      <c r="L808" s="34">
        <f t="shared" si="187"/>
        <v>0</v>
      </c>
      <c r="M808" s="34">
        <f t="shared" si="188"/>
        <v>45445</v>
      </c>
      <c r="N808" s="34">
        <f t="shared" si="189"/>
        <v>4545</v>
      </c>
      <c r="O808" s="34">
        <f t="shared" si="190"/>
        <v>0</v>
      </c>
      <c r="P808" s="34">
        <f t="shared" si="191"/>
        <v>4545</v>
      </c>
      <c r="Q808" s="34">
        <f t="shared" si="192"/>
        <v>49990</v>
      </c>
      <c r="R808" s="34">
        <f t="shared" si="193"/>
        <v>0</v>
      </c>
      <c r="S808" s="34">
        <f t="shared" si="194"/>
        <v>49990</v>
      </c>
      <c r="T808" s="13">
        <v>42863</v>
      </c>
      <c r="V808" s="11" t="s">
        <v>1399</v>
      </c>
      <c r="W808" s="11" t="s">
        <v>797</v>
      </c>
      <c r="X808" s="11" t="s">
        <v>8636</v>
      </c>
      <c r="Y808" s="11" t="s">
        <v>1401</v>
      </c>
      <c r="Z808" s="11" t="s">
        <v>1003</v>
      </c>
      <c r="AA808" s="11" t="s">
        <v>1004</v>
      </c>
      <c r="AB808" s="11" t="s">
        <v>1005</v>
      </c>
      <c r="AC808" s="12" t="s">
        <v>831</v>
      </c>
      <c r="AD808" s="12" t="s">
        <v>831</v>
      </c>
      <c r="AE808" s="70">
        <v>31383</v>
      </c>
      <c r="AF808" s="70">
        <v>52611</v>
      </c>
      <c r="AG808" s="60"/>
      <c r="AH808" s="61">
        <v>43647</v>
      </c>
      <c r="AI808" s="61">
        <v>0</v>
      </c>
      <c r="AJ808" s="61">
        <v>45445</v>
      </c>
      <c r="AK808" s="61">
        <v>0</v>
      </c>
      <c r="AL808" s="61">
        <v>45445</v>
      </c>
      <c r="AM808" s="61">
        <v>0</v>
      </c>
      <c r="AN808" s="11"/>
      <c r="AO808" s="61">
        <v>49990</v>
      </c>
      <c r="AP808" s="61">
        <v>0</v>
      </c>
      <c r="AQ808" s="62">
        <v>49990</v>
      </c>
      <c r="AR808" s="62">
        <v>0</v>
      </c>
      <c r="AS808" s="11"/>
      <c r="AT808" s="62">
        <v>45445</v>
      </c>
      <c r="AU808" s="62">
        <v>49990</v>
      </c>
      <c r="AV808" s="61">
        <v>6343</v>
      </c>
      <c r="AW808" s="63" t="str">
        <f t="shared" si="195"/>
        <v/>
      </c>
      <c r="AX808" s="63" t="str">
        <f t="shared" si="196"/>
        <v/>
      </c>
      <c r="AY808" s="64">
        <v>4545</v>
      </c>
      <c r="AZ808" s="65">
        <v>0.10001100231048521</v>
      </c>
      <c r="BA808" s="65">
        <v>0.14532499369945243</v>
      </c>
      <c r="BB808" s="17" t="s">
        <v>34</v>
      </c>
      <c r="BC808" s="17" t="s">
        <v>1402</v>
      </c>
    </row>
    <row r="809" spans="1:55" ht="20.100000000000001" customHeight="1" x14ac:dyDescent="0.2">
      <c r="A809" s="72" t="s">
        <v>998</v>
      </c>
      <c r="B809" s="72" t="s">
        <v>75</v>
      </c>
      <c r="C809" s="35">
        <f t="shared" si="184"/>
        <v>4</v>
      </c>
      <c r="D809" s="39" t="s">
        <v>30</v>
      </c>
      <c r="E809" s="60" t="s">
        <v>23</v>
      </c>
      <c r="F809" s="18" t="str">
        <f t="shared" si="185"/>
        <v>Davidson, Elizabeth</v>
      </c>
      <c r="G809" s="11" t="s">
        <v>1170</v>
      </c>
      <c r="H809" s="11" t="s">
        <v>1741</v>
      </c>
      <c r="I809" s="66">
        <v>1</v>
      </c>
      <c r="J809" s="11" t="s">
        <v>53</v>
      </c>
      <c r="K809" s="34">
        <f t="shared" si="186"/>
        <v>34957.482573599998</v>
      </c>
      <c r="L809" s="34">
        <f t="shared" si="187"/>
        <v>913.63742639999998</v>
      </c>
      <c r="M809" s="34">
        <f t="shared" si="188"/>
        <v>35871.120000000003</v>
      </c>
      <c r="N809" s="34">
        <f t="shared" si="189"/>
        <v>-8.5099799995077774E-2</v>
      </c>
      <c r="O809" s="34">
        <f t="shared" si="190"/>
        <v>5220.0250998000001</v>
      </c>
      <c r="P809" s="34">
        <f t="shared" si="191"/>
        <v>5219.9400000000051</v>
      </c>
      <c r="Q809" s="34">
        <f t="shared" si="192"/>
        <v>34957.397473800003</v>
      </c>
      <c r="R809" s="34">
        <f t="shared" si="193"/>
        <v>6133.6625261999998</v>
      </c>
      <c r="S809" s="34">
        <f t="shared" si="194"/>
        <v>41091.06</v>
      </c>
      <c r="T809" s="13">
        <v>42884</v>
      </c>
      <c r="V809" s="11" t="s">
        <v>1739</v>
      </c>
      <c r="W809" s="11" t="s">
        <v>367</v>
      </c>
      <c r="X809" s="11" t="s">
        <v>8642</v>
      </c>
      <c r="Y809" s="11" t="s">
        <v>1740</v>
      </c>
      <c r="Z809" s="11" t="s">
        <v>1068</v>
      </c>
      <c r="AA809" s="11" t="s">
        <v>1742</v>
      </c>
      <c r="AB809" s="11" t="s">
        <v>1743</v>
      </c>
      <c r="AC809" s="12" t="s">
        <v>1744</v>
      </c>
      <c r="AD809" s="12" t="s">
        <v>73</v>
      </c>
      <c r="AE809" s="70">
        <v>28713</v>
      </c>
      <c r="AF809" s="70">
        <v>40572</v>
      </c>
      <c r="AG809" s="60"/>
      <c r="AH809" s="61">
        <v>35341</v>
      </c>
      <c r="AI809" s="61">
        <v>0</v>
      </c>
      <c r="AJ809" s="61">
        <v>35871.120000000003</v>
      </c>
      <c r="AK809" s="61">
        <v>0</v>
      </c>
      <c r="AL809" s="61">
        <v>34957.482573599998</v>
      </c>
      <c r="AM809" s="61">
        <v>913.63742639999998</v>
      </c>
      <c r="AN809" s="11" t="s">
        <v>1038</v>
      </c>
      <c r="AO809" s="61">
        <v>41091.06</v>
      </c>
      <c r="AP809" s="61">
        <v>0</v>
      </c>
      <c r="AQ809" s="62">
        <v>34957.397473800003</v>
      </c>
      <c r="AR809" s="62">
        <v>6133.6625261999998</v>
      </c>
      <c r="AS809" s="11" t="s">
        <v>1038</v>
      </c>
      <c r="AT809" s="62">
        <v>35871.120000000003</v>
      </c>
      <c r="AU809" s="62">
        <v>41091.06</v>
      </c>
      <c r="AV809" s="61">
        <v>5750.0599999999977</v>
      </c>
      <c r="AW809" s="63" t="str">
        <f t="shared" si="195"/>
        <v/>
      </c>
      <c r="AX809" s="63" t="str">
        <f t="shared" si="196"/>
        <v/>
      </c>
      <c r="AY809" s="64">
        <v>5219.9399999999951</v>
      </c>
      <c r="AZ809" s="65">
        <v>0.14551929240012562</v>
      </c>
      <c r="BA809" s="65">
        <v>0.16270224385274887</v>
      </c>
      <c r="BB809" s="17" t="s">
        <v>34</v>
      </c>
      <c r="BC809" s="17" t="s">
        <v>1745</v>
      </c>
    </row>
    <row r="810" spans="1:55" ht="20.100000000000001" customHeight="1" x14ac:dyDescent="0.2">
      <c r="A810" s="72" t="s">
        <v>998</v>
      </c>
      <c r="B810" s="72" t="s">
        <v>75</v>
      </c>
      <c r="C810" s="35">
        <f t="shared" si="184"/>
        <v>4</v>
      </c>
      <c r="D810" s="39" t="s">
        <v>30</v>
      </c>
      <c r="E810" s="60" t="s">
        <v>23</v>
      </c>
      <c r="F810" s="18" t="str">
        <f t="shared" si="185"/>
        <v>Day, Kevin</v>
      </c>
      <c r="G810" s="11" t="s">
        <v>743</v>
      </c>
      <c r="H810" s="11" t="s">
        <v>2509</v>
      </c>
      <c r="I810" s="66">
        <v>1</v>
      </c>
      <c r="J810" s="11" t="s">
        <v>53</v>
      </c>
      <c r="K810" s="34">
        <f t="shared" si="186"/>
        <v>0</v>
      </c>
      <c r="L810" s="34">
        <f t="shared" si="187"/>
        <v>43855</v>
      </c>
      <c r="M810" s="34">
        <f t="shared" si="188"/>
        <v>43855</v>
      </c>
      <c r="N810" s="34">
        <f t="shared" si="189"/>
        <v>0</v>
      </c>
      <c r="O810" s="34">
        <f t="shared" si="190"/>
        <v>6525</v>
      </c>
      <c r="P810" s="34">
        <f t="shared" si="191"/>
        <v>6525</v>
      </c>
      <c r="Q810" s="34">
        <f t="shared" si="192"/>
        <v>0</v>
      </c>
      <c r="R810" s="34">
        <f t="shared" si="193"/>
        <v>50380</v>
      </c>
      <c r="S810" s="34">
        <f t="shared" si="194"/>
        <v>50380</v>
      </c>
      <c r="T810" s="13">
        <v>42884</v>
      </c>
      <c r="V810" s="11" t="s">
        <v>2508</v>
      </c>
      <c r="W810" s="11" t="s">
        <v>639</v>
      </c>
      <c r="X810" s="11" t="s">
        <v>8647</v>
      </c>
      <c r="Y810" s="11">
        <v>730142841</v>
      </c>
      <c r="Z810" s="11" t="s">
        <v>2493</v>
      </c>
      <c r="AA810" s="11" t="s">
        <v>2506</v>
      </c>
      <c r="AB810" s="11" t="s">
        <v>2507</v>
      </c>
      <c r="AC810" s="12" t="s">
        <v>2009</v>
      </c>
      <c r="AD810" s="12" t="s">
        <v>2010</v>
      </c>
      <c r="AE810" s="70">
        <v>36363</v>
      </c>
      <c r="AF810" s="70">
        <v>50282</v>
      </c>
      <c r="AG810" s="60"/>
      <c r="AH810" s="61">
        <v>0</v>
      </c>
      <c r="AI810" s="61">
        <v>0</v>
      </c>
      <c r="AJ810" s="61">
        <v>43855</v>
      </c>
      <c r="AK810" s="61">
        <v>0</v>
      </c>
      <c r="AL810" s="61">
        <v>0</v>
      </c>
      <c r="AM810" s="61">
        <v>43855</v>
      </c>
      <c r="AN810" s="11" t="s">
        <v>997</v>
      </c>
      <c r="AO810" s="61">
        <v>50380</v>
      </c>
      <c r="AP810" s="61">
        <v>0</v>
      </c>
      <c r="AQ810" s="62">
        <v>0</v>
      </c>
      <c r="AR810" s="62">
        <v>50380</v>
      </c>
      <c r="AS810" s="11" t="s">
        <v>2510</v>
      </c>
      <c r="AT810" s="62">
        <v>43855</v>
      </c>
      <c r="AU810" s="62">
        <v>50380</v>
      </c>
      <c r="AV810" s="61">
        <v>50380</v>
      </c>
      <c r="AW810" s="63" t="str">
        <f t="shared" si="195"/>
        <v/>
      </c>
      <c r="AX810" s="63" t="str">
        <f t="shared" si="196"/>
        <v/>
      </c>
      <c r="AY810" s="64">
        <v>6525</v>
      </c>
      <c r="AZ810" s="65">
        <v>0.14878577129175694</v>
      </c>
      <c r="BA810" s="65">
        <v>0</v>
      </c>
      <c r="BB810" s="17" t="s">
        <v>34</v>
      </c>
      <c r="BC810" s="17" t="s">
        <v>2511</v>
      </c>
    </row>
    <row r="811" spans="1:55" ht="20.100000000000001" customHeight="1" x14ac:dyDescent="0.2">
      <c r="A811" s="72" t="s">
        <v>998</v>
      </c>
      <c r="B811" s="72" t="s">
        <v>75</v>
      </c>
      <c r="C811" s="35">
        <f t="shared" si="184"/>
        <v>4</v>
      </c>
      <c r="D811" s="39" t="s">
        <v>30</v>
      </c>
      <c r="E811" s="60" t="s">
        <v>23</v>
      </c>
      <c r="F811" s="18" t="str">
        <f t="shared" si="185"/>
        <v>EARNHARDT, SAMANTHA</v>
      </c>
      <c r="G811" s="11" t="s">
        <v>1093</v>
      </c>
      <c r="H811" s="11" t="s">
        <v>2274</v>
      </c>
      <c r="I811" s="66">
        <v>1</v>
      </c>
      <c r="J811" s="11" t="s">
        <v>53</v>
      </c>
      <c r="K811" s="34">
        <f t="shared" si="186"/>
        <v>0</v>
      </c>
      <c r="L811" s="34">
        <f t="shared" si="187"/>
        <v>55471.78</v>
      </c>
      <c r="M811" s="34">
        <f t="shared" si="188"/>
        <v>55471.78</v>
      </c>
      <c r="N811" s="34">
        <f t="shared" si="189"/>
        <v>0</v>
      </c>
      <c r="O811" s="34">
        <f t="shared" si="190"/>
        <v>4443.2200000000012</v>
      </c>
      <c r="P811" s="34">
        <f t="shared" si="191"/>
        <v>4443.2200000000012</v>
      </c>
      <c r="Q811" s="34">
        <f t="shared" si="192"/>
        <v>0</v>
      </c>
      <c r="R811" s="34">
        <f t="shared" si="193"/>
        <v>59915</v>
      </c>
      <c r="S811" s="34">
        <f t="shared" si="194"/>
        <v>59915</v>
      </c>
      <c r="T811" s="13">
        <v>42835</v>
      </c>
      <c r="V811" s="11" t="s">
        <v>2271</v>
      </c>
      <c r="W811" s="11" t="s">
        <v>2272</v>
      </c>
      <c r="X811" s="11" t="s">
        <v>8662</v>
      </c>
      <c r="Y811" s="11" t="s">
        <v>2273</v>
      </c>
      <c r="Z811" s="11" t="s">
        <v>1122</v>
      </c>
      <c r="AA811" s="11" t="s">
        <v>2269</v>
      </c>
      <c r="AB811" s="11" t="s">
        <v>2270</v>
      </c>
      <c r="AC811" s="12" t="s">
        <v>747</v>
      </c>
      <c r="AD811" s="12" t="s">
        <v>73</v>
      </c>
      <c r="AE811" s="70">
        <v>34997</v>
      </c>
      <c r="AF811" s="70">
        <v>66831</v>
      </c>
      <c r="AG811" s="60"/>
      <c r="AH811" s="61">
        <v>54652</v>
      </c>
      <c r="AI811" s="61">
        <v>0</v>
      </c>
      <c r="AJ811" s="61">
        <v>55471.78</v>
      </c>
      <c r="AK811" s="61">
        <v>0</v>
      </c>
      <c r="AL811" s="61">
        <v>0</v>
      </c>
      <c r="AM811" s="61">
        <v>55471.78</v>
      </c>
      <c r="AN811" s="11" t="s">
        <v>1217</v>
      </c>
      <c r="AO811" s="61">
        <v>59915</v>
      </c>
      <c r="AP811" s="61">
        <v>0</v>
      </c>
      <c r="AQ811" s="62">
        <v>0</v>
      </c>
      <c r="AR811" s="62">
        <v>59915</v>
      </c>
      <c r="AS811" s="11" t="s">
        <v>997</v>
      </c>
      <c r="AT811" s="62">
        <v>55471.78</v>
      </c>
      <c r="AU811" s="62">
        <v>59915</v>
      </c>
      <c r="AV811" s="61">
        <v>5263</v>
      </c>
      <c r="AW811" s="63" t="str">
        <f t="shared" si="195"/>
        <v/>
      </c>
      <c r="AX811" s="63" t="str">
        <f t="shared" si="196"/>
        <v/>
      </c>
      <c r="AY811" s="64">
        <v>4443.2200000000012</v>
      </c>
      <c r="AZ811" s="65">
        <v>8.0098745704572691E-2</v>
      </c>
      <c r="BA811" s="65">
        <v>9.6300226890141255E-2</v>
      </c>
      <c r="BB811" s="17" t="s">
        <v>34</v>
      </c>
      <c r="BC811" s="17" t="s">
        <v>2275</v>
      </c>
    </row>
    <row r="812" spans="1:55" ht="20.100000000000001" customHeight="1" x14ac:dyDescent="0.2">
      <c r="A812" s="72" t="s">
        <v>998</v>
      </c>
      <c r="B812" s="72" t="s">
        <v>75</v>
      </c>
      <c r="C812" s="35">
        <f t="shared" si="184"/>
        <v>4</v>
      </c>
      <c r="D812" s="39" t="s">
        <v>30</v>
      </c>
      <c r="E812" s="60" t="s">
        <v>23</v>
      </c>
      <c r="F812" s="18" t="str">
        <f t="shared" si="185"/>
        <v>Foust, John</v>
      </c>
      <c r="G812" s="11" t="s">
        <v>1342</v>
      </c>
      <c r="H812" s="11" t="s">
        <v>1343</v>
      </c>
      <c r="I812" s="66">
        <v>1</v>
      </c>
      <c r="J812" s="11" t="s">
        <v>53</v>
      </c>
      <c r="K812" s="34">
        <f t="shared" si="186"/>
        <v>0</v>
      </c>
      <c r="L812" s="34">
        <f t="shared" si="187"/>
        <v>37957.96</v>
      </c>
      <c r="M812" s="34">
        <f t="shared" si="188"/>
        <v>37957.96</v>
      </c>
      <c r="N812" s="34">
        <f t="shared" si="189"/>
        <v>0</v>
      </c>
      <c r="O812" s="34">
        <f t="shared" si="190"/>
        <v>3796.0400000000009</v>
      </c>
      <c r="P812" s="34">
        <f t="shared" si="191"/>
        <v>3796.0400000000009</v>
      </c>
      <c r="Q812" s="34">
        <f t="shared" si="192"/>
        <v>0</v>
      </c>
      <c r="R812" s="34">
        <f t="shared" si="193"/>
        <v>41754</v>
      </c>
      <c r="S812" s="34">
        <f t="shared" si="194"/>
        <v>41754</v>
      </c>
      <c r="T812" s="13">
        <v>42828</v>
      </c>
      <c r="V812" s="11" t="s">
        <v>863</v>
      </c>
      <c r="W812" s="11" t="s">
        <v>1073</v>
      </c>
      <c r="X812" s="11" t="s">
        <v>8684</v>
      </c>
      <c r="Y812" s="11" t="s">
        <v>1341</v>
      </c>
      <c r="Z812" s="11" t="s">
        <v>1344</v>
      </c>
      <c r="AA812" s="11" t="s">
        <v>1345</v>
      </c>
      <c r="AB812" s="11" t="s">
        <v>1346</v>
      </c>
      <c r="AC812" s="12" t="s">
        <v>1347</v>
      </c>
      <c r="AD812" s="12" t="s">
        <v>1347</v>
      </c>
      <c r="AE812" s="70">
        <v>23332</v>
      </c>
      <c r="AF812" s="70">
        <v>40516</v>
      </c>
      <c r="AG812" s="60"/>
      <c r="AH812" s="61">
        <v>37397</v>
      </c>
      <c r="AI812" s="61">
        <v>0</v>
      </c>
      <c r="AJ812" s="61">
        <v>37957.96</v>
      </c>
      <c r="AK812" s="61">
        <v>0</v>
      </c>
      <c r="AL812" s="61">
        <v>0</v>
      </c>
      <c r="AM812" s="61">
        <v>37957.96</v>
      </c>
      <c r="AN812" s="11" t="s">
        <v>1026</v>
      </c>
      <c r="AO812" s="61">
        <v>41754</v>
      </c>
      <c r="AP812" s="61">
        <v>0</v>
      </c>
      <c r="AQ812" s="62">
        <v>0</v>
      </c>
      <c r="AR812" s="62">
        <v>41754</v>
      </c>
      <c r="AS812" s="11" t="s">
        <v>1026</v>
      </c>
      <c r="AT812" s="62">
        <v>37957.96</v>
      </c>
      <c r="AU812" s="62">
        <v>41754</v>
      </c>
      <c r="AV812" s="61">
        <v>4357</v>
      </c>
      <c r="AW812" s="63" t="str">
        <f t="shared" si="195"/>
        <v/>
      </c>
      <c r="AX812" s="63" t="str">
        <f t="shared" si="196"/>
        <v/>
      </c>
      <c r="AY812" s="64">
        <v>3796.0400000000009</v>
      </c>
      <c r="AZ812" s="65">
        <v>0.10000642816421117</v>
      </c>
      <c r="BA812" s="65">
        <v>0.1165066716581544</v>
      </c>
      <c r="BB812" s="17" t="s">
        <v>34</v>
      </c>
      <c r="BC812" s="17" t="s">
        <v>1348</v>
      </c>
    </row>
    <row r="813" spans="1:55" ht="20.100000000000001" customHeight="1" x14ac:dyDescent="0.2">
      <c r="A813" s="72" t="s">
        <v>998</v>
      </c>
      <c r="B813" s="72" t="s">
        <v>75</v>
      </c>
      <c r="C813" s="35">
        <f t="shared" si="184"/>
        <v>4</v>
      </c>
      <c r="D813" s="39" t="s">
        <v>30</v>
      </c>
      <c r="E813" s="60" t="s">
        <v>23</v>
      </c>
      <c r="F813" s="18" t="str">
        <f t="shared" si="185"/>
        <v>GERRINGER, ROBERT</v>
      </c>
      <c r="G813" s="11" t="s">
        <v>148</v>
      </c>
      <c r="H813" s="11" t="s">
        <v>1415</v>
      </c>
      <c r="I813" s="66">
        <v>1</v>
      </c>
      <c r="J813" s="11" t="s">
        <v>53</v>
      </c>
      <c r="K813" s="34">
        <f t="shared" si="186"/>
        <v>45445</v>
      </c>
      <c r="L813" s="34">
        <f t="shared" si="187"/>
        <v>0</v>
      </c>
      <c r="M813" s="34">
        <f t="shared" si="188"/>
        <v>45445</v>
      </c>
      <c r="N813" s="34">
        <f t="shared" si="189"/>
        <v>4545</v>
      </c>
      <c r="O813" s="34">
        <f t="shared" si="190"/>
        <v>0</v>
      </c>
      <c r="P813" s="34">
        <f t="shared" si="191"/>
        <v>4545</v>
      </c>
      <c r="Q813" s="34">
        <f t="shared" si="192"/>
        <v>49990</v>
      </c>
      <c r="R813" s="34">
        <f t="shared" si="193"/>
        <v>0</v>
      </c>
      <c r="S813" s="34">
        <f t="shared" si="194"/>
        <v>49990</v>
      </c>
      <c r="T813" s="13">
        <v>42863</v>
      </c>
      <c r="V813" s="11" t="s">
        <v>1412</v>
      </c>
      <c r="W813" s="11" t="s">
        <v>1413</v>
      </c>
      <c r="X813" s="11" t="s">
        <v>8697</v>
      </c>
      <c r="Y813" s="11" t="s">
        <v>1414</v>
      </c>
      <c r="Z813" s="11" t="s">
        <v>1003</v>
      </c>
      <c r="AA813" s="11" t="s">
        <v>1004</v>
      </c>
      <c r="AB813" s="11" t="s">
        <v>1005</v>
      </c>
      <c r="AC813" s="12" t="s">
        <v>831</v>
      </c>
      <c r="AD813" s="12" t="s">
        <v>831</v>
      </c>
      <c r="AE813" s="70">
        <v>31383</v>
      </c>
      <c r="AF813" s="70">
        <v>52611</v>
      </c>
      <c r="AG813" s="60"/>
      <c r="AH813" s="61">
        <v>43647</v>
      </c>
      <c r="AI813" s="61">
        <v>0</v>
      </c>
      <c r="AJ813" s="61">
        <v>45445</v>
      </c>
      <c r="AK813" s="61">
        <v>0</v>
      </c>
      <c r="AL813" s="61">
        <v>45445</v>
      </c>
      <c r="AM813" s="61">
        <v>0</v>
      </c>
      <c r="AN813" s="11"/>
      <c r="AO813" s="61">
        <v>49990</v>
      </c>
      <c r="AP813" s="61">
        <v>0</v>
      </c>
      <c r="AQ813" s="62">
        <v>49990</v>
      </c>
      <c r="AR813" s="62">
        <v>0</v>
      </c>
      <c r="AS813" s="11"/>
      <c r="AT813" s="62">
        <v>45445</v>
      </c>
      <c r="AU813" s="62">
        <v>49990</v>
      </c>
      <c r="AV813" s="61">
        <v>6343</v>
      </c>
      <c r="AW813" s="63" t="str">
        <f t="shared" si="195"/>
        <v/>
      </c>
      <c r="AX813" s="63" t="str">
        <f t="shared" si="196"/>
        <v/>
      </c>
      <c r="AY813" s="64">
        <v>4545</v>
      </c>
      <c r="AZ813" s="65">
        <v>0.10001100231048521</v>
      </c>
      <c r="BA813" s="65">
        <v>0.14532499369945243</v>
      </c>
      <c r="BB813" s="17" t="s">
        <v>34</v>
      </c>
      <c r="BC813" s="17" t="s">
        <v>1402</v>
      </c>
    </row>
    <row r="814" spans="1:55" ht="20.100000000000001" customHeight="1" x14ac:dyDescent="0.2">
      <c r="A814" s="72" t="s">
        <v>998</v>
      </c>
      <c r="B814" s="72" t="s">
        <v>75</v>
      </c>
      <c r="C814" s="35">
        <f t="shared" si="184"/>
        <v>4</v>
      </c>
      <c r="D814" s="39" t="s">
        <v>30</v>
      </c>
      <c r="E814" s="60" t="s">
        <v>23</v>
      </c>
      <c r="F814" s="18" t="str">
        <f t="shared" si="185"/>
        <v>Hales, Shannon</v>
      </c>
      <c r="G814" s="11" t="s">
        <v>1062</v>
      </c>
      <c r="H814" s="11" t="s">
        <v>2720</v>
      </c>
      <c r="I814" s="66">
        <v>0.75</v>
      </c>
      <c r="J814" s="11" t="s">
        <v>53</v>
      </c>
      <c r="K814" s="34">
        <f t="shared" si="186"/>
        <v>0</v>
      </c>
      <c r="L814" s="34">
        <f t="shared" si="187"/>
        <v>28166.25</v>
      </c>
      <c r="M814" s="34">
        <f t="shared" si="188"/>
        <v>28166.25</v>
      </c>
      <c r="N814" s="34">
        <f t="shared" si="189"/>
        <v>0</v>
      </c>
      <c r="O814" s="34">
        <f t="shared" si="190"/>
        <v>2817</v>
      </c>
      <c r="P814" s="34">
        <f t="shared" si="191"/>
        <v>2817</v>
      </c>
      <c r="Q814" s="34">
        <f t="shared" si="192"/>
        <v>0</v>
      </c>
      <c r="R814" s="34">
        <f t="shared" si="193"/>
        <v>30983.25</v>
      </c>
      <c r="S814" s="34">
        <f t="shared" si="194"/>
        <v>30983.25</v>
      </c>
      <c r="T814" s="13">
        <v>42849</v>
      </c>
      <c r="V814" s="11" t="s">
        <v>2719</v>
      </c>
      <c r="W814" s="11" t="s">
        <v>1784</v>
      </c>
      <c r="X814" s="11" t="s">
        <v>8722</v>
      </c>
      <c r="Y814" s="11">
        <v>701791917</v>
      </c>
      <c r="Z814" s="11" t="s">
        <v>1249</v>
      </c>
      <c r="AA814" s="11" t="s">
        <v>2717</v>
      </c>
      <c r="AB814" s="11" t="s">
        <v>2718</v>
      </c>
      <c r="AC814" s="12" t="s">
        <v>515</v>
      </c>
      <c r="AD814" s="12" t="s">
        <v>73</v>
      </c>
      <c r="AE814" s="70">
        <v>25381</v>
      </c>
      <c r="AF814" s="70">
        <v>41695</v>
      </c>
      <c r="AG814" s="60"/>
      <c r="AH814" s="61">
        <v>27750</v>
      </c>
      <c r="AI814" s="61">
        <v>0</v>
      </c>
      <c r="AJ814" s="61">
        <v>28166.25</v>
      </c>
      <c r="AK814" s="61">
        <v>0</v>
      </c>
      <c r="AL814" s="61">
        <v>0</v>
      </c>
      <c r="AM814" s="61">
        <v>28166.25</v>
      </c>
      <c r="AN814" s="11" t="s">
        <v>1038</v>
      </c>
      <c r="AO814" s="61">
        <v>30983.25</v>
      </c>
      <c r="AP814" s="61">
        <v>0</v>
      </c>
      <c r="AQ814" s="62">
        <v>0</v>
      </c>
      <c r="AR814" s="62">
        <v>30983.25</v>
      </c>
      <c r="AS814" s="11" t="s">
        <v>1217</v>
      </c>
      <c r="AT814" s="62">
        <v>28166.25</v>
      </c>
      <c r="AU814" s="62">
        <v>30983.25</v>
      </c>
      <c r="AV814" s="61">
        <v>3233.25</v>
      </c>
      <c r="AW814" s="63" t="str">
        <f t="shared" si="195"/>
        <v/>
      </c>
      <c r="AX814" s="63" t="str">
        <f t="shared" si="196"/>
        <v/>
      </c>
      <c r="AY814" s="64">
        <v>2817</v>
      </c>
      <c r="AZ814" s="65">
        <v>0.10001331380641726</v>
      </c>
      <c r="BA814" s="65">
        <v>0.11651351351351351</v>
      </c>
      <c r="BB814" s="17" t="s">
        <v>34</v>
      </c>
      <c r="BC814" s="17" t="s">
        <v>2721</v>
      </c>
    </row>
    <row r="815" spans="1:55" ht="20.100000000000001" customHeight="1" x14ac:dyDescent="0.2">
      <c r="A815" s="72" t="s">
        <v>998</v>
      </c>
      <c r="B815" s="72" t="s">
        <v>75</v>
      </c>
      <c r="C815" s="35">
        <f t="shared" si="184"/>
        <v>4</v>
      </c>
      <c r="D815" s="39" t="s">
        <v>30</v>
      </c>
      <c r="E815" s="60" t="s">
        <v>23</v>
      </c>
      <c r="F815" s="18" t="str">
        <f t="shared" si="185"/>
        <v>HALSTEAD, MELISSA</v>
      </c>
      <c r="G815" s="11" t="s">
        <v>1312</v>
      </c>
      <c r="H815" s="11" t="s">
        <v>2595</v>
      </c>
      <c r="I815" s="66">
        <v>1</v>
      </c>
      <c r="J815" s="11" t="s">
        <v>53</v>
      </c>
      <c r="K815" s="34">
        <f t="shared" si="186"/>
        <v>50882.97</v>
      </c>
      <c r="L815" s="34">
        <f t="shared" si="187"/>
        <v>0</v>
      </c>
      <c r="M815" s="34">
        <f t="shared" si="188"/>
        <v>50882.97</v>
      </c>
      <c r="N815" s="34">
        <f t="shared" si="189"/>
        <v>-50882.97</v>
      </c>
      <c r="O815" s="34">
        <f t="shared" si="190"/>
        <v>55971</v>
      </c>
      <c r="P815" s="34">
        <f t="shared" si="191"/>
        <v>5088.0299999999988</v>
      </c>
      <c r="Q815" s="34">
        <f t="shared" si="192"/>
        <v>0</v>
      </c>
      <c r="R815" s="34">
        <f t="shared" si="193"/>
        <v>55971</v>
      </c>
      <c r="S815" s="34">
        <f t="shared" si="194"/>
        <v>55971</v>
      </c>
      <c r="T815" s="13">
        <v>42884</v>
      </c>
      <c r="V815" s="11" t="s">
        <v>2592</v>
      </c>
      <c r="W815" s="11" t="s">
        <v>2593</v>
      </c>
      <c r="X815" s="11" t="s">
        <v>8724</v>
      </c>
      <c r="Y815" s="11" t="s">
        <v>2594</v>
      </c>
      <c r="Z815" s="11" t="s">
        <v>1204</v>
      </c>
      <c r="AA815" s="11" t="s">
        <v>2596</v>
      </c>
      <c r="AB815" s="11" t="s">
        <v>2597</v>
      </c>
      <c r="AC815" s="12" t="s">
        <v>1115</v>
      </c>
      <c r="AD815" s="12" t="s">
        <v>1116</v>
      </c>
      <c r="AE815" s="70">
        <v>39622</v>
      </c>
      <c r="AF815" s="70">
        <v>60938</v>
      </c>
      <c r="AG815" s="60"/>
      <c r="AH815" s="61">
        <v>50131</v>
      </c>
      <c r="AI815" s="61">
        <v>0</v>
      </c>
      <c r="AJ815" s="61">
        <v>50882.97</v>
      </c>
      <c r="AK815" s="61">
        <v>0</v>
      </c>
      <c r="AL815" s="61">
        <v>50882.97</v>
      </c>
      <c r="AM815" s="61">
        <v>0</v>
      </c>
      <c r="AN815" s="11"/>
      <c r="AO815" s="61">
        <v>55971</v>
      </c>
      <c r="AP815" s="61">
        <v>0</v>
      </c>
      <c r="AQ815" s="62">
        <v>0</v>
      </c>
      <c r="AR815" s="62">
        <v>55971</v>
      </c>
      <c r="AS815" s="11" t="s">
        <v>1038</v>
      </c>
      <c r="AT815" s="62">
        <v>50882.97</v>
      </c>
      <c r="AU815" s="62">
        <v>55971</v>
      </c>
      <c r="AV815" s="61">
        <v>5840</v>
      </c>
      <c r="AW815" s="63" t="str">
        <f t="shared" si="195"/>
        <v/>
      </c>
      <c r="AX815" s="63" t="str">
        <f t="shared" si="196"/>
        <v/>
      </c>
      <c r="AY815" s="64">
        <v>5088.0299999999988</v>
      </c>
      <c r="AZ815" s="65">
        <v>9.9994752664791353E-2</v>
      </c>
      <c r="BA815" s="65">
        <v>0.116494783666793</v>
      </c>
      <c r="BB815" s="17" t="s">
        <v>34</v>
      </c>
      <c r="BC815" s="17" t="s">
        <v>2598</v>
      </c>
    </row>
    <row r="816" spans="1:55" ht="20.100000000000001" customHeight="1" x14ac:dyDescent="0.2">
      <c r="A816" s="72" t="s">
        <v>998</v>
      </c>
      <c r="B816" s="72" t="s">
        <v>75</v>
      </c>
      <c r="C816" s="35">
        <f t="shared" si="184"/>
        <v>4</v>
      </c>
      <c r="D816" s="39" t="s">
        <v>30</v>
      </c>
      <c r="E816" s="60" t="s">
        <v>23</v>
      </c>
      <c r="F816" s="18" t="str">
        <f t="shared" si="185"/>
        <v>Handfinger, Tyler</v>
      </c>
      <c r="G816" s="11" t="s">
        <v>1062</v>
      </c>
      <c r="H816" s="11" t="s">
        <v>2658</v>
      </c>
      <c r="I816" s="66">
        <v>1</v>
      </c>
      <c r="J816" s="11" t="s">
        <v>53</v>
      </c>
      <c r="K816" s="34">
        <f t="shared" si="186"/>
        <v>0</v>
      </c>
      <c r="L816" s="34">
        <f t="shared" si="187"/>
        <v>38000</v>
      </c>
      <c r="M816" s="34">
        <f t="shared" si="188"/>
        <v>38000</v>
      </c>
      <c r="N816" s="34">
        <f t="shared" si="189"/>
        <v>0</v>
      </c>
      <c r="O816" s="34">
        <f t="shared" si="190"/>
        <v>3800</v>
      </c>
      <c r="P816" s="34">
        <f t="shared" si="191"/>
        <v>3800</v>
      </c>
      <c r="Q816" s="34">
        <f t="shared" si="192"/>
        <v>0</v>
      </c>
      <c r="R816" s="34">
        <f t="shared" si="193"/>
        <v>41800</v>
      </c>
      <c r="S816" s="34">
        <f t="shared" si="194"/>
        <v>41800</v>
      </c>
      <c r="T816" s="13">
        <v>42898</v>
      </c>
      <c r="V816" s="11" t="s">
        <v>2656</v>
      </c>
      <c r="W816" s="11" t="s">
        <v>2657</v>
      </c>
      <c r="X816" s="11" t="s">
        <v>8726</v>
      </c>
      <c r="Y816" s="11">
        <v>715202506</v>
      </c>
      <c r="Z816" s="11" t="s">
        <v>2649</v>
      </c>
      <c r="AA816" s="11" t="s">
        <v>2650</v>
      </c>
      <c r="AB816" s="11" t="s">
        <v>2651</v>
      </c>
      <c r="AC816" s="12" t="s">
        <v>515</v>
      </c>
      <c r="AD816" s="12" t="s">
        <v>73</v>
      </c>
      <c r="AE816" s="70">
        <v>25381</v>
      </c>
      <c r="AF816" s="70">
        <v>48446</v>
      </c>
      <c r="AG816" s="60"/>
      <c r="AH816" s="61">
        <v>0</v>
      </c>
      <c r="AI816" s="61">
        <v>0</v>
      </c>
      <c r="AJ816" s="61">
        <v>38000</v>
      </c>
      <c r="AK816" s="61">
        <v>0</v>
      </c>
      <c r="AL816" s="61">
        <v>0</v>
      </c>
      <c r="AM816" s="61">
        <v>38000</v>
      </c>
      <c r="AN816" s="11" t="s">
        <v>1015</v>
      </c>
      <c r="AO816" s="61">
        <v>41800</v>
      </c>
      <c r="AP816" s="61">
        <v>0</v>
      </c>
      <c r="AQ816" s="62">
        <v>0</v>
      </c>
      <c r="AR816" s="62">
        <v>41800</v>
      </c>
      <c r="AS816" s="11" t="s">
        <v>1015</v>
      </c>
      <c r="AT816" s="62">
        <v>38000</v>
      </c>
      <c r="AU816" s="62">
        <v>41800</v>
      </c>
      <c r="AV816" s="61">
        <v>41800</v>
      </c>
      <c r="AW816" s="63" t="str">
        <f t="shared" si="195"/>
        <v/>
      </c>
      <c r="AX816" s="63" t="str">
        <f t="shared" si="196"/>
        <v/>
      </c>
      <c r="AY816" s="64">
        <v>3800</v>
      </c>
      <c r="AZ816" s="65">
        <v>0.1</v>
      </c>
      <c r="BA816" s="65">
        <v>0</v>
      </c>
      <c r="BB816" s="17" t="s">
        <v>34</v>
      </c>
      <c r="BC816" s="17" t="s">
        <v>1398</v>
      </c>
    </row>
    <row r="817" spans="1:55" ht="20.100000000000001" customHeight="1" x14ac:dyDescent="0.2">
      <c r="A817" s="72" t="s">
        <v>998</v>
      </c>
      <c r="B817" s="72" t="s">
        <v>75</v>
      </c>
      <c r="C817" s="35">
        <f t="shared" si="184"/>
        <v>4</v>
      </c>
      <c r="D817" s="39" t="s">
        <v>30</v>
      </c>
      <c r="E817" s="60" t="s">
        <v>23</v>
      </c>
      <c r="F817" s="18" t="str">
        <f t="shared" si="185"/>
        <v>HAWLEY, JOHN</v>
      </c>
      <c r="G817" s="11" t="s">
        <v>148</v>
      </c>
      <c r="H817" s="11" t="s">
        <v>1430</v>
      </c>
      <c r="I817" s="66">
        <v>1</v>
      </c>
      <c r="J817" s="11" t="s">
        <v>53</v>
      </c>
      <c r="K817" s="34">
        <f t="shared" si="186"/>
        <v>40653.800000000003</v>
      </c>
      <c r="L817" s="34">
        <f t="shared" si="187"/>
        <v>0</v>
      </c>
      <c r="M817" s="34">
        <f t="shared" si="188"/>
        <v>40653.800000000003</v>
      </c>
      <c r="N817" s="34">
        <f t="shared" si="189"/>
        <v>4065.1999999999971</v>
      </c>
      <c r="O817" s="34">
        <f t="shared" si="190"/>
        <v>0</v>
      </c>
      <c r="P817" s="34">
        <f t="shared" si="191"/>
        <v>4065.1999999999971</v>
      </c>
      <c r="Q817" s="34">
        <f t="shared" si="192"/>
        <v>44719</v>
      </c>
      <c r="R817" s="34">
        <f t="shared" si="193"/>
        <v>0</v>
      </c>
      <c r="S817" s="34">
        <f t="shared" si="194"/>
        <v>44719</v>
      </c>
      <c r="T817" s="13">
        <v>42856</v>
      </c>
      <c r="V817" s="11" t="s">
        <v>1428</v>
      </c>
      <c r="W817" s="11" t="s">
        <v>1425</v>
      </c>
      <c r="X817" s="11" t="s">
        <v>8733</v>
      </c>
      <c r="Y817" s="11" t="s">
        <v>1429</v>
      </c>
      <c r="Z817" s="11" t="s">
        <v>1003</v>
      </c>
      <c r="AA817" s="11" t="s">
        <v>1004</v>
      </c>
      <c r="AB817" s="11" t="s">
        <v>1005</v>
      </c>
      <c r="AC817" s="12" t="s">
        <v>831</v>
      </c>
      <c r="AD817" s="12" t="s">
        <v>831</v>
      </c>
      <c r="AE817" s="70">
        <v>31383</v>
      </c>
      <c r="AF817" s="70">
        <v>44739</v>
      </c>
      <c r="AG817" s="60"/>
      <c r="AH817" s="61">
        <v>40053</v>
      </c>
      <c r="AI817" s="61">
        <v>0</v>
      </c>
      <c r="AJ817" s="61">
        <v>40653.800000000003</v>
      </c>
      <c r="AK817" s="61">
        <v>0</v>
      </c>
      <c r="AL817" s="61">
        <v>40653.800000000003</v>
      </c>
      <c r="AM817" s="61">
        <v>0</v>
      </c>
      <c r="AN817" s="11"/>
      <c r="AO817" s="61">
        <v>44719</v>
      </c>
      <c r="AP817" s="61">
        <v>0</v>
      </c>
      <c r="AQ817" s="62">
        <v>44719</v>
      </c>
      <c r="AR817" s="62">
        <v>0</v>
      </c>
      <c r="AS817" s="11"/>
      <c r="AT817" s="62">
        <v>40653.800000000003</v>
      </c>
      <c r="AU817" s="62">
        <v>44719</v>
      </c>
      <c r="AV817" s="61">
        <v>4666</v>
      </c>
      <c r="AW817" s="63" t="str">
        <f t="shared" si="195"/>
        <v/>
      </c>
      <c r="AX817" s="63" t="str">
        <f t="shared" si="196"/>
        <v/>
      </c>
      <c r="AY817" s="64">
        <v>4065.1999999999971</v>
      </c>
      <c r="AZ817" s="65">
        <v>9.9995572369618507E-2</v>
      </c>
      <c r="BA817" s="65">
        <v>0.11649564327266372</v>
      </c>
      <c r="BB817" s="17" t="s">
        <v>34</v>
      </c>
      <c r="BC817" s="17" t="s">
        <v>1398</v>
      </c>
    </row>
    <row r="818" spans="1:55" ht="20.100000000000001" customHeight="1" x14ac:dyDescent="0.2">
      <c r="A818" s="72" t="s">
        <v>998</v>
      </c>
      <c r="B818" s="72" t="s">
        <v>75</v>
      </c>
      <c r="C818" s="35">
        <f t="shared" si="184"/>
        <v>4</v>
      </c>
      <c r="D818" s="39" t="s">
        <v>30</v>
      </c>
      <c r="E818" s="60" t="s">
        <v>23</v>
      </c>
      <c r="F818" s="18" t="str">
        <f t="shared" si="185"/>
        <v>Jarrell, Mark</v>
      </c>
      <c r="G818" s="11" t="s">
        <v>1262</v>
      </c>
      <c r="H818" s="11" t="s">
        <v>1890</v>
      </c>
      <c r="I818" s="66">
        <v>1</v>
      </c>
      <c r="J818" s="11" t="s">
        <v>53</v>
      </c>
      <c r="K818" s="34">
        <f t="shared" si="186"/>
        <v>35106.82</v>
      </c>
      <c r="L818" s="34">
        <f t="shared" si="187"/>
        <v>0</v>
      </c>
      <c r="M818" s="34">
        <f t="shared" si="188"/>
        <v>35106.82</v>
      </c>
      <c r="N818" s="34">
        <f t="shared" si="189"/>
        <v>5266.18</v>
      </c>
      <c r="O818" s="34">
        <f t="shared" si="190"/>
        <v>0</v>
      </c>
      <c r="P818" s="34">
        <f t="shared" si="191"/>
        <v>5266.18</v>
      </c>
      <c r="Q818" s="34">
        <f t="shared" si="192"/>
        <v>40373</v>
      </c>
      <c r="R818" s="34">
        <f t="shared" si="193"/>
        <v>0</v>
      </c>
      <c r="S818" s="34">
        <f t="shared" si="194"/>
        <v>40373</v>
      </c>
      <c r="T818" s="13">
        <v>42863</v>
      </c>
      <c r="V818" s="11" t="s">
        <v>1887</v>
      </c>
      <c r="W818" s="11" t="s">
        <v>1888</v>
      </c>
      <c r="X818" s="11" t="s">
        <v>8759</v>
      </c>
      <c r="Y818" s="11" t="s">
        <v>1889</v>
      </c>
      <c r="Z818" s="11" t="s">
        <v>1857</v>
      </c>
      <c r="AA818" s="11" t="s">
        <v>1864</v>
      </c>
      <c r="AB818" s="11" t="s">
        <v>1865</v>
      </c>
      <c r="AC818" s="12" t="s">
        <v>515</v>
      </c>
      <c r="AD818" s="12" t="s">
        <v>73</v>
      </c>
      <c r="AE818" s="70">
        <v>23332</v>
      </c>
      <c r="AF818" s="70">
        <v>37141</v>
      </c>
      <c r="AG818" s="60"/>
      <c r="AH818" s="61">
        <v>34588</v>
      </c>
      <c r="AI818" s="61">
        <v>0</v>
      </c>
      <c r="AJ818" s="61">
        <v>35106.82</v>
      </c>
      <c r="AK818" s="61">
        <v>0</v>
      </c>
      <c r="AL818" s="61">
        <v>35106.82</v>
      </c>
      <c r="AM818" s="61">
        <v>0</v>
      </c>
      <c r="AN818" s="11"/>
      <c r="AO818" s="61">
        <v>40373</v>
      </c>
      <c r="AP818" s="61">
        <v>0</v>
      </c>
      <c r="AQ818" s="62">
        <v>40373</v>
      </c>
      <c r="AR818" s="62">
        <v>0</v>
      </c>
      <c r="AS818" s="11"/>
      <c r="AT818" s="62">
        <v>35106.82</v>
      </c>
      <c r="AU818" s="62">
        <v>40373</v>
      </c>
      <c r="AV818" s="61">
        <v>5785</v>
      </c>
      <c r="AW818" s="63" t="str">
        <f t="shared" si="195"/>
        <v/>
      </c>
      <c r="AX818" s="63" t="str">
        <f t="shared" si="196"/>
        <v/>
      </c>
      <c r="AY818" s="64">
        <v>5266.18</v>
      </c>
      <c r="AZ818" s="65">
        <v>0.15000447206554168</v>
      </c>
      <c r="BA818" s="65">
        <v>0.1672545391465248</v>
      </c>
      <c r="BB818" s="17" t="s">
        <v>34</v>
      </c>
      <c r="BC818" s="17" t="s">
        <v>1870</v>
      </c>
    </row>
    <row r="819" spans="1:55" ht="20.100000000000001" customHeight="1" x14ac:dyDescent="0.2">
      <c r="A819" s="72" t="s">
        <v>998</v>
      </c>
      <c r="B819" s="72" t="s">
        <v>75</v>
      </c>
      <c r="C819" s="35">
        <f t="shared" si="184"/>
        <v>4</v>
      </c>
      <c r="D819" s="39" t="s">
        <v>30</v>
      </c>
      <c r="E819" s="60" t="s">
        <v>23</v>
      </c>
      <c r="F819" s="18" t="str">
        <f t="shared" si="185"/>
        <v>Justice, Kevin</v>
      </c>
      <c r="G819" s="11" t="s">
        <v>1873</v>
      </c>
      <c r="H819" s="11" t="s">
        <v>1874</v>
      </c>
      <c r="I819" s="66">
        <v>1</v>
      </c>
      <c r="J819" s="11" t="s">
        <v>53</v>
      </c>
      <c r="K819" s="34">
        <f t="shared" si="186"/>
        <v>52599</v>
      </c>
      <c r="L819" s="34">
        <f t="shared" si="187"/>
        <v>0</v>
      </c>
      <c r="M819" s="34">
        <f t="shared" si="188"/>
        <v>52599</v>
      </c>
      <c r="N819" s="34">
        <f t="shared" si="189"/>
        <v>2370</v>
      </c>
      <c r="O819" s="34">
        <f t="shared" si="190"/>
        <v>0</v>
      </c>
      <c r="P819" s="34">
        <f t="shared" si="191"/>
        <v>2370</v>
      </c>
      <c r="Q819" s="34">
        <f t="shared" si="192"/>
        <v>54969</v>
      </c>
      <c r="R819" s="34">
        <f t="shared" si="193"/>
        <v>0</v>
      </c>
      <c r="S819" s="34">
        <f t="shared" si="194"/>
        <v>54969</v>
      </c>
      <c r="T819" s="13">
        <v>42884</v>
      </c>
      <c r="V819" s="11" t="s">
        <v>1871</v>
      </c>
      <c r="W819" s="11" t="s">
        <v>639</v>
      </c>
      <c r="X819" s="11" t="s">
        <v>8767</v>
      </c>
      <c r="Y819" s="11" t="s">
        <v>1872</v>
      </c>
      <c r="Z819" s="11" t="s">
        <v>1857</v>
      </c>
      <c r="AA819" s="11" t="s">
        <v>1864</v>
      </c>
      <c r="AB819" s="11" t="s">
        <v>1865</v>
      </c>
      <c r="AC819" s="12" t="s">
        <v>1875</v>
      </c>
      <c r="AD819" s="12" t="s">
        <v>1875</v>
      </c>
      <c r="AE819" s="70">
        <v>27761</v>
      </c>
      <c r="AF819" s="70">
        <v>45080</v>
      </c>
      <c r="AG819" s="60"/>
      <c r="AH819" s="61">
        <v>47093</v>
      </c>
      <c r="AI819" s="61">
        <v>0</v>
      </c>
      <c r="AJ819" s="61">
        <v>52599</v>
      </c>
      <c r="AK819" s="61">
        <v>0</v>
      </c>
      <c r="AL819" s="61">
        <v>52599</v>
      </c>
      <c r="AM819" s="61">
        <v>0</v>
      </c>
      <c r="AN819" s="11"/>
      <c r="AO819" s="61">
        <v>54969</v>
      </c>
      <c r="AP819" s="61">
        <v>0</v>
      </c>
      <c r="AQ819" s="62">
        <v>54969</v>
      </c>
      <c r="AR819" s="62">
        <v>0</v>
      </c>
      <c r="AS819" s="11"/>
      <c r="AT819" s="62">
        <v>52599</v>
      </c>
      <c r="AU819" s="62">
        <v>54969</v>
      </c>
      <c r="AV819" s="61">
        <v>7876</v>
      </c>
      <c r="AW819" s="63" t="str">
        <f t="shared" si="195"/>
        <v/>
      </c>
      <c r="AX819" s="63" t="str">
        <f t="shared" si="196"/>
        <v/>
      </c>
      <c r="AY819" s="64">
        <v>2370</v>
      </c>
      <c r="AZ819" s="65">
        <v>4.505789083442651E-2</v>
      </c>
      <c r="BA819" s="65">
        <v>0.16724353937952563</v>
      </c>
      <c r="BB819" s="17" t="s">
        <v>34</v>
      </c>
      <c r="BC819" s="17" t="s">
        <v>1876</v>
      </c>
    </row>
    <row r="820" spans="1:55" ht="20.100000000000001" customHeight="1" x14ac:dyDescent="0.2">
      <c r="A820" s="72" t="s">
        <v>998</v>
      </c>
      <c r="B820" s="72" t="s">
        <v>75</v>
      </c>
      <c r="C820" s="35">
        <f t="shared" si="184"/>
        <v>4</v>
      </c>
      <c r="D820" s="39" t="s">
        <v>30</v>
      </c>
      <c r="E820" s="60" t="s">
        <v>23</v>
      </c>
      <c r="F820" s="18" t="str">
        <f t="shared" si="185"/>
        <v>King, Anne</v>
      </c>
      <c r="G820" s="11" t="s">
        <v>2905</v>
      </c>
      <c r="H820" s="11" t="s">
        <v>2906</v>
      </c>
      <c r="I820" s="66">
        <v>1</v>
      </c>
      <c r="J820" s="11" t="s">
        <v>53</v>
      </c>
      <c r="K820" s="34">
        <f t="shared" si="186"/>
        <v>0</v>
      </c>
      <c r="L820" s="34">
        <f t="shared" si="187"/>
        <v>35525</v>
      </c>
      <c r="M820" s="34">
        <f t="shared" si="188"/>
        <v>35525</v>
      </c>
      <c r="N820" s="34">
        <f t="shared" si="189"/>
        <v>0</v>
      </c>
      <c r="O820" s="34">
        <f t="shared" si="190"/>
        <v>5500</v>
      </c>
      <c r="P820" s="34">
        <f t="shared" si="191"/>
        <v>5500</v>
      </c>
      <c r="Q820" s="34">
        <f t="shared" si="192"/>
        <v>0</v>
      </c>
      <c r="R820" s="34">
        <f t="shared" si="193"/>
        <v>41025</v>
      </c>
      <c r="S820" s="34">
        <f t="shared" si="194"/>
        <v>41025</v>
      </c>
      <c r="T820" s="13">
        <v>42849</v>
      </c>
      <c r="V820" s="11" t="s">
        <v>749</v>
      </c>
      <c r="W820" s="11" t="s">
        <v>2904</v>
      </c>
      <c r="X820" s="11" t="s">
        <v>8785</v>
      </c>
      <c r="Y820" s="11">
        <v>730067033</v>
      </c>
      <c r="Z820" s="11" t="s">
        <v>2872</v>
      </c>
      <c r="AA820" s="11" t="s">
        <v>2902</v>
      </c>
      <c r="AB820" s="11" t="s">
        <v>2903</v>
      </c>
      <c r="AC820" s="12" t="s">
        <v>1744</v>
      </c>
      <c r="AD820" s="12" t="s">
        <v>73</v>
      </c>
      <c r="AE820" s="70">
        <v>27761</v>
      </c>
      <c r="AF820" s="70">
        <v>45490</v>
      </c>
      <c r="AG820" s="60"/>
      <c r="AH820" s="61">
        <v>35000</v>
      </c>
      <c r="AI820" s="61">
        <v>0</v>
      </c>
      <c r="AJ820" s="61">
        <v>35525</v>
      </c>
      <c r="AK820" s="61">
        <v>0</v>
      </c>
      <c r="AL820" s="61">
        <v>0</v>
      </c>
      <c r="AM820" s="61">
        <v>35525</v>
      </c>
      <c r="AN820" s="11" t="s">
        <v>1026</v>
      </c>
      <c r="AO820" s="61">
        <v>41025</v>
      </c>
      <c r="AP820" s="61">
        <v>0</v>
      </c>
      <c r="AQ820" s="62">
        <v>0</v>
      </c>
      <c r="AR820" s="62">
        <v>41025</v>
      </c>
      <c r="AS820" s="11" t="s">
        <v>1026</v>
      </c>
      <c r="AT820" s="62">
        <v>35525</v>
      </c>
      <c r="AU820" s="62">
        <v>41025</v>
      </c>
      <c r="AV820" s="61">
        <v>6025</v>
      </c>
      <c r="AW820" s="63" t="str">
        <f t="shared" si="195"/>
        <v/>
      </c>
      <c r="AX820" s="63" t="str">
        <f t="shared" si="196"/>
        <v/>
      </c>
      <c r="AY820" s="64">
        <v>5500</v>
      </c>
      <c r="AZ820" s="65">
        <v>0.15482054890921887</v>
      </c>
      <c r="BA820" s="65">
        <v>0.17214285714285715</v>
      </c>
      <c r="BB820" s="17" t="s">
        <v>34</v>
      </c>
      <c r="BC820" s="17" t="s">
        <v>1083</v>
      </c>
    </row>
    <row r="821" spans="1:55" ht="20.100000000000001" customHeight="1" x14ac:dyDescent="0.2">
      <c r="A821" s="72" t="s">
        <v>998</v>
      </c>
      <c r="B821" s="72" t="s">
        <v>75</v>
      </c>
      <c r="C821" s="35">
        <f t="shared" si="184"/>
        <v>4</v>
      </c>
      <c r="D821" s="39" t="s">
        <v>30</v>
      </c>
      <c r="E821" s="60" t="s">
        <v>23</v>
      </c>
      <c r="F821" s="18" t="str">
        <f t="shared" si="185"/>
        <v>LEE, PHILLIP</v>
      </c>
      <c r="G821" s="11" t="s">
        <v>299</v>
      </c>
      <c r="H821" s="11" t="s">
        <v>1080</v>
      </c>
      <c r="I821" s="66">
        <v>1</v>
      </c>
      <c r="J821" s="11" t="s">
        <v>53</v>
      </c>
      <c r="K821" s="34">
        <f t="shared" si="186"/>
        <v>0</v>
      </c>
      <c r="L821" s="34">
        <f t="shared" si="187"/>
        <v>55129</v>
      </c>
      <c r="M821" s="34">
        <f t="shared" si="188"/>
        <v>55129</v>
      </c>
      <c r="N821" s="34">
        <f t="shared" si="189"/>
        <v>7851.0868</v>
      </c>
      <c r="O821" s="34">
        <f t="shared" si="190"/>
        <v>-8.6799999997310806E-2</v>
      </c>
      <c r="P821" s="34">
        <f t="shared" si="191"/>
        <v>7851.0000000000027</v>
      </c>
      <c r="Q821" s="34">
        <f t="shared" si="192"/>
        <v>7851.0868</v>
      </c>
      <c r="R821" s="34">
        <f t="shared" si="193"/>
        <v>55128.913200000003</v>
      </c>
      <c r="S821" s="34">
        <f t="shared" si="194"/>
        <v>62980</v>
      </c>
      <c r="T821" s="13">
        <v>42870</v>
      </c>
      <c r="V821" s="11" t="s">
        <v>1078</v>
      </c>
      <c r="W821" s="11" t="s">
        <v>1079</v>
      </c>
      <c r="X821" s="11" t="s">
        <v>8800</v>
      </c>
      <c r="Y821" s="11">
        <v>703254944</v>
      </c>
      <c r="Z821" s="11" t="s">
        <v>1068</v>
      </c>
      <c r="AA821" s="11" t="s">
        <v>1081</v>
      </c>
      <c r="AB821" s="11" t="s">
        <v>1082</v>
      </c>
      <c r="AC821" s="12" t="s">
        <v>370</v>
      </c>
      <c r="AD821" s="12" t="s">
        <v>73</v>
      </c>
      <c r="AE821" s="70">
        <v>31888</v>
      </c>
      <c r="AF821" s="70">
        <v>63163</v>
      </c>
      <c r="AG821" s="60"/>
      <c r="AH821" s="61">
        <v>51728</v>
      </c>
      <c r="AI821" s="61">
        <v>0</v>
      </c>
      <c r="AJ821" s="61">
        <v>55129</v>
      </c>
      <c r="AK821" s="61">
        <v>0</v>
      </c>
      <c r="AL821" s="61">
        <v>0</v>
      </c>
      <c r="AM821" s="61">
        <v>55129</v>
      </c>
      <c r="AN821" s="11" t="s">
        <v>1038</v>
      </c>
      <c r="AO821" s="61">
        <v>62980</v>
      </c>
      <c r="AP821" s="61">
        <v>0</v>
      </c>
      <c r="AQ821" s="62">
        <v>7851.0868</v>
      </c>
      <c r="AR821" s="62">
        <v>55128.913200000003</v>
      </c>
      <c r="AS821" s="11" t="s">
        <v>1038</v>
      </c>
      <c r="AT821" s="62">
        <v>55129</v>
      </c>
      <c r="AU821" s="62">
        <v>62980</v>
      </c>
      <c r="AV821" s="61">
        <v>11252</v>
      </c>
      <c r="AW821" s="63" t="str">
        <f t="shared" si="195"/>
        <v/>
      </c>
      <c r="AX821" s="63" t="str">
        <f t="shared" si="196"/>
        <v/>
      </c>
      <c r="AY821" s="64">
        <v>7851</v>
      </c>
      <c r="AZ821" s="65">
        <v>0.14241143499791398</v>
      </c>
      <c r="BA821" s="65">
        <v>0.21752242499226723</v>
      </c>
      <c r="BB821" s="17" t="s">
        <v>34</v>
      </c>
      <c r="BC821" s="17" t="s">
        <v>1083</v>
      </c>
    </row>
    <row r="822" spans="1:55" ht="20.100000000000001" customHeight="1" x14ac:dyDescent="0.2">
      <c r="A822" s="72" t="s">
        <v>998</v>
      </c>
      <c r="B822" s="72" t="s">
        <v>75</v>
      </c>
      <c r="C822" s="35">
        <f t="shared" si="184"/>
        <v>4</v>
      </c>
      <c r="D822" s="39" t="s">
        <v>30</v>
      </c>
      <c r="E822" s="60" t="s">
        <v>23</v>
      </c>
      <c r="F822" s="18" t="str">
        <f t="shared" si="185"/>
        <v>LIPSCOMB, PIERRE</v>
      </c>
      <c r="G822" s="11" t="s">
        <v>368</v>
      </c>
      <c r="H822" s="11" t="s">
        <v>2935</v>
      </c>
      <c r="I822" s="66">
        <v>1</v>
      </c>
      <c r="J822" s="11" t="s">
        <v>53</v>
      </c>
      <c r="K822" s="34">
        <f t="shared" si="186"/>
        <v>0</v>
      </c>
      <c r="L822" s="34">
        <f t="shared" si="187"/>
        <v>41328.769999999997</v>
      </c>
      <c r="M822" s="34">
        <f t="shared" si="188"/>
        <v>41328.769999999997</v>
      </c>
      <c r="N822" s="34">
        <f t="shared" si="189"/>
        <v>0</v>
      </c>
      <c r="O822" s="34">
        <f t="shared" si="190"/>
        <v>4133.2300000000032</v>
      </c>
      <c r="P822" s="34">
        <f t="shared" si="191"/>
        <v>4133.2300000000032</v>
      </c>
      <c r="Q822" s="34">
        <f t="shared" si="192"/>
        <v>0</v>
      </c>
      <c r="R822" s="34">
        <f t="shared" si="193"/>
        <v>45462</v>
      </c>
      <c r="S822" s="34">
        <f t="shared" si="194"/>
        <v>45462</v>
      </c>
      <c r="T822" s="13">
        <v>42814</v>
      </c>
      <c r="V822" s="11" t="s">
        <v>2933</v>
      </c>
      <c r="W822" s="11" t="s">
        <v>2934</v>
      </c>
      <c r="X822" s="11" t="s">
        <v>8808</v>
      </c>
      <c r="Y822" s="11">
        <v>720532821</v>
      </c>
      <c r="Z822" s="11" t="s">
        <v>2872</v>
      </c>
      <c r="AA822" s="11" t="s">
        <v>2927</v>
      </c>
      <c r="AB822" s="11" t="s">
        <v>2928</v>
      </c>
      <c r="AC822" s="12" t="s">
        <v>334</v>
      </c>
      <c r="AD822" s="12" t="s">
        <v>334</v>
      </c>
      <c r="AE822" s="70">
        <v>31888</v>
      </c>
      <c r="AF822" s="70">
        <v>47350</v>
      </c>
      <c r="AG822" s="60"/>
      <c r="AH822" s="61">
        <v>40718</v>
      </c>
      <c r="AI822" s="61">
        <v>0</v>
      </c>
      <c r="AJ822" s="61">
        <v>41328.769999999997</v>
      </c>
      <c r="AK822" s="61">
        <v>0</v>
      </c>
      <c r="AL822" s="61">
        <v>0</v>
      </c>
      <c r="AM822" s="61">
        <v>41328.769999999997</v>
      </c>
      <c r="AN822" s="11" t="s">
        <v>1015</v>
      </c>
      <c r="AO822" s="61">
        <v>45462</v>
      </c>
      <c r="AP822" s="61">
        <v>0</v>
      </c>
      <c r="AQ822" s="62">
        <v>0</v>
      </c>
      <c r="AR822" s="62">
        <v>45462</v>
      </c>
      <c r="AS822" s="11" t="s">
        <v>1015</v>
      </c>
      <c r="AT822" s="62">
        <v>41328.769999999997</v>
      </c>
      <c r="AU822" s="62">
        <v>45462</v>
      </c>
      <c r="AV822" s="61">
        <v>4744</v>
      </c>
      <c r="AW822" s="63" t="str">
        <f t="shared" si="195"/>
        <v/>
      </c>
      <c r="AX822" s="63" t="str">
        <f t="shared" si="196"/>
        <v/>
      </c>
      <c r="AY822" s="64">
        <v>4133.2300000000032</v>
      </c>
      <c r="AZ822" s="65">
        <v>0.10000854126556401</v>
      </c>
      <c r="BA822" s="65">
        <v>0.11650866938454738</v>
      </c>
      <c r="BB822" s="17" t="s">
        <v>34</v>
      </c>
      <c r="BC822" s="17" t="s">
        <v>2721</v>
      </c>
    </row>
    <row r="823" spans="1:55" ht="20.100000000000001" customHeight="1" x14ac:dyDescent="0.2">
      <c r="A823" s="72" t="s">
        <v>998</v>
      </c>
      <c r="B823" s="72" t="s">
        <v>75</v>
      </c>
      <c r="C823" s="35">
        <f t="shared" ref="C823:C839" si="197">IF(D823="1a",1,(IF(D823="1b",2,(IF(D823="2a",3,(IF(D823="2b",4,(IF(D823=3,5,(IF(D823=4,6,(IF(D823=7,7,(IF(LEFT(D823,2)="12",8,("unknown"))))))))))))))))</f>
        <v>4</v>
      </c>
      <c r="D823" s="39" t="s">
        <v>30</v>
      </c>
      <c r="E823" s="60" t="s">
        <v>23</v>
      </c>
      <c r="F823" s="18" t="str">
        <f t="shared" ref="F823:F839" si="198">CONCATENATE(V823,", ", W823)</f>
        <v>Massoud, Nicole</v>
      </c>
      <c r="G823" s="11" t="s">
        <v>743</v>
      </c>
      <c r="H823" s="11" t="s">
        <v>1248</v>
      </c>
      <c r="I823" s="66">
        <v>1</v>
      </c>
      <c r="J823" s="11" t="s">
        <v>53</v>
      </c>
      <c r="K823" s="34">
        <f t="shared" ref="K823:K839" si="199">AL823</f>
        <v>60900</v>
      </c>
      <c r="L823" s="34">
        <f t="shared" ref="L823:L839" si="200">AM823</f>
        <v>0</v>
      </c>
      <c r="M823" s="34">
        <f t="shared" ref="M823:M839" si="201">AT823</f>
        <v>60900</v>
      </c>
      <c r="N823" s="34">
        <f t="shared" ref="N823:N839" si="202">AQ823-AL823</f>
        <v>11571</v>
      </c>
      <c r="O823" s="34">
        <f t="shared" ref="O823:O839" si="203">AR823-AM823</f>
        <v>0</v>
      </c>
      <c r="P823" s="34">
        <f t="shared" ref="P823:P839" si="204">O823+N823</f>
        <v>11571</v>
      </c>
      <c r="Q823" s="34">
        <f t="shared" ref="Q823:Q839" si="205">AQ823</f>
        <v>72471</v>
      </c>
      <c r="R823" s="34">
        <f t="shared" ref="R823:R839" si="206">AR823</f>
        <v>0</v>
      </c>
      <c r="S823" s="34">
        <f t="shared" ref="S823:S839" si="207">AU823</f>
        <v>72471</v>
      </c>
      <c r="T823" s="13">
        <v>42849</v>
      </c>
      <c r="V823" s="11" t="s">
        <v>1245</v>
      </c>
      <c r="W823" s="11" t="s">
        <v>1246</v>
      </c>
      <c r="X823" s="11" t="s">
        <v>8832</v>
      </c>
      <c r="Y823" s="11" t="s">
        <v>1247</v>
      </c>
      <c r="Z823" s="11" t="s">
        <v>1249</v>
      </c>
      <c r="AA823" s="11" t="s">
        <v>1250</v>
      </c>
      <c r="AB823" s="11" t="s">
        <v>1251</v>
      </c>
      <c r="AC823" s="12" t="s">
        <v>1252</v>
      </c>
      <c r="AD823" s="12" t="s">
        <v>73</v>
      </c>
      <c r="AE823" s="70">
        <v>36363</v>
      </c>
      <c r="AF823" s="70">
        <v>80521</v>
      </c>
      <c r="AG823" s="60"/>
      <c r="AH823" s="61">
        <v>60000</v>
      </c>
      <c r="AI823" s="61">
        <v>0</v>
      </c>
      <c r="AJ823" s="61">
        <v>60900</v>
      </c>
      <c r="AK823" s="61">
        <v>0</v>
      </c>
      <c r="AL823" s="61">
        <v>60900</v>
      </c>
      <c r="AM823" s="61">
        <v>0</v>
      </c>
      <c r="AN823" s="11"/>
      <c r="AO823" s="61">
        <v>72471</v>
      </c>
      <c r="AP823" s="61">
        <v>0</v>
      </c>
      <c r="AQ823" s="62">
        <v>72471</v>
      </c>
      <c r="AR823" s="62">
        <v>0</v>
      </c>
      <c r="AS823" s="11"/>
      <c r="AT823" s="62">
        <v>60900</v>
      </c>
      <c r="AU823" s="62">
        <v>72471</v>
      </c>
      <c r="AV823" s="61">
        <v>12471</v>
      </c>
      <c r="AW823" s="63" t="str">
        <f t="shared" ref="AW823:AW839" si="208">IF(AQ823+AR823&lt;&gt;AU823,"Issue","")</f>
        <v/>
      </c>
      <c r="AX823" s="63" t="str">
        <f t="shared" ref="AX823:AX839" si="209">IF(AL823+AM823&lt;&gt;AT823,"Issue","")</f>
        <v/>
      </c>
      <c r="AY823" s="64">
        <v>11571</v>
      </c>
      <c r="AZ823" s="65">
        <v>0.19</v>
      </c>
      <c r="BA823" s="65">
        <v>0.20785000000000001</v>
      </c>
      <c r="BB823" s="17" t="s">
        <v>34</v>
      </c>
      <c r="BC823" s="17" t="s">
        <v>1253</v>
      </c>
    </row>
    <row r="824" spans="1:55" ht="20.100000000000001" customHeight="1" x14ac:dyDescent="0.2">
      <c r="A824" s="72" t="s">
        <v>998</v>
      </c>
      <c r="B824" s="72" t="s">
        <v>75</v>
      </c>
      <c r="C824" s="35">
        <f t="shared" si="197"/>
        <v>4</v>
      </c>
      <c r="D824" s="39" t="s">
        <v>30</v>
      </c>
      <c r="E824" s="60" t="s">
        <v>23</v>
      </c>
      <c r="F824" s="18" t="str">
        <f t="shared" si="198"/>
        <v>Nelson, Todd</v>
      </c>
      <c r="G824" s="11" t="s">
        <v>148</v>
      </c>
      <c r="H824" s="11" t="s">
        <v>1397</v>
      </c>
      <c r="I824" s="66">
        <v>1</v>
      </c>
      <c r="J824" s="11" t="s">
        <v>53</v>
      </c>
      <c r="K824" s="34">
        <f t="shared" si="199"/>
        <v>49356.41</v>
      </c>
      <c r="L824" s="34">
        <f t="shared" si="200"/>
        <v>0</v>
      </c>
      <c r="M824" s="34">
        <f t="shared" si="201"/>
        <v>49356.41</v>
      </c>
      <c r="N824" s="34">
        <f t="shared" si="202"/>
        <v>3253.5899999999965</v>
      </c>
      <c r="O824" s="34">
        <f t="shared" si="203"/>
        <v>0</v>
      </c>
      <c r="P824" s="34">
        <f t="shared" si="204"/>
        <v>3253.5899999999965</v>
      </c>
      <c r="Q824" s="34">
        <f t="shared" si="205"/>
        <v>52610</v>
      </c>
      <c r="R824" s="34">
        <f t="shared" si="206"/>
        <v>0</v>
      </c>
      <c r="S824" s="34">
        <f t="shared" si="207"/>
        <v>52610</v>
      </c>
      <c r="T824" s="13">
        <v>42856</v>
      </c>
      <c r="V824" s="11" t="s">
        <v>1395</v>
      </c>
      <c r="W824" s="11" t="s">
        <v>447</v>
      </c>
      <c r="X824" s="11" t="s">
        <v>8874</v>
      </c>
      <c r="Y824" s="11" t="s">
        <v>1396</v>
      </c>
      <c r="Z824" s="11" t="s">
        <v>1003</v>
      </c>
      <c r="AA824" s="11" t="s">
        <v>1004</v>
      </c>
      <c r="AB824" s="11" t="s">
        <v>1005</v>
      </c>
      <c r="AC824" s="12" t="s">
        <v>831</v>
      </c>
      <c r="AD824" s="12" t="s">
        <v>831</v>
      </c>
      <c r="AE824" s="70">
        <v>31383</v>
      </c>
      <c r="AF824" s="70">
        <v>52611</v>
      </c>
      <c r="AG824" s="60"/>
      <c r="AH824" s="61">
        <v>48627</v>
      </c>
      <c r="AI824" s="61">
        <v>0</v>
      </c>
      <c r="AJ824" s="61">
        <v>49356.41</v>
      </c>
      <c r="AK824" s="61">
        <v>0</v>
      </c>
      <c r="AL824" s="61">
        <v>49356.41</v>
      </c>
      <c r="AM824" s="61">
        <v>0</v>
      </c>
      <c r="AN824" s="11"/>
      <c r="AO824" s="61">
        <v>52610</v>
      </c>
      <c r="AP824" s="61">
        <v>0</v>
      </c>
      <c r="AQ824" s="62">
        <v>52610</v>
      </c>
      <c r="AR824" s="62">
        <v>0</v>
      </c>
      <c r="AS824" s="11"/>
      <c r="AT824" s="62">
        <v>49356.41</v>
      </c>
      <c r="AU824" s="62">
        <v>52610</v>
      </c>
      <c r="AV824" s="61">
        <v>3983</v>
      </c>
      <c r="AW824" s="63" t="str">
        <f t="shared" si="208"/>
        <v/>
      </c>
      <c r="AX824" s="63" t="str">
        <f t="shared" si="209"/>
        <v/>
      </c>
      <c r="AY824" s="64">
        <v>3253.5899999999965</v>
      </c>
      <c r="AZ824" s="65">
        <v>6.5920313085980037E-2</v>
      </c>
      <c r="BA824" s="65">
        <v>8.190922738396364E-2</v>
      </c>
      <c r="BB824" s="17" t="s">
        <v>34</v>
      </c>
      <c r="BC824" s="17" t="s">
        <v>1398</v>
      </c>
    </row>
    <row r="825" spans="1:55" ht="20.100000000000001" customHeight="1" x14ac:dyDescent="0.2">
      <c r="A825" s="72" t="s">
        <v>998</v>
      </c>
      <c r="B825" s="72" t="s">
        <v>75</v>
      </c>
      <c r="C825" s="35">
        <f t="shared" si="197"/>
        <v>4</v>
      </c>
      <c r="D825" s="39" t="s">
        <v>30</v>
      </c>
      <c r="E825" s="60" t="s">
        <v>23</v>
      </c>
      <c r="F825" s="18" t="str">
        <f t="shared" si="198"/>
        <v>Orth, Zachary</v>
      </c>
      <c r="G825" s="11" t="s">
        <v>368</v>
      </c>
      <c r="H825" s="11" t="s">
        <v>2614</v>
      </c>
      <c r="I825" s="66">
        <v>1</v>
      </c>
      <c r="J825" s="11" t="s">
        <v>53</v>
      </c>
      <c r="K825" s="34">
        <f t="shared" si="199"/>
        <v>48060</v>
      </c>
      <c r="L825" s="34">
        <f t="shared" si="200"/>
        <v>0</v>
      </c>
      <c r="M825" s="34">
        <f t="shared" si="201"/>
        <v>48060</v>
      </c>
      <c r="N825" s="34">
        <f t="shared" si="202"/>
        <v>2400</v>
      </c>
      <c r="O825" s="34">
        <f t="shared" si="203"/>
        <v>0</v>
      </c>
      <c r="P825" s="34">
        <f t="shared" si="204"/>
        <v>2400</v>
      </c>
      <c r="Q825" s="34">
        <f t="shared" si="205"/>
        <v>50460</v>
      </c>
      <c r="R825" s="34">
        <f t="shared" si="206"/>
        <v>0</v>
      </c>
      <c r="S825" s="34">
        <f t="shared" si="207"/>
        <v>50460</v>
      </c>
      <c r="T825" s="13">
        <v>42905</v>
      </c>
      <c r="V825" s="11" t="s">
        <v>2612</v>
      </c>
      <c r="W825" s="11" t="s">
        <v>893</v>
      </c>
      <c r="X825" s="11" t="s">
        <v>8889</v>
      </c>
      <c r="Y825" s="11" t="s">
        <v>2613</v>
      </c>
      <c r="Z825" s="11" t="s">
        <v>2615</v>
      </c>
      <c r="AA825" s="11" t="s">
        <v>2615</v>
      </c>
      <c r="AB825" s="11" t="s">
        <v>2616</v>
      </c>
      <c r="AC825" s="12" t="s">
        <v>1744</v>
      </c>
      <c r="AD825" s="12" t="s">
        <v>73</v>
      </c>
      <c r="AE825" s="70">
        <v>31888</v>
      </c>
      <c r="AF825" s="70">
        <v>47350</v>
      </c>
      <c r="AG825" s="60"/>
      <c r="AH825" s="61">
        <v>47350</v>
      </c>
      <c r="AI825" s="61">
        <v>0</v>
      </c>
      <c r="AJ825" s="61">
        <v>48060</v>
      </c>
      <c r="AK825" s="61">
        <v>0</v>
      </c>
      <c r="AL825" s="61">
        <v>48060</v>
      </c>
      <c r="AM825" s="61">
        <v>0</v>
      </c>
      <c r="AN825" s="11"/>
      <c r="AO825" s="61">
        <v>50460</v>
      </c>
      <c r="AP825" s="61">
        <v>0</v>
      </c>
      <c r="AQ825" s="62">
        <v>50460</v>
      </c>
      <c r="AR825" s="62">
        <v>0</v>
      </c>
      <c r="AS825" s="11"/>
      <c r="AT825" s="62">
        <v>48060</v>
      </c>
      <c r="AU825" s="62">
        <v>50460</v>
      </c>
      <c r="AV825" s="61">
        <v>3110</v>
      </c>
      <c r="AW825" s="63" t="str">
        <f t="shared" si="208"/>
        <v/>
      </c>
      <c r="AX825" s="63" t="str">
        <f t="shared" si="209"/>
        <v/>
      </c>
      <c r="AY825" s="64">
        <v>2400</v>
      </c>
      <c r="AZ825" s="65">
        <v>4.9937578027465665E-2</v>
      </c>
      <c r="BA825" s="65">
        <v>6.5681098204857444E-2</v>
      </c>
      <c r="BB825" s="17" t="s">
        <v>34</v>
      </c>
      <c r="BC825" s="17" t="s">
        <v>2617</v>
      </c>
    </row>
    <row r="826" spans="1:55" ht="20.100000000000001" customHeight="1" x14ac:dyDescent="0.2">
      <c r="A826" s="72" t="s">
        <v>998</v>
      </c>
      <c r="B826" s="72" t="s">
        <v>75</v>
      </c>
      <c r="C826" s="35">
        <f t="shared" si="197"/>
        <v>4</v>
      </c>
      <c r="D826" s="39" t="s">
        <v>30</v>
      </c>
      <c r="E826" s="60" t="s">
        <v>23</v>
      </c>
      <c r="F826" s="18" t="str">
        <f t="shared" si="198"/>
        <v>Perch, Allison</v>
      </c>
      <c r="G826" s="11" t="s">
        <v>368</v>
      </c>
      <c r="H826" s="11" t="s">
        <v>1856</v>
      </c>
      <c r="I826" s="66">
        <v>1</v>
      </c>
      <c r="J826" s="11" t="s">
        <v>53</v>
      </c>
      <c r="K826" s="34">
        <f t="shared" si="199"/>
        <v>0</v>
      </c>
      <c r="L826" s="34">
        <f t="shared" si="200"/>
        <v>42000</v>
      </c>
      <c r="M826" s="34">
        <f t="shared" si="201"/>
        <v>42000</v>
      </c>
      <c r="N826" s="34">
        <f t="shared" si="202"/>
        <v>0</v>
      </c>
      <c r="O826" s="34">
        <f t="shared" si="203"/>
        <v>4200</v>
      </c>
      <c r="P826" s="34">
        <f t="shared" si="204"/>
        <v>4200</v>
      </c>
      <c r="Q826" s="34">
        <f t="shared" si="205"/>
        <v>0</v>
      </c>
      <c r="R826" s="34">
        <f t="shared" si="206"/>
        <v>46200</v>
      </c>
      <c r="S826" s="34">
        <f t="shared" si="207"/>
        <v>46200</v>
      </c>
      <c r="T826" s="13">
        <v>42877</v>
      </c>
      <c r="V826" s="11" t="s">
        <v>1853</v>
      </c>
      <c r="W826" s="11" t="s">
        <v>1854</v>
      </c>
      <c r="X826" s="11" t="s">
        <v>8902</v>
      </c>
      <c r="Y826" s="11" t="s">
        <v>1855</v>
      </c>
      <c r="Z826" s="11" t="s">
        <v>1857</v>
      </c>
      <c r="AA826" s="11" t="s">
        <v>1858</v>
      </c>
      <c r="AB826" s="11" t="s">
        <v>1859</v>
      </c>
      <c r="AC826" s="12" t="s">
        <v>334</v>
      </c>
      <c r="AD826" s="12" t="s">
        <v>334</v>
      </c>
      <c r="AE826" s="70">
        <v>31888</v>
      </c>
      <c r="AF826" s="70">
        <v>47350</v>
      </c>
      <c r="AG826" s="60"/>
      <c r="AH826" s="61">
        <v>0</v>
      </c>
      <c r="AI826" s="61">
        <v>0</v>
      </c>
      <c r="AJ826" s="61">
        <v>42000</v>
      </c>
      <c r="AK826" s="61">
        <v>0</v>
      </c>
      <c r="AL826" s="61">
        <v>0</v>
      </c>
      <c r="AM826" s="61">
        <v>42000</v>
      </c>
      <c r="AN826" s="11" t="s">
        <v>997</v>
      </c>
      <c r="AO826" s="61">
        <v>46200</v>
      </c>
      <c r="AP826" s="61">
        <v>0</v>
      </c>
      <c r="AQ826" s="62">
        <v>0</v>
      </c>
      <c r="AR826" s="62">
        <v>46200</v>
      </c>
      <c r="AS826" s="11" t="s">
        <v>997</v>
      </c>
      <c r="AT826" s="62">
        <v>42000</v>
      </c>
      <c r="AU826" s="62">
        <v>46200</v>
      </c>
      <c r="AV826" s="61">
        <v>46200</v>
      </c>
      <c r="AW826" s="63" t="str">
        <f t="shared" si="208"/>
        <v/>
      </c>
      <c r="AX826" s="63" t="str">
        <f t="shared" si="209"/>
        <v/>
      </c>
      <c r="AY826" s="64">
        <v>4200</v>
      </c>
      <c r="AZ826" s="65">
        <v>0.1</v>
      </c>
      <c r="BA826" s="65">
        <v>0</v>
      </c>
      <c r="BB826" s="17" t="s">
        <v>34</v>
      </c>
      <c r="BC826" s="17" t="s">
        <v>1860</v>
      </c>
    </row>
    <row r="827" spans="1:55" ht="20.100000000000001" customHeight="1" x14ac:dyDescent="0.2">
      <c r="A827" s="72" t="s">
        <v>998</v>
      </c>
      <c r="B827" s="72" t="s">
        <v>75</v>
      </c>
      <c r="C827" s="35">
        <f t="shared" si="197"/>
        <v>4</v>
      </c>
      <c r="D827" s="39" t="s">
        <v>30</v>
      </c>
      <c r="E827" s="60" t="s">
        <v>23</v>
      </c>
      <c r="F827" s="18" t="str">
        <f t="shared" si="198"/>
        <v>Perry, Judy</v>
      </c>
      <c r="G827" s="11" t="s">
        <v>133</v>
      </c>
      <c r="H827" s="11" t="s">
        <v>1838</v>
      </c>
      <c r="I827" s="66">
        <v>1</v>
      </c>
      <c r="J827" s="11" t="s">
        <v>53</v>
      </c>
      <c r="K827" s="34">
        <f t="shared" si="199"/>
        <v>75707.839999999997</v>
      </c>
      <c r="L827" s="34">
        <f t="shared" si="200"/>
        <v>0</v>
      </c>
      <c r="M827" s="34">
        <f t="shared" si="201"/>
        <v>75707.839999999997</v>
      </c>
      <c r="N827" s="34">
        <f t="shared" si="202"/>
        <v>7571.1600000000035</v>
      </c>
      <c r="O827" s="34">
        <f t="shared" si="203"/>
        <v>0</v>
      </c>
      <c r="P827" s="34">
        <f t="shared" si="204"/>
        <v>7571.1600000000035</v>
      </c>
      <c r="Q827" s="34">
        <f t="shared" si="205"/>
        <v>83279</v>
      </c>
      <c r="R827" s="34">
        <f t="shared" si="206"/>
        <v>0</v>
      </c>
      <c r="S827" s="34">
        <f t="shared" si="207"/>
        <v>83279</v>
      </c>
      <c r="T827" s="13">
        <v>42842</v>
      </c>
      <c r="V827" s="11" t="s">
        <v>1835</v>
      </c>
      <c r="W827" s="11" t="s">
        <v>1836</v>
      </c>
      <c r="X827" s="11" t="s">
        <v>8906</v>
      </c>
      <c r="Y827" s="11" t="s">
        <v>1837</v>
      </c>
      <c r="Z827" s="11" t="s">
        <v>1839</v>
      </c>
      <c r="AA827" s="11" t="s">
        <v>1840</v>
      </c>
      <c r="AB827" s="11" t="s">
        <v>1841</v>
      </c>
      <c r="AC827" s="12" t="s">
        <v>678</v>
      </c>
      <c r="AD827" s="12" t="s">
        <v>73</v>
      </c>
      <c r="AE827" s="70">
        <v>37012</v>
      </c>
      <c r="AF827" s="70">
        <v>78069</v>
      </c>
      <c r="AG827" s="60"/>
      <c r="AH827" s="61">
        <v>74589</v>
      </c>
      <c r="AI827" s="61">
        <v>0</v>
      </c>
      <c r="AJ827" s="61">
        <v>75707.839999999997</v>
      </c>
      <c r="AK827" s="61">
        <v>0</v>
      </c>
      <c r="AL827" s="61">
        <v>75707.839999999997</v>
      </c>
      <c r="AM827" s="61">
        <v>0</v>
      </c>
      <c r="AN827" s="11"/>
      <c r="AO827" s="61">
        <v>83279</v>
      </c>
      <c r="AP827" s="61">
        <v>0</v>
      </c>
      <c r="AQ827" s="62">
        <v>83279</v>
      </c>
      <c r="AR827" s="62">
        <v>0</v>
      </c>
      <c r="AS827" s="11"/>
      <c r="AT827" s="62">
        <v>75707.839999999997</v>
      </c>
      <c r="AU827" s="62">
        <v>83279</v>
      </c>
      <c r="AV827" s="61">
        <v>8690</v>
      </c>
      <c r="AW827" s="63" t="str">
        <f t="shared" si="208"/>
        <v/>
      </c>
      <c r="AX827" s="63" t="str">
        <f t="shared" si="209"/>
        <v/>
      </c>
      <c r="AY827" s="64">
        <v>7571.1600000000035</v>
      </c>
      <c r="AZ827" s="65">
        <v>0.10000496646054099</v>
      </c>
      <c r="BA827" s="65">
        <v>0.11650511469519634</v>
      </c>
      <c r="BB827" s="17" t="s">
        <v>34</v>
      </c>
      <c r="BC827" s="17" t="s">
        <v>1842</v>
      </c>
    </row>
    <row r="828" spans="1:55" ht="20.100000000000001" customHeight="1" x14ac:dyDescent="0.2">
      <c r="A828" s="72" t="s">
        <v>998</v>
      </c>
      <c r="B828" s="72" t="s">
        <v>75</v>
      </c>
      <c r="C828" s="35">
        <f t="shared" si="197"/>
        <v>4</v>
      </c>
      <c r="D828" s="39" t="s">
        <v>30</v>
      </c>
      <c r="E828" s="60" t="s">
        <v>23</v>
      </c>
      <c r="F828" s="18" t="str">
        <f t="shared" si="198"/>
        <v>Petcovic, Monica</v>
      </c>
      <c r="G828" s="11" t="s">
        <v>227</v>
      </c>
      <c r="H828" s="11" t="s">
        <v>1812</v>
      </c>
      <c r="I828" s="66">
        <v>1</v>
      </c>
      <c r="J828" s="11" t="s">
        <v>53</v>
      </c>
      <c r="K828" s="34">
        <f t="shared" si="199"/>
        <v>3539.6876987999999</v>
      </c>
      <c r="L828" s="34">
        <f t="shared" si="200"/>
        <v>65339.232301199998</v>
      </c>
      <c r="M828" s="34">
        <f t="shared" si="201"/>
        <v>68878.92</v>
      </c>
      <c r="N828" s="34">
        <f t="shared" si="202"/>
        <v>2.5981199999932869E-2</v>
      </c>
      <c r="O828" s="34">
        <f t="shared" si="203"/>
        <v>6853.0540188000014</v>
      </c>
      <c r="P828" s="34">
        <f t="shared" si="204"/>
        <v>6853.0800000000017</v>
      </c>
      <c r="Q828" s="34">
        <f t="shared" si="205"/>
        <v>3539.7136799999998</v>
      </c>
      <c r="R828" s="34">
        <f t="shared" si="206"/>
        <v>72192.286319999999</v>
      </c>
      <c r="S828" s="34">
        <f t="shared" si="207"/>
        <v>75732</v>
      </c>
      <c r="T828" s="13">
        <v>42877</v>
      </c>
      <c r="V828" s="11" t="s">
        <v>1809</v>
      </c>
      <c r="W828" s="11" t="s">
        <v>1810</v>
      </c>
      <c r="X828" s="11" t="s">
        <v>8907</v>
      </c>
      <c r="Y828" s="11" t="s">
        <v>1811</v>
      </c>
      <c r="Z828" s="11" t="s">
        <v>1104</v>
      </c>
      <c r="AA828" s="11" t="s">
        <v>1813</v>
      </c>
      <c r="AB828" s="11" t="s">
        <v>1814</v>
      </c>
      <c r="AC828" s="12" t="s">
        <v>1071</v>
      </c>
      <c r="AD828" s="12" t="s">
        <v>403</v>
      </c>
      <c r="AE828" s="70">
        <v>38748</v>
      </c>
      <c r="AF828" s="70">
        <v>81817</v>
      </c>
      <c r="AG828" s="60"/>
      <c r="AH828" s="61">
        <v>67861</v>
      </c>
      <c r="AI828" s="61">
        <v>0</v>
      </c>
      <c r="AJ828" s="61">
        <v>68878.92</v>
      </c>
      <c r="AK828" s="61">
        <v>0</v>
      </c>
      <c r="AL828" s="61">
        <v>3539.6876987999999</v>
      </c>
      <c r="AM828" s="61">
        <v>65339.232301199998</v>
      </c>
      <c r="AN828" s="11" t="s">
        <v>1026</v>
      </c>
      <c r="AO828" s="61">
        <v>75732</v>
      </c>
      <c r="AP828" s="61">
        <v>0</v>
      </c>
      <c r="AQ828" s="62">
        <v>3539.7136799999998</v>
      </c>
      <c r="AR828" s="62">
        <v>72192.286319999999</v>
      </c>
      <c r="AS828" s="11" t="s">
        <v>1026</v>
      </c>
      <c r="AT828" s="62">
        <v>68878.92</v>
      </c>
      <c r="AU828" s="62">
        <v>75732</v>
      </c>
      <c r="AV828" s="61">
        <v>7871</v>
      </c>
      <c r="AW828" s="63" t="str">
        <f t="shared" si="208"/>
        <v/>
      </c>
      <c r="AX828" s="63" t="str">
        <f t="shared" si="209"/>
        <v/>
      </c>
      <c r="AY828" s="64">
        <v>6853.0800000000017</v>
      </c>
      <c r="AZ828" s="65">
        <v>9.9494591378610497E-2</v>
      </c>
      <c r="BA828" s="65">
        <v>0.11598709126007574</v>
      </c>
      <c r="BB828" s="17" t="s">
        <v>34</v>
      </c>
      <c r="BC828" s="17" t="s">
        <v>1402</v>
      </c>
    </row>
    <row r="829" spans="1:55" ht="20.100000000000001" customHeight="1" x14ac:dyDescent="0.2">
      <c r="A829" s="72" t="s">
        <v>998</v>
      </c>
      <c r="B829" s="72" t="s">
        <v>75</v>
      </c>
      <c r="C829" s="35">
        <f t="shared" si="197"/>
        <v>4</v>
      </c>
      <c r="D829" s="39" t="s">
        <v>30</v>
      </c>
      <c r="E829" s="60" t="s">
        <v>23</v>
      </c>
      <c r="F829" s="18" t="str">
        <f t="shared" si="198"/>
        <v>Roenigk, Lila</v>
      </c>
      <c r="G829" s="11" t="s">
        <v>227</v>
      </c>
      <c r="H829" s="11" t="s">
        <v>1629</v>
      </c>
      <c r="I829" s="66">
        <v>1</v>
      </c>
      <c r="J829" s="11" t="s">
        <v>53</v>
      </c>
      <c r="K829" s="34">
        <f t="shared" si="199"/>
        <v>88858</v>
      </c>
      <c r="L829" s="34">
        <f t="shared" si="200"/>
        <v>0</v>
      </c>
      <c r="M829" s="34">
        <f t="shared" si="201"/>
        <v>88858</v>
      </c>
      <c r="N829" s="34">
        <f t="shared" si="202"/>
        <v>8886</v>
      </c>
      <c r="O829" s="34">
        <f t="shared" si="203"/>
        <v>0</v>
      </c>
      <c r="P829" s="34">
        <f t="shared" si="204"/>
        <v>8886</v>
      </c>
      <c r="Q829" s="34">
        <f t="shared" si="205"/>
        <v>97744</v>
      </c>
      <c r="R829" s="34">
        <f t="shared" si="206"/>
        <v>0</v>
      </c>
      <c r="S829" s="34">
        <f t="shared" si="207"/>
        <v>97744</v>
      </c>
      <c r="T829" s="13">
        <v>42849</v>
      </c>
      <c r="V829" s="11" t="s">
        <v>1626</v>
      </c>
      <c r="W829" s="11" t="s">
        <v>1627</v>
      </c>
      <c r="X829" s="11" t="s">
        <v>8935</v>
      </c>
      <c r="Y829" s="11" t="s">
        <v>1628</v>
      </c>
      <c r="Z829" s="11" t="s">
        <v>1033</v>
      </c>
      <c r="AA829" s="11" t="s">
        <v>1630</v>
      </c>
      <c r="AB829" s="11" t="s">
        <v>1631</v>
      </c>
      <c r="AC829" s="12" t="s">
        <v>1071</v>
      </c>
      <c r="AD829" s="12" t="s">
        <v>403</v>
      </c>
      <c r="AE829" s="70">
        <v>38748</v>
      </c>
      <c r="AF829" s="70">
        <v>101602</v>
      </c>
      <c r="AG829" s="60"/>
      <c r="AH829" s="61">
        <v>81818</v>
      </c>
      <c r="AI829" s="61">
        <v>0</v>
      </c>
      <c r="AJ829" s="61">
        <v>88858</v>
      </c>
      <c r="AK829" s="61">
        <v>0</v>
      </c>
      <c r="AL829" s="61">
        <v>88858</v>
      </c>
      <c r="AM829" s="61">
        <v>0</v>
      </c>
      <c r="AN829" s="11"/>
      <c r="AO829" s="61">
        <v>97744</v>
      </c>
      <c r="AP829" s="61">
        <v>0</v>
      </c>
      <c r="AQ829" s="62">
        <v>97744</v>
      </c>
      <c r="AR829" s="62">
        <v>0</v>
      </c>
      <c r="AS829" s="11"/>
      <c r="AT829" s="62">
        <v>88858</v>
      </c>
      <c r="AU829" s="62">
        <v>97744</v>
      </c>
      <c r="AV829" s="61">
        <v>15926</v>
      </c>
      <c r="AW829" s="63" t="str">
        <f t="shared" si="208"/>
        <v/>
      </c>
      <c r="AX829" s="63" t="str">
        <f t="shared" si="209"/>
        <v/>
      </c>
      <c r="AY829" s="64">
        <v>8886</v>
      </c>
      <c r="AZ829" s="65">
        <v>0.10000225078214679</v>
      </c>
      <c r="BA829" s="65">
        <v>0.19465154367009704</v>
      </c>
      <c r="BB829" s="17" t="s">
        <v>34</v>
      </c>
      <c r="BC829" s="17" t="s">
        <v>1632</v>
      </c>
    </row>
    <row r="830" spans="1:55" ht="20.100000000000001" customHeight="1" x14ac:dyDescent="0.2">
      <c r="A830" s="72" t="s">
        <v>998</v>
      </c>
      <c r="B830" s="72" t="s">
        <v>75</v>
      </c>
      <c r="C830" s="35">
        <f t="shared" si="197"/>
        <v>4</v>
      </c>
      <c r="D830" s="39" t="s">
        <v>30</v>
      </c>
      <c r="E830" s="60" t="s">
        <v>23</v>
      </c>
      <c r="F830" s="18" t="str">
        <f t="shared" si="198"/>
        <v>Rogers, Tony</v>
      </c>
      <c r="G830" s="11" t="s">
        <v>1342</v>
      </c>
      <c r="H830" s="11" t="s">
        <v>1352</v>
      </c>
      <c r="I830" s="66">
        <v>1</v>
      </c>
      <c r="J830" s="11" t="s">
        <v>53</v>
      </c>
      <c r="K830" s="34">
        <f t="shared" si="199"/>
        <v>0</v>
      </c>
      <c r="L830" s="34">
        <f t="shared" si="200"/>
        <v>33313.32</v>
      </c>
      <c r="M830" s="34">
        <f t="shared" si="201"/>
        <v>33313.32</v>
      </c>
      <c r="N830" s="34">
        <f t="shared" si="202"/>
        <v>0</v>
      </c>
      <c r="O830" s="34">
        <f t="shared" si="203"/>
        <v>3330.6800000000003</v>
      </c>
      <c r="P830" s="34">
        <f t="shared" si="204"/>
        <v>3330.6800000000003</v>
      </c>
      <c r="Q830" s="34">
        <f t="shared" si="205"/>
        <v>0</v>
      </c>
      <c r="R830" s="34">
        <f t="shared" si="206"/>
        <v>36644</v>
      </c>
      <c r="S830" s="34">
        <f t="shared" si="207"/>
        <v>36644</v>
      </c>
      <c r="T830" s="13">
        <v>42828</v>
      </c>
      <c r="V830" s="11" t="s">
        <v>1349</v>
      </c>
      <c r="W830" s="11" t="s">
        <v>1350</v>
      </c>
      <c r="X830" s="11" t="s">
        <v>8936</v>
      </c>
      <c r="Y830" s="11" t="s">
        <v>1351</v>
      </c>
      <c r="Z830" s="11" t="s">
        <v>1344</v>
      </c>
      <c r="AA830" s="11" t="s">
        <v>1345</v>
      </c>
      <c r="AB830" s="11" t="s">
        <v>1346</v>
      </c>
      <c r="AC830" s="12" t="s">
        <v>1347</v>
      </c>
      <c r="AD830" s="12" t="s">
        <v>1347</v>
      </c>
      <c r="AE830" s="70">
        <v>23332</v>
      </c>
      <c r="AF830" s="70">
        <v>31632</v>
      </c>
      <c r="AG830" s="60"/>
      <c r="AH830" s="61">
        <v>32821</v>
      </c>
      <c r="AI830" s="61">
        <v>0</v>
      </c>
      <c r="AJ830" s="61">
        <v>33313.32</v>
      </c>
      <c r="AK830" s="61">
        <v>0</v>
      </c>
      <c r="AL830" s="61">
        <v>0</v>
      </c>
      <c r="AM830" s="61">
        <v>33313.32</v>
      </c>
      <c r="AN830" s="11" t="s">
        <v>1026</v>
      </c>
      <c r="AO830" s="61">
        <v>36644</v>
      </c>
      <c r="AP830" s="61">
        <v>0</v>
      </c>
      <c r="AQ830" s="62">
        <v>0</v>
      </c>
      <c r="AR830" s="62">
        <v>36644</v>
      </c>
      <c r="AS830" s="11" t="s">
        <v>1026</v>
      </c>
      <c r="AT830" s="62">
        <v>33313.32</v>
      </c>
      <c r="AU830" s="62">
        <v>36644</v>
      </c>
      <c r="AV830" s="61">
        <v>3823</v>
      </c>
      <c r="AW830" s="63" t="str">
        <f t="shared" si="208"/>
        <v/>
      </c>
      <c r="AX830" s="63" t="str">
        <f t="shared" si="209"/>
        <v/>
      </c>
      <c r="AY830" s="64">
        <v>3330.6800000000003</v>
      </c>
      <c r="AZ830" s="65">
        <v>9.9980428249120776E-2</v>
      </c>
      <c r="BA830" s="65">
        <v>0.11648030224551355</v>
      </c>
      <c r="BB830" s="17" t="s">
        <v>34</v>
      </c>
      <c r="BC830" s="17" t="s">
        <v>1348</v>
      </c>
    </row>
    <row r="831" spans="1:55" ht="20.100000000000001" customHeight="1" x14ac:dyDescent="0.2">
      <c r="A831" s="72" t="s">
        <v>998</v>
      </c>
      <c r="B831" s="72" t="s">
        <v>75</v>
      </c>
      <c r="C831" s="35">
        <f t="shared" si="197"/>
        <v>4</v>
      </c>
      <c r="D831" s="39" t="s">
        <v>30</v>
      </c>
      <c r="E831" s="60" t="s">
        <v>23</v>
      </c>
      <c r="F831" s="18" t="str">
        <f t="shared" si="198"/>
        <v>SMITH, CHRISTOPHER</v>
      </c>
      <c r="G831" s="11" t="s">
        <v>148</v>
      </c>
      <c r="H831" s="11" t="s">
        <v>1002</v>
      </c>
      <c r="I831" s="66">
        <v>1</v>
      </c>
      <c r="J831" s="11" t="s">
        <v>53</v>
      </c>
      <c r="K831" s="34">
        <f t="shared" si="199"/>
        <v>45445</v>
      </c>
      <c r="L831" s="34">
        <f t="shared" si="200"/>
        <v>0</v>
      </c>
      <c r="M831" s="34">
        <f t="shared" si="201"/>
        <v>45445</v>
      </c>
      <c r="N831" s="34">
        <f t="shared" si="202"/>
        <v>4545</v>
      </c>
      <c r="O831" s="34">
        <f t="shared" si="203"/>
        <v>0</v>
      </c>
      <c r="P831" s="34">
        <f t="shared" si="204"/>
        <v>4545</v>
      </c>
      <c r="Q831" s="34">
        <f t="shared" si="205"/>
        <v>49990</v>
      </c>
      <c r="R831" s="34">
        <f t="shared" si="206"/>
        <v>0</v>
      </c>
      <c r="S831" s="34">
        <f t="shared" si="207"/>
        <v>49990</v>
      </c>
      <c r="T831" s="13">
        <v>42884</v>
      </c>
      <c r="V831" s="11" t="s">
        <v>1000</v>
      </c>
      <c r="W831" s="11" t="s">
        <v>1001</v>
      </c>
      <c r="X831" s="11" t="s">
        <v>8967</v>
      </c>
      <c r="Y831" s="11">
        <v>720276737</v>
      </c>
      <c r="Z831" s="11" t="s">
        <v>1003</v>
      </c>
      <c r="AA831" s="11" t="s">
        <v>1004</v>
      </c>
      <c r="AB831" s="11" t="s">
        <v>1005</v>
      </c>
      <c r="AC831" s="12" t="s">
        <v>831</v>
      </c>
      <c r="AD831" s="12" t="s">
        <v>831</v>
      </c>
      <c r="AE831" s="70">
        <v>31383</v>
      </c>
      <c r="AF831" s="70">
        <v>52611</v>
      </c>
      <c r="AG831" s="60"/>
      <c r="AH831" s="61">
        <v>40053</v>
      </c>
      <c r="AI831" s="61">
        <v>0</v>
      </c>
      <c r="AJ831" s="61">
        <v>45445</v>
      </c>
      <c r="AK831" s="61">
        <v>0</v>
      </c>
      <c r="AL831" s="61">
        <v>45445</v>
      </c>
      <c r="AM831" s="61">
        <v>0</v>
      </c>
      <c r="AN831" s="11"/>
      <c r="AO831" s="61">
        <v>49990</v>
      </c>
      <c r="AP831" s="61">
        <v>0</v>
      </c>
      <c r="AQ831" s="62">
        <v>49990</v>
      </c>
      <c r="AR831" s="62">
        <v>0</v>
      </c>
      <c r="AS831" s="11"/>
      <c r="AT831" s="62">
        <v>45445</v>
      </c>
      <c r="AU831" s="62">
        <v>49990</v>
      </c>
      <c r="AV831" s="61">
        <v>9937</v>
      </c>
      <c r="AW831" s="63" t="str">
        <f t="shared" si="208"/>
        <v/>
      </c>
      <c r="AX831" s="63" t="str">
        <f t="shared" si="209"/>
        <v/>
      </c>
      <c r="AY831" s="64">
        <v>4545</v>
      </c>
      <c r="AZ831" s="65">
        <v>0.10001100231048521</v>
      </c>
      <c r="BA831" s="65">
        <v>0.2480962724390183</v>
      </c>
      <c r="BB831" s="17" t="s">
        <v>34</v>
      </c>
      <c r="BC831" s="17" t="s">
        <v>1006</v>
      </c>
    </row>
    <row r="832" spans="1:55" ht="20.100000000000001" customHeight="1" x14ac:dyDescent="0.2">
      <c r="A832" s="15">
        <v>2017</v>
      </c>
      <c r="B832" s="72" t="s">
        <v>75</v>
      </c>
      <c r="C832" s="35">
        <f t="shared" si="197"/>
        <v>4</v>
      </c>
      <c r="D832" s="67" t="s">
        <v>30</v>
      </c>
      <c r="E832" s="60" t="s">
        <v>13</v>
      </c>
      <c r="F832" s="18" t="str">
        <f t="shared" si="198"/>
        <v>Everett, Thomas</v>
      </c>
      <c r="G832" s="11" t="s">
        <v>730</v>
      </c>
      <c r="H832" s="12" t="s">
        <v>731</v>
      </c>
      <c r="I832" s="66">
        <v>1</v>
      </c>
      <c r="J832" s="68" t="s">
        <v>53</v>
      </c>
      <c r="K832" s="34">
        <f t="shared" si="199"/>
        <v>45675</v>
      </c>
      <c r="L832" s="34">
        <f t="shared" si="200"/>
        <v>0</v>
      </c>
      <c r="M832" s="34">
        <f t="shared" si="201"/>
        <v>45675</v>
      </c>
      <c r="N832" s="34">
        <f t="shared" si="202"/>
        <v>4568</v>
      </c>
      <c r="O832" s="34">
        <f t="shared" si="203"/>
        <v>0</v>
      </c>
      <c r="P832" s="34">
        <f t="shared" si="204"/>
        <v>4568</v>
      </c>
      <c r="Q832" s="34">
        <f t="shared" si="205"/>
        <v>50243</v>
      </c>
      <c r="R832" s="34">
        <f t="shared" si="206"/>
        <v>0</v>
      </c>
      <c r="S832" s="34">
        <f t="shared" si="207"/>
        <v>50243</v>
      </c>
      <c r="T832" s="69">
        <v>42856</v>
      </c>
      <c r="V832" s="11" t="s">
        <v>728</v>
      </c>
      <c r="W832" s="11" t="s">
        <v>535</v>
      </c>
      <c r="X832" s="11" t="s">
        <v>9083</v>
      </c>
      <c r="Y832" s="11" t="s">
        <v>729</v>
      </c>
      <c r="Z832" s="12" t="s">
        <v>497</v>
      </c>
      <c r="AA832" s="12" t="s">
        <v>498</v>
      </c>
      <c r="AB832" s="12" t="s">
        <v>499</v>
      </c>
      <c r="AC832" s="12" t="s">
        <v>732</v>
      </c>
      <c r="AD832" s="12" t="s">
        <v>73</v>
      </c>
      <c r="AE832" s="70">
        <v>32865</v>
      </c>
      <c r="AF832" s="70">
        <v>81319</v>
      </c>
      <c r="AG832" s="60"/>
      <c r="AH832" s="61">
        <v>45000</v>
      </c>
      <c r="AI832" s="61">
        <v>0</v>
      </c>
      <c r="AJ832" s="61">
        <v>45675</v>
      </c>
      <c r="AK832" s="61">
        <v>0</v>
      </c>
      <c r="AL832" s="61">
        <v>45675</v>
      </c>
      <c r="AM832" s="61">
        <v>0</v>
      </c>
      <c r="AN832" s="11"/>
      <c r="AO832" s="61">
        <v>50243</v>
      </c>
      <c r="AP832" s="61">
        <v>0</v>
      </c>
      <c r="AQ832" s="62">
        <v>50243</v>
      </c>
      <c r="AR832" s="62">
        <v>0</v>
      </c>
      <c r="AS832" s="11"/>
      <c r="AT832" s="62">
        <v>45675</v>
      </c>
      <c r="AU832" s="62">
        <v>50243</v>
      </c>
      <c r="AV832" s="61">
        <v>5243</v>
      </c>
      <c r="AW832" s="63" t="str">
        <f t="shared" si="208"/>
        <v/>
      </c>
      <c r="AX832" s="63" t="str">
        <f t="shared" si="209"/>
        <v/>
      </c>
      <c r="AY832" s="64">
        <v>4568</v>
      </c>
      <c r="AZ832" s="65">
        <v>9.0918137850048764E-2</v>
      </c>
      <c r="BA832" s="65">
        <v>0.11651111111111111</v>
      </c>
      <c r="BB832" s="16" t="s">
        <v>34</v>
      </c>
      <c r="BC832" s="17"/>
    </row>
    <row r="833" spans="1:55" ht="20.100000000000001" customHeight="1" x14ac:dyDescent="0.2">
      <c r="A833" s="15">
        <v>2017</v>
      </c>
      <c r="B833" s="72" t="s">
        <v>75</v>
      </c>
      <c r="C833" s="35">
        <f t="shared" si="197"/>
        <v>4</v>
      </c>
      <c r="D833" s="67" t="s">
        <v>30</v>
      </c>
      <c r="E833" s="60" t="s">
        <v>13</v>
      </c>
      <c r="F833" s="18" t="str">
        <f t="shared" si="198"/>
        <v>Judd, Susan</v>
      </c>
      <c r="G833" s="11" t="s">
        <v>133</v>
      </c>
      <c r="H833" s="12" t="s">
        <v>540</v>
      </c>
      <c r="I833" s="66">
        <v>1</v>
      </c>
      <c r="J833" s="68" t="s">
        <v>53</v>
      </c>
      <c r="K833" s="34">
        <f t="shared" si="199"/>
        <v>52942</v>
      </c>
      <c r="L833" s="34">
        <f t="shared" si="200"/>
        <v>0</v>
      </c>
      <c r="M833" s="34">
        <f t="shared" si="201"/>
        <v>52942</v>
      </c>
      <c r="N833" s="34">
        <f t="shared" si="202"/>
        <v>24058</v>
      </c>
      <c r="O833" s="34">
        <f t="shared" si="203"/>
        <v>0</v>
      </c>
      <c r="P833" s="34">
        <f t="shared" si="204"/>
        <v>24058</v>
      </c>
      <c r="Q833" s="34">
        <f t="shared" si="205"/>
        <v>77000</v>
      </c>
      <c r="R833" s="34">
        <f t="shared" si="206"/>
        <v>0</v>
      </c>
      <c r="S833" s="34">
        <f t="shared" si="207"/>
        <v>77000</v>
      </c>
      <c r="T833" s="69">
        <v>42821</v>
      </c>
      <c r="V833" s="11" t="s">
        <v>538</v>
      </c>
      <c r="W833" s="11" t="s">
        <v>438</v>
      </c>
      <c r="X833" s="11" t="s">
        <v>9102</v>
      </c>
      <c r="Y833" s="11" t="s">
        <v>539</v>
      </c>
      <c r="Z833" s="12" t="s">
        <v>497</v>
      </c>
      <c r="AA833" s="12" t="s">
        <v>541</v>
      </c>
      <c r="AB833" s="12" t="s">
        <v>542</v>
      </c>
      <c r="AC833" s="12" t="s">
        <v>137</v>
      </c>
      <c r="AD833" s="12" t="s">
        <v>543</v>
      </c>
      <c r="AE833" s="70">
        <v>37012</v>
      </c>
      <c r="AF833" s="70">
        <v>96811</v>
      </c>
      <c r="AG833" s="60"/>
      <c r="AH833" s="61">
        <v>52159.5</v>
      </c>
      <c r="AI833" s="61">
        <v>0</v>
      </c>
      <c r="AJ833" s="61">
        <v>52942</v>
      </c>
      <c r="AK833" s="61">
        <v>0</v>
      </c>
      <c r="AL833" s="61">
        <v>52942</v>
      </c>
      <c r="AM833" s="61">
        <v>0</v>
      </c>
      <c r="AN833" s="11"/>
      <c r="AO833" s="61">
        <v>77000</v>
      </c>
      <c r="AP833" s="61">
        <v>0</v>
      </c>
      <c r="AQ833" s="62">
        <v>77000</v>
      </c>
      <c r="AR833" s="62">
        <v>0</v>
      </c>
      <c r="AS833" s="11"/>
      <c r="AT833" s="62">
        <v>52942</v>
      </c>
      <c r="AU833" s="62">
        <v>77000</v>
      </c>
      <c r="AV833" s="61">
        <v>24840.5</v>
      </c>
      <c r="AW833" s="63" t="str">
        <f t="shared" si="208"/>
        <v/>
      </c>
      <c r="AX833" s="63" t="str">
        <f t="shared" si="209"/>
        <v/>
      </c>
      <c r="AY833" s="64">
        <v>24058</v>
      </c>
      <c r="AZ833" s="65">
        <v>0.31244155844155846</v>
      </c>
      <c r="BA833" s="65">
        <v>0.47624114494962566</v>
      </c>
      <c r="BB833" s="16" t="s">
        <v>34</v>
      </c>
      <c r="BC833" s="17" t="s">
        <v>544</v>
      </c>
    </row>
    <row r="834" spans="1:55" ht="20.100000000000001" customHeight="1" x14ac:dyDescent="0.2">
      <c r="A834" s="15">
        <v>2017</v>
      </c>
      <c r="B834" s="72" t="s">
        <v>75</v>
      </c>
      <c r="C834" s="35">
        <f t="shared" si="197"/>
        <v>4</v>
      </c>
      <c r="D834" s="67" t="s">
        <v>30</v>
      </c>
      <c r="E834" s="60" t="s">
        <v>13</v>
      </c>
      <c r="F834" s="18" t="str">
        <f t="shared" si="198"/>
        <v>Lincourt, Jillian</v>
      </c>
      <c r="G834" s="11" t="s">
        <v>511</v>
      </c>
      <c r="H834" s="12" t="s">
        <v>512</v>
      </c>
      <c r="I834" s="66">
        <v>1</v>
      </c>
      <c r="J834" s="68" t="s">
        <v>53</v>
      </c>
      <c r="K834" s="34">
        <f t="shared" si="199"/>
        <v>32654</v>
      </c>
      <c r="L834" s="34">
        <f t="shared" si="200"/>
        <v>0</v>
      </c>
      <c r="M834" s="34">
        <f t="shared" si="201"/>
        <v>32654</v>
      </c>
      <c r="N834" s="34">
        <f t="shared" si="202"/>
        <v>1746</v>
      </c>
      <c r="O834" s="34">
        <f t="shared" si="203"/>
        <v>0</v>
      </c>
      <c r="P834" s="34">
        <f t="shared" si="204"/>
        <v>1746</v>
      </c>
      <c r="Q834" s="34">
        <f t="shared" si="205"/>
        <v>34400</v>
      </c>
      <c r="R834" s="34">
        <f t="shared" si="206"/>
        <v>0</v>
      </c>
      <c r="S834" s="34">
        <f t="shared" si="207"/>
        <v>34400</v>
      </c>
      <c r="T834" s="69">
        <v>42795</v>
      </c>
      <c r="V834" s="11" t="s">
        <v>508</v>
      </c>
      <c r="W834" s="11" t="s">
        <v>509</v>
      </c>
      <c r="X834" s="11" t="s">
        <v>9110</v>
      </c>
      <c r="Y834" s="11" t="s">
        <v>510</v>
      </c>
      <c r="Z834" s="12" t="s">
        <v>166</v>
      </c>
      <c r="AA834" s="12" t="s">
        <v>513</v>
      </c>
      <c r="AB834" s="12" t="s">
        <v>514</v>
      </c>
      <c r="AC834" s="12" t="s">
        <v>515</v>
      </c>
      <c r="AD834" s="12" t="s">
        <v>73</v>
      </c>
      <c r="AE834" s="70">
        <v>23332</v>
      </c>
      <c r="AF834" s="70">
        <v>46186</v>
      </c>
      <c r="AG834" s="60"/>
      <c r="AH834" s="61">
        <v>32171</v>
      </c>
      <c r="AI834" s="61">
        <v>0</v>
      </c>
      <c r="AJ834" s="61">
        <v>32654</v>
      </c>
      <c r="AK834" s="61">
        <v>0</v>
      </c>
      <c r="AL834" s="61">
        <v>32654</v>
      </c>
      <c r="AM834" s="61">
        <v>0</v>
      </c>
      <c r="AN834" s="11"/>
      <c r="AO834" s="61">
        <v>34400</v>
      </c>
      <c r="AP834" s="61">
        <v>0</v>
      </c>
      <c r="AQ834" s="62">
        <v>34400</v>
      </c>
      <c r="AR834" s="62">
        <v>0</v>
      </c>
      <c r="AS834" s="11"/>
      <c r="AT834" s="62">
        <v>32654</v>
      </c>
      <c r="AU834" s="62">
        <v>34400</v>
      </c>
      <c r="AV834" s="61">
        <v>2229</v>
      </c>
      <c r="AW834" s="63" t="str">
        <f t="shared" si="208"/>
        <v/>
      </c>
      <c r="AX834" s="63" t="str">
        <f t="shared" si="209"/>
        <v/>
      </c>
      <c r="AY834" s="64">
        <v>1746</v>
      </c>
      <c r="AZ834" s="65">
        <v>5.0755813953488375E-2</v>
      </c>
      <c r="BA834" s="65">
        <v>6.9286002921886164E-2</v>
      </c>
      <c r="BB834" s="16" t="s">
        <v>34</v>
      </c>
      <c r="BC834" s="17"/>
    </row>
    <row r="835" spans="1:55" ht="20.100000000000001" customHeight="1" x14ac:dyDescent="0.2">
      <c r="A835" s="15">
        <v>2017</v>
      </c>
      <c r="B835" s="72" t="s">
        <v>75</v>
      </c>
      <c r="C835" s="35">
        <f t="shared" si="197"/>
        <v>4</v>
      </c>
      <c r="D835" s="67" t="s">
        <v>30</v>
      </c>
      <c r="E835" s="60" t="s">
        <v>13</v>
      </c>
      <c r="F835" s="18" t="str">
        <f t="shared" si="198"/>
        <v>Whisettse, Macea</v>
      </c>
      <c r="G835" s="11" t="s">
        <v>252</v>
      </c>
      <c r="H835" s="12" t="s">
        <v>548</v>
      </c>
      <c r="I835" s="66">
        <v>1</v>
      </c>
      <c r="J835" s="68" t="s">
        <v>53</v>
      </c>
      <c r="K835" s="34">
        <f t="shared" si="199"/>
        <v>55318</v>
      </c>
      <c r="L835" s="34">
        <f t="shared" si="200"/>
        <v>0</v>
      </c>
      <c r="M835" s="34">
        <f t="shared" si="201"/>
        <v>55318</v>
      </c>
      <c r="N835" s="34">
        <f t="shared" si="202"/>
        <v>1659</v>
      </c>
      <c r="O835" s="34">
        <f t="shared" si="203"/>
        <v>0</v>
      </c>
      <c r="P835" s="34">
        <f t="shared" si="204"/>
        <v>1659</v>
      </c>
      <c r="Q835" s="34">
        <f t="shared" si="205"/>
        <v>56977</v>
      </c>
      <c r="R835" s="34">
        <f t="shared" si="206"/>
        <v>0</v>
      </c>
      <c r="S835" s="34">
        <f t="shared" si="207"/>
        <v>56977</v>
      </c>
      <c r="T835" s="69">
        <v>42821</v>
      </c>
      <c r="V835" s="11" t="s">
        <v>545</v>
      </c>
      <c r="W835" s="11" t="s">
        <v>546</v>
      </c>
      <c r="X835" s="11" t="s">
        <v>9140</v>
      </c>
      <c r="Y835" s="11" t="s">
        <v>547</v>
      </c>
      <c r="Z835" s="12" t="s">
        <v>497</v>
      </c>
      <c r="AA835" s="12" t="s">
        <v>497</v>
      </c>
      <c r="AB835" s="12" t="s">
        <v>549</v>
      </c>
      <c r="AC835" s="12" t="s">
        <v>256</v>
      </c>
      <c r="AD835" s="12" t="s">
        <v>73</v>
      </c>
      <c r="AE835" s="70">
        <v>29826</v>
      </c>
      <c r="AF835" s="70">
        <v>66040</v>
      </c>
      <c r="AG835" s="60"/>
      <c r="AH835" s="61">
        <v>54500</v>
      </c>
      <c r="AI835" s="61">
        <v>0</v>
      </c>
      <c r="AJ835" s="61">
        <v>55318</v>
      </c>
      <c r="AK835" s="61">
        <v>0</v>
      </c>
      <c r="AL835" s="61">
        <v>55318</v>
      </c>
      <c r="AM835" s="61">
        <v>0</v>
      </c>
      <c r="AN835" s="11"/>
      <c r="AO835" s="61">
        <v>56977</v>
      </c>
      <c r="AP835" s="61">
        <v>0</v>
      </c>
      <c r="AQ835" s="62">
        <v>56977</v>
      </c>
      <c r="AR835" s="62">
        <v>0</v>
      </c>
      <c r="AS835" s="11"/>
      <c r="AT835" s="62">
        <v>55318</v>
      </c>
      <c r="AU835" s="62">
        <v>56977</v>
      </c>
      <c r="AV835" s="61">
        <v>2477</v>
      </c>
      <c r="AW835" s="63" t="str">
        <f t="shared" si="208"/>
        <v/>
      </c>
      <c r="AX835" s="63" t="str">
        <f t="shared" si="209"/>
        <v/>
      </c>
      <c r="AY835" s="64">
        <v>1659</v>
      </c>
      <c r="AZ835" s="65">
        <v>2.911701212770065E-2</v>
      </c>
      <c r="BA835" s="65">
        <v>4.544954128440367E-2</v>
      </c>
      <c r="BB835" s="16" t="s">
        <v>34</v>
      </c>
      <c r="BC835" s="17"/>
    </row>
    <row r="836" spans="1:55" ht="20.100000000000001" customHeight="1" x14ac:dyDescent="0.2">
      <c r="A836" s="72">
        <v>2017</v>
      </c>
      <c r="B836" s="72" t="s">
        <v>75</v>
      </c>
      <c r="C836" s="35">
        <f t="shared" si="197"/>
        <v>4</v>
      </c>
      <c r="D836" s="67" t="s">
        <v>30</v>
      </c>
      <c r="E836" s="60" t="s">
        <v>14</v>
      </c>
      <c r="F836" s="18" t="str">
        <f t="shared" si="198"/>
        <v>Putt, Jennifer</v>
      </c>
      <c r="G836" s="11" t="s">
        <v>133</v>
      </c>
      <c r="H836" s="12" t="s">
        <v>7771</v>
      </c>
      <c r="I836" s="66">
        <v>1</v>
      </c>
      <c r="J836" s="68" t="s">
        <v>53</v>
      </c>
      <c r="K836" s="34">
        <f t="shared" si="199"/>
        <v>70000</v>
      </c>
      <c r="L836" s="34">
        <f t="shared" si="200"/>
        <v>0</v>
      </c>
      <c r="M836" s="34">
        <f t="shared" si="201"/>
        <v>70000</v>
      </c>
      <c r="N836" s="34">
        <f t="shared" si="202"/>
        <v>7000</v>
      </c>
      <c r="O836" s="34">
        <f t="shared" si="203"/>
        <v>0</v>
      </c>
      <c r="P836" s="34">
        <f t="shared" si="204"/>
        <v>7000</v>
      </c>
      <c r="Q836" s="34">
        <f t="shared" si="205"/>
        <v>77000</v>
      </c>
      <c r="R836" s="34">
        <f t="shared" si="206"/>
        <v>0</v>
      </c>
      <c r="S836" s="34">
        <f t="shared" si="207"/>
        <v>77000</v>
      </c>
      <c r="T836" s="69">
        <v>42871</v>
      </c>
      <c r="V836" s="11" t="s">
        <v>7770</v>
      </c>
      <c r="W836" s="11" t="s">
        <v>188</v>
      </c>
      <c r="X836" s="11" t="s">
        <v>9150</v>
      </c>
      <c r="Y836" s="11">
        <v>840084697</v>
      </c>
      <c r="Z836" s="12"/>
      <c r="AA836" s="12" t="s">
        <v>94</v>
      </c>
      <c r="AB836" s="12"/>
      <c r="AC836" s="12" t="s">
        <v>4113</v>
      </c>
      <c r="AD836" s="12">
        <v>430130</v>
      </c>
      <c r="AE836" s="70">
        <v>37012</v>
      </c>
      <c r="AF836" s="70">
        <v>96811</v>
      </c>
      <c r="AG836" s="60"/>
      <c r="AH836" s="61">
        <v>70000</v>
      </c>
      <c r="AI836" s="61">
        <v>0</v>
      </c>
      <c r="AJ836" s="61">
        <v>70000</v>
      </c>
      <c r="AK836" s="61">
        <v>0</v>
      </c>
      <c r="AL836" s="61">
        <v>70000</v>
      </c>
      <c r="AM836" s="61">
        <v>0</v>
      </c>
      <c r="AN836" s="11"/>
      <c r="AO836" s="61">
        <v>77000</v>
      </c>
      <c r="AP836" s="61">
        <v>0</v>
      </c>
      <c r="AQ836" s="62">
        <v>77000</v>
      </c>
      <c r="AR836" s="62">
        <v>0</v>
      </c>
      <c r="AS836" s="11"/>
      <c r="AT836" s="62">
        <v>70000</v>
      </c>
      <c r="AU836" s="62">
        <v>77000</v>
      </c>
      <c r="AV836" s="61">
        <v>7000</v>
      </c>
      <c r="AW836" s="63" t="str">
        <f t="shared" si="208"/>
        <v/>
      </c>
      <c r="AX836" s="63" t="str">
        <f t="shared" si="209"/>
        <v/>
      </c>
      <c r="AY836" s="64">
        <v>7000</v>
      </c>
      <c r="AZ836" s="65">
        <v>9.0909090909090912E-2</v>
      </c>
      <c r="BA836" s="65">
        <v>0.1</v>
      </c>
      <c r="BB836" s="16" t="s">
        <v>34</v>
      </c>
      <c r="BC836" s="17" t="s">
        <v>7772</v>
      </c>
    </row>
    <row r="837" spans="1:55" ht="20.100000000000001" customHeight="1" x14ac:dyDescent="0.2">
      <c r="A837" s="15">
        <v>2017</v>
      </c>
      <c r="B837" s="15" t="s">
        <v>75</v>
      </c>
      <c r="C837" s="35">
        <f t="shared" si="197"/>
        <v>4</v>
      </c>
      <c r="D837" s="67" t="s">
        <v>30</v>
      </c>
      <c r="E837" s="60" t="s">
        <v>18</v>
      </c>
      <c r="F837" s="18" t="str">
        <f t="shared" si="198"/>
        <v>Collins, Bradley</v>
      </c>
      <c r="G837" s="11" t="s">
        <v>112</v>
      </c>
      <c r="H837" s="12" t="s">
        <v>129</v>
      </c>
      <c r="I837" s="66">
        <v>1</v>
      </c>
      <c r="J837" s="68" t="s">
        <v>53</v>
      </c>
      <c r="K837" s="34">
        <f t="shared" si="199"/>
        <v>35939</v>
      </c>
      <c r="L837" s="34">
        <f t="shared" si="200"/>
        <v>0</v>
      </c>
      <c r="M837" s="34">
        <f t="shared" si="201"/>
        <v>35939</v>
      </c>
      <c r="N837" s="34">
        <f t="shared" si="202"/>
        <v>2833</v>
      </c>
      <c r="O837" s="34">
        <f t="shared" si="203"/>
        <v>0</v>
      </c>
      <c r="P837" s="34">
        <f t="shared" si="204"/>
        <v>2833</v>
      </c>
      <c r="Q837" s="34">
        <f t="shared" si="205"/>
        <v>38772</v>
      </c>
      <c r="R837" s="34">
        <f t="shared" si="206"/>
        <v>0</v>
      </c>
      <c r="S837" s="34">
        <f t="shared" si="207"/>
        <v>38772</v>
      </c>
      <c r="T837" s="69">
        <v>42826</v>
      </c>
      <c r="V837" s="11" t="s">
        <v>127</v>
      </c>
      <c r="W837" s="11" t="s">
        <v>128</v>
      </c>
      <c r="X837" s="11" t="s">
        <v>9230</v>
      </c>
      <c r="Y837" s="11">
        <v>940178331</v>
      </c>
      <c r="Z837" s="12" t="s">
        <v>94</v>
      </c>
      <c r="AA837" s="12" t="s">
        <v>95</v>
      </c>
      <c r="AB837" s="12" t="s">
        <v>96</v>
      </c>
      <c r="AC837" s="12" t="s">
        <v>130</v>
      </c>
      <c r="AD837" s="12">
        <v>999999</v>
      </c>
      <c r="AE837" s="70">
        <v>24617</v>
      </c>
      <c r="AF837" s="70">
        <v>60603</v>
      </c>
      <c r="AG837" s="60" t="s">
        <v>45</v>
      </c>
      <c r="AH837" s="61">
        <v>35939</v>
      </c>
      <c r="AI837" s="61">
        <v>0</v>
      </c>
      <c r="AJ837" s="61">
        <v>35939</v>
      </c>
      <c r="AK837" s="61">
        <v>0</v>
      </c>
      <c r="AL837" s="61">
        <v>35939</v>
      </c>
      <c r="AM837" s="61">
        <v>0</v>
      </c>
      <c r="AN837" s="11"/>
      <c r="AO837" s="61">
        <v>38772</v>
      </c>
      <c r="AP837" s="61">
        <v>0</v>
      </c>
      <c r="AQ837" s="62">
        <v>38772</v>
      </c>
      <c r="AR837" s="62">
        <v>0</v>
      </c>
      <c r="AS837" s="11"/>
      <c r="AT837" s="62">
        <v>35939</v>
      </c>
      <c r="AU837" s="62">
        <v>38772</v>
      </c>
      <c r="AV837" s="61">
        <v>2833</v>
      </c>
      <c r="AW837" s="63" t="str">
        <f t="shared" si="208"/>
        <v/>
      </c>
      <c r="AX837" s="63" t="str">
        <f t="shared" si="209"/>
        <v/>
      </c>
      <c r="AY837" s="64">
        <v>2833</v>
      </c>
      <c r="AZ837" s="65">
        <v>7.8828014135062185E-2</v>
      </c>
      <c r="BA837" s="65">
        <v>7.8828014135062185E-2</v>
      </c>
      <c r="BB837" s="16" t="s">
        <v>34</v>
      </c>
      <c r="BC837" s="17" t="s">
        <v>126</v>
      </c>
    </row>
    <row r="838" spans="1:55" ht="20.100000000000001" customHeight="1" x14ac:dyDescent="0.2">
      <c r="A838" s="15">
        <v>2017</v>
      </c>
      <c r="B838" s="15" t="s">
        <v>75</v>
      </c>
      <c r="C838" s="35">
        <f t="shared" si="197"/>
        <v>4</v>
      </c>
      <c r="D838" s="67" t="s">
        <v>30</v>
      </c>
      <c r="E838" s="60" t="s">
        <v>18</v>
      </c>
      <c r="F838" s="18" t="str">
        <f t="shared" si="198"/>
        <v>Tilley, Betty</v>
      </c>
      <c r="G838" s="11" t="s">
        <v>116</v>
      </c>
      <c r="H838" s="12" t="s">
        <v>117</v>
      </c>
      <c r="I838" s="66">
        <v>1</v>
      </c>
      <c r="J838" s="68" t="s">
        <v>53</v>
      </c>
      <c r="K838" s="34">
        <f t="shared" si="199"/>
        <v>43107</v>
      </c>
      <c r="L838" s="34">
        <f t="shared" si="200"/>
        <v>0</v>
      </c>
      <c r="M838" s="34">
        <f t="shared" si="201"/>
        <v>43107</v>
      </c>
      <c r="N838" s="34">
        <f t="shared" si="202"/>
        <v>6466</v>
      </c>
      <c r="O838" s="34">
        <f t="shared" si="203"/>
        <v>0</v>
      </c>
      <c r="P838" s="34">
        <f t="shared" si="204"/>
        <v>6466</v>
      </c>
      <c r="Q838" s="34">
        <f t="shared" si="205"/>
        <v>49573</v>
      </c>
      <c r="R838" s="34">
        <f t="shared" si="206"/>
        <v>0</v>
      </c>
      <c r="S838" s="34">
        <f t="shared" si="207"/>
        <v>49573</v>
      </c>
      <c r="T838" s="69">
        <v>42826</v>
      </c>
      <c r="V838" s="11" t="s">
        <v>114</v>
      </c>
      <c r="W838" s="11" t="s">
        <v>115</v>
      </c>
      <c r="X838" s="11" t="s">
        <v>9241</v>
      </c>
      <c r="Y838" s="11">
        <v>940000209</v>
      </c>
      <c r="Z838" s="12" t="s">
        <v>94</v>
      </c>
      <c r="AA838" s="12" t="s">
        <v>118</v>
      </c>
      <c r="AB838" s="12" t="s">
        <v>119</v>
      </c>
      <c r="AC838" s="12" t="s">
        <v>120</v>
      </c>
      <c r="AD838" s="12">
        <v>999999</v>
      </c>
      <c r="AE838" s="70">
        <v>25900</v>
      </c>
      <c r="AF838" s="70">
        <v>54002</v>
      </c>
      <c r="AG838" s="60" t="s">
        <v>46</v>
      </c>
      <c r="AH838" s="61">
        <v>43107</v>
      </c>
      <c r="AI838" s="61">
        <v>0</v>
      </c>
      <c r="AJ838" s="61">
        <v>43107</v>
      </c>
      <c r="AK838" s="61">
        <v>0</v>
      </c>
      <c r="AL838" s="61">
        <v>43107</v>
      </c>
      <c r="AM838" s="61">
        <v>0</v>
      </c>
      <c r="AN838" s="11"/>
      <c r="AO838" s="61">
        <v>49573</v>
      </c>
      <c r="AP838" s="61">
        <v>0</v>
      </c>
      <c r="AQ838" s="62">
        <v>49573</v>
      </c>
      <c r="AR838" s="62">
        <v>0</v>
      </c>
      <c r="AS838" s="11"/>
      <c r="AT838" s="62">
        <v>43107</v>
      </c>
      <c r="AU838" s="62">
        <v>49573</v>
      </c>
      <c r="AV838" s="61">
        <v>6466</v>
      </c>
      <c r="AW838" s="63" t="str">
        <f t="shared" si="208"/>
        <v/>
      </c>
      <c r="AX838" s="63" t="str">
        <f t="shared" si="209"/>
        <v/>
      </c>
      <c r="AY838" s="64">
        <v>6466</v>
      </c>
      <c r="AZ838" s="65">
        <v>0.14999884009557612</v>
      </c>
      <c r="BA838" s="65">
        <v>0.14999884009557612</v>
      </c>
      <c r="BB838" s="16" t="s">
        <v>34</v>
      </c>
      <c r="BC838" s="17"/>
    </row>
    <row r="839" spans="1:55" ht="20.100000000000001" customHeight="1" x14ac:dyDescent="0.2">
      <c r="A839" s="15">
        <v>2017</v>
      </c>
      <c r="B839" s="15" t="s">
        <v>75</v>
      </c>
      <c r="C839" s="35">
        <f t="shared" si="197"/>
        <v>4</v>
      </c>
      <c r="D839" s="67" t="s">
        <v>30</v>
      </c>
      <c r="E839" s="60" t="s">
        <v>18</v>
      </c>
      <c r="F839" s="18" t="str">
        <f t="shared" si="198"/>
        <v>Warren, Tracy</v>
      </c>
      <c r="G839" s="11" t="s">
        <v>123</v>
      </c>
      <c r="H839" s="12" t="s">
        <v>124</v>
      </c>
      <c r="I839" s="66">
        <v>1</v>
      </c>
      <c r="J839" s="68" t="s">
        <v>53</v>
      </c>
      <c r="K839" s="34">
        <f t="shared" si="199"/>
        <v>49714</v>
      </c>
      <c r="L839" s="34">
        <f t="shared" si="200"/>
        <v>0</v>
      </c>
      <c r="M839" s="34">
        <f t="shared" si="201"/>
        <v>49714</v>
      </c>
      <c r="N839" s="34">
        <f t="shared" si="202"/>
        <v>4972</v>
      </c>
      <c r="O839" s="34">
        <f t="shared" si="203"/>
        <v>0</v>
      </c>
      <c r="P839" s="34">
        <f t="shared" si="204"/>
        <v>4972</v>
      </c>
      <c r="Q839" s="34">
        <f t="shared" si="205"/>
        <v>54686</v>
      </c>
      <c r="R839" s="34">
        <f t="shared" si="206"/>
        <v>0</v>
      </c>
      <c r="S839" s="34">
        <f t="shared" si="207"/>
        <v>54686</v>
      </c>
      <c r="T839" s="69">
        <v>42826</v>
      </c>
      <c r="V839" s="11" t="s">
        <v>121</v>
      </c>
      <c r="W839" s="11" t="s">
        <v>122</v>
      </c>
      <c r="X839" s="11" t="s">
        <v>9242</v>
      </c>
      <c r="Y839" s="11">
        <v>940076753</v>
      </c>
      <c r="Z839" s="12" t="s">
        <v>94</v>
      </c>
      <c r="AA839" s="12" t="s">
        <v>95</v>
      </c>
      <c r="AB839" s="12" t="s">
        <v>96</v>
      </c>
      <c r="AC839" s="12" t="s">
        <v>125</v>
      </c>
      <c r="AD839" s="12">
        <v>999999</v>
      </c>
      <c r="AE839" s="70">
        <v>31904</v>
      </c>
      <c r="AF839" s="70">
        <v>81055</v>
      </c>
      <c r="AG839" s="60" t="s">
        <v>45</v>
      </c>
      <c r="AH839" s="61">
        <v>49714</v>
      </c>
      <c r="AI839" s="61">
        <v>0</v>
      </c>
      <c r="AJ839" s="61">
        <v>49714</v>
      </c>
      <c r="AK839" s="61">
        <v>0</v>
      </c>
      <c r="AL839" s="61">
        <v>49714</v>
      </c>
      <c r="AM839" s="61">
        <v>0</v>
      </c>
      <c r="AN839" s="11"/>
      <c r="AO839" s="61">
        <v>54686</v>
      </c>
      <c r="AP839" s="61">
        <v>0</v>
      </c>
      <c r="AQ839" s="62">
        <v>54686</v>
      </c>
      <c r="AR839" s="62">
        <v>0</v>
      </c>
      <c r="AS839" s="11"/>
      <c r="AT839" s="62">
        <v>49714</v>
      </c>
      <c r="AU839" s="62">
        <v>54686</v>
      </c>
      <c r="AV839" s="61">
        <v>4972</v>
      </c>
      <c r="AW839" s="63" t="str">
        <f t="shared" si="208"/>
        <v/>
      </c>
      <c r="AX839" s="63" t="str">
        <f t="shared" si="209"/>
        <v/>
      </c>
      <c r="AY839" s="64">
        <v>4972</v>
      </c>
      <c r="AZ839" s="65">
        <v>0.10001206903487951</v>
      </c>
      <c r="BA839" s="65">
        <v>0.10001206903487951</v>
      </c>
      <c r="BB839" s="16" t="s">
        <v>34</v>
      </c>
      <c r="BC839" s="17" t="s">
        <v>126</v>
      </c>
    </row>
    <row r="840" spans="1:55" ht="20.100000000000001" customHeight="1" x14ac:dyDescent="0.2">
      <c r="A840" s="15"/>
      <c r="B840" s="15"/>
      <c r="C840" s="35"/>
      <c r="D840" s="67"/>
      <c r="E840" s="60"/>
      <c r="G840" s="11"/>
      <c r="H840" s="12"/>
      <c r="I840" s="66"/>
      <c r="J840" s="68"/>
      <c r="K840" s="34"/>
      <c r="L840" s="34"/>
      <c r="M840" s="34"/>
      <c r="N840" s="34"/>
      <c r="O840" s="34"/>
      <c r="P840" s="34"/>
      <c r="Q840" s="34"/>
      <c r="R840" s="34"/>
      <c r="S840" s="34"/>
      <c r="T840" s="69"/>
      <c r="V840" s="11"/>
      <c r="W840" s="11"/>
      <c r="X840" s="11"/>
      <c r="Y840" s="11"/>
      <c r="Z840" s="12"/>
      <c r="AA840" s="12"/>
      <c r="AB840" s="12"/>
      <c r="AC840" s="12"/>
      <c r="AD840" s="12"/>
      <c r="AE840" s="70"/>
      <c r="AF840" s="70"/>
      <c r="AG840" s="60"/>
      <c r="AH840" s="61"/>
      <c r="AI840" s="61"/>
      <c r="AJ840" s="61"/>
      <c r="AK840" s="61"/>
      <c r="AL840" s="61"/>
      <c r="AM840" s="61"/>
      <c r="AN840" s="11"/>
      <c r="AO840" s="61"/>
      <c r="AP840" s="61"/>
      <c r="AQ840" s="62"/>
      <c r="AR840" s="62"/>
      <c r="AS840" s="11"/>
      <c r="AT840" s="62"/>
      <c r="AU840" s="62"/>
      <c r="AV840" s="61"/>
      <c r="AW840" s="63"/>
      <c r="AX840" s="63"/>
      <c r="AY840" s="64"/>
      <c r="AZ840" s="65"/>
      <c r="BA840" s="65"/>
      <c r="BB840" s="16"/>
      <c r="BC840" s="17"/>
    </row>
    <row r="841" spans="1:55" ht="20.100000000000001" customHeight="1" x14ac:dyDescent="0.2">
      <c r="A841" s="15"/>
      <c r="B841" s="15"/>
      <c r="C841" s="35"/>
      <c r="D841" s="67"/>
      <c r="E841" s="60"/>
      <c r="G841" s="11"/>
      <c r="H841" s="12"/>
      <c r="I841" s="66"/>
      <c r="J841" s="68"/>
      <c r="K841" s="34"/>
      <c r="L841" s="34"/>
      <c r="M841" s="34"/>
      <c r="N841" s="34"/>
      <c r="O841" s="34"/>
      <c r="P841" s="34"/>
      <c r="Q841" s="34"/>
      <c r="R841" s="34"/>
      <c r="S841" s="34"/>
      <c r="T841" s="69"/>
      <c r="V841" s="11"/>
      <c r="W841" s="11"/>
      <c r="X841" s="11"/>
      <c r="Y841" s="11"/>
      <c r="Z841" s="12"/>
      <c r="AA841" s="12"/>
      <c r="AB841" s="12"/>
      <c r="AC841" s="12"/>
      <c r="AD841" s="12"/>
      <c r="AE841" s="70"/>
      <c r="AF841" s="70"/>
      <c r="AG841" s="60"/>
      <c r="AH841" s="61"/>
      <c r="AI841" s="61"/>
      <c r="AJ841" s="61"/>
      <c r="AK841" s="61"/>
      <c r="AL841" s="61"/>
      <c r="AM841" s="61"/>
      <c r="AN841" s="11"/>
      <c r="AO841" s="61"/>
      <c r="AP841" s="61"/>
      <c r="AQ841" s="62"/>
      <c r="AR841" s="62"/>
      <c r="AS841" s="11"/>
      <c r="AT841" s="62"/>
      <c r="AU841" s="62"/>
      <c r="AV841" s="61"/>
      <c r="AW841" s="63"/>
      <c r="AX841" s="63"/>
      <c r="AY841" s="64"/>
      <c r="AZ841" s="65"/>
      <c r="BA841" s="65"/>
      <c r="BB841" s="16"/>
      <c r="BC841" s="17"/>
    </row>
    <row r="842" spans="1:55" ht="20.100000000000001" customHeight="1" x14ac:dyDescent="0.2">
      <c r="A842" s="15"/>
      <c r="B842" s="15"/>
      <c r="C842" s="35"/>
      <c r="D842" s="67"/>
      <c r="E842" s="60"/>
      <c r="G842" s="11"/>
      <c r="H842" s="12"/>
      <c r="I842" s="66"/>
      <c r="J842" s="68"/>
      <c r="K842" s="34"/>
      <c r="L842" s="34"/>
      <c r="M842" s="34"/>
      <c r="N842" s="34"/>
      <c r="O842" s="34"/>
      <c r="P842" s="34"/>
      <c r="Q842" s="34"/>
      <c r="R842" s="34"/>
      <c r="S842" s="34"/>
      <c r="T842" s="69"/>
      <c r="V842" s="11"/>
      <c r="W842" s="11"/>
      <c r="X842" s="11"/>
      <c r="Y842" s="11"/>
      <c r="Z842" s="12"/>
      <c r="AA842" s="12"/>
      <c r="AB842" s="12"/>
      <c r="AC842" s="12"/>
      <c r="AD842" s="12"/>
      <c r="AE842" s="70"/>
      <c r="AF842" s="70"/>
      <c r="AG842" s="60"/>
      <c r="AH842" s="61"/>
      <c r="AI842" s="61"/>
      <c r="AJ842" s="61"/>
      <c r="AK842" s="61"/>
      <c r="AL842" s="61"/>
      <c r="AM842" s="61"/>
      <c r="AN842" s="11"/>
      <c r="AO842" s="61"/>
      <c r="AP842" s="61"/>
      <c r="AQ842" s="62"/>
      <c r="AR842" s="62"/>
      <c r="AS842" s="11"/>
      <c r="AT842" s="62"/>
      <c r="AU842" s="62"/>
      <c r="AV842" s="61"/>
      <c r="AW842" s="63"/>
      <c r="AX842" s="63"/>
      <c r="AY842" s="64"/>
      <c r="AZ842" s="65"/>
      <c r="BA842" s="65"/>
      <c r="BB842" s="16"/>
      <c r="BC842" s="17"/>
    </row>
    <row r="843" spans="1:55" ht="20.100000000000001" customHeight="1" x14ac:dyDescent="0.2">
      <c r="A843" s="15"/>
      <c r="B843" s="15"/>
      <c r="C843" s="35"/>
      <c r="D843" s="67"/>
      <c r="E843" s="60"/>
      <c r="G843" s="11"/>
      <c r="H843" s="12"/>
      <c r="I843" s="66"/>
      <c r="J843" s="68"/>
      <c r="K843" s="34"/>
      <c r="L843" s="34"/>
      <c r="M843" s="34"/>
      <c r="N843" s="34"/>
      <c r="O843" s="34"/>
      <c r="P843" s="34"/>
      <c r="Q843" s="34"/>
      <c r="R843" s="34"/>
      <c r="S843" s="34"/>
      <c r="T843" s="69"/>
      <c r="V843" s="11"/>
      <c r="W843" s="11"/>
      <c r="X843" s="11"/>
      <c r="Y843" s="11"/>
      <c r="Z843" s="12"/>
      <c r="AA843" s="12"/>
      <c r="AB843" s="12"/>
      <c r="AC843" s="12"/>
      <c r="AD843" s="12"/>
      <c r="AE843" s="70"/>
      <c r="AF843" s="70"/>
      <c r="AG843" s="60"/>
      <c r="AH843" s="61"/>
      <c r="AI843" s="61"/>
      <c r="AJ843" s="61"/>
      <c r="AK843" s="61"/>
      <c r="AL843" s="61"/>
      <c r="AM843" s="61"/>
      <c r="AN843" s="11"/>
      <c r="AO843" s="61"/>
      <c r="AP843" s="61"/>
      <c r="AQ843" s="62"/>
      <c r="AR843" s="62"/>
      <c r="AS843" s="11"/>
      <c r="AT843" s="62"/>
      <c r="AU843" s="62"/>
      <c r="AV843" s="61"/>
      <c r="AW843" s="63"/>
      <c r="AX843" s="63"/>
      <c r="AY843" s="64"/>
      <c r="AZ843" s="65"/>
      <c r="BA843" s="65"/>
      <c r="BB843" s="16"/>
      <c r="BC843" s="17"/>
    </row>
    <row r="844" spans="1:55" ht="20.100000000000001" customHeight="1" x14ac:dyDescent="0.2">
      <c r="A844" s="15">
        <v>2017</v>
      </c>
      <c r="B844" s="15" t="s">
        <v>75</v>
      </c>
      <c r="C844" s="35">
        <f t="shared" ref="C844:C874" si="210">IF(D844="1a",1,(IF(D844="1b",2,(IF(D844="2a",3,(IF(D844="2b",4,(IF(D844=3,5,(IF(D844=4,6,(IF(D844=7,7,(IF(LEFT(D844,2)="12",8,("unknown"))))))))))))))))</f>
        <v>5</v>
      </c>
      <c r="D844" s="67">
        <v>3</v>
      </c>
      <c r="E844" s="60" t="s">
        <v>5</v>
      </c>
      <c r="F844" s="18" t="str">
        <f t="shared" ref="F844:F874" si="211">CONCATENATE(V844,", ", W844)</f>
        <v>Caswell, Nicole Irene</v>
      </c>
      <c r="G844" s="11" t="s">
        <v>3442</v>
      </c>
      <c r="H844" s="12" t="s">
        <v>6766</v>
      </c>
      <c r="I844" s="66">
        <v>1</v>
      </c>
      <c r="J844" s="68" t="s">
        <v>48</v>
      </c>
      <c r="K844" s="34">
        <f t="shared" ref="K844:K874" si="212">AL844</f>
        <v>62123</v>
      </c>
      <c r="L844" s="34">
        <f t="shared" ref="L844:L874" si="213">AM844</f>
        <v>0</v>
      </c>
      <c r="M844" s="34">
        <f t="shared" ref="M844:M874" si="214">AT844</f>
        <v>62123</v>
      </c>
      <c r="N844" s="34">
        <f t="shared" ref="N844:N874" si="215">AQ844-AL844</f>
        <v>6877</v>
      </c>
      <c r="O844" s="34">
        <f t="shared" ref="O844:O874" si="216">AR844-AM844</f>
        <v>0</v>
      </c>
      <c r="P844" s="34">
        <f t="shared" ref="P844:P874" si="217">O844+N844</f>
        <v>6877</v>
      </c>
      <c r="Q844" s="34">
        <f t="shared" ref="Q844:Q874" si="218">AQ844</f>
        <v>69000</v>
      </c>
      <c r="R844" s="34">
        <f t="shared" ref="R844:R874" si="219">AR844</f>
        <v>0</v>
      </c>
      <c r="S844" s="34">
        <f t="shared" ref="S844:S874" si="220">AU844</f>
        <v>69000</v>
      </c>
      <c r="T844" s="69" t="s">
        <v>6741</v>
      </c>
      <c r="V844" s="123" t="s">
        <v>6763</v>
      </c>
      <c r="W844" s="123" t="s">
        <v>6764</v>
      </c>
      <c r="X844" s="11" t="s">
        <v>9293</v>
      </c>
      <c r="Y844" s="123" t="s">
        <v>6765</v>
      </c>
      <c r="Z844" s="12" t="s">
        <v>6739</v>
      </c>
      <c r="AA844" s="12" t="s">
        <v>6767</v>
      </c>
      <c r="AB844" s="12">
        <v>592101</v>
      </c>
      <c r="AC844" s="12" t="s">
        <v>5164</v>
      </c>
      <c r="AD844" s="12">
        <v>999999</v>
      </c>
      <c r="AE844" s="70">
        <v>0</v>
      </c>
      <c r="AF844" s="70">
        <v>0</v>
      </c>
      <c r="AG844" s="60"/>
      <c r="AH844" s="61">
        <v>64009</v>
      </c>
      <c r="AI844" s="61">
        <v>0</v>
      </c>
      <c r="AJ844" s="61">
        <v>62123</v>
      </c>
      <c r="AK844" s="61">
        <v>0</v>
      </c>
      <c r="AL844" s="61">
        <v>62123</v>
      </c>
      <c r="AM844" s="61">
        <v>0</v>
      </c>
      <c r="AN844" s="11"/>
      <c r="AO844" s="61">
        <v>69000</v>
      </c>
      <c r="AP844" s="61">
        <v>0</v>
      </c>
      <c r="AQ844" s="62">
        <v>69000</v>
      </c>
      <c r="AR844" s="62">
        <v>0</v>
      </c>
      <c r="AS844" s="11"/>
      <c r="AT844" s="62">
        <v>62123</v>
      </c>
      <c r="AU844" s="62">
        <v>69000</v>
      </c>
      <c r="AV844" s="61">
        <v>4991</v>
      </c>
      <c r="AW844" s="63" t="str">
        <f t="shared" ref="AW844:AW874" si="221">IF(AQ844+AR844&lt;&gt;AU844,"Issue","")</f>
        <v/>
      </c>
      <c r="AX844" s="63" t="str">
        <f t="shared" ref="AX844:AX874" si="222">IF(AL844+AM844&lt;&gt;AT844,"Issue","")</f>
        <v/>
      </c>
      <c r="AY844" s="64">
        <v>6877</v>
      </c>
      <c r="AZ844" s="65">
        <v>9.9666666666666667E-2</v>
      </c>
      <c r="BA844" s="65">
        <v>7.7973409989220269E-2</v>
      </c>
      <c r="BB844" s="16" t="s">
        <v>35</v>
      </c>
      <c r="BC844" s="17"/>
    </row>
    <row r="845" spans="1:55" ht="20.100000000000001" customHeight="1" x14ac:dyDescent="0.2">
      <c r="A845" s="15">
        <v>2017</v>
      </c>
      <c r="B845" s="15" t="s">
        <v>75</v>
      </c>
      <c r="C845" s="35">
        <f t="shared" si="210"/>
        <v>5</v>
      </c>
      <c r="D845" s="67">
        <v>3</v>
      </c>
      <c r="E845" s="60" t="s">
        <v>5</v>
      </c>
      <c r="F845" s="18" t="str">
        <f t="shared" si="211"/>
        <v>Warner, Stacy M</v>
      </c>
      <c r="G845" s="11" t="s">
        <v>71</v>
      </c>
      <c r="H845" s="12" t="s">
        <v>6746</v>
      </c>
      <c r="I845" s="66">
        <v>1</v>
      </c>
      <c r="J845" s="68" t="s">
        <v>48</v>
      </c>
      <c r="K845" s="34">
        <f t="shared" si="212"/>
        <v>78459</v>
      </c>
      <c r="L845" s="34">
        <f t="shared" si="213"/>
        <v>0</v>
      </c>
      <c r="M845" s="34">
        <f t="shared" si="214"/>
        <v>78459</v>
      </c>
      <c r="N845" s="34">
        <f t="shared" si="215"/>
        <v>5000</v>
      </c>
      <c r="O845" s="34">
        <f t="shared" si="216"/>
        <v>0</v>
      </c>
      <c r="P845" s="34">
        <f t="shared" si="217"/>
        <v>5000</v>
      </c>
      <c r="Q845" s="34">
        <f t="shared" si="218"/>
        <v>83459</v>
      </c>
      <c r="R845" s="34">
        <f t="shared" si="219"/>
        <v>0</v>
      </c>
      <c r="S845" s="34">
        <f t="shared" si="220"/>
        <v>83459</v>
      </c>
      <c r="T845" s="69" t="s">
        <v>6741</v>
      </c>
      <c r="V845" s="123" t="s">
        <v>6743</v>
      </c>
      <c r="W845" s="123" t="s">
        <v>6744</v>
      </c>
      <c r="X845" s="11" t="s">
        <v>9374</v>
      </c>
      <c r="Y845" s="123" t="s">
        <v>6745</v>
      </c>
      <c r="Z845" s="12" t="s">
        <v>6739</v>
      </c>
      <c r="AA845" s="12" t="s">
        <v>6747</v>
      </c>
      <c r="AB845" s="12">
        <v>560201</v>
      </c>
      <c r="AC845" s="12" t="s">
        <v>482</v>
      </c>
      <c r="AD845" s="12">
        <v>999999</v>
      </c>
      <c r="AE845" s="70">
        <v>0</v>
      </c>
      <c r="AF845" s="70">
        <v>0</v>
      </c>
      <c r="AG845" s="60"/>
      <c r="AH845" s="61">
        <v>150346</v>
      </c>
      <c r="AI845" s="61">
        <v>0</v>
      </c>
      <c r="AJ845" s="61">
        <v>78459</v>
      </c>
      <c r="AK845" s="61">
        <v>0</v>
      </c>
      <c r="AL845" s="61">
        <v>78459</v>
      </c>
      <c r="AM845" s="61">
        <v>0</v>
      </c>
      <c r="AN845" s="11"/>
      <c r="AO845" s="61">
        <v>83459</v>
      </c>
      <c r="AP845" s="61">
        <v>0</v>
      </c>
      <c r="AQ845" s="62">
        <v>83459</v>
      </c>
      <c r="AR845" s="62">
        <v>0</v>
      </c>
      <c r="AS845" s="11"/>
      <c r="AT845" s="62">
        <v>78459</v>
      </c>
      <c r="AU845" s="62">
        <v>83459</v>
      </c>
      <c r="AV845" s="61">
        <v>-66887</v>
      </c>
      <c r="AW845" s="63" t="str">
        <f t="shared" si="221"/>
        <v/>
      </c>
      <c r="AX845" s="63" t="str">
        <f t="shared" si="222"/>
        <v/>
      </c>
      <c r="AY845" s="64">
        <v>5000</v>
      </c>
      <c r="AZ845" s="65">
        <v>5.9909656238392506E-2</v>
      </c>
      <c r="BA845" s="65">
        <v>-0.44488712702699107</v>
      </c>
      <c r="BB845" s="16" t="s">
        <v>35</v>
      </c>
      <c r="BC845" s="17"/>
    </row>
    <row r="846" spans="1:55" ht="20.100000000000001" customHeight="1" x14ac:dyDescent="0.2">
      <c r="A846" s="72">
        <v>2017</v>
      </c>
      <c r="B846" s="72" t="s">
        <v>75</v>
      </c>
      <c r="C846" s="35">
        <f t="shared" si="210"/>
        <v>5</v>
      </c>
      <c r="D846" s="67">
        <v>3</v>
      </c>
      <c r="E846" s="60" t="s">
        <v>8</v>
      </c>
      <c r="F846" s="18" t="str">
        <f t="shared" si="211"/>
        <v xml:space="preserve">Wang, Liju </v>
      </c>
      <c r="G846" s="11" t="s">
        <v>3442</v>
      </c>
      <c r="H846" s="12" t="s">
        <v>6326</v>
      </c>
      <c r="I846" s="66">
        <v>1</v>
      </c>
      <c r="J846" s="68" t="s">
        <v>48</v>
      </c>
      <c r="K846" s="34">
        <f t="shared" si="212"/>
        <v>102921</v>
      </c>
      <c r="L846" s="34">
        <f t="shared" si="213"/>
        <v>0</v>
      </c>
      <c r="M846" s="34">
        <f t="shared" si="214"/>
        <v>102921</v>
      </c>
      <c r="N846" s="34">
        <f t="shared" si="215"/>
        <v>9664</v>
      </c>
      <c r="O846" s="34">
        <f t="shared" si="216"/>
        <v>0</v>
      </c>
      <c r="P846" s="34">
        <f t="shared" si="217"/>
        <v>9664</v>
      </c>
      <c r="Q846" s="34">
        <f t="shared" si="218"/>
        <v>112585</v>
      </c>
      <c r="R846" s="34">
        <f t="shared" si="219"/>
        <v>0</v>
      </c>
      <c r="S846" s="34">
        <f t="shared" si="220"/>
        <v>112585</v>
      </c>
      <c r="T846" s="73">
        <v>42826</v>
      </c>
      <c r="V846" s="11" t="s">
        <v>5924</v>
      </c>
      <c r="W846" s="11" t="s">
        <v>6325</v>
      </c>
      <c r="X846" s="11" t="s">
        <v>9408</v>
      </c>
      <c r="Y846" s="11">
        <v>820529027</v>
      </c>
      <c r="Z846" s="12" t="s">
        <v>4047</v>
      </c>
      <c r="AA846" s="12" t="s">
        <v>6327</v>
      </c>
      <c r="AB846" s="12" t="s">
        <v>6328</v>
      </c>
      <c r="AC846" s="12" t="s">
        <v>424</v>
      </c>
      <c r="AD846" s="12">
        <v>999999</v>
      </c>
      <c r="AE846" s="70"/>
      <c r="AF846" s="70">
        <v>0</v>
      </c>
      <c r="AG846" s="60"/>
      <c r="AH846" s="61">
        <v>102921</v>
      </c>
      <c r="AI846" s="61">
        <v>0</v>
      </c>
      <c r="AJ846" s="61">
        <v>102921</v>
      </c>
      <c r="AK846" s="61">
        <v>0</v>
      </c>
      <c r="AL846" s="61">
        <v>102921</v>
      </c>
      <c r="AM846" s="61">
        <v>0</v>
      </c>
      <c r="AN846" s="11" t="s">
        <v>6315</v>
      </c>
      <c r="AO846" s="61">
        <v>112585</v>
      </c>
      <c r="AP846" s="61">
        <v>0</v>
      </c>
      <c r="AQ846" s="62">
        <v>112585</v>
      </c>
      <c r="AR846" s="62">
        <v>0</v>
      </c>
      <c r="AS846" s="11" t="s">
        <v>6315</v>
      </c>
      <c r="AT846" s="62">
        <v>102921</v>
      </c>
      <c r="AU846" s="62">
        <v>112585</v>
      </c>
      <c r="AV846" s="61">
        <v>9664</v>
      </c>
      <c r="AW846" s="63" t="str">
        <f t="shared" si="221"/>
        <v/>
      </c>
      <c r="AX846" s="63" t="str">
        <f t="shared" si="222"/>
        <v/>
      </c>
      <c r="AY846" s="64">
        <v>9664</v>
      </c>
      <c r="AZ846" s="65">
        <v>9.3897261006014324E-2</v>
      </c>
      <c r="BA846" s="65">
        <v>9.3897261006014324E-2</v>
      </c>
      <c r="BB846" s="16" t="s">
        <v>35</v>
      </c>
      <c r="BC846" s="17"/>
    </row>
    <row r="847" spans="1:55" ht="20.100000000000001" customHeight="1" x14ac:dyDescent="0.2">
      <c r="A847" s="15">
        <v>2017</v>
      </c>
      <c r="B847" s="15" t="s">
        <v>75</v>
      </c>
      <c r="C847" s="35">
        <f t="shared" si="210"/>
        <v>5</v>
      </c>
      <c r="D847" s="67">
        <v>3</v>
      </c>
      <c r="E847" s="60" t="s">
        <v>9</v>
      </c>
      <c r="F847" s="18" t="str">
        <f t="shared" si="211"/>
        <v>Beswick, Kevin</v>
      </c>
      <c r="G847" s="11" t="s">
        <v>3191</v>
      </c>
      <c r="H847" s="12" t="s">
        <v>5178</v>
      </c>
      <c r="I847" s="66">
        <v>1</v>
      </c>
      <c r="J847" s="68" t="s">
        <v>48</v>
      </c>
      <c r="K847" s="34">
        <f t="shared" si="212"/>
        <v>67850</v>
      </c>
      <c r="L847" s="34">
        <f t="shared" si="213"/>
        <v>0</v>
      </c>
      <c r="M847" s="34">
        <f t="shared" si="214"/>
        <v>67850</v>
      </c>
      <c r="N847" s="34">
        <f t="shared" si="215"/>
        <v>6150</v>
      </c>
      <c r="O847" s="34">
        <f t="shared" si="216"/>
        <v>0</v>
      </c>
      <c r="P847" s="34">
        <f t="shared" si="217"/>
        <v>6150</v>
      </c>
      <c r="Q847" s="34">
        <f t="shared" si="218"/>
        <v>74000</v>
      </c>
      <c r="R847" s="34">
        <f t="shared" si="219"/>
        <v>0</v>
      </c>
      <c r="S847" s="34">
        <f t="shared" si="220"/>
        <v>74000</v>
      </c>
      <c r="T847" s="69">
        <v>42856</v>
      </c>
      <c r="V847" s="11" t="s">
        <v>5176</v>
      </c>
      <c r="W847" s="11" t="s">
        <v>639</v>
      </c>
      <c r="X847" s="11" t="s">
        <v>8056</v>
      </c>
      <c r="Y847" s="11" t="s">
        <v>5177</v>
      </c>
      <c r="Z847" s="12" t="s">
        <v>3670</v>
      </c>
      <c r="AA847" s="12" t="s">
        <v>4563</v>
      </c>
      <c r="AB847" s="12" t="s">
        <v>4564</v>
      </c>
      <c r="AC847" s="12" t="s">
        <v>5179</v>
      </c>
      <c r="AD847" s="12" t="s">
        <v>5180</v>
      </c>
      <c r="AE847" s="70">
        <v>48045</v>
      </c>
      <c r="AF847" s="70">
        <v>96088</v>
      </c>
      <c r="AG847" s="60" t="s">
        <v>45</v>
      </c>
      <c r="AH847" s="61">
        <v>64300</v>
      </c>
      <c r="AI847" s="61">
        <v>0</v>
      </c>
      <c r="AJ847" s="61">
        <v>67850</v>
      </c>
      <c r="AK847" s="61">
        <v>0</v>
      </c>
      <c r="AL847" s="61">
        <v>67850</v>
      </c>
      <c r="AM847" s="61">
        <v>0</v>
      </c>
      <c r="AN847" s="11"/>
      <c r="AO847" s="61">
        <v>74000</v>
      </c>
      <c r="AP847" s="61">
        <v>0</v>
      </c>
      <c r="AQ847" s="62">
        <v>74000</v>
      </c>
      <c r="AR847" s="62">
        <v>0</v>
      </c>
      <c r="AS847" s="11"/>
      <c r="AT847" s="62">
        <v>67850</v>
      </c>
      <c r="AU847" s="62">
        <v>74000</v>
      </c>
      <c r="AV847" s="61">
        <v>9700</v>
      </c>
      <c r="AW847" s="63" t="str">
        <f t="shared" si="221"/>
        <v/>
      </c>
      <c r="AX847" s="63" t="str">
        <f t="shared" si="222"/>
        <v/>
      </c>
      <c r="AY847" s="64">
        <v>6150</v>
      </c>
      <c r="AZ847" s="65">
        <v>9.0641120117907148E-2</v>
      </c>
      <c r="BA847" s="65">
        <v>0.15085536547433903</v>
      </c>
      <c r="BB847" s="16" t="s">
        <v>5155</v>
      </c>
      <c r="BC847" s="17" t="s">
        <v>5156</v>
      </c>
    </row>
    <row r="848" spans="1:55" ht="20.100000000000001" customHeight="1" x14ac:dyDescent="0.2">
      <c r="A848" s="15">
        <v>2017</v>
      </c>
      <c r="B848" s="15" t="s">
        <v>75</v>
      </c>
      <c r="C848" s="35">
        <f t="shared" si="210"/>
        <v>5</v>
      </c>
      <c r="D848" s="67">
        <v>3</v>
      </c>
      <c r="E848" s="60" t="s">
        <v>9</v>
      </c>
      <c r="F848" s="18" t="str">
        <f t="shared" si="211"/>
        <v>Ebert, Kimberly</v>
      </c>
      <c r="G848" s="11" t="s">
        <v>5100</v>
      </c>
      <c r="H848" s="12" t="s">
        <v>5159</v>
      </c>
      <c r="I848" s="66">
        <v>1</v>
      </c>
      <c r="J848" s="68" t="s">
        <v>48</v>
      </c>
      <c r="K848" s="34">
        <f t="shared" si="212"/>
        <v>73894</v>
      </c>
      <c r="L848" s="34">
        <f t="shared" si="213"/>
        <v>0</v>
      </c>
      <c r="M848" s="34">
        <f t="shared" si="214"/>
        <v>73894</v>
      </c>
      <c r="N848" s="34">
        <f t="shared" si="215"/>
        <v>3695</v>
      </c>
      <c r="O848" s="34">
        <f t="shared" si="216"/>
        <v>0</v>
      </c>
      <c r="P848" s="34">
        <f t="shared" si="217"/>
        <v>3695</v>
      </c>
      <c r="Q848" s="34">
        <f t="shared" si="218"/>
        <v>77589</v>
      </c>
      <c r="R848" s="34">
        <f t="shared" si="219"/>
        <v>0</v>
      </c>
      <c r="S848" s="34">
        <f t="shared" si="220"/>
        <v>77589</v>
      </c>
      <c r="T848" s="69">
        <v>42916</v>
      </c>
      <c r="V848" s="11" t="s">
        <v>5157</v>
      </c>
      <c r="W848" s="11" t="s">
        <v>103</v>
      </c>
      <c r="X848" s="11" t="s">
        <v>8124</v>
      </c>
      <c r="Y848" s="11" t="s">
        <v>5158</v>
      </c>
      <c r="Z848" s="12" t="s">
        <v>4290</v>
      </c>
      <c r="AA848" s="12" t="s">
        <v>5153</v>
      </c>
      <c r="AB848" s="12" t="s">
        <v>5154</v>
      </c>
      <c r="AC848" s="12" t="s">
        <v>482</v>
      </c>
      <c r="AD848" s="12" t="s">
        <v>73</v>
      </c>
      <c r="AE848" s="70">
        <v>68843</v>
      </c>
      <c r="AF848" s="70">
        <v>150594</v>
      </c>
      <c r="AG848" s="60" t="s">
        <v>45</v>
      </c>
      <c r="AH848" s="61">
        <v>72802</v>
      </c>
      <c r="AI848" s="61">
        <v>0</v>
      </c>
      <c r="AJ848" s="61">
        <v>73894</v>
      </c>
      <c r="AK848" s="61">
        <v>0</v>
      </c>
      <c r="AL848" s="61">
        <v>73894</v>
      </c>
      <c r="AM848" s="61">
        <v>0</v>
      </c>
      <c r="AN848" s="11"/>
      <c r="AO848" s="61">
        <v>77589</v>
      </c>
      <c r="AP848" s="61">
        <v>0</v>
      </c>
      <c r="AQ848" s="62">
        <v>77589</v>
      </c>
      <c r="AR848" s="62">
        <v>0</v>
      </c>
      <c r="AS848" s="11"/>
      <c r="AT848" s="62">
        <v>73894</v>
      </c>
      <c r="AU848" s="62">
        <v>77589</v>
      </c>
      <c r="AV848" s="61">
        <v>4787</v>
      </c>
      <c r="AW848" s="63" t="str">
        <f t="shared" si="221"/>
        <v/>
      </c>
      <c r="AX848" s="63" t="str">
        <f t="shared" si="222"/>
        <v/>
      </c>
      <c r="AY848" s="64">
        <v>3695</v>
      </c>
      <c r="AZ848" s="65">
        <v>5.0004059869542858E-2</v>
      </c>
      <c r="BA848" s="65">
        <v>6.575368808549216E-2</v>
      </c>
      <c r="BB848" s="16" t="s">
        <v>5155</v>
      </c>
      <c r="BC848" s="17" t="s">
        <v>5156</v>
      </c>
    </row>
    <row r="849" spans="1:55" ht="20.100000000000001" customHeight="1" x14ac:dyDescent="0.2">
      <c r="A849" s="15">
        <v>2017</v>
      </c>
      <c r="B849" s="15" t="s">
        <v>75</v>
      </c>
      <c r="C849" s="35">
        <f t="shared" si="210"/>
        <v>5</v>
      </c>
      <c r="D849" s="67">
        <v>3</v>
      </c>
      <c r="E849" s="60" t="s">
        <v>9</v>
      </c>
      <c r="F849" s="18" t="str">
        <f t="shared" si="211"/>
        <v>Gannon, Travis</v>
      </c>
      <c r="G849" s="11" t="s">
        <v>5162</v>
      </c>
      <c r="H849" s="12" t="s">
        <v>5163</v>
      </c>
      <c r="I849" s="66">
        <v>1</v>
      </c>
      <c r="J849" s="68" t="s">
        <v>48</v>
      </c>
      <c r="K849" s="34">
        <f t="shared" si="212"/>
        <v>66160</v>
      </c>
      <c r="L849" s="34">
        <f t="shared" si="213"/>
        <v>22053</v>
      </c>
      <c r="M849" s="34">
        <f t="shared" si="214"/>
        <v>88213</v>
      </c>
      <c r="N849" s="34">
        <f t="shared" si="215"/>
        <v>6215</v>
      </c>
      <c r="O849" s="34">
        <f t="shared" si="216"/>
        <v>2072</v>
      </c>
      <c r="P849" s="34">
        <f t="shared" si="217"/>
        <v>8287</v>
      </c>
      <c r="Q849" s="34">
        <f t="shared" si="218"/>
        <v>72375</v>
      </c>
      <c r="R849" s="34">
        <f t="shared" si="219"/>
        <v>24125</v>
      </c>
      <c r="S849" s="34">
        <f t="shared" si="220"/>
        <v>96500</v>
      </c>
      <c r="T849" s="69">
        <v>42849</v>
      </c>
      <c r="V849" s="11" t="s">
        <v>5160</v>
      </c>
      <c r="W849" s="11" t="s">
        <v>3720</v>
      </c>
      <c r="X849" s="11" t="s">
        <v>8153</v>
      </c>
      <c r="Y849" s="11" t="s">
        <v>5161</v>
      </c>
      <c r="Z849" s="12" t="s">
        <v>4137</v>
      </c>
      <c r="AA849" s="12" t="s">
        <v>4619</v>
      </c>
      <c r="AB849" s="12" t="s">
        <v>4620</v>
      </c>
      <c r="AC849" s="12" t="s">
        <v>5164</v>
      </c>
      <c r="AD849" s="12" t="s">
        <v>73</v>
      </c>
      <c r="AE849" s="70">
        <v>60816</v>
      </c>
      <c r="AF849" s="70">
        <v>114029</v>
      </c>
      <c r="AG849" s="60" t="s">
        <v>45</v>
      </c>
      <c r="AH849" s="61">
        <v>86909</v>
      </c>
      <c r="AI849" s="61">
        <v>0</v>
      </c>
      <c r="AJ849" s="61">
        <v>88213</v>
      </c>
      <c r="AK849" s="61">
        <v>0</v>
      </c>
      <c r="AL849" s="61">
        <v>66160</v>
      </c>
      <c r="AM849" s="61">
        <v>22053</v>
      </c>
      <c r="AN849" s="11" t="s">
        <v>4399</v>
      </c>
      <c r="AO849" s="61">
        <v>96500</v>
      </c>
      <c r="AP849" s="61">
        <v>0</v>
      </c>
      <c r="AQ849" s="62">
        <v>72375</v>
      </c>
      <c r="AR849" s="62">
        <v>24125</v>
      </c>
      <c r="AS849" s="11" t="s">
        <v>4546</v>
      </c>
      <c r="AT849" s="62">
        <v>88213</v>
      </c>
      <c r="AU849" s="62">
        <v>96500</v>
      </c>
      <c r="AV849" s="61">
        <v>9591</v>
      </c>
      <c r="AW849" s="63" t="str">
        <f t="shared" si="221"/>
        <v/>
      </c>
      <c r="AX849" s="63" t="str">
        <f t="shared" si="222"/>
        <v/>
      </c>
      <c r="AY849" s="64">
        <v>8287</v>
      </c>
      <c r="AZ849" s="65">
        <v>9.3943069615589542E-2</v>
      </c>
      <c r="BA849" s="65">
        <v>0.11035680999666318</v>
      </c>
      <c r="BB849" s="16" t="s">
        <v>5155</v>
      </c>
      <c r="BC849" s="17" t="s">
        <v>5165</v>
      </c>
    </row>
    <row r="850" spans="1:55" ht="20.100000000000001" customHeight="1" x14ac:dyDescent="0.2">
      <c r="A850" s="15">
        <v>2017</v>
      </c>
      <c r="B850" s="15" t="s">
        <v>75</v>
      </c>
      <c r="C850" s="35">
        <f t="shared" si="210"/>
        <v>5</v>
      </c>
      <c r="D850" s="67">
        <v>3</v>
      </c>
      <c r="E850" s="60" t="s">
        <v>9</v>
      </c>
      <c r="F850" s="18" t="str">
        <f t="shared" si="211"/>
        <v>Garrett, Jennifer</v>
      </c>
      <c r="G850" s="11" t="s">
        <v>3191</v>
      </c>
      <c r="H850" s="12" t="s">
        <v>5167</v>
      </c>
      <c r="I850" s="66">
        <v>1</v>
      </c>
      <c r="J850" s="68" t="s">
        <v>48</v>
      </c>
      <c r="K850" s="34">
        <f t="shared" si="212"/>
        <v>75110</v>
      </c>
      <c r="L850" s="34">
        <f t="shared" si="213"/>
        <v>0</v>
      </c>
      <c r="M850" s="34">
        <f t="shared" si="214"/>
        <v>75110</v>
      </c>
      <c r="N850" s="34">
        <f t="shared" si="215"/>
        <v>9890</v>
      </c>
      <c r="O850" s="34">
        <f t="shared" si="216"/>
        <v>0</v>
      </c>
      <c r="P850" s="34">
        <f t="shared" si="217"/>
        <v>9890</v>
      </c>
      <c r="Q850" s="34">
        <f t="shared" si="218"/>
        <v>85000</v>
      </c>
      <c r="R850" s="34">
        <f t="shared" si="219"/>
        <v>0</v>
      </c>
      <c r="S850" s="34">
        <f t="shared" si="220"/>
        <v>85000</v>
      </c>
      <c r="T850" s="69">
        <v>42887</v>
      </c>
      <c r="V850" s="11" t="s">
        <v>2645</v>
      </c>
      <c r="W850" s="11" t="s">
        <v>188</v>
      </c>
      <c r="X850" s="11" t="s">
        <v>8155</v>
      </c>
      <c r="Y850" s="11" t="s">
        <v>5166</v>
      </c>
      <c r="Z850" s="12" t="s">
        <v>3670</v>
      </c>
      <c r="AA850" s="12" t="s">
        <v>4563</v>
      </c>
      <c r="AB850" s="12" t="s">
        <v>4564</v>
      </c>
      <c r="AC850" s="12" t="s">
        <v>5168</v>
      </c>
      <c r="AD850" s="12" t="s">
        <v>73</v>
      </c>
      <c r="AE850" s="70">
        <v>56279</v>
      </c>
      <c r="AF850" s="70">
        <v>112559</v>
      </c>
      <c r="AG850" s="60" t="s">
        <v>45</v>
      </c>
      <c r="AH850" s="61">
        <v>74000</v>
      </c>
      <c r="AI850" s="61">
        <v>0</v>
      </c>
      <c r="AJ850" s="61">
        <v>75110</v>
      </c>
      <c r="AK850" s="61">
        <v>0</v>
      </c>
      <c r="AL850" s="61">
        <v>75110</v>
      </c>
      <c r="AM850" s="61">
        <v>0</v>
      </c>
      <c r="AN850" s="11"/>
      <c r="AO850" s="61">
        <v>85000</v>
      </c>
      <c r="AP850" s="61">
        <v>0</v>
      </c>
      <c r="AQ850" s="62">
        <v>85000</v>
      </c>
      <c r="AR850" s="62">
        <v>0</v>
      </c>
      <c r="AS850" s="11"/>
      <c r="AT850" s="62">
        <v>75110</v>
      </c>
      <c r="AU850" s="62">
        <v>85000</v>
      </c>
      <c r="AV850" s="61">
        <v>11000</v>
      </c>
      <c r="AW850" s="63" t="str">
        <f t="shared" si="221"/>
        <v/>
      </c>
      <c r="AX850" s="63" t="str">
        <f t="shared" si="222"/>
        <v/>
      </c>
      <c r="AY850" s="64">
        <v>9890</v>
      </c>
      <c r="AZ850" s="65">
        <v>0.13167354546664892</v>
      </c>
      <c r="BA850" s="65">
        <v>0.14864864864864866</v>
      </c>
      <c r="BB850" s="16" t="s">
        <v>5155</v>
      </c>
      <c r="BC850" s="17" t="s">
        <v>5165</v>
      </c>
    </row>
    <row r="851" spans="1:55" ht="20.100000000000001" customHeight="1" x14ac:dyDescent="0.2">
      <c r="A851" s="15">
        <v>2017</v>
      </c>
      <c r="B851" s="15" t="s">
        <v>75</v>
      </c>
      <c r="C851" s="35">
        <f t="shared" si="210"/>
        <v>5</v>
      </c>
      <c r="D851" s="67">
        <v>3</v>
      </c>
      <c r="E851" s="60" t="s">
        <v>9</v>
      </c>
      <c r="F851" s="18" t="str">
        <f t="shared" si="211"/>
        <v>Gu, Xiaohui</v>
      </c>
      <c r="G851" s="11" t="s">
        <v>5100</v>
      </c>
      <c r="H851" s="12" t="s">
        <v>5206</v>
      </c>
      <c r="I851" s="66">
        <v>1</v>
      </c>
      <c r="J851" s="68" t="s">
        <v>48</v>
      </c>
      <c r="K851" s="34">
        <f t="shared" si="212"/>
        <v>113101</v>
      </c>
      <c r="L851" s="34">
        <f t="shared" si="213"/>
        <v>0</v>
      </c>
      <c r="M851" s="34">
        <f t="shared" si="214"/>
        <v>113101</v>
      </c>
      <c r="N851" s="34">
        <f t="shared" si="215"/>
        <v>9049</v>
      </c>
      <c r="O851" s="34">
        <f t="shared" si="216"/>
        <v>0</v>
      </c>
      <c r="P851" s="34">
        <f t="shared" si="217"/>
        <v>9049</v>
      </c>
      <c r="Q851" s="34">
        <f t="shared" si="218"/>
        <v>122150</v>
      </c>
      <c r="R851" s="34">
        <f t="shared" si="219"/>
        <v>0</v>
      </c>
      <c r="S851" s="34">
        <f t="shared" si="220"/>
        <v>122150</v>
      </c>
      <c r="T851" s="69">
        <v>42826</v>
      </c>
      <c r="V851" s="11" t="s">
        <v>5203</v>
      </c>
      <c r="W851" s="11" t="s">
        <v>5204</v>
      </c>
      <c r="X851" s="11" t="s">
        <v>8165</v>
      </c>
      <c r="Y851" s="11" t="s">
        <v>5205</v>
      </c>
      <c r="Z851" s="12" t="s">
        <v>4164</v>
      </c>
      <c r="AA851" s="12" t="s">
        <v>4747</v>
      </c>
      <c r="AB851" s="12" t="s">
        <v>4748</v>
      </c>
      <c r="AC851" s="12" t="s">
        <v>482</v>
      </c>
      <c r="AD851" s="12" t="s">
        <v>73</v>
      </c>
      <c r="AE851" s="70">
        <v>92843</v>
      </c>
      <c r="AF851" s="70">
        <v>203094</v>
      </c>
      <c r="AG851" s="60" t="s">
        <v>45</v>
      </c>
      <c r="AH851" s="61">
        <v>55715</v>
      </c>
      <c r="AI851" s="61">
        <v>0</v>
      </c>
      <c r="AJ851" s="61">
        <v>113101</v>
      </c>
      <c r="AK851" s="61">
        <v>0</v>
      </c>
      <c r="AL851" s="61">
        <v>113101</v>
      </c>
      <c r="AM851" s="61">
        <v>0</v>
      </c>
      <c r="AN851" s="11"/>
      <c r="AO851" s="61">
        <v>122150</v>
      </c>
      <c r="AP851" s="61">
        <v>0</v>
      </c>
      <c r="AQ851" s="62">
        <v>122150</v>
      </c>
      <c r="AR851" s="62">
        <v>0</v>
      </c>
      <c r="AS851" s="11"/>
      <c r="AT851" s="62">
        <v>113101</v>
      </c>
      <c r="AU851" s="62">
        <v>122150</v>
      </c>
      <c r="AV851" s="61">
        <v>66435</v>
      </c>
      <c r="AW851" s="63" t="str">
        <f t="shared" si="221"/>
        <v/>
      </c>
      <c r="AX851" s="63" t="str">
        <f t="shared" si="222"/>
        <v/>
      </c>
      <c r="AY851" s="64">
        <v>9049</v>
      </c>
      <c r="AZ851" s="65">
        <v>8.000813432241978E-2</v>
      </c>
      <c r="BA851" s="65">
        <v>1.1924077896437226</v>
      </c>
      <c r="BB851" s="16" t="s">
        <v>5155</v>
      </c>
      <c r="BC851" s="124" t="s">
        <v>5156</v>
      </c>
    </row>
    <row r="852" spans="1:55" ht="20.100000000000001" customHeight="1" x14ac:dyDescent="0.2">
      <c r="A852" s="15">
        <v>2017</v>
      </c>
      <c r="B852" s="15" t="s">
        <v>75</v>
      </c>
      <c r="C852" s="35">
        <f t="shared" si="210"/>
        <v>5</v>
      </c>
      <c r="D852" s="67">
        <v>3</v>
      </c>
      <c r="E852" s="60" t="s">
        <v>9</v>
      </c>
      <c r="F852" s="18" t="str">
        <f t="shared" si="211"/>
        <v>Manzoni, Anna</v>
      </c>
      <c r="G852" s="11" t="s">
        <v>5162</v>
      </c>
      <c r="H852" s="12" t="s">
        <v>5171</v>
      </c>
      <c r="I852" s="66">
        <v>1</v>
      </c>
      <c r="J852" s="68" t="s">
        <v>48</v>
      </c>
      <c r="K852" s="34">
        <f t="shared" si="212"/>
        <v>73222</v>
      </c>
      <c r="L852" s="34">
        <f t="shared" si="213"/>
        <v>0</v>
      </c>
      <c r="M852" s="34">
        <f t="shared" si="214"/>
        <v>73222</v>
      </c>
      <c r="N852" s="34">
        <f t="shared" si="215"/>
        <v>3661</v>
      </c>
      <c r="O852" s="34">
        <f t="shared" si="216"/>
        <v>0</v>
      </c>
      <c r="P852" s="34">
        <f t="shared" si="217"/>
        <v>3661</v>
      </c>
      <c r="Q852" s="34">
        <f t="shared" si="218"/>
        <v>76883</v>
      </c>
      <c r="R852" s="34">
        <f t="shared" si="219"/>
        <v>0</v>
      </c>
      <c r="S852" s="34">
        <f t="shared" si="220"/>
        <v>76883</v>
      </c>
      <c r="T852" s="69">
        <v>42916</v>
      </c>
      <c r="V852" s="11" t="s">
        <v>5169</v>
      </c>
      <c r="W852" s="11" t="s">
        <v>2513</v>
      </c>
      <c r="X852" s="11" t="s">
        <v>8269</v>
      </c>
      <c r="Y852" s="11" t="s">
        <v>5170</v>
      </c>
      <c r="Z852" s="12" t="s">
        <v>4290</v>
      </c>
      <c r="AA852" s="12" t="s">
        <v>5153</v>
      </c>
      <c r="AB852" s="12" t="s">
        <v>5154</v>
      </c>
      <c r="AC852" s="12" t="s">
        <v>5164</v>
      </c>
      <c r="AD852" s="12" t="s">
        <v>73</v>
      </c>
      <c r="AE852" s="70">
        <v>58537</v>
      </c>
      <c r="AF852" s="70">
        <v>109757</v>
      </c>
      <c r="AG852" s="60" t="s">
        <v>45</v>
      </c>
      <c r="AH852" s="61">
        <v>72140</v>
      </c>
      <c r="AI852" s="61">
        <v>0</v>
      </c>
      <c r="AJ852" s="61">
        <v>73222</v>
      </c>
      <c r="AK852" s="61">
        <v>0</v>
      </c>
      <c r="AL852" s="61">
        <v>73222</v>
      </c>
      <c r="AM852" s="61">
        <v>0</v>
      </c>
      <c r="AN852" s="11"/>
      <c r="AO852" s="61">
        <v>76883</v>
      </c>
      <c r="AP852" s="61">
        <v>0</v>
      </c>
      <c r="AQ852" s="62">
        <v>76883</v>
      </c>
      <c r="AR852" s="62">
        <v>0</v>
      </c>
      <c r="AS852" s="11"/>
      <c r="AT852" s="62">
        <v>73222</v>
      </c>
      <c r="AU852" s="62">
        <v>76883</v>
      </c>
      <c r="AV852" s="61">
        <v>4743</v>
      </c>
      <c r="AW852" s="63" t="str">
        <f t="shared" si="221"/>
        <v/>
      </c>
      <c r="AX852" s="63" t="str">
        <f t="shared" si="222"/>
        <v/>
      </c>
      <c r="AY852" s="64">
        <v>3661</v>
      </c>
      <c r="AZ852" s="65">
        <v>4.9998634290240637E-2</v>
      </c>
      <c r="BA852" s="65">
        <v>6.5747158303299136E-2</v>
      </c>
      <c r="BB852" s="16" t="s">
        <v>5155</v>
      </c>
      <c r="BC852" s="17" t="s">
        <v>5156</v>
      </c>
    </row>
    <row r="853" spans="1:55" ht="20.100000000000001" customHeight="1" x14ac:dyDescent="0.2">
      <c r="A853" s="15">
        <v>2017</v>
      </c>
      <c r="B853" s="15" t="s">
        <v>75</v>
      </c>
      <c r="C853" s="35">
        <f t="shared" si="210"/>
        <v>5</v>
      </c>
      <c r="D853" s="67">
        <v>3</v>
      </c>
      <c r="E853" s="60" t="s">
        <v>9</v>
      </c>
      <c r="F853" s="18" t="str">
        <f t="shared" si="211"/>
        <v>Schal, Coby</v>
      </c>
      <c r="G853" s="11" t="s">
        <v>5196</v>
      </c>
      <c r="H853" s="12" t="s">
        <v>5197</v>
      </c>
      <c r="I853" s="66">
        <v>1</v>
      </c>
      <c r="J853" s="68" t="s">
        <v>48</v>
      </c>
      <c r="K853" s="34">
        <f t="shared" si="212"/>
        <v>118869</v>
      </c>
      <c r="L853" s="34">
        <f t="shared" si="213"/>
        <v>44928</v>
      </c>
      <c r="M853" s="34">
        <f t="shared" si="214"/>
        <v>163797</v>
      </c>
      <c r="N853" s="34">
        <f t="shared" si="215"/>
        <v>23655</v>
      </c>
      <c r="O853" s="34">
        <f t="shared" si="216"/>
        <v>8941</v>
      </c>
      <c r="P853" s="34">
        <f t="shared" si="217"/>
        <v>32596</v>
      </c>
      <c r="Q853" s="34">
        <f t="shared" si="218"/>
        <v>142524</v>
      </c>
      <c r="R853" s="34">
        <f t="shared" si="219"/>
        <v>53869</v>
      </c>
      <c r="S853" s="34">
        <f t="shared" si="220"/>
        <v>196393</v>
      </c>
      <c r="T853" s="69">
        <v>42826</v>
      </c>
      <c r="V853" s="11" t="s">
        <v>5193</v>
      </c>
      <c r="W853" s="11" t="s">
        <v>5194</v>
      </c>
      <c r="X853" s="11" t="s">
        <v>8369</v>
      </c>
      <c r="Y853" s="11" t="s">
        <v>5195</v>
      </c>
      <c r="Z853" s="12" t="s">
        <v>4137</v>
      </c>
      <c r="AA853" s="12" t="s">
        <v>4361</v>
      </c>
      <c r="AB853" s="12" t="s">
        <v>4362</v>
      </c>
      <c r="AC853" s="12" t="s">
        <v>5032</v>
      </c>
      <c r="AD853" s="12" t="s">
        <v>73</v>
      </c>
      <c r="AE853" s="70">
        <v>87982</v>
      </c>
      <c r="AF853" s="70">
        <v>219954</v>
      </c>
      <c r="AG853" s="60" t="s">
        <v>45</v>
      </c>
      <c r="AH853" s="61">
        <v>161376</v>
      </c>
      <c r="AI853" s="61">
        <v>0</v>
      </c>
      <c r="AJ853" s="61">
        <v>163797</v>
      </c>
      <c r="AK853" s="61">
        <v>0</v>
      </c>
      <c r="AL853" s="61">
        <v>118869</v>
      </c>
      <c r="AM853" s="61">
        <v>44928</v>
      </c>
      <c r="AN853" s="11" t="s">
        <v>74</v>
      </c>
      <c r="AO853" s="61">
        <v>196393</v>
      </c>
      <c r="AP853" s="61">
        <v>0</v>
      </c>
      <c r="AQ853" s="62">
        <v>142524</v>
      </c>
      <c r="AR853" s="62">
        <v>53869</v>
      </c>
      <c r="AS853" s="11" t="s">
        <v>74</v>
      </c>
      <c r="AT853" s="62">
        <v>163797</v>
      </c>
      <c r="AU853" s="62">
        <v>196393</v>
      </c>
      <c r="AV853" s="61">
        <v>35017</v>
      </c>
      <c r="AW853" s="63" t="str">
        <f t="shared" si="221"/>
        <v/>
      </c>
      <c r="AX853" s="63" t="str">
        <f t="shared" si="222"/>
        <v/>
      </c>
      <c r="AY853" s="64">
        <v>32596</v>
      </c>
      <c r="AZ853" s="65">
        <v>0.19900242373181437</v>
      </c>
      <c r="BA853" s="65">
        <v>0.2169901348403728</v>
      </c>
      <c r="BB853" s="16" t="s">
        <v>5155</v>
      </c>
      <c r="BC853" s="17" t="s">
        <v>5156</v>
      </c>
    </row>
    <row r="854" spans="1:55" ht="20.100000000000001" customHeight="1" x14ac:dyDescent="0.2">
      <c r="A854" s="15">
        <v>2017</v>
      </c>
      <c r="B854" s="15" t="s">
        <v>75</v>
      </c>
      <c r="C854" s="35">
        <f t="shared" si="210"/>
        <v>5</v>
      </c>
      <c r="D854" s="67">
        <v>3</v>
      </c>
      <c r="E854" s="60" t="s">
        <v>9</v>
      </c>
      <c r="F854" s="18" t="str">
        <f t="shared" si="211"/>
        <v>Taylor, Andrew</v>
      </c>
      <c r="G854" s="11" t="s">
        <v>419</v>
      </c>
      <c r="H854" s="12" t="s">
        <v>5173</v>
      </c>
      <c r="I854" s="66">
        <v>1</v>
      </c>
      <c r="J854" s="68" t="s">
        <v>48</v>
      </c>
      <c r="K854" s="34">
        <f t="shared" si="212"/>
        <v>103724</v>
      </c>
      <c r="L854" s="34">
        <f t="shared" si="213"/>
        <v>0</v>
      </c>
      <c r="M854" s="34">
        <f t="shared" si="214"/>
        <v>103724</v>
      </c>
      <c r="N854" s="34">
        <f t="shared" si="215"/>
        <v>10000</v>
      </c>
      <c r="O854" s="34">
        <f t="shared" si="216"/>
        <v>0</v>
      </c>
      <c r="P854" s="34">
        <f t="shared" si="217"/>
        <v>10000</v>
      </c>
      <c r="Q854" s="34">
        <f t="shared" si="218"/>
        <v>113724</v>
      </c>
      <c r="R854" s="34">
        <f t="shared" si="219"/>
        <v>0</v>
      </c>
      <c r="S854" s="34">
        <f t="shared" si="220"/>
        <v>113724</v>
      </c>
      <c r="T854" s="69">
        <v>42916</v>
      </c>
      <c r="V854" s="11" t="s">
        <v>1783</v>
      </c>
      <c r="W854" s="11" t="s">
        <v>3840</v>
      </c>
      <c r="X854" s="11" t="s">
        <v>8400</v>
      </c>
      <c r="Y854" s="11" t="s">
        <v>5172</v>
      </c>
      <c r="Z854" s="12" t="s">
        <v>4290</v>
      </c>
      <c r="AA854" s="12" t="s">
        <v>5174</v>
      </c>
      <c r="AB854" s="12" t="s">
        <v>5175</v>
      </c>
      <c r="AC854" s="12" t="s">
        <v>3649</v>
      </c>
      <c r="AD854" s="12">
        <v>999999</v>
      </c>
      <c r="AE854" s="70">
        <v>77700</v>
      </c>
      <c r="AF854" s="70">
        <v>261948</v>
      </c>
      <c r="AG854" s="60" t="s">
        <v>45</v>
      </c>
      <c r="AH854" s="61">
        <v>101198</v>
      </c>
      <c r="AI854" s="61">
        <v>0</v>
      </c>
      <c r="AJ854" s="61">
        <v>103724</v>
      </c>
      <c r="AK854" s="61">
        <v>0</v>
      </c>
      <c r="AL854" s="61">
        <v>103724</v>
      </c>
      <c r="AM854" s="61">
        <v>0</v>
      </c>
      <c r="AN854" s="11"/>
      <c r="AO854" s="61">
        <v>113724</v>
      </c>
      <c r="AP854" s="61">
        <v>0</v>
      </c>
      <c r="AQ854" s="62">
        <v>113724</v>
      </c>
      <c r="AR854" s="62">
        <v>0</v>
      </c>
      <c r="AS854" s="11"/>
      <c r="AT854" s="62">
        <v>103724</v>
      </c>
      <c r="AU854" s="62">
        <v>113724</v>
      </c>
      <c r="AV854" s="61">
        <v>12526</v>
      </c>
      <c r="AW854" s="63" t="str">
        <f t="shared" si="221"/>
        <v/>
      </c>
      <c r="AX854" s="63" t="str">
        <f t="shared" si="222"/>
        <v/>
      </c>
      <c r="AY854" s="64">
        <v>10000</v>
      </c>
      <c r="AZ854" s="65">
        <v>9.6409702672476963E-2</v>
      </c>
      <c r="BA854" s="65">
        <v>0.12377714974604241</v>
      </c>
      <c r="BB854" s="16" t="s">
        <v>5155</v>
      </c>
      <c r="BC854" s="17" t="s">
        <v>5156</v>
      </c>
    </row>
    <row r="855" spans="1:55" ht="20.100000000000001" customHeight="1" x14ac:dyDescent="0.2">
      <c r="A855" s="72">
        <v>2017</v>
      </c>
      <c r="B855" s="72" t="s">
        <v>75</v>
      </c>
      <c r="C855" s="35">
        <f t="shared" si="210"/>
        <v>5</v>
      </c>
      <c r="D855" s="67">
        <v>3</v>
      </c>
      <c r="E855" s="60" t="s">
        <v>23</v>
      </c>
      <c r="F855" s="18" t="str">
        <f t="shared" si="211"/>
        <v>BEAR, JAMES</v>
      </c>
      <c r="G855" s="11" t="s">
        <v>419</v>
      </c>
      <c r="H855" s="12"/>
      <c r="I855" s="66">
        <v>1</v>
      </c>
      <c r="J855" s="68" t="s">
        <v>48</v>
      </c>
      <c r="K855" s="34">
        <f t="shared" si="212"/>
        <v>17500.997800000001</v>
      </c>
      <c r="L855" s="34">
        <f t="shared" si="213"/>
        <v>170783.00219999999</v>
      </c>
      <c r="M855" s="34">
        <f t="shared" si="214"/>
        <v>188284</v>
      </c>
      <c r="N855" s="34">
        <f t="shared" si="215"/>
        <v>-497.99094239999977</v>
      </c>
      <c r="O855" s="34">
        <f t="shared" si="216"/>
        <v>25498.070942400023</v>
      </c>
      <c r="P855" s="34">
        <f t="shared" si="217"/>
        <v>25000.080000000024</v>
      </c>
      <c r="Q855" s="34">
        <f t="shared" si="218"/>
        <v>17003.006857600001</v>
      </c>
      <c r="R855" s="34">
        <f t="shared" si="219"/>
        <v>196281.07314240001</v>
      </c>
      <c r="S855" s="34">
        <f t="shared" si="220"/>
        <v>213284.08000000002</v>
      </c>
      <c r="T855" s="69">
        <v>42856</v>
      </c>
      <c r="V855" s="11" t="s">
        <v>3472</v>
      </c>
      <c r="W855" s="11" t="s">
        <v>1286</v>
      </c>
      <c r="X855" s="11" t="s">
        <v>8573</v>
      </c>
      <c r="Y855" s="11" t="s">
        <v>3473</v>
      </c>
      <c r="Z855" s="12" t="s">
        <v>1122</v>
      </c>
      <c r="AA855" s="12" t="s">
        <v>1138</v>
      </c>
      <c r="AB855" s="12" t="s">
        <v>1139</v>
      </c>
      <c r="AC855" s="12" t="s">
        <v>424</v>
      </c>
      <c r="AD855" s="12" t="s">
        <v>73</v>
      </c>
      <c r="AE855" s="70"/>
      <c r="AF855" s="70"/>
      <c r="AG855" s="60"/>
      <c r="AH855" s="61">
        <v>182800</v>
      </c>
      <c r="AI855" s="61">
        <v>0</v>
      </c>
      <c r="AJ855" s="61">
        <v>188284</v>
      </c>
      <c r="AK855" s="61">
        <v>0</v>
      </c>
      <c r="AL855" s="61">
        <v>17500.997800000001</v>
      </c>
      <c r="AM855" s="61">
        <v>170783.00219999999</v>
      </c>
      <c r="AN855" s="11" t="s">
        <v>996</v>
      </c>
      <c r="AO855" s="61">
        <v>188284</v>
      </c>
      <c r="AP855" s="61">
        <v>25000.080000000002</v>
      </c>
      <c r="AQ855" s="62">
        <v>17003.006857600001</v>
      </c>
      <c r="AR855" s="62">
        <v>196281.07314240001</v>
      </c>
      <c r="AS855" s="11" t="s">
        <v>996</v>
      </c>
      <c r="AT855" s="62">
        <v>188284</v>
      </c>
      <c r="AU855" s="62">
        <v>213284.08000000002</v>
      </c>
      <c r="AV855" s="61">
        <v>30484.080000000016</v>
      </c>
      <c r="AW855" s="63" t="str">
        <f t="shared" si="221"/>
        <v/>
      </c>
      <c r="AX855" s="63" t="str">
        <f t="shared" si="222"/>
        <v/>
      </c>
      <c r="AY855" s="64">
        <v>25000.080000000016</v>
      </c>
      <c r="AZ855" s="65">
        <v>0.13277856854538897</v>
      </c>
      <c r="BA855" s="65">
        <v>0.16676192560175063</v>
      </c>
      <c r="BB855" s="16" t="s">
        <v>35</v>
      </c>
      <c r="BC855" s="17"/>
    </row>
    <row r="856" spans="1:55" ht="20.100000000000001" customHeight="1" x14ac:dyDescent="0.2">
      <c r="A856" s="72">
        <v>2017</v>
      </c>
      <c r="B856" s="72" t="s">
        <v>75</v>
      </c>
      <c r="C856" s="35">
        <f t="shared" si="210"/>
        <v>5</v>
      </c>
      <c r="D856" s="67">
        <v>3</v>
      </c>
      <c r="E856" s="60" t="s">
        <v>23</v>
      </c>
      <c r="F856" s="18" t="str">
        <f t="shared" si="211"/>
        <v>Jenerette, Coretta</v>
      </c>
      <c r="G856" s="11" t="s">
        <v>71</v>
      </c>
      <c r="H856" s="12"/>
      <c r="I856" s="66">
        <v>1</v>
      </c>
      <c r="J856" s="68" t="s">
        <v>48</v>
      </c>
      <c r="K856" s="34">
        <f t="shared" si="212"/>
        <v>63365.232000000004</v>
      </c>
      <c r="L856" s="34">
        <f t="shared" si="213"/>
        <v>27156.527999999998</v>
      </c>
      <c r="M856" s="34">
        <f t="shared" si="214"/>
        <v>90521.76</v>
      </c>
      <c r="N856" s="34">
        <f t="shared" si="215"/>
        <v>25174.267999999996</v>
      </c>
      <c r="O856" s="34">
        <f t="shared" si="216"/>
        <v>10788.972000000002</v>
      </c>
      <c r="P856" s="34">
        <f t="shared" si="217"/>
        <v>35963.24</v>
      </c>
      <c r="Q856" s="34">
        <f t="shared" si="218"/>
        <v>88539.5</v>
      </c>
      <c r="R856" s="34">
        <f t="shared" si="219"/>
        <v>37945.5</v>
      </c>
      <c r="S856" s="34">
        <f t="shared" si="220"/>
        <v>126485</v>
      </c>
      <c r="T856" s="69">
        <v>42826</v>
      </c>
      <c r="V856" s="11" t="s">
        <v>3531</v>
      </c>
      <c r="W856" s="11" t="s">
        <v>3532</v>
      </c>
      <c r="X856" s="11" t="s">
        <v>8761</v>
      </c>
      <c r="Y856" s="11" t="s">
        <v>3533</v>
      </c>
      <c r="Z856" s="12" t="s">
        <v>693</v>
      </c>
      <c r="AA856" s="12" t="s">
        <v>3526</v>
      </c>
      <c r="AB856" s="12" t="s">
        <v>3527</v>
      </c>
      <c r="AC856" s="12" t="s">
        <v>72</v>
      </c>
      <c r="AD856" s="12" t="s">
        <v>73</v>
      </c>
      <c r="AE856" s="70"/>
      <c r="AF856" s="70"/>
      <c r="AG856" s="60"/>
      <c r="AH856" s="61">
        <v>89184</v>
      </c>
      <c r="AI856" s="61">
        <v>0</v>
      </c>
      <c r="AJ856" s="61">
        <v>90521.76</v>
      </c>
      <c r="AK856" s="61">
        <v>0</v>
      </c>
      <c r="AL856" s="61">
        <v>63365.232000000004</v>
      </c>
      <c r="AM856" s="61">
        <v>27156.527999999998</v>
      </c>
      <c r="AN856" s="11" t="s">
        <v>997</v>
      </c>
      <c r="AO856" s="61">
        <v>126485</v>
      </c>
      <c r="AP856" s="61">
        <v>0</v>
      </c>
      <c r="AQ856" s="62">
        <v>88539.5</v>
      </c>
      <c r="AR856" s="62">
        <v>37945.5</v>
      </c>
      <c r="AS856" s="11" t="s">
        <v>997</v>
      </c>
      <c r="AT856" s="62">
        <v>90521.76</v>
      </c>
      <c r="AU856" s="62">
        <v>126485</v>
      </c>
      <c r="AV856" s="61">
        <v>37301</v>
      </c>
      <c r="AW856" s="63" t="str">
        <f t="shared" si="221"/>
        <v/>
      </c>
      <c r="AX856" s="63" t="str">
        <f t="shared" si="222"/>
        <v/>
      </c>
      <c r="AY856" s="64">
        <v>35963.240000000005</v>
      </c>
      <c r="AZ856" s="65">
        <v>0.39728834260403251</v>
      </c>
      <c r="BA856" s="65">
        <v>0.41824766774309291</v>
      </c>
      <c r="BB856" s="16" t="s">
        <v>35</v>
      </c>
      <c r="BC856" s="17"/>
    </row>
    <row r="857" spans="1:55" ht="20.100000000000001" customHeight="1" x14ac:dyDescent="0.2">
      <c r="A857" s="72">
        <v>2017</v>
      </c>
      <c r="B857" s="72" t="s">
        <v>75</v>
      </c>
      <c r="C857" s="35">
        <f t="shared" si="210"/>
        <v>5</v>
      </c>
      <c r="D857" s="67">
        <v>3</v>
      </c>
      <c r="E857" s="60" t="s">
        <v>23</v>
      </c>
      <c r="F857" s="18" t="str">
        <f t="shared" si="211"/>
        <v>MACY, REBECCA</v>
      </c>
      <c r="G857" s="11" t="s">
        <v>3448</v>
      </c>
      <c r="H857" s="12"/>
      <c r="I857" s="66">
        <v>1</v>
      </c>
      <c r="J857" s="68" t="s">
        <v>48</v>
      </c>
      <c r="K857" s="34">
        <f t="shared" si="212"/>
        <v>24757.152770000001</v>
      </c>
      <c r="L857" s="34">
        <f t="shared" si="213"/>
        <v>108855.84723</v>
      </c>
      <c r="M857" s="34">
        <f t="shared" si="214"/>
        <v>133613</v>
      </c>
      <c r="N857" s="34">
        <f t="shared" si="215"/>
        <v>6396.2422299999998</v>
      </c>
      <c r="O857" s="34">
        <f t="shared" si="216"/>
        <v>12240.757769999997</v>
      </c>
      <c r="P857" s="34">
        <f t="shared" si="217"/>
        <v>18636.999999999996</v>
      </c>
      <c r="Q857" s="34">
        <f t="shared" si="218"/>
        <v>31153.395</v>
      </c>
      <c r="R857" s="34">
        <f t="shared" si="219"/>
        <v>121096.605</v>
      </c>
      <c r="S857" s="34">
        <f t="shared" si="220"/>
        <v>152250</v>
      </c>
      <c r="T857" s="69">
        <v>42887</v>
      </c>
      <c r="V857" s="11" t="s">
        <v>3560</v>
      </c>
      <c r="W857" s="11" t="s">
        <v>3087</v>
      </c>
      <c r="X857" s="11" t="s">
        <v>8818</v>
      </c>
      <c r="Y857" s="11" t="s">
        <v>3561</v>
      </c>
      <c r="Z857" s="12" t="s">
        <v>3562</v>
      </c>
      <c r="AA857" s="12" t="s">
        <v>3563</v>
      </c>
      <c r="AB857" s="12" t="s">
        <v>3564</v>
      </c>
      <c r="AC857" s="12" t="s">
        <v>424</v>
      </c>
      <c r="AD857" s="12" t="s">
        <v>73</v>
      </c>
      <c r="AE857" s="70"/>
      <c r="AF857" s="70"/>
      <c r="AG857" s="60"/>
      <c r="AH857" s="61">
        <v>121786</v>
      </c>
      <c r="AI857" s="61">
        <v>0</v>
      </c>
      <c r="AJ857" s="61">
        <v>133613</v>
      </c>
      <c r="AK857" s="61">
        <v>0</v>
      </c>
      <c r="AL857" s="61">
        <v>24757.152770000001</v>
      </c>
      <c r="AM857" s="61">
        <v>108855.84723</v>
      </c>
      <c r="AN857" s="11" t="s">
        <v>3565</v>
      </c>
      <c r="AO857" s="61">
        <v>152250</v>
      </c>
      <c r="AP857" s="61">
        <v>0</v>
      </c>
      <c r="AQ857" s="62">
        <v>31153.395</v>
      </c>
      <c r="AR857" s="62">
        <v>121096.605</v>
      </c>
      <c r="AS857" s="11" t="s">
        <v>3565</v>
      </c>
      <c r="AT857" s="62">
        <v>133613</v>
      </c>
      <c r="AU857" s="62">
        <v>152250</v>
      </c>
      <c r="AV857" s="61">
        <v>30464</v>
      </c>
      <c r="AW857" s="63" t="str">
        <f t="shared" si="221"/>
        <v/>
      </c>
      <c r="AX857" s="63" t="str">
        <f t="shared" si="222"/>
        <v/>
      </c>
      <c r="AY857" s="64">
        <v>18637</v>
      </c>
      <c r="AZ857" s="65">
        <v>0.1394849303585729</v>
      </c>
      <c r="BA857" s="65">
        <v>0.25014369467754916</v>
      </c>
      <c r="BB857" s="16" t="s">
        <v>35</v>
      </c>
      <c r="BC857" s="17"/>
    </row>
    <row r="858" spans="1:55" ht="20.100000000000001" customHeight="1" x14ac:dyDescent="0.2">
      <c r="A858" s="72">
        <v>2017</v>
      </c>
      <c r="B858" s="72" t="s">
        <v>75</v>
      </c>
      <c r="C858" s="35">
        <f t="shared" si="210"/>
        <v>5</v>
      </c>
      <c r="D858" s="67">
        <v>3</v>
      </c>
      <c r="E858" s="60" t="s">
        <v>23</v>
      </c>
      <c r="F858" s="18" t="str">
        <f t="shared" si="211"/>
        <v>MAJOR, MICHAEL</v>
      </c>
      <c r="G858" s="11" t="s">
        <v>71</v>
      </c>
      <c r="H858" s="12"/>
      <c r="I858" s="66">
        <v>1</v>
      </c>
      <c r="J858" s="68" t="s">
        <v>48</v>
      </c>
      <c r="K858" s="34">
        <f t="shared" si="212"/>
        <v>5063.0751600000003</v>
      </c>
      <c r="L858" s="34">
        <f t="shared" si="213"/>
        <v>165755.92483999999</v>
      </c>
      <c r="M858" s="34">
        <f t="shared" si="214"/>
        <v>170819</v>
      </c>
      <c r="N858" s="34">
        <f t="shared" si="215"/>
        <v>-62.914023600000291</v>
      </c>
      <c r="O858" s="34">
        <f t="shared" si="216"/>
        <v>5243.954023600003</v>
      </c>
      <c r="P858" s="34">
        <f t="shared" si="217"/>
        <v>5181.0400000000027</v>
      </c>
      <c r="Q858" s="34">
        <f t="shared" si="218"/>
        <v>5000.1611364</v>
      </c>
      <c r="R858" s="34">
        <f t="shared" si="219"/>
        <v>170999.8788636</v>
      </c>
      <c r="S858" s="34">
        <f t="shared" si="220"/>
        <v>176000.04</v>
      </c>
      <c r="T858" s="69">
        <v>42826</v>
      </c>
      <c r="V858" s="11" t="s">
        <v>3474</v>
      </c>
      <c r="W858" s="11" t="s">
        <v>1404</v>
      </c>
      <c r="X858" s="11" t="s">
        <v>8821</v>
      </c>
      <c r="Y858" s="11" t="s">
        <v>3475</v>
      </c>
      <c r="Z858" s="12" t="s">
        <v>1122</v>
      </c>
      <c r="AA858" s="12" t="s">
        <v>1138</v>
      </c>
      <c r="AB858" s="12" t="s">
        <v>1139</v>
      </c>
      <c r="AC858" s="12" t="s">
        <v>72</v>
      </c>
      <c r="AD858" s="12" t="s">
        <v>73</v>
      </c>
      <c r="AE858" s="70"/>
      <c r="AF858" s="70"/>
      <c r="AG858" s="60"/>
      <c r="AH858" s="61">
        <v>142600</v>
      </c>
      <c r="AI858" s="61">
        <v>5000</v>
      </c>
      <c r="AJ858" s="61">
        <v>165819</v>
      </c>
      <c r="AK858" s="61">
        <v>5000</v>
      </c>
      <c r="AL858" s="61">
        <v>5063.0751600000003</v>
      </c>
      <c r="AM858" s="61">
        <v>165755.92483999999</v>
      </c>
      <c r="AN858" s="11" t="s">
        <v>997</v>
      </c>
      <c r="AO858" s="61">
        <v>165819</v>
      </c>
      <c r="AP858" s="61">
        <v>10181.040000000001</v>
      </c>
      <c r="AQ858" s="62">
        <v>5000.1611364</v>
      </c>
      <c r="AR858" s="62">
        <v>170999.8788636</v>
      </c>
      <c r="AS858" s="11" t="s">
        <v>996</v>
      </c>
      <c r="AT858" s="62">
        <v>170819</v>
      </c>
      <c r="AU858" s="62">
        <v>176000.04</v>
      </c>
      <c r="AV858" s="61">
        <v>28400.040000000008</v>
      </c>
      <c r="AW858" s="63" t="str">
        <f t="shared" si="221"/>
        <v/>
      </c>
      <c r="AX858" s="63" t="str">
        <f t="shared" si="222"/>
        <v/>
      </c>
      <c r="AY858" s="64">
        <v>5181.0400000000081</v>
      </c>
      <c r="AZ858" s="65">
        <v>3.0330583834351027E-2</v>
      </c>
      <c r="BA858" s="65">
        <v>0.19241219512195126</v>
      </c>
      <c r="BB858" s="16" t="s">
        <v>35</v>
      </c>
      <c r="BC858" s="17"/>
    </row>
    <row r="859" spans="1:55" ht="20.100000000000001" customHeight="1" x14ac:dyDescent="0.2">
      <c r="A859" s="72">
        <v>2017</v>
      </c>
      <c r="B859" s="72" t="s">
        <v>75</v>
      </c>
      <c r="C859" s="35">
        <f t="shared" si="210"/>
        <v>5</v>
      </c>
      <c r="D859" s="67">
        <v>3</v>
      </c>
      <c r="E859" s="60" t="s">
        <v>23</v>
      </c>
      <c r="F859" s="18" t="str">
        <f t="shared" si="211"/>
        <v>NOBLE, RACHEL</v>
      </c>
      <c r="G859" s="11" t="s">
        <v>3448</v>
      </c>
      <c r="H859" s="12"/>
      <c r="I859" s="66">
        <v>1</v>
      </c>
      <c r="J859" s="68" t="s">
        <v>48</v>
      </c>
      <c r="K859" s="34">
        <f t="shared" si="212"/>
        <v>103621.949865</v>
      </c>
      <c r="L859" s="34">
        <f t="shared" si="213"/>
        <v>10159.550134999999</v>
      </c>
      <c r="M859" s="34">
        <f t="shared" si="214"/>
        <v>113781.5</v>
      </c>
      <c r="N859" s="34">
        <f t="shared" si="215"/>
        <v>22904.447384999992</v>
      </c>
      <c r="O859" s="34">
        <f t="shared" si="216"/>
        <v>-158.94738499999949</v>
      </c>
      <c r="P859" s="34">
        <f t="shared" si="217"/>
        <v>22745.499999999993</v>
      </c>
      <c r="Q859" s="34">
        <f t="shared" si="218"/>
        <v>126526.39724999999</v>
      </c>
      <c r="R859" s="34">
        <f t="shared" si="219"/>
        <v>10000.60275</v>
      </c>
      <c r="S859" s="34">
        <f t="shared" si="220"/>
        <v>136527</v>
      </c>
      <c r="T859" s="69">
        <v>42856</v>
      </c>
      <c r="V859" s="11" t="s">
        <v>3566</v>
      </c>
      <c r="W859" s="11" t="s">
        <v>2730</v>
      </c>
      <c r="X859" s="11" t="s">
        <v>8880</v>
      </c>
      <c r="Y859" s="11" t="s">
        <v>3567</v>
      </c>
      <c r="Z859" s="12" t="s">
        <v>1249</v>
      </c>
      <c r="AA859" s="12" t="s">
        <v>2779</v>
      </c>
      <c r="AB859" s="12" t="s">
        <v>2780</v>
      </c>
      <c r="AC859" s="12" t="s">
        <v>424</v>
      </c>
      <c r="AD859" s="12" t="s">
        <v>73</v>
      </c>
      <c r="AE859" s="70"/>
      <c r="AF859" s="70"/>
      <c r="AG859" s="60"/>
      <c r="AH859" s="61">
        <v>112100</v>
      </c>
      <c r="AI859" s="61">
        <v>0</v>
      </c>
      <c r="AJ859" s="61">
        <v>113781.5</v>
      </c>
      <c r="AK859" s="61">
        <v>0</v>
      </c>
      <c r="AL859" s="61">
        <v>103621.949865</v>
      </c>
      <c r="AM859" s="61">
        <v>10159.550134999999</v>
      </c>
      <c r="AN859" s="11" t="s">
        <v>1244</v>
      </c>
      <c r="AO859" s="61">
        <v>136527</v>
      </c>
      <c r="AP859" s="61">
        <v>0</v>
      </c>
      <c r="AQ859" s="62">
        <v>126526.39724999999</v>
      </c>
      <c r="AR859" s="62">
        <v>10000.60275</v>
      </c>
      <c r="AS859" s="11" t="s">
        <v>1244</v>
      </c>
      <c r="AT859" s="62">
        <v>113781.5</v>
      </c>
      <c r="AU859" s="62">
        <v>136527</v>
      </c>
      <c r="AV859" s="61">
        <v>24427</v>
      </c>
      <c r="AW859" s="63" t="str">
        <f t="shared" si="221"/>
        <v/>
      </c>
      <c r="AX859" s="63" t="str">
        <f t="shared" si="222"/>
        <v/>
      </c>
      <c r="AY859" s="64">
        <v>22745.5</v>
      </c>
      <c r="AZ859" s="65">
        <v>0.19990508123025272</v>
      </c>
      <c r="BA859" s="65">
        <v>0.21790365744870652</v>
      </c>
      <c r="BB859" s="16" t="s">
        <v>35</v>
      </c>
      <c r="BC859" s="17"/>
    </row>
    <row r="860" spans="1:55" ht="20.100000000000001" customHeight="1" x14ac:dyDescent="0.2">
      <c r="A860" s="72">
        <v>2017</v>
      </c>
      <c r="B860" s="72" t="s">
        <v>75</v>
      </c>
      <c r="C860" s="35">
        <f t="shared" si="210"/>
        <v>5</v>
      </c>
      <c r="D860" s="67">
        <v>3</v>
      </c>
      <c r="E860" s="60" t="s">
        <v>23</v>
      </c>
      <c r="F860" s="18" t="str">
        <f t="shared" si="211"/>
        <v>PAWLINSKI, RAFAL</v>
      </c>
      <c r="G860" s="11" t="s">
        <v>3489</v>
      </c>
      <c r="H860" s="12"/>
      <c r="I860" s="66">
        <v>1</v>
      </c>
      <c r="J860" s="68" t="s">
        <v>48</v>
      </c>
      <c r="K860" s="34">
        <f t="shared" si="212"/>
        <v>0</v>
      </c>
      <c r="L860" s="34">
        <f t="shared" si="213"/>
        <v>119196</v>
      </c>
      <c r="M860" s="34">
        <f t="shared" si="214"/>
        <v>119196</v>
      </c>
      <c r="N860" s="34">
        <f t="shared" si="215"/>
        <v>60000</v>
      </c>
      <c r="O860" s="34">
        <f t="shared" si="216"/>
        <v>-29196</v>
      </c>
      <c r="P860" s="34">
        <f t="shared" si="217"/>
        <v>30804</v>
      </c>
      <c r="Q860" s="34">
        <f t="shared" si="218"/>
        <v>60000</v>
      </c>
      <c r="R860" s="34">
        <f t="shared" si="219"/>
        <v>90000</v>
      </c>
      <c r="S860" s="34">
        <f t="shared" si="220"/>
        <v>150000</v>
      </c>
      <c r="T860" s="69">
        <v>42856</v>
      </c>
      <c r="V860" s="11" t="s">
        <v>3486</v>
      </c>
      <c r="W860" s="11" t="s">
        <v>3487</v>
      </c>
      <c r="X860" s="11" t="s">
        <v>8899</v>
      </c>
      <c r="Y860" s="11" t="s">
        <v>3488</v>
      </c>
      <c r="Z860" s="12" t="s">
        <v>1122</v>
      </c>
      <c r="AA860" s="12" t="s">
        <v>3490</v>
      </c>
      <c r="AB860" s="12" t="s">
        <v>3491</v>
      </c>
      <c r="AC860" s="12" t="s">
        <v>72</v>
      </c>
      <c r="AD860" s="12" t="s">
        <v>73</v>
      </c>
      <c r="AE860" s="70"/>
      <c r="AF860" s="70"/>
      <c r="AG860" s="60"/>
      <c r="AH860" s="61">
        <v>108360</v>
      </c>
      <c r="AI860" s="61">
        <v>0</v>
      </c>
      <c r="AJ860" s="61">
        <v>119196</v>
      </c>
      <c r="AK860" s="61">
        <v>0</v>
      </c>
      <c r="AL860" s="61">
        <v>0</v>
      </c>
      <c r="AM860" s="61">
        <v>119196</v>
      </c>
      <c r="AN860" s="11" t="s">
        <v>997</v>
      </c>
      <c r="AO860" s="61">
        <v>150000</v>
      </c>
      <c r="AP860" s="61">
        <v>0</v>
      </c>
      <c r="AQ860" s="62">
        <v>60000</v>
      </c>
      <c r="AR860" s="62">
        <v>90000</v>
      </c>
      <c r="AS860" s="11" t="s">
        <v>997</v>
      </c>
      <c r="AT860" s="62">
        <v>119196</v>
      </c>
      <c r="AU860" s="62">
        <v>150000</v>
      </c>
      <c r="AV860" s="61">
        <v>41640</v>
      </c>
      <c r="AW860" s="63" t="str">
        <f t="shared" si="221"/>
        <v/>
      </c>
      <c r="AX860" s="63" t="str">
        <f t="shared" si="222"/>
        <v/>
      </c>
      <c r="AY860" s="64">
        <v>30804</v>
      </c>
      <c r="AZ860" s="65">
        <v>0.25843149098963053</v>
      </c>
      <c r="BA860" s="65">
        <v>0.38427464008859358</v>
      </c>
      <c r="BB860" s="16" t="s">
        <v>35</v>
      </c>
      <c r="BC860" s="17"/>
    </row>
    <row r="861" spans="1:55" ht="20.100000000000001" customHeight="1" x14ac:dyDescent="0.2">
      <c r="A861" s="72">
        <v>2017</v>
      </c>
      <c r="B861" s="72" t="s">
        <v>75</v>
      </c>
      <c r="C861" s="35">
        <f t="shared" si="210"/>
        <v>5</v>
      </c>
      <c r="D861" s="67">
        <v>3</v>
      </c>
      <c r="E861" s="60" t="s">
        <v>23</v>
      </c>
      <c r="F861" s="18" t="str">
        <f t="shared" si="211"/>
        <v>ZENG, DONGLIN</v>
      </c>
      <c r="G861" s="11" t="s">
        <v>419</v>
      </c>
      <c r="H861" s="12"/>
      <c r="I861" s="66">
        <v>1</v>
      </c>
      <c r="J861" s="68" t="s">
        <v>48</v>
      </c>
      <c r="K861" s="34">
        <f t="shared" si="212"/>
        <v>48696.930209999999</v>
      </c>
      <c r="L861" s="34">
        <f t="shared" si="213"/>
        <v>165214.46979</v>
      </c>
      <c r="M861" s="34">
        <f t="shared" si="214"/>
        <v>213911.4</v>
      </c>
      <c r="N861" s="34">
        <f t="shared" si="215"/>
        <v>-20791.430209999999</v>
      </c>
      <c r="O861" s="34">
        <f t="shared" si="216"/>
        <v>51880.030209999997</v>
      </c>
      <c r="P861" s="34">
        <f t="shared" si="217"/>
        <v>31088.6</v>
      </c>
      <c r="Q861" s="34">
        <f t="shared" si="218"/>
        <v>27905.5</v>
      </c>
      <c r="R861" s="34">
        <f t="shared" si="219"/>
        <v>217094.5</v>
      </c>
      <c r="S861" s="34">
        <f t="shared" si="220"/>
        <v>245000</v>
      </c>
      <c r="T861" s="69">
        <v>42856</v>
      </c>
      <c r="V861" s="11" t="s">
        <v>3544</v>
      </c>
      <c r="W861" s="11" t="s">
        <v>3545</v>
      </c>
      <c r="X861" s="11" t="s">
        <v>9060</v>
      </c>
      <c r="Y861" s="11" t="s">
        <v>3546</v>
      </c>
      <c r="Z861" s="12" t="s">
        <v>1204</v>
      </c>
      <c r="AA861" s="12" t="s">
        <v>1205</v>
      </c>
      <c r="AB861" s="12" t="s">
        <v>1206</v>
      </c>
      <c r="AC861" s="12" t="s">
        <v>424</v>
      </c>
      <c r="AD861" s="12" t="s">
        <v>73</v>
      </c>
      <c r="AE861" s="70"/>
      <c r="AF861" s="70"/>
      <c r="AG861" s="60"/>
      <c r="AH861" s="61">
        <v>203816</v>
      </c>
      <c r="AI861" s="61">
        <v>5000</v>
      </c>
      <c r="AJ861" s="61">
        <v>208911.4</v>
      </c>
      <c r="AK861" s="61">
        <v>5000</v>
      </c>
      <c r="AL861" s="61">
        <v>48696.930209999999</v>
      </c>
      <c r="AM861" s="61">
        <v>165214.46979</v>
      </c>
      <c r="AN861" s="11" t="s">
        <v>1217</v>
      </c>
      <c r="AO861" s="61">
        <v>240000</v>
      </c>
      <c r="AP861" s="61">
        <v>5000</v>
      </c>
      <c r="AQ861" s="62">
        <v>27905.5</v>
      </c>
      <c r="AR861" s="62">
        <v>217094.5</v>
      </c>
      <c r="AS861" s="11" t="s">
        <v>2415</v>
      </c>
      <c r="AT861" s="62">
        <v>213911.4</v>
      </c>
      <c r="AU861" s="62">
        <v>245000</v>
      </c>
      <c r="AV861" s="61">
        <v>36184</v>
      </c>
      <c r="AW861" s="63" t="str">
        <f t="shared" si="221"/>
        <v/>
      </c>
      <c r="AX861" s="63" t="str">
        <f t="shared" si="222"/>
        <v/>
      </c>
      <c r="AY861" s="64">
        <v>31088.600000000006</v>
      </c>
      <c r="AZ861" s="65">
        <v>0.14533400276937089</v>
      </c>
      <c r="BA861" s="65">
        <v>0.17328174086276912</v>
      </c>
      <c r="BB861" s="16" t="s">
        <v>35</v>
      </c>
      <c r="BC861" s="17"/>
    </row>
    <row r="862" spans="1:55" ht="20.100000000000001" customHeight="1" x14ac:dyDescent="0.2">
      <c r="A862" s="15">
        <v>2017</v>
      </c>
      <c r="B862" s="15" t="s">
        <v>75</v>
      </c>
      <c r="C862" s="35">
        <f t="shared" si="210"/>
        <v>5</v>
      </c>
      <c r="D862" s="67">
        <v>3</v>
      </c>
      <c r="E862" s="60" t="s">
        <v>9</v>
      </c>
      <c r="F862" s="18" t="str">
        <f t="shared" si="211"/>
        <v>Crowley, Martha</v>
      </c>
      <c r="G862" s="11" t="s">
        <v>5100</v>
      </c>
      <c r="H862" s="12" t="s">
        <v>5152</v>
      </c>
      <c r="I862" s="128">
        <v>1</v>
      </c>
      <c r="J862" s="68" t="s">
        <v>48</v>
      </c>
      <c r="K862" s="34">
        <f t="shared" si="212"/>
        <v>88662</v>
      </c>
      <c r="L862" s="34">
        <f t="shared" si="213"/>
        <v>0</v>
      </c>
      <c r="M862" s="34">
        <f t="shared" si="214"/>
        <v>88662</v>
      </c>
      <c r="N862" s="34">
        <f t="shared" si="215"/>
        <v>6429</v>
      </c>
      <c r="O862" s="34">
        <f t="shared" si="216"/>
        <v>0</v>
      </c>
      <c r="P862" s="34">
        <f t="shared" si="217"/>
        <v>6429</v>
      </c>
      <c r="Q862" s="34">
        <f t="shared" si="218"/>
        <v>95091</v>
      </c>
      <c r="R862" s="34">
        <f t="shared" si="219"/>
        <v>0</v>
      </c>
      <c r="S862" s="34">
        <f t="shared" si="220"/>
        <v>95091</v>
      </c>
      <c r="T862" s="69">
        <v>42916</v>
      </c>
      <c r="V862" s="11" t="s">
        <v>5150</v>
      </c>
      <c r="W862" s="11" t="s">
        <v>4725</v>
      </c>
      <c r="X862" s="11" t="s">
        <v>9252</v>
      </c>
      <c r="Y862" s="11" t="s">
        <v>5151</v>
      </c>
      <c r="Z862" s="12" t="s">
        <v>4290</v>
      </c>
      <c r="AA862" s="12" t="s">
        <v>5153</v>
      </c>
      <c r="AB862" s="12" t="s">
        <v>5154</v>
      </c>
      <c r="AC862" s="12" t="s">
        <v>482</v>
      </c>
      <c r="AD862" s="11" t="s">
        <v>73</v>
      </c>
      <c r="AE862" s="70">
        <v>68843</v>
      </c>
      <c r="AF862" s="70">
        <v>150594</v>
      </c>
      <c r="AG862" s="60" t="s">
        <v>45</v>
      </c>
      <c r="AH862" s="61">
        <v>81440</v>
      </c>
      <c r="AI862" s="61">
        <v>0</v>
      </c>
      <c r="AJ862" s="61">
        <v>82662</v>
      </c>
      <c r="AK862" s="61">
        <v>6000</v>
      </c>
      <c r="AL862" s="61">
        <v>88662</v>
      </c>
      <c r="AM862" s="61">
        <v>0</v>
      </c>
      <c r="AN862" s="11"/>
      <c r="AO862" s="61">
        <v>89091</v>
      </c>
      <c r="AP862" s="61">
        <v>6000</v>
      </c>
      <c r="AQ862" s="62">
        <v>95091</v>
      </c>
      <c r="AR862" s="62"/>
      <c r="AS862" s="11"/>
      <c r="AT862" s="62">
        <f>AJ862+AK862</f>
        <v>88662</v>
      </c>
      <c r="AU862" s="62">
        <f>AO862+AP862</f>
        <v>95091</v>
      </c>
      <c r="AV862" s="61">
        <f>AU862-(AH862+AI862)</f>
        <v>13651</v>
      </c>
      <c r="AW862" s="63" t="str">
        <f t="shared" si="221"/>
        <v/>
      </c>
      <c r="AX862" s="63" t="str">
        <f t="shared" si="222"/>
        <v/>
      </c>
      <c r="AY862" s="64">
        <f>AU862-AT862</f>
        <v>6429</v>
      </c>
      <c r="AZ862" s="65">
        <f>IFERROR(AY862/AT862,0)</f>
        <v>7.2511335183054748E-2</v>
      </c>
      <c r="BA862" s="65">
        <f>IFERROR(AV862/(AH862+AI862),0)</f>
        <v>0.16762033398821219</v>
      </c>
      <c r="BB862" s="16" t="s">
        <v>5155</v>
      </c>
      <c r="BC862" s="17" t="s">
        <v>5156</v>
      </c>
    </row>
    <row r="863" spans="1:55" ht="20.100000000000001" customHeight="1" x14ac:dyDescent="0.2">
      <c r="A863" s="15">
        <v>2017</v>
      </c>
      <c r="B863" s="15" t="s">
        <v>75</v>
      </c>
      <c r="C863" s="35">
        <f t="shared" si="210"/>
        <v>5</v>
      </c>
      <c r="D863" s="67">
        <v>3</v>
      </c>
      <c r="E863" s="60" t="s">
        <v>9</v>
      </c>
      <c r="F863" s="18" t="str">
        <f t="shared" si="211"/>
        <v>Huang, He</v>
      </c>
      <c r="G863" s="11" t="s">
        <v>3049</v>
      </c>
      <c r="H863" s="12" t="s">
        <v>5210</v>
      </c>
      <c r="I863" s="128">
        <v>1</v>
      </c>
      <c r="J863" s="68" t="s">
        <v>48</v>
      </c>
      <c r="K863" s="34">
        <f t="shared" si="212"/>
        <v>134313</v>
      </c>
      <c r="L863" s="34">
        <f t="shared" si="213"/>
        <v>3743</v>
      </c>
      <c r="M863" s="34">
        <f t="shared" si="214"/>
        <v>138056</v>
      </c>
      <c r="N863" s="34">
        <f t="shared" si="215"/>
        <v>37800</v>
      </c>
      <c r="O863" s="34">
        <f t="shared" si="216"/>
        <v>-1</v>
      </c>
      <c r="P863" s="34">
        <f t="shared" si="217"/>
        <v>37799</v>
      </c>
      <c r="Q863" s="34">
        <f t="shared" si="218"/>
        <v>172113</v>
      </c>
      <c r="R863" s="34">
        <f t="shared" si="219"/>
        <v>3742</v>
      </c>
      <c r="S863" s="34">
        <f t="shared" si="220"/>
        <v>175855</v>
      </c>
      <c r="T863" s="69">
        <v>42826</v>
      </c>
      <c r="V863" s="11" t="s">
        <v>5207</v>
      </c>
      <c r="W863" s="11" t="s">
        <v>5208</v>
      </c>
      <c r="X863" s="11" t="s">
        <v>9253</v>
      </c>
      <c r="Y863" s="11" t="s">
        <v>5209</v>
      </c>
      <c r="Z863" s="12" t="s">
        <v>4164</v>
      </c>
      <c r="AA863" s="12" t="s">
        <v>5211</v>
      </c>
      <c r="AB863" s="12" t="s">
        <v>5212</v>
      </c>
      <c r="AC863" s="12" t="s">
        <v>482</v>
      </c>
      <c r="AD863" s="11" t="s">
        <v>73</v>
      </c>
      <c r="AE863" s="70">
        <v>89030</v>
      </c>
      <c r="AF863" s="70">
        <v>194754</v>
      </c>
      <c r="AG863" s="60" t="s">
        <v>45</v>
      </c>
      <c r="AH863" s="61">
        <v>120395</v>
      </c>
      <c r="AI863" s="61">
        <v>15855</v>
      </c>
      <c r="AJ863" s="61">
        <v>122201</v>
      </c>
      <c r="AK863" s="61">
        <v>15855</v>
      </c>
      <c r="AL863" s="61">
        <v>134313</v>
      </c>
      <c r="AM863" s="61">
        <v>3743</v>
      </c>
      <c r="AN863" s="11" t="s">
        <v>74</v>
      </c>
      <c r="AO863" s="61">
        <v>160000</v>
      </c>
      <c r="AP863" s="61">
        <v>15855</v>
      </c>
      <c r="AQ863" s="62">
        <v>172113</v>
      </c>
      <c r="AR863" s="62">
        <v>3742</v>
      </c>
      <c r="AS863" s="11" t="s">
        <v>74</v>
      </c>
      <c r="AT863" s="62">
        <f>AJ863+AK863</f>
        <v>138056</v>
      </c>
      <c r="AU863" s="62">
        <f>AO863+AP863</f>
        <v>175855</v>
      </c>
      <c r="AV863" s="61">
        <f>AU863-(AH863+AI863)</f>
        <v>39605</v>
      </c>
      <c r="AW863" s="63" t="str">
        <f t="shared" si="221"/>
        <v/>
      </c>
      <c r="AX863" s="63" t="str">
        <f t="shared" si="222"/>
        <v/>
      </c>
      <c r="AY863" s="64">
        <f>AU863-AT863</f>
        <v>37799</v>
      </c>
      <c r="AZ863" s="65">
        <f>IFERROR(AY863/AT863,0)</f>
        <v>0.27379469200903983</v>
      </c>
      <c r="BA863" s="65">
        <f>IFERROR(AV863/(AH863+AI863),0)</f>
        <v>0.29067889908256883</v>
      </c>
      <c r="BB863" s="16" t="s">
        <v>5155</v>
      </c>
      <c r="BC863" s="17" t="s">
        <v>5213</v>
      </c>
    </row>
    <row r="864" spans="1:55" ht="20.100000000000001" customHeight="1" x14ac:dyDescent="0.2">
      <c r="A864" s="15">
        <v>2017</v>
      </c>
      <c r="B864" s="15" t="s">
        <v>75</v>
      </c>
      <c r="C864" s="35">
        <f t="shared" si="210"/>
        <v>5</v>
      </c>
      <c r="D864" s="67">
        <v>3</v>
      </c>
      <c r="E864" s="60" t="s">
        <v>9</v>
      </c>
      <c r="F864" s="18" t="str">
        <f t="shared" si="211"/>
        <v>Corn, Jenifer</v>
      </c>
      <c r="G864" s="11" t="s">
        <v>3049</v>
      </c>
      <c r="H864" s="12" t="s">
        <v>5201</v>
      </c>
      <c r="I864" s="66">
        <v>1</v>
      </c>
      <c r="J864" s="68" t="s">
        <v>215</v>
      </c>
      <c r="K864" s="34">
        <f t="shared" si="212"/>
        <v>49171</v>
      </c>
      <c r="L864" s="34">
        <f t="shared" si="213"/>
        <v>80227</v>
      </c>
      <c r="M864" s="34">
        <f t="shared" si="214"/>
        <v>129398</v>
      </c>
      <c r="N864" s="34">
        <f t="shared" si="215"/>
        <v>4032</v>
      </c>
      <c r="O864" s="34">
        <f t="shared" si="216"/>
        <v>6578</v>
      </c>
      <c r="P864" s="34">
        <f t="shared" si="217"/>
        <v>10610</v>
      </c>
      <c r="Q864" s="34">
        <f t="shared" si="218"/>
        <v>53203</v>
      </c>
      <c r="R864" s="34">
        <f t="shared" si="219"/>
        <v>86805</v>
      </c>
      <c r="S864" s="34">
        <f t="shared" si="220"/>
        <v>140008</v>
      </c>
      <c r="T864" s="69">
        <v>42826</v>
      </c>
      <c r="V864" s="11" t="s">
        <v>5198</v>
      </c>
      <c r="W864" s="11" t="s">
        <v>5199</v>
      </c>
      <c r="X864" s="11" t="s">
        <v>8102</v>
      </c>
      <c r="Y864" s="11" t="s">
        <v>5200</v>
      </c>
      <c r="Z864" s="12" t="s">
        <v>4311</v>
      </c>
      <c r="AA864" s="12" t="s">
        <v>4312</v>
      </c>
      <c r="AB864" s="12" t="s">
        <v>4313</v>
      </c>
      <c r="AC864" s="12" t="s">
        <v>5202</v>
      </c>
      <c r="AD864" s="12" t="s">
        <v>73</v>
      </c>
      <c r="AE864" s="70">
        <v>65919</v>
      </c>
      <c r="AF864" s="70">
        <v>131837</v>
      </c>
      <c r="AG864" s="60" t="s">
        <v>45</v>
      </c>
      <c r="AH864" s="61">
        <v>121500</v>
      </c>
      <c r="AI864" s="61">
        <v>0</v>
      </c>
      <c r="AJ864" s="61">
        <v>129398</v>
      </c>
      <c r="AK864" s="61">
        <v>0</v>
      </c>
      <c r="AL864" s="61">
        <v>49171</v>
      </c>
      <c r="AM864" s="61">
        <v>80227</v>
      </c>
      <c r="AN864" s="11" t="s">
        <v>4870</v>
      </c>
      <c r="AO864" s="61">
        <v>140008</v>
      </c>
      <c r="AP864" s="61">
        <v>0</v>
      </c>
      <c r="AQ864" s="62">
        <v>53203</v>
      </c>
      <c r="AR864" s="62">
        <v>86805</v>
      </c>
      <c r="AS864" s="11" t="s">
        <v>74</v>
      </c>
      <c r="AT864" s="62">
        <v>129398</v>
      </c>
      <c r="AU864" s="62">
        <v>140008</v>
      </c>
      <c r="AV864" s="61">
        <v>18508</v>
      </c>
      <c r="AW864" s="63" t="str">
        <f t="shared" si="221"/>
        <v/>
      </c>
      <c r="AX864" s="63" t="str">
        <f t="shared" si="222"/>
        <v/>
      </c>
      <c r="AY864" s="64">
        <v>10610</v>
      </c>
      <c r="AZ864" s="65">
        <v>8.1995084931760928E-2</v>
      </c>
      <c r="BA864" s="65">
        <v>0.15232921810699587</v>
      </c>
      <c r="BB864" s="16" t="s">
        <v>5155</v>
      </c>
      <c r="BC864" s="124" t="s">
        <v>5165</v>
      </c>
    </row>
    <row r="865" spans="1:55" ht="20.100000000000001" customHeight="1" x14ac:dyDescent="0.2">
      <c r="A865" s="15">
        <v>2017</v>
      </c>
      <c r="B865" s="15" t="s">
        <v>75</v>
      </c>
      <c r="C865" s="35">
        <f t="shared" si="210"/>
        <v>5</v>
      </c>
      <c r="D865" s="67">
        <v>3</v>
      </c>
      <c r="E865" s="60" t="s">
        <v>9</v>
      </c>
      <c r="F865" s="18" t="str">
        <f t="shared" si="211"/>
        <v>Huxtable, David</v>
      </c>
      <c r="G865" s="11" t="s">
        <v>5183</v>
      </c>
      <c r="H865" s="12" t="s">
        <v>5184</v>
      </c>
      <c r="I865" s="66">
        <v>1</v>
      </c>
      <c r="J865" s="68" t="s">
        <v>215</v>
      </c>
      <c r="K865" s="34">
        <f t="shared" si="212"/>
        <v>0</v>
      </c>
      <c r="L865" s="34">
        <f t="shared" si="213"/>
        <v>489179</v>
      </c>
      <c r="M865" s="34">
        <f t="shared" si="214"/>
        <v>489179</v>
      </c>
      <c r="N865" s="34">
        <f t="shared" si="215"/>
        <v>0</v>
      </c>
      <c r="O865" s="34">
        <f t="shared" si="216"/>
        <v>50000</v>
      </c>
      <c r="P865" s="34">
        <f t="shared" si="217"/>
        <v>50000</v>
      </c>
      <c r="Q865" s="34">
        <f t="shared" si="218"/>
        <v>0</v>
      </c>
      <c r="R865" s="34">
        <f t="shared" si="219"/>
        <v>539179</v>
      </c>
      <c r="S865" s="34">
        <f t="shared" si="220"/>
        <v>539179</v>
      </c>
      <c r="T865" s="69">
        <v>42826</v>
      </c>
      <c r="V865" s="11" t="s">
        <v>5181</v>
      </c>
      <c r="W865" s="11" t="s">
        <v>1065</v>
      </c>
      <c r="X865" s="11" t="s">
        <v>8200</v>
      </c>
      <c r="Y865" s="11" t="s">
        <v>5182</v>
      </c>
      <c r="Z865" s="12" t="s">
        <v>1337</v>
      </c>
      <c r="AA865" s="12" t="s">
        <v>5185</v>
      </c>
      <c r="AB865" s="12" t="s">
        <v>5186</v>
      </c>
      <c r="AC865" s="12" t="s">
        <v>5187</v>
      </c>
      <c r="AD865" s="12" t="s">
        <v>5188</v>
      </c>
      <c r="AE865" s="70">
        <v>385199</v>
      </c>
      <c r="AF865" s="70">
        <v>770397</v>
      </c>
      <c r="AG865" s="60" t="s">
        <v>45</v>
      </c>
      <c r="AH865" s="61">
        <v>481950</v>
      </c>
      <c r="AI865" s="61">
        <v>0</v>
      </c>
      <c r="AJ865" s="61">
        <v>489179</v>
      </c>
      <c r="AK865" s="61">
        <v>0</v>
      </c>
      <c r="AL865" s="61">
        <v>0</v>
      </c>
      <c r="AM865" s="61">
        <v>489179</v>
      </c>
      <c r="AN865" s="11" t="s">
        <v>74</v>
      </c>
      <c r="AO865" s="61">
        <v>539179</v>
      </c>
      <c r="AP865" s="61">
        <v>0</v>
      </c>
      <c r="AQ865" s="62">
        <v>0</v>
      </c>
      <c r="AR865" s="62">
        <v>539179</v>
      </c>
      <c r="AS865" s="11" t="s">
        <v>74</v>
      </c>
      <c r="AT865" s="62">
        <v>489179</v>
      </c>
      <c r="AU865" s="62">
        <v>539179</v>
      </c>
      <c r="AV865" s="61">
        <v>57229</v>
      </c>
      <c r="AW865" s="63" t="str">
        <f t="shared" si="221"/>
        <v/>
      </c>
      <c r="AX865" s="63" t="str">
        <f t="shared" si="222"/>
        <v/>
      </c>
      <c r="AY865" s="64">
        <v>50000</v>
      </c>
      <c r="AZ865" s="65">
        <v>0.10221207369899361</v>
      </c>
      <c r="BA865" s="65">
        <v>0.11874468305840855</v>
      </c>
      <c r="BB865" s="16" t="s">
        <v>5155</v>
      </c>
      <c r="BC865" s="17" t="s">
        <v>5156</v>
      </c>
    </row>
    <row r="866" spans="1:55" ht="20.100000000000001" customHeight="1" x14ac:dyDescent="0.2">
      <c r="A866" s="15">
        <v>2017</v>
      </c>
      <c r="B866" s="15" t="s">
        <v>75</v>
      </c>
      <c r="C866" s="35">
        <f t="shared" si="210"/>
        <v>5</v>
      </c>
      <c r="D866" s="67">
        <v>3</v>
      </c>
      <c r="E866" s="60" t="s">
        <v>9</v>
      </c>
      <c r="F866" s="18" t="str">
        <f t="shared" si="211"/>
        <v>Malloy, Duncan</v>
      </c>
      <c r="G866" s="11" t="s">
        <v>5236</v>
      </c>
      <c r="H866" s="12" t="s">
        <v>5237</v>
      </c>
      <c r="I866" s="66">
        <v>1</v>
      </c>
      <c r="J866" s="68" t="s">
        <v>215</v>
      </c>
      <c r="K866" s="34">
        <f t="shared" si="212"/>
        <v>22132</v>
      </c>
      <c r="L866" s="34">
        <f t="shared" si="213"/>
        <v>21804</v>
      </c>
      <c r="M866" s="34">
        <f t="shared" si="214"/>
        <v>43936</v>
      </c>
      <c r="N866" s="34">
        <f t="shared" si="215"/>
        <v>2868</v>
      </c>
      <c r="O866" s="34">
        <f t="shared" si="216"/>
        <v>3196</v>
      </c>
      <c r="P866" s="34">
        <f t="shared" si="217"/>
        <v>6064</v>
      </c>
      <c r="Q866" s="34">
        <f t="shared" si="218"/>
        <v>25000</v>
      </c>
      <c r="R866" s="34">
        <f t="shared" si="219"/>
        <v>25000</v>
      </c>
      <c r="S866" s="34">
        <f t="shared" si="220"/>
        <v>50000</v>
      </c>
      <c r="T866" s="69">
        <v>42826</v>
      </c>
      <c r="V866" s="11" t="s">
        <v>5233</v>
      </c>
      <c r="W866" s="11" t="s">
        <v>5234</v>
      </c>
      <c r="X866" s="11" t="s">
        <v>8268</v>
      </c>
      <c r="Y866" s="11" t="s">
        <v>5235</v>
      </c>
      <c r="Z866" s="12" t="s">
        <v>4137</v>
      </c>
      <c r="AA866" s="12" t="s">
        <v>5238</v>
      </c>
      <c r="AB866" s="12" t="s">
        <v>5239</v>
      </c>
      <c r="AC866" s="12" t="s">
        <v>5240</v>
      </c>
      <c r="AD866" s="12" t="s">
        <v>73</v>
      </c>
      <c r="AE866" s="70">
        <v>35027</v>
      </c>
      <c r="AF866" s="70">
        <v>58379</v>
      </c>
      <c r="AG866" s="60" t="s">
        <v>45</v>
      </c>
      <c r="AH866" s="61">
        <v>43045</v>
      </c>
      <c r="AI866" s="61">
        <v>0</v>
      </c>
      <c r="AJ866" s="61">
        <v>43936</v>
      </c>
      <c r="AK866" s="61">
        <v>0</v>
      </c>
      <c r="AL866" s="61">
        <v>22132</v>
      </c>
      <c r="AM866" s="61">
        <v>21804</v>
      </c>
      <c r="AN866" s="11" t="s">
        <v>74</v>
      </c>
      <c r="AO866" s="61">
        <v>50000</v>
      </c>
      <c r="AP866" s="61">
        <v>0</v>
      </c>
      <c r="AQ866" s="62">
        <v>25000</v>
      </c>
      <c r="AR866" s="62">
        <v>25000</v>
      </c>
      <c r="AS866" s="11" t="s">
        <v>74</v>
      </c>
      <c r="AT866" s="62">
        <v>43936</v>
      </c>
      <c r="AU866" s="62">
        <v>50000</v>
      </c>
      <c r="AV866" s="61">
        <v>6955</v>
      </c>
      <c r="AW866" s="63" t="str">
        <f t="shared" si="221"/>
        <v/>
      </c>
      <c r="AX866" s="63" t="str">
        <f t="shared" si="222"/>
        <v/>
      </c>
      <c r="AY866" s="64">
        <v>6064</v>
      </c>
      <c r="AZ866" s="65">
        <v>0.13801893663510562</v>
      </c>
      <c r="BA866" s="65">
        <v>0.16157509582994539</v>
      </c>
      <c r="BB866" s="16" t="s">
        <v>5155</v>
      </c>
      <c r="BC866" s="124" t="s">
        <v>5241</v>
      </c>
    </row>
    <row r="867" spans="1:55" ht="20.100000000000001" customHeight="1" x14ac:dyDescent="0.2">
      <c r="A867" s="15">
        <v>2017</v>
      </c>
      <c r="B867" s="15" t="s">
        <v>75</v>
      </c>
      <c r="C867" s="35">
        <f t="shared" si="210"/>
        <v>5</v>
      </c>
      <c r="D867" s="67">
        <v>3</v>
      </c>
      <c r="E867" s="60" t="s">
        <v>9</v>
      </c>
      <c r="F867" s="18" t="str">
        <f t="shared" si="211"/>
        <v>Matthews, Jessica</v>
      </c>
      <c r="G867" s="11" t="s">
        <v>4617</v>
      </c>
      <c r="H867" s="12" t="s">
        <v>5228</v>
      </c>
      <c r="I867" s="66">
        <v>1</v>
      </c>
      <c r="J867" s="68" t="s">
        <v>215</v>
      </c>
      <c r="K867" s="34">
        <f t="shared" si="212"/>
        <v>10878</v>
      </c>
      <c r="L867" s="34">
        <f t="shared" si="213"/>
        <v>81152</v>
      </c>
      <c r="M867" s="34">
        <f t="shared" si="214"/>
        <v>92030</v>
      </c>
      <c r="N867" s="34">
        <f t="shared" si="215"/>
        <v>1385</v>
      </c>
      <c r="O867" s="34">
        <f t="shared" si="216"/>
        <v>10335</v>
      </c>
      <c r="P867" s="34">
        <f t="shared" si="217"/>
        <v>11720</v>
      </c>
      <c r="Q867" s="34">
        <f t="shared" si="218"/>
        <v>12263</v>
      </c>
      <c r="R867" s="34">
        <f t="shared" si="219"/>
        <v>91487</v>
      </c>
      <c r="S867" s="34">
        <f t="shared" si="220"/>
        <v>103750</v>
      </c>
      <c r="T867" s="69">
        <v>42826</v>
      </c>
      <c r="V867" s="11" t="s">
        <v>5226</v>
      </c>
      <c r="W867" s="11" t="s">
        <v>336</v>
      </c>
      <c r="X867" s="11" t="s">
        <v>8271</v>
      </c>
      <c r="Y867" s="11" t="s">
        <v>5227</v>
      </c>
      <c r="Z867" s="12" t="s">
        <v>4158</v>
      </c>
      <c r="AA867" s="12" t="s">
        <v>5229</v>
      </c>
      <c r="AB867" s="12" t="s">
        <v>5230</v>
      </c>
      <c r="AC867" s="12" t="s">
        <v>5231</v>
      </c>
      <c r="AD867" s="12" t="s">
        <v>5232</v>
      </c>
      <c r="AE867" s="70">
        <v>41023</v>
      </c>
      <c r="AF867" s="70">
        <v>82047</v>
      </c>
      <c r="AG867" s="60" t="s">
        <v>45</v>
      </c>
      <c r="AH867" s="61">
        <v>89000</v>
      </c>
      <c r="AI867" s="61">
        <v>0</v>
      </c>
      <c r="AJ867" s="61">
        <v>92030</v>
      </c>
      <c r="AK867" s="61">
        <v>0</v>
      </c>
      <c r="AL867" s="61">
        <v>10878</v>
      </c>
      <c r="AM867" s="61">
        <v>81152</v>
      </c>
      <c r="AN867" s="11" t="s">
        <v>74</v>
      </c>
      <c r="AO867" s="61">
        <v>103750</v>
      </c>
      <c r="AP867" s="61">
        <v>0</v>
      </c>
      <c r="AQ867" s="62">
        <v>12263</v>
      </c>
      <c r="AR867" s="62">
        <v>91487</v>
      </c>
      <c r="AS867" s="11" t="s">
        <v>74</v>
      </c>
      <c r="AT867" s="62">
        <v>92030</v>
      </c>
      <c r="AU867" s="62">
        <v>103750</v>
      </c>
      <c r="AV867" s="61">
        <v>14750</v>
      </c>
      <c r="AW867" s="63" t="str">
        <f t="shared" si="221"/>
        <v/>
      </c>
      <c r="AX867" s="63" t="str">
        <f t="shared" si="222"/>
        <v/>
      </c>
      <c r="AY867" s="64">
        <v>11720</v>
      </c>
      <c r="AZ867" s="65">
        <v>0.12734977724655003</v>
      </c>
      <c r="BA867" s="65">
        <v>0.16573033707865167</v>
      </c>
      <c r="BB867" s="16" t="s">
        <v>5155</v>
      </c>
      <c r="BC867" s="124" t="s">
        <v>5165</v>
      </c>
    </row>
    <row r="868" spans="1:55" ht="20.100000000000001" customHeight="1" x14ac:dyDescent="0.2">
      <c r="A868" s="15">
        <v>2017</v>
      </c>
      <c r="B868" s="15" t="s">
        <v>75</v>
      </c>
      <c r="C868" s="35">
        <f t="shared" si="210"/>
        <v>5</v>
      </c>
      <c r="D868" s="67">
        <v>3</v>
      </c>
      <c r="E868" s="60" t="s">
        <v>9</v>
      </c>
      <c r="F868" s="18" t="str">
        <f t="shared" si="211"/>
        <v>McKillip, Joseph</v>
      </c>
      <c r="G868" s="11" t="s">
        <v>5191</v>
      </c>
      <c r="H868" s="12" t="s">
        <v>5192</v>
      </c>
      <c r="I868" s="66">
        <v>1</v>
      </c>
      <c r="J868" s="68" t="s">
        <v>215</v>
      </c>
      <c r="K868" s="34">
        <f t="shared" si="212"/>
        <v>0</v>
      </c>
      <c r="L868" s="34">
        <f t="shared" si="213"/>
        <v>116725</v>
      </c>
      <c r="M868" s="34">
        <f t="shared" si="214"/>
        <v>116725</v>
      </c>
      <c r="N868" s="34">
        <f t="shared" si="215"/>
        <v>0</v>
      </c>
      <c r="O868" s="34">
        <f t="shared" si="216"/>
        <v>10000</v>
      </c>
      <c r="P868" s="34">
        <f t="shared" si="217"/>
        <v>10000</v>
      </c>
      <c r="Q868" s="34">
        <f t="shared" si="218"/>
        <v>0</v>
      </c>
      <c r="R868" s="34">
        <f t="shared" si="219"/>
        <v>126725</v>
      </c>
      <c r="S868" s="34">
        <f t="shared" si="220"/>
        <v>126725</v>
      </c>
      <c r="T868" s="69">
        <v>42826</v>
      </c>
      <c r="V868" s="11" t="s">
        <v>5189</v>
      </c>
      <c r="W868" s="11" t="s">
        <v>344</v>
      </c>
      <c r="X868" s="11" t="s">
        <v>8278</v>
      </c>
      <c r="Y868" s="11" t="s">
        <v>5190</v>
      </c>
      <c r="Z868" s="12" t="s">
        <v>1337</v>
      </c>
      <c r="AA868" s="12" t="s">
        <v>5185</v>
      </c>
      <c r="AB868" s="12" t="s">
        <v>5186</v>
      </c>
      <c r="AC868" s="12" t="s">
        <v>4240</v>
      </c>
      <c r="AD868" s="12" t="s">
        <v>73</v>
      </c>
      <c r="AE868" s="70">
        <v>80782</v>
      </c>
      <c r="AF868" s="70">
        <v>161564</v>
      </c>
      <c r="AG868" s="60" t="s">
        <v>45</v>
      </c>
      <c r="AH868" s="61">
        <v>115000</v>
      </c>
      <c r="AI868" s="61">
        <v>0</v>
      </c>
      <c r="AJ868" s="61">
        <v>116725</v>
      </c>
      <c r="AK868" s="61">
        <v>0</v>
      </c>
      <c r="AL868" s="61">
        <v>0</v>
      </c>
      <c r="AM868" s="61">
        <v>116725</v>
      </c>
      <c r="AN868" s="11" t="s">
        <v>74</v>
      </c>
      <c r="AO868" s="61">
        <v>126725</v>
      </c>
      <c r="AP868" s="61">
        <v>0</v>
      </c>
      <c r="AQ868" s="62">
        <v>0</v>
      </c>
      <c r="AR868" s="62">
        <v>126725</v>
      </c>
      <c r="AS868" s="11" t="s">
        <v>74</v>
      </c>
      <c r="AT868" s="62">
        <v>116725</v>
      </c>
      <c r="AU868" s="62">
        <v>126725</v>
      </c>
      <c r="AV868" s="61">
        <v>11725</v>
      </c>
      <c r="AW868" s="63" t="str">
        <f t="shared" si="221"/>
        <v/>
      </c>
      <c r="AX868" s="63" t="str">
        <f t="shared" si="222"/>
        <v/>
      </c>
      <c r="AY868" s="64">
        <v>10000</v>
      </c>
      <c r="AZ868" s="65">
        <v>8.5671449989291062E-2</v>
      </c>
      <c r="BA868" s="65">
        <v>0.10195652173913043</v>
      </c>
      <c r="BB868" s="16" t="s">
        <v>5155</v>
      </c>
      <c r="BC868" s="17" t="s">
        <v>5165</v>
      </c>
    </row>
    <row r="869" spans="1:55" ht="20.100000000000001" customHeight="1" x14ac:dyDescent="0.2">
      <c r="A869" s="72">
        <v>2017</v>
      </c>
      <c r="B869" s="72" t="s">
        <v>75</v>
      </c>
      <c r="C869" s="35">
        <f t="shared" si="210"/>
        <v>5</v>
      </c>
      <c r="D869" s="39">
        <v>3</v>
      </c>
      <c r="E869" s="60" t="s">
        <v>23</v>
      </c>
      <c r="F869" s="18" t="str">
        <f t="shared" si="211"/>
        <v>Baum, Patricia</v>
      </c>
      <c r="G869" s="11" t="s">
        <v>805</v>
      </c>
      <c r="H869" s="11" t="s">
        <v>3101</v>
      </c>
      <c r="I869" s="66">
        <v>1</v>
      </c>
      <c r="J869" s="11" t="s">
        <v>215</v>
      </c>
      <c r="K869" s="34">
        <f t="shared" si="212"/>
        <v>63830</v>
      </c>
      <c r="L869" s="34">
        <f t="shared" si="213"/>
        <v>0</v>
      </c>
      <c r="M869" s="34">
        <f t="shared" si="214"/>
        <v>63830</v>
      </c>
      <c r="N869" s="34">
        <f t="shared" si="215"/>
        <v>4000</v>
      </c>
      <c r="O869" s="34">
        <f t="shared" si="216"/>
        <v>0</v>
      </c>
      <c r="P869" s="34">
        <f t="shared" si="217"/>
        <v>4000</v>
      </c>
      <c r="Q869" s="34">
        <f t="shared" si="218"/>
        <v>67830</v>
      </c>
      <c r="R869" s="34">
        <f t="shared" si="219"/>
        <v>0</v>
      </c>
      <c r="S869" s="34">
        <f t="shared" si="220"/>
        <v>67830</v>
      </c>
      <c r="T869" s="13">
        <v>42856</v>
      </c>
      <c r="V869" s="11" t="s">
        <v>3099</v>
      </c>
      <c r="W869" s="11" t="s">
        <v>306</v>
      </c>
      <c r="X869" s="11" t="s">
        <v>8571</v>
      </c>
      <c r="Y869" s="11" t="s">
        <v>3100</v>
      </c>
      <c r="Z869" s="11" t="s">
        <v>1766</v>
      </c>
      <c r="AA869" s="11" t="s">
        <v>287</v>
      </c>
      <c r="AB869" s="11" t="s">
        <v>3090</v>
      </c>
      <c r="AC869" s="12" t="s">
        <v>619</v>
      </c>
      <c r="AD869" s="12" t="s">
        <v>73</v>
      </c>
      <c r="AE869" s="70">
        <v>57400</v>
      </c>
      <c r="AF869" s="70">
        <v>103300</v>
      </c>
      <c r="AG869" s="60" t="s">
        <v>45</v>
      </c>
      <c r="AH869" s="61">
        <v>58580</v>
      </c>
      <c r="AI869" s="61">
        <v>7045.2</v>
      </c>
      <c r="AJ869" s="61">
        <v>63830</v>
      </c>
      <c r="AK869" s="61">
        <v>0</v>
      </c>
      <c r="AL869" s="61">
        <v>63830</v>
      </c>
      <c r="AM869" s="61">
        <v>0</v>
      </c>
      <c r="AN869" s="11"/>
      <c r="AO869" s="61">
        <v>67830</v>
      </c>
      <c r="AP869" s="61">
        <v>0</v>
      </c>
      <c r="AQ869" s="62">
        <v>67830</v>
      </c>
      <c r="AR869" s="62">
        <v>0</v>
      </c>
      <c r="AS869" s="11"/>
      <c r="AT869" s="62">
        <v>63830</v>
      </c>
      <c r="AU869" s="62">
        <v>67830</v>
      </c>
      <c r="AV869" s="61">
        <v>2204.8000000000029</v>
      </c>
      <c r="AW869" s="63" t="str">
        <f t="shared" si="221"/>
        <v/>
      </c>
      <c r="AX869" s="63" t="str">
        <f t="shared" si="222"/>
        <v/>
      </c>
      <c r="AY869" s="64">
        <v>4000</v>
      </c>
      <c r="AZ869" s="65">
        <v>6.2666457778474072E-2</v>
      </c>
      <c r="BA869" s="65">
        <v>3.3596849990552458E-2</v>
      </c>
      <c r="BB869" s="17" t="s">
        <v>35</v>
      </c>
      <c r="BC869" s="17"/>
    </row>
    <row r="870" spans="1:55" ht="20.100000000000001" customHeight="1" x14ac:dyDescent="0.2">
      <c r="A870" s="72">
        <v>2017</v>
      </c>
      <c r="B870" s="72" t="s">
        <v>75</v>
      </c>
      <c r="C870" s="35">
        <f t="shared" si="210"/>
        <v>5</v>
      </c>
      <c r="D870" s="39">
        <v>3</v>
      </c>
      <c r="E870" s="60" t="s">
        <v>23</v>
      </c>
      <c r="F870" s="18" t="str">
        <f t="shared" si="211"/>
        <v>Martin, Brianna</v>
      </c>
      <c r="G870" s="11" t="s">
        <v>2987</v>
      </c>
      <c r="H870" s="11" t="s">
        <v>3019</v>
      </c>
      <c r="I870" s="66">
        <v>1</v>
      </c>
      <c r="J870" s="11" t="s">
        <v>215</v>
      </c>
      <c r="K870" s="34">
        <f t="shared" si="212"/>
        <v>0</v>
      </c>
      <c r="L870" s="34">
        <f t="shared" si="213"/>
        <v>32925.589999999997</v>
      </c>
      <c r="M870" s="34">
        <f t="shared" si="214"/>
        <v>32925.589999999997</v>
      </c>
      <c r="N870" s="34">
        <f t="shared" si="215"/>
        <v>0</v>
      </c>
      <c r="O870" s="34">
        <f t="shared" si="216"/>
        <v>14369.410000000003</v>
      </c>
      <c r="P870" s="34">
        <f t="shared" si="217"/>
        <v>14369.410000000003</v>
      </c>
      <c r="Q870" s="34">
        <f t="shared" si="218"/>
        <v>0</v>
      </c>
      <c r="R870" s="34">
        <f t="shared" si="219"/>
        <v>47295</v>
      </c>
      <c r="S870" s="34">
        <f t="shared" si="220"/>
        <v>47295</v>
      </c>
      <c r="T870" s="13">
        <v>42887</v>
      </c>
      <c r="V870" s="11" t="s">
        <v>3016</v>
      </c>
      <c r="W870" s="11" t="s">
        <v>3017</v>
      </c>
      <c r="X870" s="11" t="s">
        <v>8830</v>
      </c>
      <c r="Y870" s="11" t="s">
        <v>3018</v>
      </c>
      <c r="Z870" s="11" t="s">
        <v>1337</v>
      </c>
      <c r="AA870" s="11" t="s">
        <v>3000</v>
      </c>
      <c r="AB870" s="11" t="s">
        <v>3001</v>
      </c>
      <c r="AC870" s="12" t="s">
        <v>2995</v>
      </c>
      <c r="AD870" s="12" t="s">
        <v>73</v>
      </c>
      <c r="AE870" s="70">
        <v>70000</v>
      </c>
      <c r="AF870" s="70">
        <v>110000</v>
      </c>
      <c r="AG870" s="60" t="s">
        <v>45</v>
      </c>
      <c r="AH870" s="61">
        <v>32439</v>
      </c>
      <c r="AI870" s="61">
        <v>0</v>
      </c>
      <c r="AJ870" s="61">
        <v>32925.589999999997</v>
      </c>
      <c r="AK870" s="61">
        <v>0</v>
      </c>
      <c r="AL870" s="61">
        <v>0</v>
      </c>
      <c r="AM870" s="61">
        <v>32925.589999999997</v>
      </c>
      <c r="AN870" s="11" t="s">
        <v>1026</v>
      </c>
      <c r="AO870" s="61">
        <v>47295</v>
      </c>
      <c r="AP870" s="61">
        <v>0</v>
      </c>
      <c r="AQ870" s="62">
        <v>0</v>
      </c>
      <c r="AR870" s="62">
        <v>47295</v>
      </c>
      <c r="AS870" s="11" t="s">
        <v>1026</v>
      </c>
      <c r="AT870" s="62">
        <v>32925.589999999997</v>
      </c>
      <c r="AU870" s="62">
        <v>47295</v>
      </c>
      <c r="AV870" s="61">
        <v>14856</v>
      </c>
      <c r="AW870" s="63" t="str">
        <f t="shared" si="221"/>
        <v/>
      </c>
      <c r="AX870" s="63" t="str">
        <f t="shared" si="222"/>
        <v/>
      </c>
      <c r="AY870" s="64">
        <v>14369.410000000003</v>
      </c>
      <c r="AZ870" s="65">
        <v>0.43642072928685577</v>
      </c>
      <c r="BA870" s="65">
        <v>0.45796726162952001</v>
      </c>
      <c r="BB870" s="17" t="s">
        <v>35</v>
      </c>
      <c r="BC870" s="17"/>
    </row>
    <row r="871" spans="1:55" ht="20.100000000000001" customHeight="1" x14ac:dyDescent="0.2">
      <c r="A871" s="15">
        <v>2017</v>
      </c>
      <c r="B871" s="15" t="s">
        <v>75</v>
      </c>
      <c r="C871" s="35">
        <f t="shared" si="210"/>
        <v>5</v>
      </c>
      <c r="D871" s="67">
        <v>3</v>
      </c>
      <c r="E871" s="60" t="s">
        <v>9</v>
      </c>
      <c r="F871" s="18" t="str">
        <f t="shared" si="211"/>
        <v>Larick, Duane</v>
      </c>
      <c r="G871" s="11" t="s">
        <v>5217</v>
      </c>
      <c r="H871" s="12" t="s">
        <v>5218</v>
      </c>
      <c r="I871" s="128">
        <v>1</v>
      </c>
      <c r="J871" s="68" t="s">
        <v>215</v>
      </c>
      <c r="K871" s="34">
        <f t="shared" si="212"/>
        <v>249092</v>
      </c>
      <c r="L871" s="34">
        <f t="shared" si="213"/>
        <v>0</v>
      </c>
      <c r="M871" s="34">
        <f t="shared" si="214"/>
        <v>249092</v>
      </c>
      <c r="N871" s="34">
        <f t="shared" si="215"/>
        <v>20908</v>
      </c>
      <c r="O871" s="34">
        <f t="shared" si="216"/>
        <v>0</v>
      </c>
      <c r="P871" s="34">
        <f t="shared" si="217"/>
        <v>20908</v>
      </c>
      <c r="Q871" s="34">
        <f t="shared" si="218"/>
        <v>270000</v>
      </c>
      <c r="R871" s="34">
        <f t="shared" si="219"/>
        <v>0</v>
      </c>
      <c r="S871" s="34">
        <f t="shared" si="220"/>
        <v>270000</v>
      </c>
      <c r="T871" s="69">
        <v>42826</v>
      </c>
      <c r="V871" s="11" t="s">
        <v>5214</v>
      </c>
      <c r="W871" s="11" t="s">
        <v>5215</v>
      </c>
      <c r="X871" s="11" t="s">
        <v>9254</v>
      </c>
      <c r="Y871" s="11" t="s">
        <v>5216</v>
      </c>
      <c r="Z871" s="12" t="s">
        <v>4268</v>
      </c>
      <c r="AA871" s="12" t="s">
        <v>5219</v>
      </c>
      <c r="AB871" s="12" t="s">
        <v>5220</v>
      </c>
      <c r="AC871" s="12" t="s">
        <v>5221</v>
      </c>
      <c r="AD871" s="11" t="s">
        <v>4686</v>
      </c>
      <c r="AE871" s="70">
        <v>177980</v>
      </c>
      <c r="AF871" s="70">
        <v>320436</v>
      </c>
      <c r="AG871" s="60" t="s">
        <v>45</v>
      </c>
      <c r="AH871" s="61">
        <v>217396</v>
      </c>
      <c r="AI871" s="61">
        <v>23000</v>
      </c>
      <c r="AJ871" s="61">
        <v>226092</v>
      </c>
      <c r="AK871" s="61">
        <v>23000</v>
      </c>
      <c r="AL871" s="61">
        <v>249092</v>
      </c>
      <c r="AM871" s="61">
        <v>0</v>
      </c>
      <c r="AN871" s="11"/>
      <c r="AO871" s="61">
        <v>247000</v>
      </c>
      <c r="AP871" s="61">
        <v>23000</v>
      </c>
      <c r="AQ871" s="62">
        <v>270000</v>
      </c>
      <c r="AR871" s="62">
        <v>0</v>
      </c>
      <c r="AS871" s="11"/>
      <c r="AT871" s="62">
        <f>AJ871+AK871</f>
        <v>249092</v>
      </c>
      <c r="AU871" s="62">
        <f>AO871+AP871</f>
        <v>270000</v>
      </c>
      <c r="AV871" s="61">
        <f>AU871-(AH871+AI871)</f>
        <v>29604</v>
      </c>
      <c r="AW871" s="63" t="str">
        <f t="shared" si="221"/>
        <v/>
      </c>
      <c r="AX871" s="63" t="str">
        <f t="shared" si="222"/>
        <v/>
      </c>
      <c r="AY871" s="64">
        <f>AU871-AT871</f>
        <v>20908</v>
      </c>
      <c r="AZ871" s="65">
        <f>IFERROR(AY871/AT871,0)</f>
        <v>8.393685867069195E-2</v>
      </c>
      <c r="BA871" s="65">
        <f>IFERROR(AV871/(AH871+AI871),0)</f>
        <v>0.12314680776718415</v>
      </c>
      <c r="BB871" s="16" t="s">
        <v>5155</v>
      </c>
      <c r="BC871" s="124" t="s">
        <v>5165</v>
      </c>
    </row>
    <row r="872" spans="1:55" ht="20.100000000000001" customHeight="1" x14ac:dyDescent="0.2">
      <c r="A872" s="15">
        <v>2017</v>
      </c>
      <c r="B872" s="15" t="s">
        <v>75</v>
      </c>
      <c r="C872" s="35">
        <f t="shared" si="210"/>
        <v>5</v>
      </c>
      <c r="D872" s="67">
        <v>3</v>
      </c>
      <c r="E872" s="60" t="s">
        <v>9</v>
      </c>
      <c r="F872" s="18" t="str">
        <f t="shared" si="211"/>
        <v>Lommel, Steven</v>
      </c>
      <c r="G872" s="11" t="s">
        <v>5224</v>
      </c>
      <c r="H872" s="12" t="s">
        <v>5225</v>
      </c>
      <c r="I872" s="128">
        <v>1</v>
      </c>
      <c r="J872" s="68" t="s">
        <v>215</v>
      </c>
      <c r="K872" s="34">
        <f t="shared" si="212"/>
        <v>204956</v>
      </c>
      <c r="L872" s="34">
        <f t="shared" si="213"/>
        <v>14999</v>
      </c>
      <c r="M872" s="34">
        <f t="shared" si="214"/>
        <v>219955</v>
      </c>
      <c r="N872" s="34">
        <f t="shared" si="215"/>
        <v>18636</v>
      </c>
      <c r="O872" s="34">
        <f t="shared" si="216"/>
        <v>1364</v>
      </c>
      <c r="P872" s="34">
        <f t="shared" si="217"/>
        <v>20000</v>
      </c>
      <c r="Q872" s="34">
        <f t="shared" si="218"/>
        <v>223592</v>
      </c>
      <c r="R872" s="34">
        <f t="shared" si="219"/>
        <v>16363</v>
      </c>
      <c r="S872" s="34">
        <f t="shared" si="220"/>
        <v>239955</v>
      </c>
      <c r="T872" s="69">
        <v>42826</v>
      </c>
      <c r="V872" s="11" t="s">
        <v>5222</v>
      </c>
      <c r="W872" s="11" t="s">
        <v>1360</v>
      </c>
      <c r="X872" s="11" t="s">
        <v>9255</v>
      </c>
      <c r="Y872" s="11" t="s">
        <v>5223</v>
      </c>
      <c r="Z872" s="12" t="s">
        <v>4137</v>
      </c>
      <c r="AA872" s="12" t="s">
        <v>4138</v>
      </c>
      <c r="AB872" s="12" t="s">
        <v>4139</v>
      </c>
      <c r="AC872" s="12" t="s">
        <v>4247</v>
      </c>
      <c r="AD872" s="11" t="s">
        <v>4248</v>
      </c>
      <c r="AE872" s="70">
        <v>162421</v>
      </c>
      <c r="AF872" s="70">
        <v>292423</v>
      </c>
      <c r="AG872" s="60" t="s">
        <v>45</v>
      </c>
      <c r="AH872" s="61">
        <v>197000</v>
      </c>
      <c r="AI872" s="61">
        <v>20000</v>
      </c>
      <c r="AJ872" s="61">
        <v>199955</v>
      </c>
      <c r="AK872" s="61">
        <v>20000</v>
      </c>
      <c r="AL872" s="61">
        <v>204956</v>
      </c>
      <c r="AM872" s="61">
        <v>14999</v>
      </c>
      <c r="AN872" s="11" t="s">
        <v>74</v>
      </c>
      <c r="AO872" s="61">
        <v>219955</v>
      </c>
      <c r="AP872" s="61">
        <v>20000</v>
      </c>
      <c r="AQ872" s="62">
        <v>223592</v>
      </c>
      <c r="AR872" s="62">
        <v>16363</v>
      </c>
      <c r="AS872" s="11" t="s">
        <v>74</v>
      </c>
      <c r="AT872" s="62">
        <f>AJ872+AK872</f>
        <v>219955</v>
      </c>
      <c r="AU872" s="62">
        <f>AO872+AP872</f>
        <v>239955</v>
      </c>
      <c r="AV872" s="61">
        <f>AU872-(AH872+AI872)</f>
        <v>22955</v>
      </c>
      <c r="AW872" s="63" t="str">
        <f t="shared" si="221"/>
        <v/>
      </c>
      <c r="AX872" s="63" t="str">
        <f t="shared" si="222"/>
        <v/>
      </c>
      <c r="AY872" s="64">
        <f>AU872-AT872</f>
        <v>20000</v>
      </c>
      <c r="AZ872" s="65">
        <f>IFERROR(AY872/AT872,0)</f>
        <v>9.0927689754722554E-2</v>
      </c>
      <c r="BA872" s="65">
        <f>IFERROR(AV872/(AH872+AI872),0)</f>
        <v>0.10578341013824885</v>
      </c>
      <c r="BB872" s="16" t="s">
        <v>5155</v>
      </c>
      <c r="BC872" s="124" t="s">
        <v>5156</v>
      </c>
    </row>
    <row r="873" spans="1:55" ht="20.100000000000001" customHeight="1" x14ac:dyDescent="0.2">
      <c r="A873" s="15">
        <v>2017</v>
      </c>
      <c r="B873" s="15" t="s">
        <v>75</v>
      </c>
      <c r="C873" s="35">
        <f t="shared" si="210"/>
        <v>5</v>
      </c>
      <c r="D873" s="39">
        <v>3</v>
      </c>
      <c r="E873" s="60" t="s">
        <v>4</v>
      </c>
      <c r="F873" s="18" t="str">
        <f t="shared" si="211"/>
        <v>Ivey, Mark</v>
      </c>
      <c r="G873" s="11" t="s">
        <v>7483</v>
      </c>
      <c r="H873" s="12" t="s">
        <v>7484</v>
      </c>
      <c r="I873" s="66">
        <v>1</v>
      </c>
      <c r="J873" s="14" t="s">
        <v>49</v>
      </c>
      <c r="K873" s="34">
        <f t="shared" si="212"/>
        <v>0</v>
      </c>
      <c r="L873" s="34">
        <f t="shared" si="213"/>
        <v>88750</v>
      </c>
      <c r="M873" s="34">
        <f t="shared" si="214"/>
        <v>88750</v>
      </c>
      <c r="N873" s="34">
        <f t="shared" si="215"/>
        <v>0</v>
      </c>
      <c r="O873" s="34">
        <f t="shared" si="216"/>
        <v>19331</v>
      </c>
      <c r="P873" s="34">
        <f t="shared" si="217"/>
        <v>19331</v>
      </c>
      <c r="Q873" s="34">
        <f t="shared" si="218"/>
        <v>0</v>
      </c>
      <c r="R873" s="34">
        <f t="shared" si="219"/>
        <v>108081</v>
      </c>
      <c r="S873" s="34">
        <f t="shared" si="220"/>
        <v>108081</v>
      </c>
      <c r="T873" s="13">
        <v>42826</v>
      </c>
      <c r="V873" s="11" t="s">
        <v>176</v>
      </c>
      <c r="W873" s="11" t="s">
        <v>1888</v>
      </c>
      <c r="X873" s="11" t="s">
        <v>7927</v>
      </c>
      <c r="Y873" s="12" t="s">
        <v>7482</v>
      </c>
      <c r="Z873" s="60" t="s">
        <v>7250</v>
      </c>
      <c r="AA873" s="12" t="s">
        <v>7485</v>
      </c>
      <c r="AB873" s="12" t="s">
        <v>7269</v>
      </c>
      <c r="AC873" s="12" t="s">
        <v>3002</v>
      </c>
      <c r="AD873" s="12" t="s">
        <v>3003</v>
      </c>
      <c r="AE873" s="30" t="s">
        <v>7486</v>
      </c>
      <c r="AF873" s="30" t="s">
        <v>7487</v>
      </c>
      <c r="AG873" s="12" t="s">
        <v>45</v>
      </c>
      <c r="AH873" s="14">
        <v>88750</v>
      </c>
      <c r="AI873" s="61">
        <v>0</v>
      </c>
      <c r="AJ873" s="14">
        <v>88750</v>
      </c>
      <c r="AK873" s="61">
        <v>0</v>
      </c>
      <c r="AL873" s="14">
        <v>0</v>
      </c>
      <c r="AM873" s="14">
        <v>88750</v>
      </c>
      <c r="AN873" s="11" t="s">
        <v>7274</v>
      </c>
      <c r="AO873" s="14">
        <v>108081</v>
      </c>
      <c r="AP873" s="61">
        <v>0</v>
      </c>
      <c r="AQ873" s="32">
        <v>0</v>
      </c>
      <c r="AR873" s="32">
        <v>108081</v>
      </c>
      <c r="AS873" s="11" t="s">
        <v>7274</v>
      </c>
      <c r="AT873" s="62">
        <v>88750</v>
      </c>
      <c r="AU873" s="62">
        <v>108081</v>
      </c>
      <c r="AV873" s="61">
        <v>19331</v>
      </c>
      <c r="AW873" s="63" t="str">
        <f t="shared" si="221"/>
        <v/>
      </c>
      <c r="AX873" s="63" t="str">
        <f t="shared" si="222"/>
        <v/>
      </c>
      <c r="AY873" s="64">
        <v>19331</v>
      </c>
      <c r="AZ873" s="65">
        <v>0.21781408450704226</v>
      </c>
      <c r="BA873" s="65">
        <v>0.21781408450704226</v>
      </c>
      <c r="BB873" s="16" t="s">
        <v>35</v>
      </c>
      <c r="BC873" s="17" t="s">
        <v>7488</v>
      </c>
    </row>
    <row r="874" spans="1:55" ht="20.100000000000001" customHeight="1" x14ac:dyDescent="0.2">
      <c r="A874" s="15">
        <v>2017</v>
      </c>
      <c r="B874" s="15" t="s">
        <v>75</v>
      </c>
      <c r="C874" s="35">
        <f t="shared" si="210"/>
        <v>5</v>
      </c>
      <c r="D874" s="67">
        <v>3</v>
      </c>
      <c r="E874" s="60" t="s">
        <v>16</v>
      </c>
      <c r="F874" s="18" t="str">
        <f t="shared" si="211"/>
        <v>Ruskin, Susan</v>
      </c>
      <c r="G874" s="11" t="s">
        <v>457</v>
      </c>
      <c r="H874" s="12" t="s">
        <v>458</v>
      </c>
      <c r="I874" s="66">
        <v>1</v>
      </c>
      <c r="J874" s="68" t="s">
        <v>49</v>
      </c>
      <c r="K874" s="34">
        <f t="shared" si="212"/>
        <v>162363</v>
      </c>
      <c r="L874" s="34">
        <f t="shared" si="213"/>
        <v>0</v>
      </c>
      <c r="M874" s="34">
        <f t="shared" si="214"/>
        <v>162363</v>
      </c>
      <c r="N874" s="34">
        <f t="shared" si="215"/>
        <v>22637</v>
      </c>
      <c r="O874" s="34">
        <f t="shared" si="216"/>
        <v>0</v>
      </c>
      <c r="P874" s="34">
        <f t="shared" si="217"/>
        <v>22637</v>
      </c>
      <c r="Q874" s="34">
        <f t="shared" si="218"/>
        <v>185000</v>
      </c>
      <c r="R874" s="34">
        <f t="shared" si="219"/>
        <v>0</v>
      </c>
      <c r="S874" s="34">
        <f t="shared" si="220"/>
        <v>185000</v>
      </c>
      <c r="T874" s="69">
        <v>42856</v>
      </c>
      <c r="V874" s="11" t="s">
        <v>456</v>
      </c>
      <c r="W874" s="11" t="s">
        <v>438</v>
      </c>
      <c r="X874" s="11" t="s">
        <v>9154</v>
      </c>
      <c r="Y874" s="11">
        <v>960004789</v>
      </c>
      <c r="Z874" s="12" t="s">
        <v>459</v>
      </c>
      <c r="AA874" s="12" t="s">
        <v>459</v>
      </c>
      <c r="AB874" s="12" t="s">
        <v>460</v>
      </c>
      <c r="AC874" s="12" t="s">
        <v>461</v>
      </c>
      <c r="AD874" s="12">
        <v>153320</v>
      </c>
      <c r="AE874" s="70">
        <v>82535</v>
      </c>
      <c r="AF874" s="70">
        <v>165071</v>
      </c>
      <c r="AG874" s="60" t="s">
        <v>46</v>
      </c>
      <c r="AH874" s="61">
        <v>162363</v>
      </c>
      <c r="AI874" s="61">
        <v>0</v>
      </c>
      <c r="AJ874" s="61">
        <v>162363</v>
      </c>
      <c r="AK874" s="61">
        <v>0</v>
      </c>
      <c r="AL874" s="61">
        <v>162363</v>
      </c>
      <c r="AM874" s="61">
        <v>0</v>
      </c>
      <c r="AN874" s="11"/>
      <c r="AO874" s="61">
        <v>185000</v>
      </c>
      <c r="AP874" s="61">
        <v>0</v>
      </c>
      <c r="AQ874" s="62">
        <v>185000</v>
      </c>
      <c r="AR874" s="62">
        <v>0</v>
      </c>
      <c r="AS874" s="11"/>
      <c r="AT874" s="62">
        <v>162363</v>
      </c>
      <c r="AU874" s="62">
        <v>185000</v>
      </c>
      <c r="AV874" s="61">
        <v>22637</v>
      </c>
      <c r="AW874" s="63" t="str">
        <f t="shared" si="221"/>
        <v/>
      </c>
      <c r="AX874" s="63" t="str">
        <f t="shared" si="222"/>
        <v/>
      </c>
      <c r="AY874" s="64">
        <v>22637</v>
      </c>
      <c r="AZ874" s="65">
        <v>0.12236216216216216</v>
      </c>
      <c r="BA874" s="65">
        <v>0.13942215898942492</v>
      </c>
      <c r="BB874" s="16" t="s">
        <v>35</v>
      </c>
      <c r="BC874" s="17" t="s">
        <v>462</v>
      </c>
    </row>
    <row r="875" spans="1:55" ht="20.100000000000001" customHeight="1" x14ac:dyDescent="0.2">
      <c r="A875" s="15"/>
      <c r="B875" s="15"/>
      <c r="C875" s="35"/>
      <c r="D875" s="67"/>
      <c r="E875" s="60"/>
      <c r="G875" s="11"/>
      <c r="H875" s="12"/>
      <c r="I875" s="66"/>
      <c r="J875" s="68"/>
      <c r="K875" s="34"/>
      <c r="L875" s="34"/>
      <c r="M875" s="34"/>
      <c r="N875" s="34"/>
      <c r="O875" s="34"/>
      <c r="P875" s="34"/>
      <c r="Q875" s="34"/>
      <c r="R875" s="34"/>
      <c r="S875" s="34"/>
      <c r="T875" s="69"/>
      <c r="V875" s="11"/>
      <c r="W875" s="11"/>
      <c r="X875" s="11"/>
      <c r="Y875" s="11"/>
      <c r="Z875" s="12"/>
      <c r="AA875" s="12"/>
      <c r="AB875" s="12"/>
      <c r="AC875" s="12"/>
      <c r="AD875" s="12"/>
      <c r="AE875" s="70"/>
      <c r="AF875" s="70"/>
      <c r="AG875" s="60"/>
      <c r="AH875" s="61"/>
      <c r="AI875" s="61"/>
      <c r="AJ875" s="61"/>
      <c r="AK875" s="61"/>
      <c r="AL875" s="61"/>
      <c r="AM875" s="61"/>
      <c r="AN875" s="11"/>
      <c r="AO875" s="61"/>
      <c r="AP875" s="61"/>
      <c r="AQ875" s="62"/>
      <c r="AR875" s="62"/>
      <c r="AS875" s="11"/>
      <c r="AT875" s="62"/>
      <c r="AU875" s="62"/>
      <c r="AV875" s="61"/>
      <c r="AW875" s="63"/>
      <c r="AX875" s="63"/>
      <c r="AY875" s="64"/>
      <c r="AZ875" s="65"/>
      <c r="BA875" s="65"/>
      <c r="BB875" s="16"/>
      <c r="BC875" s="17"/>
    </row>
    <row r="876" spans="1:55" ht="20.100000000000001" customHeight="1" x14ac:dyDescent="0.2">
      <c r="A876" s="15"/>
      <c r="B876" s="15"/>
      <c r="C876" s="35"/>
      <c r="D876" s="67"/>
      <c r="E876" s="60"/>
      <c r="G876" s="11"/>
      <c r="H876" s="12"/>
      <c r="I876" s="66"/>
      <c r="J876" s="68"/>
      <c r="K876" s="34"/>
      <c r="L876" s="34"/>
      <c r="M876" s="34"/>
      <c r="N876" s="34"/>
      <c r="O876" s="34"/>
      <c r="P876" s="34"/>
      <c r="Q876" s="34"/>
      <c r="R876" s="34"/>
      <c r="S876" s="34"/>
      <c r="T876" s="69"/>
      <c r="V876" s="11"/>
      <c r="W876" s="11"/>
      <c r="X876" s="11"/>
      <c r="Y876" s="11"/>
      <c r="Z876" s="12"/>
      <c r="AA876" s="12"/>
      <c r="AB876" s="12"/>
      <c r="AC876" s="12"/>
      <c r="AD876" s="12"/>
      <c r="AE876" s="70"/>
      <c r="AF876" s="70"/>
      <c r="AG876" s="60"/>
      <c r="AH876" s="61"/>
      <c r="AI876" s="61"/>
      <c r="AJ876" s="61"/>
      <c r="AK876" s="61"/>
      <c r="AL876" s="61"/>
      <c r="AM876" s="61"/>
      <c r="AN876" s="11"/>
      <c r="AO876" s="61"/>
      <c r="AP876" s="61"/>
      <c r="AQ876" s="62"/>
      <c r="AR876" s="62"/>
      <c r="AS876" s="11"/>
      <c r="AT876" s="62"/>
      <c r="AU876" s="62"/>
      <c r="AV876" s="61"/>
      <c r="AW876" s="63"/>
      <c r="AX876" s="63"/>
      <c r="AY876" s="64"/>
      <c r="AZ876" s="65"/>
      <c r="BA876" s="65"/>
      <c r="BB876" s="16"/>
      <c r="BC876" s="17"/>
    </row>
    <row r="877" spans="1:55" ht="20.100000000000001" customHeight="1" x14ac:dyDescent="0.2">
      <c r="A877" s="15"/>
      <c r="B877" s="15"/>
      <c r="C877" s="35"/>
      <c r="D877" s="67"/>
      <c r="E877" s="60"/>
      <c r="G877" s="11"/>
      <c r="H877" s="12"/>
      <c r="I877" s="66"/>
      <c r="J877" s="68"/>
      <c r="K877" s="34"/>
      <c r="L877" s="34"/>
      <c r="M877" s="34"/>
      <c r="N877" s="34"/>
      <c r="O877" s="34"/>
      <c r="P877" s="34"/>
      <c r="Q877" s="34"/>
      <c r="R877" s="34"/>
      <c r="S877" s="34"/>
      <c r="T877" s="69"/>
      <c r="V877" s="11"/>
      <c r="W877" s="11"/>
      <c r="X877" s="11"/>
      <c r="Y877" s="11"/>
      <c r="Z877" s="12"/>
      <c r="AA877" s="12"/>
      <c r="AB877" s="12"/>
      <c r="AC877" s="12"/>
      <c r="AD877" s="12"/>
      <c r="AE877" s="70"/>
      <c r="AF877" s="70"/>
      <c r="AG877" s="60"/>
      <c r="AH877" s="61"/>
      <c r="AI877" s="61"/>
      <c r="AJ877" s="61"/>
      <c r="AK877" s="61"/>
      <c r="AL877" s="61"/>
      <c r="AM877" s="61"/>
      <c r="AN877" s="11"/>
      <c r="AO877" s="61"/>
      <c r="AP877" s="61"/>
      <c r="AQ877" s="62"/>
      <c r="AR877" s="62"/>
      <c r="AS877" s="11"/>
      <c r="AT877" s="62"/>
      <c r="AU877" s="62"/>
      <c r="AV877" s="61"/>
      <c r="AW877" s="63"/>
      <c r="AX877" s="63"/>
      <c r="AY877" s="64"/>
      <c r="AZ877" s="65"/>
      <c r="BA877" s="65"/>
      <c r="BB877" s="16"/>
      <c r="BC877" s="17"/>
    </row>
    <row r="878" spans="1:55" ht="20.100000000000001" customHeight="1" x14ac:dyDescent="0.2">
      <c r="A878" s="15"/>
      <c r="B878" s="15"/>
      <c r="C878" s="35"/>
      <c r="D878" s="67"/>
      <c r="E878" s="60"/>
      <c r="G878" s="11"/>
      <c r="H878" s="12"/>
      <c r="I878" s="66"/>
      <c r="J878" s="68"/>
      <c r="K878" s="34"/>
      <c r="L878" s="34"/>
      <c r="M878" s="34"/>
      <c r="N878" s="34"/>
      <c r="O878" s="34"/>
      <c r="P878" s="34"/>
      <c r="Q878" s="34"/>
      <c r="R878" s="34"/>
      <c r="S878" s="34"/>
      <c r="T878" s="69"/>
      <c r="V878" s="11"/>
      <c r="W878" s="11"/>
      <c r="X878" s="11"/>
      <c r="Y878" s="11"/>
      <c r="Z878" s="12"/>
      <c r="AA878" s="12"/>
      <c r="AB878" s="12"/>
      <c r="AC878" s="12"/>
      <c r="AD878" s="12"/>
      <c r="AE878" s="70"/>
      <c r="AF878" s="70"/>
      <c r="AG878" s="60"/>
      <c r="AH878" s="61"/>
      <c r="AI878" s="61"/>
      <c r="AJ878" s="61"/>
      <c r="AK878" s="61"/>
      <c r="AL878" s="61"/>
      <c r="AM878" s="61"/>
      <c r="AN878" s="11"/>
      <c r="AO878" s="61"/>
      <c r="AP878" s="61"/>
      <c r="AQ878" s="62"/>
      <c r="AR878" s="62"/>
      <c r="AS878" s="11"/>
      <c r="AT878" s="62"/>
      <c r="AU878" s="62"/>
      <c r="AV878" s="61"/>
      <c r="AW878" s="63"/>
      <c r="AX878" s="63"/>
      <c r="AY878" s="64"/>
      <c r="AZ878" s="65"/>
      <c r="BA878" s="65"/>
      <c r="BB878" s="16"/>
      <c r="BC878" s="17"/>
    </row>
    <row r="879" spans="1:55" ht="20.100000000000001" customHeight="1" x14ac:dyDescent="0.2">
      <c r="A879" s="15">
        <v>2017</v>
      </c>
      <c r="B879" s="15" t="s">
        <v>75</v>
      </c>
      <c r="C879" s="35">
        <f t="shared" ref="C879:C942" si="223">IF(D879="1a",1,(IF(D879="1b",2,(IF(D879="2a",3,(IF(D879="2b",4,(IF(D879=3,5,(IF(D879=4,6,(IF(D879=7,7,(IF(LEFT(D879,2)="12",8,("unknown"))))))))))))))))</f>
        <v>6</v>
      </c>
      <c r="D879" s="67">
        <v>4</v>
      </c>
      <c r="E879" s="60" t="s">
        <v>5</v>
      </c>
      <c r="F879" s="18" t="str">
        <f t="shared" ref="F879:F942" si="224">CONCATENATE(V879,", ", W879)</f>
        <v>Cox, Nicole Harris</v>
      </c>
      <c r="G879" s="11" t="s">
        <v>6620</v>
      </c>
      <c r="H879" s="12" t="s">
        <v>6881</v>
      </c>
      <c r="I879" s="66">
        <v>1</v>
      </c>
      <c r="J879" s="68" t="s">
        <v>6689</v>
      </c>
      <c r="K879" s="34">
        <f t="shared" ref="K879:K942" si="225">AL879</f>
        <v>0</v>
      </c>
      <c r="L879" s="34">
        <f t="shared" ref="L879:L942" si="226">AM879</f>
        <v>51765</v>
      </c>
      <c r="M879" s="34">
        <f t="shared" ref="M879:M942" si="227">AT879</f>
        <v>51765</v>
      </c>
      <c r="N879" s="34">
        <f t="shared" ref="N879:N942" si="228">AQ879-AL879</f>
        <v>0</v>
      </c>
      <c r="O879" s="34">
        <f t="shared" ref="O879:O942" si="229">AR879-AM879</f>
        <v>5277</v>
      </c>
      <c r="P879" s="34">
        <f t="shared" ref="P879:P942" si="230">O879+N879</f>
        <v>5277</v>
      </c>
      <c r="Q879" s="34">
        <f t="shared" ref="Q879:Q942" si="231">AQ879</f>
        <v>0</v>
      </c>
      <c r="R879" s="34">
        <f t="shared" ref="R879:R942" si="232">AR879</f>
        <v>57042</v>
      </c>
      <c r="S879" s="34">
        <f t="shared" ref="S879:S942" si="233">AU879</f>
        <v>57042</v>
      </c>
      <c r="T879" s="69" t="s">
        <v>6699</v>
      </c>
      <c r="V879" s="11" t="s">
        <v>1644</v>
      </c>
      <c r="W879" s="11" t="s">
        <v>6879</v>
      </c>
      <c r="X879" s="11" t="s">
        <v>9297</v>
      </c>
      <c r="Y879" s="11" t="s">
        <v>6880</v>
      </c>
      <c r="Z879" s="12" t="s">
        <v>6678</v>
      </c>
      <c r="AA879" s="12" t="s">
        <v>6882</v>
      </c>
      <c r="AB879" s="12">
        <v>662071</v>
      </c>
      <c r="AC879" s="12" t="s">
        <v>3704</v>
      </c>
      <c r="AD879" s="12">
        <v>614000</v>
      </c>
      <c r="AE879" s="70">
        <v>32473</v>
      </c>
      <c r="AF879" s="70">
        <v>81000</v>
      </c>
      <c r="AG879" s="60"/>
      <c r="AH879" s="61" t="s">
        <v>3142</v>
      </c>
      <c r="AI879" s="61">
        <v>0</v>
      </c>
      <c r="AJ879" s="61">
        <v>51765</v>
      </c>
      <c r="AK879" s="61">
        <v>0</v>
      </c>
      <c r="AL879" s="61">
        <v>0</v>
      </c>
      <c r="AM879" s="61">
        <v>51765</v>
      </c>
      <c r="AN879" s="11" t="s">
        <v>6681</v>
      </c>
      <c r="AO879" s="61">
        <v>57042</v>
      </c>
      <c r="AP879" s="61">
        <v>0</v>
      </c>
      <c r="AQ879" s="62">
        <v>0</v>
      </c>
      <c r="AR879" s="62">
        <v>57042</v>
      </c>
      <c r="AS879" s="11" t="s">
        <v>6681</v>
      </c>
      <c r="AT879" s="62">
        <v>51765</v>
      </c>
      <c r="AU879" s="62">
        <v>57042</v>
      </c>
      <c r="AV879" s="61">
        <v>0</v>
      </c>
      <c r="AW879" s="63" t="str">
        <f t="shared" ref="AW879:AW942" si="234">IF(AQ879+AR879&lt;&gt;AU879,"Issue","")</f>
        <v/>
      </c>
      <c r="AX879" s="63" t="str">
        <f t="shared" ref="AX879:AX942" si="235">IF(AL879+AM879&lt;&gt;AT879,"Issue","")</f>
        <v/>
      </c>
      <c r="AY879" s="64">
        <v>5277</v>
      </c>
      <c r="AZ879" s="65">
        <v>9.2510781529399386E-2</v>
      </c>
      <c r="BA879" s="65">
        <v>0</v>
      </c>
      <c r="BB879" s="16" t="s">
        <v>36</v>
      </c>
      <c r="BC879" s="17"/>
    </row>
    <row r="880" spans="1:55" ht="20.100000000000001" customHeight="1" x14ac:dyDescent="0.2">
      <c r="A880" s="15">
        <v>2017</v>
      </c>
      <c r="B880" s="15" t="s">
        <v>75</v>
      </c>
      <c r="C880" s="35">
        <f t="shared" si="223"/>
        <v>6</v>
      </c>
      <c r="D880" s="67">
        <v>4</v>
      </c>
      <c r="E880" s="60" t="s">
        <v>5</v>
      </c>
      <c r="F880" s="18" t="str">
        <f t="shared" si="224"/>
        <v>Gerard, Paula Jones</v>
      </c>
      <c r="G880" s="11" t="s">
        <v>6981</v>
      </c>
      <c r="H880" s="12" t="s">
        <v>7002</v>
      </c>
      <c r="I880" s="66">
        <v>1</v>
      </c>
      <c r="J880" s="68" t="s">
        <v>6689</v>
      </c>
      <c r="K880" s="34">
        <f t="shared" si="225"/>
        <v>0</v>
      </c>
      <c r="L880" s="34">
        <f t="shared" si="226"/>
        <v>38570</v>
      </c>
      <c r="M880" s="34">
        <f t="shared" si="227"/>
        <v>38570</v>
      </c>
      <c r="N880" s="34">
        <f t="shared" si="228"/>
        <v>0</v>
      </c>
      <c r="O880" s="34">
        <f t="shared" si="229"/>
        <v>3857</v>
      </c>
      <c r="P880" s="34">
        <f t="shared" si="230"/>
        <v>3857</v>
      </c>
      <c r="Q880" s="34">
        <f t="shared" si="231"/>
        <v>0</v>
      </c>
      <c r="R880" s="34">
        <f t="shared" si="232"/>
        <v>42427</v>
      </c>
      <c r="S880" s="34">
        <f t="shared" si="233"/>
        <v>42427</v>
      </c>
      <c r="T880" s="69" t="s">
        <v>6615</v>
      </c>
      <c r="V880" s="123" t="s">
        <v>6999</v>
      </c>
      <c r="W880" s="123" t="s">
        <v>7000</v>
      </c>
      <c r="X880" s="11" t="s">
        <v>9309</v>
      </c>
      <c r="Y880" s="123" t="s">
        <v>7001</v>
      </c>
      <c r="Z880" s="12" t="s">
        <v>6678</v>
      </c>
      <c r="AA880" s="12" t="s">
        <v>6860</v>
      </c>
      <c r="AB880" s="12">
        <v>665261</v>
      </c>
      <c r="AC880" s="12" t="s">
        <v>6984</v>
      </c>
      <c r="AD880" s="12">
        <v>605000</v>
      </c>
      <c r="AE880" s="70">
        <v>35000</v>
      </c>
      <c r="AF880" s="70">
        <v>63000</v>
      </c>
      <c r="AG880" s="60"/>
      <c r="AH880" s="61">
        <v>38000</v>
      </c>
      <c r="AI880" s="61">
        <v>0</v>
      </c>
      <c r="AJ880" s="61">
        <v>38570</v>
      </c>
      <c r="AK880" s="61">
        <v>0</v>
      </c>
      <c r="AL880" s="61">
        <v>0</v>
      </c>
      <c r="AM880" s="61">
        <v>38570</v>
      </c>
      <c r="AN880" s="11" t="s">
        <v>6681</v>
      </c>
      <c r="AO880" s="61">
        <v>42427</v>
      </c>
      <c r="AP880" s="61">
        <v>0</v>
      </c>
      <c r="AQ880" s="62">
        <v>0</v>
      </c>
      <c r="AR880" s="62">
        <v>42427</v>
      </c>
      <c r="AS880" s="11" t="s">
        <v>6681</v>
      </c>
      <c r="AT880" s="62">
        <v>38570</v>
      </c>
      <c r="AU880" s="62">
        <v>42427</v>
      </c>
      <c r="AV880" s="61">
        <v>4427</v>
      </c>
      <c r="AW880" s="63" t="str">
        <f t="shared" si="234"/>
        <v/>
      </c>
      <c r="AX880" s="63" t="str">
        <f t="shared" si="235"/>
        <v/>
      </c>
      <c r="AY880" s="64">
        <v>3857</v>
      </c>
      <c r="AZ880" s="65">
        <v>9.0909090909090912E-2</v>
      </c>
      <c r="BA880" s="65">
        <v>0.11650000000000001</v>
      </c>
      <c r="BB880" s="16" t="s">
        <v>36</v>
      </c>
      <c r="BC880" s="17"/>
    </row>
    <row r="881" spans="1:55" ht="20.100000000000001" customHeight="1" x14ac:dyDescent="0.2">
      <c r="A881" s="15">
        <v>2017</v>
      </c>
      <c r="B881" s="15" t="s">
        <v>75</v>
      </c>
      <c r="C881" s="35">
        <f t="shared" si="223"/>
        <v>6</v>
      </c>
      <c r="D881" s="67">
        <v>4</v>
      </c>
      <c r="E881" s="60" t="s">
        <v>5</v>
      </c>
      <c r="F881" s="18" t="str">
        <f t="shared" si="224"/>
        <v>Johnson, Amber Rouse</v>
      </c>
      <c r="G881" s="11" t="s">
        <v>6802</v>
      </c>
      <c r="H881" s="12" t="s">
        <v>6859</v>
      </c>
      <c r="I881" s="66">
        <v>1</v>
      </c>
      <c r="J881" s="68" t="s">
        <v>6689</v>
      </c>
      <c r="K881" s="34">
        <f t="shared" si="225"/>
        <v>0</v>
      </c>
      <c r="L881" s="34">
        <f t="shared" si="226"/>
        <v>47705</v>
      </c>
      <c r="M881" s="34">
        <f t="shared" si="227"/>
        <v>47705</v>
      </c>
      <c r="N881" s="34">
        <f t="shared" si="228"/>
        <v>0</v>
      </c>
      <c r="O881" s="34">
        <f t="shared" si="229"/>
        <v>2295</v>
      </c>
      <c r="P881" s="34">
        <f t="shared" si="230"/>
        <v>2295</v>
      </c>
      <c r="Q881" s="34">
        <f t="shared" si="231"/>
        <v>0</v>
      </c>
      <c r="R881" s="34">
        <f t="shared" si="232"/>
        <v>50000</v>
      </c>
      <c r="S881" s="34">
        <f t="shared" si="233"/>
        <v>50000</v>
      </c>
      <c r="T881" s="69" t="s">
        <v>6659</v>
      </c>
      <c r="V881" s="11" t="s">
        <v>1371</v>
      </c>
      <c r="W881" s="11" t="s">
        <v>6857</v>
      </c>
      <c r="X881" s="11" t="s">
        <v>9327</v>
      </c>
      <c r="Y881" s="11" t="s">
        <v>6858</v>
      </c>
      <c r="Z881" s="12" t="s">
        <v>6678</v>
      </c>
      <c r="AA881" s="12" t="s">
        <v>6860</v>
      </c>
      <c r="AB881" s="12">
        <v>665261</v>
      </c>
      <c r="AC881" s="12" t="s">
        <v>6732</v>
      </c>
      <c r="AD881" s="12">
        <v>999999</v>
      </c>
      <c r="AE881" s="70">
        <v>42000</v>
      </c>
      <c r="AF881" s="70">
        <v>75000</v>
      </c>
      <c r="AG881" s="60"/>
      <c r="AH881" s="61">
        <v>47000</v>
      </c>
      <c r="AI881" s="61">
        <v>0</v>
      </c>
      <c r="AJ881" s="61">
        <v>47705</v>
      </c>
      <c r="AK881" s="61">
        <v>0</v>
      </c>
      <c r="AL881" s="61">
        <v>0</v>
      </c>
      <c r="AM881" s="61">
        <v>47705</v>
      </c>
      <c r="AN881" s="11" t="s">
        <v>6681</v>
      </c>
      <c r="AO881" s="61">
        <v>50000</v>
      </c>
      <c r="AP881" s="61">
        <v>0</v>
      </c>
      <c r="AQ881" s="62">
        <v>0</v>
      </c>
      <c r="AR881" s="62">
        <v>50000</v>
      </c>
      <c r="AS881" s="11" t="s">
        <v>6681</v>
      </c>
      <c r="AT881" s="62">
        <v>47705</v>
      </c>
      <c r="AU881" s="62">
        <v>50000</v>
      </c>
      <c r="AV881" s="61">
        <v>3000</v>
      </c>
      <c r="AW881" s="63" t="str">
        <f t="shared" si="234"/>
        <v/>
      </c>
      <c r="AX881" s="63" t="str">
        <f t="shared" si="235"/>
        <v/>
      </c>
      <c r="AY881" s="64">
        <v>2295</v>
      </c>
      <c r="AZ881" s="65">
        <v>4.5900000000000003E-2</v>
      </c>
      <c r="BA881" s="65">
        <v>6.3829787234042548E-2</v>
      </c>
      <c r="BB881" s="16" t="s">
        <v>36</v>
      </c>
      <c r="BC881" s="17"/>
    </row>
    <row r="882" spans="1:55" ht="20.100000000000001" customHeight="1" x14ac:dyDescent="0.2">
      <c r="A882" s="15">
        <v>2017</v>
      </c>
      <c r="B882" s="15" t="s">
        <v>75</v>
      </c>
      <c r="C882" s="35">
        <f t="shared" si="223"/>
        <v>6</v>
      </c>
      <c r="D882" s="67">
        <v>4</v>
      </c>
      <c r="E882" s="60" t="s">
        <v>5</v>
      </c>
      <c r="F882" s="18" t="str">
        <f t="shared" si="224"/>
        <v>Kemp, Miriam James</v>
      </c>
      <c r="G882" s="11" t="s">
        <v>6802</v>
      </c>
      <c r="H882" s="12" t="s">
        <v>6803</v>
      </c>
      <c r="I882" s="66">
        <v>1</v>
      </c>
      <c r="J882" s="68" t="s">
        <v>6689</v>
      </c>
      <c r="K882" s="34">
        <f t="shared" si="225"/>
        <v>0</v>
      </c>
      <c r="L882" s="34">
        <f t="shared" si="226"/>
        <v>64345</v>
      </c>
      <c r="M882" s="34">
        <f t="shared" si="227"/>
        <v>64345</v>
      </c>
      <c r="N882" s="34">
        <f t="shared" si="228"/>
        <v>0</v>
      </c>
      <c r="O882" s="34">
        <f t="shared" si="229"/>
        <v>3064</v>
      </c>
      <c r="P882" s="34">
        <f t="shared" si="230"/>
        <v>3064</v>
      </c>
      <c r="Q882" s="34">
        <f t="shared" si="231"/>
        <v>0</v>
      </c>
      <c r="R882" s="34">
        <f t="shared" si="232"/>
        <v>67409</v>
      </c>
      <c r="S882" s="34">
        <f t="shared" si="233"/>
        <v>67409</v>
      </c>
      <c r="T882" s="69" t="s">
        <v>6615</v>
      </c>
      <c r="V882" s="123" t="s">
        <v>3039</v>
      </c>
      <c r="W882" s="123" t="s">
        <v>6800</v>
      </c>
      <c r="X882" s="11" t="s">
        <v>9332</v>
      </c>
      <c r="Y882" s="123" t="s">
        <v>6801</v>
      </c>
      <c r="Z882" s="12" t="s">
        <v>6678</v>
      </c>
      <c r="AA882" s="12" t="s">
        <v>6804</v>
      </c>
      <c r="AB882" s="12">
        <v>665701</v>
      </c>
      <c r="AC882" s="12" t="s">
        <v>6732</v>
      </c>
      <c r="AD882" s="12">
        <v>999999</v>
      </c>
      <c r="AE882" s="70">
        <v>42000</v>
      </c>
      <c r="AF882" s="70">
        <v>75000</v>
      </c>
      <c r="AG882" s="60"/>
      <c r="AH882" s="61">
        <v>60375</v>
      </c>
      <c r="AI882" s="61">
        <v>0</v>
      </c>
      <c r="AJ882" s="61">
        <v>64345</v>
      </c>
      <c r="AK882" s="61">
        <v>0</v>
      </c>
      <c r="AL882" s="61">
        <v>0</v>
      </c>
      <c r="AM882" s="61">
        <v>64345</v>
      </c>
      <c r="AN882" s="11" t="s">
        <v>6681</v>
      </c>
      <c r="AO882" s="61">
        <v>67409</v>
      </c>
      <c r="AP882" s="61">
        <v>0</v>
      </c>
      <c r="AQ882" s="62">
        <v>0</v>
      </c>
      <c r="AR882" s="62">
        <v>67409</v>
      </c>
      <c r="AS882" s="11" t="s">
        <v>6681</v>
      </c>
      <c r="AT882" s="62">
        <v>64345</v>
      </c>
      <c r="AU882" s="62">
        <v>67409</v>
      </c>
      <c r="AV882" s="61">
        <v>7034</v>
      </c>
      <c r="AW882" s="63" t="str">
        <f t="shared" si="234"/>
        <v/>
      </c>
      <c r="AX882" s="63" t="str">
        <f t="shared" si="235"/>
        <v/>
      </c>
      <c r="AY882" s="64">
        <v>3064</v>
      </c>
      <c r="AZ882" s="65">
        <v>4.5453871144802621E-2</v>
      </c>
      <c r="BA882" s="65">
        <v>0.11650517598343685</v>
      </c>
      <c r="BB882" s="16" t="s">
        <v>36</v>
      </c>
      <c r="BC882" s="17"/>
    </row>
    <row r="883" spans="1:55" ht="20.100000000000001" customHeight="1" x14ac:dyDescent="0.2">
      <c r="A883" s="15">
        <v>2017</v>
      </c>
      <c r="B883" s="15" t="s">
        <v>75</v>
      </c>
      <c r="C883" s="35">
        <f t="shared" si="223"/>
        <v>6</v>
      </c>
      <c r="D883" s="67">
        <v>4</v>
      </c>
      <c r="E883" s="60" t="s">
        <v>5</v>
      </c>
      <c r="F883" s="18" t="str">
        <f t="shared" si="224"/>
        <v>Linkous, Miranda Ann</v>
      </c>
      <c r="G883" s="11" t="s">
        <v>7027</v>
      </c>
      <c r="H883" s="12" t="s">
        <v>7038</v>
      </c>
      <c r="I883" s="66">
        <v>1</v>
      </c>
      <c r="J883" s="68" t="s">
        <v>6689</v>
      </c>
      <c r="K883" s="34">
        <f t="shared" si="225"/>
        <v>0</v>
      </c>
      <c r="L883" s="34">
        <f t="shared" si="226"/>
        <v>44617</v>
      </c>
      <c r="M883" s="34">
        <f t="shared" si="227"/>
        <v>44617</v>
      </c>
      <c r="N883" s="34">
        <f t="shared" si="228"/>
        <v>0</v>
      </c>
      <c r="O883" s="34">
        <f t="shared" si="229"/>
        <v>5546</v>
      </c>
      <c r="P883" s="34">
        <f t="shared" si="230"/>
        <v>5546</v>
      </c>
      <c r="Q883" s="34">
        <f t="shared" si="231"/>
        <v>0</v>
      </c>
      <c r="R883" s="34">
        <f t="shared" si="232"/>
        <v>50163</v>
      </c>
      <c r="S883" s="34">
        <f t="shared" si="233"/>
        <v>50163</v>
      </c>
      <c r="T883" s="69" t="s">
        <v>6699</v>
      </c>
      <c r="V883" s="11" t="s">
        <v>7021</v>
      </c>
      <c r="W883" s="11" t="s">
        <v>7036</v>
      </c>
      <c r="X883" s="11" t="s">
        <v>9339</v>
      </c>
      <c r="Y883" s="11" t="s">
        <v>7037</v>
      </c>
      <c r="Z883" s="12" t="s">
        <v>6678</v>
      </c>
      <c r="AA883" s="12" t="s">
        <v>7039</v>
      </c>
      <c r="AB883" s="12">
        <v>661861</v>
      </c>
      <c r="AC883" s="12" t="s">
        <v>7030</v>
      </c>
      <c r="AD883" s="12">
        <v>999999</v>
      </c>
      <c r="AE883" s="70">
        <v>34361</v>
      </c>
      <c r="AF883" s="70">
        <v>81454</v>
      </c>
      <c r="AG883" s="60"/>
      <c r="AH883" s="61" t="s">
        <v>3142</v>
      </c>
      <c r="AI883" s="61">
        <v>0</v>
      </c>
      <c r="AJ883" s="61">
        <v>44617</v>
      </c>
      <c r="AK883" s="61">
        <v>0</v>
      </c>
      <c r="AL883" s="61">
        <v>0</v>
      </c>
      <c r="AM883" s="61">
        <v>44617</v>
      </c>
      <c r="AN883" s="11" t="s">
        <v>6681</v>
      </c>
      <c r="AO883" s="61">
        <v>50163</v>
      </c>
      <c r="AP883" s="61">
        <v>0</v>
      </c>
      <c r="AQ883" s="62">
        <v>0</v>
      </c>
      <c r="AR883" s="62">
        <v>50163</v>
      </c>
      <c r="AS883" s="11" t="s">
        <v>6681</v>
      </c>
      <c r="AT883" s="62">
        <v>44617</v>
      </c>
      <c r="AU883" s="62">
        <v>50163</v>
      </c>
      <c r="AV883" s="61">
        <v>0</v>
      </c>
      <c r="AW883" s="63" t="str">
        <f t="shared" si="234"/>
        <v/>
      </c>
      <c r="AX883" s="63" t="str">
        <f t="shared" si="235"/>
        <v/>
      </c>
      <c r="AY883" s="64">
        <v>5546</v>
      </c>
      <c r="AZ883" s="65">
        <v>0.11055957578294759</v>
      </c>
      <c r="BA883" s="65">
        <v>0</v>
      </c>
      <c r="BB883" s="16" t="s">
        <v>36</v>
      </c>
      <c r="BC883" s="17"/>
    </row>
    <row r="884" spans="1:55" ht="20.100000000000001" customHeight="1" x14ac:dyDescent="0.2">
      <c r="A884" s="15">
        <v>2017</v>
      </c>
      <c r="B884" s="15" t="s">
        <v>75</v>
      </c>
      <c r="C884" s="35">
        <f t="shared" si="223"/>
        <v>6</v>
      </c>
      <c r="D884" s="67">
        <v>4</v>
      </c>
      <c r="E884" s="60" t="s">
        <v>5</v>
      </c>
      <c r="F884" s="18" t="str">
        <f t="shared" si="224"/>
        <v>Rodebaugh, Lisa Ann</v>
      </c>
      <c r="G884" s="11" t="s">
        <v>6937</v>
      </c>
      <c r="H884" s="12" t="s">
        <v>6938</v>
      </c>
      <c r="I884" s="66">
        <v>1</v>
      </c>
      <c r="J884" s="68" t="s">
        <v>6689</v>
      </c>
      <c r="K884" s="34">
        <f t="shared" si="225"/>
        <v>0</v>
      </c>
      <c r="L884" s="34">
        <f t="shared" si="226"/>
        <v>56925</v>
      </c>
      <c r="M884" s="34">
        <f t="shared" si="227"/>
        <v>56925</v>
      </c>
      <c r="N884" s="34">
        <f t="shared" si="228"/>
        <v>0</v>
      </c>
      <c r="O884" s="34">
        <f t="shared" si="229"/>
        <v>4075</v>
      </c>
      <c r="P884" s="34">
        <f t="shared" si="230"/>
        <v>4075</v>
      </c>
      <c r="Q884" s="34">
        <f t="shared" si="231"/>
        <v>0</v>
      </c>
      <c r="R884" s="34">
        <f t="shared" si="232"/>
        <v>61000</v>
      </c>
      <c r="S884" s="34">
        <f t="shared" si="233"/>
        <v>61000</v>
      </c>
      <c r="T884" s="69" t="s">
        <v>6822</v>
      </c>
      <c r="V884" s="11" t="s">
        <v>6934</v>
      </c>
      <c r="W884" s="11" t="s">
        <v>6935</v>
      </c>
      <c r="X884" s="11" t="s">
        <v>9355</v>
      </c>
      <c r="Y884" s="11" t="s">
        <v>6936</v>
      </c>
      <c r="Z884" s="12" t="s">
        <v>6678</v>
      </c>
      <c r="AA884" s="12" t="s">
        <v>6939</v>
      </c>
      <c r="AB884" s="12">
        <v>660401</v>
      </c>
      <c r="AC884" s="12" t="s">
        <v>6940</v>
      </c>
      <c r="AD884" s="12">
        <v>999999</v>
      </c>
      <c r="AE884" s="70">
        <v>54000</v>
      </c>
      <c r="AF884" s="70">
        <v>110888</v>
      </c>
      <c r="AG884" s="60"/>
      <c r="AH884" s="61">
        <v>56083</v>
      </c>
      <c r="AI884" s="61">
        <v>0</v>
      </c>
      <c r="AJ884" s="61">
        <v>56925</v>
      </c>
      <c r="AK884" s="61">
        <v>0</v>
      </c>
      <c r="AL884" s="61">
        <v>0</v>
      </c>
      <c r="AM884" s="61">
        <v>56925</v>
      </c>
      <c r="AN884" s="11" t="s">
        <v>6681</v>
      </c>
      <c r="AO884" s="61">
        <v>61000</v>
      </c>
      <c r="AP884" s="61">
        <v>0</v>
      </c>
      <c r="AQ884" s="62">
        <v>0</v>
      </c>
      <c r="AR884" s="62">
        <v>61000</v>
      </c>
      <c r="AS884" s="11" t="s">
        <v>6681</v>
      </c>
      <c r="AT884" s="62">
        <v>56925</v>
      </c>
      <c r="AU884" s="62">
        <v>61000</v>
      </c>
      <c r="AV884" s="61">
        <v>4917</v>
      </c>
      <c r="AW884" s="63" t="str">
        <f t="shared" si="234"/>
        <v/>
      </c>
      <c r="AX884" s="63" t="str">
        <f t="shared" si="235"/>
        <v/>
      </c>
      <c r="AY884" s="64">
        <v>4075</v>
      </c>
      <c r="AZ884" s="65">
        <v>6.6803278688524592E-2</v>
      </c>
      <c r="BA884" s="65">
        <v>8.7673626589162487E-2</v>
      </c>
      <c r="BB884" s="16" t="s">
        <v>36</v>
      </c>
      <c r="BC884" s="17"/>
    </row>
    <row r="885" spans="1:55" ht="20.100000000000001" customHeight="1" x14ac:dyDescent="0.2">
      <c r="A885" s="15">
        <v>2017</v>
      </c>
      <c r="B885" s="15" t="s">
        <v>75</v>
      </c>
      <c r="C885" s="35">
        <f t="shared" si="223"/>
        <v>6</v>
      </c>
      <c r="D885" s="67">
        <v>4</v>
      </c>
      <c r="E885" s="60" t="s">
        <v>5</v>
      </c>
      <c r="F885" s="18" t="str">
        <f t="shared" si="224"/>
        <v>Rouse, Erica Nicole</v>
      </c>
      <c r="G885" s="11" t="s">
        <v>7181</v>
      </c>
      <c r="H885" s="12" t="s">
        <v>7182</v>
      </c>
      <c r="I885" s="66">
        <v>1</v>
      </c>
      <c r="J885" s="68" t="s">
        <v>6689</v>
      </c>
      <c r="K885" s="34">
        <f t="shared" si="225"/>
        <v>26695</v>
      </c>
      <c r="L885" s="34">
        <f t="shared" si="226"/>
        <v>0</v>
      </c>
      <c r="M885" s="34">
        <f t="shared" si="227"/>
        <v>26695</v>
      </c>
      <c r="N885" s="34">
        <f t="shared" si="228"/>
        <v>5305</v>
      </c>
      <c r="O885" s="34">
        <f t="shared" si="229"/>
        <v>0</v>
      </c>
      <c r="P885" s="34">
        <f t="shared" si="230"/>
        <v>5305</v>
      </c>
      <c r="Q885" s="34">
        <f t="shared" si="231"/>
        <v>32000</v>
      </c>
      <c r="R885" s="34">
        <f t="shared" si="232"/>
        <v>0</v>
      </c>
      <c r="S885" s="34">
        <f t="shared" si="233"/>
        <v>32000</v>
      </c>
      <c r="T885" s="69" t="s">
        <v>6680</v>
      </c>
      <c r="V885" s="11" t="s">
        <v>5525</v>
      </c>
      <c r="W885" s="11" t="s">
        <v>7179</v>
      </c>
      <c r="X885" s="11" t="s">
        <v>9358</v>
      </c>
      <c r="Y885" s="11" t="s">
        <v>7180</v>
      </c>
      <c r="Z885" s="12" t="s">
        <v>6678</v>
      </c>
      <c r="AA885" s="12" t="s">
        <v>7183</v>
      </c>
      <c r="AB885" s="12">
        <v>664231</v>
      </c>
      <c r="AC885" s="12" t="s">
        <v>7184</v>
      </c>
      <c r="AD885" s="12">
        <v>644000</v>
      </c>
      <c r="AE885" s="70">
        <v>23365</v>
      </c>
      <c r="AF885" s="70">
        <v>47793</v>
      </c>
      <c r="AG885" s="60"/>
      <c r="AH885" s="61">
        <v>26300</v>
      </c>
      <c r="AI885" s="61">
        <v>0</v>
      </c>
      <c r="AJ885" s="61">
        <v>26695</v>
      </c>
      <c r="AK885" s="61">
        <v>0</v>
      </c>
      <c r="AL885" s="61">
        <v>26695</v>
      </c>
      <c r="AM885" s="61">
        <v>0</v>
      </c>
      <c r="AN885" s="11"/>
      <c r="AO885" s="61">
        <v>32000</v>
      </c>
      <c r="AP885" s="61">
        <v>0</v>
      </c>
      <c r="AQ885" s="62">
        <v>32000</v>
      </c>
      <c r="AR885" s="62">
        <v>0</v>
      </c>
      <c r="AS885" s="11"/>
      <c r="AT885" s="62">
        <v>26695</v>
      </c>
      <c r="AU885" s="62">
        <v>32000</v>
      </c>
      <c r="AV885" s="61">
        <v>5700</v>
      </c>
      <c r="AW885" s="63" t="str">
        <f t="shared" si="234"/>
        <v/>
      </c>
      <c r="AX885" s="63" t="str">
        <f t="shared" si="235"/>
        <v/>
      </c>
      <c r="AY885" s="64">
        <v>5305</v>
      </c>
      <c r="AZ885" s="65">
        <v>0.16578124999999999</v>
      </c>
      <c r="BA885" s="65">
        <v>0.21673003802281368</v>
      </c>
      <c r="BB885" s="16" t="s">
        <v>36</v>
      </c>
      <c r="BC885" s="17"/>
    </row>
    <row r="886" spans="1:55" ht="20.100000000000001" customHeight="1" x14ac:dyDescent="0.2">
      <c r="A886" s="15">
        <v>2017</v>
      </c>
      <c r="B886" s="15" t="s">
        <v>75</v>
      </c>
      <c r="C886" s="35">
        <f t="shared" si="223"/>
        <v>6</v>
      </c>
      <c r="D886" s="67">
        <v>4</v>
      </c>
      <c r="E886" s="60" t="s">
        <v>5</v>
      </c>
      <c r="F886" s="18" t="str">
        <f t="shared" si="224"/>
        <v>Winter, Christy Rouse</v>
      </c>
      <c r="G886" s="11" t="s">
        <v>6981</v>
      </c>
      <c r="H886" s="12" t="s">
        <v>7192</v>
      </c>
      <c r="I886" s="66">
        <v>1</v>
      </c>
      <c r="J886" s="68" t="s">
        <v>6689</v>
      </c>
      <c r="K886" s="34">
        <f t="shared" si="225"/>
        <v>0</v>
      </c>
      <c r="L886" s="34">
        <f t="shared" si="226"/>
        <v>35525</v>
      </c>
      <c r="M886" s="34">
        <f t="shared" si="227"/>
        <v>35525</v>
      </c>
      <c r="N886" s="34">
        <f t="shared" si="228"/>
        <v>0</v>
      </c>
      <c r="O886" s="34">
        <f t="shared" si="229"/>
        <v>1875</v>
      </c>
      <c r="P886" s="34">
        <f t="shared" si="230"/>
        <v>1875</v>
      </c>
      <c r="Q886" s="34">
        <f t="shared" si="231"/>
        <v>0</v>
      </c>
      <c r="R886" s="34">
        <f t="shared" si="232"/>
        <v>37400</v>
      </c>
      <c r="S886" s="34">
        <f t="shared" si="233"/>
        <v>37400</v>
      </c>
      <c r="T886" s="69" t="s">
        <v>6615</v>
      </c>
      <c r="V886" s="123" t="s">
        <v>7189</v>
      </c>
      <c r="W886" s="123" t="s">
        <v>7190</v>
      </c>
      <c r="X886" s="11" t="s">
        <v>9382</v>
      </c>
      <c r="Y886" s="123" t="s">
        <v>7191</v>
      </c>
      <c r="Z886" s="12" t="s">
        <v>6678</v>
      </c>
      <c r="AA886" s="12" t="s">
        <v>6860</v>
      </c>
      <c r="AB886" s="12">
        <v>665261</v>
      </c>
      <c r="AC886" s="12" t="s">
        <v>6984</v>
      </c>
      <c r="AD886" s="12">
        <v>605000</v>
      </c>
      <c r="AE886" s="70">
        <v>35000</v>
      </c>
      <c r="AF886" s="70">
        <v>63000</v>
      </c>
      <c r="AG886" s="60"/>
      <c r="AH886" s="61">
        <v>35000</v>
      </c>
      <c r="AI886" s="61">
        <v>0</v>
      </c>
      <c r="AJ886" s="61">
        <v>35525</v>
      </c>
      <c r="AK886" s="61">
        <v>0</v>
      </c>
      <c r="AL886" s="61">
        <v>0</v>
      </c>
      <c r="AM886" s="61">
        <v>35525</v>
      </c>
      <c r="AN886" s="11" t="s">
        <v>6681</v>
      </c>
      <c r="AO886" s="61">
        <v>37400</v>
      </c>
      <c r="AP886" s="61">
        <v>0</v>
      </c>
      <c r="AQ886" s="62">
        <v>0</v>
      </c>
      <c r="AR886" s="62">
        <v>37400</v>
      </c>
      <c r="AS886" s="11" t="s">
        <v>6681</v>
      </c>
      <c r="AT886" s="62">
        <v>35525</v>
      </c>
      <c r="AU886" s="62">
        <v>37400</v>
      </c>
      <c r="AV886" s="61">
        <v>2400</v>
      </c>
      <c r="AW886" s="63" t="str">
        <f t="shared" si="234"/>
        <v/>
      </c>
      <c r="AX886" s="63" t="str">
        <f t="shared" si="235"/>
        <v/>
      </c>
      <c r="AY886" s="64">
        <v>1875</v>
      </c>
      <c r="AZ886" s="65">
        <v>5.0133689839572192E-2</v>
      </c>
      <c r="BA886" s="65">
        <v>6.8571428571428575E-2</v>
      </c>
      <c r="BB886" s="16" t="s">
        <v>36</v>
      </c>
      <c r="BC886" s="17"/>
    </row>
    <row r="887" spans="1:55" ht="20.100000000000001" customHeight="1" x14ac:dyDescent="0.2">
      <c r="A887" s="15">
        <v>2017</v>
      </c>
      <c r="B887" s="15" t="s">
        <v>75</v>
      </c>
      <c r="C887" s="35">
        <f t="shared" si="223"/>
        <v>6</v>
      </c>
      <c r="D887" s="67">
        <v>4</v>
      </c>
      <c r="E887" s="60" t="s">
        <v>5</v>
      </c>
      <c r="F887" s="18" t="str">
        <f t="shared" si="224"/>
        <v>Wynn, Sandy Roberson</v>
      </c>
      <c r="G887" s="11" t="s">
        <v>6819</v>
      </c>
      <c r="H887" s="12" t="s">
        <v>6820</v>
      </c>
      <c r="I887" s="66">
        <v>1</v>
      </c>
      <c r="J887" s="68" t="s">
        <v>6689</v>
      </c>
      <c r="K887" s="34">
        <f t="shared" si="225"/>
        <v>0</v>
      </c>
      <c r="L887" s="34">
        <f t="shared" si="226"/>
        <v>89984</v>
      </c>
      <c r="M887" s="34">
        <f t="shared" si="227"/>
        <v>89984</v>
      </c>
      <c r="N887" s="34">
        <f t="shared" si="228"/>
        <v>0</v>
      </c>
      <c r="O887" s="34">
        <f t="shared" si="229"/>
        <v>8998</v>
      </c>
      <c r="P887" s="34">
        <f t="shared" si="230"/>
        <v>8998</v>
      </c>
      <c r="Q887" s="34">
        <f t="shared" si="231"/>
        <v>0</v>
      </c>
      <c r="R887" s="34">
        <f t="shared" si="232"/>
        <v>98982</v>
      </c>
      <c r="S887" s="34">
        <f t="shared" si="233"/>
        <v>98982</v>
      </c>
      <c r="T887" s="69" t="s">
        <v>6822</v>
      </c>
      <c r="V887" s="11" t="s">
        <v>6816</v>
      </c>
      <c r="W887" s="11" t="s">
        <v>6817</v>
      </c>
      <c r="X887" s="11" t="s">
        <v>9385</v>
      </c>
      <c r="Y887" s="11" t="s">
        <v>6818</v>
      </c>
      <c r="Z887" s="12" t="s">
        <v>6678</v>
      </c>
      <c r="AA887" s="12" t="s">
        <v>6821</v>
      </c>
      <c r="AB887" s="12">
        <v>665401</v>
      </c>
      <c r="AC887" s="12" t="s">
        <v>3795</v>
      </c>
      <c r="AD887" s="12">
        <v>999999</v>
      </c>
      <c r="AE887" s="70">
        <v>60640</v>
      </c>
      <c r="AF887" s="70">
        <v>163819</v>
      </c>
      <c r="AG887" s="60"/>
      <c r="AH887" s="61">
        <v>88654</v>
      </c>
      <c r="AI887" s="61">
        <v>0</v>
      </c>
      <c r="AJ887" s="61">
        <v>89984</v>
      </c>
      <c r="AK887" s="61">
        <v>0</v>
      </c>
      <c r="AL887" s="61">
        <v>0</v>
      </c>
      <c r="AM887" s="61">
        <v>89984</v>
      </c>
      <c r="AN887" s="11" t="s">
        <v>6681</v>
      </c>
      <c r="AO887" s="61">
        <v>98982</v>
      </c>
      <c r="AP887" s="61">
        <v>0</v>
      </c>
      <c r="AQ887" s="62">
        <v>0</v>
      </c>
      <c r="AR887" s="62">
        <v>98982</v>
      </c>
      <c r="AS887" s="11" t="s">
        <v>6681</v>
      </c>
      <c r="AT887" s="62">
        <v>89984</v>
      </c>
      <c r="AU887" s="62">
        <v>98982</v>
      </c>
      <c r="AV887" s="61">
        <v>10328</v>
      </c>
      <c r="AW887" s="63" t="str">
        <f t="shared" si="234"/>
        <v/>
      </c>
      <c r="AX887" s="63" t="str">
        <f t="shared" si="235"/>
        <v/>
      </c>
      <c r="AY887" s="64">
        <v>8998</v>
      </c>
      <c r="AZ887" s="65">
        <v>9.0905417146551898E-2</v>
      </c>
      <c r="BA887" s="65">
        <v>0.11649784555688407</v>
      </c>
      <c r="BB887" s="16" t="s">
        <v>36</v>
      </c>
      <c r="BC887" s="17"/>
    </row>
    <row r="888" spans="1:55" ht="20.100000000000001" customHeight="1" x14ac:dyDescent="0.2">
      <c r="A888" s="72">
        <v>2017</v>
      </c>
      <c r="B888" s="72" t="s">
        <v>75</v>
      </c>
      <c r="C888" s="35">
        <f t="shared" si="223"/>
        <v>6</v>
      </c>
      <c r="D888" s="67">
        <v>4</v>
      </c>
      <c r="E888" s="60" t="s">
        <v>7</v>
      </c>
      <c r="F888" s="18" t="str">
        <f t="shared" si="224"/>
        <v>Fountain, Wesley</v>
      </c>
      <c r="G888" s="11" t="s">
        <v>7691</v>
      </c>
      <c r="H888" s="12" t="s">
        <v>7692</v>
      </c>
      <c r="I888" s="66">
        <v>1</v>
      </c>
      <c r="J888" s="68" t="s">
        <v>49</v>
      </c>
      <c r="K888" s="34">
        <f t="shared" si="225"/>
        <v>63800</v>
      </c>
      <c r="L888" s="34">
        <f t="shared" si="226"/>
        <v>0</v>
      </c>
      <c r="M888" s="34">
        <f t="shared" si="227"/>
        <v>63800</v>
      </c>
      <c r="N888" s="34">
        <f t="shared" si="228"/>
        <v>5800</v>
      </c>
      <c r="O888" s="34">
        <f t="shared" si="229"/>
        <v>0</v>
      </c>
      <c r="P888" s="34">
        <f t="shared" si="230"/>
        <v>5800</v>
      </c>
      <c r="Q888" s="34">
        <f t="shared" si="231"/>
        <v>69600</v>
      </c>
      <c r="R888" s="34">
        <f t="shared" si="232"/>
        <v>0</v>
      </c>
      <c r="S888" s="34">
        <f t="shared" si="233"/>
        <v>69600</v>
      </c>
      <c r="T888" s="13">
        <v>42826</v>
      </c>
      <c r="V888" s="11" t="s">
        <v>6917</v>
      </c>
      <c r="W888" s="11" t="s">
        <v>2813</v>
      </c>
      <c r="X888" s="11" t="s">
        <v>7975</v>
      </c>
      <c r="Y888" s="12" t="s">
        <v>7690</v>
      </c>
      <c r="Z888" s="12"/>
      <c r="AA888" s="12" t="s">
        <v>7693</v>
      </c>
      <c r="AB888" s="12" t="s">
        <v>7694</v>
      </c>
      <c r="AC888" s="12" t="s">
        <v>409</v>
      </c>
      <c r="AD888" s="12" t="s">
        <v>73</v>
      </c>
      <c r="AE888" s="70">
        <v>45388</v>
      </c>
      <c r="AF888" s="70">
        <v>94947</v>
      </c>
      <c r="AG888" s="60" t="s">
        <v>46</v>
      </c>
      <c r="AH888" s="14">
        <v>58000</v>
      </c>
      <c r="AI888" s="61">
        <v>0</v>
      </c>
      <c r="AJ888" s="14">
        <v>63800</v>
      </c>
      <c r="AK888" s="61">
        <v>0</v>
      </c>
      <c r="AL888" s="14">
        <v>63800</v>
      </c>
      <c r="AM888" s="61">
        <v>0</v>
      </c>
      <c r="AN888" s="11"/>
      <c r="AO888" s="61">
        <v>69600</v>
      </c>
      <c r="AP888" s="61">
        <v>0</v>
      </c>
      <c r="AQ888" s="62">
        <v>69600</v>
      </c>
      <c r="AR888" s="62">
        <v>0</v>
      </c>
      <c r="AS888" s="11"/>
      <c r="AT888" s="62">
        <v>63800</v>
      </c>
      <c r="AU888" s="62">
        <v>69600</v>
      </c>
      <c r="AV888" s="61">
        <v>11600</v>
      </c>
      <c r="AW888" s="63" t="str">
        <f t="shared" si="234"/>
        <v/>
      </c>
      <c r="AX888" s="63" t="str">
        <f t="shared" si="235"/>
        <v/>
      </c>
      <c r="AY888" s="64">
        <v>5800</v>
      </c>
      <c r="AZ888" s="65">
        <v>9.0909090909090912E-2</v>
      </c>
      <c r="BA888" s="65">
        <v>0.2</v>
      </c>
      <c r="BB888" s="16" t="s">
        <v>36</v>
      </c>
      <c r="BC888" s="17"/>
    </row>
    <row r="889" spans="1:55" ht="20.100000000000001" customHeight="1" x14ac:dyDescent="0.2">
      <c r="A889" s="72">
        <v>2017</v>
      </c>
      <c r="B889" s="72" t="s">
        <v>75</v>
      </c>
      <c r="C889" s="35">
        <f t="shared" si="223"/>
        <v>6</v>
      </c>
      <c r="D889" s="67">
        <v>4</v>
      </c>
      <c r="E889" s="60" t="s">
        <v>7</v>
      </c>
      <c r="F889" s="18" t="str">
        <f t="shared" si="224"/>
        <v>Strickland, Carol</v>
      </c>
      <c r="G889" s="11" t="s">
        <v>7723</v>
      </c>
      <c r="H889" s="11" t="s">
        <v>7724</v>
      </c>
      <c r="I889" s="66">
        <v>1</v>
      </c>
      <c r="J889" s="68" t="s">
        <v>49</v>
      </c>
      <c r="K889" s="34">
        <f t="shared" si="225"/>
        <v>115500</v>
      </c>
      <c r="L889" s="34">
        <f t="shared" si="226"/>
        <v>0</v>
      </c>
      <c r="M889" s="34">
        <f t="shared" si="227"/>
        <v>115500</v>
      </c>
      <c r="N889" s="34">
        <f t="shared" si="228"/>
        <v>10500</v>
      </c>
      <c r="O889" s="34">
        <f t="shared" si="229"/>
        <v>0</v>
      </c>
      <c r="P889" s="34">
        <f t="shared" si="230"/>
        <v>10500</v>
      </c>
      <c r="Q889" s="34">
        <f t="shared" si="231"/>
        <v>126000</v>
      </c>
      <c r="R889" s="34">
        <f t="shared" si="232"/>
        <v>0</v>
      </c>
      <c r="S889" s="34">
        <f t="shared" si="233"/>
        <v>126000</v>
      </c>
      <c r="T889" s="13">
        <v>42826</v>
      </c>
      <c r="V889" s="11" t="s">
        <v>7721</v>
      </c>
      <c r="W889" s="11" t="s">
        <v>1935</v>
      </c>
      <c r="X889" s="11" t="s">
        <v>7982</v>
      </c>
      <c r="Y889" s="12" t="s">
        <v>7722</v>
      </c>
      <c r="Z889" s="12"/>
      <c r="AA889" s="12" t="s">
        <v>7697</v>
      </c>
      <c r="AB889" s="12" t="s">
        <v>7698</v>
      </c>
      <c r="AC889" s="12" t="s">
        <v>7574</v>
      </c>
      <c r="AD889" s="12" t="s">
        <v>7575</v>
      </c>
      <c r="AE889" s="70">
        <v>73391</v>
      </c>
      <c r="AF889" s="70">
        <v>132104</v>
      </c>
      <c r="AG889" s="60" t="s">
        <v>46</v>
      </c>
      <c r="AH889" s="14">
        <v>105000</v>
      </c>
      <c r="AI889" s="61">
        <v>0</v>
      </c>
      <c r="AJ889" s="14">
        <v>115500</v>
      </c>
      <c r="AK889" s="61">
        <v>0</v>
      </c>
      <c r="AL889" s="14">
        <v>115500</v>
      </c>
      <c r="AM889" s="61">
        <v>0</v>
      </c>
      <c r="AN889" s="11"/>
      <c r="AO889" s="61">
        <v>126000</v>
      </c>
      <c r="AP889" s="61">
        <v>0</v>
      </c>
      <c r="AQ889" s="62">
        <v>126000</v>
      </c>
      <c r="AR889" s="62">
        <v>0</v>
      </c>
      <c r="AS889" s="11"/>
      <c r="AT889" s="62">
        <v>115500</v>
      </c>
      <c r="AU889" s="62">
        <v>126000</v>
      </c>
      <c r="AV889" s="61">
        <v>21000</v>
      </c>
      <c r="AW889" s="63" t="str">
        <f t="shared" si="234"/>
        <v/>
      </c>
      <c r="AX889" s="63" t="str">
        <f t="shared" si="235"/>
        <v/>
      </c>
      <c r="AY889" s="64">
        <v>10500</v>
      </c>
      <c r="AZ889" s="65">
        <v>9.0909090909090912E-2</v>
      </c>
      <c r="BA889" s="65">
        <v>0.2</v>
      </c>
      <c r="BB889" s="16" t="s">
        <v>36</v>
      </c>
      <c r="BC889" s="17"/>
    </row>
    <row r="890" spans="1:55" ht="20.100000000000001" customHeight="1" x14ac:dyDescent="0.2">
      <c r="A890" s="15">
        <v>2017</v>
      </c>
      <c r="B890" s="15" t="s">
        <v>75</v>
      </c>
      <c r="C890" s="35">
        <f t="shared" si="223"/>
        <v>6</v>
      </c>
      <c r="D890" s="39">
        <v>4</v>
      </c>
      <c r="E890" s="60" t="s">
        <v>4</v>
      </c>
      <c r="F890" s="18" t="str">
        <f t="shared" si="224"/>
        <v>Bates, Anthony</v>
      </c>
      <c r="G890" s="11" t="s">
        <v>7248</v>
      </c>
      <c r="H890" s="12" t="s">
        <v>7249</v>
      </c>
      <c r="I890" s="66">
        <v>1</v>
      </c>
      <c r="J890" s="14" t="s">
        <v>53</v>
      </c>
      <c r="K890" s="34">
        <f t="shared" si="225"/>
        <v>0</v>
      </c>
      <c r="L890" s="34">
        <f t="shared" si="226"/>
        <v>27566</v>
      </c>
      <c r="M890" s="34">
        <f t="shared" si="227"/>
        <v>27566</v>
      </c>
      <c r="N890" s="34">
        <f t="shared" si="228"/>
        <v>0</v>
      </c>
      <c r="O890" s="34">
        <f t="shared" si="229"/>
        <v>3733</v>
      </c>
      <c r="P890" s="34">
        <f t="shared" si="230"/>
        <v>3733</v>
      </c>
      <c r="Q890" s="34">
        <f t="shared" si="231"/>
        <v>0</v>
      </c>
      <c r="R890" s="34">
        <f t="shared" si="232"/>
        <v>31299</v>
      </c>
      <c r="S890" s="34">
        <f t="shared" si="233"/>
        <v>31299</v>
      </c>
      <c r="T890" s="13">
        <v>42841</v>
      </c>
      <c r="V890" s="11" t="s">
        <v>1084</v>
      </c>
      <c r="W890" s="11" t="s">
        <v>3857</v>
      </c>
      <c r="X890" s="11" t="s">
        <v>7896</v>
      </c>
      <c r="Y890" s="12" t="s">
        <v>7247</v>
      </c>
      <c r="Z890" s="60" t="s">
        <v>7250</v>
      </c>
      <c r="AA890" s="12" t="s">
        <v>7251</v>
      </c>
      <c r="AB890" s="12" t="s">
        <v>7252</v>
      </c>
      <c r="AC890" s="12" t="s">
        <v>7253</v>
      </c>
      <c r="AD890" s="12" t="s">
        <v>4339</v>
      </c>
      <c r="AE890" s="30" t="s">
        <v>7254</v>
      </c>
      <c r="AF890" s="30" t="s">
        <v>7255</v>
      </c>
      <c r="AG890" s="12"/>
      <c r="AH890" s="14">
        <v>27566</v>
      </c>
      <c r="AI890" s="61">
        <v>0</v>
      </c>
      <c r="AJ890" s="14">
        <v>27566</v>
      </c>
      <c r="AK890" s="61">
        <v>0</v>
      </c>
      <c r="AL890" s="14">
        <v>0</v>
      </c>
      <c r="AM890" s="14">
        <v>27566</v>
      </c>
      <c r="AN890" s="11" t="s">
        <v>7256</v>
      </c>
      <c r="AO890" s="14">
        <v>31299</v>
      </c>
      <c r="AP890" s="61">
        <v>0</v>
      </c>
      <c r="AQ890" s="32">
        <v>0</v>
      </c>
      <c r="AR890" s="32">
        <v>31299</v>
      </c>
      <c r="AS890" s="11" t="s">
        <v>7256</v>
      </c>
      <c r="AT890" s="62">
        <v>27566</v>
      </c>
      <c r="AU890" s="62">
        <v>31299</v>
      </c>
      <c r="AV890" s="61">
        <v>3733</v>
      </c>
      <c r="AW890" s="63" t="str">
        <f t="shared" si="234"/>
        <v/>
      </c>
      <c r="AX890" s="63" t="str">
        <f t="shared" si="235"/>
        <v/>
      </c>
      <c r="AY890" s="64">
        <v>3733</v>
      </c>
      <c r="AZ890" s="65">
        <v>0.13542044547631141</v>
      </c>
      <c r="BA890" s="65">
        <v>0.13542044547631141</v>
      </c>
      <c r="BB890" s="16" t="s">
        <v>36</v>
      </c>
      <c r="BC890" s="17"/>
    </row>
    <row r="891" spans="1:55" ht="20.100000000000001" customHeight="1" x14ac:dyDescent="0.2">
      <c r="A891" s="15">
        <v>2017</v>
      </c>
      <c r="B891" s="15" t="s">
        <v>75</v>
      </c>
      <c r="C891" s="35">
        <f t="shared" si="223"/>
        <v>6</v>
      </c>
      <c r="D891" s="39">
        <v>4</v>
      </c>
      <c r="E891" s="60" t="s">
        <v>4</v>
      </c>
      <c r="F891" s="18" t="str">
        <f t="shared" si="224"/>
        <v>Cancro, Jenny</v>
      </c>
      <c r="G891" s="11" t="s">
        <v>7239</v>
      </c>
      <c r="H891" s="12" t="s">
        <v>7295</v>
      </c>
      <c r="I891" s="66">
        <v>1</v>
      </c>
      <c r="J891" s="14" t="s">
        <v>53</v>
      </c>
      <c r="K891" s="34">
        <f t="shared" si="225"/>
        <v>30930</v>
      </c>
      <c r="L891" s="34">
        <f t="shared" si="226"/>
        <v>0</v>
      </c>
      <c r="M891" s="34">
        <f t="shared" si="227"/>
        <v>30930</v>
      </c>
      <c r="N891" s="34">
        <f t="shared" si="228"/>
        <v>4512</v>
      </c>
      <c r="O891" s="34">
        <f t="shared" si="229"/>
        <v>0</v>
      </c>
      <c r="P891" s="34">
        <f t="shared" si="230"/>
        <v>4512</v>
      </c>
      <c r="Q891" s="34">
        <f t="shared" si="231"/>
        <v>35442</v>
      </c>
      <c r="R891" s="34">
        <f t="shared" si="232"/>
        <v>0</v>
      </c>
      <c r="S891" s="34">
        <f t="shared" si="233"/>
        <v>35442</v>
      </c>
      <c r="T891" s="13">
        <v>42826</v>
      </c>
      <c r="V891" s="11" t="s">
        <v>7293</v>
      </c>
      <c r="W891" s="11" t="s">
        <v>5542</v>
      </c>
      <c r="X891" s="11" t="s">
        <v>7901</v>
      </c>
      <c r="Y891" s="12" t="s">
        <v>7294</v>
      </c>
      <c r="Z891" s="60" t="s">
        <v>7250</v>
      </c>
      <c r="AA891" s="12" t="s">
        <v>7296</v>
      </c>
      <c r="AB891" s="12" t="s">
        <v>7297</v>
      </c>
      <c r="AC891" s="12" t="s">
        <v>334</v>
      </c>
      <c r="AD891" s="12" t="s">
        <v>334</v>
      </c>
      <c r="AE891" s="30" t="s">
        <v>7298</v>
      </c>
      <c r="AF891" s="30" t="s">
        <v>7299</v>
      </c>
      <c r="AG891" s="12"/>
      <c r="AH891" s="14">
        <v>30930</v>
      </c>
      <c r="AI891" s="61">
        <v>0</v>
      </c>
      <c r="AJ891" s="14">
        <v>30930</v>
      </c>
      <c r="AK891" s="61">
        <v>0</v>
      </c>
      <c r="AL891" s="14">
        <v>30930</v>
      </c>
      <c r="AM891" s="14">
        <v>0</v>
      </c>
      <c r="AN891" s="11"/>
      <c r="AO891" s="14">
        <v>35442</v>
      </c>
      <c r="AP891" s="61">
        <v>0</v>
      </c>
      <c r="AQ891" s="32">
        <v>35442</v>
      </c>
      <c r="AR891" s="32">
        <v>0</v>
      </c>
      <c r="AS891" s="11"/>
      <c r="AT891" s="62">
        <v>30930</v>
      </c>
      <c r="AU891" s="62">
        <v>35442</v>
      </c>
      <c r="AV891" s="61">
        <v>4512</v>
      </c>
      <c r="AW891" s="63" t="str">
        <f t="shared" si="234"/>
        <v/>
      </c>
      <c r="AX891" s="63" t="str">
        <f t="shared" si="235"/>
        <v/>
      </c>
      <c r="AY891" s="64">
        <v>4512</v>
      </c>
      <c r="AZ891" s="65">
        <v>0.14587778855480116</v>
      </c>
      <c r="BA891" s="65">
        <v>0.14587778855480116</v>
      </c>
      <c r="BB891" s="16" t="s">
        <v>36</v>
      </c>
      <c r="BC891" s="17"/>
    </row>
    <row r="892" spans="1:55" ht="20.100000000000001" customHeight="1" x14ac:dyDescent="0.2">
      <c r="A892" s="15">
        <v>2017</v>
      </c>
      <c r="B892" s="15" t="s">
        <v>75</v>
      </c>
      <c r="C892" s="35">
        <f t="shared" si="223"/>
        <v>6</v>
      </c>
      <c r="D892" s="39">
        <v>4</v>
      </c>
      <c r="E892" s="60" t="s">
        <v>4</v>
      </c>
      <c r="F892" s="18" t="str">
        <f t="shared" si="224"/>
        <v>Coburn, Kathy</v>
      </c>
      <c r="G892" s="11" t="s">
        <v>7239</v>
      </c>
      <c r="H892" s="12" t="s">
        <v>7328</v>
      </c>
      <c r="I892" s="66">
        <v>1</v>
      </c>
      <c r="J892" s="14" t="s">
        <v>53</v>
      </c>
      <c r="K892" s="34">
        <f t="shared" si="225"/>
        <v>33404</v>
      </c>
      <c r="L892" s="34">
        <f t="shared" si="226"/>
        <v>0</v>
      </c>
      <c r="M892" s="34">
        <f t="shared" si="227"/>
        <v>33404</v>
      </c>
      <c r="N892" s="34">
        <f t="shared" si="228"/>
        <v>2984</v>
      </c>
      <c r="O892" s="34">
        <f t="shared" si="229"/>
        <v>0</v>
      </c>
      <c r="P892" s="34">
        <f t="shared" si="230"/>
        <v>2984</v>
      </c>
      <c r="Q892" s="34">
        <f t="shared" si="231"/>
        <v>36388</v>
      </c>
      <c r="R892" s="34">
        <f t="shared" si="232"/>
        <v>0</v>
      </c>
      <c r="S892" s="34">
        <f t="shared" si="233"/>
        <v>36388</v>
      </c>
      <c r="T892" s="13">
        <v>42871</v>
      </c>
      <c r="V892" s="11" t="s">
        <v>7326</v>
      </c>
      <c r="W892" s="11" t="s">
        <v>1792</v>
      </c>
      <c r="X892" s="11" t="s">
        <v>7905</v>
      </c>
      <c r="Y892" s="12" t="s">
        <v>7327</v>
      </c>
      <c r="Z892" s="60" t="s">
        <v>7250</v>
      </c>
      <c r="AA892" s="12" t="s">
        <v>7329</v>
      </c>
      <c r="AB892" s="12" t="s">
        <v>7330</v>
      </c>
      <c r="AC892" s="12" t="s">
        <v>334</v>
      </c>
      <c r="AD892" s="12" t="s">
        <v>334</v>
      </c>
      <c r="AE892" s="30" t="s">
        <v>7298</v>
      </c>
      <c r="AF892" s="30" t="s">
        <v>7299</v>
      </c>
      <c r="AG892" s="12"/>
      <c r="AH892" s="14">
        <v>33404</v>
      </c>
      <c r="AI892" s="61">
        <v>0</v>
      </c>
      <c r="AJ892" s="14">
        <v>33404</v>
      </c>
      <c r="AK892" s="61">
        <v>0</v>
      </c>
      <c r="AL892" s="14">
        <v>33404</v>
      </c>
      <c r="AM892" s="14">
        <v>0</v>
      </c>
      <c r="AN892" s="11"/>
      <c r="AO892" s="14">
        <v>36388</v>
      </c>
      <c r="AP892" s="61">
        <v>0</v>
      </c>
      <c r="AQ892" s="32">
        <v>36388</v>
      </c>
      <c r="AR892" s="32">
        <v>0</v>
      </c>
      <c r="AS892" s="11"/>
      <c r="AT892" s="62">
        <v>33404</v>
      </c>
      <c r="AU892" s="62">
        <v>36388</v>
      </c>
      <c r="AV892" s="61">
        <v>2984</v>
      </c>
      <c r="AW892" s="63" t="str">
        <f t="shared" si="234"/>
        <v/>
      </c>
      <c r="AX892" s="63" t="str">
        <f t="shared" si="235"/>
        <v/>
      </c>
      <c r="AY892" s="64">
        <v>2984</v>
      </c>
      <c r="AZ892" s="65">
        <v>8.9330619087534424E-2</v>
      </c>
      <c r="BA892" s="65">
        <v>8.9330619087534424E-2</v>
      </c>
      <c r="BB892" s="16" t="s">
        <v>36</v>
      </c>
      <c r="BC892" s="17" t="s">
        <v>7331</v>
      </c>
    </row>
    <row r="893" spans="1:55" ht="20.100000000000001" customHeight="1" x14ac:dyDescent="0.2">
      <c r="A893" s="15">
        <v>2017</v>
      </c>
      <c r="B893" s="15" t="s">
        <v>75</v>
      </c>
      <c r="C893" s="35">
        <f t="shared" si="223"/>
        <v>6</v>
      </c>
      <c r="D893" s="39">
        <v>4</v>
      </c>
      <c r="E893" s="60" t="s">
        <v>4</v>
      </c>
      <c r="F893" s="18" t="str">
        <f t="shared" si="224"/>
        <v>Harmon, Kara</v>
      </c>
      <c r="G893" s="11" t="s">
        <v>1170</v>
      </c>
      <c r="H893" s="12" t="s">
        <v>7439</v>
      </c>
      <c r="I893" s="66">
        <v>1</v>
      </c>
      <c r="J893" s="14" t="s">
        <v>53</v>
      </c>
      <c r="K893" s="34">
        <f t="shared" si="225"/>
        <v>31360</v>
      </c>
      <c r="L893" s="34">
        <f t="shared" si="226"/>
        <v>0</v>
      </c>
      <c r="M893" s="34">
        <f t="shared" si="227"/>
        <v>31360</v>
      </c>
      <c r="N893" s="34">
        <f t="shared" si="228"/>
        <v>3127</v>
      </c>
      <c r="O893" s="34">
        <f t="shared" si="229"/>
        <v>0</v>
      </c>
      <c r="P893" s="34">
        <f t="shared" si="230"/>
        <v>3127</v>
      </c>
      <c r="Q893" s="34">
        <f t="shared" si="231"/>
        <v>34487</v>
      </c>
      <c r="R893" s="34">
        <f t="shared" si="232"/>
        <v>0</v>
      </c>
      <c r="S893" s="34">
        <f t="shared" si="233"/>
        <v>34487</v>
      </c>
      <c r="T893" s="13">
        <v>42826</v>
      </c>
      <c r="V893" s="11" t="s">
        <v>7436</v>
      </c>
      <c r="W893" s="11" t="s">
        <v>7437</v>
      </c>
      <c r="X893" s="11" t="s">
        <v>7921</v>
      </c>
      <c r="Y893" s="12" t="s">
        <v>7438</v>
      </c>
      <c r="Z893" s="60" t="s">
        <v>7250</v>
      </c>
      <c r="AA893" s="12" t="s">
        <v>287</v>
      </c>
      <c r="AB893" s="12" t="s">
        <v>7440</v>
      </c>
      <c r="AC893" s="12" t="s">
        <v>207</v>
      </c>
      <c r="AD893" s="12" t="s">
        <v>207</v>
      </c>
      <c r="AE893" s="30" t="s">
        <v>7441</v>
      </c>
      <c r="AF893" s="30" t="s">
        <v>7442</v>
      </c>
      <c r="AG893" s="12"/>
      <c r="AH893" s="14">
        <v>31360</v>
      </c>
      <c r="AI893" s="61">
        <v>0</v>
      </c>
      <c r="AJ893" s="14">
        <v>31360</v>
      </c>
      <c r="AK893" s="61">
        <v>0</v>
      </c>
      <c r="AL893" s="14">
        <v>31360</v>
      </c>
      <c r="AM893" s="14">
        <v>0</v>
      </c>
      <c r="AN893" s="11"/>
      <c r="AO893" s="14">
        <v>34487</v>
      </c>
      <c r="AP893" s="61">
        <v>0</v>
      </c>
      <c r="AQ893" s="32">
        <v>34487</v>
      </c>
      <c r="AR893" s="32">
        <v>0</v>
      </c>
      <c r="AS893" s="11"/>
      <c r="AT893" s="62">
        <v>31360</v>
      </c>
      <c r="AU893" s="62">
        <v>34487</v>
      </c>
      <c r="AV893" s="61">
        <v>3127</v>
      </c>
      <c r="AW893" s="63" t="str">
        <f t="shared" si="234"/>
        <v/>
      </c>
      <c r="AX893" s="63" t="str">
        <f t="shared" si="235"/>
        <v/>
      </c>
      <c r="AY893" s="64">
        <v>3127</v>
      </c>
      <c r="AZ893" s="65">
        <v>9.9713010204081631E-2</v>
      </c>
      <c r="BA893" s="65">
        <v>9.9713010204081631E-2</v>
      </c>
      <c r="BB893" s="16" t="s">
        <v>36</v>
      </c>
      <c r="BC893" s="17"/>
    </row>
    <row r="894" spans="1:55" ht="20.100000000000001" customHeight="1" x14ac:dyDescent="0.2">
      <c r="A894" s="15">
        <v>2017</v>
      </c>
      <c r="B894" s="15" t="s">
        <v>75</v>
      </c>
      <c r="C894" s="35">
        <f t="shared" si="223"/>
        <v>6</v>
      </c>
      <c r="D894" s="39">
        <v>4</v>
      </c>
      <c r="E894" s="60" t="s">
        <v>4</v>
      </c>
      <c r="F894" s="18" t="str">
        <f t="shared" si="224"/>
        <v>Montaldi, Peter</v>
      </c>
      <c r="G894" s="11" t="s">
        <v>7354</v>
      </c>
      <c r="H894" s="12" t="s">
        <v>7534</v>
      </c>
      <c r="I894" s="66">
        <v>1</v>
      </c>
      <c r="J894" s="14" t="s">
        <v>53</v>
      </c>
      <c r="K894" s="34">
        <f t="shared" si="225"/>
        <v>64756</v>
      </c>
      <c r="L894" s="34">
        <f t="shared" si="226"/>
        <v>0</v>
      </c>
      <c r="M894" s="34">
        <f t="shared" si="227"/>
        <v>64756</v>
      </c>
      <c r="N894" s="34">
        <f t="shared" si="228"/>
        <v>4589</v>
      </c>
      <c r="O894" s="34">
        <f t="shared" si="229"/>
        <v>0</v>
      </c>
      <c r="P894" s="34">
        <f t="shared" si="230"/>
        <v>4589</v>
      </c>
      <c r="Q894" s="34">
        <f t="shared" si="231"/>
        <v>69345</v>
      </c>
      <c r="R894" s="34">
        <f t="shared" si="232"/>
        <v>0</v>
      </c>
      <c r="S894" s="34">
        <f t="shared" si="233"/>
        <v>69345</v>
      </c>
      <c r="T894" s="13">
        <v>42887</v>
      </c>
      <c r="V894" s="11" t="s">
        <v>7532</v>
      </c>
      <c r="W894" s="11" t="s">
        <v>1655</v>
      </c>
      <c r="X894" s="11" t="s">
        <v>7935</v>
      </c>
      <c r="Y894" s="12" t="s">
        <v>7533</v>
      </c>
      <c r="Z894" s="60" t="s">
        <v>7250</v>
      </c>
      <c r="AA894" s="12" t="s">
        <v>7344</v>
      </c>
      <c r="AB894" s="12" t="s">
        <v>515</v>
      </c>
      <c r="AC894" s="12" t="s">
        <v>7535</v>
      </c>
      <c r="AD894" s="12" t="s">
        <v>5383</v>
      </c>
      <c r="AE894" s="30" t="s">
        <v>7358</v>
      </c>
      <c r="AF894" s="30" t="s">
        <v>7359</v>
      </c>
      <c r="AG894" s="12"/>
      <c r="AH894" s="14">
        <v>64756</v>
      </c>
      <c r="AI894" s="61">
        <v>0</v>
      </c>
      <c r="AJ894" s="14">
        <v>64756</v>
      </c>
      <c r="AK894" s="61">
        <v>0</v>
      </c>
      <c r="AL894" s="14">
        <v>64756</v>
      </c>
      <c r="AM894" s="14">
        <v>0</v>
      </c>
      <c r="AN894" s="11"/>
      <c r="AO894" s="14">
        <v>69345</v>
      </c>
      <c r="AP894" s="61">
        <v>0</v>
      </c>
      <c r="AQ894" s="32">
        <v>69345</v>
      </c>
      <c r="AR894" s="32">
        <v>0</v>
      </c>
      <c r="AS894" s="11"/>
      <c r="AT894" s="62">
        <v>64756</v>
      </c>
      <c r="AU894" s="62">
        <v>69345</v>
      </c>
      <c r="AV894" s="61">
        <v>4589</v>
      </c>
      <c r="AW894" s="63" t="str">
        <f t="shared" si="234"/>
        <v/>
      </c>
      <c r="AX894" s="63" t="str">
        <f t="shared" si="235"/>
        <v/>
      </c>
      <c r="AY894" s="64">
        <v>4589</v>
      </c>
      <c r="AZ894" s="65">
        <v>7.0866020137130156E-2</v>
      </c>
      <c r="BA894" s="65">
        <v>7.0866020137130156E-2</v>
      </c>
      <c r="BB894" s="16" t="s">
        <v>36</v>
      </c>
      <c r="BC894" s="17" t="s">
        <v>7331</v>
      </c>
    </row>
    <row r="895" spans="1:55" ht="20.100000000000001" customHeight="1" x14ac:dyDescent="0.2">
      <c r="A895" s="15">
        <v>2017</v>
      </c>
      <c r="B895" s="15" t="s">
        <v>75</v>
      </c>
      <c r="C895" s="35">
        <f t="shared" si="223"/>
        <v>6</v>
      </c>
      <c r="D895" s="39">
        <v>4</v>
      </c>
      <c r="E895" s="60" t="s">
        <v>4</v>
      </c>
      <c r="F895" s="18" t="str">
        <f t="shared" si="224"/>
        <v>Pouder, Elizabeth</v>
      </c>
      <c r="G895" s="11" t="s">
        <v>7572</v>
      </c>
      <c r="H895" s="12" t="s">
        <v>7573</v>
      </c>
      <c r="I895" s="66">
        <v>1</v>
      </c>
      <c r="J895" s="14" t="s">
        <v>53</v>
      </c>
      <c r="K895" s="34">
        <f t="shared" si="225"/>
        <v>114342</v>
      </c>
      <c r="L895" s="34">
        <f t="shared" si="226"/>
        <v>0</v>
      </c>
      <c r="M895" s="34">
        <f t="shared" si="227"/>
        <v>114342</v>
      </c>
      <c r="N895" s="34">
        <f t="shared" si="228"/>
        <v>9233</v>
      </c>
      <c r="O895" s="34">
        <f t="shared" si="229"/>
        <v>0</v>
      </c>
      <c r="P895" s="34">
        <f t="shared" si="230"/>
        <v>9233</v>
      </c>
      <c r="Q895" s="34">
        <f t="shared" si="231"/>
        <v>123575</v>
      </c>
      <c r="R895" s="34">
        <f t="shared" si="232"/>
        <v>0</v>
      </c>
      <c r="S895" s="34">
        <f t="shared" si="233"/>
        <v>123575</v>
      </c>
      <c r="T895" s="13">
        <v>42887</v>
      </c>
      <c r="V895" s="11" t="s">
        <v>7570</v>
      </c>
      <c r="W895" s="11" t="s">
        <v>367</v>
      </c>
      <c r="X895" s="11" t="s">
        <v>7941</v>
      </c>
      <c r="Y895" s="12" t="s">
        <v>7571</v>
      </c>
      <c r="Z895" s="60" t="s">
        <v>7250</v>
      </c>
      <c r="AA895" s="12" t="s">
        <v>643</v>
      </c>
      <c r="AB895" s="12" t="s">
        <v>7260</v>
      </c>
      <c r="AC895" s="12" t="s">
        <v>7574</v>
      </c>
      <c r="AD895" s="12" t="s">
        <v>7575</v>
      </c>
      <c r="AE895" s="30" t="s">
        <v>7576</v>
      </c>
      <c r="AF895" s="30" t="s">
        <v>7577</v>
      </c>
      <c r="AG895" s="12"/>
      <c r="AH895" s="14">
        <v>114342</v>
      </c>
      <c r="AI895" s="61">
        <v>0</v>
      </c>
      <c r="AJ895" s="14">
        <v>114342</v>
      </c>
      <c r="AK895" s="61">
        <v>0</v>
      </c>
      <c r="AL895" s="14">
        <v>114342</v>
      </c>
      <c r="AM895" s="14">
        <v>0</v>
      </c>
      <c r="AN895" s="11"/>
      <c r="AO895" s="14">
        <v>123575</v>
      </c>
      <c r="AP895" s="61">
        <v>0</v>
      </c>
      <c r="AQ895" s="32">
        <v>123575</v>
      </c>
      <c r="AR895" s="32">
        <v>0</v>
      </c>
      <c r="AS895" s="11"/>
      <c r="AT895" s="62">
        <v>114342</v>
      </c>
      <c r="AU895" s="62">
        <v>123575</v>
      </c>
      <c r="AV895" s="61">
        <v>9233</v>
      </c>
      <c r="AW895" s="63" t="str">
        <f t="shared" si="234"/>
        <v/>
      </c>
      <c r="AX895" s="63" t="str">
        <f t="shared" si="235"/>
        <v/>
      </c>
      <c r="AY895" s="64">
        <v>9233</v>
      </c>
      <c r="AZ895" s="65">
        <v>8.0748981126795058E-2</v>
      </c>
      <c r="BA895" s="65">
        <v>8.0748981126795058E-2</v>
      </c>
      <c r="BB895" s="16" t="s">
        <v>36</v>
      </c>
      <c r="BC895" s="17"/>
    </row>
    <row r="896" spans="1:55" ht="20.100000000000001" customHeight="1" x14ac:dyDescent="0.2">
      <c r="A896" s="15">
        <v>2017</v>
      </c>
      <c r="B896" s="15" t="s">
        <v>75</v>
      </c>
      <c r="C896" s="35">
        <f t="shared" si="223"/>
        <v>6</v>
      </c>
      <c r="D896" s="39">
        <v>4</v>
      </c>
      <c r="E896" s="60" t="s">
        <v>4</v>
      </c>
      <c r="F896" s="18" t="str">
        <f t="shared" si="224"/>
        <v>Triplett, Nicole</v>
      </c>
      <c r="G896" s="11" t="s">
        <v>7310</v>
      </c>
      <c r="H896" s="12" t="s">
        <v>7629</v>
      </c>
      <c r="I896" s="66">
        <v>1</v>
      </c>
      <c r="J896" s="14" t="s">
        <v>53</v>
      </c>
      <c r="K896" s="34">
        <f t="shared" si="225"/>
        <v>38444</v>
      </c>
      <c r="L896" s="34">
        <f t="shared" si="226"/>
        <v>0</v>
      </c>
      <c r="M896" s="34">
        <f t="shared" si="227"/>
        <v>38444</v>
      </c>
      <c r="N896" s="34">
        <f t="shared" si="228"/>
        <v>3444</v>
      </c>
      <c r="O896" s="34">
        <f t="shared" si="229"/>
        <v>0</v>
      </c>
      <c r="P896" s="34">
        <f t="shared" si="230"/>
        <v>3444</v>
      </c>
      <c r="Q896" s="34">
        <f t="shared" si="231"/>
        <v>41888</v>
      </c>
      <c r="R896" s="34">
        <f t="shared" si="232"/>
        <v>0</v>
      </c>
      <c r="S896" s="34">
        <f t="shared" si="233"/>
        <v>41888</v>
      </c>
      <c r="T896" s="13">
        <v>42825</v>
      </c>
      <c r="V896" s="11" t="s">
        <v>7627</v>
      </c>
      <c r="W896" s="11" t="s">
        <v>1246</v>
      </c>
      <c r="X896" s="11" t="s">
        <v>7952</v>
      </c>
      <c r="Y896" s="12" t="s">
        <v>7628</v>
      </c>
      <c r="Z896" s="60" t="s">
        <v>7250</v>
      </c>
      <c r="AA896" s="12" t="s">
        <v>7630</v>
      </c>
      <c r="AB896" s="12" t="s">
        <v>7631</v>
      </c>
      <c r="AC896" s="12" t="s">
        <v>365</v>
      </c>
      <c r="AD896" s="12" t="s">
        <v>365</v>
      </c>
      <c r="AE896" s="30" t="s">
        <v>7314</v>
      </c>
      <c r="AF896" s="30" t="s">
        <v>7315</v>
      </c>
      <c r="AG896" s="12"/>
      <c r="AH896" s="14">
        <v>38444</v>
      </c>
      <c r="AI896" s="61">
        <v>0</v>
      </c>
      <c r="AJ896" s="14">
        <v>38444</v>
      </c>
      <c r="AK896" s="61">
        <v>0</v>
      </c>
      <c r="AL896" s="14">
        <v>38444</v>
      </c>
      <c r="AM896" s="14">
        <v>0</v>
      </c>
      <c r="AN896" s="11"/>
      <c r="AO896" s="14">
        <v>41888</v>
      </c>
      <c r="AP896" s="61">
        <v>0</v>
      </c>
      <c r="AQ896" s="32">
        <v>41888</v>
      </c>
      <c r="AR896" s="32"/>
      <c r="AS896" s="11"/>
      <c r="AT896" s="62">
        <v>38444</v>
      </c>
      <c r="AU896" s="62">
        <v>41888</v>
      </c>
      <c r="AV896" s="61">
        <v>3444</v>
      </c>
      <c r="AW896" s="63" t="str">
        <f t="shared" si="234"/>
        <v/>
      </c>
      <c r="AX896" s="63" t="str">
        <f t="shared" si="235"/>
        <v/>
      </c>
      <c r="AY896" s="64">
        <v>3444</v>
      </c>
      <c r="AZ896" s="65">
        <v>8.9584850691915519E-2</v>
      </c>
      <c r="BA896" s="65">
        <v>8.9584850691915519E-2</v>
      </c>
      <c r="BB896" s="16" t="s">
        <v>36</v>
      </c>
      <c r="BC896" s="17"/>
    </row>
    <row r="897" spans="1:55" ht="20.100000000000001" customHeight="1" x14ac:dyDescent="0.2">
      <c r="A897" s="15">
        <v>2017</v>
      </c>
      <c r="B897" s="15" t="s">
        <v>75</v>
      </c>
      <c r="C897" s="35">
        <f t="shared" si="223"/>
        <v>6</v>
      </c>
      <c r="D897" s="39">
        <v>4</v>
      </c>
      <c r="E897" s="60" t="s">
        <v>4</v>
      </c>
      <c r="F897" s="18" t="str">
        <f t="shared" si="224"/>
        <v>Waterworth, Alexander</v>
      </c>
      <c r="G897" s="11" t="s">
        <v>7354</v>
      </c>
      <c r="H897" s="12" t="s">
        <v>7659</v>
      </c>
      <c r="I897" s="66">
        <v>1</v>
      </c>
      <c r="J897" s="14" t="s">
        <v>53</v>
      </c>
      <c r="K897" s="34">
        <f t="shared" si="225"/>
        <v>59696</v>
      </c>
      <c r="L897" s="34">
        <f t="shared" si="226"/>
        <v>0</v>
      </c>
      <c r="M897" s="34">
        <f t="shared" si="227"/>
        <v>59696</v>
      </c>
      <c r="N897" s="34">
        <f t="shared" si="228"/>
        <v>9377</v>
      </c>
      <c r="O897" s="34">
        <f t="shared" si="229"/>
        <v>0</v>
      </c>
      <c r="P897" s="34">
        <f t="shared" si="230"/>
        <v>9377</v>
      </c>
      <c r="Q897" s="34">
        <f t="shared" si="231"/>
        <v>69073</v>
      </c>
      <c r="R897" s="34">
        <f t="shared" si="232"/>
        <v>0</v>
      </c>
      <c r="S897" s="34">
        <f t="shared" si="233"/>
        <v>69073</v>
      </c>
      <c r="T897" s="13">
        <v>42887</v>
      </c>
      <c r="V897" s="11" t="s">
        <v>7657</v>
      </c>
      <c r="W897" s="11" t="s">
        <v>2758</v>
      </c>
      <c r="X897" s="11" t="s">
        <v>7955</v>
      </c>
      <c r="Y897" s="12" t="s">
        <v>7658</v>
      </c>
      <c r="Z897" s="60" t="s">
        <v>7250</v>
      </c>
      <c r="AA897" s="12" t="s">
        <v>7344</v>
      </c>
      <c r="AB897" s="12" t="s">
        <v>515</v>
      </c>
      <c r="AC897" s="12" t="s">
        <v>7660</v>
      </c>
      <c r="AD897" s="12" t="s">
        <v>7661</v>
      </c>
      <c r="AE897" s="30" t="s">
        <v>7358</v>
      </c>
      <c r="AF897" s="30" t="s">
        <v>7359</v>
      </c>
      <c r="AG897" s="12"/>
      <c r="AH897" s="14">
        <v>59696</v>
      </c>
      <c r="AI897" s="61">
        <v>0</v>
      </c>
      <c r="AJ897" s="14">
        <v>59696</v>
      </c>
      <c r="AK897" s="61">
        <v>0</v>
      </c>
      <c r="AL897" s="14">
        <v>59696</v>
      </c>
      <c r="AM897" s="14">
        <v>0</v>
      </c>
      <c r="AN897" s="11"/>
      <c r="AO897" s="14">
        <v>69073</v>
      </c>
      <c r="AP897" s="61">
        <v>0</v>
      </c>
      <c r="AQ897" s="32">
        <v>69073</v>
      </c>
      <c r="AR897" s="32"/>
      <c r="AS897" s="11"/>
      <c r="AT897" s="62">
        <v>59696</v>
      </c>
      <c r="AU897" s="62">
        <v>69073</v>
      </c>
      <c r="AV897" s="61">
        <v>9377</v>
      </c>
      <c r="AW897" s="63" t="str">
        <f t="shared" si="234"/>
        <v/>
      </c>
      <c r="AX897" s="63" t="str">
        <f t="shared" si="235"/>
        <v/>
      </c>
      <c r="AY897" s="64">
        <v>9377</v>
      </c>
      <c r="AZ897" s="65">
        <v>0.15707920128651837</v>
      </c>
      <c r="BA897" s="65">
        <v>0.15707920128651837</v>
      </c>
      <c r="BB897" s="16" t="s">
        <v>36</v>
      </c>
      <c r="BC897" s="17" t="s">
        <v>7331</v>
      </c>
    </row>
    <row r="898" spans="1:55" ht="20.100000000000001" customHeight="1" x14ac:dyDescent="0.2">
      <c r="A898" s="15">
        <v>2017</v>
      </c>
      <c r="B898" s="15" t="s">
        <v>75</v>
      </c>
      <c r="C898" s="35">
        <f t="shared" si="223"/>
        <v>6</v>
      </c>
      <c r="D898" s="67">
        <v>4</v>
      </c>
      <c r="E898" s="60" t="s">
        <v>6</v>
      </c>
      <c r="F898" s="18" t="str">
        <f t="shared" si="224"/>
        <v>Moore, Quinton</v>
      </c>
      <c r="G898" s="17" t="s">
        <v>7231</v>
      </c>
      <c r="H898" s="12" t="s">
        <v>7232</v>
      </c>
      <c r="I898" s="66">
        <v>1</v>
      </c>
      <c r="J898" s="68" t="s">
        <v>53</v>
      </c>
      <c r="K898" s="34">
        <f t="shared" si="225"/>
        <v>27401</v>
      </c>
      <c r="L898" s="34">
        <f t="shared" si="226"/>
        <v>0</v>
      </c>
      <c r="M898" s="34">
        <f t="shared" si="227"/>
        <v>27401</v>
      </c>
      <c r="N898" s="34">
        <f t="shared" si="228"/>
        <v>1000</v>
      </c>
      <c r="O898" s="34">
        <f t="shared" si="229"/>
        <v>0</v>
      </c>
      <c r="P898" s="34">
        <f t="shared" si="230"/>
        <v>1000</v>
      </c>
      <c r="Q898" s="34">
        <f t="shared" si="231"/>
        <v>28401</v>
      </c>
      <c r="R898" s="34">
        <f t="shared" si="232"/>
        <v>0</v>
      </c>
      <c r="S898" s="34">
        <f t="shared" si="233"/>
        <v>28401</v>
      </c>
      <c r="T898" s="69">
        <v>42826</v>
      </c>
      <c r="V898" s="11" t="s">
        <v>1877</v>
      </c>
      <c r="W898" s="11" t="s">
        <v>1659</v>
      </c>
      <c r="X898" s="11" t="s">
        <v>7960</v>
      </c>
      <c r="Y898" s="11">
        <v>970000408</v>
      </c>
      <c r="Z898" s="12"/>
      <c r="AA898" s="60" t="s">
        <v>7233</v>
      </c>
      <c r="AB898" s="12" t="s">
        <v>7234</v>
      </c>
      <c r="AC898" s="12" t="s">
        <v>1573</v>
      </c>
      <c r="AD898" s="12">
        <v>999999</v>
      </c>
      <c r="AE898" s="70">
        <v>23332</v>
      </c>
      <c r="AF898" s="70">
        <v>37412</v>
      </c>
      <c r="AG898" s="60"/>
      <c r="AH898" s="61">
        <v>27401</v>
      </c>
      <c r="AI898" s="61">
        <v>0</v>
      </c>
      <c r="AJ898" s="61">
        <v>27401</v>
      </c>
      <c r="AK898" s="61">
        <v>0</v>
      </c>
      <c r="AL898" s="61">
        <v>27401</v>
      </c>
      <c r="AM898" s="61">
        <v>0</v>
      </c>
      <c r="AN898" s="11"/>
      <c r="AO898" s="61">
        <v>28401</v>
      </c>
      <c r="AP898" s="61">
        <v>0</v>
      </c>
      <c r="AQ898" s="62">
        <v>28401</v>
      </c>
      <c r="AR898" s="62">
        <v>0</v>
      </c>
      <c r="AS898" s="11"/>
      <c r="AT898" s="62">
        <v>27401</v>
      </c>
      <c r="AU898" s="62">
        <v>28401</v>
      </c>
      <c r="AV898" s="61">
        <v>1000</v>
      </c>
      <c r="AW898" s="63" t="str">
        <f t="shared" si="234"/>
        <v/>
      </c>
      <c r="AX898" s="63" t="str">
        <f t="shared" si="235"/>
        <v/>
      </c>
      <c r="AY898" s="64">
        <v>1000</v>
      </c>
      <c r="AZ898" s="65">
        <v>3.5210027815921974E-2</v>
      </c>
      <c r="BA898" s="65">
        <v>3.6495018429984309E-2</v>
      </c>
      <c r="BB898" s="16" t="s">
        <v>36</v>
      </c>
      <c r="BC898" s="17"/>
    </row>
    <row r="899" spans="1:55" ht="20.100000000000001" customHeight="1" x14ac:dyDescent="0.2">
      <c r="A899" s="15">
        <v>2017</v>
      </c>
      <c r="B899" s="15" t="s">
        <v>75</v>
      </c>
      <c r="C899" s="35">
        <f t="shared" si="223"/>
        <v>6</v>
      </c>
      <c r="D899" s="67">
        <v>4</v>
      </c>
      <c r="E899" s="60" t="s">
        <v>5</v>
      </c>
      <c r="F899" s="18" t="str">
        <f t="shared" si="224"/>
        <v>Best, Camille Denise</v>
      </c>
      <c r="G899" s="11" t="s">
        <v>7105</v>
      </c>
      <c r="H899" s="12" t="s">
        <v>7106</v>
      </c>
      <c r="I899" s="66">
        <v>1</v>
      </c>
      <c r="J899" s="68" t="s">
        <v>53</v>
      </c>
      <c r="K899" s="34">
        <f t="shared" si="225"/>
        <v>31547</v>
      </c>
      <c r="L899" s="34">
        <f t="shared" si="226"/>
        <v>0</v>
      </c>
      <c r="M899" s="34">
        <f t="shared" si="227"/>
        <v>31547</v>
      </c>
      <c r="N899" s="34">
        <f t="shared" si="228"/>
        <v>2126</v>
      </c>
      <c r="O899" s="34">
        <f t="shared" si="229"/>
        <v>0</v>
      </c>
      <c r="P899" s="34">
        <f t="shared" si="230"/>
        <v>2126</v>
      </c>
      <c r="Q899" s="34">
        <f t="shared" si="231"/>
        <v>33673</v>
      </c>
      <c r="R899" s="34">
        <f t="shared" si="232"/>
        <v>0</v>
      </c>
      <c r="S899" s="34">
        <f t="shared" si="233"/>
        <v>33673</v>
      </c>
      <c r="T899" s="69" t="s">
        <v>6706</v>
      </c>
      <c r="V899" s="11" t="s">
        <v>7102</v>
      </c>
      <c r="W899" s="11" t="s">
        <v>7103</v>
      </c>
      <c r="X899" s="11" t="s">
        <v>9286</v>
      </c>
      <c r="Y899" s="11" t="s">
        <v>7104</v>
      </c>
      <c r="Z899" s="12" t="s">
        <v>6739</v>
      </c>
      <c r="AA899" s="12" t="s">
        <v>7107</v>
      </c>
      <c r="AB899" s="12">
        <v>512105</v>
      </c>
      <c r="AC899" s="12" t="s">
        <v>7108</v>
      </c>
      <c r="AD899" s="12">
        <v>418110</v>
      </c>
      <c r="AE899" s="70">
        <v>43400</v>
      </c>
      <c r="AF899" s="70">
        <v>69440</v>
      </c>
      <c r="AG899" s="60"/>
      <c r="AH899" s="61">
        <v>31080</v>
      </c>
      <c r="AI899" s="61">
        <v>0</v>
      </c>
      <c r="AJ899" s="61">
        <v>31547</v>
      </c>
      <c r="AK899" s="61">
        <v>0</v>
      </c>
      <c r="AL899" s="61">
        <v>31547</v>
      </c>
      <c r="AM899" s="61">
        <v>0</v>
      </c>
      <c r="AN899" s="11"/>
      <c r="AO899" s="61">
        <v>33673</v>
      </c>
      <c r="AP899" s="61">
        <v>0</v>
      </c>
      <c r="AQ899" s="62">
        <v>33673</v>
      </c>
      <c r="AR899" s="62">
        <v>0</v>
      </c>
      <c r="AS899" s="11"/>
      <c r="AT899" s="62">
        <v>31547</v>
      </c>
      <c r="AU899" s="62">
        <v>33673</v>
      </c>
      <c r="AV899" s="61">
        <v>2593</v>
      </c>
      <c r="AW899" s="63" t="str">
        <f t="shared" si="234"/>
        <v/>
      </c>
      <c r="AX899" s="63" t="str">
        <f t="shared" si="235"/>
        <v/>
      </c>
      <c r="AY899" s="64">
        <v>2126</v>
      </c>
      <c r="AZ899" s="65">
        <v>6.3136637662221953E-2</v>
      </c>
      <c r="BA899" s="65">
        <v>8.3429858429858436E-2</v>
      </c>
      <c r="BB899" s="16" t="s">
        <v>36</v>
      </c>
      <c r="BC899" s="17"/>
    </row>
    <row r="900" spans="1:55" ht="20.100000000000001" customHeight="1" x14ac:dyDescent="0.2">
      <c r="A900" s="15">
        <v>2017</v>
      </c>
      <c r="B900" s="15" t="s">
        <v>75</v>
      </c>
      <c r="C900" s="35">
        <f t="shared" si="223"/>
        <v>6</v>
      </c>
      <c r="D900" s="67">
        <v>4</v>
      </c>
      <c r="E900" s="60" t="s">
        <v>5</v>
      </c>
      <c r="F900" s="18" t="str">
        <f t="shared" si="224"/>
        <v>Blackwell, Wilma</v>
      </c>
      <c r="G900" s="11" t="s">
        <v>6737</v>
      </c>
      <c r="H900" s="12" t="s">
        <v>6761</v>
      </c>
      <c r="I900" s="66">
        <v>1</v>
      </c>
      <c r="J900" s="68" t="s">
        <v>53</v>
      </c>
      <c r="K900" s="34">
        <f t="shared" si="225"/>
        <v>26696</v>
      </c>
      <c r="L900" s="34">
        <f t="shared" si="226"/>
        <v>0</v>
      </c>
      <c r="M900" s="34">
        <f t="shared" si="227"/>
        <v>26696</v>
      </c>
      <c r="N900" s="34">
        <f t="shared" si="228"/>
        <v>3572</v>
      </c>
      <c r="O900" s="34">
        <f t="shared" si="229"/>
        <v>0</v>
      </c>
      <c r="P900" s="34">
        <f t="shared" si="230"/>
        <v>3572</v>
      </c>
      <c r="Q900" s="34">
        <f t="shared" si="231"/>
        <v>30268</v>
      </c>
      <c r="R900" s="34">
        <f t="shared" si="232"/>
        <v>0</v>
      </c>
      <c r="S900" s="34">
        <f t="shared" si="233"/>
        <v>30268</v>
      </c>
      <c r="T900" s="69" t="s">
        <v>6615</v>
      </c>
      <c r="V900" s="123" t="s">
        <v>6758</v>
      </c>
      <c r="W900" s="123" t="s">
        <v>6759</v>
      </c>
      <c r="X900" s="11" t="s">
        <v>7963</v>
      </c>
      <c r="Y900" s="123" t="s">
        <v>6760</v>
      </c>
      <c r="Z900" s="12" t="s">
        <v>6739</v>
      </c>
      <c r="AA900" s="12" t="s">
        <v>6762</v>
      </c>
      <c r="AB900" s="12">
        <v>591501</v>
      </c>
      <c r="AC900" s="12" t="s">
        <v>4161</v>
      </c>
      <c r="AD900" s="12">
        <v>514000</v>
      </c>
      <c r="AE900" s="70">
        <v>23332</v>
      </c>
      <c r="AF900" s="70">
        <v>46186</v>
      </c>
      <c r="AG900" s="60"/>
      <c r="AH900" s="61" t="s">
        <v>3142</v>
      </c>
      <c r="AI900" s="61">
        <v>0</v>
      </c>
      <c r="AJ900" s="61">
        <v>26696</v>
      </c>
      <c r="AK900" s="61">
        <v>0</v>
      </c>
      <c r="AL900" s="61">
        <v>26696</v>
      </c>
      <c r="AM900" s="61">
        <v>0</v>
      </c>
      <c r="AN900" s="11"/>
      <c r="AO900" s="61">
        <v>30268</v>
      </c>
      <c r="AP900" s="61">
        <v>0</v>
      </c>
      <c r="AQ900" s="62">
        <v>30268</v>
      </c>
      <c r="AR900" s="62">
        <v>0</v>
      </c>
      <c r="AS900" s="11"/>
      <c r="AT900" s="62">
        <v>26696</v>
      </c>
      <c r="AU900" s="62">
        <v>30268</v>
      </c>
      <c r="AV900" s="61">
        <v>0</v>
      </c>
      <c r="AW900" s="63" t="str">
        <f t="shared" si="234"/>
        <v/>
      </c>
      <c r="AX900" s="63" t="str">
        <f t="shared" si="235"/>
        <v/>
      </c>
      <c r="AY900" s="64">
        <v>3572</v>
      </c>
      <c r="AZ900" s="65">
        <v>0.11801242236024845</v>
      </c>
      <c r="BA900" s="65">
        <v>0</v>
      </c>
      <c r="BB900" s="16" t="s">
        <v>36</v>
      </c>
      <c r="BC900" s="17"/>
    </row>
    <row r="901" spans="1:55" ht="20.100000000000001" customHeight="1" x14ac:dyDescent="0.2">
      <c r="A901" s="15">
        <v>2017</v>
      </c>
      <c r="B901" s="15" t="s">
        <v>75</v>
      </c>
      <c r="C901" s="35">
        <f t="shared" si="223"/>
        <v>6</v>
      </c>
      <c r="D901" s="67">
        <v>4</v>
      </c>
      <c r="E901" s="60" t="s">
        <v>5</v>
      </c>
      <c r="F901" s="18" t="str">
        <f t="shared" si="224"/>
        <v>Born, Anyah Crystina</v>
      </c>
      <c r="G901" s="11" t="s">
        <v>6685</v>
      </c>
      <c r="H901" s="12" t="s">
        <v>7134</v>
      </c>
      <c r="I901" s="66">
        <v>1</v>
      </c>
      <c r="J901" s="68" t="s">
        <v>53</v>
      </c>
      <c r="K901" s="34">
        <f t="shared" si="225"/>
        <v>29058</v>
      </c>
      <c r="L901" s="34">
        <f t="shared" si="226"/>
        <v>0</v>
      </c>
      <c r="M901" s="34">
        <f t="shared" si="227"/>
        <v>29058</v>
      </c>
      <c r="N901" s="34">
        <f t="shared" si="228"/>
        <v>4783</v>
      </c>
      <c r="O901" s="34">
        <f t="shared" si="229"/>
        <v>0</v>
      </c>
      <c r="P901" s="34">
        <f t="shared" si="230"/>
        <v>4783</v>
      </c>
      <c r="Q901" s="34">
        <f t="shared" si="231"/>
        <v>33841</v>
      </c>
      <c r="R901" s="34">
        <f t="shared" si="232"/>
        <v>0</v>
      </c>
      <c r="S901" s="34">
        <f t="shared" si="233"/>
        <v>33841</v>
      </c>
      <c r="T901" s="69" t="s">
        <v>6706</v>
      </c>
      <c r="V901" s="11" t="s">
        <v>7131</v>
      </c>
      <c r="W901" s="11" t="s">
        <v>7132</v>
      </c>
      <c r="X901" s="11" t="s">
        <v>9288</v>
      </c>
      <c r="Y901" s="11" t="s">
        <v>7133</v>
      </c>
      <c r="Z901" s="12" t="s">
        <v>6739</v>
      </c>
      <c r="AA901" s="12" t="s">
        <v>7135</v>
      </c>
      <c r="AB901" s="12">
        <v>720101</v>
      </c>
      <c r="AC901" s="12" t="s">
        <v>4161</v>
      </c>
      <c r="AD901" s="12">
        <v>514000</v>
      </c>
      <c r="AE901" s="70">
        <v>25381</v>
      </c>
      <c r="AF901" s="70">
        <v>48446</v>
      </c>
      <c r="AG901" s="60"/>
      <c r="AH901" s="61">
        <v>28628</v>
      </c>
      <c r="AI901" s="61">
        <v>0</v>
      </c>
      <c r="AJ901" s="61">
        <v>29058</v>
      </c>
      <c r="AK901" s="61">
        <v>0</v>
      </c>
      <c r="AL901" s="61">
        <v>29058</v>
      </c>
      <c r="AM901" s="61">
        <v>0</v>
      </c>
      <c r="AN901" s="11"/>
      <c r="AO901" s="61">
        <v>33841</v>
      </c>
      <c r="AP901" s="61">
        <v>0</v>
      </c>
      <c r="AQ901" s="62">
        <v>33841</v>
      </c>
      <c r="AR901" s="62">
        <v>0</v>
      </c>
      <c r="AS901" s="11"/>
      <c r="AT901" s="62">
        <v>29058</v>
      </c>
      <c r="AU901" s="62">
        <v>33841</v>
      </c>
      <c r="AV901" s="61">
        <v>5213</v>
      </c>
      <c r="AW901" s="63" t="str">
        <f t="shared" si="234"/>
        <v/>
      </c>
      <c r="AX901" s="63" t="str">
        <f t="shared" si="235"/>
        <v/>
      </c>
      <c r="AY901" s="64">
        <v>4783</v>
      </c>
      <c r="AZ901" s="65">
        <v>0.14133743092698206</v>
      </c>
      <c r="BA901" s="65">
        <v>0.18209445298309349</v>
      </c>
      <c r="BB901" s="16" t="s">
        <v>36</v>
      </c>
      <c r="BC901" s="17"/>
    </row>
    <row r="902" spans="1:55" ht="20.100000000000001" customHeight="1" x14ac:dyDescent="0.2">
      <c r="A902" s="15">
        <v>2017</v>
      </c>
      <c r="B902" s="15" t="s">
        <v>75</v>
      </c>
      <c r="C902" s="35">
        <f t="shared" si="223"/>
        <v>6</v>
      </c>
      <c r="D902" s="67">
        <v>4</v>
      </c>
      <c r="E902" s="60" t="s">
        <v>5</v>
      </c>
      <c r="F902" s="18" t="str">
        <f t="shared" si="224"/>
        <v>Brown, Christopher Ray</v>
      </c>
      <c r="G902" s="11" t="s">
        <v>6896</v>
      </c>
      <c r="H902" s="12" t="s">
        <v>6897</v>
      </c>
      <c r="I902" s="66">
        <v>1</v>
      </c>
      <c r="J902" s="68" t="s">
        <v>53</v>
      </c>
      <c r="K902" s="34">
        <f t="shared" si="225"/>
        <v>51347</v>
      </c>
      <c r="L902" s="34">
        <f t="shared" si="226"/>
        <v>0</v>
      </c>
      <c r="M902" s="34">
        <f t="shared" si="227"/>
        <v>51347</v>
      </c>
      <c r="N902" s="34">
        <f t="shared" si="228"/>
        <v>2653</v>
      </c>
      <c r="O902" s="34">
        <f t="shared" si="229"/>
        <v>0</v>
      </c>
      <c r="P902" s="34">
        <f t="shared" si="230"/>
        <v>2653</v>
      </c>
      <c r="Q902" s="34">
        <f t="shared" si="231"/>
        <v>54000</v>
      </c>
      <c r="R902" s="34">
        <f t="shared" si="232"/>
        <v>0</v>
      </c>
      <c r="S902" s="34">
        <f t="shared" si="233"/>
        <v>54000</v>
      </c>
      <c r="T902" s="69" t="s">
        <v>6699</v>
      </c>
      <c r="V902" s="11" t="s">
        <v>175</v>
      </c>
      <c r="W902" s="11" t="s">
        <v>6894</v>
      </c>
      <c r="X902" s="11" t="s">
        <v>9290</v>
      </c>
      <c r="Y902" s="11" t="s">
        <v>6895</v>
      </c>
      <c r="Z902" s="12" t="s">
        <v>6622</v>
      </c>
      <c r="AA902" s="12" t="s">
        <v>6898</v>
      </c>
      <c r="AB902" s="12">
        <v>259437</v>
      </c>
      <c r="AC902" s="12" t="s">
        <v>3869</v>
      </c>
      <c r="AD902" s="12">
        <v>718000</v>
      </c>
      <c r="AE902" s="70">
        <v>30856</v>
      </c>
      <c r="AF902" s="70">
        <v>69563</v>
      </c>
      <c r="AG902" s="60"/>
      <c r="AH902" s="61">
        <v>50588</v>
      </c>
      <c r="AI902" s="61">
        <v>0</v>
      </c>
      <c r="AJ902" s="61">
        <v>51347</v>
      </c>
      <c r="AK902" s="61">
        <v>0</v>
      </c>
      <c r="AL902" s="61">
        <v>51347</v>
      </c>
      <c r="AM902" s="61">
        <v>0</v>
      </c>
      <c r="AN902" s="11"/>
      <c r="AO902" s="61">
        <v>54000</v>
      </c>
      <c r="AP902" s="61">
        <v>0</v>
      </c>
      <c r="AQ902" s="62">
        <v>54000</v>
      </c>
      <c r="AR902" s="62">
        <v>0</v>
      </c>
      <c r="AS902" s="11"/>
      <c r="AT902" s="62">
        <v>51347</v>
      </c>
      <c r="AU902" s="62">
        <v>54000</v>
      </c>
      <c r="AV902" s="61">
        <v>3412</v>
      </c>
      <c r="AW902" s="63" t="str">
        <f t="shared" si="234"/>
        <v/>
      </c>
      <c r="AX902" s="63" t="str">
        <f t="shared" si="235"/>
        <v/>
      </c>
      <c r="AY902" s="64">
        <v>2653</v>
      </c>
      <c r="AZ902" s="65">
        <v>4.9129629629629627E-2</v>
      </c>
      <c r="BA902" s="65">
        <v>6.7446825334071328E-2</v>
      </c>
      <c r="BB902" s="16" t="s">
        <v>36</v>
      </c>
      <c r="BC902" s="17"/>
    </row>
    <row r="903" spans="1:55" ht="20.100000000000001" customHeight="1" x14ac:dyDescent="0.2">
      <c r="A903" s="15">
        <v>2017</v>
      </c>
      <c r="B903" s="15" t="s">
        <v>75</v>
      </c>
      <c r="C903" s="35">
        <f t="shared" si="223"/>
        <v>6</v>
      </c>
      <c r="D903" s="67">
        <v>4</v>
      </c>
      <c r="E903" s="60" t="s">
        <v>5</v>
      </c>
      <c r="F903" s="18" t="str">
        <f t="shared" si="224"/>
        <v>Coleman, Majida</v>
      </c>
      <c r="G903" s="11" t="s">
        <v>6685</v>
      </c>
      <c r="H903" s="12" t="s">
        <v>976</v>
      </c>
      <c r="I903" s="66">
        <v>1</v>
      </c>
      <c r="J903" s="68" t="s">
        <v>53</v>
      </c>
      <c r="K903" s="34">
        <f t="shared" si="225"/>
        <v>29058</v>
      </c>
      <c r="L903" s="34">
        <f t="shared" si="226"/>
        <v>0</v>
      </c>
      <c r="M903" s="34">
        <f t="shared" si="227"/>
        <v>29058</v>
      </c>
      <c r="N903" s="34">
        <f t="shared" si="228"/>
        <v>4783</v>
      </c>
      <c r="O903" s="34">
        <f t="shared" si="229"/>
        <v>0</v>
      </c>
      <c r="P903" s="34">
        <f t="shared" si="230"/>
        <v>4783</v>
      </c>
      <c r="Q903" s="34">
        <f t="shared" si="231"/>
        <v>33841</v>
      </c>
      <c r="R903" s="34">
        <f t="shared" si="232"/>
        <v>0</v>
      </c>
      <c r="S903" s="34">
        <f t="shared" si="233"/>
        <v>33841</v>
      </c>
      <c r="T903" s="69" t="s">
        <v>6706</v>
      </c>
      <c r="V903" s="11" t="s">
        <v>6342</v>
      </c>
      <c r="W903" s="11" t="s">
        <v>7136</v>
      </c>
      <c r="X903" s="11" t="s">
        <v>7965</v>
      </c>
      <c r="Y903" s="11" t="s">
        <v>7137</v>
      </c>
      <c r="Z903" s="12" t="s">
        <v>6739</v>
      </c>
      <c r="AA903" s="12" t="s">
        <v>7135</v>
      </c>
      <c r="AB903" s="12">
        <v>720101</v>
      </c>
      <c r="AC903" s="12" t="s">
        <v>4161</v>
      </c>
      <c r="AD903" s="12">
        <v>514000</v>
      </c>
      <c r="AE903" s="70">
        <v>25381</v>
      </c>
      <c r="AF903" s="70">
        <v>48446</v>
      </c>
      <c r="AG903" s="60"/>
      <c r="AH903" s="61">
        <v>28628</v>
      </c>
      <c r="AI903" s="61">
        <v>0</v>
      </c>
      <c r="AJ903" s="61">
        <v>29058</v>
      </c>
      <c r="AK903" s="61">
        <v>0</v>
      </c>
      <c r="AL903" s="61">
        <v>29058</v>
      </c>
      <c r="AM903" s="61">
        <v>0</v>
      </c>
      <c r="AN903" s="11"/>
      <c r="AO903" s="61">
        <v>33841</v>
      </c>
      <c r="AP903" s="61">
        <v>0</v>
      </c>
      <c r="AQ903" s="62">
        <v>33841</v>
      </c>
      <c r="AR903" s="62">
        <v>0</v>
      </c>
      <c r="AS903" s="11"/>
      <c r="AT903" s="62">
        <v>29058</v>
      </c>
      <c r="AU903" s="62">
        <v>33841</v>
      </c>
      <c r="AV903" s="61">
        <v>5213</v>
      </c>
      <c r="AW903" s="63" t="str">
        <f t="shared" si="234"/>
        <v/>
      </c>
      <c r="AX903" s="63" t="str">
        <f t="shared" si="235"/>
        <v/>
      </c>
      <c r="AY903" s="64">
        <v>4783</v>
      </c>
      <c r="AZ903" s="65">
        <v>0.14133743092698206</v>
      </c>
      <c r="BA903" s="65">
        <v>0.18209445298309349</v>
      </c>
      <c r="BB903" s="16" t="s">
        <v>36</v>
      </c>
      <c r="BC903" s="17"/>
    </row>
    <row r="904" spans="1:55" ht="20.100000000000001" customHeight="1" x14ac:dyDescent="0.2">
      <c r="A904" s="15">
        <v>2017</v>
      </c>
      <c r="B904" s="15" t="s">
        <v>75</v>
      </c>
      <c r="C904" s="35">
        <f t="shared" si="223"/>
        <v>6</v>
      </c>
      <c r="D904" s="67">
        <v>4</v>
      </c>
      <c r="E904" s="60" t="s">
        <v>5</v>
      </c>
      <c r="F904" s="18" t="str">
        <f t="shared" si="224"/>
        <v>Conrad, Jason Tyler</v>
      </c>
      <c r="G904" s="11" t="s">
        <v>6777</v>
      </c>
      <c r="H904" s="12" t="s">
        <v>6814</v>
      </c>
      <c r="I904" s="66">
        <v>1</v>
      </c>
      <c r="J904" s="68" t="s">
        <v>53</v>
      </c>
      <c r="K904" s="34">
        <f t="shared" si="225"/>
        <v>0</v>
      </c>
      <c r="L904" s="34">
        <f t="shared" si="226"/>
        <v>36831</v>
      </c>
      <c r="M904" s="34">
        <f t="shared" si="227"/>
        <v>36831</v>
      </c>
      <c r="N904" s="34">
        <f t="shared" si="228"/>
        <v>0</v>
      </c>
      <c r="O904" s="34">
        <f t="shared" si="229"/>
        <v>1950</v>
      </c>
      <c r="P904" s="34">
        <f t="shared" si="230"/>
        <v>1950</v>
      </c>
      <c r="Q904" s="34">
        <f t="shared" si="231"/>
        <v>0</v>
      </c>
      <c r="R904" s="34">
        <f t="shared" si="232"/>
        <v>38781</v>
      </c>
      <c r="S904" s="34">
        <f t="shared" si="233"/>
        <v>38781</v>
      </c>
      <c r="T904" s="69" t="s">
        <v>6659</v>
      </c>
      <c r="V904" s="123" t="s">
        <v>6811</v>
      </c>
      <c r="W904" s="123" t="s">
        <v>6812</v>
      </c>
      <c r="X904" s="11" t="s">
        <v>9295</v>
      </c>
      <c r="Y904" s="123" t="s">
        <v>6813</v>
      </c>
      <c r="Z904" s="12" t="s">
        <v>6713</v>
      </c>
      <c r="AA904" s="12" t="s">
        <v>6815</v>
      </c>
      <c r="AB904" s="12">
        <v>614501</v>
      </c>
      <c r="AC904" s="12" t="s">
        <v>4161</v>
      </c>
      <c r="AD904" s="12">
        <v>514000</v>
      </c>
      <c r="AE904" s="70">
        <v>28713</v>
      </c>
      <c r="AF904" s="70">
        <v>51670</v>
      </c>
      <c r="AG904" s="60"/>
      <c r="AH904" s="61">
        <v>36286</v>
      </c>
      <c r="AI904" s="61">
        <v>0</v>
      </c>
      <c r="AJ904" s="61">
        <v>36831</v>
      </c>
      <c r="AK904" s="61">
        <v>0</v>
      </c>
      <c r="AL904" s="61">
        <v>0</v>
      </c>
      <c r="AM904" s="61">
        <v>36831</v>
      </c>
      <c r="AN904" s="11" t="s">
        <v>6673</v>
      </c>
      <c r="AO904" s="61">
        <v>38781</v>
      </c>
      <c r="AP904" s="61">
        <v>0</v>
      </c>
      <c r="AQ904" s="62">
        <v>0</v>
      </c>
      <c r="AR904" s="62">
        <v>38781</v>
      </c>
      <c r="AS904" s="11" t="s">
        <v>6673</v>
      </c>
      <c r="AT904" s="62">
        <v>36831</v>
      </c>
      <c r="AU904" s="62">
        <v>38781</v>
      </c>
      <c r="AV904" s="61">
        <v>2495</v>
      </c>
      <c r="AW904" s="63" t="str">
        <f t="shared" si="234"/>
        <v/>
      </c>
      <c r="AX904" s="63" t="str">
        <f t="shared" si="235"/>
        <v/>
      </c>
      <c r="AY904" s="64">
        <v>1950</v>
      </c>
      <c r="AZ904" s="65">
        <v>5.0282354761352212E-2</v>
      </c>
      <c r="BA904" s="65">
        <v>6.8759301107865295E-2</v>
      </c>
      <c r="BB904" s="16" t="s">
        <v>36</v>
      </c>
      <c r="BC904" s="17"/>
    </row>
    <row r="905" spans="1:55" ht="20.100000000000001" customHeight="1" x14ac:dyDescent="0.2">
      <c r="A905" s="15">
        <v>2017</v>
      </c>
      <c r="B905" s="15" t="s">
        <v>75</v>
      </c>
      <c r="C905" s="35">
        <f t="shared" si="223"/>
        <v>6</v>
      </c>
      <c r="D905" s="67">
        <v>4</v>
      </c>
      <c r="E905" s="60" t="s">
        <v>5</v>
      </c>
      <c r="F905" s="18" t="str">
        <f t="shared" si="224"/>
        <v>Cope, Allen Scott</v>
      </c>
      <c r="G905" s="11" t="s">
        <v>6620</v>
      </c>
      <c r="H905" s="12" t="s">
        <v>6878</v>
      </c>
      <c r="I905" s="66">
        <v>1</v>
      </c>
      <c r="J905" s="68" t="s">
        <v>53</v>
      </c>
      <c r="K905" s="34">
        <f t="shared" si="225"/>
        <v>51440</v>
      </c>
      <c r="L905" s="34">
        <f t="shared" si="226"/>
        <v>0</v>
      </c>
      <c r="M905" s="34">
        <f t="shared" si="227"/>
        <v>51440</v>
      </c>
      <c r="N905" s="34">
        <f t="shared" si="228"/>
        <v>8208</v>
      </c>
      <c r="O905" s="34">
        <f t="shared" si="229"/>
        <v>0</v>
      </c>
      <c r="P905" s="34">
        <f t="shared" si="230"/>
        <v>8208</v>
      </c>
      <c r="Q905" s="34">
        <f t="shared" si="231"/>
        <v>59648</v>
      </c>
      <c r="R905" s="34">
        <f t="shared" si="232"/>
        <v>0</v>
      </c>
      <c r="S905" s="34">
        <f t="shared" si="233"/>
        <v>59648</v>
      </c>
      <c r="T905" s="69" t="s">
        <v>6659</v>
      </c>
      <c r="V905" s="11" t="s">
        <v>6875</v>
      </c>
      <c r="W905" s="11" t="s">
        <v>6876</v>
      </c>
      <c r="X905" s="11" t="s">
        <v>9296</v>
      </c>
      <c r="Y905" s="11" t="s">
        <v>6877</v>
      </c>
      <c r="Z905" s="12" t="s">
        <v>6622</v>
      </c>
      <c r="AA905" s="12" t="s">
        <v>6873</v>
      </c>
      <c r="AB905" s="12">
        <v>220130</v>
      </c>
      <c r="AC905" s="12" t="s">
        <v>3704</v>
      </c>
      <c r="AD905" s="12">
        <v>614000</v>
      </c>
      <c r="AE905" s="70">
        <v>32473</v>
      </c>
      <c r="AF905" s="70">
        <v>81000</v>
      </c>
      <c r="AG905" s="60"/>
      <c r="AH905" s="61">
        <v>50679</v>
      </c>
      <c r="AI905" s="61">
        <v>0</v>
      </c>
      <c r="AJ905" s="61">
        <v>51440</v>
      </c>
      <c r="AK905" s="61">
        <v>0</v>
      </c>
      <c r="AL905" s="61">
        <v>51440</v>
      </c>
      <c r="AM905" s="61">
        <v>0</v>
      </c>
      <c r="AN905" s="11"/>
      <c r="AO905" s="61">
        <v>59648</v>
      </c>
      <c r="AP905" s="61">
        <v>0</v>
      </c>
      <c r="AQ905" s="62">
        <v>59648</v>
      </c>
      <c r="AR905" s="62">
        <v>0</v>
      </c>
      <c r="AS905" s="11"/>
      <c r="AT905" s="62">
        <v>51440</v>
      </c>
      <c r="AU905" s="62">
        <v>59648</v>
      </c>
      <c r="AV905" s="61">
        <v>8969</v>
      </c>
      <c r="AW905" s="63" t="str">
        <f t="shared" si="234"/>
        <v/>
      </c>
      <c r="AX905" s="63" t="str">
        <f t="shared" si="235"/>
        <v/>
      </c>
      <c r="AY905" s="64">
        <v>8208</v>
      </c>
      <c r="AZ905" s="65">
        <v>0.13760729613733905</v>
      </c>
      <c r="BA905" s="65">
        <v>0.17697665699796761</v>
      </c>
      <c r="BB905" s="16" t="s">
        <v>36</v>
      </c>
      <c r="BC905" s="17"/>
    </row>
    <row r="906" spans="1:55" ht="20.100000000000001" customHeight="1" x14ac:dyDescent="0.2">
      <c r="A906" s="15">
        <v>2017</v>
      </c>
      <c r="B906" s="15" t="s">
        <v>75</v>
      </c>
      <c r="C906" s="35">
        <f t="shared" si="223"/>
        <v>6</v>
      </c>
      <c r="D906" s="67">
        <v>4</v>
      </c>
      <c r="E906" s="60" t="s">
        <v>5</v>
      </c>
      <c r="F906" s="18" t="str">
        <f t="shared" si="224"/>
        <v>Danielson, Amanda Bess</v>
      </c>
      <c r="G906" s="11" t="s">
        <v>6611</v>
      </c>
      <c r="H906" s="12" t="s">
        <v>6612</v>
      </c>
      <c r="I906" s="66">
        <v>1</v>
      </c>
      <c r="J906" s="68" t="s">
        <v>53</v>
      </c>
      <c r="K906" s="34">
        <f t="shared" si="225"/>
        <v>69745</v>
      </c>
      <c r="L906" s="34">
        <f t="shared" si="226"/>
        <v>0</v>
      </c>
      <c r="M906" s="34">
        <f t="shared" si="227"/>
        <v>69745</v>
      </c>
      <c r="N906" s="34">
        <f t="shared" si="228"/>
        <v>9000</v>
      </c>
      <c r="O906" s="34">
        <f t="shared" si="229"/>
        <v>0</v>
      </c>
      <c r="P906" s="34">
        <f t="shared" si="230"/>
        <v>9000</v>
      </c>
      <c r="Q906" s="34">
        <f t="shared" si="231"/>
        <v>78745</v>
      </c>
      <c r="R906" s="34">
        <f t="shared" si="232"/>
        <v>0</v>
      </c>
      <c r="S906" s="34">
        <f t="shared" si="233"/>
        <v>78745</v>
      </c>
      <c r="T906" s="69" t="s">
        <v>6615</v>
      </c>
      <c r="V906" s="123" t="s">
        <v>6608</v>
      </c>
      <c r="W906" s="123" t="s">
        <v>6609</v>
      </c>
      <c r="X906" s="11" t="s">
        <v>9300</v>
      </c>
      <c r="Y906" s="123" t="s">
        <v>6610</v>
      </c>
      <c r="Z906" s="12" t="s">
        <v>6613</v>
      </c>
      <c r="AA906" s="12" t="s">
        <v>6614</v>
      </c>
      <c r="AB906" s="12">
        <v>107101</v>
      </c>
      <c r="AC906" s="12" t="s">
        <v>6616</v>
      </c>
      <c r="AD906" s="12">
        <v>431110</v>
      </c>
      <c r="AE906" s="70">
        <v>37012</v>
      </c>
      <c r="AF906" s="70">
        <v>101331</v>
      </c>
      <c r="AG906" s="60"/>
      <c r="AH906" s="61">
        <v>68714</v>
      </c>
      <c r="AI906" s="61">
        <v>0</v>
      </c>
      <c r="AJ906" s="61">
        <v>69745</v>
      </c>
      <c r="AK906" s="61">
        <v>0</v>
      </c>
      <c r="AL906" s="61">
        <v>69745</v>
      </c>
      <c r="AM906" s="61">
        <v>0</v>
      </c>
      <c r="AN906" s="11"/>
      <c r="AO906" s="61">
        <v>78745</v>
      </c>
      <c r="AP906" s="61">
        <v>0</v>
      </c>
      <c r="AQ906" s="62">
        <v>78745</v>
      </c>
      <c r="AR906" s="62">
        <v>0</v>
      </c>
      <c r="AS906" s="11"/>
      <c r="AT906" s="62">
        <v>69745</v>
      </c>
      <c r="AU906" s="62">
        <v>78745</v>
      </c>
      <c r="AV906" s="61">
        <v>10031</v>
      </c>
      <c r="AW906" s="63" t="str">
        <f t="shared" si="234"/>
        <v/>
      </c>
      <c r="AX906" s="63" t="str">
        <f t="shared" si="235"/>
        <v/>
      </c>
      <c r="AY906" s="64">
        <v>9000</v>
      </c>
      <c r="AZ906" s="65">
        <v>0.11429297098228459</v>
      </c>
      <c r="BA906" s="65">
        <v>0.14598189597461944</v>
      </c>
      <c r="BB906" s="16" t="s">
        <v>36</v>
      </c>
      <c r="BC906" s="17"/>
    </row>
    <row r="907" spans="1:55" ht="20.100000000000001" customHeight="1" x14ac:dyDescent="0.2">
      <c r="A907" s="15">
        <v>2017</v>
      </c>
      <c r="B907" s="15" t="s">
        <v>75</v>
      </c>
      <c r="C907" s="35">
        <f t="shared" si="223"/>
        <v>6</v>
      </c>
      <c r="D907" s="67">
        <v>4</v>
      </c>
      <c r="E907" s="60" t="s">
        <v>5</v>
      </c>
      <c r="F907" s="18" t="str">
        <f t="shared" si="224"/>
        <v>Donnelly, Shelby LuAnne</v>
      </c>
      <c r="G907" s="11" t="s">
        <v>6737</v>
      </c>
      <c r="H907" s="12" t="s">
        <v>6960</v>
      </c>
      <c r="I907" s="66">
        <v>1</v>
      </c>
      <c r="J907" s="68" t="s">
        <v>53</v>
      </c>
      <c r="K907" s="34">
        <f t="shared" si="225"/>
        <v>37012</v>
      </c>
      <c r="L907" s="34">
        <f t="shared" si="226"/>
        <v>0</v>
      </c>
      <c r="M907" s="34">
        <f t="shared" si="227"/>
        <v>37012</v>
      </c>
      <c r="N907" s="34">
        <f t="shared" si="228"/>
        <v>1480</v>
      </c>
      <c r="O907" s="34">
        <f t="shared" si="229"/>
        <v>0</v>
      </c>
      <c r="P907" s="34">
        <f t="shared" si="230"/>
        <v>1480</v>
      </c>
      <c r="Q907" s="34">
        <f t="shared" si="231"/>
        <v>38492</v>
      </c>
      <c r="R907" s="34">
        <f t="shared" si="232"/>
        <v>0</v>
      </c>
      <c r="S907" s="34">
        <f t="shared" si="233"/>
        <v>38492</v>
      </c>
      <c r="T907" s="69" t="s">
        <v>6699</v>
      </c>
      <c r="V907" s="11" t="s">
        <v>6957</v>
      </c>
      <c r="W907" s="11" t="s">
        <v>6958</v>
      </c>
      <c r="X907" s="11" t="s">
        <v>9303</v>
      </c>
      <c r="Y907" s="11" t="s">
        <v>6959</v>
      </c>
      <c r="Z907" s="12" t="s">
        <v>6678</v>
      </c>
      <c r="AA907" s="12" t="s">
        <v>6961</v>
      </c>
      <c r="AB907" s="12">
        <v>636001</v>
      </c>
      <c r="AC907" s="12" t="s">
        <v>4161</v>
      </c>
      <c r="AD907" s="12">
        <v>514000</v>
      </c>
      <c r="AE907" s="70">
        <v>23332</v>
      </c>
      <c r="AF907" s="70">
        <v>46186</v>
      </c>
      <c r="AG907" s="60"/>
      <c r="AH907" s="61">
        <v>36465</v>
      </c>
      <c r="AI907" s="61">
        <v>0</v>
      </c>
      <c r="AJ907" s="61">
        <v>37012</v>
      </c>
      <c r="AK907" s="61">
        <v>0</v>
      </c>
      <c r="AL907" s="61">
        <v>37012</v>
      </c>
      <c r="AM907" s="61">
        <v>0</v>
      </c>
      <c r="AN907" s="11"/>
      <c r="AO907" s="61">
        <v>38492</v>
      </c>
      <c r="AP907" s="61">
        <v>0</v>
      </c>
      <c r="AQ907" s="62">
        <v>38492</v>
      </c>
      <c r="AR907" s="62">
        <v>0</v>
      </c>
      <c r="AS907" s="11"/>
      <c r="AT907" s="62">
        <v>37012</v>
      </c>
      <c r="AU907" s="62">
        <v>38492</v>
      </c>
      <c r="AV907" s="61">
        <v>2027</v>
      </c>
      <c r="AW907" s="63" t="str">
        <f t="shared" si="234"/>
        <v/>
      </c>
      <c r="AX907" s="63" t="str">
        <f t="shared" si="235"/>
        <v/>
      </c>
      <c r="AY907" s="64">
        <v>1480</v>
      </c>
      <c r="AZ907" s="65">
        <v>3.8449547958017249E-2</v>
      </c>
      <c r="BA907" s="65">
        <v>5.5587549705196762E-2</v>
      </c>
      <c r="BB907" s="16" t="s">
        <v>36</v>
      </c>
      <c r="BC907" s="17"/>
    </row>
    <row r="908" spans="1:55" ht="20.100000000000001" customHeight="1" x14ac:dyDescent="0.2">
      <c r="A908" s="15">
        <v>2017</v>
      </c>
      <c r="B908" s="15" t="s">
        <v>75</v>
      </c>
      <c r="C908" s="35">
        <f t="shared" si="223"/>
        <v>6</v>
      </c>
      <c r="D908" s="67">
        <v>4</v>
      </c>
      <c r="E908" s="60" t="s">
        <v>5</v>
      </c>
      <c r="F908" s="18" t="str">
        <f t="shared" si="224"/>
        <v>Edwards, Sam</v>
      </c>
      <c r="G908" s="11" t="s">
        <v>6902</v>
      </c>
      <c r="H908" s="12" t="s">
        <v>6903</v>
      </c>
      <c r="I908" s="66">
        <v>1</v>
      </c>
      <c r="J908" s="68" t="s">
        <v>53</v>
      </c>
      <c r="K908" s="34">
        <f t="shared" si="225"/>
        <v>38040</v>
      </c>
      <c r="L908" s="34">
        <f t="shared" si="226"/>
        <v>0</v>
      </c>
      <c r="M908" s="34">
        <f t="shared" si="227"/>
        <v>38040</v>
      </c>
      <c r="N908" s="34">
        <f t="shared" si="228"/>
        <v>3804</v>
      </c>
      <c r="O908" s="34">
        <f t="shared" si="229"/>
        <v>0</v>
      </c>
      <c r="P908" s="34">
        <f t="shared" si="230"/>
        <v>3804</v>
      </c>
      <c r="Q908" s="34">
        <f t="shared" si="231"/>
        <v>41844</v>
      </c>
      <c r="R908" s="34">
        <f t="shared" si="232"/>
        <v>0</v>
      </c>
      <c r="S908" s="34">
        <f t="shared" si="233"/>
        <v>41844</v>
      </c>
      <c r="T908" s="69" t="s">
        <v>6699</v>
      </c>
      <c r="V908" s="11" t="s">
        <v>6899</v>
      </c>
      <c r="W908" s="11" t="s">
        <v>6900</v>
      </c>
      <c r="X908" s="11" t="s">
        <v>7966</v>
      </c>
      <c r="Y908" s="11" t="s">
        <v>6901</v>
      </c>
      <c r="Z908" s="12" t="s">
        <v>6622</v>
      </c>
      <c r="AA908" s="12" t="s">
        <v>6904</v>
      </c>
      <c r="AB908" s="12">
        <v>259438</v>
      </c>
      <c r="AC908" s="12" t="s">
        <v>6905</v>
      </c>
      <c r="AD908" s="12">
        <v>713000</v>
      </c>
      <c r="AE908" s="70">
        <v>24618</v>
      </c>
      <c r="AF908" s="70">
        <v>60603</v>
      </c>
      <c r="AG908" s="60"/>
      <c r="AH908" s="61">
        <v>74954</v>
      </c>
      <c r="AI908" s="61">
        <v>0</v>
      </c>
      <c r="AJ908" s="61">
        <v>38040</v>
      </c>
      <c r="AK908" s="61">
        <v>0</v>
      </c>
      <c r="AL908" s="61">
        <v>38040</v>
      </c>
      <c r="AM908" s="61">
        <v>0</v>
      </c>
      <c r="AN908" s="11"/>
      <c r="AO908" s="61">
        <v>41844</v>
      </c>
      <c r="AP908" s="61">
        <v>0</v>
      </c>
      <c r="AQ908" s="62">
        <v>41844</v>
      </c>
      <c r="AR908" s="62">
        <v>0</v>
      </c>
      <c r="AS908" s="11"/>
      <c r="AT908" s="62">
        <v>38040</v>
      </c>
      <c r="AU908" s="62">
        <v>41844</v>
      </c>
      <c r="AV908" s="61">
        <v>-33110</v>
      </c>
      <c r="AW908" s="63" t="str">
        <f t="shared" si="234"/>
        <v/>
      </c>
      <c r="AX908" s="63" t="str">
        <f t="shared" si="235"/>
        <v/>
      </c>
      <c r="AY908" s="64">
        <v>3804</v>
      </c>
      <c r="AZ908" s="65">
        <v>9.0909090909090912E-2</v>
      </c>
      <c r="BA908" s="65">
        <v>-0.44173759906075727</v>
      </c>
      <c r="BB908" s="16" t="s">
        <v>36</v>
      </c>
      <c r="BC908" s="17"/>
    </row>
    <row r="909" spans="1:55" ht="20.100000000000001" customHeight="1" x14ac:dyDescent="0.2">
      <c r="A909" s="15">
        <v>2017</v>
      </c>
      <c r="B909" s="15" t="s">
        <v>75</v>
      </c>
      <c r="C909" s="35">
        <f t="shared" si="223"/>
        <v>6</v>
      </c>
      <c r="D909" s="67">
        <v>4</v>
      </c>
      <c r="E909" s="60" t="s">
        <v>5</v>
      </c>
      <c r="F909" s="18" t="str">
        <f t="shared" si="224"/>
        <v>Fields, Jesse Lemuel</v>
      </c>
      <c r="G909" s="11" t="s">
        <v>7171</v>
      </c>
      <c r="H909" s="12" t="s">
        <v>7172</v>
      </c>
      <c r="I909" s="66">
        <v>1</v>
      </c>
      <c r="J909" s="68" t="s">
        <v>53</v>
      </c>
      <c r="K909" s="34">
        <f t="shared" si="225"/>
        <v>0</v>
      </c>
      <c r="L909" s="34">
        <f t="shared" si="226"/>
        <v>36806</v>
      </c>
      <c r="M909" s="34">
        <f t="shared" si="227"/>
        <v>36806</v>
      </c>
      <c r="N909" s="34">
        <f t="shared" si="228"/>
        <v>0</v>
      </c>
      <c r="O909" s="34">
        <f t="shared" si="229"/>
        <v>3681</v>
      </c>
      <c r="P909" s="34">
        <f t="shared" si="230"/>
        <v>3681</v>
      </c>
      <c r="Q909" s="34">
        <f t="shared" si="231"/>
        <v>0</v>
      </c>
      <c r="R909" s="34">
        <f t="shared" si="232"/>
        <v>40487</v>
      </c>
      <c r="S909" s="34">
        <f t="shared" si="233"/>
        <v>40487</v>
      </c>
      <c r="T909" s="69" t="s">
        <v>6699</v>
      </c>
      <c r="V909" s="11" t="s">
        <v>7168</v>
      </c>
      <c r="W909" s="11" t="s">
        <v>7169</v>
      </c>
      <c r="X909" s="11" t="s">
        <v>9306</v>
      </c>
      <c r="Y909" s="11" t="s">
        <v>7170</v>
      </c>
      <c r="Z909" s="12" t="s">
        <v>6622</v>
      </c>
      <c r="AA909" s="12" t="s">
        <v>7173</v>
      </c>
      <c r="AB909" s="12">
        <v>259434</v>
      </c>
      <c r="AC909" s="12" t="s">
        <v>7174</v>
      </c>
      <c r="AD909" s="12">
        <v>733000</v>
      </c>
      <c r="AE909" s="70">
        <v>24618</v>
      </c>
      <c r="AF909" s="70">
        <v>60603</v>
      </c>
      <c r="AG909" s="60"/>
      <c r="AH909" s="61">
        <v>36262</v>
      </c>
      <c r="AI909" s="61">
        <v>0</v>
      </c>
      <c r="AJ909" s="61">
        <v>36806</v>
      </c>
      <c r="AK909" s="61">
        <v>0</v>
      </c>
      <c r="AL909" s="61">
        <v>0</v>
      </c>
      <c r="AM909" s="61">
        <v>36806</v>
      </c>
      <c r="AN909" s="11" t="s">
        <v>6673</v>
      </c>
      <c r="AO909" s="61">
        <v>40487</v>
      </c>
      <c r="AP909" s="61">
        <v>0</v>
      </c>
      <c r="AQ909" s="62">
        <v>0</v>
      </c>
      <c r="AR909" s="62">
        <v>40487</v>
      </c>
      <c r="AS909" s="11" t="s">
        <v>6673</v>
      </c>
      <c r="AT909" s="62">
        <v>36806</v>
      </c>
      <c r="AU909" s="62">
        <v>40487</v>
      </c>
      <c r="AV909" s="61">
        <v>4225</v>
      </c>
      <c r="AW909" s="63" t="str">
        <f t="shared" si="234"/>
        <v/>
      </c>
      <c r="AX909" s="63" t="str">
        <f t="shared" si="235"/>
        <v/>
      </c>
      <c r="AY909" s="64">
        <v>3681</v>
      </c>
      <c r="AZ909" s="65">
        <v>9.0918072467705682E-2</v>
      </c>
      <c r="BA909" s="65">
        <v>0.11651315426617395</v>
      </c>
      <c r="BB909" s="16" t="s">
        <v>36</v>
      </c>
      <c r="BC909" s="17"/>
    </row>
    <row r="910" spans="1:55" ht="20.100000000000001" customHeight="1" x14ac:dyDescent="0.2">
      <c r="A910" s="15">
        <v>2017</v>
      </c>
      <c r="B910" s="15" t="s">
        <v>75</v>
      </c>
      <c r="C910" s="35">
        <f t="shared" si="223"/>
        <v>6</v>
      </c>
      <c r="D910" s="67">
        <v>4</v>
      </c>
      <c r="E910" s="60" t="s">
        <v>5</v>
      </c>
      <c r="F910" s="18" t="str">
        <f t="shared" si="224"/>
        <v>Hardin, James Timothy</v>
      </c>
      <c r="G910" s="11" t="s">
        <v>6627</v>
      </c>
      <c r="H910" s="12" t="s">
        <v>6628</v>
      </c>
      <c r="I910" s="66">
        <v>1</v>
      </c>
      <c r="J910" s="68" t="s">
        <v>53</v>
      </c>
      <c r="K910" s="34">
        <f t="shared" si="225"/>
        <v>33452</v>
      </c>
      <c r="L910" s="34">
        <f t="shared" si="226"/>
        <v>0</v>
      </c>
      <c r="M910" s="34">
        <f t="shared" si="227"/>
        <v>33452</v>
      </c>
      <c r="N910" s="34">
        <f t="shared" si="228"/>
        <v>1718</v>
      </c>
      <c r="O910" s="34">
        <f t="shared" si="229"/>
        <v>0</v>
      </c>
      <c r="P910" s="34">
        <f t="shared" si="230"/>
        <v>1718</v>
      </c>
      <c r="Q910" s="34">
        <f t="shared" si="231"/>
        <v>35170</v>
      </c>
      <c r="R910" s="34">
        <f t="shared" si="232"/>
        <v>0</v>
      </c>
      <c r="S910" s="34">
        <f t="shared" si="233"/>
        <v>35170</v>
      </c>
      <c r="T910" s="69" t="s">
        <v>6615</v>
      </c>
      <c r="V910" s="123" t="s">
        <v>6624</v>
      </c>
      <c r="W910" s="123" t="s">
        <v>6625</v>
      </c>
      <c r="X910" s="11" t="s">
        <v>9315</v>
      </c>
      <c r="Y910" s="123" t="s">
        <v>6626</v>
      </c>
      <c r="Z910" s="12" t="s">
        <v>6622</v>
      </c>
      <c r="AA910" s="12" t="s">
        <v>6629</v>
      </c>
      <c r="AB910" s="12">
        <v>259426</v>
      </c>
      <c r="AC910" s="12" t="s">
        <v>3845</v>
      </c>
      <c r="AD910" s="12">
        <v>721000</v>
      </c>
      <c r="AE910" s="70">
        <v>24618</v>
      </c>
      <c r="AF910" s="70">
        <v>53376</v>
      </c>
      <c r="AG910" s="60"/>
      <c r="AH910" s="61">
        <v>32957</v>
      </c>
      <c r="AI910" s="61">
        <v>0</v>
      </c>
      <c r="AJ910" s="61">
        <v>33452</v>
      </c>
      <c r="AK910" s="61">
        <v>0</v>
      </c>
      <c r="AL910" s="61">
        <v>33452</v>
      </c>
      <c r="AM910" s="61">
        <v>0</v>
      </c>
      <c r="AN910" s="11"/>
      <c r="AO910" s="61">
        <v>35170</v>
      </c>
      <c r="AP910" s="61">
        <v>0</v>
      </c>
      <c r="AQ910" s="62">
        <v>35170</v>
      </c>
      <c r="AR910" s="62">
        <v>0</v>
      </c>
      <c r="AS910" s="11"/>
      <c r="AT910" s="62">
        <v>33452</v>
      </c>
      <c r="AU910" s="62">
        <v>35170</v>
      </c>
      <c r="AV910" s="61">
        <v>2213</v>
      </c>
      <c r="AW910" s="63" t="str">
        <f t="shared" si="234"/>
        <v/>
      </c>
      <c r="AX910" s="63" t="str">
        <f t="shared" si="235"/>
        <v/>
      </c>
      <c r="AY910" s="64">
        <v>1718</v>
      </c>
      <c r="AZ910" s="65">
        <v>4.884845038384987E-2</v>
      </c>
      <c r="BA910" s="65">
        <v>6.7148102072397367E-2</v>
      </c>
      <c r="BB910" s="16" t="s">
        <v>36</v>
      </c>
      <c r="BC910" s="17"/>
    </row>
    <row r="911" spans="1:55" ht="20.100000000000001" customHeight="1" x14ac:dyDescent="0.2">
      <c r="A911" s="15">
        <v>2017</v>
      </c>
      <c r="B911" s="15" t="s">
        <v>75</v>
      </c>
      <c r="C911" s="35">
        <f t="shared" si="223"/>
        <v>6</v>
      </c>
      <c r="D911" s="67">
        <v>4</v>
      </c>
      <c r="E911" s="60" t="s">
        <v>5</v>
      </c>
      <c r="F911" s="18" t="str">
        <f t="shared" si="224"/>
        <v>Herrmann, Carl J</v>
      </c>
      <c r="G911" s="11" t="s">
        <v>6656</v>
      </c>
      <c r="H911" s="12" t="s">
        <v>6657</v>
      </c>
      <c r="I911" s="66">
        <v>1</v>
      </c>
      <c r="J911" s="68" t="s">
        <v>53</v>
      </c>
      <c r="K911" s="34">
        <f t="shared" si="225"/>
        <v>59256</v>
      </c>
      <c r="L911" s="34">
        <f t="shared" si="226"/>
        <v>0</v>
      </c>
      <c r="M911" s="34">
        <f t="shared" si="227"/>
        <v>59256</v>
      </c>
      <c r="N911" s="34">
        <f t="shared" si="228"/>
        <v>11794</v>
      </c>
      <c r="O911" s="34">
        <f t="shared" si="229"/>
        <v>0</v>
      </c>
      <c r="P911" s="34">
        <f t="shared" si="230"/>
        <v>11794</v>
      </c>
      <c r="Q911" s="34">
        <f t="shared" si="231"/>
        <v>71050</v>
      </c>
      <c r="R911" s="34">
        <f t="shared" si="232"/>
        <v>0</v>
      </c>
      <c r="S911" s="34">
        <f t="shared" si="233"/>
        <v>71050</v>
      </c>
      <c r="T911" s="69" t="s">
        <v>6659</v>
      </c>
      <c r="V911" s="123" t="s">
        <v>6653</v>
      </c>
      <c r="W911" s="123" t="s">
        <v>6654</v>
      </c>
      <c r="X911" s="11" t="s">
        <v>9319</v>
      </c>
      <c r="Y911" s="123" t="s">
        <v>6655</v>
      </c>
      <c r="Z911" s="12" t="s">
        <v>6622</v>
      </c>
      <c r="AA911" s="12" t="s">
        <v>6658</v>
      </c>
      <c r="AB911" s="12">
        <v>270307</v>
      </c>
      <c r="AC911" s="12" t="s">
        <v>5041</v>
      </c>
      <c r="AD911" s="12">
        <v>999999</v>
      </c>
      <c r="AE911" s="70">
        <v>42593</v>
      </c>
      <c r="AF911" s="70">
        <v>92000</v>
      </c>
      <c r="AG911" s="60"/>
      <c r="AH911" s="61">
        <v>58380</v>
      </c>
      <c r="AI911" s="61">
        <v>0</v>
      </c>
      <c r="AJ911" s="61">
        <v>59256</v>
      </c>
      <c r="AK911" s="61">
        <v>0</v>
      </c>
      <c r="AL911" s="61">
        <v>59256</v>
      </c>
      <c r="AM911" s="61">
        <v>0</v>
      </c>
      <c r="AN911" s="11"/>
      <c r="AO911" s="61">
        <v>71050</v>
      </c>
      <c r="AP911" s="61">
        <v>0</v>
      </c>
      <c r="AQ911" s="62">
        <v>71050</v>
      </c>
      <c r="AR911" s="62">
        <v>0</v>
      </c>
      <c r="AS911" s="11"/>
      <c r="AT911" s="62">
        <v>59256</v>
      </c>
      <c r="AU911" s="62">
        <v>71050</v>
      </c>
      <c r="AV911" s="61">
        <v>12670</v>
      </c>
      <c r="AW911" s="63" t="str">
        <f t="shared" si="234"/>
        <v/>
      </c>
      <c r="AX911" s="63" t="str">
        <f t="shared" si="235"/>
        <v/>
      </c>
      <c r="AY911" s="64">
        <v>11794</v>
      </c>
      <c r="AZ911" s="65">
        <v>0.16599577762139339</v>
      </c>
      <c r="BA911" s="65">
        <v>0.2170263788968825</v>
      </c>
      <c r="BB911" s="16" t="s">
        <v>36</v>
      </c>
      <c r="BC911" s="17"/>
    </row>
    <row r="912" spans="1:55" ht="20.100000000000001" customHeight="1" x14ac:dyDescent="0.2">
      <c r="A912" s="15">
        <v>2017</v>
      </c>
      <c r="B912" s="15" t="s">
        <v>75</v>
      </c>
      <c r="C912" s="35">
        <f t="shared" si="223"/>
        <v>6</v>
      </c>
      <c r="D912" s="67">
        <v>4</v>
      </c>
      <c r="E912" s="60" t="s">
        <v>5</v>
      </c>
      <c r="F912" s="18" t="str">
        <f t="shared" si="224"/>
        <v>Hill, Shanice Nikole</v>
      </c>
      <c r="G912" s="11" t="s">
        <v>6737</v>
      </c>
      <c r="H912" s="12" t="s">
        <v>7042</v>
      </c>
      <c r="I912" s="66">
        <v>1</v>
      </c>
      <c r="J912" s="68" t="s">
        <v>53</v>
      </c>
      <c r="K912" s="34">
        <f t="shared" si="225"/>
        <v>0</v>
      </c>
      <c r="L912" s="34">
        <f t="shared" si="226"/>
        <v>29533</v>
      </c>
      <c r="M912" s="34">
        <f t="shared" si="227"/>
        <v>29533</v>
      </c>
      <c r="N912" s="34">
        <f t="shared" si="228"/>
        <v>0</v>
      </c>
      <c r="O912" s="34">
        <f t="shared" si="229"/>
        <v>2067</v>
      </c>
      <c r="P912" s="34">
        <f t="shared" si="230"/>
        <v>2067</v>
      </c>
      <c r="Q912" s="34">
        <f t="shared" si="231"/>
        <v>0</v>
      </c>
      <c r="R912" s="34">
        <f t="shared" si="232"/>
        <v>31600</v>
      </c>
      <c r="S912" s="34">
        <f t="shared" si="233"/>
        <v>31600</v>
      </c>
      <c r="T912" s="69" t="s">
        <v>6706</v>
      </c>
      <c r="V912" s="11" t="s">
        <v>4147</v>
      </c>
      <c r="W912" s="11" t="s">
        <v>7040</v>
      </c>
      <c r="X912" s="11" t="s">
        <v>9321</v>
      </c>
      <c r="Y912" s="11" t="s">
        <v>7041</v>
      </c>
      <c r="Z912" s="12" t="s">
        <v>6622</v>
      </c>
      <c r="AA912" s="12" t="s">
        <v>7043</v>
      </c>
      <c r="AB912" s="12">
        <v>256101</v>
      </c>
      <c r="AC912" s="12" t="s">
        <v>4161</v>
      </c>
      <c r="AD912" s="12">
        <v>514000</v>
      </c>
      <c r="AE912" s="70">
        <v>23332</v>
      </c>
      <c r="AF912" s="70">
        <v>46186</v>
      </c>
      <c r="AG912" s="60"/>
      <c r="AH912" s="61" t="s">
        <v>3142</v>
      </c>
      <c r="AI912" s="61">
        <v>0</v>
      </c>
      <c r="AJ912" s="61">
        <v>29533</v>
      </c>
      <c r="AK912" s="61">
        <v>0</v>
      </c>
      <c r="AL912" s="61">
        <v>0</v>
      </c>
      <c r="AM912" s="61">
        <v>29533</v>
      </c>
      <c r="AN912" s="11" t="s">
        <v>6673</v>
      </c>
      <c r="AO912" s="61">
        <v>31600</v>
      </c>
      <c r="AP912" s="61">
        <v>0</v>
      </c>
      <c r="AQ912" s="62">
        <v>0</v>
      </c>
      <c r="AR912" s="62">
        <v>31600</v>
      </c>
      <c r="AS912" s="11" t="s">
        <v>6673</v>
      </c>
      <c r="AT912" s="62">
        <v>29533</v>
      </c>
      <c r="AU912" s="62">
        <v>31600</v>
      </c>
      <c r="AV912" s="61">
        <v>0</v>
      </c>
      <c r="AW912" s="63" t="str">
        <f t="shared" si="234"/>
        <v/>
      </c>
      <c r="AX912" s="63" t="str">
        <f t="shared" si="235"/>
        <v/>
      </c>
      <c r="AY912" s="64">
        <v>2067</v>
      </c>
      <c r="AZ912" s="65">
        <v>6.5411392405063287E-2</v>
      </c>
      <c r="BA912" s="65">
        <v>0</v>
      </c>
      <c r="BB912" s="16" t="s">
        <v>36</v>
      </c>
      <c r="BC912" s="17"/>
    </row>
    <row r="913" spans="1:55" ht="20.100000000000001" customHeight="1" x14ac:dyDescent="0.2">
      <c r="A913" s="15">
        <v>2017</v>
      </c>
      <c r="B913" s="15" t="s">
        <v>75</v>
      </c>
      <c r="C913" s="35">
        <f t="shared" si="223"/>
        <v>6</v>
      </c>
      <c r="D913" s="67">
        <v>4</v>
      </c>
      <c r="E913" s="60" t="s">
        <v>5</v>
      </c>
      <c r="F913" s="18" t="str">
        <f t="shared" si="224"/>
        <v>Hines, Linwood R</v>
      </c>
      <c r="G913" s="11" t="s">
        <v>6633</v>
      </c>
      <c r="H913" s="12" t="s">
        <v>6634</v>
      </c>
      <c r="I913" s="66">
        <v>1</v>
      </c>
      <c r="J913" s="68" t="s">
        <v>53</v>
      </c>
      <c r="K913" s="34">
        <f t="shared" si="225"/>
        <v>48720</v>
      </c>
      <c r="L913" s="34">
        <f t="shared" si="226"/>
        <v>0</v>
      </c>
      <c r="M913" s="34">
        <f t="shared" si="227"/>
        <v>48720</v>
      </c>
      <c r="N913" s="34">
        <f t="shared" si="228"/>
        <v>1280</v>
      </c>
      <c r="O913" s="34">
        <f t="shared" si="229"/>
        <v>0</v>
      </c>
      <c r="P913" s="34">
        <f t="shared" si="230"/>
        <v>1280</v>
      </c>
      <c r="Q913" s="34">
        <f t="shared" si="231"/>
        <v>50000</v>
      </c>
      <c r="R913" s="34">
        <f t="shared" si="232"/>
        <v>0</v>
      </c>
      <c r="S913" s="34">
        <f t="shared" si="233"/>
        <v>50000</v>
      </c>
      <c r="T913" s="69" t="s">
        <v>6615</v>
      </c>
      <c r="V913" s="123" t="s">
        <v>6630</v>
      </c>
      <c r="W913" s="123" t="s">
        <v>6631</v>
      </c>
      <c r="X913" s="11" t="s">
        <v>9323</v>
      </c>
      <c r="Y913" s="123" t="s">
        <v>6632</v>
      </c>
      <c r="Z913" s="12" t="s">
        <v>6622</v>
      </c>
      <c r="AA913" s="12" t="s">
        <v>6635</v>
      </c>
      <c r="AB913" s="12">
        <v>259436</v>
      </c>
      <c r="AC913" s="12" t="s">
        <v>6636</v>
      </c>
      <c r="AD913" s="12">
        <v>705040</v>
      </c>
      <c r="AE913" s="70">
        <v>31904</v>
      </c>
      <c r="AF913" s="70">
        <v>81055</v>
      </c>
      <c r="AG913" s="60"/>
      <c r="AH913" s="61">
        <v>48000</v>
      </c>
      <c r="AI913" s="61">
        <v>0</v>
      </c>
      <c r="AJ913" s="61">
        <v>48720</v>
      </c>
      <c r="AK913" s="61">
        <v>0</v>
      </c>
      <c r="AL913" s="61">
        <v>48720</v>
      </c>
      <c r="AM913" s="61">
        <v>0</v>
      </c>
      <c r="AN913" s="11"/>
      <c r="AO913" s="61">
        <v>50000</v>
      </c>
      <c r="AP913" s="61">
        <v>0</v>
      </c>
      <c r="AQ913" s="62">
        <v>50000</v>
      </c>
      <c r="AR913" s="62">
        <v>0</v>
      </c>
      <c r="AS913" s="11"/>
      <c r="AT913" s="62">
        <v>48720</v>
      </c>
      <c r="AU913" s="62">
        <v>50000</v>
      </c>
      <c r="AV913" s="61">
        <v>2000</v>
      </c>
      <c r="AW913" s="63" t="str">
        <f t="shared" si="234"/>
        <v/>
      </c>
      <c r="AX913" s="63" t="str">
        <f t="shared" si="235"/>
        <v/>
      </c>
      <c r="AY913" s="64">
        <v>1280</v>
      </c>
      <c r="AZ913" s="65">
        <v>2.5600000000000001E-2</v>
      </c>
      <c r="BA913" s="65">
        <v>4.1666666666666664E-2</v>
      </c>
      <c r="BB913" s="16" t="s">
        <v>36</v>
      </c>
      <c r="BC913" s="17"/>
    </row>
    <row r="914" spans="1:55" ht="20.100000000000001" customHeight="1" x14ac:dyDescent="0.2">
      <c r="A914" s="15">
        <v>2017</v>
      </c>
      <c r="B914" s="15" t="s">
        <v>75</v>
      </c>
      <c r="C914" s="35">
        <f t="shared" si="223"/>
        <v>6</v>
      </c>
      <c r="D914" s="67">
        <v>4</v>
      </c>
      <c r="E914" s="60" t="s">
        <v>5</v>
      </c>
      <c r="F914" s="18" t="str">
        <f t="shared" si="224"/>
        <v>Lee, Charlene Ross</v>
      </c>
      <c r="G914" s="11" t="s">
        <v>7115</v>
      </c>
      <c r="H914" s="12" t="s">
        <v>7116</v>
      </c>
      <c r="I914" s="66">
        <v>1</v>
      </c>
      <c r="J914" s="68" t="s">
        <v>53</v>
      </c>
      <c r="K914" s="34">
        <f t="shared" si="225"/>
        <v>45557</v>
      </c>
      <c r="L914" s="34">
        <f t="shared" si="226"/>
        <v>0</v>
      </c>
      <c r="M914" s="34">
        <f t="shared" si="227"/>
        <v>45557</v>
      </c>
      <c r="N914" s="34">
        <f t="shared" si="228"/>
        <v>1966</v>
      </c>
      <c r="O914" s="34">
        <f t="shared" si="229"/>
        <v>0</v>
      </c>
      <c r="P914" s="34">
        <f t="shared" si="230"/>
        <v>1966</v>
      </c>
      <c r="Q914" s="34">
        <f t="shared" si="231"/>
        <v>47523</v>
      </c>
      <c r="R914" s="34">
        <f t="shared" si="232"/>
        <v>0</v>
      </c>
      <c r="S914" s="34">
        <f t="shared" si="233"/>
        <v>47523</v>
      </c>
      <c r="T914" s="69" t="s">
        <v>6706</v>
      </c>
      <c r="V914" s="11" t="s">
        <v>366</v>
      </c>
      <c r="W914" s="11" t="s">
        <v>7113</v>
      </c>
      <c r="X914" s="11" t="s">
        <v>9336</v>
      </c>
      <c r="Y914" s="11" t="s">
        <v>7114</v>
      </c>
      <c r="Z914" s="12" t="s">
        <v>6739</v>
      </c>
      <c r="AA914" s="12" t="s">
        <v>7117</v>
      </c>
      <c r="AB914" s="12">
        <v>513001</v>
      </c>
      <c r="AC914" s="12" t="s">
        <v>7118</v>
      </c>
      <c r="AD914" s="12">
        <v>999999</v>
      </c>
      <c r="AE914" s="70">
        <v>31888</v>
      </c>
      <c r="AF914" s="70">
        <v>73719</v>
      </c>
      <c r="AG914" s="60"/>
      <c r="AH914" s="61">
        <v>44883</v>
      </c>
      <c r="AI914" s="61">
        <v>0</v>
      </c>
      <c r="AJ914" s="61">
        <v>45557</v>
      </c>
      <c r="AK914" s="61">
        <v>0</v>
      </c>
      <c r="AL914" s="61">
        <v>45557</v>
      </c>
      <c r="AM914" s="61">
        <v>0</v>
      </c>
      <c r="AN914" s="11"/>
      <c r="AO914" s="61">
        <v>47523</v>
      </c>
      <c r="AP914" s="61">
        <v>0</v>
      </c>
      <c r="AQ914" s="62">
        <v>47523</v>
      </c>
      <c r="AR914" s="62">
        <v>0</v>
      </c>
      <c r="AS914" s="11"/>
      <c r="AT914" s="62">
        <v>45557</v>
      </c>
      <c r="AU914" s="62">
        <v>47523</v>
      </c>
      <c r="AV914" s="61">
        <v>2640</v>
      </c>
      <c r="AW914" s="63" t="str">
        <f t="shared" si="234"/>
        <v/>
      </c>
      <c r="AX914" s="63" t="str">
        <f t="shared" si="235"/>
        <v/>
      </c>
      <c r="AY914" s="64">
        <v>1966</v>
      </c>
      <c r="AZ914" s="65">
        <v>4.1369442164846497E-2</v>
      </c>
      <c r="BA914" s="65">
        <v>5.8819597620479912E-2</v>
      </c>
      <c r="BB914" s="16" t="s">
        <v>36</v>
      </c>
      <c r="BC914" s="17"/>
    </row>
    <row r="915" spans="1:55" ht="20.100000000000001" customHeight="1" x14ac:dyDescent="0.2">
      <c r="A915" s="15">
        <v>2017</v>
      </c>
      <c r="B915" s="15" t="s">
        <v>75</v>
      </c>
      <c r="C915" s="35">
        <f t="shared" si="223"/>
        <v>6</v>
      </c>
      <c r="D915" s="67">
        <v>4</v>
      </c>
      <c r="E915" s="60" t="s">
        <v>5</v>
      </c>
      <c r="F915" s="18" t="str">
        <f t="shared" si="224"/>
        <v>Marks, Whitney</v>
      </c>
      <c r="G915" s="11" t="s">
        <v>6777</v>
      </c>
      <c r="H915" s="12" t="s">
        <v>7165</v>
      </c>
      <c r="I915" s="66">
        <v>1</v>
      </c>
      <c r="J915" s="68" t="s">
        <v>53</v>
      </c>
      <c r="K915" s="34">
        <f t="shared" si="225"/>
        <v>0</v>
      </c>
      <c r="L915" s="34">
        <f t="shared" si="226"/>
        <v>30450</v>
      </c>
      <c r="M915" s="34">
        <f t="shared" si="227"/>
        <v>30450</v>
      </c>
      <c r="N915" s="34">
        <f t="shared" si="228"/>
        <v>0</v>
      </c>
      <c r="O915" s="34">
        <f t="shared" si="229"/>
        <v>2030</v>
      </c>
      <c r="P915" s="34">
        <f t="shared" si="230"/>
        <v>2030</v>
      </c>
      <c r="Q915" s="34">
        <f t="shared" si="231"/>
        <v>0</v>
      </c>
      <c r="R915" s="34">
        <f t="shared" si="232"/>
        <v>32480</v>
      </c>
      <c r="S915" s="34">
        <f t="shared" si="233"/>
        <v>32480</v>
      </c>
      <c r="T915" s="69" t="s">
        <v>6615</v>
      </c>
      <c r="V915" s="123" t="s">
        <v>7163</v>
      </c>
      <c r="W915" s="123" t="s">
        <v>1706</v>
      </c>
      <c r="X915" s="11" t="s">
        <v>7970</v>
      </c>
      <c r="Y915" s="123" t="s">
        <v>7164</v>
      </c>
      <c r="Z915" s="12" t="s">
        <v>7166</v>
      </c>
      <c r="AA915" s="12" t="s">
        <v>7167</v>
      </c>
      <c r="AB915" s="12">
        <v>810104</v>
      </c>
      <c r="AC915" s="12" t="s">
        <v>3997</v>
      </c>
      <c r="AD915" s="12">
        <v>606000</v>
      </c>
      <c r="AE915" s="70">
        <v>28713</v>
      </c>
      <c r="AF915" s="70">
        <v>51670</v>
      </c>
      <c r="AG915" s="60"/>
      <c r="AH915" s="61">
        <v>30000</v>
      </c>
      <c r="AI915" s="61">
        <v>0</v>
      </c>
      <c r="AJ915" s="61">
        <v>30450</v>
      </c>
      <c r="AK915" s="61">
        <v>0</v>
      </c>
      <c r="AL915" s="61">
        <v>0</v>
      </c>
      <c r="AM915" s="61">
        <v>30450</v>
      </c>
      <c r="AN915" s="11" t="s">
        <v>6673</v>
      </c>
      <c r="AO915" s="61">
        <v>32480</v>
      </c>
      <c r="AP915" s="61">
        <v>0</v>
      </c>
      <c r="AQ915" s="62">
        <v>0</v>
      </c>
      <c r="AR915" s="62">
        <v>32480</v>
      </c>
      <c r="AS915" s="11" t="s">
        <v>6673</v>
      </c>
      <c r="AT915" s="62">
        <v>30450</v>
      </c>
      <c r="AU915" s="62">
        <v>32480</v>
      </c>
      <c r="AV915" s="61">
        <v>2480</v>
      </c>
      <c r="AW915" s="63" t="str">
        <f t="shared" si="234"/>
        <v/>
      </c>
      <c r="AX915" s="63" t="str">
        <f t="shared" si="235"/>
        <v/>
      </c>
      <c r="AY915" s="64">
        <v>2030</v>
      </c>
      <c r="AZ915" s="65">
        <v>6.25E-2</v>
      </c>
      <c r="BA915" s="65">
        <v>8.2666666666666666E-2</v>
      </c>
      <c r="BB915" s="16" t="s">
        <v>36</v>
      </c>
      <c r="BC915" s="17"/>
    </row>
    <row r="916" spans="1:55" ht="20.100000000000001" customHeight="1" x14ac:dyDescent="0.2">
      <c r="A916" s="15">
        <v>2017</v>
      </c>
      <c r="B916" s="15" t="s">
        <v>75</v>
      </c>
      <c r="C916" s="35">
        <f t="shared" si="223"/>
        <v>6</v>
      </c>
      <c r="D916" s="67">
        <v>4</v>
      </c>
      <c r="E916" s="60" t="s">
        <v>5</v>
      </c>
      <c r="F916" s="18" t="str">
        <f t="shared" si="224"/>
        <v>Strong, Rayenell Gilaine</v>
      </c>
      <c r="G916" s="11" t="s">
        <v>6685</v>
      </c>
      <c r="H916" s="12" t="s">
        <v>7141</v>
      </c>
      <c r="I916" s="66">
        <v>1</v>
      </c>
      <c r="J916" s="68" t="s">
        <v>53</v>
      </c>
      <c r="K916" s="34">
        <f t="shared" si="225"/>
        <v>29058</v>
      </c>
      <c r="L916" s="34">
        <f t="shared" si="226"/>
        <v>0</v>
      </c>
      <c r="M916" s="34">
        <f t="shared" si="227"/>
        <v>29058</v>
      </c>
      <c r="N916" s="34">
        <f t="shared" si="228"/>
        <v>4783</v>
      </c>
      <c r="O916" s="34">
        <f t="shared" si="229"/>
        <v>0</v>
      </c>
      <c r="P916" s="34">
        <f t="shared" si="230"/>
        <v>4783</v>
      </c>
      <c r="Q916" s="34">
        <f t="shared" si="231"/>
        <v>33841</v>
      </c>
      <c r="R916" s="34">
        <f t="shared" si="232"/>
        <v>0</v>
      </c>
      <c r="S916" s="34">
        <f t="shared" si="233"/>
        <v>33841</v>
      </c>
      <c r="T916" s="69" t="s">
        <v>6706</v>
      </c>
      <c r="V916" s="11" t="s">
        <v>7138</v>
      </c>
      <c r="W916" s="11" t="s">
        <v>7139</v>
      </c>
      <c r="X916" s="11" t="s">
        <v>9368</v>
      </c>
      <c r="Y916" s="11" t="s">
        <v>7140</v>
      </c>
      <c r="Z916" s="12" t="s">
        <v>6739</v>
      </c>
      <c r="AA916" s="12" t="s">
        <v>7135</v>
      </c>
      <c r="AB916" s="12">
        <v>720101</v>
      </c>
      <c r="AC916" s="12" t="s">
        <v>4161</v>
      </c>
      <c r="AD916" s="12">
        <v>514000</v>
      </c>
      <c r="AE916" s="70">
        <v>25381</v>
      </c>
      <c r="AF916" s="70">
        <v>48446</v>
      </c>
      <c r="AG916" s="60"/>
      <c r="AH916" s="61">
        <v>28628</v>
      </c>
      <c r="AI916" s="61">
        <v>0</v>
      </c>
      <c r="AJ916" s="61">
        <v>29058</v>
      </c>
      <c r="AK916" s="61">
        <v>0</v>
      </c>
      <c r="AL916" s="61">
        <v>29058</v>
      </c>
      <c r="AM916" s="61">
        <v>0</v>
      </c>
      <c r="AN916" s="11"/>
      <c r="AO916" s="61">
        <v>33841</v>
      </c>
      <c r="AP916" s="61">
        <v>0</v>
      </c>
      <c r="AQ916" s="62">
        <v>33841</v>
      </c>
      <c r="AR916" s="62">
        <v>0</v>
      </c>
      <c r="AS916" s="11"/>
      <c r="AT916" s="62">
        <v>29058</v>
      </c>
      <c r="AU916" s="62">
        <v>33841</v>
      </c>
      <c r="AV916" s="61">
        <v>5213</v>
      </c>
      <c r="AW916" s="63" t="str">
        <f t="shared" si="234"/>
        <v/>
      </c>
      <c r="AX916" s="63" t="str">
        <f t="shared" si="235"/>
        <v/>
      </c>
      <c r="AY916" s="64">
        <v>4783</v>
      </c>
      <c r="AZ916" s="65">
        <v>0.14133743092698206</v>
      </c>
      <c r="BA916" s="65">
        <v>0.18209445298309349</v>
      </c>
      <c r="BB916" s="16" t="s">
        <v>36</v>
      </c>
      <c r="BC916" s="17"/>
    </row>
    <row r="917" spans="1:55" ht="20.100000000000001" customHeight="1" x14ac:dyDescent="0.2">
      <c r="A917" s="72">
        <v>2017</v>
      </c>
      <c r="B917" s="72" t="s">
        <v>75</v>
      </c>
      <c r="C917" s="35">
        <f t="shared" si="223"/>
        <v>6</v>
      </c>
      <c r="D917" s="67">
        <v>4</v>
      </c>
      <c r="E917" s="60" t="s">
        <v>7</v>
      </c>
      <c r="F917" s="18" t="str">
        <f t="shared" si="224"/>
        <v>Brunson, Cyntress</v>
      </c>
      <c r="G917" s="11" t="s">
        <v>1062</v>
      </c>
      <c r="H917" s="11" t="s">
        <v>7685</v>
      </c>
      <c r="I917" s="66">
        <v>1</v>
      </c>
      <c r="J917" s="68" t="s">
        <v>53</v>
      </c>
      <c r="K917" s="34">
        <f t="shared" si="225"/>
        <v>35183</v>
      </c>
      <c r="L917" s="34">
        <f t="shared" si="226"/>
        <v>0</v>
      </c>
      <c r="M917" s="34">
        <f t="shared" si="227"/>
        <v>35183</v>
      </c>
      <c r="N917" s="34">
        <f t="shared" si="228"/>
        <v>2317</v>
      </c>
      <c r="O917" s="34">
        <f t="shared" si="229"/>
        <v>0</v>
      </c>
      <c r="P917" s="34">
        <f t="shared" si="230"/>
        <v>2317</v>
      </c>
      <c r="Q917" s="34">
        <f t="shared" si="231"/>
        <v>37500</v>
      </c>
      <c r="R917" s="34">
        <f t="shared" si="232"/>
        <v>0</v>
      </c>
      <c r="S917" s="34">
        <f t="shared" si="233"/>
        <v>37500</v>
      </c>
      <c r="T917" s="13">
        <v>42826</v>
      </c>
      <c r="V917" s="11" t="s">
        <v>7682</v>
      </c>
      <c r="W917" s="11" t="s">
        <v>7683</v>
      </c>
      <c r="X917" s="11" t="s">
        <v>7972</v>
      </c>
      <c r="Y917" s="12" t="s">
        <v>7684</v>
      </c>
      <c r="Z917" s="12"/>
      <c r="AA917" s="12" t="s">
        <v>287</v>
      </c>
      <c r="AB917" s="12" t="s">
        <v>7686</v>
      </c>
      <c r="AC917" s="12" t="s">
        <v>7242</v>
      </c>
      <c r="AD917" s="12" t="s">
        <v>73</v>
      </c>
      <c r="AE917" s="70">
        <v>25381</v>
      </c>
      <c r="AF917" s="70">
        <v>48446</v>
      </c>
      <c r="AG917" s="60"/>
      <c r="AH917" s="14">
        <v>34663.5</v>
      </c>
      <c r="AI917" s="61">
        <v>0</v>
      </c>
      <c r="AJ917" s="14">
        <v>35183</v>
      </c>
      <c r="AK917" s="61">
        <v>0</v>
      </c>
      <c r="AL917" s="14">
        <v>35183</v>
      </c>
      <c r="AM917" s="61">
        <v>0</v>
      </c>
      <c r="AN917" s="11"/>
      <c r="AO917" s="61">
        <v>37500</v>
      </c>
      <c r="AP917" s="61">
        <v>0</v>
      </c>
      <c r="AQ917" s="62">
        <v>37500</v>
      </c>
      <c r="AR917" s="62">
        <v>0</v>
      </c>
      <c r="AS917" s="11"/>
      <c r="AT917" s="62">
        <v>35183</v>
      </c>
      <c r="AU917" s="62">
        <v>37500</v>
      </c>
      <c r="AV917" s="61">
        <v>2836.5</v>
      </c>
      <c r="AW917" s="63" t="str">
        <f t="shared" si="234"/>
        <v/>
      </c>
      <c r="AX917" s="63" t="str">
        <f t="shared" si="235"/>
        <v/>
      </c>
      <c r="AY917" s="64">
        <v>2317</v>
      </c>
      <c r="AZ917" s="65">
        <v>6.5855668931017824E-2</v>
      </c>
      <c r="BA917" s="65">
        <v>8.1829590202951233E-2</v>
      </c>
      <c r="BB917" s="16" t="s">
        <v>36</v>
      </c>
      <c r="BC917" s="17"/>
    </row>
    <row r="918" spans="1:55" ht="20.100000000000001" customHeight="1" x14ac:dyDescent="0.2">
      <c r="A918" s="72">
        <v>2017</v>
      </c>
      <c r="B918" s="72" t="s">
        <v>75</v>
      </c>
      <c r="C918" s="35">
        <f t="shared" si="223"/>
        <v>6</v>
      </c>
      <c r="D918" s="67">
        <v>4</v>
      </c>
      <c r="E918" s="60" t="s">
        <v>7</v>
      </c>
      <c r="F918" s="18" t="str">
        <f t="shared" si="224"/>
        <v>Jones, Sandra</v>
      </c>
      <c r="G918" s="11" t="s">
        <v>676</v>
      </c>
      <c r="H918" s="11" t="s">
        <v>7696</v>
      </c>
      <c r="I918" s="66">
        <v>1</v>
      </c>
      <c r="J918" s="68" t="s">
        <v>53</v>
      </c>
      <c r="K918" s="34">
        <f t="shared" si="225"/>
        <v>70863</v>
      </c>
      <c r="L918" s="34">
        <f t="shared" si="226"/>
        <v>0</v>
      </c>
      <c r="M918" s="34">
        <f t="shared" si="227"/>
        <v>70863</v>
      </c>
      <c r="N918" s="34">
        <f t="shared" si="228"/>
        <v>10137</v>
      </c>
      <c r="O918" s="34">
        <f t="shared" si="229"/>
        <v>0</v>
      </c>
      <c r="P918" s="34">
        <f t="shared" si="230"/>
        <v>10137</v>
      </c>
      <c r="Q918" s="34">
        <f t="shared" si="231"/>
        <v>81000</v>
      </c>
      <c r="R918" s="34">
        <f t="shared" si="232"/>
        <v>0</v>
      </c>
      <c r="S918" s="34">
        <f t="shared" si="233"/>
        <v>81000</v>
      </c>
      <c r="T918" s="13">
        <v>42826</v>
      </c>
      <c r="V918" s="11" t="s">
        <v>138</v>
      </c>
      <c r="W918" s="11" t="s">
        <v>1179</v>
      </c>
      <c r="X918" s="11" t="s">
        <v>7976</v>
      </c>
      <c r="Y918" s="12" t="s">
        <v>7695</v>
      </c>
      <c r="Z918" s="12"/>
      <c r="AA918" s="12" t="s">
        <v>7697</v>
      </c>
      <c r="AB918" s="12" t="s">
        <v>7698</v>
      </c>
      <c r="AC918" s="12" t="s">
        <v>726</v>
      </c>
      <c r="AD918" s="12" t="s">
        <v>73</v>
      </c>
      <c r="AE918" s="70">
        <v>44996</v>
      </c>
      <c r="AF918" s="70">
        <v>108373</v>
      </c>
      <c r="AG918" s="60"/>
      <c r="AH918" s="14">
        <v>69816</v>
      </c>
      <c r="AI918" s="61">
        <v>0</v>
      </c>
      <c r="AJ918" s="14">
        <v>70863</v>
      </c>
      <c r="AK918" s="61">
        <v>0</v>
      </c>
      <c r="AL918" s="14">
        <v>70863</v>
      </c>
      <c r="AM918" s="61">
        <v>0</v>
      </c>
      <c r="AN918" s="11"/>
      <c r="AO918" s="61">
        <v>81000</v>
      </c>
      <c r="AP918" s="61">
        <v>0</v>
      </c>
      <c r="AQ918" s="62">
        <v>81000</v>
      </c>
      <c r="AR918" s="62">
        <v>0</v>
      </c>
      <c r="AS918" s="11"/>
      <c r="AT918" s="62">
        <v>70863</v>
      </c>
      <c r="AU918" s="62">
        <v>81000</v>
      </c>
      <c r="AV918" s="61">
        <v>11184</v>
      </c>
      <c r="AW918" s="63" t="str">
        <f t="shared" si="234"/>
        <v/>
      </c>
      <c r="AX918" s="63" t="str">
        <f t="shared" si="235"/>
        <v/>
      </c>
      <c r="AY918" s="64">
        <v>10137</v>
      </c>
      <c r="AZ918" s="65">
        <v>0.14305067524660259</v>
      </c>
      <c r="BA918" s="65">
        <v>0.160192506015813</v>
      </c>
      <c r="BB918" s="16" t="s">
        <v>36</v>
      </c>
      <c r="BC918" s="17"/>
    </row>
    <row r="919" spans="1:55" ht="20.100000000000001" customHeight="1" x14ac:dyDescent="0.2">
      <c r="A919" s="72">
        <v>2017</v>
      </c>
      <c r="B919" s="72" t="s">
        <v>75</v>
      </c>
      <c r="C919" s="35">
        <f t="shared" si="223"/>
        <v>6</v>
      </c>
      <c r="D919" s="67">
        <v>4</v>
      </c>
      <c r="E919" s="60" t="s">
        <v>7</v>
      </c>
      <c r="F919" s="18" t="str">
        <f t="shared" si="224"/>
        <v>Lynwood, Jeffery</v>
      </c>
      <c r="G919" s="11" t="s">
        <v>7704</v>
      </c>
      <c r="H919" s="11" t="s">
        <v>7705</v>
      </c>
      <c r="I919" s="66">
        <v>1</v>
      </c>
      <c r="J919" s="68" t="s">
        <v>53</v>
      </c>
      <c r="K919" s="34">
        <f t="shared" si="225"/>
        <v>32406</v>
      </c>
      <c r="L919" s="34">
        <f t="shared" si="226"/>
        <v>0</v>
      </c>
      <c r="M919" s="34">
        <f t="shared" si="227"/>
        <v>32406</v>
      </c>
      <c r="N919" s="34">
        <f t="shared" si="228"/>
        <v>2594</v>
      </c>
      <c r="O919" s="34">
        <f t="shared" si="229"/>
        <v>0</v>
      </c>
      <c r="P919" s="34">
        <f t="shared" si="230"/>
        <v>2594</v>
      </c>
      <c r="Q919" s="34">
        <f t="shared" si="231"/>
        <v>35000</v>
      </c>
      <c r="R919" s="34">
        <f t="shared" si="232"/>
        <v>0</v>
      </c>
      <c r="S919" s="34">
        <f t="shared" si="233"/>
        <v>35000</v>
      </c>
      <c r="T919" s="13">
        <v>42826</v>
      </c>
      <c r="V919" s="11" t="s">
        <v>7702</v>
      </c>
      <c r="W919" s="11" t="s">
        <v>493</v>
      </c>
      <c r="X919" s="11" t="s">
        <v>7978</v>
      </c>
      <c r="Y919" s="12" t="s">
        <v>7703</v>
      </c>
      <c r="Z919" s="12"/>
      <c r="AA919" s="12" t="s">
        <v>7706</v>
      </c>
      <c r="AB919" s="12" t="s">
        <v>7707</v>
      </c>
      <c r="AC919" s="12" t="s">
        <v>732</v>
      </c>
      <c r="AD919" s="12" t="s">
        <v>73</v>
      </c>
      <c r="AE919" s="70">
        <v>28709</v>
      </c>
      <c r="AF919" s="70">
        <v>58224</v>
      </c>
      <c r="AG919" s="60"/>
      <c r="AH919" s="14"/>
      <c r="AI919" s="61">
        <v>0</v>
      </c>
      <c r="AJ919" s="14">
        <v>32406</v>
      </c>
      <c r="AK919" s="61">
        <v>0</v>
      </c>
      <c r="AL919" s="14">
        <v>32406</v>
      </c>
      <c r="AM919" s="61">
        <v>0</v>
      </c>
      <c r="AN919" s="11"/>
      <c r="AO919" s="61">
        <v>35000</v>
      </c>
      <c r="AP919" s="61">
        <v>0</v>
      </c>
      <c r="AQ919" s="62">
        <v>35000</v>
      </c>
      <c r="AR919" s="62">
        <v>0</v>
      </c>
      <c r="AS919" s="11"/>
      <c r="AT919" s="62">
        <v>32406</v>
      </c>
      <c r="AU919" s="62">
        <v>35000</v>
      </c>
      <c r="AV919" s="61">
        <v>35000</v>
      </c>
      <c r="AW919" s="63" t="str">
        <f t="shared" si="234"/>
        <v/>
      </c>
      <c r="AX919" s="63" t="str">
        <f t="shared" si="235"/>
        <v/>
      </c>
      <c r="AY919" s="64">
        <v>2594</v>
      </c>
      <c r="AZ919" s="65">
        <v>8.0046904894155405E-2</v>
      </c>
      <c r="BA919" s="65">
        <v>0</v>
      </c>
      <c r="BB919" s="16" t="s">
        <v>36</v>
      </c>
      <c r="BC919" s="17"/>
    </row>
    <row r="920" spans="1:55" ht="20.100000000000001" customHeight="1" x14ac:dyDescent="0.2">
      <c r="A920" s="72">
        <v>2017</v>
      </c>
      <c r="B920" s="72" t="s">
        <v>75</v>
      </c>
      <c r="C920" s="35">
        <f t="shared" si="223"/>
        <v>6</v>
      </c>
      <c r="D920" s="67">
        <v>4</v>
      </c>
      <c r="E920" s="60" t="s">
        <v>7</v>
      </c>
      <c r="F920" s="18" t="str">
        <f t="shared" si="224"/>
        <v>Moore, Teanna</v>
      </c>
      <c r="G920" s="11" t="s">
        <v>1262</v>
      </c>
      <c r="H920" s="11" t="s">
        <v>7710</v>
      </c>
      <c r="I920" s="66">
        <v>1</v>
      </c>
      <c r="J920" s="68" t="s">
        <v>53</v>
      </c>
      <c r="K920" s="34">
        <f t="shared" si="225"/>
        <v>30624</v>
      </c>
      <c r="L920" s="34">
        <f t="shared" si="226"/>
        <v>0</v>
      </c>
      <c r="M920" s="34">
        <f t="shared" si="227"/>
        <v>30624</v>
      </c>
      <c r="N920" s="34">
        <f t="shared" si="228"/>
        <v>2079</v>
      </c>
      <c r="O920" s="34">
        <f t="shared" si="229"/>
        <v>0</v>
      </c>
      <c r="P920" s="34">
        <f t="shared" si="230"/>
        <v>2079</v>
      </c>
      <c r="Q920" s="34">
        <f t="shared" si="231"/>
        <v>32703</v>
      </c>
      <c r="R920" s="34">
        <f t="shared" si="232"/>
        <v>0</v>
      </c>
      <c r="S920" s="34">
        <f t="shared" si="233"/>
        <v>32703</v>
      </c>
      <c r="T920" s="13">
        <v>42826</v>
      </c>
      <c r="V920" s="11" t="s">
        <v>1877</v>
      </c>
      <c r="W920" s="11" t="s">
        <v>7708</v>
      </c>
      <c r="X920" s="11" t="s">
        <v>7979</v>
      </c>
      <c r="Y920" s="12" t="s">
        <v>7709</v>
      </c>
      <c r="Z920" s="12"/>
      <c r="AA920" s="12" t="s">
        <v>287</v>
      </c>
      <c r="AB920" s="12" t="s">
        <v>7686</v>
      </c>
      <c r="AC920" s="12" t="s">
        <v>7372</v>
      </c>
      <c r="AD920" s="12" t="s">
        <v>73</v>
      </c>
      <c r="AE920" s="70">
        <v>23332</v>
      </c>
      <c r="AF920" s="70">
        <v>46186</v>
      </c>
      <c r="AG920" s="60"/>
      <c r="AH920" s="14">
        <v>30171</v>
      </c>
      <c r="AI920" s="61">
        <v>0</v>
      </c>
      <c r="AJ920" s="14">
        <v>30624</v>
      </c>
      <c r="AK920" s="61">
        <v>0</v>
      </c>
      <c r="AL920" s="14">
        <v>30624</v>
      </c>
      <c r="AM920" s="61">
        <v>0</v>
      </c>
      <c r="AN920" s="11"/>
      <c r="AO920" s="61">
        <v>32703</v>
      </c>
      <c r="AP920" s="61">
        <v>0</v>
      </c>
      <c r="AQ920" s="62">
        <v>32703</v>
      </c>
      <c r="AR920" s="62">
        <v>0</v>
      </c>
      <c r="AS920" s="11"/>
      <c r="AT920" s="62">
        <v>30624</v>
      </c>
      <c r="AU920" s="62">
        <v>32703</v>
      </c>
      <c r="AV920" s="61">
        <v>2532</v>
      </c>
      <c r="AW920" s="63" t="str">
        <f t="shared" si="234"/>
        <v/>
      </c>
      <c r="AX920" s="63" t="str">
        <f t="shared" si="235"/>
        <v/>
      </c>
      <c r="AY920" s="64">
        <v>2079</v>
      </c>
      <c r="AZ920" s="65">
        <v>6.7887931034482762E-2</v>
      </c>
      <c r="BA920" s="65">
        <v>8.3921646614298503E-2</v>
      </c>
      <c r="BB920" s="16" t="s">
        <v>36</v>
      </c>
      <c r="BC920" s="17"/>
    </row>
    <row r="921" spans="1:55" ht="20.100000000000001" customHeight="1" x14ac:dyDescent="0.2">
      <c r="A921" s="72">
        <v>2017</v>
      </c>
      <c r="B921" s="72" t="s">
        <v>75</v>
      </c>
      <c r="C921" s="35">
        <f t="shared" si="223"/>
        <v>6</v>
      </c>
      <c r="D921" s="67">
        <v>4</v>
      </c>
      <c r="E921" s="60" t="s">
        <v>7</v>
      </c>
      <c r="F921" s="18" t="str">
        <f t="shared" si="224"/>
        <v>Poole, Terra</v>
      </c>
      <c r="G921" s="11" t="s">
        <v>1181</v>
      </c>
      <c r="H921" s="11" t="s">
        <v>7719</v>
      </c>
      <c r="I921" s="66">
        <v>1</v>
      </c>
      <c r="J921" s="68" t="s">
        <v>53</v>
      </c>
      <c r="K921" s="34">
        <f t="shared" si="225"/>
        <v>37354</v>
      </c>
      <c r="L921" s="34">
        <f t="shared" si="226"/>
        <v>0</v>
      </c>
      <c r="M921" s="34">
        <f t="shared" si="227"/>
        <v>37354</v>
      </c>
      <c r="N921" s="34">
        <f t="shared" si="228"/>
        <v>5146</v>
      </c>
      <c r="O921" s="34">
        <f t="shared" si="229"/>
        <v>0</v>
      </c>
      <c r="P921" s="34">
        <f t="shared" si="230"/>
        <v>5146</v>
      </c>
      <c r="Q921" s="34">
        <f t="shared" si="231"/>
        <v>42500</v>
      </c>
      <c r="R921" s="34">
        <f t="shared" si="232"/>
        <v>0</v>
      </c>
      <c r="S921" s="34">
        <f t="shared" si="233"/>
        <v>42500</v>
      </c>
      <c r="T921" s="13">
        <v>42826</v>
      </c>
      <c r="V921" s="11" t="s">
        <v>696</v>
      </c>
      <c r="W921" s="11" t="s">
        <v>7717</v>
      </c>
      <c r="X921" s="11" t="s">
        <v>7981</v>
      </c>
      <c r="Y921" s="12" t="s">
        <v>7718</v>
      </c>
      <c r="Z921" s="12"/>
      <c r="AA921" s="12" t="s">
        <v>3784</v>
      </c>
      <c r="AB921" s="12" t="s">
        <v>7720</v>
      </c>
      <c r="AC921" s="12" t="s">
        <v>370</v>
      </c>
      <c r="AD921" s="12" t="s">
        <v>73</v>
      </c>
      <c r="AE921" s="70">
        <v>25900</v>
      </c>
      <c r="AF921" s="70">
        <v>54002</v>
      </c>
      <c r="AG921" s="60"/>
      <c r="AH921" s="14">
        <v>37354</v>
      </c>
      <c r="AI921" s="61">
        <v>0</v>
      </c>
      <c r="AJ921" s="14">
        <v>37354</v>
      </c>
      <c r="AK921" s="61">
        <v>0</v>
      </c>
      <c r="AL921" s="14">
        <v>37354</v>
      </c>
      <c r="AM921" s="61">
        <v>0</v>
      </c>
      <c r="AN921" s="11"/>
      <c r="AO921" s="61">
        <v>42500</v>
      </c>
      <c r="AP921" s="61">
        <v>0</v>
      </c>
      <c r="AQ921" s="62">
        <v>42500</v>
      </c>
      <c r="AR921" s="62">
        <v>0</v>
      </c>
      <c r="AS921" s="11"/>
      <c r="AT921" s="62">
        <v>37354</v>
      </c>
      <c r="AU921" s="62">
        <v>42500</v>
      </c>
      <c r="AV921" s="61">
        <v>5146</v>
      </c>
      <c r="AW921" s="63" t="str">
        <f t="shared" si="234"/>
        <v/>
      </c>
      <c r="AX921" s="63" t="str">
        <f t="shared" si="235"/>
        <v/>
      </c>
      <c r="AY921" s="64">
        <v>5146</v>
      </c>
      <c r="AZ921" s="65">
        <v>0.13776302404026342</v>
      </c>
      <c r="BA921" s="65">
        <v>0.13776302404026342</v>
      </c>
      <c r="BB921" s="16" t="s">
        <v>36</v>
      </c>
      <c r="BC921" s="17"/>
    </row>
    <row r="922" spans="1:55" ht="20.100000000000001" customHeight="1" x14ac:dyDescent="0.2">
      <c r="A922" s="72">
        <v>2017</v>
      </c>
      <c r="B922" s="72" t="s">
        <v>75</v>
      </c>
      <c r="C922" s="35">
        <f t="shared" si="223"/>
        <v>6</v>
      </c>
      <c r="D922" s="67">
        <v>4</v>
      </c>
      <c r="E922" s="60" t="s">
        <v>7</v>
      </c>
      <c r="F922" s="18" t="str">
        <f t="shared" si="224"/>
        <v>Stromberg, Isa</v>
      </c>
      <c r="G922" s="11" t="s">
        <v>1262</v>
      </c>
      <c r="H922" s="11" t="s">
        <v>7728</v>
      </c>
      <c r="I922" s="66">
        <v>1</v>
      </c>
      <c r="J922" s="68" t="s">
        <v>53</v>
      </c>
      <c r="K922" s="34">
        <f t="shared" si="225"/>
        <v>29000</v>
      </c>
      <c r="L922" s="34">
        <f t="shared" si="226"/>
        <v>0</v>
      </c>
      <c r="M922" s="34">
        <f t="shared" si="227"/>
        <v>29000</v>
      </c>
      <c r="N922" s="34">
        <f t="shared" si="228"/>
        <v>3703</v>
      </c>
      <c r="O922" s="34">
        <f t="shared" si="229"/>
        <v>0</v>
      </c>
      <c r="P922" s="34">
        <f t="shared" si="230"/>
        <v>3703</v>
      </c>
      <c r="Q922" s="34">
        <f t="shared" si="231"/>
        <v>32703</v>
      </c>
      <c r="R922" s="34">
        <f t="shared" si="232"/>
        <v>0</v>
      </c>
      <c r="S922" s="34">
        <f t="shared" si="233"/>
        <v>32703</v>
      </c>
      <c r="T922" s="13">
        <v>42826</v>
      </c>
      <c r="V922" s="11" t="s">
        <v>7725</v>
      </c>
      <c r="W922" s="11" t="s">
        <v>7726</v>
      </c>
      <c r="X922" s="11" t="s">
        <v>7983</v>
      </c>
      <c r="Y922" s="12" t="s">
        <v>7727</v>
      </c>
      <c r="Z922" s="12"/>
      <c r="AA922" s="12" t="s">
        <v>287</v>
      </c>
      <c r="AB922" s="12" t="s">
        <v>7686</v>
      </c>
      <c r="AC922" s="12" t="s">
        <v>7372</v>
      </c>
      <c r="AD922" s="12" t="s">
        <v>73</v>
      </c>
      <c r="AE922" s="70">
        <v>23332</v>
      </c>
      <c r="AF922" s="70">
        <v>46186</v>
      </c>
      <c r="AG922" s="60"/>
      <c r="AH922" s="14"/>
      <c r="AI922" s="61">
        <v>0</v>
      </c>
      <c r="AJ922" s="14">
        <v>29000</v>
      </c>
      <c r="AK922" s="61">
        <v>0</v>
      </c>
      <c r="AL922" s="14">
        <v>29000</v>
      </c>
      <c r="AM922" s="61">
        <v>0</v>
      </c>
      <c r="AN922" s="11"/>
      <c r="AO922" s="61">
        <v>32703</v>
      </c>
      <c r="AP922" s="61">
        <v>0</v>
      </c>
      <c r="AQ922" s="62">
        <v>32703</v>
      </c>
      <c r="AR922" s="62">
        <v>0</v>
      </c>
      <c r="AS922" s="11"/>
      <c r="AT922" s="62">
        <v>29000</v>
      </c>
      <c r="AU922" s="62">
        <v>32703</v>
      </c>
      <c r="AV922" s="61">
        <v>32703</v>
      </c>
      <c r="AW922" s="63" t="str">
        <f t="shared" si="234"/>
        <v/>
      </c>
      <c r="AX922" s="63" t="str">
        <f t="shared" si="235"/>
        <v/>
      </c>
      <c r="AY922" s="64">
        <v>3703</v>
      </c>
      <c r="AZ922" s="65">
        <v>0.12768965517241379</v>
      </c>
      <c r="BA922" s="65">
        <v>0</v>
      </c>
      <c r="BB922" s="16" t="s">
        <v>36</v>
      </c>
      <c r="BC922" s="17"/>
    </row>
    <row r="923" spans="1:55" ht="20.100000000000001" customHeight="1" x14ac:dyDescent="0.2">
      <c r="A923" s="72">
        <v>2017</v>
      </c>
      <c r="B923" s="72" t="s">
        <v>75</v>
      </c>
      <c r="C923" s="35">
        <f t="shared" si="223"/>
        <v>6</v>
      </c>
      <c r="D923" s="67">
        <v>4</v>
      </c>
      <c r="E923" s="60" t="s">
        <v>7</v>
      </c>
      <c r="F923" s="18" t="str">
        <f t="shared" si="224"/>
        <v>Washington, Sylvester</v>
      </c>
      <c r="G923" s="11" t="s">
        <v>7704</v>
      </c>
      <c r="H923" s="11" t="s">
        <v>7732</v>
      </c>
      <c r="I923" s="66">
        <v>1</v>
      </c>
      <c r="J923" s="68" t="s">
        <v>53</v>
      </c>
      <c r="K923" s="34">
        <f t="shared" si="225"/>
        <v>39326</v>
      </c>
      <c r="L923" s="34">
        <f t="shared" si="226"/>
        <v>0</v>
      </c>
      <c r="M923" s="34">
        <f t="shared" si="227"/>
        <v>39326</v>
      </c>
      <c r="N923" s="34">
        <f t="shared" si="228"/>
        <v>787</v>
      </c>
      <c r="O923" s="34">
        <f t="shared" si="229"/>
        <v>0</v>
      </c>
      <c r="P923" s="34">
        <f t="shared" si="230"/>
        <v>787</v>
      </c>
      <c r="Q923" s="34">
        <f t="shared" si="231"/>
        <v>40113</v>
      </c>
      <c r="R923" s="34">
        <f t="shared" si="232"/>
        <v>0</v>
      </c>
      <c r="S923" s="34">
        <f t="shared" si="233"/>
        <v>40113</v>
      </c>
      <c r="T923" s="13">
        <v>42826</v>
      </c>
      <c r="V923" s="11" t="s">
        <v>7729</v>
      </c>
      <c r="W923" s="11" t="s">
        <v>7730</v>
      </c>
      <c r="X923" s="11" t="s">
        <v>7984</v>
      </c>
      <c r="Y923" s="12" t="s">
        <v>7731</v>
      </c>
      <c r="Z923" s="12"/>
      <c r="AA923" s="12" t="s">
        <v>7706</v>
      </c>
      <c r="AB923" s="12" t="s">
        <v>7707</v>
      </c>
      <c r="AC923" s="12" t="s">
        <v>468</v>
      </c>
      <c r="AD923" s="12" t="s">
        <v>73</v>
      </c>
      <c r="AE923" s="70">
        <v>28709</v>
      </c>
      <c r="AF923" s="70">
        <v>58224</v>
      </c>
      <c r="AG923" s="60"/>
      <c r="AH923" s="14">
        <v>38745</v>
      </c>
      <c r="AI923" s="61">
        <v>0</v>
      </c>
      <c r="AJ923" s="14">
        <v>39326</v>
      </c>
      <c r="AK923" s="61">
        <v>0</v>
      </c>
      <c r="AL923" s="14">
        <v>39326</v>
      </c>
      <c r="AM923" s="61">
        <v>0</v>
      </c>
      <c r="AN923" s="11"/>
      <c r="AO923" s="61">
        <v>40113</v>
      </c>
      <c r="AP923" s="61">
        <v>0</v>
      </c>
      <c r="AQ923" s="62">
        <v>40113</v>
      </c>
      <c r="AR923" s="62">
        <v>0</v>
      </c>
      <c r="AS923" s="11"/>
      <c r="AT923" s="62">
        <v>39326</v>
      </c>
      <c r="AU923" s="62">
        <v>40113</v>
      </c>
      <c r="AV923" s="61">
        <v>1368</v>
      </c>
      <c r="AW923" s="63" t="str">
        <f t="shared" si="234"/>
        <v/>
      </c>
      <c r="AX923" s="63" t="str">
        <f t="shared" si="235"/>
        <v/>
      </c>
      <c r="AY923" s="64">
        <v>787</v>
      </c>
      <c r="AZ923" s="65">
        <v>2.0012205665463051E-2</v>
      </c>
      <c r="BA923" s="65">
        <v>3.5307781649245064E-2</v>
      </c>
      <c r="BB923" s="16" t="s">
        <v>36</v>
      </c>
      <c r="BC923" s="17"/>
    </row>
    <row r="924" spans="1:55" ht="20.100000000000001" customHeight="1" x14ac:dyDescent="0.2">
      <c r="A924" s="15">
        <v>2017</v>
      </c>
      <c r="B924" s="15" t="s">
        <v>75</v>
      </c>
      <c r="C924" s="35">
        <f t="shared" si="223"/>
        <v>6</v>
      </c>
      <c r="D924" s="67">
        <v>4</v>
      </c>
      <c r="E924" s="60" t="s">
        <v>31</v>
      </c>
      <c r="F924" s="18" t="str">
        <f t="shared" si="224"/>
        <v>Jones, Elayne</v>
      </c>
      <c r="G924" s="11" t="s">
        <v>511</v>
      </c>
      <c r="H924" s="12" t="s">
        <v>6500</v>
      </c>
      <c r="I924" s="66">
        <v>1</v>
      </c>
      <c r="J924" s="68" t="s">
        <v>53</v>
      </c>
      <c r="K924" s="34">
        <f t="shared" si="225"/>
        <v>35525</v>
      </c>
      <c r="L924" s="34">
        <f t="shared" si="226"/>
        <v>0</v>
      </c>
      <c r="M924" s="34">
        <f t="shared" si="227"/>
        <v>35525</v>
      </c>
      <c r="N924" s="34">
        <f t="shared" si="228"/>
        <v>5475</v>
      </c>
      <c r="O924" s="34">
        <f t="shared" si="229"/>
        <v>0</v>
      </c>
      <c r="P924" s="34">
        <f t="shared" si="230"/>
        <v>5475</v>
      </c>
      <c r="Q924" s="34">
        <f t="shared" si="231"/>
        <v>41000</v>
      </c>
      <c r="R924" s="34">
        <f t="shared" si="232"/>
        <v>0</v>
      </c>
      <c r="S924" s="34">
        <f t="shared" si="233"/>
        <v>41000</v>
      </c>
      <c r="T924" s="71">
        <v>42887</v>
      </c>
      <c r="V924" s="11" t="s">
        <v>138</v>
      </c>
      <c r="W924" s="11" t="s">
        <v>6498</v>
      </c>
      <c r="X924" s="11" t="s">
        <v>7999</v>
      </c>
      <c r="Y924" s="11" t="s">
        <v>6499</v>
      </c>
      <c r="Z924" s="12" t="s">
        <v>6453</v>
      </c>
      <c r="AA924" s="12" t="s">
        <v>6453</v>
      </c>
      <c r="AB924" s="12" t="s">
        <v>6476</v>
      </c>
      <c r="AC924" s="12" t="s">
        <v>515</v>
      </c>
      <c r="AD924" s="12" t="s">
        <v>515</v>
      </c>
      <c r="AE924" s="70">
        <v>23332</v>
      </c>
      <c r="AF924" s="70">
        <v>46186</v>
      </c>
      <c r="AG924" s="60"/>
      <c r="AH924" s="61">
        <v>35525</v>
      </c>
      <c r="AI924" s="61">
        <v>0</v>
      </c>
      <c r="AJ924" s="61">
        <v>35525</v>
      </c>
      <c r="AK924" s="61">
        <v>0</v>
      </c>
      <c r="AL924" s="61">
        <v>35525</v>
      </c>
      <c r="AM924" s="61">
        <v>0</v>
      </c>
      <c r="AN924" s="11"/>
      <c r="AO924" s="61">
        <v>41000</v>
      </c>
      <c r="AP924" s="61">
        <v>0</v>
      </c>
      <c r="AQ924" s="62">
        <v>41000</v>
      </c>
      <c r="AR924" s="62">
        <v>0</v>
      </c>
      <c r="AS924" s="11"/>
      <c r="AT924" s="62">
        <v>35525</v>
      </c>
      <c r="AU924" s="62">
        <v>41000</v>
      </c>
      <c r="AV924" s="61">
        <v>5475</v>
      </c>
      <c r="AW924" s="63" t="str">
        <f t="shared" si="234"/>
        <v/>
      </c>
      <c r="AX924" s="63" t="str">
        <f t="shared" si="235"/>
        <v/>
      </c>
      <c r="AY924" s="64">
        <v>5475</v>
      </c>
      <c r="AZ924" s="65">
        <v>0.15411681914144967</v>
      </c>
      <c r="BA924" s="65">
        <v>0.15411681914144967</v>
      </c>
      <c r="BB924" s="16" t="s">
        <v>36</v>
      </c>
      <c r="BC924" s="17" t="s">
        <v>6501</v>
      </c>
    </row>
    <row r="925" spans="1:55" ht="20.100000000000001" customHeight="1" x14ac:dyDescent="0.2">
      <c r="A925" s="15">
        <v>2017</v>
      </c>
      <c r="B925" s="15" t="s">
        <v>75</v>
      </c>
      <c r="C925" s="35">
        <f t="shared" si="223"/>
        <v>6</v>
      </c>
      <c r="D925" s="67">
        <v>4</v>
      </c>
      <c r="E925" s="60" t="s">
        <v>31</v>
      </c>
      <c r="F925" s="18" t="str">
        <f t="shared" si="224"/>
        <v>Lowery, Rashanda</v>
      </c>
      <c r="G925" s="11" t="s">
        <v>1901</v>
      </c>
      <c r="H925" s="12" t="s">
        <v>6538</v>
      </c>
      <c r="I925" s="66">
        <v>1</v>
      </c>
      <c r="J925" s="68" t="s">
        <v>53</v>
      </c>
      <c r="K925" s="34">
        <f t="shared" si="225"/>
        <v>57480</v>
      </c>
      <c r="L925" s="34">
        <f t="shared" si="226"/>
        <v>0</v>
      </c>
      <c r="M925" s="34">
        <f t="shared" si="227"/>
        <v>57480</v>
      </c>
      <c r="N925" s="34">
        <f t="shared" si="228"/>
        <v>9911</v>
      </c>
      <c r="O925" s="34">
        <f t="shared" si="229"/>
        <v>0</v>
      </c>
      <c r="P925" s="34">
        <f t="shared" si="230"/>
        <v>9911</v>
      </c>
      <c r="Q925" s="34">
        <f t="shared" si="231"/>
        <v>67391</v>
      </c>
      <c r="R925" s="34">
        <f t="shared" si="232"/>
        <v>0</v>
      </c>
      <c r="S925" s="34">
        <f t="shared" si="233"/>
        <v>67391</v>
      </c>
      <c r="T925" s="71">
        <v>42887</v>
      </c>
      <c r="V925" s="11" t="s">
        <v>6535</v>
      </c>
      <c r="W925" s="11" t="s">
        <v>6536</v>
      </c>
      <c r="X925" s="11" t="s">
        <v>8005</v>
      </c>
      <c r="Y925" s="11" t="s">
        <v>6537</v>
      </c>
      <c r="Z925" s="12" t="s">
        <v>1057</v>
      </c>
      <c r="AA925" s="12" t="s">
        <v>6539</v>
      </c>
      <c r="AB925" s="12" t="s">
        <v>6540</v>
      </c>
      <c r="AC925" s="12" t="s">
        <v>1903</v>
      </c>
      <c r="AD925" s="12" t="s">
        <v>1903</v>
      </c>
      <c r="AE925" s="70">
        <v>45842</v>
      </c>
      <c r="AF925" s="70">
        <v>99118</v>
      </c>
      <c r="AG925" s="60"/>
      <c r="AH925" s="61">
        <v>57480</v>
      </c>
      <c r="AI925" s="61">
        <v>0</v>
      </c>
      <c r="AJ925" s="61">
        <v>57480</v>
      </c>
      <c r="AK925" s="61">
        <v>0</v>
      </c>
      <c r="AL925" s="61">
        <v>57480</v>
      </c>
      <c r="AM925" s="61">
        <v>0</v>
      </c>
      <c r="AN925" s="11"/>
      <c r="AO925" s="61">
        <v>67391</v>
      </c>
      <c r="AP925" s="61">
        <v>0</v>
      </c>
      <c r="AQ925" s="62">
        <v>67391</v>
      </c>
      <c r="AR925" s="62">
        <v>0</v>
      </c>
      <c r="AS925" s="11"/>
      <c r="AT925" s="62">
        <v>57480</v>
      </c>
      <c r="AU925" s="62">
        <v>67391</v>
      </c>
      <c r="AV925" s="61">
        <v>9911</v>
      </c>
      <c r="AW925" s="63" t="str">
        <f t="shared" si="234"/>
        <v/>
      </c>
      <c r="AX925" s="63" t="str">
        <f t="shared" si="235"/>
        <v/>
      </c>
      <c r="AY925" s="64">
        <v>9911</v>
      </c>
      <c r="AZ925" s="65">
        <v>0.17242519137091161</v>
      </c>
      <c r="BA925" s="65">
        <v>0.17242519137091161</v>
      </c>
      <c r="BB925" s="16" t="s">
        <v>36</v>
      </c>
      <c r="BC925" s="17" t="s">
        <v>6541</v>
      </c>
    </row>
    <row r="926" spans="1:55" ht="20.100000000000001" customHeight="1" x14ac:dyDescent="0.2">
      <c r="A926" s="15">
        <v>2017</v>
      </c>
      <c r="B926" s="15" t="s">
        <v>75</v>
      </c>
      <c r="C926" s="35">
        <f t="shared" si="223"/>
        <v>6</v>
      </c>
      <c r="D926" s="67">
        <v>4</v>
      </c>
      <c r="E926" s="60" t="s">
        <v>31</v>
      </c>
      <c r="F926" s="18" t="str">
        <f t="shared" si="224"/>
        <v>Sanders, Anita</v>
      </c>
      <c r="G926" s="11" t="s">
        <v>6561</v>
      </c>
      <c r="H926" s="12" t="s">
        <v>6562</v>
      </c>
      <c r="I926" s="66">
        <v>1</v>
      </c>
      <c r="J926" s="68" t="s">
        <v>53</v>
      </c>
      <c r="K926" s="34">
        <f t="shared" si="225"/>
        <v>56489.85</v>
      </c>
      <c r="L926" s="34">
        <f t="shared" si="226"/>
        <v>2973.15</v>
      </c>
      <c r="M926" s="34">
        <f t="shared" si="227"/>
        <v>59463</v>
      </c>
      <c r="N926" s="34">
        <f t="shared" si="228"/>
        <v>1900</v>
      </c>
      <c r="O926" s="34">
        <f t="shared" si="229"/>
        <v>100</v>
      </c>
      <c r="P926" s="34">
        <f t="shared" si="230"/>
        <v>2000</v>
      </c>
      <c r="Q926" s="34">
        <f t="shared" si="231"/>
        <v>58389.85</v>
      </c>
      <c r="R926" s="34">
        <f t="shared" si="232"/>
        <v>3073.15</v>
      </c>
      <c r="S926" s="34">
        <f t="shared" si="233"/>
        <v>61463</v>
      </c>
      <c r="T926" s="71">
        <v>42856</v>
      </c>
      <c r="V926" s="11" t="s">
        <v>6559</v>
      </c>
      <c r="W926" s="11" t="s">
        <v>411</v>
      </c>
      <c r="X926" s="11" t="s">
        <v>8010</v>
      </c>
      <c r="Y926" s="11" t="s">
        <v>6560</v>
      </c>
      <c r="Z926" s="12" t="s">
        <v>3696</v>
      </c>
      <c r="AA926" s="12" t="s">
        <v>6563</v>
      </c>
      <c r="AB926" s="12" t="s">
        <v>6564</v>
      </c>
      <c r="AC926" s="12" t="s">
        <v>1071</v>
      </c>
      <c r="AD926" s="12" t="s">
        <v>403</v>
      </c>
      <c r="AE926" s="70">
        <v>38748</v>
      </c>
      <c r="AF926" s="70">
        <v>101602</v>
      </c>
      <c r="AG926" s="60"/>
      <c r="AH926" s="61">
        <v>59463</v>
      </c>
      <c r="AI926" s="61">
        <v>0</v>
      </c>
      <c r="AJ926" s="61">
        <v>59463</v>
      </c>
      <c r="AK926" s="61">
        <v>0</v>
      </c>
      <c r="AL926" s="61">
        <v>56489.85</v>
      </c>
      <c r="AM926" s="61">
        <v>2973.15</v>
      </c>
      <c r="AN926" s="11"/>
      <c r="AO926" s="61">
        <v>61463</v>
      </c>
      <c r="AP926" s="61">
        <v>0</v>
      </c>
      <c r="AQ926" s="62">
        <v>58389.85</v>
      </c>
      <c r="AR926" s="62">
        <v>3073.15</v>
      </c>
      <c r="AS926" s="11"/>
      <c r="AT926" s="62">
        <v>59463</v>
      </c>
      <c r="AU926" s="62">
        <v>61463</v>
      </c>
      <c r="AV926" s="61">
        <v>2000</v>
      </c>
      <c r="AW926" s="63" t="str">
        <f t="shared" si="234"/>
        <v/>
      </c>
      <c r="AX926" s="63" t="str">
        <f t="shared" si="235"/>
        <v/>
      </c>
      <c r="AY926" s="64">
        <v>2000</v>
      </c>
      <c r="AZ926" s="65">
        <v>3.3634360863057697E-2</v>
      </c>
      <c r="BA926" s="65">
        <v>3.3634360863057697E-2</v>
      </c>
      <c r="BB926" s="16" t="s">
        <v>36</v>
      </c>
      <c r="BC926" s="17" t="s">
        <v>6565</v>
      </c>
    </row>
    <row r="927" spans="1:55" ht="20.100000000000001" customHeight="1" x14ac:dyDescent="0.2">
      <c r="A927" s="72">
        <v>2017</v>
      </c>
      <c r="B927" s="72" t="s">
        <v>75</v>
      </c>
      <c r="C927" s="35">
        <f t="shared" si="223"/>
        <v>6</v>
      </c>
      <c r="D927" s="67">
        <v>4</v>
      </c>
      <c r="E927" s="60" t="s">
        <v>8</v>
      </c>
      <c r="F927" s="18" t="str">
        <f t="shared" si="224"/>
        <v>Davis, James H</v>
      </c>
      <c r="G927" s="11" t="s">
        <v>6329</v>
      </c>
      <c r="H927" s="12" t="s">
        <v>6349</v>
      </c>
      <c r="I927" s="66">
        <v>1</v>
      </c>
      <c r="J927" s="68" t="s">
        <v>53</v>
      </c>
      <c r="K927" s="34">
        <f t="shared" si="225"/>
        <v>48368</v>
      </c>
      <c r="L927" s="34">
        <f t="shared" si="226"/>
        <v>0</v>
      </c>
      <c r="M927" s="34">
        <f t="shared" si="227"/>
        <v>48368</v>
      </c>
      <c r="N927" s="34">
        <f t="shared" si="228"/>
        <v>5632</v>
      </c>
      <c r="O927" s="34">
        <f t="shared" si="229"/>
        <v>0</v>
      </c>
      <c r="P927" s="34">
        <f t="shared" si="230"/>
        <v>5632</v>
      </c>
      <c r="Q927" s="34">
        <f t="shared" si="231"/>
        <v>54000</v>
      </c>
      <c r="R927" s="34">
        <f t="shared" si="232"/>
        <v>0</v>
      </c>
      <c r="S927" s="34">
        <f t="shared" si="233"/>
        <v>54000</v>
      </c>
      <c r="T927" s="73">
        <v>42856</v>
      </c>
      <c r="V927" s="11" t="s">
        <v>2108</v>
      </c>
      <c r="W927" s="11" t="s">
        <v>6348</v>
      </c>
      <c r="X927" s="11" t="s">
        <v>9391</v>
      </c>
      <c r="Y927" s="11">
        <v>820601344</v>
      </c>
      <c r="Z927" s="12"/>
      <c r="AA927" s="12" t="s">
        <v>6331</v>
      </c>
      <c r="AB927" s="12" t="s">
        <v>6332</v>
      </c>
      <c r="AC927" s="12" t="s">
        <v>377</v>
      </c>
      <c r="AD927" s="12">
        <v>463110</v>
      </c>
      <c r="AE927" s="70">
        <v>55242</v>
      </c>
      <c r="AF927" s="70">
        <v>74216</v>
      </c>
      <c r="AG927" s="60"/>
      <c r="AH927" s="61">
        <v>48368</v>
      </c>
      <c r="AI927" s="61">
        <v>0</v>
      </c>
      <c r="AJ927" s="61">
        <v>48368</v>
      </c>
      <c r="AK927" s="61">
        <v>0</v>
      </c>
      <c r="AL927" s="61">
        <v>48368</v>
      </c>
      <c r="AM927" s="61">
        <v>0</v>
      </c>
      <c r="AN927" s="11" t="s">
        <v>6315</v>
      </c>
      <c r="AO927" s="61">
        <v>54000</v>
      </c>
      <c r="AP927" s="61">
        <v>0</v>
      </c>
      <c r="AQ927" s="62">
        <v>54000</v>
      </c>
      <c r="AR927" s="62">
        <v>0</v>
      </c>
      <c r="AS927" s="11" t="s">
        <v>6315</v>
      </c>
      <c r="AT927" s="62">
        <v>48368</v>
      </c>
      <c r="AU927" s="62">
        <v>54000</v>
      </c>
      <c r="AV927" s="61">
        <v>5632</v>
      </c>
      <c r="AW927" s="63" t="str">
        <f t="shared" si="234"/>
        <v/>
      </c>
      <c r="AX927" s="63" t="str">
        <f t="shared" si="235"/>
        <v/>
      </c>
      <c r="AY927" s="64">
        <v>5632</v>
      </c>
      <c r="AZ927" s="65">
        <v>0.11644062189877605</v>
      </c>
      <c r="BA927" s="65">
        <v>0.11644062189877605</v>
      </c>
      <c r="BB927" s="16" t="s">
        <v>36</v>
      </c>
      <c r="BC927" s="17"/>
    </row>
    <row r="928" spans="1:55" ht="20.100000000000001" customHeight="1" x14ac:dyDescent="0.2">
      <c r="A928" s="72">
        <v>2017</v>
      </c>
      <c r="B928" s="72" t="s">
        <v>75</v>
      </c>
      <c r="C928" s="35">
        <f t="shared" si="223"/>
        <v>6</v>
      </c>
      <c r="D928" s="67">
        <v>4</v>
      </c>
      <c r="E928" s="60" t="s">
        <v>8</v>
      </c>
      <c r="F928" s="18" t="str">
        <f t="shared" si="224"/>
        <v>Haines, Billie</v>
      </c>
      <c r="G928" s="11" t="s">
        <v>6364</v>
      </c>
      <c r="H928" s="12" t="s">
        <v>6365</v>
      </c>
      <c r="I928" s="66">
        <v>1</v>
      </c>
      <c r="J928" s="68" t="s">
        <v>53</v>
      </c>
      <c r="K928" s="34">
        <f t="shared" si="225"/>
        <v>89250</v>
      </c>
      <c r="L928" s="34">
        <f t="shared" si="226"/>
        <v>0</v>
      </c>
      <c r="M928" s="34">
        <f t="shared" si="227"/>
        <v>89250</v>
      </c>
      <c r="N928" s="34">
        <f t="shared" si="228"/>
        <v>1339</v>
      </c>
      <c r="O928" s="34">
        <f t="shared" si="229"/>
        <v>0</v>
      </c>
      <c r="P928" s="34">
        <f t="shared" si="230"/>
        <v>1339</v>
      </c>
      <c r="Q928" s="34">
        <f t="shared" si="231"/>
        <v>90589</v>
      </c>
      <c r="R928" s="34">
        <f t="shared" si="232"/>
        <v>0</v>
      </c>
      <c r="S928" s="34">
        <f t="shared" si="233"/>
        <v>90589</v>
      </c>
      <c r="T928" s="73">
        <v>42856</v>
      </c>
      <c r="V928" s="11" t="s">
        <v>1649</v>
      </c>
      <c r="W928" s="11" t="s">
        <v>6363</v>
      </c>
      <c r="X928" s="11" t="s">
        <v>8022</v>
      </c>
      <c r="Y928" s="11">
        <v>820062049</v>
      </c>
      <c r="Z928" s="12"/>
      <c r="AA928" s="12" t="s">
        <v>6331</v>
      </c>
      <c r="AB928" s="12" t="s">
        <v>6366</v>
      </c>
      <c r="AC928" s="12" t="s">
        <v>726</v>
      </c>
      <c r="AD928" s="12">
        <v>461120</v>
      </c>
      <c r="AE928" s="70">
        <v>69838</v>
      </c>
      <c r="AF928" s="70">
        <v>92534</v>
      </c>
      <c r="AG928" s="60"/>
      <c r="AH928" s="61">
        <v>89250</v>
      </c>
      <c r="AI928" s="61">
        <v>0</v>
      </c>
      <c r="AJ928" s="61">
        <v>89250</v>
      </c>
      <c r="AK928" s="61">
        <v>0</v>
      </c>
      <c r="AL928" s="61">
        <v>89250</v>
      </c>
      <c r="AM928" s="61">
        <v>0</v>
      </c>
      <c r="AN928" s="11" t="s">
        <v>6315</v>
      </c>
      <c r="AO928" s="61">
        <v>90589</v>
      </c>
      <c r="AP928" s="61">
        <v>0</v>
      </c>
      <c r="AQ928" s="62">
        <v>90589</v>
      </c>
      <c r="AR928" s="62">
        <v>0</v>
      </c>
      <c r="AS928" s="11" t="s">
        <v>6315</v>
      </c>
      <c r="AT928" s="62">
        <v>89250</v>
      </c>
      <c r="AU928" s="62">
        <v>90589</v>
      </c>
      <c r="AV928" s="61">
        <v>1339</v>
      </c>
      <c r="AW928" s="63" t="str">
        <f t="shared" si="234"/>
        <v/>
      </c>
      <c r="AX928" s="63" t="str">
        <f t="shared" si="235"/>
        <v/>
      </c>
      <c r="AY928" s="64">
        <v>1339</v>
      </c>
      <c r="AZ928" s="65">
        <v>1.5002801120448179E-2</v>
      </c>
      <c r="BA928" s="65">
        <v>1.5002801120448179E-2</v>
      </c>
      <c r="BB928" s="16" t="s">
        <v>36</v>
      </c>
      <c r="BC928" s="17"/>
    </row>
    <row r="929" spans="1:55" ht="20.100000000000001" customHeight="1" x14ac:dyDescent="0.2">
      <c r="A929" s="72">
        <v>2017</v>
      </c>
      <c r="B929" s="72" t="s">
        <v>75</v>
      </c>
      <c r="C929" s="35">
        <f t="shared" si="223"/>
        <v>6</v>
      </c>
      <c r="D929" s="67">
        <v>4</v>
      </c>
      <c r="E929" s="60" t="s">
        <v>8</v>
      </c>
      <c r="F929" s="18" t="str">
        <f t="shared" si="224"/>
        <v>Mcrae, Kelsey P</v>
      </c>
      <c r="G929" s="11" t="s">
        <v>1062</v>
      </c>
      <c r="H929" s="12" t="s">
        <v>6381</v>
      </c>
      <c r="I929" s="66">
        <v>1</v>
      </c>
      <c r="J929" s="68" t="s">
        <v>53</v>
      </c>
      <c r="K929" s="34">
        <f t="shared" si="225"/>
        <v>0</v>
      </c>
      <c r="L929" s="34">
        <f t="shared" si="226"/>
        <v>33194</v>
      </c>
      <c r="M929" s="34">
        <f t="shared" si="227"/>
        <v>33194</v>
      </c>
      <c r="N929" s="34">
        <f t="shared" si="228"/>
        <v>0</v>
      </c>
      <c r="O929" s="34">
        <f t="shared" si="229"/>
        <v>1992</v>
      </c>
      <c r="P929" s="34">
        <f t="shared" si="230"/>
        <v>1992</v>
      </c>
      <c r="Q929" s="34">
        <f t="shared" si="231"/>
        <v>0</v>
      </c>
      <c r="R929" s="34">
        <f t="shared" si="232"/>
        <v>35186</v>
      </c>
      <c r="S929" s="34">
        <f t="shared" si="233"/>
        <v>35186</v>
      </c>
      <c r="T929" s="73">
        <v>42856</v>
      </c>
      <c r="V929" s="11" t="s">
        <v>6379</v>
      </c>
      <c r="W929" s="11" t="s">
        <v>6380</v>
      </c>
      <c r="X929" s="11" t="s">
        <v>9399</v>
      </c>
      <c r="Y929" s="11">
        <v>820747348</v>
      </c>
      <c r="Z929" s="12"/>
      <c r="AA929" s="12" t="s">
        <v>3741</v>
      </c>
      <c r="AB929" s="12" t="s">
        <v>6382</v>
      </c>
      <c r="AC929" s="12" t="s">
        <v>515</v>
      </c>
      <c r="AD929" s="12">
        <v>999999</v>
      </c>
      <c r="AE929" s="70">
        <v>32439</v>
      </c>
      <c r="AF929" s="70">
        <v>38041</v>
      </c>
      <c r="AG929" s="60"/>
      <c r="AH929" s="61">
        <v>33194</v>
      </c>
      <c r="AI929" s="61">
        <v>0</v>
      </c>
      <c r="AJ929" s="61">
        <v>33194</v>
      </c>
      <c r="AK929" s="61">
        <v>0</v>
      </c>
      <c r="AL929" s="61">
        <v>0</v>
      </c>
      <c r="AM929" s="61">
        <v>33194</v>
      </c>
      <c r="AN929" s="11" t="s">
        <v>74</v>
      </c>
      <c r="AO929" s="61">
        <v>35186</v>
      </c>
      <c r="AP929" s="61">
        <v>0</v>
      </c>
      <c r="AQ929" s="62">
        <v>0</v>
      </c>
      <c r="AR929" s="62">
        <v>35186</v>
      </c>
      <c r="AS929" s="11" t="s">
        <v>6347</v>
      </c>
      <c r="AT929" s="62">
        <v>33194</v>
      </c>
      <c r="AU929" s="62">
        <v>35186</v>
      </c>
      <c r="AV929" s="61">
        <v>1992</v>
      </c>
      <c r="AW929" s="63" t="str">
        <f t="shared" si="234"/>
        <v/>
      </c>
      <c r="AX929" s="63" t="str">
        <f t="shared" si="235"/>
        <v/>
      </c>
      <c r="AY929" s="64">
        <v>1992</v>
      </c>
      <c r="AZ929" s="65">
        <v>6.0010845333494003E-2</v>
      </c>
      <c r="BA929" s="65">
        <v>6.0010845333494003E-2</v>
      </c>
      <c r="BB929" s="16" t="s">
        <v>36</v>
      </c>
      <c r="BC929" s="17"/>
    </row>
    <row r="930" spans="1:55" ht="20.100000000000001" customHeight="1" x14ac:dyDescent="0.2">
      <c r="A930" s="72">
        <v>2017</v>
      </c>
      <c r="B930" s="72" t="s">
        <v>75</v>
      </c>
      <c r="C930" s="35">
        <f t="shared" si="223"/>
        <v>6</v>
      </c>
      <c r="D930" s="67">
        <v>4</v>
      </c>
      <c r="E930" s="60" t="s">
        <v>8</v>
      </c>
      <c r="F930" s="18" t="str">
        <f t="shared" si="224"/>
        <v>Moon, Chanee A</v>
      </c>
      <c r="G930" s="11" t="s">
        <v>381</v>
      </c>
      <c r="H930" s="12" t="s">
        <v>6385</v>
      </c>
      <c r="I930" s="66">
        <v>1</v>
      </c>
      <c r="J930" s="68" t="s">
        <v>53</v>
      </c>
      <c r="K930" s="34">
        <f t="shared" si="225"/>
        <v>57396</v>
      </c>
      <c r="L930" s="34">
        <f t="shared" si="226"/>
        <v>0</v>
      </c>
      <c r="M930" s="34">
        <f t="shared" si="227"/>
        <v>57396</v>
      </c>
      <c r="N930" s="34">
        <f t="shared" si="228"/>
        <v>2508</v>
      </c>
      <c r="O930" s="34">
        <f t="shared" si="229"/>
        <v>0</v>
      </c>
      <c r="P930" s="34">
        <f t="shared" si="230"/>
        <v>2508</v>
      </c>
      <c r="Q930" s="34">
        <f t="shared" si="231"/>
        <v>59904</v>
      </c>
      <c r="R930" s="34">
        <f t="shared" si="232"/>
        <v>0</v>
      </c>
      <c r="S930" s="34">
        <f t="shared" si="233"/>
        <v>59904</v>
      </c>
      <c r="T930" s="73">
        <v>42856</v>
      </c>
      <c r="V930" s="11" t="s">
        <v>6383</v>
      </c>
      <c r="W930" s="11" t="s">
        <v>6384</v>
      </c>
      <c r="X930" s="11" t="s">
        <v>9400</v>
      </c>
      <c r="Y930" s="11">
        <v>820125310</v>
      </c>
      <c r="Z930" s="12"/>
      <c r="AA930" s="12" t="s">
        <v>6331</v>
      </c>
      <c r="AB930" s="12" t="s">
        <v>6332</v>
      </c>
      <c r="AC930" s="12" t="s">
        <v>6386</v>
      </c>
      <c r="AD930" s="12">
        <v>463110</v>
      </c>
      <c r="AE930" s="70">
        <v>42113</v>
      </c>
      <c r="AF930" s="70">
        <v>60311</v>
      </c>
      <c r="AG930" s="60"/>
      <c r="AH930" s="61">
        <v>57396</v>
      </c>
      <c r="AI930" s="61">
        <v>0</v>
      </c>
      <c r="AJ930" s="61">
        <v>57396</v>
      </c>
      <c r="AK930" s="61">
        <v>0</v>
      </c>
      <c r="AL930" s="61">
        <v>57396</v>
      </c>
      <c r="AM930" s="61">
        <v>0</v>
      </c>
      <c r="AN930" s="11" t="s">
        <v>6315</v>
      </c>
      <c r="AO930" s="61">
        <v>59904</v>
      </c>
      <c r="AP930" s="61">
        <v>0</v>
      </c>
      <c r="AQ930" s="62">
        <v>59904</v>
      </c>
      <c r="AR930" s="62">
        <v>0</v>
      </c>
      <c r="AS930" s="11" t="s">
        <v>6315</v>
      </c>
      <c r="AT930" s="62">
        <v>57396</v>
      </c>
      <c r="AU930" s="62">
        <v>59904</v>
      </c>
      <c r="AV930" s="61">
        <v>2508</v>
      </c>
      <c r="AW930" s="63" t="str">
        <f t="shared" si="234"/>
        <v/>
      </c>
      <c r="AX930" s="63" t="str">
        <f t="shared" si="235"/>
        <v/>
      </c>
      <c r="AY930" s="64">
        <v>2508</v>
      </c>
      <c r="AZ930" s="65">
        <v>4.3696424837967804E-2</v>
      </c>
      <c r="BA930" s="65">
        <v>4.3696424837967804E-2</v>
      </c>
      <c r="BB930" s="16" t="s">
        <v>36</v>
      </c>
      <c r="BC930" s="17"/>
    </row>
    <row r="931" spans="1:55" ht="20.100000000000001" customHeight="1" x14ac:dyDescent="0.2">
      <c r="A931" s="72">
        <v>2017</v>
      </c>
      <c r="B931" s="15" t="s">
        <v>75</v>
      </c>
      <c r="C931" s="35">
        <f t="shared" si="223"/>
        <v>6</v>
      </c>
      <c r="D931" s="67">
        <v>4</v>
      </c>
      <c r="E931" s="60" t="s">
        <v>19</v>
      </c>
      <c r="F931" s="18" t="str">
        <f t="shared" si="224"/>
        <v>Shoe, Cassandra</v>
      </c>
      <c r="G931" s="11" t="s">
        <v>263</v>
      </c>
      <c r="H931" s="12" t="s">
        <v>6296</v>
      </c>
      <c r="I931" s="66">
        <v>1</v>
      </c>
      <c r="J931" s="68" t="s">
        <v>53</v>
      </c>
      <c r="K931" s="34">
        <f t="shared" si="225"/>
        <v>38754</v>
      </c>
      <c r="L931" s="34">
        <f t="shared" si="226"/>
        <v>0</v>
      </c>
      <c r="M931" s="34">
        <f t="shared" si="227"/>
        <v>38754</v>
      </c>
      <c r="N931" s="34">
        <f t="shared" si="228"/>
        <v>5012</v>
      </c>
      <c r="O931" s="34">
        <f t="shared" si="229"/>
        <v>0</v>
      </c>
      <c r="P931" s="34">
        <f t="shared" si="230"/>
        <v>5012</v>
      </c>
      <c r="Q931" s="34">
        <f t="shared" si="231"/>
        <v>43766</v>
      </c>
      <c r="R931" s="34">
        <f t="shared" si="232"/>
        <v>0</v>
      </c>
      <c r="S931" s="34">
        <f t="shared" si="233"/>
        <v>43766</v>
      </c>
      <c r="T931" s="69">
        <v>42826</v>
      </c>
      <c r="V931" s="11" t="s">
        <v>6294</v>
      </c>
      <c r="W931" s="11" t="s">
        <v>6295</v>
      </c>
      <c r="X931" s="11" t="s">
        <v>8026</v>
      </c>
      <c r="Y931" s="11">
        <v>2091192</v>
      </c>
      <c r="Z931" s="12"/>
      <c r="AA931" s="12" t="s">
        <v>6281</v>
      </c>
      <c r="AB931" s="12" t="s">
        <v>6297</v>
      </c>
      <c r="AC931" s="12" t="s">
        <v>474</v>
      </c>
      <c r="AD931" s="12"/>
      <c r="AE931" s="70">
        <v>28713</v>
      </c>
      <c r="AF931" s="70">
        <v>53445</v>
      </c>
      <c r="AG931" s="60" t="s">
        <v>46</v>
      </c>
      <c r="AH931" s="61">
        <v>43766</v>
      </c>
      <c r="AI931" s="61">
        <v>0</v>
      </c>
      <c r="AJ931" s="61">
        <v>38754</v>
      </c>
      <c r="AK931" s="61">
        <v>0</v>
      </c>
      <c r="AL931" s="61">
        <v>38754</v>
      </c>
      <c r="AM931" s="61">
        <v>0</v>
      </c>
      <c r="AN931" s="11"/>
      <c r="AO931" s="61">
        <v>43766</v>
      </c>
      <c r="AP931" s="61">
        <v>0</v>
      </c>
      <c r="AQ931" s="62">
        <v>43766</v>
      </c>
      <c r="AR931" s="62">
        <v>0</v>
      </c>
      <c r="AS931" s="11"/>
      <c r="AT931" s="62">
        <v>38754</v>
      </c>
      <c r="AU931" s="62">
        <v>43766</v>
      </c>
      <c r="AV931" s="61">
        <v>5012</v>
      </c>
      <c r="AW931" s="63" t="str">
        <f t="shared" si="234"/>
        <v/>
      </c>
      <c r="AX931" s="63" t="str">
        <f t="shared" si="235"/>
        <v/>
      </c>
      <c r="AY931" s="64">
        <v>5012</v>
      </c>
      <c r="AZ931" s="65">
        <v>0.12932858543634204</v>
      </c>
      <c r="BA931" s="65">
        <v>0.11451811908787643</v>
      </c>
      <c r="BB931" s="16" t="s">
        <v>36</v>
      </c>
      <c r="BC931" s="17"/>
    </row>
    <row r="932" spans="1:55" ht="20.100000000000001" customHeight="1" x14ac:dyDescent="0.2">
      <c r="A932" s="15">
        <v>2017</v>
      </c>
      <c r="B932" s="15" t="s">
        <v>75</v>
      </c>
      <c r="C932" s="35">
        <f t="shared" si="223"/>
        <v>6</v>
      </c>
      <c r="D932" s="67">
        <v>4</v>
      </c>
      <c r="E932" s="60" t="s">
        <v>9</v>
      </c>
      <c r="F932" s="18" t="str">
        <f t="shared" si="224"/>
        <v>Acree, Karen</v>
      </c>
      <c r="G932" s="11" t="s">
        <v>252</v>
      </c>
      <c r="H932" s="12" t="s">
        <v>5376</v>
      </c>
      <c r="I932" s="66">
        <v>1</v>
      </c>
      <c r="J932" s="68" t="s">
        <v>53</v>
      </c>
      <c r="K932" s="34">
        <f t="shared" si="225"/>
        <v>52247</v>
      </c>
      <c r="L932" s="34">
        <f t="shared" si="226"/>
        <v>0</v>
      </c>
      <c r="M932" s="34">
        <f t="shared" si="227"/>
        <v>52247</v>
      </c>
      <c r="N932" s="34">
        <f t="shared" si="228"/>
        <v>1753</v>
      </c>
      <c r="O932" s="34">
        <f t="shared" si="229"/>
        <v>0</v>
      </c>
      <c r="P932" s="34">
        <f t="shared" si="230"/>
        <v>1753</v>
      </c>
      <c r="Q932" s="34">
        <f t="shared" si="231"/>
        <v>54000</v>
      </c>
      <c r="R932" s="34">
        <f t="shared" si="232"/>
        <v>0</v>
      </c>
      <c r="S932" s="34">
        <f t="shared" si="233"/>
        <v>54000</v>
      </c>
      <c r="T932" s="69">
        <v>42856</v>
      </c>
      <c r="V932" s="11" t="s">
        <v>5374</v>
      </c>
      <c r="W932" s="11" t="s">
        <v>226</v>
      </c>
      <c r="X932" s="11" t="s">
        <v>8029</v>
      </c>
      <c r="Y932" s="11" t="s">
        <v>5375</v>
      </c>
      <c r="Z932" s="12" t="s">
        <v>4268</v>
      </c>
      <c r="AA932" s="12" t="s">
        <v>5219</v>
      </c>
      <c r="AB932" s="12" t="s">
        <v>5220</v>
      </c>
      <c r="AC932" s="12" t="s">
        <v>3575</v>
      </c>
      <c r="AD932" s="12" t="s">
        <v>256</v>
      </c>
      <c r="AE932" s="70">
        <v>28826</v>
      </c>
      <c r="AF932" s="70">
        <v>66040</v>
      </c>
      <c r="AG932" s="60"/>
      <c r="AH932" s="61">
        <v>51475</v>
      </c>
      <c r="AI932" s="61">
        <v>0</v>
      </c>
      <c r="AJ932" s="61">
        <v>52247</v>
      </c>
      <c r="AK932" s="61">
        <v>0</v>
      </c>
      <c r="AL932" s="61">
        <v>52247</v>
      </c>
      <c r="AM932" s="61">
        <v>0</v>
      </c>
      <c r="AN932" s="11"/>
      <c r="AO932" s="61">
        <v>54000</v>
      </c>
      <c r="AP932" s="61">
        <v>0</v>
      </c>
      <c r="AQ932" s="62">
        <v>54000</v>
      </c>
      <c r="AR932" s="62">
        <v>0</v>
      </c>
      <c r="AS932" s="11"/>
      <c r="AT932" s="62">
        <v>52247</v>
      </c>
      <c r="AU932" s="62">
        <v>54000</v>
      </c>
      <c r="AV932" s="61">
        <v>2525</v>
      </c>
      <c r="AW932" s="63" t="str">
        <f t="shared" si="234"/>
        <v/>
      </c>
      <c r="AX932" s="63" t="str">
        <f t="shared" si="235"/>
        <v/>
      </c>
      <c r="AY932" s="64">
        <v>1753</v>
      </c>
      <c r="AZ932" s="65">
        <v>3.3552165674584189E-2</v>
      </c>
      <c r="BA932" s="65">
        <v>4.9052938319572609E-2</v>
      </c>
      <c r="BB932" s="16" t="s">
        <v>5244</v>
      </c>
      <c r="BC932" s="17"/>
    </row>
    <row r="933" spans="1:55" ht="20.100000000000001" customHeight="1" x14ac:dyDescent="0.2">
      <c r="A933" s="15">
        <v>2017</v>
      </c>
      <c r="B933" s="15" t="s">
        <v>75</v>
      </c>
      <c r="C933" s="35">
        <f t="shared" si="223"/>
        <v>6</v>
      </c>
      <c r="D933" s="67">
        <v>4</v>
      </c>
      <c r="E933" s="60" t="s">
        <v>9</v>
      </c>
      <c r="F933" s="18" t="str">
        <f t="shared" si="224"/>
        <v>Adams, Arnita</v>
      </c>
      <c r="G933" s="11" t="s">
        <v>227</v>
      </c>
      <c r="H933" s="12" t="s">
        <v>5445</v>
      </c>
      <c r="I933" s="66">
        <v>1</v>
      </c>
      <c r="J933" s="68" t="s">
        <v>53</v>
      </c>
      <c r="K933" s="34">
        <f t="shared" si="225"/>
        <v>72754</v>
      </c>
      <c r="L933" s="34">
        <f t="shared" si="226"/>
        <v>0</v>
      </c>
      <c r="M933" s="34">
        <f t="shared" si="227"/>
        <v>72754</v>
      </c>
      <c r="N933" s="34">
        <f t="shared" si="228"/>
        <v>4366</v>
      </c>
      <c r="O933" s="34">
        <f t="shared" si="229"/>
        <v>0</v>
      </c>
      <c r="P933" s="34">
        <f t="shared" si="230"/>
        <v>4366</v>
      </c>
      <c r="Q933" s="34">
        <f t="shared" si="231"/>
        <v>77120</v>
      </c>
      <c r="R933" s="34">
        <f t="shared" si="232"/>
        <v>0</v>
      </c>
      <c r="S933" s="34">
        <f t="shared" si="233"/>
        <v>77120</v>
      </c>
      <c r="T933" s="69">
        <v>42826</v>
      </c>
      <c r="V933" s="11" t="s">
        <v>2134</v>
      </c>
      <c r="W933" s="11" t="s">
        <v>5443</v>
      </c>
      <c r="X933" s="11" t="s">
        <v>8030</v>
      </c>
      <c r="Y933" s="11" t="s">
        <v>5444</v>
      </c>
      <c r="Z933" s="12" t="s">
        <v>4311</v>
      </c>
      <c r="AA933" s="12" t="s">
        <v>4312</v>
      </c>
      <c r="AB933" s="12" t="s">
        <v>4313</v>
      </c>
      <c r="AC933" s="12" t="s">
        <v>3672</v>
      </c>
      <c r="AD933" s="12" t="s">
        <v>403</v>
      </c>
      <c r="AE933" s="70">
        <v>37748</v>
      </c>
      <c r="AF933" s="70">
        <v>101602</v>
      </c>
      <c r="AG933" s="60"/>
      <c r="AH933" s="61">
        <v>71679</v>
      </c>
      <c r="AI933" s="61">
        <v>0</v>
      </c>
      <c r="AJ933" s="61">
        <v>72754</v>
      </c>
      <c r="AK933" s="61">
        <v>0</v>
      </c>
      <c r="AL933" s="61">
        <v>72754</v>
      </c>
      <c r="AM933" s="61">
        <v>0</v>
      </c>
      <c r="AN933" s="11"/>
      <c r="AO933" s="61">
        <v>77120</v>
      </c>
      <c r="AP933" s="61">
        <v>0</v>
      </c>
      <c r="AQ933" s="62">
        <v>77120</v>
      </c>
      <c r="AR933" s="62">
        <v>0</v>
      </c>
      <c r="AS933" s="11"/>
      <c r="AT933" s="62">
        <v>72754</v>
      </c>
      <c r="AU933" s="62">
        <v>77120</v>
      </c>
      <c r="AV933" s="61">
        <v>5441</v>
      </c>
      <c r="AW933" s="63" t="str">
        <f t="shared" si="234"/>
        <v/>
      </c>
      <c r="AX933" s="63" t="str">
        <f t="shared" si="235"/>
        <v/>
      </c>
      <c r="AY933" s="64">
        <v>4366</v>
      </c>
      <c r="AZ933" s="65">
        <v>6.0010446161035819E-2</v>
      </c>
      <c r="BA933" s="65">
        <v>7.5907867018234071E-2</v>
      </c>
      <c r="BB933" s="16" t="s">
        <v>5244</v>
      </c>
      <c r="BC933" s="124"/>
    </row>
    <row r="934" spans="1:55" ht="20.100000000000001" customHeight="1" x14ac:dyDescent="0.2">
      <c r="A934" s="15">
        <v>2017</v>
      </c>
      <c r="B934" s="15" t="s">
        <v>75</v>
      </c>
      <c r="C934" s="35">
        <f t="shared" si="223"/>
        <v>6</v>
      </c>
      <c r="D934" s="67">
        <v>4</v>
      </c>
      <c r="E934" s="60" t="s">
        <v>9</v>
      </c>
      <c r="F934" s="18" t="str">
        <f t="shared" si="224"/>
        <v>Anderson, Jessica</v>
      </c>
      <c r="G934" s="11" t="s">
        <v>511</v>
      </c>
      <c r="H934" s="12" t="s">
        <v>5243</v>
      </c>
      <c r="I934" s="66">
        <v>1</v>
      </c>
      <c r="J934" s="68" t="s">
        <v>53</v>
      </c>
      <c r="K934" s="34">
        <f t="shared" si="225"/>
        <v>0</v>
      </c>
      <c r="L934" s="34">
        <f t="shared" si="226"/>
        <v>27405</v>
      </c>
      <c r="M934" s="34">
        <f t="shared" si="227"/>
        <v>27405</v>
      </c>
      <c r="N934" s="34">
        <f t="shared" si="228"/>
        <v>0</v>
      </c>
      <c r="O934" s="34">
        <f t="shared" si="229"/>
        <v>2192</v>
      </c>
      <c r="P934" s="34">
        <f t="shared" si="230"/>
        <v>2192</v>
      </c>
      <c r="Q934" s="34">
        <f t="shared" si="231"/>
        <v>0</v>
      </c>
      <c r="R934" s="34">
        <f t="shared" si="232"/>
        <v>29597</v>
      </c>
      <c r="S934" s="34">
        <f t="shared" si="233"/>
        <v>29597</v>
      </c>
      <c r="T934" s="69">
        <v>42887</v>
      </c>
      <c r="V934" s="11" t="s">
        <v>193</v>
      </c>
      <c r="W934" s="11" t="s">
        <v>336</v>
      </c>
      <c r="X934" s="11" t="s">
        <v>8035</v>
      </c>
      <c r="Y934" s="11" t="s">
        <v>5242</v>
      </c>
      <c r="Z934" s="12" t="s">
        <v>4211</v>
      </c>
      <c r="AA934" s="12" t="s">
        <v>4571</v>
      </c>
      <c r="AB934" s="12" t="s">
        <v>4572</v>
      </c>
      <c r="AC934" s="12" t="s">
        <v>4161</v>
      </c>
      <c r="AD934" s="12">
        <v>999999</v>
      </c>
      <c r="AE934" s="70">
        <v>22332</v>
      </c>
      <c r="AF934" s="70">
        <v>46186</v>
      </c>
      <c r="AG934" s="60"/>
      <c r="AH934" s="61">
        <v>27000</v>
      </c>
      <c r="AI934" s="61">
        <v>0</v>
      </c>
      <c r="AJ934" s="61">
        <v>27405</v>
      </c>
      <c r="AK934" s="61">
        <v>0</v>
      </c>
      <c r="AL934" s="61">
        <v>0</v>
      </c>
      <c r="AM934" s="61">
        <v>27405</v>
      </c>
      <c r="AN934" s="11" t="s">
        <v>74</v>
      </c>
      <c r="AO934" s="61">
        <v>29597</v>
      </c>
      <c r="AP934" s="61">
        <v>0</v>
      </c>
      <c r="AQ934" s="62">
        <v>0</v>
      </c>
      <c r="AR934" s="62">
        <v>29597</v>
      </c>
      <c r="AS934" s="11" t="s">
        <v>74</v>
      </c>
      <c r="AT934" s="62">
        <v>27405</v>
      </c>
      <c r="AU934" s="62">
        <v>29597</v>
      </c>
      <c r="AV934" s="61">
        <v>2597</v>
      </c>
      <c r="AW934" s="63" t="str">
        <f t="shared" si="234"/>
        <v/>
      </c>
      <c r="AX934" s="63" t="str">
        <f t="shared" si="235"/>
        <v/>
      </c>
      <c r="AY934" s="64">
        <v>2192</v>
      </c>
      <c r="AZ934" s="65">
        <v>7.9985404123335158E-2</v>
      </c>
      <c r="BA934" s="65">
        <v>9.6185185185185179E-2</v>
      </c>
      <c r="BB934" s="16" t="s">
        <v>5244</v>
      </c>
      <c r="BC934" s="17"/>
    </row>
    <row r="935" spans="1:55" ht="20.100000000000001" customHeight="1" x14ac:dyDescent="0.2">
      <c r="A935" s="15">
        <v>2017</v>
      </c>
      <c r="B935" s="15" t="s">
        <v>75</v>
      </c>
      <c r="C935" s="35">
        <f t="shared" si="223"/>
        <v>6</v>
      </c>
      <c r="D935" s="67">
        <v>4</v>
      </c>
      <c r="E935" s="60" t="s">
        <v>9</v>
      </c>
      <c r="F935" s="18" t="str">
        <f t="shared" si="224"/>
        <v>Benson, Phillip</v>
      </c>
      <c r="G935" s="11" t="s">
        <v>5369</v>
      </c>
      <c r="H935" s="12" t="s">
        <v>5448</v>
      </c>
      <c r="I935" s="66">
        <v>1</v>
      </c>
      <c r="J935" s="68" t="s">
        <v>53</v>
      </c>
      <c r="K935" s="34">
        <f t="shared" si="225"/>
        <v>0</v>
      </c>
      <c r="L935" s="34">
        <f t="shared" si="226"/>
        <v>39585</v>
      </c>
      <c r="M935" s="34">
        <f t="shared" si="227"/>
        <v>39585</v>
      </c>
      <c r="N935" s="34">
        <f t="shared" si="228"/>
        <v>0</v>
      </c>
      <c r="O935" s="34">
        <f t="shared" si="229"/>
        <v>2115</v>
      </c>
      <c r="P935" s="34">
        <f t="shared" si="230"/>
        <v>2115</v>
      </c>
      <c r="Q935" s="34">
        <f t="shared" si="231"/>
        <v>0</v>
      </c>
      <c r="R935" s="34">
        <f t="shared" si="232"/>
        <v>41700</v>
      </c>
      <c r="S935" s="34">
        <f t="shared" si="233"/>
        <v>41700</v>
      </c>
      <c r="T935" s="69">
        <v>42826</v>
      </c>
      <c r="V935" s="11" t="s">
        <v>5446</v>
      </c>
      <c r="W935" s="11" t="s">
        <v>397</v>
      </c>
      <c r="X935" s="11" t="s">
        <v>8054</v>
      </c>
      <c r="Y935" s="11" t="s">
        <v>5447</v>
      </c>
      <c r="Z935" s="12" t="s">
        <v>4178</v>
      </c>
      <c r="AA935" s="12" t="s">
        <v>4355</v>
      </c>
      <c r="AB935" s="12" t="s">
        <v>4356</v>
      </c>
      <c r="AC935" s="12" t="s">
        <v>3938</v>
      </c>
      <c r="AD935" s="12" t="s">
        <v>5449</v>
      </c>
      <c r="AE935" s="70">
        <v>23618</v>
      </c>
      <c r="AF935" s="70">
        <v>53376</v>
      </c>
      <c r="AG935" s="60"/>
      <c r="AH935" s="61">
        <v>39000</v>
      </c>
      <c r="AI935" s="61">
        <v>0</v>
      </c>
      <c r="AJ935" s="61">
        <v>39585</v>
      </c>
      <c r="AK935" s="61">
        <v>0</v>
      </c>
      <c r="AL935" s="61">
        <v>0</v>
      </c>
      <c r="AM935" s="61">
        <v>39585</v>
      </c>
      <c r="AN935" s="11" t="s">
        <v>74</v>
      </c>
      <c r="AO935" s="61">
        <v>41700</v>
      </c>
      <c r="AP935" s="61">
        <v>0</v>
      </c>
      <c r="AQ935" s="62">
        <v>0</v>
      </c>
      <c r="AR935" s="62">
        <v>41700</v>
      </c>
      <c r="AS935" s="11" t="s">
        <v>74</v>
      </c>
      <c r="AT935" s="62">
        <v>39585</v>
      </c>
      <c r="AU935" s="62">
        <v>41700</v>
      </c>
      <c r="AV935" s="61">
        <v>2700</v>
      </c>
      <c r="AW935" s="63" t="str">
        <f t="shared" si="234"/>
        <v/>
      </c>
      <c r="AX935" s="63" t="str">
        <f t="shared" si="235"/>
        <v/>
      </c>
      <c r="AY935" s="64">
        <v>2115</v>
      </c>
      <c r="AZ935" s="65">
        <v>5.3429329291398257E-2</v>
      </c>
      <c r="BA935" s="65">
        <v>6.9230769230769235E-2</v>
      </c>
      <c r="BB935" s="16" t="s">
        <v>5244</v>
      </c>
      <c r="BC935" s="124"/>
    </row>
    <row r="936" spans="1:55" ht="20.100000000000001" customHeight="1" x14ac:dyDescent="0.2">
      <c r="A936" s="15">
        <v>2017</v>
      </c>
      <c r="B936" s="15" t="s">
        <v>75</v>
      </c>
      <c r="C936" s="35">
        <f t="shared" si="223"/>
        <v>6</v>
      </c>
      <c r="D936" s="67">
        <v>4</v>
      </c>
      <c r="E936" s="60" t="s">
        <v>9</v>
      </c>
      <c r="F936" s="18" t="str">
        <f t="shared" si="224"/>
        <v>Brumfield, Janine</v>
      </c>
      <c r="G936" s="11" t="s">
        <v>1229</v>
      </c>
      <c r="H936" s="12" t="s">
        <v>5247</v>
      </c>
      <c r="I936" s="66">
        <v>1</v>
      </c>
      <c r="J936" s="68" t="s">
        <v>53</v>
      </c>
      <c r="K936" s="34">
        <f t="shared" si="225"/>
        <v>49938</v>
      </c>
      <c r="L936" s="34">
        <f t="shared" si="226"/>
        <v>0</v>
      </c>
      <c r="M936" s="34">
        <f t="shared" si="227"/>
        <v>49938</v>
      </c>
      <c r="N936" s="34">
        <f t="shared" si="228"/>
        <v>2562</v>
      </c>
      <c r="O936" s="34">
        <f t="shared" si="229"/>
        <v>0</v>
      </c>
      <c r="P936" s="34">
        <f t="shared" si="230"/>
        <v>2562</v>
      </c>
      <c r="Q936" s="34">
        <f t="shared" si="231"/>
        <v>52500</v>
      </c>
      <c r="R936" s="34">
        <f t="shared" si="232"/>
        <v>0</v>
      </c>
      <c r="S936" s="34">
        <f t="shared" si="233"/>
        <v>52500</v>
      </c>
      <c r="T936" s="69">
        <v>42856</v>
      </c>
      <c r="V936" s="11" t="s">
        <v>5245</v>
      </c>
      <c r="W936" s="11" t="s">
        <v>354</v>
      </c>
      <c r="X936" s="11" t="s">
        <v>8068</v>
      </c>
      <c r="Y936" s="11" t="s">
        <v>5246</v>
      </c>
      <c r="Z936" s="12" t="s">
        <v>4137</v>
      </c>
      <c r="AA936" s="12" t="s">
        <v>5248</v>
      </c>
      <c r="AB936" s="12" t="s">
        <v>5249</v>
      </c>
      <c r="AC936" s="12" t="s">
        <v>3997</v>
      </c>
      <c r="AD936" s="12">
        <v>999999</v>
      </c>
      <c r="AE936" s="70">
        <v>28743</v>
      </c>
      <c r="AF936" s="70">
        <v>77204</v>
      </c>
      <c r="AG936" s="60"/>
      <c r="AH936" s="61">
        <v>49200</v>
      </c>
      <c r="AI936" s="61">
        <v>0</v>
      </c>
      <c r="AJ936" s="61">
        <v>49938</v>
      </c>
      <c r="AK936" s="61">
        <v>0</v>
      </c>
      <c r="AL936" s="61">
        <v>49938</v>
      </c>
      <c r="AM936" s="61">
        <v>0</v>
      </c>
      <c r="AN936" s="11"/>
      <c r="AO936" s="61">
        <v>52500</v>
      </c>
      <c r="AP936" s="61">
        <v>0</v>
      </c>
      <c r="AQ936" s="62">
        <v>52500</v>
      </c>
      <c r="AR936" s="62">
        <v>0</v>
      </c>
      <c r="AS936" s="11"/>
      <c r="AT936" s="62">
        <v>49938</v>
      </c>
      <c r="AU936" s="62">
        <v>52500</v>
      </c>
      <c r="AV936" s="61">
        <v>3300</v>
      </c>
      <c r="AW936" s="63" t="str">
        <f t="shared" si="234"/>
        <v/>
      </c>
      <c r="AX936" s="63" t="str">
        <f t="shared" si="235"/>
        <v/>
      </c>
      <c r="AY936" s="64">
        <v>2562</v>
      </c>
      <c r="AZ936" s="65">
        <v>5.1303616484440706E-2</v>
      </c>
      <c r="BA936" s="65">
        <v>6.7073170731707321E-2</v>
      </c>
      <c r="BB936" s="16" t="s">
        <v>5244</v>
      </c>
      <c r="BC936" s="17"/>
    </row>
    <row r="937" spans="1:55" ht="20.100000000000001" customHeight="1" x14ac:dyDescent="0.2">
      <c r="A937" s="15">
        <v>2017</v>
      </c>
      <c r="B937" s="15" t="s">
        <v>75</v>
      </c>
      <c r="C937" s="35">
        <f t="shared" si="223"/>
        <v>6</v>
      </c>
      <c r="D937" s="67">
        <v>4</v>
      </c>
      <c r="E937" s="60" t="s">
        <v>9</v>
      </c>
      <c r="F937" s="18" t="str">
        <f t="shared" si="224"/>
        <v>Burnette, John</v>
      </c>
      <c r="G937" s="11" t="s">
        <v>148</v>
      </c>
      <c r="H937" s="12" t="s">
        <v>5251</v>
      </c>
      <c r="I937" s="66">
        <v>1</v>
      </c>
      <c r="J937" s="68" t="s">
        <v>53</v>
      </c>
      <c r="K937" s="34">
        <f t="shared" si="225"/>
        <v>41615</v>
      </c>
      <c r="L937" s="34">
        <f t="shared" si="226"/>
        <v>0</v>
      </c>
      <c r="M937" s="34">
        <f t="shared" si="227"/>
        <v>41615</v>
      </c>
      <c r="N937" s="34">
        <f t="shared" si="228"/>
        <v>1269</v>
      </c>
      <c r="O937" s="34">
        <f t="shared" si="229"/>
        <v>0</v>
      </c>
      <c r="P937" s="34">
        <f t="shared" si="230"/>
        <v>1269</v>
      </c>
      <c r="Q937" s="34">
        <f t="shared" si="231"/>
        <v>42884</v>
      </c>
      <c r="R937" s="34">
        <f t="shared" si="232"/>
        <v>0</v>
      </c>
      <c r="S937" s="34">
        <f t="shared" si="233"/>
        <v>42884</v>
      </c>
      <c r="T937" s="69">
        <v>42879</v>
      </c>
      <c r="V937" s="11" t="s">
        <v>578</v>
      </c>
      <c r="W937" s="11" t="s">
        <v>1073</v>
      </c>
      <c r="X937" s="11" t="s">
        <v>8072</v>
      </c>
      <c r="Y937" s="11" t="s">
        <v>5250</v>
      </c>
      <c r="Z937" s="12" t="s">
        <v>4193</v>
      </c>
      <c r="AA937" s="12" t="s">
        <v>4194</v>
      </c>
      <c r="AB937" s="12" t="s">
        <v>4195</v>
      </c>
      <c r="AC937" s="12" t="s">
        <v>5252</v>
      </c>
      <c r="AD937" s="12">
        <v>999999</v>
      </c>
      <c r="AE937" s="70">
        <v>30383</v>
      </c>
      <c r="AF937" s="70">
        <v>58993</v>
      </c>
      <c r="AG937" s="60"/>
      <c r="AH937" s="61">
        <v>41000</v>
      </c>
      <c r="AI937" s="61">
        <v>0</v>
      </c>
      <c r="AJ937" s="61">
        <v>41615</v>
      </c>
      <c r="AK937" s="61">
        <v>0</v>
      </c>
      <c r="AL937" s="61">
        <v>41615</v>
      </c>
      <c r="AM937" s="61">
        <v>0</v>
      </c>
      <c r="AN937" s="11"/>
      <c r="AO937" s="61">
        <v>42884</v>
      </c>
      <c r="AP937" s="61">
        <v>0</v>
      </c>
      <c r="AQ937" s="62">
        <v>42884</v>
      </c>
      <c r="AR937" s="62">
        <v>0</v>
      </c>
      <c r="AS937" s="11"/>
      <c r="AT937" s="62">
        <v>41615</v>
      </c>
      <c r="AU937" s="62">
        <v>42884</v>
      </c>
      <c r="AV937" s="61">
        <v>1884</v>
      </c>
      <c r="AW937" s="63" t="str">
        <f t="shared" si="234"/>
        <v/>
      </c>
      <c r="AX937" s="63" t="str">
        <f t="shared" si="235"/>
        <v/>
      </c>
      <c r="AY937" s="64">
        <v>1269</v>
      </c>
      <c r="AZ937" s="65">
        <v>3.0493812327285836E-2</v>
      </c>
      <c r="BA937" s="65">
        <v>4.5951219512195121E-2</v>
      </c>
      <c r="BB937" s="16" t="s">
        <v>5244</v>
      </c>
      <c r="BC937" s="17"/>
    </row>
    <row r="938" spans="1:55" ht="20.100000000000001" customHeight="1" x14ac:dyDescent="0.2">
      <c r="A938" s="15">
        <v>2017</v>
      </c>
      <c r="B938" s="15" t="s">
        <v>75</v>
      </c>
      <c r="C938" s="35">
        <f t="shared" si="223"/>
        <v>6</v>
      </c>
      <c r="D938" s="67">
        <v>4</v>
      </c>
      <c r="E938" s="60" t="s">
        <v>9</v>
      </c>
      <c r="F938" s="18" t="str">
        <f t="shared" si="224"/>
        <v>Butler, Patricia</v>
      </c>
      <c r="G938" s="11" t="s">
        <v>1110</v>
      </c>
      <c r="H938" s="12" t="s">
        <v>5255</v>
      </c>
      <c r="I938" s="66">
        <v>1</v>
      </c>
      <c r="J938" s="68" t="s">
        <v>53</v>
      </c>
      <c r="K938" s="34">
        <f t="shared" si="225"/>
        <v>42630</v>
      </c>
      <c r="L938" s="34">
        <f t="shared" si="226"/>
        <v>0</v>
      </c>
      <c r="M938" s="34">
        <f t="shared" si="227"/>
        <v>42630</v>
      </c>
      <c r="N938" s="34">
        <f t="shared" si="228"/>
        <v>4370</v>
      </c>
      <c r="O938" s="34">
        <f t="shared" si="229"/>
        <v>0</v>
      </c>
      <c r="P938" s="34">
        <f t="shared" si="230"/>
        <v>4370</v>
      </c>
      <c r="Q938" s="34">
        <f t="shared" si="231"/>
        <v>47000</v>
      </c>
      <c r="R938" s="34">
        <f t="shared" si="232"/>
        <v>0</v>
      </c>
      <c r="S938" s="34">
        <f t="shared" si="233"/>
        <v>47000</v>
      </c>
      <c r="T938" s="69">
        <v>42887</v>
      </c>
      <c r="V938" s="11" t="s">
        <v>5253</v>
      </c>
      <c r="W938" s="11" t="s">
        <v>306</v>
      </c>
      <c r="X938" s="11" t="s">
        <v>8074</v>
      </c>
      <c r="Y938" s="11" t="s">
        <v>5254</v>
      </c>
      <c r="Z938" s="12" t="s">
        <v>3670</v>
      </c>
      <c r="AA938" s="12" t="s">
        <v>4563</v>
      </c>
      <c r="AB938" s="12" t="s">
        <v>4564</v>
      </c>
      <c r="AC938" s="12" t="s">
        <v>4222</v>
      </c>
      <c r="AD938" s="12">
        <v>999999</v>
      </c>
      <c r="AE938" s="70">
        <v>29709</v>
      </c>
      <c r="AF938" s="70">
        <v>59106</v>
      </c>
      <c r="AG938" s="60"/>
      <c r="AH938" s="61">
        <v>42000</v>
      </c>
      <c r="AI938" s="61">
        <v>0</v>
      </c>
      <c r="AJ938" s="61">
        <v>42630</v>
      </c>
      <c r="AK938" s="61">
        <v>0</v>
      </c>
      <c r="AL938" s="61">
        <v>42630</v>
      </c>
      <c r="AM938" s="61">
        <v>0</v>
      </c>
      <c r="AN938" s="11"/>
      <c r="AO938" s="61">
        <v>47000</v>
      </c>
      <c r="AP938" s="61">
        <v>0</v>
      </c>
      <c r="AQ938" s="62">
        <v>47000</v>
      </c>
      <c r="AR938" s="62">
        <v>0</v>
      </c>
      <c r="AS938" s="11"/>
      <c r="AT938" s="62">
        <v>42630</v>
      </c>
      <c r="AU938" s="62">
        <v>47000</v>
      </c>
      <c r="AV938" s="61">
        <v>5000</v>
      </c>
      <c r="AW938" s="63" t="str">
        <f t="shared" si="234"/>
        <v/>
      </c>
      <c r="AX938" s="63" t="str">
        <f t="shared" si="235"/>
        <v/>
      </c>
      <c r="AY938" s="64">
        <v>4370</v>
      </c>
      <c r="AZ938" s="65">
        <v>0.1025099695050434</v>
      </c>
      <c r="BA938" s="65">
        <v>0.11904761904761904</v>
      </c>
      <c r="BB938" s="16" t="s">
        <v>5244</v>
      </c>
      <c r="BC938" s="17"/>
    </row>
    <row r="939" spans="1:55" ht="20.100000000000001" customHeight="1" x14ac:dyDescent="0.2">
      <c r="A939" s="15">
        <v>2017</v>
      </c>
      <c r="B939" s="15" t="s">
        <v>75</v>
      </c>
      <c r="C939" s="35">
        <f t="shared" si="223"/>
        <v>6</v>
      </c>
      <c r="D939" s="67">
        <v>4</v>
      </c>
      <c r="E939" s="60" t="s">
        <v>9</v>
      </c>
      <c r="F939" s="18" t="str">
        <f t="shared" si="224"/>
        <v>Castanza, Ralph</v>
      </c>
      <c r="G939" s="11" t="s">
        <v>5380</v>
      </c>
      <c r="H939" s="12" t="s">
        <v>5381</v>
      </c>
      <c r="I939" s="66">
        <v>1</v>
      </c>
      <c r="J939" s="68" t="s">
        <v>53</v>
      </c>
      <c r="K939" s="34">
        <f t="shared" si="225"/>
        <v>103175</v>
      </c>
      <c r="L939" s="34">
        <f t="shared" si="226"/>
        <v>5430</v>
      </c>
      <c r="M939" s="34">
        <f t="shared" si="227"/>
        <v>108605</v>
      </c>
      <c r="N939" s="34">
        <f t="shared" si="228"/>
        <v>6075</v>
      </c>
      <c r="O939" s="34">
        <f t="shared" si="229"/>
        <v>320</v>
      </c>
      <c r="P939" s="34">
        <f t="shared" si="230"/>
        <v>6395</v>
      </c>
      <c r="Q939" s="34">
        <f t="shared" si="231"/>
        <v>109250</v>
      </c>
      <c r="R939" s="34">
        <f t="shared" si="232"/>
        <v>5750</v>
      </c>
      <c r="S939" s="34">
        <f t="shared" si="233"/>
        <v>115000</v>
      </c>
      <c r="T939" s="69">
        <v>42856</v>
      </c>
      <c r="V939" s="11" t="s">
        <v>5377</v>
      </c>
      <c r="W939" s="11" t="s">
        <v>5378</v>
      </c>
      <c r="X939" s="11" t="s">
        <v>8085</v>
      </c>
      <c r="Y939" s="11" t="s">
        <v>5379</v>
      </c>
      <c r="Z939" s="12" t="s">
        <v>4211</v>
      </c>
      <c r="AA939" s="12" t="s">
        <v>4212</v>
      </c>
      <c r="AB939" s="12" t="s">
        <v>4213</v>
      </c>
      <c r="AC939" s="12" t="s">
        <v>5382</v>
      </c>
      <c r="AD939" s="12" t="s">
        <v>5383</v>
      </c>
      <c r="AE939" s="70">
        <v>56794</v>
      </c>
      <c r="AF939" s="70">
        <v>130816</v>
      </c>
      <c r="AG939" s="60"/>
      <c r="AH939" s="61">
        <v>107000</v>
      </c>
      <c r="AI939" s="61">
        <v>0</v>
      </c>
      <c r="AJ939" s="61">
        <v>108605</v>
      </c>
      <c r="AK939" s="61">
        <v>0</v>
      </c>
      <c r="AL939" s="61">
        <v>103175</v>
      </c>
      <c r="AM939" s="61">
        <v>5430</v>
      </c>
      <c r="AN939" s="11" t="s">
        <v>74</v>
      </c>
      <c r="AO939" s="61">
        <v>115000</v>
      </c>
      <c r="AP939" s="61">
        <v>0</v>
      </c>
      <c r="AQ939" s="62">
        <v>109250</v>
      </c>
      <c r="AR939" s="62">
        <v>5750</v>
      </c>
      <c r="AS939" s="11" t="s">
        <v>74</v>
      </c>
      <c r="AT939" s="62">
        <v>108605</v>
      </c>
      <c r="AU939" s="62">
        <v>115000</v>
      </c>
      <c r="AV939" s="61">
        <v>8000</v>
      </c>
      <c r="AW939" s="63" t="str">
        <f t="shared" si="234"/>
        <v/>
      </c>
      <c r="AX939" s="63" t="str">
        <f t="shared" si="235"/>
        <v/>
      </c>
      <c r="AY939" s="64">
        <v>6395</v>
      </c>
      <c r="AZ939" s="65">
        <v>5.8883108512499421E-2</v>
      </c>
      <c r="BA939" s="65">
        <v>7.476635514018691E-2</v>
      </c>
      <c r="BB939" s="16" t="s">
        <v>5244</v>
      </c>
      <c r="BC939" s="17"/>
    </row>
    <row r="940" spans="1:55" ht="20.100000000000001" customHeight="1" x14ac:dyDescent="0.2">
      <c r="A940" s="15">
        <v>2017</v>
      </c>
      <c r="B940" s="15" t="s">
        <v>75</v>
      </c>
      <c r="C940" s="35">
        <f t="shared" si="223"/>
        <v>6</v>
      </c>
      <c r="D940" s="67">
        <v>4</v>
      </c>
      <c r="E940" s="60" t="s">
        <v>9</v>
      </c>
      <c r="F940" s="18" t="str">
        <f t="shared" si="224"/>
        <v>Conn, David</v>
      </c>
      <c r="G940" s="11" t="s">
        <v>2048</v>
      </c>
      <c r="H940" s="12" t="s">
        <v>5386</v>
      </c>
      <c r="I940" s="66">
        <v>1</v>
      </c>
      <c r="J940" s="68" t="s">
        <v>53</v>
      </c>
      <c r="K940" s="34">
        <f t="shared" si="225"/>
        <v>98455</v>
      </c>
      <c r="L940" s="34">
        <f t="shared" si="226"/>
        <v>0</v>
      </c>
      <c r="M940" s="34">
        <f t="shared" si="227"/>
        <v>98455</v>
      </c>
      <c r="N940" s="34">
        <f t="shared" si="228"/>
        <v>4295</v>
      </c>
      <c r="O940" s="34">
        <f t="shared" si="229"/>
        <v>0</v>
      </c>
      <c r="P940" s="34">
        <f t="shared" si="230"/>
        <v>4295</v>
      </c>
      <c r="Q940" s="34">
        <f t="shared" si="231"/>
        <v>102750</v>
      </c>
      <c r="R940" s="34">
        <f t="shared" si="232"/>
        <v>0</v>
      </c>
      <c r="S940" s="34">
        <f t="shared" si="233"/>
        <v>102750</v>
      </c>
      <c r="T940" s="69">
        <v>42856</v>
      </c>
      <c r="V940" s="11" t="s">
        <v>5384</v>
      </c>
      <c r="W940" s="11" t="s">
        <v>1065</v>
      </c>
      <c r="X940" s="11" t="s">
        <v>8098</v>
      </c>
      <c r="Y940" s="11" t="s">
        <v>5385</v>
      </c>
      <c r="Z940" s="12" t="s">
        <v>4211</v>
      </c>
      <c r="AA940" s="12" t="s">
        <v>4212</v>
      </c>
      <c r="AB940" s="12" t="s">
        <v>4213</v>
      </c>
      <c r="AC940" s="12" t="s">
        <v>4214</v>
      </c>
      <c r="AD940" s="12" t="s">
        <v>5387</v>
      </c>
      <c r="AE940" s="70">
        <v>55000</v>
      </c>
      <c r="AF940" s="70">
        <v>131000</v>
      </c>
      <c r="AG940" s="60"/>
      <c r="AH940" s="61">
        <v>97000</v>
      </c>
      <c r="AI940" s="61">
        <v>0</v>
      </c>
      <c r="AJ940" s="61">
        <v>98455</v>
      </c>
      <c r="AK940" s="61">
        <v>0</v>
      </c>
      <c r="AL940" s="61">
        <v>98455</v>
      </c>
      <c r="AM940" s="61">
        <v>0</v>
      </c>
      <c r="AN940" s="11"/>
      <c r="AO940" s="61">
        <v>102750</v>
      </c>
      <c r="AP940" s="61">
        <v>0</v>
      </c>
      <c r="AQ940" s="62">
        <v>102750</v>
      </c>
      <c r="AR940" s="62">
        <v>0</v>
      </c>
      <c r="AS940" s="11"/>
      <c r="AT940" s="62">
        <v>98455</v>
      </c>
      <c r="AU940" s="62">
        <v>102750</v>
      </c>
      <c r="AV940" s="61">
        <v>5750</v>
      </c>
      <c r="AW940" s="63" t="str">
        <f t="shared" si="234"/>
        <v/>
      </c>
      <c r="AX940" s="63" t="str">
        <f t="shared" si="235"/>
        <v/>
      </c>
      <c r="AY940" s="64">
        <v>4295</v>
      </c>
      <c r="AZ940" s="65">
        <v>4.3623990655629476E-2</v>
      </c>
      <c r="BA940" s="65">
        <v>5.9278350515463915E-2</v>
      </c>
      <c r="BB940" s="16" t="s">
        <v>5244</v>
      </c>
      <c r="BC940" s="17"/>
    </row>
    <row r="941" spans="1:55" ht="20.100000000000001" customHeight="1" x14ac:dyDescent="0.2">
      <c r="A941" s="15">
        <v>2017</v>
      </c>
      <c r="B941" s="15" t="s">
        <v>75</v>
      </c>
      <c r="C941" s="35">
        <f t="shared" si="223"/>
        <v>6</v>
      </c>
      <c r="D941" s="67">
        <v>4</v>
      </c>
      <c r="E941" s="60" t="s">
        <v>9</v>
      </c>
      <c r="F941" s="18" t="str">
        <f t="shared" si="224"/>
        <v>Cork, Hilary</v>
      </c>
      <c r="G941" s="11" t="s">
        <v>933</v>
      </c>
      <c r="H941" s="12" t="s">
        <v>5259</v>
      </c>
      <c r="I941" s="66">
        <v>1</v>
      </c>
      <c r="J941" s="68" t="s">
        <v>53</v>
      </c>
      <c r="K941" s="34">
        <f t="shared" si="225"/>
        <v>0</v>
      </c>
      <c r="L941" s="34">
        <f t="shared" si="226"/>
        <v>40600</v>
      </c>
      <c r="M941" s="34">
        <f t="shared" si="227"/>
        <v>40600</v>
      </c>
      <c r="N941" s="34">
        <f t="shared" si="228"/>
        <v>0</v>
      </c>
      <c r="O941" s="34">
        <f t="shared" si="229"/>
        <v>1400</v>
      </c>
      <c r="P941" s="34">
        <f t="shared" si="230"/>
        <v>1400</v>
      </c>
      <c r="Q941" s="34">
        <f t="shared" si="231"/>
        <v>0</v>
      </c>
      <c r="R941" s="34">
        <f t="shared" si="232"/>
        <v>42000</v>
      </c>
      <c r="S941" s="34">
        <f t="shared" si="233"/>
        <v>42000</v>
      </c>
      <c r="T941" s="69">
        <v>42887</v>
      </c>
      <c r="V941" s="11" t="s">
        <v>5256</v>
      </c>
      <c r="W941" s="11" t="s">
        <v>5257</v>
      </c>
      <c r="X941" s="11" t="s">
        <v>8101</v>
      </c>
      <c r="Y941" s="11" t="s">
        <v>5258</v>
      </c>
      <c r="Z941" s="12" t="s">
        <v>4178</v>
      </c>
      <c r="AA941" s="12" t="s">
        <v>5260</v>
      </c>
      <c r="AB941" s="12" t="s">
        <v>5261</v>
      </c>
      <c r="AC941" s="12" t="s">
        <v>4146</v>
      </c>
      <c r="AD941" s="12">
        <v>999999</v>
      </c>
      <c r="AE941" s="70">
        <v>24381</v>
      </c>
      <c r="AF941" s="70">
        <v>48466</v>
      </c>
      <c r="AG941" s="60"/>
      <c r="AH941" s="61">
        <v>40000</v>
      </c>
      <c r="AI941" s="61">
        <v>0</v>
      </c>
      <c r="AJ941" s="61">
        <v>40600</v>
      </c>
      <c r="AK941" s="61">
        <v>0</v>
      </c>
      <c r="AL941" s="61">
        <v>0</v>
      </c>
      <c r="AM941" s="61">
        <v>40600</v>
      </c>
      <c r="AN941" s="11" t="s">
        <v>74</v>
      </c>
      <c r="AO941" s="61">
        <v>42000</v>
      </c>
      <c r="AP941" s="61">
        <v>0</v>
      </c>
      <c r="AQ941" s="62">
        <v>0</v>
      </c>
      <c r="AR941" s="62">
        <v>42000</v>
      </c>
      <c r="AS941" s="11" t="s">
        <v>74</v>
      </c>
      <c r="AT941" s="62">
        <v>40600</v>
      </c>
      <c r="AU941" s="62">
        <v>42000</v>
      </c>
      <c r="AV941" s="61">
        <v>2000</v>
      </c>
      <c r="AW941" s="63" t="str">
        <f t="shared" si="234"/>
        <v/>
      </c>
      <c r="AX941" s="63" t="str">
        <f t="shared" si="235"/>
        <v/>
      </c>
      <c r="AY941" s="64">
        <v>1400</v>
      </c>
      <c r="AZ941" s="65">
        <v>3.4482758620689655E-2</v>
      </c>
      <c r="BA941" s="65">
        <v>0.05</v>
      </c>
      <c r="BB941" s="16" t="s">
        <v>5244</v>
      </c>
      <c r="BC941" s="17"/>
    </row>
    <row r="942" spans="1:55" ht="20.100000000000001" customHeight="1" x14ac:dyDescent="0.2">
      <c r="A942" s="15">
        <v>2017</v>
      </c>
      <c r="B942" s="15" t="s">
        <v>75</v>
      </c>
      <c r="C942" s="35">
        <f t="shared" si="223"/>
        <v>6</v>
      </c>
      <c r="D942" s="67">
        <v>4</v>
      </c>
      <c r="E942" s="60" t="s">
        <v>9</v>
      </c>
      <c r="F942" s="18" t="str">
        <f t="shared" si="224"/>
        <v>Cross, Tuesday</v>
      </c>
      <c r="G942" s="11" t="s">
        <v>252</v>
      </c>
      <c r="H942" s="12" t="s">
        <v>5453</v>
      </c>
      <c r="I942" s="66">
        <v>1</v>
      </c>
      <c r="J942" s="68" t="s">
        <v>53</v>
      </c>
      <c r="K942" s="34">
        <f t="shared" si="225"/>
        <v>43117</v>
      </c>
      <c r="L942" s="34">
        <f t="shared" si="226"/>
        <v>0</v>
      </c>
      <c r="M942" s="34">
        <f t="shared" si="227"/>
        <v>43117</v>
      </c>
      <c r="N942" s="34">
        <f t="shared" si="228"/>
        <v>3883</v>
      </c>
      <c r="O942" s="34">
        <f t="shared" si="229"/>
        <v>0</v>
      </c>
      <c r="P942" s="34">
        <f t="shared" si="230"/>
        <v>3883</v>
      </c>
      <c r="Q942" s="34">
        <f t="shared" si="231"/>
        <v>47000</v>
      </c>
      <c r="R942" s="34">
        <f t="shared" si="232"/>
        <v>0</v>
      </c>
      <c r="S942" s="34">
        <f t="shared" si="233"/>
        <v>47000</v>
      </c>
      <c r="T942" s="69">
        <v>42810</v>
      </c>
      <c r="V942" s="11" t="s">
        <v>5450</v>
      </c>
      <c r="W942" s="11" t="s">
        <v>5451</v>
      </c>
      <c r="X942" s="11" t="s">
        <v>8104</v>
      </c>
      <c r="Y942" s="11" t="s">
        <v>5452</v>
      </c>
      <c r="Z942" s="12" t="s">
        <v>4231</v>
      </c>
      <c r="AA942" s="12" t="s">
        <v>5454</v>
      </c>
      <c r="AB942" s="12" t="s">
        <v>5455</v>
      </c>
      <c r="AC942" s="12" t="s">
        <v>3575</v>
      </c>
      <c r="AD942" s="12" t="s">
        <v>256</v>
      </c>
      <c r="AE942" s="70">
        <v>28826</v>
      </c>
      <c r="AF942" s="70">
        <v>66040</v>
      </c>
      <c r="AG942" s="60"/>
      <c r="AH942" s="61">
        <v>42480</v>
      </c>
      <c r="AI942" s="61">
        <v>0</v>
      </c>
      <c r="AJ942" s="61">
        <v>43117</v>
      </c>
      <c r="AK942" s="61">
        <v>0</v>
      </c>
      <c r="AL942" s="61">
        <v>43117</v>
      </c>
      <c r="AM942" s="61">
        <v>0</v>
      </c>
      <c r="AN942" s="11"/>
      <c r="AO942" s="61">
        <v>47000</v>
      </c>
      <c r="AP942" s="61">
        <v>0</v>
      </c>
      <c r="AQ942" s="62">
        <v>47000</v>
      </c>
      <c r="AR942" s="62">
        <v>0</v>
      </c>
      <c r="AS942" s="11"/>
      <c r="AT942" s="62">
        <v>43117</v>
      </c>
      <c r="AU942" s="62">
        <v>47000</v>
      </c>
      <c r="AV942" s="61">
        <v>4520</v>
      </c>
      <c r="AW942" s="63" t="str">
        <f t="shared" si="234"/>
        <v/>
      </c>
      <c r="AX942" s="63" t="str">
        <f t="shared" si="235"/>
        <v/>
      </c>
      <c r="AY942" s="64">
        <v>3883</v>
      </c>
      <c r="AZ942" s="65">
        <v>9.0057285989284974E-2</v>
      </c>
      <c r="BA942" s="65">
        <v>0.1064030131826742</v>
      </c>
      <c r="BB942" s="16" t="s">
        <v>5244</v>
      </c>
      <c r="BC942" s="124"/>
    </row>
    <row r="943" spans="1:55" ht="20.100000000000001" customHeight="1" x14ac:dyDescent="0.2">
      <c r="A943" s="15">
        <v>2017</v>
      </c>
      <c r="B943" s="15" t="s">
        <v>75</v>
      </c>
      <c r="C943" s="35">
        <f t="shared" ref="C943:C1006" si="236">IF(D943="1a",1,(IF(D943="1b",2,(IF(D943="2a",3,(IF(D943="2b",4,(IF(D943=3,5,(IF(D943=4,6,(IF(D943=7,7,(IF(LEFT(D943,2)="12",8,("unknown"))))))))))))))))</f>
        <v>6</v>
      </c>
      <c r="D943" s="67">
        <v>4</v>
      </c>
      <c r="E943" s="60" t="s">
        <v>9</v>
      </c>
      <c r="F943" s="18" t="str">
        <f t="shared" ref="F943:F1006" si="237">CONCATENATE(V943,", ", W943)</f>
        <v>Desmond II, David</v>
      </c>
      <c r="G943" s="11" t="s">
        <v>4303</v>
      </c>
      <c r="H943" s="12" t="s">
        <v>5390</v>
      </c>
      <c r="I943" s="66">
        <v>1</v>
      </c>
      <c r="J943" s="68" t="s">
        <v>53</v>
      </c>
      <c r="K943" s="34">
        <f t="shared" ref="K943:K1006" si="238">AL943</f>
        <v>77140</v>
      </c>
      <c r="L943" s="34">
        <f t="shared" ref="L943:L1006" si="239">AM943</f>
        <v>0</v>
      </c>
      <c r="M943" s="34">
        <f t="shared" ref="M943:M1006" si="240">AT943</f>
        <v>77140</v>
      </c>
      <c r="N943" s="34">
        <f t="shared" ref="N943:N1006" si="241">AQ943-AL943</f>
        <v>11724</v>
      </c>
      <c r="O943" s="34">
        <f t="shared" ref="O943:O1006" si="242">AR943-AM943</f>
        <v>0</v>
      </c>
      <c r="P943" s="34">
        <f t="shared" ref="P943:P1006" si="243">O943+N943</f>
        <v>11724</v>
      </c>
      <c r="Q943" s="34">
        <f t="shared" ref="Q943:Q1006" si="244">AQ943</f>
        <v>88864</v>
      </c>
      <c r="R943" s="34">
        <f t="shared" ref="R943:R1006" si="245">AR943</f>
        <v>0</v>
      </c>
      <c r="S943" s="34">
        <f t="shared" ref="S943:S1006" si="246">AU943</f>
        <v>88864</v>
      </c>
      <c r="T943" s="69">
        <v>42795</v>
      </c>
      <c r="V943" s="11" t="s">
        <v>5388</v>
      </c>
      <c r="W943" s="11" t="s">
        <v>1065</v>
      </c>
      <c r="X943" s="11" t="s">
        <v>9411</v>
      </c>
      <c r="Y943" s="11" t="s">
        <v>5389</v>
      </c>
      <c r="Z943" s="12" t="s">
        <v>4268</v>
      </c>
      <c r="AA943" s="12" t="s">
        <v>5391</v>
      </c>
      <c r="AB943" s="12" t="s">
        <v>5392</v>
      </c>
      <c r="AC943" s="12" t="s">
        <v>3767</v>
      </c>
      <c r="AD943" s="12" t="s">
        <v>727</v>
      </c>
      <c r="AE943" s="70">
        <v>42590</v>
      </c>
      <c r="AF943" s="70">
        <v>104454</v>
      </c>
      <c r="AG943" s="60"/>
      <c r="AH943" s="61">
        <v>76000</v>
      </c>
      <c r="AI943" s="61">
        <v>0</v>
      </c>
      <c r="AJ943" s="61">
        <v>77140</v>
      </c>
      <c r="AK943" s="61">
        <v>0</v>
      </c>
      <c r="AL943" s="61">
        <v>77140</v>
      </c>
      <c r="AM943" s="61">
        <v>0</v>
      </c>
      <c r="AN943" s="11"/>
      <c r="AO943" s="61">
        <v>88864</v>
      </c>
      <c r="AP943" s="61">
        <v>0</v>
      </c>
      <c r="AQ943" s="62">
        <v>88864</v>
      </c>
      <c r="AR943" s="62">
        <v>0</v>
      </c>
      <c r="AS943" s="11"/>
      <c r="AT943" s="62">
        <v>77140</v>
      </c>
      <c r="AU943" s="62">
        <v>88864</v>
      </c>
      <c r="AV943" s="61">
        <v>12864</v>
      </c>
      <c r="AW943" s="63" t="str">
        <f t="shared" ref="AW943:AW1006" si="247">IF(AQ943+AR943&lt;&gt;AU943,"Issue","")</f>
        <v/>
      </c>
      <c r="AX943" s="63" t="str">
        <f t="shared" ref="AX943:AX1006" si="248">IF(AL943+AM943&lt;&gt;AT943,"Issue","")</f>
        <v/>
      </c>
      <c r="AY943" s="64">
        <v>11724</v>
      </c>
      <c r="AZ943" s="65">
        <v>0.15198340679284417</v>
      </c>
      <c r="BA943" s="65">
        <v>0.16926315789473684</v>
      </c>
      <c r="BB943" s="16" t="s">
        <v>5244</v>
      </c>
      <c r="BC943" s="17"/>
    </row>
    <row r="944" spans="1:55" ht="20.100000000000001" customHeight="1" x14ac:dyDescent="0.2">
      <c r="A944" s="15">
        <v>2017</v>
      </c>
      <c r="B944" s="15" t="s">
        <v>75</v>
      </c>
      <c r="C944" s="35">
        <f t="shared" si="236"/>
        <v>6</v>
      </c>
      <c r="D944" s="67">
        <v>4</v>
      </c>
      <c r="E944" s="60" t="s">
        <v>9</v>
      </c>
      <c r="F944" s="18" t="str">
        <f t="shared" si="237"/>
        <v>Drakeford, Ryan</v>
      </c>
      <c r="G944" s="11" t="s">
        <v>148</v>
      </c>
      <c r="H944" s="12" t="s">
        <v>5458</v>
      </c>
      <c r="I944" s="66">
        <v>1</v>
      </c>
      <c r="J944" s="68" t="s">
        <v>53</v>
      </c>
      <c r="K944" s="34">
        <f t="shared" si="238"/>
        <v>41615</v>
      </c>
      <c r="L944" s="34">
        <f t="shared" si="239"/>
        <v>0</v>
      </c>
      <c r="M944" s="34">
        <f t="shared" si="240"/>
        <v>41615</v>
      </c>
      <c r="N944" s="34">
        <f t="shared" si="241"/>
        <v>1269</v>
      </c>
      <c r="O944" s="34">
        <f t="shared" si="242"/>
        <v>0</v>
      </c>
      <c r="P944" s="34">
        <f t="shared" si="243"/>
        <v>1269</v>
      </c>
      <c r="Q944" s="34">
        <f t="shared" si="244"/>
        <v>42884</v>
      </c>
      <c r="R944" s="34">
        <f t="shared" si="245"/>
        <v>0</v>
      </c>
      <c r="S944" s="34">
        <f t="shared" si="246"/>
        <v>42884</v>
      </c>
      <c r="T944" s="69">
        <v>42823</v>
      </c>
      <c r="V944" s="11" t="s">
        <v>5456</v>
      </c>
      <c r="W944" s="11" t="s">
        <v>759</v>
      </c>
      <c r="X944" s="11" t="s">
        <v>8118</v>
      </c>
      <c r="Y944" s="11" t="s">
        <v>5457</v>
      </c>
      <c r="Z944" s="12" t="s">
        <v>4193</v>
      </c>
      <c r="AA944" s="12" t="s">
        <v>4194</v>
      </c>
      <c r="AB944" s="12" t="s">
        <v>4195</v>
      </c>
      <c r="AC944" s="12" t="s">
        <v>5252</v>
      </c>
      <c r="AD944" s="12" t="s">
        <v>831</v>
      </c>
      <c r="AE944" s="70">
        <v>30383</v>
      </c>
      <c r="AF944" s="70">
        <v>58993</v>
      </c>
      <c r="AG944" s="60"/>
      <c r="AH944" s="61">
        <v>41000</v>
      </c>
      <c r="AI944" s="61">
        <v>0</v>
      </c>
      <c r="AJ944" s="61">
        <v>41615</v>
      </c>
      <c r="AK944" s="61">
        <v>0</v>
      </c>
      <c r="AL944" s="61">
        <v>41615</v>
      </c>
      <c r="AM944" s="61">
        <v>0</v>
      </c>
      <c r="AN944" s="11"/>
      <c r="AO944" s="61">
        <v>42884</v>
      </c>
      <c r="AP944" s="61">
        <v>0</v>
      </c>
      <c r="AQ944" s="62">
        <v>42884</v>
      </c>
      <c r="AR944" s="62">
        <v>0</v>
      </c>
      <c r="AS944" s="11"/>
      <c r="AT944" s="62">
        <v>41615</v>
      </c>
      <c r="AU944" s="62">
        <v>42884</v>
      </c>
      <c r="AV944" s="61">
        <v>1884</v>
      </c>
      <c r="AW944" s="63" t="str">
        <f t="shared" si="247"/>
        <v/>
      </c>
      <c r="AX944" s="63" t="str">
        <f t="shared" si="248"/>
        <v/>
      </c>
      <c r="AY944" s="64">
        <v>1269</v>
      </c>
      <c r="AZ944" s="65">
        <v>3.0493812327285836E-2</v>
      </c>
      <c r="BA944" s="65">
        <v>4.5951219512195121E-2</v>
      </c>
      <c r="BB944" s="16" t="s">
        <v>5244</v>
      </c>
      <c r="BC944" s="124"/>
    </row>
    <row r="945" spans="1:55" ht="20.100000000000001" customHeight="1" x14ac:dyDescent="0.2">
      <c r="A945" s="15">
        <v>2017</v>
      </c>
      <c r="B945" s="15" t="s">
        <v>75</v>
      </c>
      <c r="C945" s="35">
        <f t="shared" si="236"/>
        <v>6</v>
      </c>
      <c r="D945" s="67">
        <v>4</v>
      </c>
      <c r="E945" s="60" t="s">
        <v>9</v>
      </c>
      <c r="F945" s="18" t="str">
        <f t="shared" si="237"/>
        <v>Dunn, William</v>
      </c>
      <c r="G945" s="11" t="s">
        <v>1229</v>
      </c>
      <c r="H945" s="12" t="s">
        <v>5395</v>
      </c>
      <c r="I945" s="66">
        <v>1</v>
      </c>
      <c r="J945" s="68" t="s">
        <v>53</v>
      </c>
      <c r="K945" s="34">
        <f t="shared" si="238"/>
        <v>40600</v>
      </c>
      <c r="L945" s="34">
        <f t="shared" si="239"/>
        <v>0</v>
      </c>
      <c r="M945" s="34">
        <f t="shared" si="240"/>
        <v>40600</v>
      </c>
      <c r="N945" s="34">
        <f t="shared" si="241"/>
        <v>4060</v>
      </c>
      <c r="O945" s="34">
        <f t="shared" si="242"/>
        <v>0</v>
      </c>
      <c r="P945" s="34">
        <f t="shared" si="243"/>
        <v>4060</v>
      </c>
      <c r="Q945" s="34">
        <f t="shared" si="244"/>
        <v>44660</v>
      </c>
      <c r="R945" s="34">
        <f t="shared" si="245"/>
        <v>0</v>
      </c>
      <c r="S945" s="34">
        <f t="shared" si="246"/>
        <v>44660</v>
      </c>
      <c r="T945" s="69">
        <v>42856</v>
      </c>
      <c r="V945" s="11" t="s">
        <v>5393</v>
      </c>
      <c r="W945" s="11" t="s">
        <v>418</v>
      </c>
      <c r="X945" s="11" t="s">
        <v>8119</v>
      </c>
      <c r="Y945" s="11" t="s">
        <v>5394</v>
      </c>
      <c r="Z945" s="12" t="s">
        <v>4290</v>
      </c>
      <c r="AA945" s="12" t="s">
        <v>4291</v>
      </c>
      <c r="AB945" s="12" t="s">
        <v>4292</v>
      </c>
      <c r="AC945" s="12" t="s">
        <v>3997</v>
      </c>
      <c r="AD945" s="12" t="s">
        <v>339</v>
      </c>
      <c r="AE945" s="70">
        <v>28743</v>
      </c>
      <c r="AF945" s="70">
        <v>77204</v>
      </c>
      <c r="AG945" s="60"/>
      <c r="AH945" s="61">
        <v>40000</v>
      </c>
      <c r="AI945" s="61">
        <v>0</v>
      </c>
      <c r="AJ945" s="61">
        <v>40600</v>
      </c>
      <c r="AK945" s="61">
        <v>0</v>
      </c>
      <c r="AL945" s="61">
        <v>40600</v>
      </c>
      <c r="AM945" s="61">
        <v>0</v>
      </c>
      <c r="AN945" s="11"/>
      <c r="AO945" s="61">
        <v>44660</v>
      </c>
      <c r="AP945" s="61">
        <v>0</v>
      </c>
      <c r="AQ945" s="62">
        <v>44660</v>
      </c>
      <c r="AR945" s="62">
        <v>0</v>
      </c>
      <c r="AS945" s="11"/>
      <c r="AT945" s="62">
        <v>40600</v>
      </c>
      <c r="AU945" s="62">
        <v>44660</v>
      </c>
      <c r="AV945" s="61">
        <v>4660</v>
      </c>
      <c r="AW945" s="63" t="str">
        <f t="shared" si="247"/>
        <v/>
      </c>
      <c r="AX945" s="63" t="str">
        <f t="shared" si="248"/>
        <v/>
      </c>
      <c r="AY945" s="64">
        <v>4060</v>
      </c>
      <c r="AZ945" s="65">
        <v>0.1</v>
      </c>
      <c r="BA945" s="65">
        <v>0.11650000000000001</v>
      </c>
      <c r="BB945" s="16" t="s">
        <v>5244</v>
      </c>
      <c r="BC945" s="17"/>
    </row>
    <row r="946" spans="1:55" ht="20.100000000000001" customHeight="1" x14ac:dyDescent="0.2">
      <c r="A946" s="15">
        <v>2017</v>
      </c>
      <c r="B946" s="15" t="s">
        <v>75</v>
      </c>
      <c r="C946" s="35">
        <f t="shared" si="236"/>
        <v>6</v>
      </c>
      <c r="D946" s="67">
        <v>4</v>
      </c>
      <c r="E946" s="60" t="s">
        <v>9</v>
      </c>
      <c r="F946" s="18" t="str">
        <f t="shared" si="237"/>
        <v>Ennis, Bradley</v>
      </c>
      <c r="G946" s="11" t="s">
        <v>4303</v>
      </c>
      <c r="H946" s="12" t="s">
        <v>5264</v>
      </c>
      <c r="I946" s="66">
        <v>1</v>
      </c>
      <c r="J946" s="68" t="s">
        <v>53</v>
      </c>
      <c r="K946" s="34">
        <f t="shared" si="238"/>
        <v>0</v>
      </c>
      <c r="L946" s="34">
        <f t="shared" si="239"/>
        <v>89182</v>
      </c>
      <c r="M946" s="34">
        <f t="shared" si="240"/>
        <v>89182</v>
      </c>
      <c r="N946" s="34">
        <f t="shared" si="241"/>
        <v>0</v>
      </c>
      <c r="O946" s="34">
        <f t="shared" si="242"/>
        <v>5818</v>
      </c>
      <c r="P946" s="34">
        <f t="shared" si="243"/>
        <v>5818</v>
      </c>
      <c r="Q946" s="34">
        <f t="shared" si="244"/>
        <v>0</v>
      </c>
      <c r="R946" s="34">
        <f t="shared" si="245"/>
        <v>95000</v>
      </c>
      <c r="S946" s="34">
        <f t="shared" si="246"/>
        <v>95000</v>
      </c>
      <c r="T946" s="69">
        <v>42887</v>
      </c>
      <c r="V946" s="11" t="s">
        <v>5262</v>
      </c>
      <c r="W946" s="11" t="s">
        <v>128</v>
      </c>
      <c r="X946" s="11" t="s">
        <v>8128</v>
      </c>
      <c r="Y946" s="11" t="s">
        <v>5263</v>
      </c>
      <c r="Z946" s="12" t="s">
        <v>4137</v>
      </c>
      <c r="AA946" s="12" t="s">
        <v>5265</v>
      </c>
      <c r="AB946" s="12" t="s">
        <v>5266</v>
      </c>
      <c r="AC946" s="12" t="s">
        <v>3767</v>
      </c>
      <c r="AD946" s="12">
        <v>999999</v>
      </c>
      <c r="AE946" s="70">
        <v>42590</v>
      </c>
      <c r="AF946" s="70">
        <v>104454</v>
      </c>
      <c r="AG946" s="60"/>
      <c r="AH946" s="61">
        <v>87864</v>
      </c>
      <c r="AI946" s="61">
        <v>0</v>
      </c>
      <c r="AJ946" s="61">
        <v>89182</v>
      </c>
      <c r="AK946" s="61">
        <v>0</v>
      </c>
      <c r="AL946" s="61">
        <v>0</v>
      </c>
      <c r="AM946" s="61">
        <v>89182</v>
      </c>
      <c r="AN946" s="11" t="s">
        <v>74</v>
      </c>
      <c r="AO946" s="61">
        <v>95000</v>
      </c>
      <c r="AP946" s="61">
        <v>0</v>
      </c>
      <c r="AQ946" s="62">
        <v>0</v>
      </c>
      <c r="AR946" s="62">
        <v>95000</v>
      </c>
      <c r="AS946" s="11" t="s">
        <v>74</v>
      </c>
      <c r="AT946" s="62">
        <v>89182</v>
      </c>
      <c r="AU946" s="62">
        <v>95000</v>
      </c>
      <c r="AV946" s="61">
        <v>7136</v>
      </c>
      <c r="AW946" s="63" t="str">
        <f t="shared" si="247"/>
        <v/>
      </c>
      <c r="AX946" s="63" t="str">
        <f t="shared" si="248"/>
        <v/>
      </c>
      <c r="AY946" s="64">
        <v>5818</v>
      </c>
      <c r="AZ946" s="65">
        <v>6.5237379740306342E-2</v>
      </c>
      <c r="BA946" s="65">
        <v>8.1216425384685417E-2</v>
      </c>
      <c r="BB946" s="16" t="s">
        <v>5244</v>
      </c>
      <c r="BC946" s="17"/>
    </row>
    <row r="947" spans="1:55" ht="20.100000000000001" customHeight="1" x14ac:dyDescent="0.2">
      <c r="A947" s="15">
        <v>2017</v>
      </c>
      <c r="B947" s="15" t="s">
        <v>75</v>
      </c>
      <c r="C947" s="35">
        <f t="shared" si="236"/>
        <v>6</v>
      </c>
      <c r="D947" s="67">
        <v>4</v>
      </c>
      <c r="E947" s="60" t="s">
        <v>9</v>
      </c>
      <c r="F947" s="18" t="str">
        <f t="shared" si="237"/>
        <v>Flanagan, Hilda</v>
      </c>
      <c r="G947" s="11" t="s">
        <v>933</v>
      </c>
      <c r="H947" s="12" t="s">
        <v>5270</v>
      </c>
      <c r="I947" s="66">
        <v>1</v>
      </c>
      <c r="J947" s="68" t="s">
        <v>53</v>
      </c>
      <c r="K947" s="34">
        <f t="shared" si="238"/>
        <v>0</v>
      </c>
      <c r="L947" s="34">
        <f t="shared" si="239"/>
        <v>42096</v>
      </c>
      <c r="M947" s="34">
        <f t="shared" si="240"/>
        <v>42096</v>
      </c>
      <c r="N947" s="34">
        <f t="shared" si="241"/>
        <v>0</v>
      </c>
      <c r="O947" s="34">
        <f t="shared" si="242"/>
        <v>1274</v>
      </c>
      <c r="P947" s="34">
        <f t="shared" si="243"/>
        <v>1274</v>
      </c>
      <c r="Q947" s="34">
        <f t="shared" si="244"/>
        <v>0</v>
      </c>
      <c r="R947" s="34">
        <f t="shared" si="245"/>
        <v>43370</v>
      </c>
      <c r="S947" s="34">
        <f t="shared" si="246"/>
        <v>43370</v>
      </c>
      <c r="T947" s="69">
        <v>42887</v>
      </c>
      <c r="V947" s="11" t="s">
        <v>5267</v>
      </c>
      <c r="W947" s="11" t="s">
        <v>5268</v>
      </c>
      <c r="X947" s="11" t="s">
        <v>8140</v>
      </c>
      <c r="Y947" s="11" t="s">
        <v>5269</v>
      </c>
      <c r="Z947" s="12" t="s">
        <v>4137</v>
      </c>
      <c r="AA947" s="12" t="s">
        <v>5265</v>
      </c>
      <c r="AB947" s="12" t="s">
        <v>5266</v>
      </c>
      <c r="AC947" s="12" t="s">
        <v>4161</v>
      </c>
      <c r="AD947" s="12">
        <v>999999</v>
      </c>
      <c r="AE947" s="70">
        <v>24381</v>
      </c>
      <c r="AF947" s="70">
        <v>48466</v>
      </c>
      <c r="AG947" s="60"/>
      <c r="AH947" s="61">
        <v>41474</v>
      </c>
      <c r="AI947" s="61">
        <v>0</v>
      </c>
      <c r="AJ947" s="61">
        <v>42096</v>
      </c>
      <c r="AK947" s="61">
        <v>0</v>
      </c>
      <c r="AL947" s="61">
        <v>0</v>
      </c>
      <c r="AM947" s="61">
        <v>42096</v>
      </c>
      <c r="AN947" s="11" t="s">
        <v>74</v>
      </c>
      <c r="AO947" s="61">
        <v>43370</v>
      </c>
      <c r="AP947" s="61">
        <v>0</v>
      </c>
      <c r="AQ947" s="62">
        <v>0</v>
      </c>
      <c r="AR947" s="62">
        <v>43370</v>
      </c>
      <c r="AS947" s="11" t="s">
        <v>74</v>
      </c>
      <c r="AT947" s="62">
        <v>42096</v>
      </c>
      <c r="AU947" s="62">
        <v>43370</v>
      </c>
      <c r="AV947" s="61">
        <v>1896</v>
      </c>
      <c r="AW947" s="63" t="str">
        <f t="shared" si="247"/>
        <v/>
      </c>
      <c r="AX947" s="63" t="str">
        <f t="shared" si="248"/>
        <v/>
      </c>
      <c r="AY947" s="64">
        <v>1274</v>
      </c>
      <c r="AZ947" s="65">
        <v>3.0264158114785254E-2</v>
      </c>
      <c r="BA947" s="65">
        <v>4.5715387953898831E-2</v>
      </c>
      <c r="BB947" s="16" t="s">
        <v>5244</v>
      </c>
      <c r="BC947" s="17"/>
    </row>
    <row r="948" spans="1:55" ht="20.100000000000001" customHeight="1" x14ac:dyDescent="0.2">
      <c r="A948" s="15">
        <v>2017</v>
      </c>
      <c r="B948" s="15" t="s">
        <v>75</v>
      </c>
      <c r="C948" s="35">
        <f t="shared" si="236"/>
        <v>6</v>
      </c>
      <c r="D948" s="67">
        <v>4</v>
      </c>
      <c r="E948" s="60" t="s">
        <v>9</v>
      </c>
      <c r="F948" s="18" t="str">
        <f t="shared" si="237"/>
        <v>Flanary, William</v>
      </c>
      <c r="G948" s="11" t="s">
        <v>1136</v>
      </c>
      <c r="H948" s="12" t="s">
        <v>5398</v>
      </c>
      <c r="I948" s="66">
        <v>1</v>
      </c>
      <c r="J948" s="68" t="s">
        <v>53</v>
      </c>
      <c r="K948" s="34">
        <f t="shared" si="238"/>
        <v>0</v>
      </c>
      <c r="L948" s="34">
        <f t="shared" si="239"/>
        <v>85260</v>
      </c>
      <c r="M948" s="34">
        <f t="shared" si="240"/>
        <v>85260</v>
      </c>
      <c r="N948" s="34">
        <f t="shared" si="241"/>
        <v>0</v>
      </c>
      <c r="O948" s="34">
        <f t="shared" si="242"/>
        <v>5000</v>
      </c>
      <c r="P948" s="34">
        <f t="shared" si="243"/>
        <v>5000</v>
      </c>
      <c r="Q948" s="34">
        <f t="shared" si="244"/>
        <v>0</v>
      </c>
      <c r="R948" s="34">
        <f t="shared" si="245"/>
        <v>90260</v>
      </c>
      <c r="S948" s="34">
        <f t="shared" si="246"/>
        <v>90260</v>
      </c>
      <c r="T948" s="69">
        <v>42846</v>
      </c>
      <c r="V948" s="11" t="s">
        <v>5396</v>
      </c>
      <c r="W948" s="11" t="s">
        <v>418</v>
      </c>
      <c r="X948" s="11" t="s">
        <v>8141</v>
      </c>
      <c r="Y948" s="11" t="s">
        <v>5397</v>
      </c>
      <c r="Z948" s="12" t="s">
        <v>4193</v>
      </c>
      <c r="AA948" s="12" t="s">
        <v>1375</v>
      </c>
      <c r="AB948" s="12" t="s">
        <v>1184</v>
      </c>
      <c r="AC948" s="12" t="s">
        <v>4483</v>
      </c>
      <c r="AD948" s="12" t="s">
        <v>232</v>
      </c>
      <c r="AE948" s="70">
        <v>47920</v>
      </c>
      <c r="AF948" s="70">
        <v>116694</v>
      </c>
      <c r="AG948" s="60"/>
      <c r="AH948" s="61">
        <v>84000</v>
      </c>
      <c r="AI948" s="61">
        <v>0</v>
      </c>
      <c r="AJ948" s="61">
        <v>85260</v>
      </c>
      <c r="AK948" s="61">
        <v>0</v>
      </c>
      <c r="AL948" s="61">
        <v>0</v>
      </c>
      <c r="AM948" s="61">
        <v>85260</v>
      </c>
      <c r="AN948" s="11" t="s">
        <v>74</v>
      </c>
      <c r="AO948" s="61">
        <v>90260</v>
      </c>
      <c r="AP948" s="61">
        <v>0</v>
      </c>
      <c r="AQ948" s="62">
        <v>0</v>
      </c>
      <c r="AR948" s="62">
        <v>90260</v>
      </c>
      <c r="AS948" s="11" t="s">
        <v>74</v>
      </c>
      <c r="AT948" s="62">
        <v>85260</v>
      </c>
      <c r="AU948" s="62">
        <v>90260</v>
      </c>
      <c r="AV948" s="61">
        <v>6260</v>
      </c>
      <c r="AW948" s="63" t="str">
        <f t="shared" si="247"/>
        <v/>
      </c>
      <c r="AX948" s="63" t="str">
        <f t="shared" si="248"/>
        <v/>
      </c>
      <c r="AY948" s="64">
        <v>5000</v>
      </c>
      <c r="AZ948" s="65">
        <v>5.8644147314098054E-2</v>
      </c>
      <c r="BA948" s="65">
        <v>7.452380952380952E-2</v>
      </c>
      <c r="BB948" s="16" t="s">
        <v>5244</v>
      </c>
      <c r="BC948" s="17"/>
    </row>
    <row r="949" spans="1:55" ht="20.100000000000001" customHeight="1" x14ac:dyDescent="0.2">
      <c r="A949" s="15">
        <v>2017</v>
      </c>
      <c r="B949" s="15" t="s">
        <v>75</v>
      </c>
      <c r="C949" s="35">
        <f t="shared" si="236"/>
        <v>6</v>
      </c>
      <c r="D949" s="67">
        <v>4</v>
      </c>
      <c r="E949" s="60" t="s">
        <v>9</v>
      </c>
      <c r="F949" s="18" t="str">
        <f t="shared" si="237"/>
        <v>Ford, Tarasa</v>
      </c>
      <c r="G949" s="11" t="s">
        <v>511</v>
      </c>
      <c r="H949" s="12" t="s">
        <v>5274</v>
      </c>
      <c r="I949" s="66">
        <v>1</v>
      </c>
      <c r="J949" s="68" t="s">
        <v>53</v>
      </c>
      <c r="K949" s="34">
        <f t="shared" si="238"/>
        <v>0</v>
      </c>
      <c r="L949" s="34">
        <f t="shared" si="239"/>
        <v>28420</v>
      </c>
      <c r="M949" s="34">
        <f t="shared" si="240"/>
        <v>28420</v>
      </c>
      <c r="N949" s="34">
        <f t="shared" si="241"/>
        <v>0</v>
      </c>
      <c r="O949" s="34">
        <f t="shared" si="242"/>
        <v>2274</v>
      </c>
      <c r="P949" s="34">
        <f t="shared" si="243"/>
        <v>2274</v>
      </c>
      <c r="Q949" s="34">
        <f t="shared" si="244"/>
        <v>0</v>
      </c>
      <c r="R949" s="34">
        <f t="shared" si="245"/>
        <v>30694</v>
      </c>
      <c r="S949" s="34">
        <f t="shared" si="246"/>
        <v>30694</v>
      </c>
      <c r="T949" s="69">
        <v>42887</v>
      </c>
      <c r="V949" s="11" t="s">
        <v>5271</v>
      </c>
      <c r="W949" s="11" t="s">
        <v>5272</v>
      </c>
      <c r="X949" s="11" t="s">
        <v>8144</v>
      </c>
      <c r="Y949" s="11" t="s">
        <v>5273</v>
      </c>
      <c r="Z949" s="12" t="s">
        <v>4211</v>
      </c>
      <c r="AA949" s="12" t="s">
        <v>4571</v>
      </c>
      <c r="AB949" s="12" t="s">
        <v>4572</v>
      </c>
      <c r="AC949" s="12" t="s">
        <v>4161</v>
      </c>
      <c r="AD949" s="12">
        <v>999999</v>
      </c>
      <c r="AE949" s="70">
        <v>22332</v>
      </c>
      <c r="AF949" s="70">
        <v>46186</v>
      </c>
      <c r="AG949" s="60"/>
      <c r="AH949" s="61">
        <v>28000</v>
      </c>
      <c r="AI949" s="61">
        <v>0</v>
      </c>
      <c r="AJ949" s="61">
        <v>28420</v>
      </c>
      <c r="AK949" s="61">
        <v>0</v>
      </c>
      <c r="AL949" s="61">
        <v>0</v>
      </c>
      <c r="AM949" s="61">
        <v>28420</v>
      </c>
      <c r="AN949" s="11" t="s">
        <v>74</v>
      </c>
      <c r="AO949" s="61">
        <v>30694</v>
      </c>
      <c r="AP949" s="61">
        <v>0</v>
      </c>
      <c r="AQ949" s="62">
        <v>0</v>
      </c>
      <c r="AR949" s="62">
        <v>30694</v>
      </c>
      <c r="AS949" s="11" t="s">
        <v>74</v>
      </c>
      <c r="AT949" s="62">
        <v>28420</v>
      </c>
      <c r="AU949" s="62">
        <v>30694</v>
      </c>
      <c r="AV949" s="61">
        <v>2694</v>
      </c>
      <c r="AW949" s="63" t="str">
        <f t="shared" si="247"/>
        <v/>
      </c>
      <c r="AX949" s="63" t="str">
        <f t="shared" si="248"/>
        <v/>
      </c>
      <c r="AY949" s="64">
        <v>2274</v>
      </c>
      <c r="AZ949" s="65">
        <v>8.0014074595355381E-2</v>
      </c>
      <c r="BA949" s="65">
        <v>9.6214285714285711E-2</v>
      </c>
      <c r="BB949" s="16" t="s">
        <v>5244</v>
      </c>
      <c r="BC949" s="17"/>
    </row>
    <row r="950" spans="1:55" ht="20.100000000000001" customHeight="1" x14ac:dyDescent="0.2">
      <c r="A950" s="15">
        <v>2017</v>
      </c>
      <c r="B950" s="15" t="s">
        <v>75</v>
      </c>
      <c r="C950" s="35">
        <f t="shared" si="236"/>
        <v>6</v>
      </c>
      <c r="D950" s="67">
        <v>4</v>
      </c>
      <c r="E950" s="60" t="s">
        <v>9</v>
      </c>
      <c r="F950" s="18" t="str">
        <f t="shared" si="237"/>
        <v>Franks, Joshua</v>
      </c>
      <c r="G950" s="11" t="s">
        <v>148</v>
      </c>
      <c r="H950" s="12" t="s">
        <v>5277</v>
      </c>
      <c r="I950" s="66">
        <v>1</v>
      </c>
      <c r="J950" s="68" t="s">
        <v>53</v>
      </c>
      <c r="K950" s="34">
        <f t="shared" si="238"/>
        <v>0</v>
      </c>
      <c r="L950" s="34">
        <f t="shared" si="239"/>
        <v>41615</v>
      </c>
      <c r="M950" s="34">
        <f t="shared" si="240"/>
        <v>41615</v>
      </c>
      <c r="N950" s="34">
        <f t="shared" si="241"/>
        <v>0</v>
      </c>
      <c r="O950" s="34">
        <f t="shared" si="242"/>
        <v>1269</v>
      </c>
      <c r="P950" s="34">
        <f t="shared" si="243"/>
        <v>1269</v>
      </c>
      <c r="Q950" s="34">
        <f t="shared" si="244"/>
        <v>0</v>
      </c>
      <c r="R950" s="34">
        <f t="shared" si="245"/>
        <v>42884</v>
      </c>
      <c r="S950" s="34">
        <f t="shared" si="246"/>
        <v>42884</v>
      </c>
      <c r="T950" s="69">
        <v>42879</v>
      </c>
      <c r="V950" s="11" t="s">
        <v>5275</v>
      </c>
      <c r="W950" s="11" t="s">
        <v>1650</v>
      </c>
      <c r="X950" s="11" t="s">
        <v>8148</v>
      </c>
      <c r="Y950" s="11" t="s">
        <v>5276</v>
      </c>
      <c r="Z950" s="12" t="s">
        <v>4193</v>
      </c>
      <c r="AA950" s="12" t="s">
        <v>4194</v>
      </c>
      <c r="AB950" s="12" t="s">
        <v>4195</v>
      </c>
      <c r="AC950" s="12" t="s">
        <v>5252</v>
      </c>
      <c r="AD950" s="12">
        <v>999999</v>
      </c>
      <c r="AE950" s="70">
        <v>30383</v>
      </c>
      <c r="AF950" s="70">
        <v>58993</v>
      </c>
      <c r="AG950" s="60"/>
      <c r="AH950" s="61">
        <v>41000</v>
      </c>
      <c r="AI950" s="61">
        <v>0</v>
      </c>
      <c r="AJ950" s="61">
        <v>41615</v>
      </c>
      <c r="AK950" s="61">
        <v>0</v>
      </c>
      <c r="AL950" s="61">
        <v>0</v>
      </c>
      <c r="AM950" s="61">
        <v>41615</v>
      </c>
      <c r="AN950" s="11" t="s">
        <v>74</v>
      </c>
      <c r="AO950" s="61">
        <v>42884</v>
      </c>
      <c r="AP950" s="61">
        <v>0</v>
      </c>
      <c r="AQ950" s="62">
        <v>0</v>
      </c>
      <c r="AR950" s="62">
        <v>42884</v>
      </c>
      <c r="AS950" s="11" t="s">
        <v>74</v>
      </c>
      <c r="AT950" s="62">
        <v>41615</v>
      </c>
      <c r="AU950" s="62">
        <v>42884</v>
      </c>
      <c r="AV950" s="61">
        <v>1884</v>
      </c>
      <c r="AW950" s="63" t="str">
        <f t="shared" si="247"/>
        <v/>
      </c>
      <c r="AX950" s="63" t="str">
        <f t="shared" si="248"/>
        <v/>
      </c>
      <c r="AY950" s="64">
        <v>1269</v>
      </c>
      <c r="AZ950" s="65">
        <v>3.0493812327285836E-2</v>
      </c>
      <c r="BA950" s="65">
        <v>4.5951219512195121E-2</v>
      </c>
      <c r="BB950" s="16" t="s">
        <v>5244</v>
      </c>
      <c r="BC950" s="17"/>
    </row>
    <row r="951" spans="1:55" ht="20.100000000000001" customHeight="1" x14ac:dyDescent="0.2">
      <c r="A951" s="15">
        <v>2017</v>
      </c>
      <c r="B951" s="15" t="s">
        <v>75</v>
      </c>
      <c r="C951" s="35">
        <f t="shared" si="236"/>
        <v>6</v>
      </c>
      <c r="D951" s="67">
        <v>4</v>
      </c>
      <c r="E951" s="60" t="s">
        <v>9</v>
      </c>
      <c r="F951" s="18" t="str">
        <f t="shared" si="237"/>
        <v>Fuller, Jennifer</v>
      </c>
      <c r="G951" s="11" t="s">
        <v>2892</v>
      </c>
      <c r="H951" s="12" t="s">
        <v>5280</v>
      </c>
      <c r="I951" s="66">
        <v>1</v>
      </c>
      <c r="J951" s="68" t="s">
        <v>53</v>
      </c>
      <c r="K951" s="34">
        <f t="shared" si="238"/>
        <v>0</v>
      </c>
      <c r="L951" s="34">
        <f t="shared" si="239"/>
        <v>30450</v>
      </c>
      <c r="M951" s="34">
        <f t="shared" si="240"/>
        <v>30450</v>
      </c>
      <c r="N951" s="34">
        <f t="shared" si="241"/>
        <v>0</v>
      </c>
      <c r="O951" s="34">
        <f t="shared" si="242"/>
        <v>3045</v>
      </c>
      <c r="P951" s="34">
        <f t="shared" si="243"/>
        <v>3045</v>
      </c>
      <c r="Q951" s="34">
        <f t="shared" si="244"/>
        <v>0</v>
      </c>
      <c r="R951" s="34">
        <f t="shared" si="245"/>
        <v>33495</v>
      </c>
      <c r="S951" s="34">
        <f t="shared" si="246"/>
        <v>33495</v>
      </c>
      <c r="T951" s="69">
        <v>42887</v>
      </c>
      <c r="V951" s="11" t="s">
        <v>5278</v>
      </c>
      <c r="W951" s="11" t="s">
        <v>188</v>
      </c>
      <c r="X951" s="11" t="s">
        <v>8150</v>
      </c>
      <c r="Y951" s="11" t="s">
        <v>5279</v>
      </c>
      <c r="Z951" s="12" t="s">
        <v>4253</v>
      </c>
      <c r="AA951" s="12" t="s">
        <v>4282</v>
      </c>
      <c r="AB951" s="12" t="s">
        <v>4283</v>
      </c>
      <c r="AC951" s="12" t="s">
        <v>4330</v>
      </c>
      <c r="AD951" s="12">
        <v>999999</v>
      </c>
      <c r="AE951" s="70">
        <v>24900</v>
      </c>
      <c r="AF951" s="70">
        <v>56458</v>
      </c>
      <c r="AG951" s="60"/>
      <c r="AH951" s="61">
        <v>30000</v>
      </c>
      <c r="AI951" s="61">
        <v>0</v>
      </c>
      <c r="AJ951" s="61">
        <v>30450</v>
      </c>
      <c r="AK951" s="61">
        <v>0</v>
      </c>
      <c r="AL951" s="61">
        <v>0</v>
      </c>
      <c r="AM951" s="61">
        <v>30450</v>
      </c>
      <c r="AN951" s="11" t="s">
        <v>4154</v>
      </c>
      <c r="AO951" s="61">
        <v>33495</v>
      </c>
      <c r="AP951" s="61">
        <v>0</v>
      </c>
      <c r="AQ951" s="62">
        <v>0</v>
      </c>
      <c r="AR951" s="62">
        <v>33495</v>
      </c>
      <c r="AS951" s="11" t="s">
        <v>4154</v>
      </c>
      <c r="AT951" s="62">
        <v>30450</v>
      </c>
      <c r="AU951" s="62">
        <v>33495</v>
      </c>
      <c r="AV951" s="61">
        <v>3495</v>
      </c>
      <c r="AW951" s="63" t="str">
        <f t="shared" si="247"/>
        <v/>
      </c>
      <c r="AX951" s="63" t="str">
        <f t="shared" si="248"/>
        <v/>
      </c>
      <c r="AY951" s="64">
        <v>3045</v>
      </c>
      <c r="AZ951" s="65">
        <v>0.1</v>
      </c>
      <c r="BA951" s="65">
        <v>0.11650000000000001</v>
      </c>
      <c r="BB951" s="16" t="s">
        <v>5244</v>
      </c>
      <c r="BC951" s="17"/>
    </row>
    <row r="952" spans="1:55" ht="20.100000000000001" customHeight="1" x14ac:dyDescent="0.2">
      <c r="A952" s="15">
        <v>2017</v>
      </c>
      <c r="B952" s="15" t="s">
        <v>75</v>
      </c>
      <c r="C952" s="35">
        <f t="shared" si="236"/>
        <v>6</v>
      </c>
      <c r="D952" s="67">
        <v>4</v>
      </c>
      <c r="E952" s="60" t="s">
        <v>9</v>
      </c>
      <c r="F952" s="18" t="str">
        <f t="shared" si="237"/>
        <v>Green, David</v>
      </c>
      <c r="G952" s="11" t="s">
        <v>148</v>
      </c>
      <c r="H952" s="12" t="s">
        <v>5401</v>
      </c>
      <c r="I952" s="66">
        <v>1</v>
      </c>
      <c r="J952" s="68" t="s">
        <v>53</v>
      </c>
      <c r="K952" s="34">
        <f t="shared" si="238"/>
        <v>42863</v>
      </c>
      <c r="L952" s="34">
        <f t="shared" si="239"/>
        <v>0</v>
      </c>
      <c r="M952" s="34">
        <f t="shared" si="240"/>
        <v>42863</v>
      </c>
      <c r="N952" s="34">
        <f t="shared" si="241"/>
        <v>1250</v>
      </c>
      <c r="O952" s="34">
        <f t="shared" si="242"/>
        <v>0</v>
      </c>
      <c r="P952" s="34">
        <f t="shared" si="243"/>
        <v>1250</v>
      </c>
      <c r="Q952" s="34">
        <f t="shared" si="244"/>
        <v>44113</v>
      </c>
      <c r="R952" s="34">
        <f t="shared" si="245"/>
        <v>0</v>
      </c>
      <c r="S952" s="34">
        <f t="shared" si="246"/>
        <v>44113</v>
      </c>
      <c r="T952" s="69">
        <v>42863</v>
      </c>
      <c r="V952" s="11" t="s">
        <v>5399</v>
      </c>
      <c r="W952" s="11" t="s">
        <v>1065</v>
      </c>
      <c r="X952" s="11" t="s">
        <v>8163</v>
      </c>
      <c r="Y952" s="11" t="s">
        <v>5400</v>
      </c>
      <c r="Z952" s="12" t="s">
        <v>4193</v>
      </c>
      <c r="AA952" s="12" t="s">
        <v>4194</v>
      </c>
      <c r="AB952" s="12" t="s">
        <v>4195</v>
      </c>
      <c r="AC952" s="12" t="s">
        <v>5252</v>
      </c>
      <c r="AD952" s="12" t="s">
        <v>831</v>
      </c>
      <c r="AE952" s="70">
        <v>30383</v>
      </c>
      <c r="AF952" s="70">
        <v>58993</v>
      </c>
      <c r="AG952" s="60"/>
      <c r="AH952" s="61">
        <v>41000</v>
      </c>
      <c r="AI952" s="61">
        <v>0</v>
      </c>
      <c r="AJ952" s="61">
        <v>42863</v>
      </c>
      <c r="AK952" s="61">
        <v>0</v>
      </c>
      <c r="AL952" s="61">
        <v>42863</v>
      </c>
      <c r="AM952" s="61">
        <v>0</v>
      </c>
      <c r="AN952" s="11"/>
      <c r="AO952" s="61">
        <v>44113</v>
      </c>
      <c r="AP952" s="61">
        <v>0</v>
      </c>
      <c r="AQ952" s="62">
        <v>44113</v>
      </c>
      <c r="AR952" s="62">
        <v>0</v>
      </c>
      <c r="AS952" s="11"/>
      <c r="AT952" s="62">
        <v>42863</v>
      </c>
      <c r="AU952" s="62">
        <v>44113</v>
      </c>
      <c r="AV952" s="61">
        <v>3113</v>
      </c>
      <c r="AW952" s="63" t="str">
        <f t="shared" si="247"/>
        <v/>
      </c>
      <c r="AX952" s="63" t="str">
        <f t="shared" si="248"/>
        <v/>
      </c>
      <c r="AY952" s="64">
        <v>1250</v>
      </c>
      <c r="AZ952" s="65">
        <v>2.9162681100249631E-2</v>
      </c>
      <c r="BA952" s="65">
        <v>7.5926829268292681E-2</v>
      </c>
      <c r="BB952" s="16" t="s">
        <v>5244</v>
      </c>
      <c r="BC952" s="17"/>
    </row>
    <row r="953" spans="1:55" ht="20.100000000000001" customHeight="1" x14ac:dyDescent="0.2">
      <c r="A953" s="15">
        <v>2017</v>
      </c>
      <c r="B953" s="15" t="s">
        <v>75</v>
      </c>
      <c r="C953" s="35">
        <f t="shared" si="236"/>
        <v>6</v>
      </c>
      <c r="D953" s="67">
        <v>4</v>
      </c>
      <c r="E953" s="60" t="s">
        <v>9</v>
      </c>
      <c r="F953" s="18" t="str">
        <f t="shared" si="237"/>
        <v>Guyer, Tammie</v>
      </c>
      <c r="G953" s="11" t="s">
        <v>1652</v>
      </c>
      <c r="H953" s="12" t="s">
        <v>5283</v>
      </c>
      <c r="I953" s="66">
        <v>1</v>
      </c>
      <c r="J953" s="68" t="s">
        <v>53</v>
      </c>
      <c r="K953" s="34">
        <f t="shared" si="238"/>
        <v>0</v>
      </c>
      <c r="L953" s="34">
        <f t="shared" si="239"/>
        <v>68672</v>
      </c>
      <c r="M953" s="34">
        <f t="shared" si="240"/>
        <v>68672</v>
      </c>
      <c r="N953" s="34">
        <f t="shared" si="241"/>
        <v>0</v>
      </c>
      <c r="O953" s="34">
        <f t="shared" si="242"/>
        <v>2068</v>
      </c>
      <c r="P953" s="34">
        <f t="shared" si="243"/>
        <v>2068</v>
      </c>
      <c r="Q953" s="34">
        <f t="shared" si="244"/>
        <v>0</v>
      </c>
      <c r="R953" s="34">
        <f t="shared" si="245"/>
        <v>70740</v>
      </c>
      <c r="S953" s="34">
        <f t="shared" si="246"/>
        <v>70740</v>
      </c>
      <c r="T953" s="69">
        <v>42887</v>
      </c>
      <c r="V953" s="11" t="s">
        <v>5281</v>
      </c>
      <c r="W953" s="11" t="s">
        <v>217</v>
      </c>
      <c r="X953" s="11" t="s">
        <v>8167</v>
      </c>
      <c r="Y953" s="11" t="s">
        <v>5282</v>
      </c>
      <c r="Z953" s="12" t="s">
        <v>4137</v>
      </c>
      <c r="AA953" s="12" t="s">
        <v>5265</v>
      </c>
      <c r="AB953" s="12" t="s">
        <v>5266</v>
      </c>
      <c r="AC953" s="12" t="s">
        <v>3710</v>
      </c>
      <c r="AD953" s="12">
        <v>999999</v>
      </c>
      <c r="AE953" s="70">
        <v>31473</v>
      </c>
      <c r="AF953" s="70">
        <v>81000</v>
      </c>
      <c r="AG953" s="60"/>
      <c r="AH953" s="61">
        <v>67657</v>
      </c>
      <c r="AI953" s="61">
        <v>0</v>
      </c>
      <c r="AJ953" s="61">
        <v>68672</v>
      </c>
      <c r="AK953" s="61">
        <v>0</v>
      </c>
      <c r="AL953" s="61">
        <v>0</v>
      </c>
      <c r="AM953" s="61">
        <v>68672</v>
      </c>
      <c r="AN953" s="11" t="s">
        <v>74</v>
      </c>
      <c r="AO953" s="61">
        <v>70740</v>
      </c>
      <c r="AP953" s="61">
        <v>0</v>
      </c>
      <c r="AQ953" s="62">
        <v>0</v>
      </c>
      <c r="AR953" s="62">
        <v>70740</v>
      </c>
      <c r="AS953" s="11" t="s">
        <v>74</v>
      </c>
      <c r="AT953" s="62">
        <v>68672</v>
      </c>
      <c r="AU953" s="62">
        <v>70740</v>
      </c>
      <c r="AV953" s="61">
        <v>3083</v>
      </c>
      <c r="AW953" s="63" t="str">
        <f t="shared" si="247"/>
        <v/>
      </c>
      <c r="AX953" s="63" t="str">
        <f t="shared" si="248"/>
        <v/>
      </c>
      <c r="AY953" s="64">
        <v>2068</v>
      </c>
      <c r="AZ953" s="65">
        <v>3.0114165890027959E-2</v>
      </c>
      <c r="BA953" s="65">
        <v>4.5568086081262837E-2</v>
      </c>
      <c r="BB953" s="16" t="s">
        <v>5244</v>
      </c>
      <c r="BC953" s="17"/>
    </row>
    <row r="954" spans="1:55" ht="20.100000000000001" customHeight="1" x14ac:dyDescent="0.2">
      <c r="A954" s="15">
        <v>2017</v>
      </c>
      <c r="B954" s="15" t="s">
        <v>75</v>
      </c>
      <c r="C954" s="35">
        <f t="shared" si="236"/>
        <v>6</v>
      </c>
      <c r="D954" s="67">
        <v>4</v>
      </c>
      <c r="E954" s="60" t="s">
        <v>9</v>
      </c>
      <c r="F954" s="18" t="str">
        <f t="shared" si="237"/>
        <v>Hallman, Angela</v>
      </c>
      <c r="G954" s="11" t="s">
        <v>933</v>
      </c>
      <c r="H954" s="12" t="s">
        <v>5461</v>
      </c>
      <c r="I954" s="66">
        <v>1</v>
      </c>
      <c r="J954" s="68" t="s">
        <v>53</v>
      </c>
      <c r="K954" s="34">
        <f t="shared" si="238"/>
        <v>42321</v>
      </c>
      <c r="L954" s="34">
        <f t="shared" si="239"/>
        <v>0</v>
      </c>
      <c r="M954" s="34">
        <f t="shared" si="240"/>
        <v>42321</v>
      </c>
      <c r="N954" s="34">
        <f t="shared" si="241"/>
        <v>1693</v>
      </c>
      <c r="O954" s="34">
        <f t="shared" si="242"/>
        <v>0</v>
      </c>
      <c r="P954" s="34">
        <f t="shared" si="243"/>
        <v>1693</v>
      </c>
      <c r="Q954" s="34">
        <f t="shared" si="244"/>
        <v>44014</v>
      </c>
      <c r="R954" s="34">
        <f t="shared" si="245"/>
        <v>0</v>
      </c>
      <c r="S954" s="34">
        <f t="shared" si="246"/>
        <v>44014</v>
      </c>
      <c r="T954" s="69">
        <v>42826</v>
      </c>
      <c r="V954" s="11" t="s">
        <v>5459</v>
      </c>
      <c r="W954" s="11" t="s">
        <v>2930</v>
      </c>
      <c r="X954" s="11" t="s">
        <v>8170</v>
      </c>
      <c r="Y954" s="11" t="s">
        <v>5460</v>
      </c>
      <c r="Z954" s="12" t="s">
        <v>4262</v>
      </c>
      <c r="AA954" s="12" t="s">
        <v>4263</v>
      </c>
      <c r="AB954" s="12" t="s">
        <v>4264</v>
      </c>
      <c r="AC954" s="12" t="s">
        <v>4161</v>
      </c>
      <c r="AD954" s="12" t="s">
        <v>334</v>
      </c>
      <c r="AE954" s="70">
        <v>24381</v>
      </c>
      <c r="AF954" s="70">
        <v>48466</v>
      </c>
      <c r="AG954" s="60"/>
      <c r="AH954" s="61">
        <v>41696</v>
      </c>
      <c r="AI954" s="61">
        <v>0</v>
      </c>
      <c r="AJ954" s="61">
        <v>42321</v>
      </c>
      <c r="AK954" s="61">
        <v>0</v>
      </c>
      <c r="AL954" s="61">
        <v>42321</v>
      </c>
      <c r="AM954" s="61">
        <v>0</v>
      </c>
      <c r="AN954" s="11"/>
      <c r="AO954" s="61">
        <v>44014</v>
      </c>
      <c r="AP954" s="61">
        <v>0</v>
      </c>
      <c r="AQ954" s="62">
        <v>44014</v>
      </c>
      <c r="AR954" s="62">
        <v>0</v>
      </c>
      <c r="AS954" s="11"/>
      <c r="AT954" s="62">
        <v>42321</v>
      </c>
      <c r="AU954" s="62">
        <v>44014</v>
      </c>
      <c r="AV954" s="61">
        <v>2318</v>
      </c>
      <c r="AW954" s="63" t="str">
        <f t="shared" si="247"/>
        <v/>
      </c>
      <c r="AX954" s="63" t="str">
        <f t="shared" si="248"/>
        <v/>
      </c>
      <c r="AY954" s="64">
        <v>1693</v>
      </c>
      <c r="AZ954" s="65">
        <v>4.0003780629002152E-2</v>
      </c>
      <c r="BA954" s="65">
        <v>5.5592862624712205E-2</v>
      </c>
      <c r="BB954" s="16" t="s">
        <v>5244</v>
      </c>
      <c r="BC954" s="124"/>
    </row>
    <row r="955" spans="1:55" ht="20.100000000000001" customHeight="1" x14ac:dyDescent="0.2">
      <c r="A955" s="15">
        <v>2017</v>
      </c>
      <c r="B955" s="15" t="s">
        <v>75</v>
      </c>
      <c r="C955" s="35">
        <f t="shared" si="236"/>
        <v>6</v>
      </c>
      <c r="D955" s="67">
        <v>4</v>
      </c>
      <c r="E955" s="60" t="s">
        <v>9</v>
      </c>
      <c r="F955" s="18" t="str">
        <f t="shared" si="237"/>
        <v>Haney, Kaitlin</v>
      </c>
      <c r="G955" s="11" t="s">
        <v>4414</v>
      </c>
      <c r="H955" s="12" t="s">
        <v>5287</v>
      </c>
      <c r="I955" s="66">
        <v>1</v>
      </c>
      <c r="J955" s="68" t="s">
        <v>53</v>
      </c>
      <c r="K955" s="34">
        <f t="shared" si="238"/>
        <v>0</v>
      </c>
      <c r="L955" s="34">
        <f t="shared" si="239"/>
        <v>37555</v>
      </c>
      <c r="M955" s="34">
        <f t="shared" si="240"/>
        <v>37555</v>
      </c>
      <c r="N955" s="34">
        <f t="shared" si="241"/>
        <v>0</v>
      </c>
      <c r="O955" s="34">
        <f t="shared" si="242"/>
        <v>3380</v>
      </c>
      <c r="P955" s="34">
        <f t="shared" si="243"/>
        <v>3380</v>
      </c>
      <c r="Q955" s="34">
        <f t="shared" si="244"/>
        <v>0</v>
      </c>
      <c r="R955" s="34">
        <f t="shared" si="245"/>
        <v>40935</v>
      </c>
      <c r="S955" s="34">
        <f t="shared" si="246"/>
        <v>40935</v>
      </c>
      <c r="T955" s="69">
        <v>42887</v>
      </c>
      <c r="V955" s="11" t="s">
        <v>5284</v>
      </c>
      <c r="W955" s="11" t="s">
        <v>5285</v>
      </c>
      <c r="X955" s="11" t="s">
        <v>8172</v>
      </c>
      <c r="Y955" s="11" t="s">
        <v>5286</v>
      </c>
      <c r="Z955" s="12" t="s">
        <v>4253</v>
      </c>
      <c r="AA955" s="12" t="s">
        <v>4254</v>
      </c>
      <c r="AB955" s="12" t="s">
        <v>4255</v>
      </c>
      <c r="AC955" s="12" t="s">
        <v>5288</v>
      </c>
      <c r="AD955" s="12">
        <v>999999</v>
      </c>
      <c r="AE955" s="70">
        <v>23190</v>
      </c>
      <c r="AF955" s="70">
        <v>60588</v>
      </c>
      <c r="AG955" s="60"/>
      <c r="AH955" s="61">
        <v>37000</v>
      </c>
      <c r="AI955" s="61">
        <v>0</v>
      </c>
      <c r="AJ955" s="61">
        <v>37555</v>
      </c>
      <c r="AK955" s="61">
        <v>0</v>
      </c>
      <c r="AL955" s="61">
        <v>0</v>
      </c>
      <c r="AM955" s="61">
        <v>37555</v>
      </c>
      <c r="AN955" s="11" t="s">
        <v>74</v>
      </c>
      <c r="AO955" s="61">
        <v>40935</v>
      </c>
      <c r="AP955" s="61">
        <v>0</v>
      </c>
      <c r="AQ955" s="62">
        <v>0</v>
      </c>
      <c r="AR955" s="62">
        <v>40935</v>
      </c>
      <c r="AS955" s="11" t="s">
        <v>74</v>
      </c>
      <c r="AT955" s="62">
        <v>37555</v>
      </c>
      <c r="AU955" s="62">
        <v>40935</v>
      </c>
      <c r="AV955" s="61">
        <v>3935</v>
      </c>
      <c r="AW955" s="63" t="str">
        <f t="shared" si="247"/>
        <v/>
      </c>
      <c r="AX955" s="63" t="str">
        <f t="shared" si="248"/>
        <v/>
      </c>
      <c r="AY955" s="64">
        <v>3380</v>
      </c>
      <c r="AZ955" s="65">
        <v>9.000133138064173E-2</v>
      </c>
      <c r="BA955" s="65">
        <v>0.10635135135135135</v>
      </c>
      <c r="BB955" s="16" t="s">
        <v>5244</v>
      </c>
      <c r="BC955" s="17"/>
    </row>
    <row r="956" spans="1:55" ht="20.100000000000001" customHeight="1" x14ac:dyDescent="0.2">
      <c r="A956" s="15">
        <v>2017</v>
      </c>
      <c r="B956" s="15" t="s">
        <v>75</v>
      </c>
      <c r="C956" s="35">
        <f t="shared" si="236"/>
        <v>6</v>
      </c>
      <c r="D956" s="67">
        <v>4</v>
      </c>
      <c r="E956" s="60" t="s">
        <v>9</v>
      </c>
      <c r="F956" s="18" t="str">
        <f t="shared" si="237"/>
        <v>Harvey, Gregory</v>
      </c>
      <c r="G956" s="11" t="s">
        <v>5291</v>
      </c>
      <c r="H956" s="12" t="s">
        <v>5292</v>
      </c>
      <c r="I956" s="66">
        <v>1</v>
      </c>
      <c r="J956" s="68" t="s">
        <v>53</v>
      </c>
      <c r="K956" s="34">
        <f t="shared" si="238"/>
        <v>0</v>
      </c>
      <c r="L956" s="34">
        <f t="shared" si="239"/>
        <v>46530</v>
      </c>
      <c r="M956" s="34">
        <f t="shared" si="240"/>
        <v>46530</v>
      </c>
      <c r="N956" s="34">
        <f t="shared" si="241"/>
        <v>0</v>
      </c>
      <c r="O956" s="34">
        <f t="shared" si="242"/>
        <v>4653</v>
      </c>
      <c r="P956" s="34">
        <f t="shared" si="243"/>
        <v>4653</v>
      </c>
      <c r="Q956" s="34">
        <f t="shared" si="244"/>
        <v>0</v>
      </c>
      <c r="R956" s="34">
        <f t="shared" si="245"/>
        <v>51183</v>
      </c>
      <c r="S956" s="34">
        <f t="shared" si="246"/>
        <v>51183</v>
      </c>
      <c r="T956" s="69">
        <v>42887</v>
      </c>
      <c r="V956" s="11" t="s">
        <v>5289</v>
      </c>
      <c r="W956" s="11" t="s">
        <v>2124</v>
      </c>
      <c r="X956" s="11" t="s">
        <v>8174</v>
      </c>
      <c r="Y956" s="11" t="s">
        <v>5290</v>
      </c>
      <c r="Z956" s="12" t="s">
        <v>984</v>
      </c>
      <c r="AA956" s="12" t="s">
        <v>4336</v>
      </c>
      <c r="AB956" s="12" t="s">
        <v>4337</v>
      </c>
      <c r="AC956" s="12" t="s">
        <v>5293</v>
      </c>
      <c r="AD956" s="12">
        <v>999999</v>
      </c>
      <c r="AE956" s="70">
        <v>28826</v>
      </c>
      <c r="AF956" s="70">
        <v>89028</v>
      </c>
      <c r="AG956" s="60"/>
      <c r="AH956" s="61">
        <v>45842</v>
      </c>
      <c r="AI956" s="61">
        <v>0</v>
      </c>
      <c r="AJ956" s="61">
        <v>46530</v>
      </c>
      <c r="AK956" s="61">
        <v>0</v>
      </c>
      <c r="AL956" s="61">
        <v>0</v>
      </c>
      <c r="AM956" s="61">
        <v>46530</v>
      </c>
      <c r="AN956" s="11" t="s">
        <v>74</v>
      </c>
      <c r="AO956" s="61">
        <v>51183</v>
      </c>
      <c r="AP956" s="61">
        <v>0</v>
      </c>
      <c r="AQ956" s="62">
        <v>0</v>
      </c>
      <c r="AR956" s="62">
        <v>51183</v>
      </c>
      <c r="AS956" s="11" t="s">
        <v>74</v>
      </c>
      <c r="AT956" s="62">
        <v>46530</v>
      </c>
      <c r="AU956" s="62">
        <v>51183</v>
      </c>
      <c r="AV956" s="61">
        <v>5341</v>
      </c>
      <c r="AW956" s="63" t="str">
        <f t="shared" si="247"/>
        <v/>
      </c>
      <c r="AX956" s="63" t="str">
        <f t="shared" si="248"/>
        <v/>
      </c>
      <c r="AY956" s="64">
        <v>4653</v>
      </c>
      <c r="AZ956" s="65">
        <v>0.1</v>
      </c>
      <c r="BA956" s="65">
        <v>0.11650887832119018</v>
      </c>
      <c r="BB956" s="16" t="s">
        <v>5244</v>
      </c>
      <c r="BC956" s="17"/>
    </row>
    <row r="957" spans="1:55" ht="20.100000000000001" customHeight="1" x14ac:dyDescent="0.2">
      <c r="A957" s="15">
        <v>2017</v>
      </c>
      <c r="B957" s="15" t="s">
        <v>75</v>
      </c>
      <c r="C957" s="35">
        <f t="shared" si="236"/>
        <v>6</v>
      </c>
      <c r="D957" s="67">
        <v>4</v>
      </c>
      <c r="E957" s="60" t="s">
        <v>9</v>
      </c>
      <c r="F957" s="18" t="str">
        <f t="shared" si="237"/>
        <v>Heimbach, Matthew</v>
      </c>
      <c r="G957" s="11" t="s">
        <v>4927</v>
      </c>
      <c r="H957" s="12" t="s">
        <v>5296</v>
      </c>
      <c r="I957" s="66">
        <v>1</v>
      </c>
      <c r="J957" s="68" t="s">
        <v>53</v>
      </c>
      <c r="K957" s="34">
        <f t="shared" si="238"/>
        <v>106575</v>
      </c>
      <c r="L957" s="34">
        <f t="shared" si="239"/>
        <v>0</v>
      </c>
      <c r="M957" s="34">
        <f t="shared" si="240"/>
        <v>106575</v>
      </c>
      <c r="N957" s="34">
        <f t="shared" si="241"/>
        <v>4425</v>
      </c>
      <c r="O957" s="34">
        <f t="shared" si="242"/>
        <v>0</v>
      </c>
      <c r="P957" s="34">
        <f t="shared" si="243"/>
        <v>4425</v>
      </c>
      <c r="Q957" s="34">
        <f t="shared" si="244"/>
        <v>111000</v>
      </c>
      <c r="R957" s="34">
        <f t="shared" si="245"/>
        <v>0</v>
      </c>
      <c r="S957" s="34">
        <f t="shared" si="246"/>
        <v>111000</v>
      </c>
      <c r="T957" s="69">
        <v>42826</v>
      </c>
      <c r="V957" s="11" t="s">
        <v>5294</v>
      </c>
      <c r="W957" s="11" t="s">
        <v>569</v>
      </c>
      <c r="X957" s="11" t="s">
        <v>8176</v>
      </c>
      <c r="Y957" s="11" t="s">
        <v>5295</v>
      </c>
      <c r="Z957" s="12" t="s">
        <v>4211</v>
      </c>
      <c r="AA957" s="12" t="s">
        <v>5297</v>
      </c>
      <c r="AB957" s="12" t="s">
        <v>5298</v>
      </c>
      <c r="AC957" s="12" t="s">
        <v>5299</v>
      </c>
      <c r="AD957" s="12">
        <v>999999</v>
      </c>
      <c r="AE957" s="70">
        <v>70000</v>
      </c>
      <c r="AF957" s="70">
        <v>136702</v>
      </c>
      <c r="AG957" s="60"/>
      <c r="AH957" s="61">
        <v>105000</v>
      </c>
      <c r="AI957" s="61">
        <v>0</v>
      </c>
      <c r="AJ957" s="61">
        <v>106575</v>
      </c>
      <c r="AK957" s="61">
        <v>0</v>
      </c>
      <c r="AL957" s="61">
        <v>106575</v>
      </c>
      <c r="AM957" s="61">
        <v>0</v>
      </c>
      <c r="AN957" s="11"/>
      <c r="AO957" s="61">
        <v>111000</v>
      </c>
      <c r="AP957" s="61">
        <v>0</v>
      </c>
      <c r="AQ957" s="62">
        <v>111000</v>
      </c>
      <c r="AR957" s="62">
        <v>0</v>
      </c>
      <c r="AS957" s="11"/>
      <c r="AT957" s="62">
        <v>106575</v>
      </c>
      <c r="AU957" s="62">
        <v>111000</v>
      </c>
      <c r="AV957" s="61">
        <v>6000</v>
      </c>
      <c r="AW957" s="63" t="str">
        <f t="shared" si="247"/>
        <v/>
      </c>
      <c r="AX957" s="63" t="str">
        <f t="shared" si="248"/>
        <v/>
      </c>
      <c r="AY957" s="64">
        <v>4425</v>
      </c>
      <c r="AZ957" s="65">
        <v>4.1520056298381423E-2</v>
      </c>
      <c r="BA957" s="65">
        <v>5.7142857142857141E-2</v>
      </c>
      <c r="BB957" s="16" t="s">
        <v>5244</v>
      </c>
      <c r="BC957" s="17"/>
    </row>
    <row r="958" spans="1:55" ht="20.100000000000001" customHeight="1" x14ac:dyDescent="0.2">
      <c r="A958" s="15">
        <v>2017</v>
      </c>
      <c r="B958" s="15" t="s">
        <v>75</v>
      </c>
      <c r="C958" s="35">
        <f t="shared" si="236"/>
        <v>6</v>
      </c>
      <c r="D958" s="67">
        <v>4</v>
      </c>
      <c r="E958" s="60" t="s">
        <v>9</v>
      </c>
      <c r="F958" s="18" t="str">
        <f t="shared" si="237"/>
        <v>Hester, Lindsay</v>
      </c>
      <c r="G958" s="11" t="s">
        <v>1229</v>
      </c>
      <c r="H958" s="12" t="s">
        <v>5404</v>
      </c>
      <c r="I958" s="66">
        <v>1</v>
      </c>
      <c r="J958" s="68" t="s">
        <v>53</v>
      </c>
      <c r="K958" s="34">
        <f t="shared" si="238"/>
        <v>0</v>
      </c>
      <c r="L958" s="34">
        <f t="shared" si="239"/>
        <v>47705</v>
      </c>
      <c r="M958" s="34">
        <f t="shared" si="240"/>
        <v>47705</v>
      </c>
      <c r="N958" s="34">
        <f t="shared" si="241"/>
        <v>0</v>
      </c>
      <c r="O958" s="34">
        <f t="shared" si="242"/>
        <v>4295</v>
      </c>
      <c r="P958" s="34">
        <f t="shared" si="243"/>
        <v>4295</v>
      </c>
      <c r="Q958" s="34">
        <f t="shared" si="244"/>
        <v>0</v>
      </c>
      <c r="R958" s="34">
        <f t="shared" si="245"/>
        <v>52000</v>
      </c>
      <c r="S958" s="34">
        <f t="shared" si="246"/>
        <v>52000</v>
      </c>
      <c r="T958" s="69">
        <v>42826</v>
      </c>
      <c r="V958" s="11" t="s">
        <v>5402</v>
      </c>
      <c r="W958" s="11" t="s">
        <v>4884</v>
      </c>
      <c r="X958" s="11" t="s">
        <v>8179</v>
      </c>
      <c r="Y958" s="11" t="s">
        <v>5403</v>
      </c>
      <c r="Z958" s="12" t="s">
        <v>984</v>
      </c>
      <c r="AA958" s="12" t="s">
        <v>984</v>
      </c>
      <c r="AB958" s="12" t="s">
        <v>4503</v>
      </c>
      <c r="AC958" s="12" t="s">
        <v>3997</v>
      </c>
      <c r="AD958" s="12" t="s">
        <v>339</v>
      </c>
      <c r="AE958" s="70">
        <v>28743</v>
      </c>
      <c r="AF958" s="70">
        <v>77204</v>
      </c>
      <c r="AG958" s="60"/>
      <c r="AH958" s="61">
        <v>47000</v>
      </c>
      <c r="AI958" s="61">
        <v>0</v>
      </c>
      <c r="AJ958" s="61">
        <v>47705</v>
      </c>
      <c r="AK958" s="61">
        <v>0</v>
      </c>
      <c r="AL958" s="61">
        <v>0</v>
      </c>
      <c r="AM958" s="61">
        <v>47705</v>
      </c>
      <c r="AN958" s="11" t="s">
        <v>74</v>
      </c>
      <c r="AO958" s="61">
        <v>52000</v>
      </c>
      <c r="AP958" s="61">
        <v>0</v>
      </c>
      <c r="AQ958" s="62">
        <v>0</v>
      </c>
      <c r="AR958" s="62">
        <v>52000</v>
      </c>
      <c r="AS958" s="11" t="s">
        <v>74</v>
      </c>
      <c r="AT958" s="62">
        <v>47705</v>
      </c>
      <c r="AU958" s="62">
        <v>52000</v>
      </c>
      <c r="AV958" s="61">
        <v>5000</v>
      </c>
      <c r="AW958" s="63" t="str">
        <f t="shared" si="247"/>
        <v/>
      </c>
      <c r="AX958" s="63" t="str">
        <f t="shared" si="248"/>
        <v/>
      </c>
      <c r="AY958" s="64">
        <v>4295</v>
      </c>
      <c r="AZ958" s="65">
        <v>9.0032491353107647E-2</v>
      </c>
      <c r="BA958" s="65">
        <v>0.10638297872340426</v>
      </c>
      <c r="BB958" s="16" t="s">
        <v>5244</v>
      </c>
      <c r="BC958" s="17"/>
    </row>
    <row r="959" spans="1:55" ht="20.100000000000001" customHeight="1" x14ac:dyDescent="0.2">
      <c r="A959" s="15">
        <v>2017</v>
      </c>
      <c r="B959" s="15" t="s">
        <v>75</v>
      </c>
      <c r="C959" s="35">
        <f t="shared" si="236"/>
        <v>6</v>
      </c>
      <c r="D959" s="67">
        <v>4</v>
      </c>
      <c r="E959" s="60" t="s">
        <v>9</v>
      </c>
      <c r="F959" s="18" t="str">
        <f t="shared" si="237"/>
        <v>Hill, Jennifer</v>
      </c>
      <c r="G959" s="11" t="s">
        <v>1652</v>
      </c>
      <c r="H959" s="12" t="s">
        <v>5463</v>
      </c>
      <c r="I959" s="66">
        <v>0.75</v>
      </c>
      <c r="J959" s="68" t="s">
        <v>53</v>
      </c>
      <c r="K959" s="34">
        <f t="shared" si="238"/>
        <v>36540</v>
      </c>
      <c r="L959" s="34">
        <f t="shared" si="239"/>
        <v>0</v>
      </c>
      <c r="M959" s="34">
        <f t="shared" si="240"/>
        <v>36540</v>
      </c>
      <c r="N959" s="34">
        <f t="shared" si="241"/>
        <v>4460</v>
      </c>
      <c r="O959" s="34">
        <f t="shared" si="242"/>
        <v>0</v>
      </c>
      <c r="P959" s="34">
        <f t="shared" si="243"/>
        <v>4460</v>
      </c>
      <c r="Q959" s="34">
        <f t="shared" si="244"/>
        <v>41000</v>
      </c>
      <c r="R959" s="34">
        <f t="shared" si="245"/>
        <v>0</v>
      </c>
      <c r="S959" s="34">
        <f t="shared" si="246"/>
        <v>41000</v>
      </c>
      <c r="T959" s="69">
        <v>42828</v>
      </c>
      <c r="V959" s="11" t="s">
        <v>4147</v>
      </c>
      <c r="W959" s="11" t="s">
        <v>188</v>
      </c>
      <c r="X959" s="11" t="s">
        <v>8181</v>
      </c>
      <c r="Y959" s="11" t="s">
        <v>5462</v>
      </c>
      <c r="Z959" s="12" t="s">
        <v>4253</v>
      </c>
      <c r="AA959" s="12" t="s">
        <v>5410</v>
      </c>
      <c r="AB959" s="12" t="s">
        <v>5411</v>
      </c>
      <c r="AC959" s="12" t="s">
        <v>3710</v>
      </c>
      <c r="AD959" s="12" t="s">
        <v>378</v>
      </c>
      <c r="AE959" s="70">
        <v>31473</v>
      </c>
      <c r="AF959" s="70">
        <v>81000</v>
      </c>
      <c r="AG959" s="60"/>
      <c r="AH959" s="61">
        <v>36000</v>
      </c>
      <c r="AI959" s="61">
        <v>0</v>
      </c>
      <c r="AJ959" s="61">
        <v>36540</v>
      </c>
      <c r="AK959" s="61">
        <v>0</v>
      </c>
      <c r="AL959" s="61">
        <v>36540</v>
      </c>
      <c r="AM959" s="61">
        <v>0</v>
      </c>
      <c r="AN959" s="11"/>
      <c r="AO959" s="61">
        <v>41000</v>
      </c>
      <c r="AP959" s="61">
        <v>0</v>
      </c>
      <c r="AQ959" s="62">
        <v>41000</v>
      </c>
      <c r="AR959" s="62">
        <v>0</v>
      </c>
      <c r="AS959" s="11"/>
      <c r="AT959" s="62">
        <v>36540</v>
      </c>
      <c r="AU959" s="62">
        <v>41000</v>
      </c>
      <c r="AV959" s="61">
        <v>5000</v>
      </c>
      <c r="AW959" s="63" t="str">
        <f t="shared" si="247"/>
        <v/>
      </c>
      <c r="AX959" s="63" t="str">
        <f t="shared" si="248"/>
        <v/>
      </c>
      <c r="AY959" s="64">
        <v>4460</v>
      </c>
      <c r="AZ959" s="65">
        <v>0.12205801860974275</v>
      </c>
      <c r="BA959" s="65">
        <v>0.1388888888888889</v>
      </c>
      <c r="BB959" s="16" t="s">
        <v>5244</v>
      </c>
      <c r="BC959" s="124"/>
    </row>
    <row r="960" spans="1:55" ht="20.100000000000001" customHeight="1" x14ac:dyDescent="0.2">
      <c r="A960" s="15">
        <v>2017</v>
      </c>
      <c r="B960" s="15" t="s">
        <v>75</v>
      </c>
      <c r="C960" s="35">
        <f t="shared" si="236"/>
        <v>6</v>
      </c>
      <c r="D960" s="67">
        <v>4</v>
      </c>
      <c r="E960" s="60" t="s">
        <v>9</v>
      </c>
      <c r="F960" s="18" t="str">
        <f t="shared" si="237"/>
        <v>Holt, Perri</v>
      </c>
      <c r="G960" s="11" t="s">
        <v>1229</v>
      </c>
      <c r="H960" s="12" t="s">
        <v>5302</v>
      </c>
      <c r="I960" s="66">
        <v>1</v>
      </c>
      <c r="J960" s="68" t="s">
        <v>53</v>
      </c>
      <c r="K960" s="34">
        <f t="shared" si="238"/>
        <v>0</v>
      </c>
      <c r="L960" s="34">
        <f t="shared" si="239"/>
        <v>58969</v>
      </c>
      <c r="M960" s="34">
        <f t="shared" si="240"/>
        <v>58969</v>
      </c>
      <c r="N960" s="34">
        <f t="shared" si="241"/>
        <v>0</v>
      </c>
      <c r="O960" s="34">
        <f t="shared" si="242"/>
        <v>2659</v>
      </c>
      <c r="P960" s="34">
        <f t="shared" si="243"/>
        <v>2659</v>
      </c>
      <c r="Q960" s="34">
        <f t="shared" si="244"/>
        <v>0</v>
      </c>
      <c r="R960" s="34">
        <f t="shared" si="245"/>
        <v>61628</v>
      </c>
      <c r="S960" s="34">
        <f t="shared" si="246"/>
        <v>61628</v>
      </c>
      <c r="T960" s="69">
        <v>42887</v>
      </c>
      <c r="V960" s="11" t="s">
        <v>1392</v>
      </c>
      <c r="W960" s="11" t="s">
        <v>5300</v>
      </c>
      <c r="X960" s="11" t="s">
        <v>8190</v>
      </c>
      <c r="Y960" s="11" t="s">
        <v>5301</v>
      </c>
      <c r="Z960" s="12" t="s">
        <v>4137</v>
      </c>
      <c r="AA960" s="12" t="s">
        <v>5265</v>
      </c>
      <c r="AB960" s="12" t="s">
        <v>5266</v>
      </c>
      <c r="AC960" s="12" t="s">
        <v>3997</v>
      </c>
      <c r="AD960" s="12">
        <v>999999</v>
      </c>
      <c r="AE960" s="70">
        <v>28743</v>
      </c>
      <c r="AF960" s="70">
        <v>77204</v>
      </c>
      <c r="AG960" s="60"/>
      <c r="AH960" s="61">
        <v>58098</v>
      </c>
      <c r="AI960" s="61">
        <v>0</v>
      </c>
      <c r="AJ960" s="61">
        <v>58969</v>
      </c>
      <c r="AK960" s="61">
        <v>0</v>
      </c>
      <c r="AL960" s="61">
        <v>0</v>
      </c>
      <c r="AM960" s="61">
        <v>58969</v>
      </c>
      <c r="AN960" s="11" t="s">
        <v>74</v>
      </c>
      <c r="AO960" s="61">
        <v>61628</v>
      </c>
      <c r="AP960" s="61">
        <v>0</v>
      </c>
      <c r="AQ960" s="62">
        <v>0</v>
      </c>
      <c r="AR960" s="62">
        <v>61628</v>
      </c>
      <c r="AS960" s="11" t="s">
        <v>74</v>
      </c>
      <c r="AT960" s="62">
        <v>58969</v>
      </c>
      <c r="AU960" s="62">
        <v>61628</v>
      </c>
      <c r="AV960" s="61">
        <v>3530</v>
      </c>
      <c r="AW960" s="63" t="str">
        <f t="shared" si="247"/>
        <v/>
      </c>
      <c r="AX960" s="63" t="str">
        <f t="shared" si="248"/>
        <v/>
      </c>
      <c r="AY960" s="64">
        <v>2659</v>
      </c>
      <c r="AZ960" s="65">
        <v>4.5091488748325394E-2</v>
      </c>
      <c r="BA960" s="65">
        <v>6.0759406520017899E-2</v>
      </c>
      <c r="BB960" s="16" t="s">
        <v>5244</v>
      </c>
      <c r="BC960" s="17"/>
    </row>
    <row r="961" spans="1:55" ht="20.100000000000001" customHeight="1" x14ac:dyDescent="0.2">
      <c r="A961" s="15">
        <v>2017</v>
      </c>
      <c r="B961" s="15" t="s">
        <v>75</v>
      </c>
      <c r="C961" s="35">
        <f t="shared" si="236"/>
        <v>6</v>
      </c>
      <c r="D961" s="67">
        <v>4</v>
      </c>
      <c r="E961" s="60" t="s">
        <v>9</v>
      </c>
      <c r="F961" s="18" t="str">
        <f t="shared" si="237"/>
        <v>Huertas, Joan</v>
      </c>
      <c r="G961" s="11" t="s">
        <v>933</v>
      </c>
      <c r="H961" s="12" t="s">
        <v>5306</v>
      </c>
      <c r="I961" s="66">
        <v>1</v>
      </c>
      <c r="J961" s="68" t="s">
        <v>53</v>
      </c>
      <c r="K961" s="34">
        <f t="shared" si="238"/>
        <v>38570</v>
      </c>
      <c r="L961" s="34">
        <f t="shared" si="239"/>
        <v>0</v>
      </c>
      <c r="M961" s="34">
        <f t="shared" si="240"/>
        <v>38570</v>
      </c>
      <c r="N961" s="34">
        <f t="shared" si="241"/>
        <v>1930</v>
      </c>
      <c r="O961" s="34">
        <f t="shared" si="242"/>
        <v>0</v>
      </c>
      <c r="P961" s="34">
        <f t="shared" si="243"/>
        <v>1930</v>
      </c>
      <c r="Q961" s="34">
        <f t="shared" si="244"/>
        <v>40500</v>
      </c>
      <c r="R961" s="34">
        <f t="shared" si="245"/>
        <v>0</v>
      </c>
      <c r="S961" s="34">
        <f t="shared" si="246"/>
        <v>40500</v>
      </c>
      <c r="T961" s="69">
        <v>42887</v>
      </c>
      <c r="V961" s="11" t="s">
        <v>5303</v>
      </c>
      <c r="W961" s="11" t="s">
        <v>5304</v>
      </c>
      <c r="X961" s="11" t="s">
        <v>8198</v>
      </c>
      <c r="Y961" s="11" t="s">
        <v>5305</v>
      </c>
      <c r="Z961" s="12" t="s">
        <v>4137</v>
      </c>
      <c r="AA961" s="12" t="s">
        <v>4619</v>
      </c>
      <c r="AB961" s="12" t="s">
        <v>4620</v>
      </c>
      <c r="AC961" s="12" t="s">
        <v>4161</v>
      </c>
      <c r="AD961" s="12">
        <v>999999</v>
      </c>
      <c r="AE961" s="70">
        <v>24381</v>
      </c>
      <c r="AF961" s="70">
        <v>48466</v>
      </c>
      <c r="AG961" s="60"/>
      <c r="AH961" s="61">
        <v>38000</v>
      </c>
      <c r="AI961" s="61">
        <v>0</v>
      </c>
      <c r="AJ961" s="61">
        <v>38570</v>
      </c>
      <c r="AK961" s="61">
        <v>0</v>
      </c>
      <c r="AL961" s="61">
        <v>38570</v>
      </c>
      <c r="AM961" s="61">
        <v>0</v>
      </c>
      <c r="AN961" s="11"/>
      <c r="AO961" s="61">
        <v>40500</v>
      </c>
      <c r="AP961" s="61">
        <v>0</v>
      </c>
      <c r="AQ961" s="62">
        <v>40500</v>
      </c>
      <c r="AR961" s="62">
        <v>0</v>
      </c>
      <c r="AS961" s="11"/>
      <c r="AT961" s="62">
        <v>38570</v>
      </c>
      <c r="AU961" s="62">
        <v>40500</v>
      </c>
      <c r="AV961" s="61">
        <v>2500</v>
      </c>
      <c r="AW961" s="63" t="str">
        <f t="shared" si="247"/>
        <v/>
      </c>
      <c r="AX961" s="63" t="str">
        <f t="shared" si="248"/>
        <v/>
      </c>
      <c r="AY961" s="64">
        <v>1930</v>
      </c>
      <c r="AZ961" s="65">
        <v>5.0038890329271453E-2</v>
      </c>
      <c r="BA961" s="65">
        <v>6.5789473684210523E-2</v>
      </c>
      <c r="BB961" s="16" t="s">
        <v>5244</v>
      </c>
      <c r="BC961" s="17"/>
    </row>
    <row r="962" spans="1:55" ht="20.100000000000001" customHeight="1" x14ac:dyDescent="0.2">
      <c r="A962" s="15">
        <v>2017</v>
      </c>
      <c r="B962" s="15" t="s">
        <v>75</v>
      </c>
      <c r="C962" s="35">
        <f t="shared" si="236"/>
        <v>6</v>
      </c>
      <c r="D962" s="67">
        <v>4</v>
      </c>
      <c r="E962" s="60" t="s">
        <v>9</v>
      </c>
      <c r="F962" s="18" t="str">
        <f t="shared" si="237"/>
        <v>Ingawa, Kasimu</v>
      </c>
      <c r="G962" s="11" t="s">
        <v>1652</v>
      </c>
      <c r="H962" s="12" t="s">
        <v>5310</v>
      </c>
      <c r="I962" s="66">
        <v>1</v>
      </c>
      <c r="J962" s="68" t="s">
        <v>53</v>
      </c>
      <c r="K962" s="34">
        <f t="shared" si="238"/>
        <v>0</v>
      </c>
      <c r="L962" s="34">
        <f t="shared" si="239"/>
        <v>69895</v>
      </c>
      <c r="M962" s="34">
        <f t="shared" si="240"/>
        <v>69895</v>
      </c>
      <c r="N962" s="34">
        <f t="shared" si="241"/>
        <v>0</v>
      </c>
      <c r="O962" s="34">
        <f t="shared" si="242"/>
        <v>2096</v>
      </c>
      <c r="P962" s="34">
        <f t="shared" si="243"/>
        <v>2096</v>
      </c>
      <c r="Q962" s="34">
        <f t="shared" si="244"/>
        <v>0</v>
      </c>
      <c r="R962" s="34">
        <f t="shared" si="245"/>
        <v>71991</v>
      </c>
      <c r="S962" s="34">
        <f t="shared" si="246"/>
        <v>71991</v>
      </c>
      <c r="T962" s="69">
        <v>42887</v>
      </c>
      <c r="V962" s="11" t="s">
        <v>5307</v>
      </c>
      <c r="W962" s="11" t="s">
        <v>5308</v>
      </c>
      <c r="X962" s="11" t="s">
        <v>8202</v>
      </c>
      <c r="Y962" s="11" t="s">
        <v>5309</v>
      </c>
      <c r="Z962" s="12" t="s">
        <v>4137</v>
      </c>
      <c r="AA962" s="12" t="s">
        <v>5265</v>
      </c>
      <c r="AB962" s="12" t="s">
        <v>5266</v>
      </c>
      <c r="AC962" s="12" t="s">
        <v>3710</v>
      </c>
      <c r="AD962" s="12">
        <v>999999</v>
      </c>
      <c r="AE962" s="70">
        <v>31473</v>
      </c>
      <c r="AF962" s="70">
        <v>81000</v>
      </c>
      <c r="AG962" s="60"/>
      <c r="AH962" s="61">
        <v>68862</v>
      </c>
      <c r="AI962" s="61">
        <v>0</v>
      </c>
      <c r="AJ962" s="61">
        <v>69895</v>
      </c>
      <c r="AK962" s="61">
        <v>0</v>
      </c>
      <c r="AL962" s="61">
        <v>0</v>
      </c>
      <c r="AM962" s="61">
        <v>69895</v>
      </c>
      <c r="AN962" s="11" t="s">
        <v>74</v>
      </c>
      <c r="AO962" s="61">
        <v>71991</v>
      </c>
      <c r="AP962" s="61">
        <v>0</v>
      </c>
      <c r="AQ962" s="62">
        <v>0</v>
      </c>
      <c r="AR962" s="62">
        <v>71991</v>
      </c>
      <c r="AS962" s="11" t="s">
        <v>74</v>
      </c>
      <c r="AT962" s="62">
        <v>69895</v>
      </c>
      <c r="AU962" s="62">
        <v>71991</v>
      </c>
      <c r="AV962" s="61">
        <v>3129</v>
      </c>
      <c r="AW962" s="63" t="str">
        <f t="shared" si="247"/>
        <v/>
      </c>
      <c r="AX962" s="63" t="str">
        <f t="shared" si="248"/>
        <v/>
      </c>
      <c r="AY962" s="64">
        <v>2096</v>
      </c>
      <c r="AZ962" s="65">
        <v>2.9987838901208957E-2</v>
      </c>
      <c r="BA962" s="65">
        <v>4.543870349394441E-2</v>
      </c>
      <c r="BB962" s="16" t="s">
        <v>5244</v>
      </c>
      <c r="BC962" s="17"/>
    </row>
    <row r="963" spans="1:55" ht="20.100000000000001" customHeight="1" x14ac:dyDescent="0.2">
      <c r="A963" s="15">
        <v>2017</v>
      </c>
      <c r="B963" s="15" t="s">
        <v>75</v>
      </c>
      <c r="C963" s="35">
        <f t="shared" si="236"/>
        <v>6</v>
      </c>
      <c r="D963" s="67">
        <v>4</v>
      </c>
      <c r="E963" s="60" t="s">
        <v>9</v>
      </c>
      <c r="F963" s="18" t="str">
        <f t="shared" si="237"/>
        <v>Jackson, Makeba</v>
      </c>
      <c r="G963" s="11" t="s">
        <v>1312</v>
      </c>
      <c r="H963" s="12" t="s">
        <v>5466</v>
      </c>
      <c r="I963" s="66">
        <v>1</v>
      </c>
      <c r="J963" s="68" t="s">
        <v>53</v>
      </c>
      <c r="K963" s="34">
        <f t="shared" si="238"/>
        <v>60900</v>
      </c>
      <c r="L963" s="34">
        <f t="shared" si="239"/>
        <v>0</v>
      </c>
      <c r="M963" s="34">
        <f t="shared" si="240"/>
        <v>60900</v>
      </c>
      <c r="N963" s="34">
        <f t="shared" si="241"/>
        <v>3000</v>
      </c>
      <c r="O963" s="34">
        <f t="shared" si="242"/>
        <v>0</v>
      </c>
      <c r="P963" s="34">
        <f t="shared" si="243"/>
        <v>3000</v>
      </c>
      <c r="Q963" s="34">
        <f t="shared" si="244"/>
        <v>63900</v>
      </c>
      <c r="R963" s="34">
        <f t="shared" si="245"/>
        <v>0</v>
      </c>
      <c r="S963" s="34">
        <f t="shared" si="246"/>
        <v>63900</v>
      </c>
      <c r="T963" s="69">
        <v>42826</v>
      </c>
      <c r="V963" s="11" t="s">
        <v>4351</v>
      </c>
      <c r="W963" s="11" t="s">
        <v>5464</v>
      </c>
      <c r="X963" s="11" t="s">
        <v>8206</v>
      </c>
      <c r="Y963" s="11" t="s">
        <v>5465</v>
      </c>
      <c r="Z963" s="12" t="s">
        <v>254</v>
      </c>
      <c r="AA963" s="12" t="s">
        <v>5467</v>
      </c>
      <c r="AB963" s="12" t="s">
        <v>5468</v>
      </c>
      <c r="AC963" s="12" t="s">
        <v>5469</v>
      </c>
      <c r="AD963" s="12" t="s">
        <v>73</v>
      </c>
      <c r="AE963" s="70">
        <v>38622</v>
      </c>
      <c r="AF963" s="70">
        <v>87020</v>
      </c>
      <c r="AG963" s="60"/>
      <c r="AH963" s="61">
        <v>60000</v>
      </c>
      <c r="AI963" s="61">
        <v>0</v>
      </c>
      <c r="AJ963" s="61">
        <v>60900</v>
      </c>
      <c r="AK963" s="61">
        <v>0</v>
      </c>
      <c r="AL963" s="61">
        <v>60900</v>
      </c>
      <c r="AM963" s="61">
        <v>0</v>
      </c>
      <c r="AN963" s="11"/>
      <c r="AO963" s="61">
        <v>63900</v>
      </c>
      <c r="AP963" s="61">
        <v>0</v>
      </c>
      <c r="AQ963" s="62">
        <v>63900</v>
      </c>
      <c r="AR963" s="62">
        <v>0</v>
      </c>
      <c r="AS963" s="11"/>
      <c r="AT963" s="62">
        <v>60900</v>
      </c>
      <c r="AU963" s="62">
        <v>63900</v>
      </c>
      <c r="AV963" s="61">
        <v>3900</v>
      </c>
      <c r="AW963" s="63" t="str">
        <f t="shared" si="247"/>
        <v/>
      </c>
      <c r="AX963" s="63" t="str">
        <f t="shared" si="248"/>
        <v/>
      </c>
      <c r="AY963" s="64">
        <v>3000</v>
      </c>
      <c r="AZ963" s="65">
        <v>4.9261083743842367E-2</v>
      </c>
      <c r="BA963" s="65">
        <v>6.5000000000000002E-2</v>
      </c>
      <c r="BB963" s="16" t="s">
        <v>5244</v>
      </c>
      <c r="BC963" s="124"/>
    </row>
    <row r="964" spans="1:55" ht="20.100000000000001" customHeight="1" x14ac:dyDescent="0.2">
      <c r="A964" s="15">
        <v>2017</v>
      </c>
      <c r="B964" s="15" t="s">
        <v>75</v>
      </c>
      <c r="C964" s="35">
        <f t="shared" si="236"/>
        <v>6</v>
      </c>
      <c r="D964" s="67">
        <v>4</v>
      </c>
      <c r="E964" s="60" t="s">
        <v>9</v>
      </c>
      <c r="F964" s="18" t="str">
        <f t="shared" si="237"/>
        <v>Jimenez, Frederick</v>
      </c>
      <c r="G964" s="11" t="s">
        <v>252</v>
      </c>
      <c r="H964" s="12" t="s">
        <v>5314</v>
      </c>
      <c r="I964" s="66">
        <v>1</v>
      </c>
      <c r="J964" s="68" t="s">
        <v>53</v>
      </c>
      <c r="K964" s="34">
        <f t="shared" si="238"/>
        <v>51351</v>
      </c>
      <c r="L964" s="34">
        <f t="shared" si="239"/>
        <v>0</v>
      </c>
      <c r="M964" s="34">
        <f t="shared" si="240"/>
        <v>51351</v>
      </c>
      <c r="N964" s="34">
        <f t="shared" si="241"/>
        <v>2568</v>
      </c>
      <c r="O964" s="34">
        <f t="shared" si="242"/>
        <v>0</v>
      </c>
      <c r="P964" s="34">
        <f t="shared" si="243"/>
        <v>2568</v>
      </c>
      <c r="Q964" s="34">
        <f t="shared" si="244"/>
        <v>53919</v>
      </c>
      <c r="R964" s="34">
        <f t="shared" si="245"/>
        <v>0</v>
      </c>
      <c r="S964" s="34">
        <f t="shared" si="246"/>
        <v>53919</v>
      </c>
      <c r="T964" s="69">
        <v>42887</v>
      </c>
      <c r="V964" s="11" t="s">
        <v>5311</v>
      </c>
      <c r="W964" s="11" t="s">
        <v>5312</v>
      </c>
      <c r="X964" s="11" t="s">
        <v>8213</v>
      </c>
      <c r="Y964" s="11" t="s">
        <v>5313</v>
      </c>
      <c r="Z964" s="12" t="s">
        <v>4137</v>
      </c>
      <c r="AA964" s="12" t="s">
        <v>5315</v>
      </c>
      <c r="AB964" s="12" t="s">
        <v>5316</v>
      </c>
      <c r="AC964" s="12" t="s">
        <v>3575</v>
      </c>
      <c r="AD964" s="12">
        <v>999999</v>
      </c>
      <c r="AE964" s="70">
        <v>28826</v>
      </c>
      <c r="AF964" s="70">
        <v>66040</v>
      </c>
      <c r="AG964" s="60"/>
      <c r="AH964" s="61">
        <v>50592</v>
      </c>
      <c r="AI964" s="61">
        <v>0</v>
      </c>
      <c r="AJ964" s="61">
        <v>51351</v>
      </c>
      <c r="AK964" s="61">
        <v>0</v>
      </c>
      <c r="AL964" s="61">
        <v>51351</v>
      </c>
      <c r="AM964" s="61">
        <v>0</v>
      </c>
      <c r="AN964" s="11"/>
      <c r="AO964" s="61">
        <v>53919</v>
      </c>
      <c r="AP964" s="61">
        <v>0</v>
      </c>
      <c r="AQ964" s="62">
        <v>53919</v>
      </c>
      <c r="AR964" s="62">
        <v>0</v>
      </c>
      <c r="AS964" s="11"/>
      <c r="AT964" s="62">
        <v>51351</v>
      </c>
      <c r="AU964" s="62">
        <v>53919</v>
      </c>
      <c r="AV964" s="61">
        <v>3327</v>
      </c>
      <c r="AW964" s="63" t="str">
        <f t="shared" si="247"/>
        <v/>
      </c>
      <c r="AX964" s="63" t="str">
        <f t="shared" si="248"/>
        <v/>
      </c>
      <c r="AY964" s="64">
        <v>2568</v>
      </c>
      <c r="AZ964" s="65">
        <v>5.0008763217853594E-2</v>
      </c>
      <c r="BA964" s="65">
        <v>6.576138519924099E-2</v>
      </c>
      <c r="BB964" s="16" t="s">
        <v>5244</v>
      </c>
      <c r="BC964" s="17"/>
    </row>
    <row r="965" spans="1:55" ht="20.100000000000001" customHeight="1" x14ac:dyDescent="0.2">
      <c r="A965" s="15">
        <v>2017</v>
      </c>
      <c r="B965" s="15" t="s">
        <v>75</v>
      </c>
      <c r="C965" s="35">
        <f t="shared" si="236"/>
        <v>6</v>
      </c>
      <c r="D965" s="67">
        <v>4</v>
      </c>
      <c r="E965" s="60" t="s">
        <v>9</v>
      </c>
      <c r="F965" s="18" t="str">
        <f t="shared" si="237"/>
        <v>Johnson, Donna</v>
      </c>
      <c r="G965" s="11" t="s">
        <v>299</v>
      </c>
      <c r="H965" s="12" t="s">
        <v>5406</v>
      </c>
      <c r="I965" s="66">
        <v>1</v>
      </c>
      <c r="J965" s="68" t="s">
        <v>53</v>
      </c>
      <c r="K965" s="34">
        <f t="shared" si="238"/>
        <v>58177</v>
      </c>
      <c r="L965" s="34">
        <f t="shared" si="239"/>
        <v>0</v>
      </c>
      <c r="M965" s="34">
        <f t="shared" si="240"/>
        <v>58177</v>
      </c>
      <c r="N965" s="34">
        <f t="shared" si="241"/>
        <v>1823</v>
      </c>
      <c r="O965" s="34">
        <f t="shared" si="242"/>
        <v>0</v>
      </c>
      <c r="P965" s="34">
        <f t="shared" si="243"/>
        <v>1823</v>
      </c>
      <c r="Q965" s="34">
        <f t="shared" si="244"/>
        <v>60000</v>
      </c>
      <c r="R965" s="34">
        <f t="shared" si="245"/>
        <v>0</v>
      </c>
      <c r="S965" s="34">
        <f t="shared" si="246"/>
        <v>60000</v>
      </c>
      <c r="T965" s="69">
        <v>42856</v>
      </c>
      <c r="V965" s="11" t="s">
        <v>1371</v>
      </c>
      <c r="W965" s="11" t="s">
        <v>973</v>
      </c>
      <c r="X965" s="11" t="s">
        <v>8217</v>
      </c>
      <c r="Y965" s="11" t="s">
        <v>5405</v>
      </c>
      <c r="Z965" s="12" t="s">
        <v>4268</v>
      </c>
      <c r="AA965" s="12" t="s">
        <v>5219</v>
      </c>
      <c r="AB965" s="12" t="s">
        <v>5220</v>
      </c>
      <c r="AC965" s="12" t="s">
        <v>3582</v>
      </c>
      <c r="AD965" s="12" t="s">
        <v>4412</v>
      </c>
      <c r="AE965" s="70">
        <v>30888</v>
      </c>
      <c r="AF965" s="70">
        <v>73719</v>
      </c>
      <c r="AG965" s="60"/>
      <c r="AH965" s="61">
        <v>57317</v>
      </c>
      <c r="AI965" s="61">
        <v>0</v>
      </c>
      <c r="AJ965" s="61">
        <v>58177</v>
      </c>
      <c r="AK965" s="61">
        <v>0</v>
      </c>
      <c r="AL965" s="61">
        <v>58177</v>
      </c>
      <c r="AM965" s="61">
        <v>0</v>
      </c>
      <c r="AN965" s="11"/>
      <c r="AO965" s="61">
        <v>60000</v>
      </c>
      <c r="AP965" s="61">
        <v>0</v>
      </c>
      <c r="AQ965" s="62">
        <v>60000</v>
      </c>
      <c r="AR965" s="62">
        <v>0</v>
      </c>
      <c r="AS965" s="11"/>
      <c r="AT965" s="62">
        <v>58177</v>
      </c>
      <c r="AU965" s="62">
        <v>60000</v>
      </c>
      <c r="AV965" s="61">
        <v>2683</v>
      </c>
      <c r="AW965" s="63" t="str">
        <f t="shared" si="247"/>
        <v/>
      </c>
      <c r="AX965" s="63" t="str">
        <f t="shared" si="248"/>
        <v/>
      </c>
      <c r="AY965" s="64">
        <v>1823</v>
      </c>
      <c r="AZ965" s="65">
        <v>3.1335407463430567E-2</v>
      </c>
      <c r="BA965" s="65">
        <v>4.6809846991294028E-2</v>
      </c>
      <c r="BB965" s="16" t="s">
        <v>5244</v>
      </c>
      <c r="BC965" s="17"/>
    </row>
    <row r="966" spans="1:55" ht="20.100000000000001" customHeight="1" x14ac:dyDescent="0.2">
      <c r="A966" s="15">
        <v>2017</v>
      </c>
      <c r="B966" s="15" t="s">
        <v>75</v>
      </c>
      <c r="C966" s="35">
        <f t="shared" si="236"/>
        <v>6</v>
      </c>
      <c r="D966" s="67">
        <v>4</v>
      </c>
      <c r="E966" s="60" t="s">
        <v>9</v>
      </c>
      <c r="F966" s="18" t="str">
        <f t="shared" si="237"/>
        <v>Johnston, Dane</v>
      </c>
      <c r="G966" s="11" t="s">
        <v>299</v>
      </c>
      <c r="H966" s="12" t="s">
        <v>5409</v>
      </c>
      <c r="I966" s="66">
        <v>1</v>
      </c>
      <c r="J966" s="68" t="s">
        <v>53</v>
      </c>
      <c r="K966" s="34">
        <f t="shared" si="238"/>
        <v>0</v>
      </c>
      <c r="L966" s="34">
        <f t="shared" si="239"/>
        <v>66990</v>
      </c>
      <c r="M966" s="34">
        <f t="shared" si="240"/>
        <v>66990</v>
      </c>
      <c r="N966" s="34">
        <f t="shared" si="241"/>
        <v>0</v>
      </c>
      <c r="O966" s="34">
        <f t="shared" si="242"/>
        <v>2679</v>
      </c>
      <c r="P966" s="34">
        <f t="shared" si="243"/>
        <v>2679</v>
      </c>
      <c r="Q966" s="34">
        <f t="shared" si="244"/>
        <v>0</v>
      </c>
      <c r="R966" s="34">
        <f t="shared" si="245"/>
        <v>69669</v>
      </c>
      <c r="S966" s="34">
        <f t="shared" si="246"/>
        <v>69669</v>
      </c>
      <c r="T966" s="69">
        <v>42856</v>
      </c>
      <c r="V966" s="11" t="s">
        <v>2389</v>
      </c>
      <c r="W966" s="11" t="s">
        <v>5407</v>
      </c>
      <c r="X966" s="11" t="s">
        <v>8219</v>
      </c>
      <c r="Y966" s="11" t="s">
        <v>5408</v>
      </c>
      <c r="Z966" s="12" t="s">
        <v>4253</v>
      </c>
      <c r="AA966" s="12" t="s">
        <v>5410</v>
      </c>
      <c r="AB966" s="12" t="s">
        <v>5411</v>
      </c>
      <c r="AC966" s="12" t="s">
        <v>5412</v>
      </c>
      <c r="AD966" s="12" t="s">
        <v>5413</v>
      </c>
      <c r="AE966" s="70">
        <v>30888</v>
      </c>
      <c r="AF966" s="70">
        <v>73719</v>
      </c>
      <c r="AG966" s="60"/>
      <c r="AH966" s="61">
        <v>66000</v>
      </c>
      <c r="AI966" s="61">
        <v>0</v>
      </c>
      <c r="AJ966" s="61">
        <v>66990</v>
      </c>
      <c r="AK966" s="61">
        <v>0</v>
      </c>
      <c r="AL966" s="61">
        <v>0</v>
      </c>
      <c r="AM966" s="61">
        <v>66990</v>
      </c>
      <c r="AN966" s="11" t="s">
        <v>74</v>
      </c>
      <c r="AO966" s="61">
        <v>69669</v>
      </c>
      <c r="AP966" s="61">
        <v>0</v>
      </c>
      <c r="AQ966" s="62">
        <v>0</v>
      </c>
      <c r="AR966" s="62">
        <v>69669</v>
      </c>
      <c r="AS966" s="11" t="s">
        <v>74</v>
      </c>
      <c r="AT966" s="62">
        <v>66990</v>
      </c>
      <c r="AU966" s="62">
        <v>69669</v>
      </c>
      <c r="AV966" s="61">
        <v>3669</v>
      </c>
      <c r="AW966" s="63" t="str">
        <f t="shared" si="247"/>
        <v/>
      </c>
      <c r="AX966" s="63" t="str">
        <f t="shared" si="248"/>
        <v/>
      </c>
      <c r="AY966" s="64">
        <v>2679</v>
      </c>
      <c r="AZ966" s="65">
        <v>3.99910434393193E-2</v>
      </c>
      <c r="BA966" s="65">
        <v>5.5590909090909094E-2</v>
      </c>
      <c r="BB966" s="16" t="s">
        <v>5244</v>
      </c>
      <c r="BC966" s="17"/>
    </row>
    <row r="967" spans="1:55" ht="20.100000000000001" customHeight="1" x14ac:dyDescent="0.2">
      <c r="A967" s="15">
        <v>2017</v>
      </c>
      <c r="B967" s="15" t="s">
        <v>75</v>
      </c>
      <c r="C967" s="35">
        <f t="shared" si="236"/>
        <v>6</v>
      </c>
      <c r="D967" s="67">
        <v>4</v>
      </c>
      <c r="E967" s="60" t="s">
        <v>9</v>
      </c>
      <c r="F967" s="18" t="str">
        <f t="shared" si="237"/>
        <v>Jones, Charles</v>
      </c>
      <c r="G967" s="11" t="s">
        <v>227</v>
      </c>
      <c r="H967" s="12" t="s">
        <v>5318</v>
      </c>
      <c r="I967" s="66">
        <v>1</v>
      </c>
      <c r="J967" s="68" t="s">
        <v>53</v>
      </c>
      <c r="K967" s="34">
        <f t="shared" si="238"/>
        <v>44584</v>
      </c>
      <c r="L967" s="34">
        <f t="shared" si="239"/>
        <v>19107</v>
      </c>
      <c r="M967" s="34">
        <f t="shared" si="240"/>
        <v>63691</v>
      </c>
      <c r="N967" s="34">
        <f t="shared" si="241"/>
        <v>3499</v>
      </c>
      <c r="O967" s="34">
        <f t="shared" si="242"/>
        <v>1500</v>
      </c>
      <c r="P967" s="34">
        <f t="shared" si="243"/>
        <v>4999</v>
      </c>
      <c r="Q967" s="34">
        <f t="shared" si="244"/>
        <v>48083</v>
      </c>
      <c r="R967" s="34">
        <f t="shared" si="245"/>
        <v>20607</v>
      </c>
      <c r="S967" s="34">
        <f t="shared" si="246"/>
        <v>68690</v>
      </c>
      <c r="T967" s="69">
        <v>42887</v>
      </c>
      <c r="V967" s="11" t="s">
        <v>138</v>
      </c>
      <c r="W967" s="11" t="s">
        <v>2915</v>
      </c>
      <c r="X967" s="11" t="s">
        <v>8220</v>
      </c>
      <c r="Y967" s="11" t="s">
        <v>5317</v>
      </c>
      <c r="Z967" s="12" t="s">
        <v>5076</v>
      </c>
      <c r="AA967" s="12" t="s">
        <v>5148</v>
      </c>
      <c r="AB967" s="12" t="s">
        <v>5149</v>
      </c>
      <c r="AC967" s="12" t="s">
        <v>3672</v>
      </c>
      <c r="AD967" s="12">
        <v>999999</v>
      </c>
      <c r="AE967" s="70">
        <v>37748</v>
      </c>
      <c r="AF967" s="70">
        <v>101602</v>
      </c>
      <c r="AG967" s="60"/>
      <c r="AH967" s="61">
        <v>62750</v>
      </c>
      <c r="AI967" s="61">
        <v>0</v>
      </c>
      <c r="AJ967" s="61">
        <v>63691</v>
      </c>
      <c r="AK967" s="61">
        <v>0</v>
      </c>
      <c r="AL967" s="61">
        <v>44584</v>
      </c>
      <c r="AM967" s="61">
        <v>19107</v>
      </c>
      <c r="AN967" s="11" t="s">
        <v>74</v>
      </c>
      <c r="AO967" s="61">
        <v>68690</v>
      </c>
      <c r="AP967" s="61">
        <v>0</v>
      </c>
      <c r="AQ967" s="62">
        <v>48083</v>
      </c>
      <c r="AR967" s="62">
        <v>20607</v>
      </c>
      <c r="AS967" s="11" t="s">
        <v>74</v>
      </c>
      <c r="AT967" s="62">
        <v>63691</v>
      </c>
      <c r="AU967" s="62">
        <v>68690</v>
      </c>
      <c r="AV967" s="61">
        <v>5940</v>
      </c>
      <c r="AW967" s="63" t="str">
        <f t="shared" si="247"/>
        <v/>
      </c>
      <c r="AX967" s="63" t="str">
        <f t="shared" si="248"/>
        <v/>
      </c>
      <c r="AY967" s="64">
        <v>4999</v>
      </c>
      <c r="AZ967" s="65">
        <v>7.848832645114695E-2</v>
      </c>
      <c r="BA967" s="65">
        <v>9.466135458167331E-2</v>
      </c>
      <c r="BB967" s="16" t="s">
        <v>5244</v>
      </c>
      <c r="BC967" s="17"/>
    </row>
    <row r="968" spans="1:55" ht="20.100000000000001" customHeight="1" x14ac:dyDescent="0.2">
      <c r="A968" s="15">
        <v>2017</v>
      </c>
      <c r="B968" s="15" t="s">
        <v>75</v>
      </c>
      <c r="C968" s="35">
        <f t="shared" si="236"/>
        <v>6</v>
      </c>
      <c r="D968" s="67">
        <v>4</v>
      </c>
      <c r="E968" s="60" t="s">
        <v>9</v>
      </c>
      <c r="F968" s="18" t="str">
        <f t="shared" si="237"/>
        <v>Jones, Lauren</v>
      </c>
      <c r="G968" s="11" t="s">
        <v>511</v>
      </c>
      <c r="H968" s="12" t="s">
        <v>5320</v>
      </c>
      <c r="I968" s="66">
        <v>1</v>
      </c>
      <c r="J968" s="68" t="s">
        <v>53</v>
      </c>
      <c r="K968" s="34">
        <f t="shared" si="238"/>
        <v>29435</v>
      </c>
      <c r="L968" s="34">
        <f t="shared" si="239"/>
        <v>0</v>
      </c>
      <c r="M968" s="34">
        <f t="shared" si="240"/>
        <v>29435</v>
      </c>
      <c r="N968" s="34">
        <f t="shared" si="241"/>
        <v>4873</v>
      </c>
      <c r="O968" s="34">
        <f t="shared" si="242"/>
        <v>0</v>
      </c>
      <c r="P968" s="34">
        <f t="shared" si="243"/>
        <v>4873</v>
      </c>
      <c r="Q968" s="34">
        <f t="shared" si="244"/>
        <v>34308</v>
      </c>
      <c r="R968" s="34">
        <f t="shared" si="245"/>
        <v>0</v>
      </c>
      <c r="S968" s="34">
        <f t="shared" si="246"/>
        <v>34308</v>
      </c>
      <c r="T968" s="69">
        <v>42887</v>
      </c>
      <c r="V968" s="11" t="s">
        <v>138</v>
      </c>
      <c r="W968" s="11" t="s">
        <v>1127</v>
      </c>
      <c r="X968" s="11" t="s">
        <v>8221</v>
      </c>
      <c r="Y968" s="11" t="s">
        <v>5319</v>
      </c>
      <c r="Z968" s="12" t="s">
        <v>4164</v>
      </c>
      <c r="AA968" s="12" t="s">
        <v>5211</v>
      </c>
      <c r="AB968" s="12" t="s">
        <v>5212</v>
      </c>
      <c r="AC968" s="12" t="s">
        <v>4161</v>
      </c>
      <c r="AD968" s="12">
        <v>999999</v>
      </c>
      <c r="AE968" s="70">
        <v>22332</v>
      </c>
      <c r="AF968" s="70">
        <v>46186</v>
      </c>
      <c r="AG968" s="60"/>
      <c r="AH968" s="61">
        <v>29000</v>
      </c>
      <c r="AI968" s="61">
        <v>0</v>
      </c>
      <c r="AJ968" s="61">
        <v>29435</v>
      </c>
      <c r="AK968" s="61">
        <v>0</v>
      </c>
      <c r="AL968" s="61">
        <v>29435</v>
      </c>
      <c r="AM968" s="61">
        <v>0</v>
      </c>
      <c r="AN968" s="11"/>
      <c r="AO968" s="61">
        <v>34308</v>
      </c>
      <c r="AP968" s="61">
        <v>0</v>
      </c>
      <c r="AQ968" s="62">
        <v>34308</v>
      </c>
      <c r="AR968" s="62">
        <v>0</v>
      </c>
      <c r="AS968" s="11"/>
      <c r="AT968" s="62">
        <v>29435</v>
      </c>
      <c r="AU968" s="62">
        <v>34308</v>
      </c>
      <c r="AV968" s="61">
        <v>5308</v>
      </c>
      <c r="AW968" s="63" t="str">
        <f t="shared" si="247"/>
        <v/>
      </c>
      <c r="AX968" s="63" t="str">
        <f t="shared" si="248"/>
        <v/>
      </c>
      <c r="AY968" s="64">
        <v>4873</v>
      </c>
      <c r="AZ968" s="65">
        <v>0.165551214540513</v>
      </c>
      <c r="BA968" s="65">
        <v>0.18303448275862069</v>
      </c>
      <c r="BB968" s="16" t="s">
        <v>5244</v>
      </c>
      <c r="BC968" s="17"/>
    </row>
    <row r="969" spans="1:55" ht="20.100000000000001" customHeight="1" x14ac:dyDescent="0.2">
      <c r="A969" s="15">
        <v>2017</v>
      </c>
      <c r="B969" s="15" t="s">
        <v>75</v>
      </c>
      <c r="C969" s="35">
        <f t="shared" si="236"/>
        <v>6</v>
      </c>
      <c r="D969" s="67">
        <v>4</v>
      </c>
      <c r="E969" s="60" t="s">
        <v>9</v>
      </c>
      <c r="F969" s="18" t="str">
        <f t="shared" si="237"/>
        <v>Leggett, William</v>
      </c>
      <c r="G969" s="11" t="s">
        <v>511</v>
      </c>
      <c r="H969" s="12" t="s">
        <v>5471</v>
      </c>
      <c r="I969" s="66">
        <v>1</v>
      </c>
      <c r="J969" s="68" t="s">
        <v>53</v>
      </c>
      <c r="K969" s="34">
        <f t="shared" si="238"/>
        <v>30450</v>
      </c>
      <c r="L969" s="34">
        <f t="shared" si="239"/>
        <v>0</v>
      </c>
      <c r="M969" s="34">
        <f t="shared" si="240"/>
        <v>30450</v>
      </c>
      <c r="N969" s="34">
        <f t="shared" si="241"/>
        <v>4537</v>
      </c>
      <c r="O969" s="34">
        <f t="shared" si="242"/>
        <v>0</v>
      </c>
      <c r="P969" s="34">
        <f t="shared" si="243"/>
        <v>4537</v>
      </c>
      <c r="Q969" s="34">
        <f t="shared" si="244"/>
        <v>34987</v>
      </c>
      <c r="R969" s="34">
        <f t="shared" si="245"/>
        <v>0</v>
      </c>
      <c r="S969" s="34">
        <f t="shared" si="246"/>
        <v>34987</v>
      </c>
      <c r="T969" s="69">
        <v>42826</v>
      </c>
      <c r="V969" s="11" t="s">
        <v>2747</v>
      </c>
      <c r="W969" s="11" t="s">
        <v>418</v>
      </c>
      <c r="X969" s="11" t="s">
        <v>8250</v>
      </c>
      <c r="Y969" s="11" t="s">
        <v>5470</v>
      </c>
      <c r="Z969" s="12" t="s">
        <v>4311</v>
      </c>
      <c r="AA969" s="12" t="s">
        <v>4312</v>
      </c>
      <c r="AB969" s="12" t="s">
        <v>4313</v>
      </c>
      <c r="AC969" s="12" t="s">
        <v>4161</v>
      </c>
      <c r="AD969" s="12" t="s">
        <v>334</v>
      </c>
      <c r="AE969" s="70">
        <v>22332</v>
      </c>
      <c r="AF969" s="70">
        <v>46186</v>
      </c>
      <c r="AG969" s="60"/>
      <c r="AH969" s="61">
        <v>30000</v>
      </c>
      <c r="AI969" s="61">
        <v>0</v>
      </c>
      <c r="AJ969" s="61">
        <v>30450</v>
      </c>
      <c r="AK969" s="61">
        <v>0</v>
      </c>
      <c r="AL969" s="61">
        <v>30450</v>
      </c>
      <c r="AM969" s="61">
        <v>0</v>
      </c>
      <c r="AN969" s="11"/>
      <c r="AO969" s="61">
        <v>34987</v>
      </c>
      <c r="AP969" s="61">
        <v>0</v>
      </c>
      <c r="AQ969" s="62">
        <v>34987</v>
      </c>
      <c r="AR969" s="62">
        <v>0</v>
      </c>
      <c r="AS969" s="11"/>
      <c r="AT969" s="62">
        <v>30450</v>
      </c>
      <c r="AU969" s="62">
        <v>34987</v>
      </c>
      <c r="AV969" s="61">
        <v>4987</v>
      </c>
      <c r="AW969" s="63" t="str">
        <f t="shared" si="247"/>
        <v/>
      </c>
      <c r="AX969" s="63" t="str">
        <f t="shared" si="248"/>
        <v/>
      </c>
      <c r="AY969" s="64">
        <v>4537</v>
      </c>
      <c r="AZ969" s="65">
        <v>0.1489983579638752</v>
      </c>
      <c r="BA969" s="65">
        <v>0.16623333333333334</v>
      </c>
      <c r="BB969" s="16" t="s">
        <v>5244</v>
      </c>
      <c r="BC969" s="124"/>
    </row>
    <row r="970" spans="1:55" ht="20.100000000000001" customHeight="1" x14ac:dyDescent="0.2">
      <c r="A970" s="15">
        <v>2017</v>
      </c>
      <c r="B970" s="15" t="s">
        <v>75</v>
      </c>
      <c r="C970" s="35">
        <f t="shared" si="236"/>
        <v>6</v>
      </c>
      <c r="D970" s="67">
        <v>4</v>
      </c>
      <c r="E970" s="60" t="s">
        <v>9</v>
      </c>
      <c r="F970" s="18" t="str">
        <f t="shared" si="237"/>
        <v>Lockley, Carina</v>
      </c>
      <c r="G970" s="11" t="s">
        <v>263</v>
      </c>
      <c r="H970" s="12" t="s">
        <v>5475</v>
      </c>
      <c r="I970" s="66">
        <v>1</v>
      </c>
      <c r="J970" s="68" t="s">
        <v>53</v>
      </c>
      <c r="K970" s="34">
        <f t="shared" si="238"/>
        <v>46853</v>
      </c>
      <c r="L970" s="34">
        <f t="shared" si="239"/>
        <v>0</v>
      </c>
      <c r="M970" s="34">
        <f t="shared" si="240"/>
        <v>46853</v>
      </c>
      <c r="N970" s="34">
        <f t="shared" si="241"/>
        <v>2308</v>
      </c>
      <c r="O970" s="34">
        <f t="shared" si="242"/>
        <v>0</v>
      </c>
      <c r="P970" s="34">
        <f t="shared" si="243"/>
        <v>2308</v>
      </c>
      <c r="Q970" s="34">
        <f t="shared" si="244"/>
        <v>49161</v>
      </c>
      <c r="R970" s="34">
        <f t="shared" si="245"/>
        <v>0</v>
      </c>
      <c r="S970" s="34">
        <f t="shared" si="246"/>
        <v>49161</v>
      </c>
      <c r="T970" s="69">
        <v>42826</v>
      </c>
      <c r="V970" s="11" t="s">
        <v>5472</v>
      </c>
      <c r="W970" s="11" t="s">
        <v>5473</v>
      </c>
      <c r="X970" s="11" t="s">
        <v>8259</v>
      </c>
      <c r="Y970" s="11" t="s">
        <v>5474</v>
      </c>
      <c r="Z970" s="12" t="s">
        <v>254</v>
      </c>
      <c r="AA970" s="12" t="s">
        <v>5467</v>
      </c>
      <c r="AB970" s="12" t="s">
        <v>5468</v>
      </c>
      <c r="AC970" s="12" t="s">
        <v>5476</v>
      </c>
      <c r="AD970" s="12" t="s">
        <v>1624</v>
      </c>
      <c r="AE970" s="70">
        <v>27713</v>
      </c>
      <c r="AF970" s="70">
        <v>52803</v>
      </c>
      <c r="AG970" s="60"/>
      <c r="AH970" s="61">
        <v>46161</v>
      </c>
      <c r="AI970" s="61">
        <v>0</v>
      </c>
      <c r="AJ970" s="61">
        <v>46853</v>
      </c>
      <c r="AK970" s="61">
        <v>0</v>
      </c>
      <c r="AL970" s="61">
        <v>46853</v>
      </c>
      <c r="AM970" s="61">
        <v>0</v>
      </c>
      <c r="AN970" s="11"/>
      <c r="AO970" s="61">
        <v>49161</v>
      </c>
      <c r="AP970" s="61">
        <v>0</v>
      </c>
      <c r="AQ970" s="62">
        <v>49161</v>
      </c>
      <c r="AR970" s="62">
        <v>0</v>
      </c>
      <c r="AS970" s="11"/>
      <c r="AT970" s="62">
        <v>46853</v>
      </c>
      <c r="AU970" s="62">
        <v>49161</v>
      </c>
      <c r="AV970" s="61">
        <v>3000</v>
      </c>
      <c r="AW970" s="63" t="str">
        <f t="shared" si="247"/>
        <v/>
      </c>
      <c r="AX970" s="63" t="str">
        <f t="shared" si="248"/>
        <v/>
      </c>
      <c r="AY970" s="64">
        <v>2308</v>
      </c>
      <c r="AZ970" s="65">
        <v>4.9260452905897166E-2</v>
      </c>
      <c r="BA970" s="65">
        <v>6.4989926561382985E-2</v>
      </c>
      <c r="BB970" s="16" t="s">
        <v>5244</v>
      </c>
      <c r="BC970" s="124"/>
    </row>
    <row r="971" spans="1:55" ht="20.100000000000001" customHeight="1" x14ac:dyDescent="0.2">
      <c r="A971" s="15">
        <v>2017</v>
      </c>
      <c r="B971" s="15" t="s">
        <v>75</v>
      </c>
      <c r="C971" s="35">
        <f t="shared" si="236"/>
        <v>6</v>
      </c>
      <c r="D971" s="67">
        <v>4</v>
      </c>
      <c r="E971" s="60" t="s">
        <v>9</v>
      </c>
      <c r="F971" s="18" t="str">
        <f t="shared" si="237"/>
        <v>Lynch, Wayne</v>
      </c>
      <c r="G971" s="11" t="s">
        <v>5064</v>
      </c>
      <c r="H971" s="12" t="s">
        <v>5417</v>
      </c>
      <c r="I971" s="66">
        <v>1</v>
      </c>
      <c r="J971" s="68" t="s">
        <v>53</v>
      </c>
      <c r="K971" s="34">
        <f t="shared" si="238"/>
        <v>0</v>
      </c>
      <c r="L971" s="34">
        <f t="shared" si="239"/>
        <v>49806</v>
      </c>
      <c r="M971" s="34">
        <f t="shared" si="240"/>
        <v>49806</v>
      </c>
      <c r="N971" s="34">
        <f t="shared" si="241"/>
        <v>0</v>
      </c>
      <c r="O971" s="34">
        <f t="shared" si="242"/>
        <v>6194</v>
      </c>
      <c r="P971" s="34">
        <f t="shared" si="243"/>
        <v>6194</v>
      </c>
      <c r="Q971" s="34">
        <f t="shared" si="244"/>
        <v>0</v>
      </c>
      <c r="R971" s="34">
        <f t="shared" si="245"/>
        <v>56000</v>
      </c>
      <c r="S971" s="34">
        <f t="shared" si="246"/>
        <v>56000</v>
      </c>
      <c r="T971" s="69">
        <v>42826</v>
      </c>
      <c r="V971" s="11" t="s">
        <v>5414</v>
      </c>
      <c r="W971" s="11" t="s">
        <v>5415</v>
      </c>
      <c r="X971" s="11" t="s">
        <v>8264</v>
      </c>
      <c r="Y971" s="11" t="s">
        <v>5416</v>
      </c>
      <c r="Z971" s="12" t="s">
        <v>95</v>
      </c>
      <c r="AA971" s="12" t="s">
        <v>5418</v>
      </c>
      <c r="AB971" s="12" t="s">
        <v>5419</v>
      </c>
      <c r="AC971" s="12" t="s">
        <v>3884</v>
      </c>
      <c r="AD971" s="12" t="s">
        <v>1875</v>
      </c>
      <c r="AE971" s="70">
        <v>30904</v>
      </c>
      <c r="AF971" s="70">
        <v>81055</v>
      </c>
      <c r="AG971" s="60"/>
      <c r="AH971" s="61">
        <v>49070</v>
      </c>
      <c r="AI971" s="61">
        <v>0</v>
      </c>
      <c r="AJ971" s="61">
        <v>49806</v>
      </c>
      <c r="AK971" s="61">
        <v>0</v>
      </c>
      <c r="AL971" s="61">
        <v>0</v>
      </c>
      <c r="AM971" s="61">
        <v>49806</v>
      </c>
      <c r="AN971" s="11" t="s">
        <v>4154</v>
      </c>
      <c r="AO971" s="61">
        <v>56000</v>
      </c>
      <c r="AP971" s="61">
        <v>0</v>
      </c>
      <c r="AQ971" s="62">
        <v>0</v>
      </c>
      <c r="AR971" s="62">
        <v>56000</v>
      </c>
      <c r="AS971" s="11" t="s">
        <v>4154</v>
      </c>
      <c r="AT971" s="62">
        <v>49806</v>
      </c>
      <c r="AU971" s="62">
        <v>56000</v>
      </c>
      <c r="AV971" s="61">
        <v>6930</v>
      </c>
      <c r="AW971" s="63" t="str">
        <f t="shared" si="247"/>
        <v/>
      </c>
      <c r="AX971" s="63" t="str">
        <f t="shared" si="248"/>
        <v/>
      </c>
      <c r="AY971" s="64">
        <v>6194</v>
      </c>
      <c r="AZ971" s="65">
        <v>0.1243625266032205</v>
      </c>
      <c r="BA971" s="65">
        <v>0.14122681883024252</v>
      </c>
      <c r="BB971" s="16" t="s">
        <v>5244</v>
      </c>
      <c r="BC971" s="17"/>
    </row>
    <row r="972" spans="1:55" ht="20.100000000000001" customHeight="1" x14ac:dyDescent="0.2">
      <c r="A972" s="15">
        <v>2017</v>
      </c>
      <c r="B972" s="15" t="s">
        <v>75</v>
      </c>
      <c r="C972" s="35">
        <f t="shared" si="236"/>
        <v>6</v>
      </c>
      <c r="D972" s="67">
        <v>4</v>
      </c>
      <c r="E972" s="60" t="s">
        <v>9</v>
      </c>
      <c r="F972" s="18" t="str">
        <f t="shared" si="237"/>
        <v>MacRae, Bruce</v>
      </c>
      <c r="G972" s="11" t="s">
        <v>1652</v>
      </c>
      <c r="H972" s="12" t="s">
        <v>5324</v>
      </c>
      <c r="I972" s="66">
        <v>1</v>
      </c>
      <c r="J972" s="68" t="s">
        <v>53</v>
      </c>
      <c r="K972" s="34">
        <f t="shared" si="238"/>
        <v>0</v>
      </c>
      <c r="L972" s="34">
        <f t="shared" si="239"/>
        <v>52805</v>
      </c>
      <c r="M972" s="34">
        <f t="shared" si="240"/>
        <v>52805</v>
      </c>
      <c r="N972" s="34">
        <f t="shared" si="241"/>
        <v>0</v>
      </c>
      <c r="O972" s="34">
        <f t="shared" si="242"/>
        <v>2000</v>
      </c>
      <c r="P972" s="34">
        <f t="shared" si="243"/>
        <v>2000</v>
      </c>
      <c r="Q972" s="34">
        <f t="shared" si="244"/>
        <v>0</v>
      </c>
      <c r="R972" s="34">
        <f t="shared" si="245"/>
        <v>54805</v>
      </c>
      <c r="S972" s="34">
        <f t="shared" si="246"/>
        <v>54805</v>
      </c>
      <c r="T972" s="69">
        <v>42887</v>
      </c>
      <c r="V972" s="11" t="s">
        <v>5321</v>
      </c>
      <c r="W972" s="11" t="s">
        <v>5322</v>
      </c>
      <c r="X972" s="11" t="s">
        <v>8267</v>
      </c>
      <c r="Y972" s="11" t="s">
        <v>5323</v>
      </c>
      <c r="Z972" s="12" t="s">
        <v>4137</v>
      </c>
      <c r="AA972" s="12" t="s">
        <v>5265</v>
      </c>
      <c r="AB972" s="12" t="s">
        <v>5266</v>
      </c>
      <c r="AC972" s="12" t="s">
        <v>3710</v>
      </c>
      <c r="AD972" s="12">
        <v>999999</v>
      </c>
      <c r="AE972" s="70">
        <v>31473</v>
      </c>
      <c r="AF972" s="70">
        <v>81000</v>
      </c>
      <c r="AG972" s="60"/>
      <c r="AH972" s="61">
        <v>52025</v>
      </c>
      <c r="AI972" s="61">
        <v>0</v>
      </c>
      <c r="AJ972" s="61">
        <v>52805</v>
      </c>
      <c r="AK972" s="61">
        <v>0</v>
      </c>
      <c r="AL972" s="61">
        <v>0</v>
      </c>
      <c r="AM972" s="61">
        <v>52805</v>
      </c>
      <c r="AN972" s="11" t="s">
        <v>74</v>
      </c>
      <c r="AO972" s="61">
        <v>54805</v>
      </c>
      <c r="AP972" s="61">
        <v>0</v>
      </c>
      <c r="AQ972" s="62">
        <v>0</v>
      </c>
      <c r="AR972" s="62">
        <v>54805</v>
      </c>
      <c r="AS972" s="11" t="s">
        <v>74</v>
      </c>
      <c r="AT972" s="62">
        <v>52805</v>
      </c>
      <c r="AU972" s="62">
        <v>54805</v>
      </c>
      <c r="AV972" s="61">
        <v>2780</v>
      </c>
      <c r="AW972" s="63" t="str">
        <f t="shared" si="247"/>
        <v/>
      </c>
      <c r="AX972" s="63" t="str">
        <f t="shared" si="248"/>
        <v/>
      </c>
      <c r="AY972" s="64">
        <v>2000</v>
      </c>
      <c r="AZ972" s="65">
        <v>3.7875201212006437E-2</v>
      </c>
      <c r="BA972" s="65">
        <v>5.3435848149927918E-2</v>
      </c>
      <c r="BB972" s="16" t="s">
        <v>5244</v>
      </c>
      <c r="BC972" s="17"/>
    </row>
    <row r="973" spans="1:55" ht="20.100000000000001" customHeight="1" x14ac:dyDescent="0.2">
      <c r="A973" s="15">
        <v>2017</v>
      </c>
      <c r="B973" s="15" t="s">
        <v>75</v>
      </c>
      <c r="C973" s="35">
        <f t="shared" si="236"/>
        <v>6</v>
      </c>
      <c r="D973" s="67">
        <v>4</v>
      </c>
      <c r="E973" s="60" t="s">
        <v>9</v>
      </c>
      <c r="F973" s="18" t="str">
        <f t="shared" si="237"/>
        <v>Money, Stephanie</v>
      </c>
      <c r="G973" s="11" t="s">
        <v>299</v>
      </c>
      <c r="H973" s="12" t="s">
        <v>5479</v>
      </c>
      <c r="I973" s="66">
        <v>1</v>
      </c>
      <c r="J973" s="68" t="s">
        <v>53</v>
      </c>
      <c r="K973" s="34">
        <f t="shared" si="238"/>
        <v>53795</v>
      </c>
      <c r="L973" s="34">
        <f t="shared" si="239"/>
        <v>0</v>
      </c>
      <c r="M973" s="34">
        <f t="shared" si="240"/>
        <v>53795</v>
      </c>
      <c r="N973" s="34">
        <f t="shared" si="241"/>
        <v>6205</v>
      </c>
      <c r="O973" s="34">
        <f t="shared" si="242"/>
        <v>0</v>
      </c>
      <c r="P973" s="34">
        <f t="shared" si="243"/>
        <v>6205</v>
      </c>
      <c r="Q973" s="34">
        <f t="shared" si="244"/>
        <v>60000</v>
      </c>
      <c r="R973" s="34">
        <f t="shared" si="245"/>
        <v>0</v>
      </c>
      <c r="S973" s="34">
        <f t="shared" si="246"/>
        <v>60000</v>
      </c>
      <c r="T973" s="69">
        <v>42821</v>
      </c>
      <c r="V973" s="11" t="s">
        <v>5477</v>
      </c>
      <c r="W973" s="11" t="s">
        <v>789</v>
      </c>
      <c r="X973" s="11" t="s">
        <v>8290</v>
      </c>
      <c r="Y973" s="11" t="s">
        <v>5478</v>
      </c>
      <c r="Z973" s="12" t="s">
        <v>792</v>
      </c>
      <c r="AA973" s="12" t="s">
        <v>1231</v>
      </c>
      <c r="AB973" s="12" t="s">
        <v>4305</v>
      </c>
      <c r="AC973" s="12" t="s">
        <v>5480</v>
      </c>
      <c r="AD973" s="12" t="s">
        <v>5481</v>
      </c>
      <c r="AE973" s="70">
        <v>30888</v>
      </c>
      <c r="AF973" s="70">
        <v>73719</v>
      </c>
      <c r="AG973" s="60"/>
      <c r="AH973" s="61">
        <v>53000</v>
      </c>
      <c r="AI973" s="61">
        <v>0</v>
      </c>
      <c r="AJ973" s="61">
        <v>53795</v>
      </c>
      <c r="AK973" s="61">
        <v>0</v>
      </c>
      <c r="AL973" s="61">
        <v>53795</v>
      </c>
      <c r="AM973" s="61">
        <v>0</v>
      </c>
      <c r="AN973" s="11"/>
      <c r="AO973" s="61">
        <v>60000</v>
      </c>
      <c r="AP973" s="61">
        <v>0</v>
      </c>
      <c r="AQ973" s="62">
        <v>60000</v>
      </c>
      <c r="AR973" s="62">
        <v>0</v>
      </c>
      <c r="AS973" s="11"/>
      <c r="AT973" s="62">
        <v>53795</v>
      </c>
      <c r="AU973" s="62">
        <v>60000</v>
      </c>
      <c r="AV973" s="61">
        <v>7000</v>
      </c>
      <c r="AW973" s="63" t="str">
        <f t="shared" si="247"/>
        <v/>
      </c>
      <c r="AX973" s="63" t="str">
        <f t="shared" si="248"/>
        <v/>
      </c>
      <c r="AY973" s="64">
        <v>6205</v>
      </c>
      <c r="AZ973" s="65">
        <v>0.11534529231341202</v>
      </c>
      <c r="BA973" s="65">
        <v>0.13207547169811321</v>
      </c>
      <c r="BB973" s="16" t="s">
        <v>5244</v>
      </c>
      <c r="BC973" s="124"/>
    </row>
    <row r="974" spans="1:55" ht="20.100000000000001" customHeight="1" x14ac:dyDescent="0.2">
      <c r="A974" s="15">
        <v>2017</v>
      </c>
      <c r="B974" s="15" t="s">
        <v>75</v>
      </c>
      <c r="C974" s="35">
        <f t="shared" si="236"/>
        <v>6</v>
      </c>
      <c r="D974" s="67">
        <v>4</v>
      </c>
      <c r="E974" s="60" t="s">
        <v>9</v>
      </c>
      <c r="F974" s="18" t="str">
        <f t="shared" si="237"/>
        <v>Monk, Joshua</v>
      </c>
      <c r="G974" s="11" t="s">
        <v>5422</v>
      </c>
      <c r="H974" s="12" t="s">
        <v>5423</v>
      </c>
      <c r="I974" s="66">
        <v>1</v>
      </c>
      <c r="J974" s="68" t="s">
        <v>53</v>
      </c>
      <c r="K974" s="34">
        <f t="shared" si="238"/>
        <v>0</v>
      </c>
      <c r="L974" s="34">
        <f t="shared" si="239"/>
        <v>49735</v>
      </c>
      <c r="M974" s="34">
        <f t="shared" si="240"/>
        <v>49735</v>
      </c>
      <c r="N974" s="34">
        <f t="shared" si="241"/>
        <v>0</v>
      </c>
      <c r="O974" s="34">
        <f t="shared" si="242"/>
        <v>5000</v>
      </c>
      <c r="P974" s="34">
        <f t="shared" si="243"/>
        <v>5000</v>
      </c>
      <c r="Q974" s="34">
        <f t="shared" si="244"/>
        <v>0</v>
      </c>
      <c r="R974" s="34">
        <f t="shared" si="245"/>
        <v>54735</v>
      </c>
      <c r="S974" s="34">
        <f t="shared" si="246"/>
        <v>54735</v>
      </c>
      <c r="T974" s="69">
        <v>42856</v>
      </c>
      <c r="V974" s="11" t="s">
        <v>5420</v>
      </c>
      <c r="W974" s="11" t="s">
        <v>1650</v>
      </c>
      <c r="X974" s="11" t="s">
        <v>8291</v>
      </c>
      <c r="Y974" s="11" t="s">
        <v>5421</v>
      </c>
      <c r="Z974" s="12" t="s">
        <v>1337</v>
      </c>
      <c r="AA974" s="12" t="s">
        <v>5424</v>
      </c>
      <c r="AB974" s="12" t="s">
        <v>5425</v>
      </c>
      <c r="AC974" s="12" t="s">
        <v>5426</v>
      </c>
      <c r="AD974" s="12" t="s">
        <v>5427</v>
      </c>
      <c r="AE974" s="70">
        <v>26761</v>
      </c>
      <c r="AF974" s="70">
        <v>59009</v>
      </c>
      <c r="AG974" s="60"/>
      <c r="AH974" s="61">
        <v>49000</v>
      </c>
      <c r="AI974" s="61">
        <v>0</v>
      </c>
      <c r="AJ974" s="61">
        <v>49735</v>
      </c>
      <c r="AK974" s="61">
        <v>0</v>
      </c>
      <c r="AL974" s="61">
        <v>0</v>
      </c>
      <c r="AM974" s="61">
        <v>49735</v>
      </c>
      <c r="AN974" s="11" t="s">
        <v>74</v>
      </c>
      <c r="AO974" s="61">
        <v>54735</v>
      </c>
      <c r="AP974" s="61">
        <v>0</v>
      </c>
      <c r="AQ974" s="62">
        <v>0</v>
      </c>
      <c r="AR974" s="62">
        <v>54735</v>
      </c>
      <c r="AS974" s="11" t="s">
        <v>74</v>
      </c>
      <c r="AT974" s="62">
        <v>49735</v>
      </c>
      <c r="AU974" s="62">
        <v>54735</v>
      </c>
      <c r="AV974" s="61">
        <v>5735</v>
      </c>
      <c r="AW974" s="63" t="str">
        <f t="shared" si="247"/>
        <v/>
      </c>
      <c r="AX974" s="63" t="str">
        <f t="shared" si="248"/>
        <v/>
      </c>
      <c r="AY974" s="64">
        <v>5000</v>
      </c>
      <c r="AZ974" s="65">
        <v>0.10053282396702523</v>
      </c>
      <c r="BA974" s="65">
        <v>0.11704081632653061</v>
      </c>
      <c r="BB974" s="16" t="s">
        <v>5244</v>
      </c>
      <c r="BC974" s="17"/>
    </row>
    <row r="975" spans="1:55" ht="20.100000000000001" customHeight="1" x14ac:dyDescent="0.2">
      <c r="A975" s="15">
        <v>2017</v>
      </c>
      <c r="B975" s="15" t="s">
        <v>75</v>
      </c>
      <c r="C975" s="35">
        <f t="shared" si="236"/>
        <v>6</v>
      </c>
      <c r="D975" s="67">
        <v>4</v>
      </c>
      <c r="E975" s="60" t="s">
        <v>9</v>
      </c>
      <c r="F975" s="18" t="str">
        <f t="shared" si="237"/>
        <v>Moore, Michael</v>
      </c>
      <c r="G975" s="11" t="s">
        <v>4598</v>
      </c>
      <c r="H975" s="12" t="s">
        <v>5483</v>
      </c>
      <c r="I975" s="66">
        <v>1</v>
      </c>
      <c r="J975" s="68" t="s">
        <v>53</v>
      </c>
      <c r="K975" s="34">
        <f t="shared" si="238"/>
        <v>47659</v>
      </c>
      <c r="L975" s="34">
        <f t="shared" si="239"/>
        <v>0</v>
      </c>
      <c r="M975" s="34">
        <f t="shared" si="240"/>
        <v>47659</v>
      </c>
      <c r="N975" s="34">
        <f t="shared" si="241"/>
        <v>3336</v>
      </c>
      <c r="O975" s="34">
        <f t="shared" si="242"/>
        <v>0</v>
      </c>
      <c r="P975" s="34">
        <f t="shared" si="243"/>
        <v>3336</v>
      </c>
      <c r="Q975" s="34">
        <f t="shared" si="244"/>
        <v>50995</v>
      </c>
      <c r="R975" s="34">
        <f t="shared" si="245"/>
        <v>0</v>
      </c>
      <c r="S975" s="34">
        <f t="shared" si="246"/>
        <v>50995</v>
      </c>
      <c r="T975" s="69">
        <v>42828</v>
      </c>
      <c r="V975" s="11" t="s">
        <v>1877</v>
      </c>
      <c r="W975" s="11" t="s">
        <v>380</v>
      </c>
      <c r="X975" s="11" t="s">
        <v>8294</v>
      </c>
      <c r="Y975" s="11" t="s">
        <v>5482</v>
      </c>
      <c r="Z975" s="12" t="s">
        <v>4253</v>
      </c>
      <c r="AA975" s="12" t="s">
        <v>4282</v>
      </c>
      <c r="AB975" s="12" t="s">
        <v>4283</v>
      </c>
      <c r="AC975" s="12" t="s">
        <v>5484</v>
      </c>
      <c r="AD975" s="12" t="s">
        <v>1491</v>
      </c>
      <c r="AE975" s="70">
        <v>26761</v>
      </c>
      <c r="AF975" s="70">
        <v>80644</v>
      </c>
      <c r="AG975" s="60"/>
      <c r="AH975" s="61">
        <v>46955</v>
      </c>
      <c r="AI975" s="61">
        <v>0</v>
      </c>
      <c r="AJ975" s="61">
        <v>47659</v>
      </c>
      <c r="AK975" s="61">
        <v>0</v>
      </c>
      <c r="AL975" s="61">
        <v>47659</v>
      </c>
      <c r="AM975" s="61">
        <v>0</v>
      </c>
      <c r="AN975" s="11"/>
      <c r="AO975" s="61">
        <v>50995</v>
      </c>
      <c r="AP975" s="61">
        <v>0</v>
      </c>
      <c r="AQ975" s="62">
        <v>50995</v>
      </c>
      <c r="AR975" s="62">
        <v>0</v>
      </c>
      <c r="AS975" s="11"/>
      <c r="AT975" s="62">
        <v>47659</v>
      </c>
      <c r="AU975" s="62">
        <v>50995</v>
      </c>
      <c r="AV975" s="61">
        <v>4040</v>
      </c>
      <c r="AW975" s="63" t="str">
        <f t="shared" si="247"/>
        <v/>
      </c>
      <c r="AX975" s="63" t="str">
        <f t="shared" si="248"/>
        <v/>
      </c>
      <c r="AY975" s="64">
        <v>3336</v>
      </c>
      <c r="AZ975" s="65">
        <v>6.9997272288549905E-2</v>
      </c>
      <c r="BA975" s="65">
        <v>8.6039825364710887E-2</v>
      </c>
      <c r="BB975" s="16" t="s">
        <v>5244</v>
      </c>
      <c r="BC975" s="124"/>
    </row>
    <row r="976" spans="1:55" ht="20.100000000000001" customHeight="1" x14ac:dyDescent="0.2">
      <c r="A976" s="15">
        <v>2017</v>
      </c>
      <c r="B976" s="15" t="s">
        <v>75</v>
      </c>
      <c r="C976" s="35">
        <f t="shared" si="236"/>
        <v>6</v>
      </c>
      <c r="D976" s="67">
        <v>4</v>
      </c>
      <c r="E976" s="60" t="s">
        <v>9</v>
      </c>
      <c r="F976" s="18" t="str">
        <f t="shared" si="237"/>
        <v>Nall, Stephen</v>
      </c>
      <c r="G976" s="11" t="s">
        <v>2048</v>
      </c>
      <c r="H976" s="12" t="s">
        <v>5327</v>
      </c>
      <c r="I976" s="66">
        <v>1</v>
      </c>
      <c r="J976" s="68" t="s">
        <v>53</v>
      </c>
      <c r="K976" s="34">
        <f t="shared" si="238"/>
        <v>87290</v>
      </c>
      <c r="L976" s="34">
        <f t="shared" si="239"/>
        <v>0</v>
      </c>
      <c r="M976" s="34">
        <f t="shared" si="240"/>
        <v>87290</v>
      </c>
      <c r="N976" s="34">
        <f t="shared" si="241"/>
        <v>8574</v>
      </c>
      <c r="O976" s="34">
        <f t="shared" si="242"/>
        <v>0</v>
      </c>
      <c r="P976" s="34">
        <f t="shared" si="243"/>
        <v>8574</v>
      </c>
      <c r="Q976" s="34">
        <f t="shared" si="244"/>
        <v>95864</v>
      </c>
      <c r="R976" s="34">
        <f t="shared" si="245"/>
        <v>0</v>
      </c>
      <c r="S976" s="34">
        <f t="shared" si="246"/>
        <v>95864</v>
      </c>
      <c r="T976" s="69">
        <v>42887</v>
      </c>
      <c r="V976" s="11" t="s">
        <v>5325</v>
      </c>
      <c r="W976" s="11" t="s">
        <v>2869</v>
      </c>
      <c r="X976" s="11" t="s">
        <v>8299</v>
      </c>
      <c r="Y976" s="11" t="s">
        <v>5326</v>
      </c>
      <c r="Z976" s="12" t="s">
        <v>4137</v>
      </c>
      <c r="AA976" s="12" t="s">
        <v>4594</v>
      </c>
      <c r="AB976" s="12" t="s">
        <v>4595</v>
      </c>
      <c r="AC976" s="12" t="s">
        <v>4318</v>
      </c>
      <c r="AD976" s="12">
        <v>999999</v>
      </c>
      <c r="AE976" s="70">
        <v>55000</v>
      </c>
      <c r="AF976" s="70">
        <v>131000</v>
      </c>
      <c r="AG976" s="60"/>
      <c r="AH976" s="61">
        <v>86000</v>
      </c>
      <c r="AI976" s="61">
        <v>0</v>
      </c>
      <c r="AJ976" s="61">
        <v>87290</v>
      </c>
      <c r="AK976" s="61">
        <v>0</v>
      </c>
      <c r="AL976" s="61">
        <v>87290</v>
      </c>
      <c r="AM976" s="61">
        <v>0</v>
      </c>
      <c r="AN976" s="11"/>
      <c r="AO976" s="61">
        <v>95864</v>
      </c>
      <c r="AP976" s="61">
        <v>0</v>
      </c>
      <c r="AQ976" s="62">
        <v>95864</v>
      </c>
      <c r="AR976" s="62">
        <v>0</v>
      </c>
      <c r="AS976" s="11"/>
      <c r="AT976" s="62">
        <v>87290</v>
      </c>
      <c r="AU976" s="62">
        <v>95864</v>
      </c>
      <c r="AV976" s="61">
        <v>9864</v>
      </c>
      <c r="AW976" s="63" t="str">
        <f t="shared" si="247"/>
        <v/>
      </c>
      <c r="AX976" s="63" t="str">
        <f t="shared" si="248"/>
        <v/>
      </c>
      <c r="AY976" s="64">
        <v>8574</v>
      </c>
      <c r="AZ976" s="65">
        <v>9.8224309772024287E-2</v>
      </c>
      <c r="BA976" s="65">
        <v>0.11469767441860465</v>
      </c>
      <c r="BB976" s="16" t="s">
        <v>5244</v>
      </c>
      <c r="BC976" s="17"/>
    </row>
    <row r="977" spans="1:55" ht="20.100000000000001" customHeight="1" x14ac:dyDescent="0.2">
      <c r="A977" s="15">
        <v>2017</v>
      </c>
      <c r="B977" s="15" t="s">
        <v>75</v>
      </c>
      <c r="C977" s="35">
        <f t="shared" si="236"/>
        <v>6</v>
      </c>
      <c r="D977" s="67">
        <v>4</v>
      </c>
      <c r="E977" s="60" t="s">
        <v>9</v>
      </c>
      <c r="F977" s="18" t="str">
        <f t="shared" si="237"/>
        <v>Nelson, Rebecca</v>
      </c>
      <c r="G977" s="11" t="s">
        <v>553</v>
      </c>
      <c r="H977" s="12" t="s">
        <v>5486</v>
      </c>
      <c r="I977" s="66">
        <v>1</v>
      </c>
      <c r="J977" s="68" t="s">
        <v>53</v>
      </c>
      <c r="K977" s="34">
        <f t="shared" si="238"/>
        <v>0</v>
      </c>
      <c r="L977" s="34">
        <f t="shared" si="239"/>
        <v>95410</v>
      </c>
      <c r="M977" s="34">
        <f t="shared" si="240"/>
        <v>95410</v>
      </c>
      <c r="N977" s="34">
        <f t="shared" si="241"/>
        <v>0</v>
      </c>
      <c r="O977" s="34">
        <f t="shared" si="242"/>
        <v>9541</v>
      </c>
      <c r="P977" s="34">
        <f t="shared" si="243"/>
        <v>9541</v>
      </c>
      <c r="Q977" s="34">
        <f t="shared" si="244"/>
        <v>0</v>
      </c>
      <c r="R977" s="34">
        <f t="shared" si="245"/>
        <v>104951</v>
      </c>
      <c r="S977" s="34">
        <f t="shared" si="246"/>
        <v>104951</v>
      </c>
      <c r="T977" s="69">
        <v>42795</v>
      </c>
      <c r="V977" s="11" t="s">
        <v>1395</v>
      </c>
      <c r="W977" s="11" t="s">
        <v>1669</v>
      </c>
      <c r="X977" s="11" t="s">
        <v>8300</v>
      </c>
      <c r="Y977" s="11" t="s">
        <v>5485</v>
      </c>
      <c r="Z977" s="12" t="s">
        <v>4200</v>
      </c>
      <c r="AA977" s="12" t="s">
        <v>4201</v>
      </c>
      <c r="AB977" s="12" t="s">
        <v>4202</v>
      </c>
      <c r="AC977" s="12" t="s">
        <v>4809</v>
      </c>
      <c r="AD977" s="12" t="s">
        <v>73</v>
      </c>
      <c r="AE977" s="70">
        <v>50195</v>
      </c>
      <c r="AF977" s="70">
        <v>111183</v>
      </c>
      <c r="AG977" s="60"/>
      <c r="AH977" s="61">
        <v>94000</v>
      </c>
      <c r="AI977" s="61">
        <v>0</v>
      </c>
      <c r="AJ977" s="61">
        <v>95410</v>
      </c>
      <c r="AK977" s="61">
        <v>0</v>
      </c>
      <c r="AL977" s="61">
        <v>0</v>
      </c>
      <c r="AM977" s="61">
        <v>95410</v>
      </c>
      <c r="AN977" s="11" t="s">
        <v>74</v>
      </c>
      <c r="AO977" s="61">
        <v>104951</v>
      </c>
      <c r="AP977" s="61">
        <v>0</v>
      </c>
      <c r="AQ977" s="62">
        <v>0</v>
      </c>
      <c r="AR977" s="62">
        <v>104951</v>
      </c>
      <c r="AS977" s="11" t="s">
        <v>74</v>
      </c>
      <c r="AT977" s="62">
        <v>95410</v>
      </c>
      <c r="AU977" s="62">
        <v>104951</v>
      </c>
      <c r="AV977" s="61">
        <v>10951</v>
      </c>
      <c r="AW977" s="63" t="str">
        <f t="shared" si="247"/>
        <v/>
      </c>
      <c r="AX977" s="63" t="str">
        <f t="shared" si="248"/>
        <v/>
      </c>
      <c r="AY977" s="64">
        <v>9541</v>
      </c>
      <c r="AZ977" s="65">
        <v>0.1</v>
      </c>
      <c r="BA977" s="65">
        <v>0.11650000000000001</v>
      </c>
      <c r="BB977" s="16" t="s">
        <v>5244</v>
      </c>
      <c r="BC977" s="124"/>
    </row>
    <row r="978" spans="1:55" ht="20.100000000000001" customHeight="1" x14ac:dyDescent="0.2">
      <c r="A978" s="15">
        <v>2017</v>
      </c>
      <c r="B978" s="15" t="s">
        <v>75</v>
      </c>
      <c r="C978" s="35">
        <f t="shared" si="236"/>
        <v>6</v>
      </c>
      <c r="D978" s="67">
        <v>4</v>
      </c>
      <c r="E978" s="60" t="s">
        <v>9</v>
      </c>
      <c r="F978" s="18" t="str">
        <f t="shared" si="237"/>
        <v>O'Connor, Anna</v>
      </c>
      <c r="G978" s="11" t="s">
        <v>227</v>
      </c>
      <c r="H978" s="12" t="s">
        <v>5330</v>
      </c>
      <c r="I978" s="66">
        <v>1</v>
      </c>
      <c r="J978" s="68" t="s">
        <v>53</v>
      </c>
      <c r="K978" s="34">
        <f t="shared" si="238"/>
        <v>0</v>
      </c>
      <c r="L978" s="34">
        <f t="shared" si="239"/>
        <v>65000</v>
      </c>
      <c r="M978" s="34">
        <f t="shared" si="240"/>
        <v>65000</v>
      </c>
      <c r="N978" s="34">
        <f t="shared" si="241"/>
        <v>0</v>
      </c>
      <c r="O978" s="34">
        <f t="shared" si="242"/>
        <v>5000</v>
      </c>
      <c r="P978" s="34">
        <f t="shared" si="243"/>
        <v>5000</v>
      </c>
      <c r="Q978" s="34">
        <f t="shared" si="244"/>
        <v>0</v>
      </c>
      <c r="R978" s="34">
        <f t="shared" si="245"/>
        <v>70000</v>
      </c>
      <c r="S978" s="34">
        <f t="shared" si="246"/>
        <v>70000</v>
      </c>
      <c r="T978" s="69">
        <v>42887</v>
      </c>
      <c r="V978" s="11" t="s">
        <v>5328</v>
      </c>
      <c r="W978" s="11" t="s">
        <v>2513</v>
      </c>
      <c r="X978" s="11" t="s">
        <v>8303</v>
      </c>
      <c r="Y978" s="11" t="s">
        <v>5329</v>
      </c>
      <c r="Z978" s="12" t="s">
        <v>4158</v>
      </c>
      <c r="AA978" s="12" t="s">
        <v>4556</v>
      </c>
      <c r="AB978" s="12" t="s">
        <v>4557</v>
      </c>
      <c r="AC978" s="12" t="s">
        <v>3672</v>
      </c>
      <c r="AD978" s="12">
        <v>999999</v>
      </c>
      <c r="AE978" s="70">
        <v>37748</v>
      </c>
      <c r="AF978" s="70">
        <v>101602</v>
      </c>
      <c r="AG978" s="60"/>
      <c r="AH978" s="61">
        <v>60000</v>
      </c>
      <c r="AI978" s="61">
        <v>0</v>
      </c>
      <c r="AJ978" s="61">
        <v>65000</v>
      </c>
      <c r="AK978" s="61">
        <v>0</v>
      </c>
      <c r="AL978" s="61">
        <v>0</v>
      </c>
      <c r="AM978" s="61">
        <v>65000</v>
      </c>
      <c r="AN978" s="11" t="s">
        <v>74</v>
      </c>
      <c r="AO978" s="61">
        <v>70000</v>
      </c>
      <c r="AP978" s="61">
        <v>0</v>
      </c>
      <c r="AQ978" s="62">
        <v>0</v>
      </c>
      <c r="AR978" s="62">
        <v>70000</v>
      </c>
      <c r="AS978" s="11" t="s">
        <v>74</v>
      </c>
      <c r="AT978" s="62">
        <v>65000</v>
      </c>
      <c r="AU978" s="62">
        <v>70000</v>
      </c>
      <c r="AV978" s="61">
        <v>10000</v>
      </c>
      <c r="AW978" s="63" t="str">
        <f t="shared" si="247"/>
        <v/>
      </c>
      <c r="AX978" s="63" t="str">
        <f t="shared" si="248"/>
        <v/>
      </c>
      <c r="AY978" s="64">
        <v>5000</v>
      </c>
      <c r="AZ978" s="65">
        <v>7.6923076923076927E-2</v>
      </c>
      <c r="BA978" s="65">
        <v>0.16666666666666666</v>
      </c>
      <c r="BB978" s="16" t="s">
        <v>5244</v>
      </c>
      <c r="BC978" s="17"/>
    </row>
    <row r="979" spans="1:55" ht="20.100000000000001" customHeight="1" x14ac:dyDescent="0.2">
      <c r="A979" s="15">
        <v>2017</v>
      </c>
      <c r="B979" s="15" t="s">
        <v>75</v>
      </c>
      <c r="C979" s="35">
        <f t="shared" si="236"/>
        <v>6</v>
      </c>
      <c r="D979" s="67">
        <v>4</v>
      </c>
      <c r="E979" s="60" t="s">
        <v>9</v>
      </c>
      <c r="F979" s="18" t="str">
        <f t="shared" si="237"/>
        <v>Paone, Gregory</v>
      </c>
      <c r="G979" s="11" t="s">
        <v>4303</v>
      </c>
      <c r="H979" s="12" t="s">
        <v>5333</v>
      </c>
      <c r="I979" s="66">
        <v>1</v>
      </c>
      <c r="J979" s="68" t="s">
        <v>53</v>
      </c>
      <c r="K979" s="34">
        <f t="shared" si="238"/>
        <v>0</v>
      </c>
      <c r="L979" s="34">
        <f t="shared" si="239"/>
        <v>72065</v>
      </c>
      <c r="M979" s="34">
        <f t="shared" si="240"/>
        <v>72065</v>
      </c>
      <c r="N979" s="34">
        <f t="shared" si="241"/>
        <v>0</v>
      </c>
      <c r="O979" s="34">
        <f t="shared" si="242"/>
        <v>3935</v>
      </c>
      <c r="P979" s="34">
        <f t="shared" si="243"/>
        <v>3935</v>
      </c>
      <c r="Q979" s="34">
        <f t="shared" si="244"/>
        <v>0</v>
      </c>
      <c r="R979" s="34">
        <f t="shared" si="245"/>
        <v>76000</v>
      </c>
      <c r="S979" s="34">
        <f t="shared" si="246"/>
        <v>76000</v>
      </c>
      <c r="T979" s="69">
        <v>42887</v>
      </c>
      <c r="V979" s="11" t="s">
        <v>5331</v>
      </c>
      <c r="W979" s="11" t="s">
        <v>2124</v>
      </c>
      <c r="X979" s="11" t="s">
        <v>8313</v>
      </c>
      <c r="Y979" s="11" t="s">
        <v>5332</v>
      </c>
      <c r="Z979" s="12" t="s">
        <v>4211</v>
      </c>
      <c r="AA979" s="12" t="s">
        <v>4571</v>
      </c>
      <c r="AB979" s="12" t="s">
        <v>4572</v>
      </c>
      <c r="AC979" s="12" t="s">
        <v>3767</v>
      </c>
      <c r="AD979" s="12">
        <v>999999</v>
      </c>
      <c r="AE979" s="70">
        <v>42590</v>
      </c>
      <c r="AF979" s="70">
        <v>104454</v>
      </c>
      <c r="AG979" s="60"/>
      <c r="AH979" s="61">
        <v>71000</v>
      </c>
      <c r="AI979" s="61">
        <v>0</v>
      </c>
      <c r="AJ979" s="61">
        <v>72065</v>
      </c>
      <c r="AK979" s="61">
        <v>0</v>
      </c>
      <c r="AL979" s="61">
        <v>0</v>
      </c>
      <c r="AM979" s="61">
        <v>72065</v>
      </c>
      <c r="AN979" s="11" t="s">
        <v>74</v>
      </c>
      <c r="AO979" s="61">
        <v>76000</v>
      </c>
      <c r="AP979" s="61">
        <v>0</v>
      </c>
      <c r="AQ979" s="62">
        <v>0</v>
      </c>
      <c r="AR979" s="62">
        <v>76000</v>
      </c>
      <c r="AS979" s="11" t="s">
        <v>74</v>
      </c>
      <c r="AT979" s="62">
        <v>72065</v>
      </c>
      <c r="AU979" s="62">
        <v>76000</v>
      </c>
      <c r="AV979" s="61">
        <v>5000</v>
      </c>
      <c r="AW979" s="63" t="str">
        <f t="shared" si="247"/>
        <v/>
      </c>
      <c r="AX979" s="63" t="str">
        <f t="shared" si="248"/>
        <v/>
      </c>
      <c r="AY979" s="64">
        <v>3935</v>
      </c>
      <c r="AZ979" s="65">
        <v>5.4603482966766113E-2</v>
      </c>
      <c r="BA979" s="65">
        <v>7.0422535211267609E-2</v>
      </c>
      <c r="BB979" s="16" t="s">
        <v>5244</v>
      </c>
      <c r="BC979" s="17"/>
    </row>
    <row r="980" spans="1:55" ht="20.100000000000001" customHeight="1" x14ac:dyDescent="0.2">
      <c r="A980" s="15">
        <v>2017</v>
      </c>
      <c r="B980" s="15" t="s">
        <v>75</v>
      </c>
      <c r="C980" s="35">
        <f t="shared" si="236"/>
        <v>6</v>
      </c>
      <c r="D980" s="67">
        <v>4</v>
      </c>
      <c r="E980" s="60" t="s">
        <v>9</v>
      </c>
      <c r="F980" s="18" t="str">
        <f t="shared" si="237"/>
        <v>Potenzano, Jennifer</v>
      </c>
      <c r="G980" s="11" t="s">
        <v>1652</v>
      </c>
      <c r="H980" s="12" t="s">
        <v>5336</v>
      </c>
      <c r="I980" s="66">
        <v>1</v>
      </c>
      <c r="J980" s="68" t="s">
        <v>53</v>
      </c>
      <c r="K980" s="34">
        <f t="shared" si="238"/>
        <v>0</v>
      </c>
      <c r="L980" s="34">
        <f t="shared" si="239"/>
        <v>52273</v>
      </c>
      <c r="M980" s="34">
        <f t="shared" si="240"/>
        <v>52273</v>
      </c>
      <c r="N980" s="34">
        <f t="shared" si="241"/>
        <v>0</v>
      </c>
      <c r="O980" s="34">
        <f t="shared" si="242"/>
        <v>2110</v>
      </c>
      <c r="P980" s="34">
        <f t="shared" si="243"/>
        <v>2110</v>
      </c>
      <c r="Q980" s="34">
        <f t="shared" si="244"/>
        <v>0</v>
      </c>
      <c r="R980" s="34">
        <f t="shared" si="245"/>
        <v>54383</v>
      </c>
      <c r="S980" s="34">
        <f t="shared" si="246"/>
        <v>54383</v>
      </c>
      <c r="T980" s="69">
        <v>42887</v>
      </c>
      <c r="V980" s="11" t="s">
        <v>5334</v>
      </c>
      <c r="W980" s="11" t="s">
        <v>188</v>
      </c>
      <c r="X980" s="11" t="s">
        <v>8331</v>
      </c>
      <c r="Y980" s="11" t="s">
        <v>5335</v>
      </c>
      <c r="Z980" s="12" t="s">
        <v>4137</v>
      </c>
      <c r="AA980" s="12" t="s">
        <v>5265</v>
      </c>
      <c r="AB980" s="12" t="s">
        <v>5266</v>
      </c>
      <c r="AC980" s="12" t="s">
        <v>3710</v>
      </c>
      <c r="AD980" s="12">
        <v>999999</v>
      </c>
      <c r="AE980" s="70">
        <v>31473</v>
      </c>
      <c r="AF980" s="70">
        <v>81000</v>
      </c>
      <c r="AG980" s="60"/>
      <c r="AH980" s="61">
        <v>51500</v>
      </c>
      <c r="AI980" s="61">
        <v>0</v>
      </c>
      <c r="AJ980" s="61">
        <v>52273</v>
      </c>
      <c r="AK980" s="61">
        <v>0</v>
      </c>
      <c r="AL980" s="61">
        <v>0</v>
      </c>
      <c r="AM980" s="61">
        <v>52273</v>
      </c>
      <c r="AN980" s="11" t="s">
        <v>74</v>
      </c>
      <c r="AO980" s="61">
        <v>54383</v>
      </c>
      <c r="AP980" s="61">
        <v>0</v>
      </c>
      <c r="AQ980" s="62">
        <v>0</v>
      </c>
      <c r="AR980" s="62">
        <v>54383</v>
      </c>
      <c r="AS980" s="11" t="s">
        <v>74</v>
      </c>
      <c r="AT980" s="62">
        <v>52273</v>
      </c>
      <c r="AU980" s="62">
        <v>54383</v>
      </c>
      <c r="AV980" s="61">
        <v>2883</v>
      </c>
      <c r="AW980" s="63" t="str">
        <f t="shared" si="247"/>
        <v/>
      </c>
      <c r="AX980" s="63" t="str">
        <f t="shared" si="248"/>
        <v/>
      </c>
      <c r="AY980" s="64">
        <v>2110</v>
      </c>
      <c r="AZ980" s="65">
        <v>4.0365006791268913E-2</v>
      </c>
      <c r="BA980" s="65">
        <v>5.5980582524271842E-2</v>
      </c>
      <c r="BB980" s="16" t="s">
        <v>5244</v>
      </c>
      <c r="BC980" s="17"/>
    </row>
    <row r="981" spans="1:55" ht="20.100000000000001" customHeight="1" x14ac:dyDescent="0.2">
      <c r="A981" s="15">
        <v>2017</v>
      </c>
      <c r="B981" s="15" t="s">
        <v>75</v>
      </c>
      <c r="C981" s="35">
        <f t="shared" si="236"/>
        <v>6</v>
      </c>
      <c r="D981" s="67">
        <v>4</v>
      </c>
      <c r="E981" s="60" t="s">
        <v>9</v>
      </c>
      <c r="F981" s="18" t="str">
        <f t="shared" si="237"/>
        <v>Rajagopalan, Ranjani</v>
      </c>
      <c r="G981" s="11" t="s">
        <v>4149</v>
      </c>
      <c r="H981" s="12" t="s">
        <v>5431</v>
      </c>
      <c r="I981" s="66">
        <v>1</v>
      </c>
      <c r="J981" s="68" t="s">
        <v>53</v>
      </c>
      <c r="K981" s="34">
        <f t="shared" si="238"/>
        <v>46296</v>
      </c>
      <c r="L981" s="34">
        <f t="shared" si="239"/>
        <v>0</v>
      </c>
      <c r="M981" s="34">
        <f t="shared" si="240"/>
        <v>46296</v>
      </c>
      <c r="N981" s="34">
        <f t="shared" si="241"/>
        <v>3804</v>
      </c>
      <c r="O981" s="34">
        <f t="shared" si="242"/>
        <v>0</v>
      </c>
      <c r="P981" s="34">
        <f t="shared" si="243"/>
        <v>3804</v>
      </c>
      <c r="Q981" s="34">
        <f t="shared" si="244"/>
        <v>50100</v>
      </c>
      <c r="R981" s="34">
        <f t="shared" si="245"/>
        <v>0</v>
      </c>
      <c r="S981" s="34">
        <f t="shared" si="246"/>
        <v>50100</v>
      </c>
      <c r="T981" s="69">
        <v>42826</v>
      </c>
      <c r="V981" s="11" t="s">
        <v>5428</v>
      </c>
      <c r="W981" s="11" t="s">
        <v>5429</v>
      </c>
      <c r="X981" s="11" t="s">
        <v>8343</v>
      </c>
      <c r="Y981" s="11" t="s">
        <v>5430</v>
      </c>
      <c r="Z981" s="12" t="s">
        <v>95</v>
      </c>
      <c r="AA981" s="12" t="s">
        <v>5418</v>
      </c>
      <c r="AB981" s="12" t="s">
        <v>5419</v>
      </c>
      <c r="AC981" s="12" t="s">
        <v>4173</v>
      </c>
      <c r="AD981" s="12" t="s">
        <v>4800</v>
      </c>
      <c r="AE981" s="70">
        <v>27713</v>
      </c>
      <c r="AF981" s="70">
        <v>70436</v>
      </c>
      <c r="AG981" s="60"/>
      <c r="AH981" s="61">
        <v>45612</v>
      </c>
      <c r="AI981" s="61">
        <v>0</v>
      </c>
      <c r="AJ981" s="61">
        <v>46296</v>
      </c>
      <c r="AK981" s="61">
        <v>0</v>
      </c>
      <c r="AL981" s="61">
        <v>46296</v>
      </c>
      <c r="AM981" s="61">
        <v>0</v>
      </c>
      <c r="AN981" s="11"/>
      <c r="AO981" s="61">
        <v>50100</v>
      </c>
      <c r="AP981" s="61">
        <v>0</v>
      </c>
      <c r="AQ981" s="62">
        <v>50100</v>
      </c>
      <c r="AR981" s="62">
        <v>0</v>
      </c>
      <c r="AS981" s="11"/>
      <c r="AT981" s="62">
        <v>46296</v>
      </c>
      <c r="AU981" s="62">
        <v>50100</v>
      </c>
      <c r="AV981" s="61">
        <v>4488</v>
      </c>
      <c r="AW981" s="63" t="str">
        <f t="shared" si="247"/>
        <v/>
      </c>
      <c r="AX981" s="63" t="str">
        <f t="shared" si="248"/>
        <v/>
      </c>
      <c r="AY981" s="64">
        <v>3804</v>
      </c>
      <c r="AZ981" s="65">
        <v>8.2166925868325552E-2</v>
      </c>
      <c r="BA981" s="65">
        <v>9.8395159168639834E-2</v>
      </c>
      <c r="BB981" s="16" t="s">
        <v>5244</v>
      </c>
      <c r="BC981" s="17"/>
    </row>
    <row r="982" spans="1:55" ht="20.100000000000001" customHeight="1" x14ac:dyDescent="0.2">
      <c r="A982" s="15">
        <v>2017</v>
      </c>
      <c r="B982" s="15" t="s">
        <v>75</v>
      </c>
      <c r="C982" s="35">
        <f t="shared" si="236"/>
        <v>6</v>
      </c>
      <c r="D982" s="67">
        <v>4</v>
      </c>
      <c r="E982" s="60" t="s">
        <v>9</v>
      </c>
      <c r="F982" s="18" t="str">
        <f t="shared" si="237"/>
        <v>Rapp, Christine</v>
      </c>
      <c r="G982" s="11" t="s">
        <v>1652</v>
      </c>
      <c r="H982" s="12" t="s">
        <v>5339</v>
      </c>
      <c r="I982" s="66">
        <v>1</v>
      </c>
      <c r="J982" s="68" t="s">
        <v>53</v>
      </c>
      <c r="K982" s="34">
        <f t="shared" si="238"/>
        <v>0</v>
      </c>
      <c r="L982" s="34">
        <f t="shared" si="239"/>
        <v>55530</v>
      </c>
      <c r="M982" s="34">
        <f t="shared" si="240"/>
        <v>55530</v>
      </c>
      <c r="N982" s="34">
        <f t="shared" si="241"/>
        <v>0</v>
      </c>
      <c r="O982" s="34">
        <f t="shared" si="242"/>
        <v>1678</v>
      </c>
      <c r="P982" s="34">
        <f t="shared" si="243"/>
        <v>1678</v>
      </c>
      <c r="Q982" s="34">
        <f t="shared" si="244"/>
        <v>0</v>
      </c>
      <c r="R982" s="34">
        <f t="shared" si="245"/>
        <v>57208</v>
      </c>
      <c r="S982" s="34">
        <f t="shared" si="246"/>
        <v>57208</v>
      </c>
      <c r="T982" s="69">
        <v>42887</v>
      </c>
      <c r="V982" s="11" t="s">
        <v>5337</v>
      </c>
      <c r="W982" s="11" t="s">
        <v>2161</v>
      </c>
      <c r="X982" s="11" t="s">
        <v>8346</v>
      </c>
      <c r="Y982" s="11" t="s">
        <v>5338</v>
      </c>
      <c r="Z982" s="12" t="s">
        <v>4137</v>
      </c>
      <c r="AA982" s="12" t="s">
        <v>5265</v>
      </c>
      <c r="AB982" s="12" t="s">
        <v>5266</v>
      </c>
      <c r="AC982" s="12" t="s">
        <v>3710</v>
      </c>
      <c r="AD982" s="12">
        <v>999999</v>
      </c>
      <c r="AE982" s="70">
        <v>31473</v>
      </c>
      <c r="AF982" s="70">
        <v>81000</v>
      </c>
      <c r="AG982" s="60"/>
      <c r="AH982" s="61">
        <v>54709</v>
      </c>
      <c r="AI982" s="61">
        <v>0</v>
      </c>
      <c r="AJ982" s="61">
        <v>55530</v>
      </c>
      <c r="AK982" s="61">
        <v>0</v>
      </c>
      <c r="AL982" s="61">
        <v>0</v>
      </c>
      <c r="AM982" s="61">
        <v>55530</v>
      </c>
      <c r="AN982" s="11" t="s">
        <v>74</v>
      </c>
      <c r="AO982" s="61">
        <v>57208</v>
      </c>
      <c r="AP982" s="61">
        <v>0</v>
      </c>
      <c r="AQ982" s="62">
        <v>0</v>
      </c>
      <c r="AR982" s="62">
        <v>57208</v>
      </c>
      <c r="AS982" s="11" t="s">
        <v>74</v>
      </c>
      <c r="AT982" s="62">
        <v>55530</v>
      </c>
      <c r="AU982" s="62">
        <v>57208</v>
      </c>
      <c r="AV982" s="61">
        <v>2499</v>
      </c>
      <c r="AW982" s="63" t="str">
        <f t="shared" si="247"/>
        <v/>
      </c>
      <c r="AX982" s="63" t="str">
        <f t="shared" si="248"/>
        <v/>
      </c>
      <c r="AY982" s="64">
        <v>1678</v>
      </c>
      <c r="AZ982" s="65">
        <v>3.021790023410769E-2</v>
      </c>
      <c r="BA982" s="65">
        <v>4.5678042004057832E-2</v>
      </c>
      <c r="BB982" s="16" t="s">
        <v>5244</v>
      </c>
      <c r="BC982" s="17"/>
    </row>
    <row r="983" spans="1:55" ht="20.100000000000001" customHeight="1" x14ac:dyDescent="0.2">
      <c r="A983" s="15">
        <v>2017</v>
      </c>
      <c r="B983" s="15" t="s">
        <v>75</v>
      </c>
      <c r="C983" s="35">
        <f t="shared" si="236"/>
        <v>6</v>
      </c>
      <c r="D983" s="67">
        <v>4</v>
      </c>
      <c r="E983" s="60" t="s">
        <v>9</v>
      </c>
      <c r="F983" s="18" t="str">
        <f t="shared" si="237"/>
        <v>Restle-Lay, Andrea</v>
      </c>
      <c r="G983" s="11" t="s">
        <v>4303</v>
      </c>
      <c r="H983" s="12" t="s">
        <v>5342</v>
      </c>
      <c r="I983" s="66">
        <v>1</v>
      </c>
      <c r="J983" s="68" t="s">
        <v>53</v>
      </c>
      <c r="K983" s="34">
        <f t="shared" si="238"/>
        <v>0</v>
      </c>
      <c r="L983" s="34">
        <f t="shared" si="239"/>
        <v>74095</v>
      </c>
      <c r="M983" s="34">
        <f t="shared" si="240"/>
        <v>74095</v>
      </c>
      <c r="N983" s="34">
        <f t="shared" si="241"/>
        <v>0</v>
      </c>
      <c r="O983" s="34">
        <f t="shared" si="242"/>
        <v>2223</v>
      </c>
      <c r="P983" s="34">
        <f t="shared" si="243"/>
        <v>2223</v>
      </c>
      <c r="Q983" s="34">
        <f t="shared" si="244"/>
        <v>0</v>
      </c>
      <c r="R983" s="34">
        <f t="shared" si="245"/>
        <v>76318</v>
      </c>
      <c r="S983" s="34">
        <f t="shared" si="246"/>
        <v>76318</v>
      </c>
      <c r="T983" s="69">
        <v>42887</v>
      </c>
      <c r="V983" s="11" t="s">
        <v>5340</v>
      </c>
      <c r="W983" s="11" t="s">
        <v>2434</v>
      </c>
      <c r="X983" s="11" t="s">
        <v>8350</v>
      </c>
      <c r="Y983" s="11" t="s">
        <v>5341</v>
      </c>
      <c r="Z983" s="12" t="s">
        <v>4137</v>
      </c>
      <c r="AA983" s="12" t="s">
        <v>5265</v>
      </c>
      <c r="AB983" s="12" t="s">
        <v>5266</v>
      </c>
      <c r="AC983" s="12" t="s">
        <v>5343</v>
      </c>
      <c r="AD983" s="12">
        <v>999999</v>
      </c>
      <c r="AE983" s="70">
        <v>42590</v>
      </c>
      <c r="AF983" s="70">
        <v>104454</v>
      </c>
      <c r="AG983" s="60"/>
      <c r="AH983" s="61">
        <v>73000</v>
      </c>
      <c r="AI983" s="61">
        <v>0</v>
      </c>
      <c r="AJ983" s="61">
        <v>74095</v>
      </c>
      <c r="AK983" s="61">
        <v>0</v>
      </c>
      <c r="AL983" s="61">
        <v>0</v>
      </c>
      <c r="AM983" s="61">
        <v>74095</v>
      </c>
      <c r="AN983" s="11" t="s">
        <v>74</v>
      </c>
      <c r="AO983" s="61">
        <v>76318</v>
      </c>
      <c r="AP983" s="61">
        <v>0</v>
      </c>
      <c r="AQ983" s="62">
        <v>0</v>
      </c>
      <c r="AR983" s="62">
        <v>76318</v>
      </c>
      <c r="AS983" s="11" t="s">
        <v>74</v>
      </c>
      <c r="AT983" s="62">
        <v>74095</v>
      </c>
      <c r="AU983" s="62">
        <v>76318</v>
      </c>
      <c r="AV983" s="61">
        <v>3318</v>
      </c>
      <c r="AW983" s="63" t="str">
        <f t="shared" si="247"/>
        <v/>
      </c>
      <c r="AX983" s="63" t="str">
        <f t="shared" si="248"/>
        <v/>
      </c>
      <c r="AY983" s="64">
        <v>2223</v>
      </c>
      <c r="AZ983" s="65">
        <v>3.0002024428099062E-2</v>
      </c>
      <c r="BA983" s="65">
        <v>4.5452054794520545E-2</v>
      </c>
      <c r="BB983" s="16" t="s">
        <v>5244</v>
      </c>
      <c r="BC983" s="17"/>
    </row>
    <row r="984" spans="1:55" ht="20.100000000000001" customHeight="1" x14ac:dyDescent="0.2">
      <c r="A984" s="15">
        <v>2017</v>
      </c>
      <c r="B984" s="15" t="s">
        <v>75</v>
      </c>
      <c r="C984" s="35">
        <f t="shared" si="236"/>
        <v>6</v>
      </c>
      <c r="D984" s="67">
        <v>4</v>
      </c>
      <c r="E984" s="60" t="s">
        <v>9</v>
      </c>
      <c r="F984" s="18" t="str">
        <f t="shared" si="237"/>
        <v>Robbins, Melissa</v>
      </c>
      <c r="G984" s="11" t="s">
        <v>933</v>
      </c>
      <c r="H984" s="12" t="s">
        <v>5489</v>
      </c>
      <c r="I984" s="66">
        <v>1</v>
      </c>
      <c r="J984" s="68" t="s">
        <v>53</v>
      </c>
      <c r="K984" s="34">
        <f t="shared" si="238"/>
        <v>39042</v>
      </c>
      <c r="L984" s="34">
        <f t="shared" si="239"/>
        <v>0</v>
      </c>
      <c r="M984" s="34">
        <f t="shared" si="240"/>
        <v>39042</v>
      </c>
      <c r="N984" s="34">
        <f t="shared" si="241"/>
        <v>3904</v>
      </c>
      <c r="O984" s="34">
        <f t="shared" si="242"/>
        <v>0</v>
      </c>
      <c r="P984" s="34">
        <f t="shared" si="243"/>
        <v>3904</v>
      </c>
      <c r="Q984" s="34">
        <f t="shared" si="244"/>
        <v>42946</v>
      </c>
      <c r="R984" s="34">
        <f t="shared" si="245"/>
        <v>0</v>
      </c>
      <c r="S984" s="34">
        <f t="shared" si="246"/>
        <v>42946</v>
      </c>
      <c r="T984" s="69">
        <v>42795</v>
      </c>
      <c r="V984" s="11" t="s">
        <v>5487</v>
      </c>
      <c r="W984" s="11" t="s">
        <v>2568</v>
      </c>
      <c r="X984" s="11" t="s">
        <v>8357</v>
      </c>
      <c r="Y984" s="11" t="s">
        <v>5488</v>
      </c>
      <c r="Z984" s="12" t="s">
        <v>4143</v>
      </c>
      <c r="AA984" s="12" t="s">
        <v>5490</v>
      </c>
      <c r="AB984" s="12" t="s">
        <v>5491</v>
      </c>
      <c r="AC984" s="12" t="s">
        <v>4161</v>
      </c>
      <c r="AD984" s="12" t="s">
        <v>334</v>
      </c>
      <c r="AE984" s="70">
        <v>24381</v>
      </c>
      <c r="AF984" s="70">
        <v>48466</v>
      </c>
      <c r="AG984" s="60"/>
      <c r="AH984" s="61">
        <v>38465</v>
      </c>
      <c r="AI984" s="61">
        <v>0</v>
      </c>
      <c r="AJ984" s="61">
        <v>39042</v>
      </c>
      <c r="AK984" s="61">
        <v>0</v>
      </c>
      <c r="AL984" s="61">
        <v>39042</v>
      </c>
      <c r="AM984" s="61">
        <v>0</v>
      </c>
      <c r="AN984" s="11"/>
      <c r="AO984" s="61">
        <v>42946</v>
      </c>
      <c r="AP984" s="61">
        <v>0</v>
      </c>
      <c r="AQ984" s="62">
        <v>42946</v>
      </c>
      <c r="AR984" s="62">
        <v>0</v>
      </c>
      <c r="AS984" s="11"/>
      <c r="AT984" s="62">
        <v>39042</v>
      </c>
      <c r="AU984" s="62">
        <v>42946</v>
      </c>
      <c r="AV984" s="61">
        <v>4481</v>
      </c>
      <c r="AW984" s="63" t="str">
        <f t="shared" si="247"/>
        <v/>
      </c>
      <c r="AX984" s="63" t="str">
        <f t="shared" si="248"/>
        <v/>
      </c>
      <c r="AY984" s="64">
        <v>3904</v>
      </c>
      <c r="AZ984" s="65">
        <v>9.9994877311613134E-2</v>
      </c>
      <c r="BA984" s="65">
        <v>0.11649551540361368</v>
      </c>
      <c r="BB984" s="16" t="s">
        <v>5244</v>
      </c>
      <c r="BC984" s="124"/>
    </row>
    <row r="985" spans="1:55" ht="20.100000000000001" customHeight="1" x14ac:dyDescent="0.2">
      <c r="A985" s="15">
        <v>2017</v>
      </c>
      <c r="B985" s="15" t="s">
        <v>75</v>
      </c>
      <c r="C985" s="35">
        <f t="shared" si="236"/>
        <v>6</v>
      </c>
      <c r="D985" s="67">
        <v>4</v>
      </c>
      <c r="E985" s="60" t="s">
        <v>9</v>
      </c>
      <c r="F985" s="18" t="str">
        <f t="shared" si="237"/>
        <v>Rumbles, Ian</v>
      </c>
      <c r="G985" s="11" t="s">
        <v>1647</v>
      </c>
      <c r="H985" s="12" t="s">
        <v>5347</v>
      </c>
      <c r="I985" s="66">
        <v>1</v>
      </c>
      <c r="J985" s="68" t="s">
        <v>53</v>
      </c>
      <c r="K985" s="34">
        <f t="shared" si="238"/>
        <v>0</v>
      </c>
      <c r="L985" s="34">
        <f t="shared" si="239"/>
        <v>70035</v>
      </c>
      <c r="M985" s="34">
        <f t="shared" si="240"/>
        <v>70035</v>
      </c>
      <c r="N985" s="34">
        <f t="shared" si="241"/>
        <v>0</v>
      </c>
      <c r="O985" s="34">
        <f t="shared" si="242"/>
        <v>2965</v>
      </c>
      <c r="P985" s="34">
        <f t="shared" si="243"/>
        <v>2965</v>
      </c>
      <c r="Q985" s="34">
        <f t="shared" si="244"/>
        <v>0</v>
      </c>
      <c r="R985" s="34">
        <f t="shared" si="245"/>
        <v>73000</v>
      </c>
      <c r="S985" s="34">
        <f t="shared" si="246"/>
        <v>73000</v>
      </c>
      <c r="T985" s="69">
        <v>42887</v>
      </c>
      <c r="V985" s="11" t="s">
        <v>5344</v>
      </c>
      <c r="W985" s="11" t="s">
        <v>5345</v>
      </c>
      <c r="X985" s="11" t="s">
        <v>8362</v>
      </c>
      <c r="Y985" s="11" t="s">
        <v>5346</v>
      </c>
      <c r="Z985" s="12" t="s">
        <v>4137</v>
      </c>
      <c r="AA985" s="12" t="s">
        <v>5265</v>
      </c>
      <c r="AB985" s="12" t="s">
        <v>5266</v>
      </c>
      <c r="AC985" s="12" t="s">
        <v>3710</v>
      </c>
      <c r="AD985" s="12">
        <v>999999</v>
      </c>
      <c r="AE985" s="70">
        <v>41593</v>
      </c>
      <c r="AF985" s="70">
        <v>92000</v>
      </c>
      <c r="AG985" s="60"/>
      <c r="AH985" s="61">
        <v>69000</v>
      </c>
      <c r="AI985" s="61">
        <v>0</v>
      </c>
      <c r="AJ985" s="61">
        <v>70035</v>
      </c>
      <c r="AK985" s="61">
        <v>0</v>
      </c>
      <c r="AL985" s="61">
        <v>0</v>
      </c>
      <c r="AM985" s="61">
        <v>70035</v>
      </c>
      <c r="AN985" s="11" t="s">
        <v>74</v>
      </c>
      <c r="AO985" s="61">
        <v>73000</v>
      </c>
      <c r="AP985" s="61">
        <v>0</v>
      </c>
      <c r="AQ985" s="62">
        <v>0</v>
      </c>
      <c r="AR985" s="62">
        <v>73000</v>
      </c>
      <c r="AS985" s="11" t="s">
        <v>74</v>
      </c>
      <c r="AT985" s="62">
        <v>70035</v>
      </c>
      <c r="AU985" s="62">
        <v>73000</v>
      </c>
      <c r="AV985" s="61">
        <v>4000</v>
      </c>
      <c r="AW985" s="63" t="str">
        <f t="shared" si="247"/>
        <v/>
      </c>
      <c r="AX985" s="63" t="str">
        <f t="shared" si="248"/>
        <v/>
      </c>
      <c r="AY985" s="64">
        <v>2965</v>
      </c>
      <c r="AZ985" s="65">
        <v>4.2335974869708005E-2</v>
      </c>
      <c r="BA985" s="65">
        <v>5.7971014492753624E-2</v>
      </c>
      <c r="BB985" s="16" t="s">
        <v>5244</v>
      </c>
      <c r="BC985" s="17"/>
    </row>
    <row r="986" spans="1:55" ht="20.100000000000001" customHeight="1" x14ac:dyDescent="0.2">
      <c r="A986" s="15">
        <v>2017</v>
      </c>
      <c r="B986" s="15" t="s">
        <v>75</v>
      </c>
      <c r="C986" s="35">
        <f t="shared" si="236"/>
        <v>6</v>
      </c>
      <c r="D986" s="67">
        <v>4</v>
      </c>
      <c r="E986" s="60" t="s">
        <v>9</v>
      </c>
      <c r="F986" s="18" t="str">
        <f t="shared" si="237"/>
        <v>Scheer, Andrea</v>
      </c>
      <c r="G986" s="11" t="s">
        <v>511</v>
      </c>
      <c r="H986" s="12" t="s">
        <v>5350</v>
      </c>
      <c r="I986" s="66">
        <v>1</v>
      </c>
      <c r="J986" s="68" t="s">
        <v>53</v>
      </c>
      <c r="K986" s="34">
        <f t="shared" si="238"/>
        <v>38266</v>
      </c>
      <c r="L986" s="34">
        <f t="shared" si="239"/>
        <v>0</v>
      </c>
      <c r="M986" s="34">
        <f t="shared" si="240"/>
        <v>38266</v>
      </c>
      <c r="N986" s="34">
        <f t="shared" si="241"/>
        <v>2734</v>
      </c>
      <c r="O986" s="34">
        <f t="shared" si="242"/>
        <v>0</v>
      </c>
      <c r="P986" s="34">
        <f t="shared" si="243"/>
        <v>2734</v>
      </c>
      <c r="Q986" s="34">
        <f t="shared" si="244"/>
        <v>41000</v>
      </c>
      <c r="R986" s="34">
        <f t="shared" si="245"/>
        <v>0</v>
      </c>
      <c r="S986" s="34">
        <f t="shared" si="246"/>
        <v>41000</v>
      </c>
      <c r="T986" s="69">
        <v>42887</v>
      </c>
      <c r="V986" s="11" t="s">
        <v>5348</v>
      </c>
      <c r="W986" s="11" t="s">
        <v>2434</v>
      </c>
      <c r="X986" s="11" t="s">
        <v>8370</v>
      </c>
      <c r="Y986" s="11" t="s">
        <v>5349</v>
      </c>
      <c r="Z986" s="12" t="s">
        <v>4164</v>
      </c>
      <c r="AA986" s="12" t="s">
        <v>5211</v>
      </c>
      <c r="AB986" s="12" t="s">
        <v>5212</v>
      </c>
      <c r="AC986" s="12" t="s">
        <v>4161</v>
      </c>
      <c r="AD986" s="12">
        <v>999999</v>
      </c>
      <c r="AE986" s="70">
        <v>22332</v>
      </c>
      <c r="AF986" s="70">
        <v>46186</v>
      </c>
      <c r="AG986" s="60"/>
      <c r="AH986" s="61">
        <v>37700</v>
      </c>
      <c r="AI986" s="61">
        <v>0</v>
      </c>
      <c r="AJ986" s="61">
        <v>38266</v>
      </c>
      <c r="AK986" s="61">
        <v>0</v>
      </c>
      <c r="AL986" s="61">
        <v>38266</v>
      </c>
      <c r="AM986" s="61">
        <v>0</v>
      </c>
      <c r="AN986" s="11"/>
      <c r="AO986" s="61">
        <v>41000</v>
      </c>
      <c r="AP986" s="61">
        <v>0</v>
      </c>
      <c r="AQ986" s="62">
        <v>41000</v>
      </c>
      <c r="AR986" s="62">
        <v>0</v>
      </c>
      <c r="AS986" s="11"/>
      <c r="AT986" s="62">
        <v>38266</v>
      </c>
      <c r="AU986" s="62">
        <v>41000</v>
      </c>
      <c r="AV986" s="61">
        <v>3300</v>
      </c>
      <c r="AW986" s="63" t="str">
        <f t="shared" si="247"/>
        <v/>
      </c>
      <c r="AX986" s="63" t="str">
        <f t="shared" si="248"/>
        <v/>
      </c>
      <c r="AY986" s="64">
        <v>2734</v>
      </c>
      <c r="AZ986" s="65">
        <v>7.144723775675535E-2</v>
      </c>
      <c r="BA986" s="65">
        <v>8.7533156498673742E-2</v>
      </c>
      <c r="BB986" s="16" t="s">
        <v>5244</v>
      </c>
      <c r="BC986" s="17"/>
    </row>
    <row r="987" spans="1:55" ht="20.100000000000001" customHeight="1" x14ac:dyDescent="0.2">
      <c r="A987" s="15">
        <v>2017</v>
      </c>
      <c r="B987" s="15" t="s">
        <v>75</v>
      </c>
      <c r="C987" s="35">
        <f t="shared" si="236"/>
        <v>6</v>
      </c>
      <c r="D987" s="67">
        <v>4</v>
      </c>
      <c r="E987" s="60" t="s">
        <v>9</v>
      </c>
      <c r="F987" s="18" t="str">
        <f t="shared" si="237"/>
        <v>Sills, Christopher</v>
      </c>
      <c r="G987" s="11" t="s">
        <v>5369</v>
      </c>
      <c r="H987" s="12" t="s">
        <v>5494</v>
      </c>
      <c r="I987" s="66">
        <v>1</v>
      </c>
      <c r="J987" s="68" t="s">
        <v>53</v>
      </c>
      <c r="K987" s="34">
        <f t="shared" si="238"/>
        <v>0</v>
      </c>
      <c r="L987" s="34">
        <f t="shared" si="239"/>
        <v>40048</v>
      </c>
      <c r="M987" s="34">
        <f t="shared" si="240"/>
        <v>40048</v>
      </c>
      <c r="N987" s="34">
        <f t="shared" si="241"/>
        <v>0</v>
      </c>
      <c r="O987" s="34">
        <f t="shared" si="242"/>
        <v>2152</v>
      </c>
      <c r="P987" s="34">
        <f t="shared" si="243"/>
        <v>2152</v>
      </c>
      <c r="Q987" s="34">
        <f t="shared" si="244"/>
        <v>0</v>
      </c>
      <c r="R987" s="34">
        <f t="shared" si="245"/>
        <v>42200</v>
      </c>
      <c r="S987" s="34">
        <f t="shared" si="246"/>
        <v>42200</v>
      </c>
      <c r="T987" s="69">
        <v>42826</v>
      </c>
      <c r="V987" s="11" t="s">
        <v>5492</v>
      </c>
      <c r="W987" s="11" t="s">
        <v>1119</v>
      </c>
      <c r="X987" s="11" t="s">
        <v>8380</v>
      </c>
      <c r="Y987" s="11" t="s">
        <v>5493</v>
      </c>
      <c r="Z987" s="12" t="s">
        <v>4178</v>
      </c>
      <c r="AA987" s="12" t="s">
        <v>4355</v>
      </c>
      <c r="AB987" s="12" t="s">
        <v>4356</v>
      </c>
      <c r="AC987" s="12" t="s">
        <v>4357</v>
      </c>
      <c r="AD987" s="12" t="s">
        <v>73</v>
      </c>
      <c r="AE987" s="70">
        <v>23618</v>
      </c>
      <c r="AF987" s="70">
        <v>53376</v>
      </c>
      <c r="AG987" s="60"/>
      <c r="AH987" s="61">
        <v>39456</v>
      </c>
      <c r="AI987" s="61">
        <v>0</v>
      </c>
      <c r="AJ987" s="61">
        <v>40048</v>
      </c>
      <c r="AK987" s="61">
        <v>0</v>
      </c>
      <c r="AL987" s="61">
        <v>0</v>
      </c>
      <c r="AM987" s="61">
        <v>40048</v>
      </c>
      <c r="AN987" s="11" t="s">
        <v>74</v>
      </c>
      <c r="AO987" s="61">
        <v>42200</v>
      </c>
      <c r="AP987" s="61">
        <v>0</v>
      </c>
      <c r="AQ987" s="62">
        <v>0</v>
      </c>
      <c r="AR987" s="62">
        <v>42200</v>
      </c>
      <c r="AS987" s="11" t="s">
        <v>74</v>
      </c>
      <c r="AT987" s="62">
        <v>40048</v>
      </c>
      <c r="AU987" s="62">
        <v>42200</v>
      </c>
      <c r="AV987" s="61">
        <v>2744</v>
      </c>
      <c r="AW987" s="63" t="str">
        <f t="shared" si="247"/>
        <v/>
      </c>
      <c r="AX987" s="63" t="str">
        <f t="shared" si="248"/>
        <v/>
      </c>
      <c r="AY987" s="64">
        <v>2152</v>
      </c>
      <c r="AZ987" s="65">
        <v>5.3735517379145024E-2</v>
      </c>
      <c r="BA987" s="65">
        <v>6.9545823195458226E-2</v>
      </c>
      <c r="BB987" s="16" t="s">
        <v>5244</v>
      </c>
      <c r="BC987" s="124"/>
    </row>
    <row r="988" spans="1:55" ht="20.100000000000001" customHeight="1" x14ac:dyDescent="0.2">
      <c r="A988" s="15">
        <v>2017</v>
      </c>
      <c r="B988" s="15" t="s">
        <v>75</v>
      </c>
      <c r="C988" s="35">
        <f t="shared" si="236"/>
        <v>6</v>
      </c>
      <c r="D988" s="67">
        <v>4</v>
      </c>
      <c r="E988" s="60" t="s">
        <v>9</v>
      </c>
      <c r="F988" s="18" t="str">
        <f t="shared" si="237"/>
        <v>Soule, Jeremy</v>
      </c>
      <c r="G988" s="11" t="s">
        <v>148</v>
      </c>
      <c r="H988" s="12" t="s">
        <v>5353</v>
      </c>
      <c r="I988" s="66">
        <v>1</v>
      </c>
      <c r="J988" s="68" t="s">
        <v>53</v>
      </c>
      <c r="K988" s="34">
        <f t="shared" si="238"/>
        <v>52625</v>
      </c>
      <c r="L988" s="34">
        <f t="shared" si="239"/>
        <v>0</v>
      </c>
      <c r="M988" s="34">
        <f t="shared" si="240"/>
        <v>52625</v>
      </c>
      <c r="N988" s="34">
        <f t="shared" si="241"/>
        <v>1627</v>
      </c>
      <c r="O988" s="34">
        <f t="shared" si="242"/>
        <v>0</v>
      </c>
      <c r="P988" s="34">
        <f t="shared" si="243"/>
        <v>1627</v>
      </c>
      <c r="Q988" s="34">
        <f t="shared" si="244"/>
        <v>54252</v>
      </c>
      <c r="R988" s="34">
        <f t="shared" si="245"/>
        <v>0</v>
      </c>
      <c r="S988" s="34">
        <f t="shared" si="246"/>
        <v>54252</v>
      </c>
      <c r="T988" s="69">
        <v>42906</v>
      </c>
      <c r="V988" s="11" t="s">
        <v>5351</v>
      </c>
      <c r="W988" s="11" t="s">
        <v>155</v>
      </c>
      <c r="X988" s="11" t="s">
        <v>8389</v>
      </c>
      <c r="Y988" s="11" t="s">
        <v>5352</v>
      </c>
      <c r="Z988" s="12" t="s">
        <v>4193</v>
      </c>
      <c r="AA988" s="12" t="s">
        <v>4194</v>
      </c>
      <c r="AB988" s="12" t="s">
        <v>4195</v>
      </c>
      <c r="AC988" s="12" t="s">
        <v>5252</v>
      </c>
      <c r="AD988" s="12">
        <v>999999</v>
      </c>
      <c r="AE988" s="70">
        <v>30383</v>
      </c>
      <c r="AF988" s="70">
        <v>58993</v>
      </c>
      <c r="AG988" s="60"/>
      <c r="AH988" s="61">
        <v>53450</v>
      </c>
      <c r="AI988" s="61">
        <v>0</v>
      </c>
      <c r="AJ988" s="61">
        <v>52625</v>
      </c>
      <c r="AK988" s="61">
        <v>0</v>
      </c>
      <c r="AL988" s="61">
        <v>52625</v>
      </c>
      <c r="AM988" s="61">
        <v>0</v>
      </c>
      <c r="AN988" s="11"/>
      <c r="AO988" s="61">
        <v>54252</v>
      </c>
      <c r="AP988" s="61">
        <v>0</v>
      </c>
      <c r="AQ988" s="62">
        <v>54252</v>
      </c>
      <c r="AR988" s="62">
        <v>0</v>
      </c>
      <c r="AS988" s="11"/>
      <c r="AT988" s="62">
        <v>52625</v>
      </c>
      <c r="AU988" s="62">
        <v>54252</v>
      </c>
      <c r="AV988" s="61">
        <v>802</v>
      </c>
      <c r="AW988" s="63" t="str">
        <f t="shared" si="247"/>
        <v/>
      </c>
      <c r="AX988" s="63" t="str">
        <f t="shared" si="248"/>
        <v/>
      </c>
      <c r="AY988" s="64">
        <v>1627</v>
      </c>
      <c r="AZ988" s="65">
        <v>3.0916864608076008E-2</v>
      </c>
      <c r="BA988" s="65">
        <v>1.500467726847521E-2</v>
      </c>
      <c r="BB988" s="16" t="s">
        <v>5244</v>
      </c>
      <c r="BC988" s="17"/>
    </row>
    <row r="989" spans="1:55" ht="20.100000000000001" customHeight="1" x14ac:dyDescent="0.2">
      <c r="A989" s="15">
        <v>2017</v>
      </c>
      <c r="B989" s="15" t="s">
        <v>75</v>
      </c>
      <c r="C989" s="35">
        <f t="shared" si="236"/>
        <v>6</v>
      </c>
      <c r="D989" s="67">
        <v>4</v>
      </c>
      <c r="E989" s="60" t="s">
        <v>9</v>
      </c>
      <c r="F989" s="18" t="str">
        <f t="shared" si="237"/>
        <v>Spitzfaden, Lorraine</v>
      </c>
      <c r="G989" s="11" t="s">
        <v>1181</v>
      </c>
      <c r="H989" s="12" t="s">
        <v>5357</v>
      </c>
      <c r="I989" s="66">
        <v>1</v>
      </c>
      <c r="J989" s="68" t="s">
        <v>53</v>
      </c>
      <c r="K989" s="34">
        <f t="shared" si="238"/>
        <v>0</v>
      </c>
      <c r="L989" s="34">
        <f t="shared" si="239"/>
        <v>46690</v>
      </c>
      <c r="M989" s="34">
        <f t="shared" si="240"/>
        <v>46690</v>
      </c>
      <c r="N989" s="34">
        <f t="shared" si="241"/>
        <v>0</v>
      </c>
      <c r="O989" s="34">
        <f t="shared" si="242"/>
        <v>810</v>
      </c>
      <c r="P989" s="34">
        <f t="shared" si="243"/>
        <v>810</v>
      </c>
      <c r="Q989" s="34">
        <f t="shared" si="244"/>
        <v>0</v>
      </c>
      <c r="R989" s="34">
        <f t="shared" si="245"/>
        <v>47500</v>
      </c>
      <c r="S989" s="34">
        <f t="shared" si="246"/>
        <v>47500</v>
      </c>
      <c r="T989" s="69">
        <v>42887</v>
      </c>
      <c r="V989" s="11" t="s">
        <v>5354</v>
      </c>
      <c r="W989" s="11" t="s">
        <v>5355</v>
      </c>
      <c r="X989" s="11" t="s">
        <v>8391</v>
      </c>
      <c r="Y989" s="11" t="s">
        <v>5356</v>
      </c>
      <c r="Z989" s="12" t="s">
        <v>4178</v>
      </c>
      <c r="AA989" s="12" t="s">
        <v>5260</v>
      </c>
      <c r="AB989" s="12" t="s">
        <v>5261</v>
      </c>
      <c r="AC989" s="12" t="s">
        <v>4146</v>
      </c>
      <c r="AD989" s="12">
        <v>999999</v>
      </c>
      <c r="AE989" s="70">
        <v>24900</v>
      </c>
      <c r="AF989" s="70">
        <v>54002</v>
      </c>
      <c r="AG989" s="60"/>
      <c r="AH989" s="61">
        <v>46000</v>
      </c>
      <c r="AI989" s="61">
        <v>0</v>
      </c>
      <c r="AJ989" s="61">
        <v>46690</v>
      </c>
      <c r="AK989" s="61">
        <v>0</v>
      </c>
      <c r="AL989" s="61">
        <v>0</v>
      </c>
      <c r="AM989" s="61">
        <v>46690</v>
      </c>
      <c r="AN989" s="11" t="s">
        <v>74</v>
      </c>
      <c r="AO989" s="61">
        <v>47500</v>
      </c>
      <c r="AP989" s="61">
        <v>0</v>
      </c>
      <c r="AQ989" s="62">
        <v>0</v>
      </c>
      <c r="AR989" s="62">
        <v>47500</v>
      </c>
      <c r="AS989" s="11" t="s">
        <v>74</v>
      </c>
      <c r="AT989" s="62">
        <v>46690</v>
      </c>
      <c r="AU989" s="62">
        <v>47500</v>
      </c>
      <c r="AV989" s="61">
        <v>1500</v>
      </c>
      <c r="AW989" s="63" t="str">
        <f t="shared" si="247"/>
        <v/>
      </c>
      <c r="AX989" s="63" t="str">
        <f t="shared" si="248"/>
        <v/>
      </c>
      <c r="AY989" s="64">
        <v>810</v>
      </c>
      <c r="AZ989" s="65">
        <v>1.7348468622831442E-2</v>
      </c>
      <c r="BA989" s="65">
        <v>3.2608695652173912E-2</v>
      </c>
      <c r="BB989" s="16" t="s">
        <v>5244</v>
      </c>
      <c r="BC989" s="17"/>
    </row>
    <row r="990" spans="1:55" ht="20.100000000000001" customHeight="1" x14ac:dyDescent="0.2">
      <c r="A990" s="15">
        <v>2017</v>
      </c>
      <c r="B990" s="15" t="s">
        <v>75</v>
      </c>
      <c r="C990" s="35">
        <f t="shared" si="236"/>
        <v>6</v>
      </c>
      <c r="D990" s="67">
        <v>4</v>
      </c>
      <c r="E990" s="60" t="s">
        <v>9</v>
      </c>
      <c r="F990" s="18" t="str">
        <f t="shared" si="237"/>
        <v>Stefanick, Kathleen</v>
      </c>
      <c r="G990" s="11" t="s">
        <v>133</v>
      </c>
      <c r="H990" s="12" t="s">
        <v>5434</v>
      </c>
      <c r="I990" s="66">
        <v>1</v>
      </c>
      <c r="J990" s="68" t="s">
        <v>53</v>
      </c>
      <c r="K990" s="34">
        <f t="shared" si="238"/>
        <v>76396</v>
      </c>
      <c r="L990" s="34">
        <f t="shared" si="239"/>
        <v>0</v>
      </c>
      <c r="M990" s="34">
        <f t="shared" si="240"/>
        <v>76396</v>
      </c>
      <c r="N990" s="34">
        <f t="shared" si="241"/>
        <v>3820</v>
      </c>
      <c r="O990" s="34">
        <f t="shared" si="242"/>
        <v>0</v>
      </c>
      <c r="P990" s="34">
        <f t="shared" si="243"/>
        <v>3820</v>
      </c>
      <c r="Q990" s="34">
        <f t="shared" si="244"/>
        <v>80216</v>
      </c>
      <c r="R990" s="34">
        <f t="shared" si="245"/>
        <v>0</v>
      </c>
      <c r="S990" s="34">
        <f t="shared" si="246"/>
        <v>80216</v>
      </c>
      <c r="T990" s="69">
        <v>42856</v>
      </c>
      <c r="V990" s="11" t="s">
        <v>5432</v>
      </c>
      <c r="W990" s="11" t="s">
        <v>636</v>
      </c>
      <c r="X990" s="11" t="s">
        <v>8392</v>
      </c>
      <c r="Y990" s="11" t="s">
        <v>5433</v>
      </c>
      <c r="Z990" s="12" t="s">
        <v>95</v>
      </c>
      <c r="AA990" s="12" t="s">
        <v>5435</v>
      </c>
      <c r="AB990" s="12" t="s">
        <v>5436</v>
      </c>
      <c r="AC990" s="12" t="s">
        <v>5437</v>
      </c>
      <c r="AD990" s="12" t="s">
        <v>543</v>
      </c>
      <c r="AE990" s="70">
        <v>36012</v>
      </c>
      <c r="AF990" s="70">
        <v>96812</v>
      </c>
      <c r="AG990" s="60"/>
      <c r="AH990" s="61">
        <v>68425</v>
      </c>
      <c r="AI990" s="61">
        <v>0</v>
      </c>
      <c r="AJ990" s="61">
        <v>76396</v>
      </c>
      <c r="AK990" s="61">
        <v>0</v>
      </c>
      <c r="AL990" s="61">
        <v>76396</v>
      </c>
      <c r="AM990" s="61">
        <v>0</v>
      </c>
      <c r="AN990" s="11"/>
      <c r="AO990" s="61">
        <v>80216</v>
      </c>
      <c r="AP990" s="61">
        <v>0</v>
      </c>
      <c r="AQ990" s="62">
        <v>80216</v>
      </c>
      <c r="AR990" s="62">
        <v>0</v>
      </c>
      <c r="AS990" s="11"/>
      <c r="AT990" s="62">
        <v>76396</v>
      </c>
      <c r="AU990" s="62">
        <v>80216</v>
      </c>
      <c r="AV990" s="61">
        <v>11791</v>
      </c>
      <c r="AW990" s="63" t="str">
        <f t="shared" si="247"/>
        <v/>
      </c>
      <c r="AX990" s="63" t="str">
        <f t="shared" si="248"/>
        <v/>
      </c>
      <c r="AY990" s="64">
        <v>3820</v>
      </c>
      <c r="AZ990" s="65">
        <v>5.0002617938111941E-2</v>
      </c>
      <c r="BA990" s="65">
        <v>0.17232005845816586</v>
      </c>
      <c r="BB990" s="16" t="s">
        <v>5244</v>
      </c>
      <c r="BC990" s="17"/>
    </row>
    <row r="991" spans="1:55" ht="20.100000000000001" customHeight="1" x14ac:dyDescent="0.2">
      <c r="A991" s="15">
        <v>2017</v>
      </c>
      <c r="B991" s="15" t="s">
        <v>75</v>
      </c>
      <c r="C991" s="35">
        <f t="shared" si="236"/>
        <v>6</v>
      </c>
      <c r="D991" s="67">
        <v>4</v>
      </c>
      <c r="E991" s="60" t="s">
        <v>9</v>
      </c>
      <c r="F991" s="18" t="str">
        <f t="shared" si="237"/>
        <v>Terwilliger, Christine</v>
      </c>
      <c r="G991" s="11" t="s">
        <v>933</v>
      </c>
      <c r="H991" s="12" t="s">
        <v>5497</v>
      </c>
      <c r="I991" s="66">
        <v>1</v>
      </c>
      <c r="J991" s="68" t="s">
        <v>53</v>
      </c>
      <c r="K991" s="34">
        <f t="shared" si="238"/>
        <v>44400</v>
      </c>
      <c r="L991" s="34">
        <f t="shared" si="239"/>
        <v>0</v>
      </c>
      <c r="M991" s="34">
        <f t="shared" si="240"/>
        <v>44400</v>
      </c>
      <c r="N991" s="34">
        <f t="shared" si="241"/>
        <v>1332</v>
      </c>
      <c r="O991" s="34">
        <f t="shared" si="242"/>
        <v>0</v>
      </c>
      <c r="P991" s="34">
        <f t="shared" si="243"/>
        <v>1332</v>
      </c>
      <c r="Q991" s="34">
        <f t="shared" si="244"/>
        <v>45732</v>
      </c>
      <c r="R991" s="34">
        <f t="shared" si="245"/>
        <v>0</v>
      </c>
      <c r="S991" s="34">
        <f t="shared" si="246"/>
        <v>45732</v>
      </c>
      <c r="T991" s="69">
        <v>42826</v>
      </c>
      <c r="V991" s="11" t="s">
        <v>5495</v>
      </c>
      <c r="W991" s="11" t="s">
        <v>2161</v>
      </c>
      <c r="X991" s="11" t="s">
        <v>8405</v>
      </c>
      <c r="Y991" s="11" t="s">
        <v>5496</v>
      </c>
      <c r="Z991" s="12" t="s">
        <v>4311</v>
      </c>
      <c r="AA991" s="12" t="s">
        <v>4440</v>
      </c>
      <c r="AB991" s="12" t="s">
        <v>4441</v>
      </c>
      <c r="AC991" s="12" t="s">
        <v>4146</v>
      </c>
      <c r="AD991" s="12" t="s">
        <v>371</v>
      </c>
      <c r="AE991" s="70">
        <v>24381</v>
      </c>
      <c r="AF991" s="70">
        <v>48466</v>
      </c>
      <c r="AG991" s="60"/>
      <c r="AH991" s="61">
        <v>43744</v>
      </c>
      <c r="AI991" s="61">
        <v>0</v>
      </c>
      <c r="AJ991" s="61">
        <v>44400</v>
      </c>
      <c r="AK991" s="61">
        <v>0</v>
      </c>
      <c r="AL991" s="61">
        <v>44400</v>
      </c>
      <c r="AM991" s="61">
        <v>0</v>
      </c>
      <c r="AN991" s="11"/>
      <c r="AO991" s="61">
        <v>45732</v>
      </c>
      <c r="AP991" s="61">
        <v>0</v>
      </c>
      <c r="AQ991" s="62">
        <v>45732</v>
      </c>
      <c r="AR991" s="62">
        <v>0</v>
      </c>
      <c r="AS991" s="11"/>
      <c r="AT991" s="62">
        <v>44400</v>
      </c>
      <c r="AU991" s="62">
        <v>45732</v>
      </c>
      <c r="AV991" s="61">
        <v>1988</v>
      </c>
      <c r="AW991" s="63" t="str">
        <f t="shared" si="247"/>
        <v/>
      </c>
      <c r="AX991" s="63" t="str">
        <f t="shared" si="248"/>
        <v/>
      </c>
      <c r="AY991" s="64">
        <v>1332</v>
      </c>
      <c r="AZ991" s="65">
        <v>0.03</v>
      </c>
      <c r="BA991" s="65">
        <v>4.5446232626188736E-2</v>
      </c>
      <c r="BB991" s="16" t="s">
        <v>5244</v>
      </c>
      <c r="BC991" s="124"/>
    </row>
    <row r="992" spans="1:55" ht="20.100000000000001" customHeight="1" x14ac:dyDescent="0.2">
      <c r="A992" s="15">
        <v>2017</v>
      </c>
      <c r="B992" s="15" t="s">
        <v>75</v>
      </c>
      <c r="C992" s="35">
        <f t="shared" si="236"/>
        <v>6</v>
      </c>
      <c r="D992" s="67">
        <v>4</v>
      </c>
      <c r="E992" s="60" t="s">
        <v>9</v>
      </c>
      <c r="F992" s="18" t="str">
        <f t="shared" si="237"/>
        <v>Thomas, Brittany</v>
      </c>
      <c r="G992" s="11" t="s">
        <v>4414</v>
      </c>
      <c r="H992" s="12" t="s">
        <v>5359</v>
      </c>
      <c r="I992" s="66">
        <v>1</v>
      </c>
      <c r="J992" s="68" t="s">
        <v>53</v>
      </c>
      <c r="K992" s="34">
        <f t="shared" si="238"/>
        <v>0</v>
      </c>
      <c r="L992" s="34">
        <f t="shared" si="239"/>
        <v>40296</v>
      </c>
      <c r="M992" s="34">
        <f t="shared" si="240"/>
        <v>40296</v>
      </c>
      <c r="N992" s="34">
        <f t="shared" si="241"/>
        <v>0</v>
      </c>
      <c r="O992" s="34">
        <f t="shared" si="242"/>
        <v>2015</v>
      </c>
      <c r="P992" s="34">
        <f t="shared" si="243"/>
        <v>2015</v>
      </c>
      <c r="Q992" s="34">
        <f t="shared" si="244"/>
        <v>0</v>
      </c>
      <c r="R992" s="34">
        <f t="shared" si="245"/>
        <v>42311</v>
      </c>
      <c r="S992" s="34">
        <f t="shared" si="246"/>
        <v>42311</v>
      </c>
      <c r="T992" s="69">
        <v>42887</v>
      </c>
      <c r="V992" s="11" t="s">
        <v>535</v>
      </c>
      <c r="W992" s="11" t="s">
        <v>4908</v>
      </c>
      <c r="X992" s="11" t="s">
        <v>8406</v>
      </c>
      <c r="Y992" s="11" t="s">
        <v>5358</v>
      </c>
      <c r="Z992" s="12" t="s">
        <v>4253</v>
      </c>
      <c r="AA992" s="12" t="s">
        <v>4254</v>
      </c>
      <c r="AB992" s="12" t="s">
        <v>4255</v>
      </c>
      <c r="AC992" s="12" t="s">
        <v>5288</v>
      </c>
      <c r="AD992" s="12">
        <v>999999</v>
      </c>
      <c r="AE992" s="70">
        <v>23190</v>
      </c>
      <c r="AF992" s="70">
        <v>60588</v>
      </c>
      <c r="AG992" s="60"/>
      <c r="AH992" s="61">
        <v>39700</v>
      </c>
      <c r="AI992" s="61">
        <v>0</v>
      </c>
      <c r="AJ992" s="61">
        <v>40296</v>
      </c>
      <c r="AK992" s="61">
        <v>0</v>
      </c>
      <c r="AL992" s="61">
        <v>0</v>
      </c>
      <c r="AM992" s="61">
        <v>40296</v>
      </c>
      <c r="AN992" s="11" t="s">
        <v>74</v>
      </c>
      <c r="AO992" s="61">
        <v>42311</v>
      </c>
      <c r="AP992" s="61">
        <v>0</v>
      </c>
      <c r="AQ992" s="62">
        <v>0</v>
      </c>
      <c r="AR992" s="62">
        <v>42311</v>
      </c>
      <c r="AS992" s="11" t="s">
        <v>74</v>
      </c>
      <c r="AT992" s="62">
        <v>40296</v>
      </c>
      <c r="AU992" s="62">
        <v>42311</v>
      </c>
      <c r="AV992" s="61">
        <v>2611</v>
      </c>
      <c r="AW992" s="63" t="str">
        <f t="shared" si="247"/>
        <v/>
      </c>
      <c r="AX992" s="63" t="str">
        <f t="shared" si="248"/>
        <v/>
      </c>
      <c r="AY992" s="64">
        <v>2015</v>
      </c>
      <c r="AZ992" s="65">
        <v>5.0004963271788765E-2</v>
      </c>
      <c r="BA992" s="65">
        <v>6.5768261964735522E-2</v>
      </c>
      <c r="BB992" s="16" t="s">
        <v>5244</v>
      </c>
      <c r="BC992" s="17"/>
    </row>
    <row r="993" spans="1:55" ht="20.100000000000001" customHeight="1" x14ac:dyDescent="0.2">
      <c r="A993" s="15">
        <v>2017</v>
      </c>
      <c r="B993" s="15" t="s">
        <v>75</v>
      </c>
      <c r="C993" s="35">
        <f t="shared" si="236"/>
        <v>6</v>
      </c>
      <c r="D993" s="67">
        <v>4</v>
      </c>
      <c r="E993" s="60" t="s">
        <v>9</v>
      </c>
      <c r="F993" s="18" t="str">
        <f t="shared" si="237"/>
        <v>Tuazama, Zelda</v>
      </c>
      <c r="G993" s="11" t="s">
        <v>933</v>
      </c>
      <c r="H993" s="12" t="s">
        <v>5363</v>
      </c>
      <c r="I993" s="66">
        <v>1</v>
      </c>
      <c r="J993" s="68" t="s">
        <v>53</v>
      </c>
      <c r="K993" s="34">
        <f t="shared" si="238"/>
        <v>35682</v>
      </c>
      <c r="L993" s="34">
        <f t="shared" si="239"/>
        <v>0</v>
      </c>
      <c r="M993" s="34">
        <f t="shared" si="240"/>
        <v>35682</v>
      </c>
      <c r="N993" s="34">
        <f t="shared" si="241"/>
        <v>0</v>
      </c>
      <c r="O993" s="34">
        <f t="shared" si="242"/>
        <v>3033</v>
      </c>
      <c r="P993" s="34">
        <f t="shared" si="243"/>
        <v>3033</v>
      </c>
      <c r="Q993" s="34">
        <f t="shared" si="244"/>
        <v>35682</v>
      </c>
      <c r="R993" s="34">
        <f t="shared" si="245"/>
        <v>3033</v>
      </c>
      <c r="S993" s="34">
        <f t="shared" si="246"/>
        <v>38715</v>
      </c>
      <c r="T993" s="69">
        <v>42887</v>
      </c>
      <c r="V993" s="11" t="s">
        <v>5360</v>
      </c>
      <c r="W993" s="11" t="s">
        <v>5361</v>
      </c>
      <c r="X993" s="11" t="s">
        <v>8411</v>
      </c>
      <c r="Y993" s="11" t="s">
        <v>5362</v>
      </c>
      <c r="Z993" s="12" t="s">
        <v>4164</v>
      </c>
      <c r="AA993" s="12" t="s">
        <v>4747</v>
      </c>
      <c r="AB993" s="12" t="s">
        <v>4748</v>
      </c>
      <c r="AC993" s="12" t="s">
        <v>4161</v>
      </c>
      <c r="AD993" s="12">
        <v>999999</v>
      </c>
      <c r="AE993" s="70">
        <v>24381</v>
      </c>
      <c r="AF993" s="70">
        <v>48466</v>
      </c>
      <c r="AG993" s="60"/>
      <c r="AH993" s="61">
        <v>35155</v>
      </c>
      <c r="AI993" s="61">
        <v>0</v>
      </c>
      <c r="AJ993" s="61">
        <v>35682</v>
      </c>
      <c r="AK993" s="61">
        <v>0</v>
      </c>
      <c r="AL993" s="61">
        <v>35682</v>
      </c>
      <c r="AM993" s="61">
        <v>0</v>
      </c>
      <c r="AN993" s="11"/>
      <c r="AO993" s="61">
        <v>38715</v>
      </c>
      <c r="AP993" s="61">
        <v>0</v>
      </c>
      <c r="AQ993" s="62">
        <v>35682</v>
      </c>
      <c r="AR993" s="62">
        <v>3033</v>
      </c>
      <c r="AS993" s="11" t="s">
        <v>74</v>
      </c>
      <c r="AT993" s="62">
        <v>35682</v>
      </c>
      <c r="AU993" s="62">
        <v>38715</v>
      </c>
      <c r="AV993" s="61">
        <v>3560</v>
      </c>
      <c r="AW993" s="63" t="str">
        <f t="shared" si="247"/>
        <v/>
      </c>
      <c r="AX993" s="63" t="str">
        <f t="shared" si="248"/>
        <v/>
      </c>
      <c r="AY993" s="64">
        <v>3033</v>
      </c>
      <c r="AZ993" s="65">
        <v>8.5000840760047089E-2</v>
      </c>
      <c r="BA993" s="65">
        <v>0.10126582278481013</v>
      </c>
      <c r="BB993" s="16" t="s">
        <v>5244</v>
      </c>
      <c r="BC993" s="17"/>
    </row>
    <row r="994" spans="1:55" ht="20.100000000000001" customHeight="1" x14ac:dyDescent="0.2">
      <c r="A994" s="15">
        <v>2017</v>
      </c>
      <c r="B994" s="15" t="s">
        <v>75</v>
      </c>
      <c r="C994" s="35">
        <f t="shared" si="236"/>
        <v>6</v>
      </c>
      <c r="D994" s="67">
        <v>4</v>
      </c>
      <c r="E994" s="60" t="s">
        <v>9</v>
      </c>
      <c r="F994" s="18" t="str">
        <f t="shared" si="237"/>
        <v>VanDerlaske, Kelly</v>
      </c>
      <c r="G994" s="11" t="s">
        <v>4393</v>
      </c>
      <c r="H994" s="12" t="s">
        <v>5440</v>
      </c>
      <c r="I994" s="66">
        <v>1</v>
      </c>
      <c r="J994" s="68" t="s">
        <v>53</v>
      </c>
      <c r="K994" s="34">
        <f t="shared" si="238"/>
        <v>57122</v>
      </c>
      <c r="L994" s="34">
        <f t="shared" si="239"/>
        <v>13741</v>
      </c>
      <c r="M994" s="34">
        <f t="shared" si="240"/>
        <v>70863</v>
      </c>
      <c r="N994" s="34">
        <f t="shared" si="241"/>
        <v>3427</v>
      </c>
      <c r="O994" s="34">
        <f t="shared" si="242"/>
        <v>825</v>
      </c>
      <c r="P994" s="34">
        <f t="shared" si="243"/>
        <v>4252</v>
      </c>
      <c r="Q994" s="34">
        <f t="shared" si="244"/>
        <v>60549</v>
      </c>
      <c r="R994" s="34">
        <f t="shared" si="245"/>
        <v>14566</v>
      </c>
      <c r="S994" s="34">
        <f t="shared" si="246"/>
        <v>75115</v>
      </c>
      <c r="T994" s="69">
        <v>42856</v>
      </c>
      <c r="V994" s="11" t="s">
        <v>5438</v>
      </c>
      <c r="W994" s="11" t="s">
        <v>1723</v>
      </c>
      <c r="X994" s="11" t="s">
        <v>8412</v>
      </c>
      <c r="Y994" s="11" t="s">
        <v>5439</v>
      </c>
      <c r="Z994" s="12" t="s">
        <v>4253</v>
      </c>
      <c r="AA994" s="12" t="s">
        <v>4282</v>
      </c>
      <c r="AB994" s="12" t="s">
        <v>4283</v>
      </c>
      <c r="AC994" s="12" t="s">
        <v>5441</v>
      </c>
      <c r="AD994" s="12" t="s">
        <v>5442</v>
      </c>
      <c r="AE994" s="70">
        <v>42082</v>
      </c>
      <c r="AF994" s="70">
        <v>92387</v>
      </c>
      <c r="AG994" s="60"/>
      <c r="AH994" s="61">
        <v>69816</v>
      </c>
      <c r="AI994" s="61">
        <v>0</v>
      </c>
      <c r="AJ994" s="61">
        <v>70863</v>
      </c>
      <c r="AK994" s="61">
        <v>0</v>
      </c>
      <c r="AL994" s="61">
        <v>57122</v>
      </c>
      <c r="AM994" s="61">
        <v>13741</v>
      </c>
      <c r="AN994" s="11" t="s">
        <v>4154</v>
      </c>
      <c r="AO994" s="61">
        <v>75115</v>
      </c>
      <c r="AP994" s="61">
        <v>0</v>
      </c>
      <c r="AQ994" s="62">
        <v>60549</v>
      </c>
      <c r="AR994" s="62">
        <v>14566</v>
      </c>
      <c r="AS994" s="11" t="s">
        <v>4154</v>
      </c>
      <c r="AT994" s="62">
        <v>70863</v>
      </c>
      <c r="AU994" s="62">
        <v>75115</v>
      </c>
      <c r="AV994" s="61">
        <v>5299</v>
      </c>
      <c r="AW994" s="63" t="str">
        <f t="shared" si="247"/>
        <v/>
      </c>
      <c r="AX994" s="63" t="str">
        <f t="shared" si="248"/>
        <v/>
      </c>
      <c r="AY994" s="64">
        <v>4252</v>
      </c>
      <c r="AZ994" s="65">
        <v>6.000310458208092E-2</v>
      </c>
      <c r="BA994" s="65">
        <v>7.5899507276269054E-2</v>
      </c>
      <c r="BB994" s="16" t="s">
        <v>5244</v>
      </c>
      <c r="BC994" s="17"/>
    </row>
    <row r="995" spans="1:55" ht="20.100000000000001" customHeight="1" x14ac:dyDescent="0.2">
      <c r="A995" s="15">
        <v>2017</v>
      </c>
      <c r="B995" s="15" t="s">
        <v>75</v>
      </c>
      <c r="C995" s="35">
        <f t="shared" si="236"/>
        <v>6</v>
      </c>
      <c r="D995" s="67">
        <v>4</v>
      </c>
      <c r="E995" s="60" t="s">
        <v>9</v>
      </c>
      <c r="F995" s="18" t="str">
        <f t="shared" si="237"/>
        <v>Wilkins, Scott</v>
      </c>
      <c r="G995" s="11" t="s">
        <v>1151</v>
      </c>
      <c r="H995" s="12" t="s">
        <v>5366</v>
      </c>
      <c r="I995" s="66">
        <v>1</v>
      </c>
      <c r="J995" s="68" t="s">
        <v>53</v>
      </c>
      <c r="K995" s="34">
        <f t="shared" si="238"/>
        <v>0</v>
      </c>
      <c r="L995" s="34">
        <f t="shared" si="239"/>
        <v>77062</v>
      </c>
      <c r="M995" s="34">
        <f t="shared" si="240"/>
        <v>77062</v>
      </c>
      <c r="N995" s="34">
        <f t="shared" si="241"/>
        <v>0</v>
      </c>
      <c r="O995" s="34">
        <f t="shared" si="242"/>
        <v>1038</v>
      </c>
      <c r="P995" s="34">
        <f t="shared" si="243"/>
        <v>1038</v>
      </c>
      <c r="Q995" s="34">
        <f t="shared" si="244"/>
        <v>0</v>
      </c>
      <c r="R995" s="34">
        <f t="shared" si="245"/>
        <v>78100</v>
      </c>
      <c r="S995" s="34">
        <f t="shared" si="246"/>
        <v>78100</v>
      </c>
      <c r="T995" s="69">
        <v>42870</v>
      </c>
      <c r="V995" s="11" t="s">
        <v>5364</v>
      </c>
      <c r="W995" s="11" t="s">
        <v>980</v>
      </c>
      <c r="X995" s="11" t="s">
        <v>8429</v>
      </c>
      <c r="Y995" s="11" t="s">
        <v>5365</v>
      </c>
      <c r="Z995" s="12" t="s">
        <v>4158</v>
      </c>
      <c r="AA995" s="12" t="s">
        <v>5229</v>
      </c>
      <c r="AB995" s="12" t="s">
        <v>5230</v>
      </c>
      <c r="AC995" s="12" t="s">
        <v>5367</v>
      </c>
      <c r="AD995" s="12">
        <v>999999</v>
      </c>
      <c r="AE995" s="70">
        <v>46350</v>
      </c>
      <c r="AF995" s="70">
        <v>98300</v>
      </c>
      <c r="AG995" s="60"/>
      <c r="AH995" s="61">
        <v>75923</v>
      </c>
      <c r="AI995" s="61">
        <v>0</v>
      </c>
      <c r="AJ995" s="61">
        <v>77062</v>
      </c>
      <c r="AK995" s="61">
        <v>0</v>
      </c>
      <c r="AL995" s="61">
        <v>0</v>
      </c>
      <c r="AM995" s="61">
        <v>77062</v>
      </c>
      <c r="AN995" s="11" t="s">
        <v>74</v>
      </c>
      <c r="AO995" s="61">
        <v>78100</v>
      </c>
      <c r="AP995" s="61">
        <v>0</v>
      </c>
      <c r="AQ995" s="62">
        <v>0</v>
      </c>
      <c r="AR995" s="62">
        <v>78100</v>
      </c>
      <c r="AS995" s="11" t="s">
        <v>74</v>
      </c>
      <c r="AT995" s="62">
        <v>77062</v>
      </c>
      <c r="AU995" s="62">
        <v>78100</v>
      </c>
      <c r="AV995" s="61">
        <v>2177</v>
      </c>
      <c r="AW995" s="63" t="str">
        <f t="shared" si="247"/>
        <v/>
      </c>
      <c r="AX995" s="63" t="str">
        <f t="shared" si="248"/>
        <v/>
      </c>
      <c r="AY995" s="64">
        <v>1038</v>
      </c>
      <c r="AZ995" s="65">
        <v>1.3469673769172874E-2</v>
      </c>
      <c r="BA995" s="65">
        <v>2.8673787916705083E-2</v>
      </c>
      <c r="BB995" s="16" t="s">
        <v>5244</v>
      </c>
      <c r="BC995" s="17"/>
    </row>
    <row r="996" spans="1:55" ht="20.100000000000001" customHeight="1" x14ac:dyDescent="0.2">
      <c r="A996" s="15">
        <v>2017</v>
      </c>
      <c r="B996" s="15" t="s">
        <v>75</v>
      </c>
      <c r="C996" s="35">
        <f t="shared" si="236"/>
        <v>6</v>
      </c>
      <c r="D996" s="67">
        <v>4</v>
      </c>
      <c r="E996" s="60" t="s">
        <v>9</v>
      </c>
      <c r="F996" s="18" t="str">
        <f t="shared" si="237"/>
        <v>Wyatt, Elizabeth</v>
      </c>
      <c r="G996" s="11" t="s">
        <v>933</v>
      </c>
      <c r="H996" s="12" t="s">
        <v>5499</v>
      </c>
      <c r="I996" s="66">
        <v>1</v>
      </c>
      <c r="J996" s="68" t="s">
        <v>53</v>
      </c>
      <c r="K996" s="34">
        <f t="shared" si="238"/>
        <v>42000</v>
      </c>
      <c r="L996" s="34">
        <f t="shared" si="239"/>
        <v>0</v>
      </c>
      <c r="M996" s="34">
        <f t="shared" si="240"/>
        <v>42000</v>
      </c>
      <c r="N996" s="34">
        <f t="shared" si="241"/>
        <v>2500</v>
      </c>
      <c r="O996" s="34">
        <f t="shared" si="242"/>
        <v>0</v>
      </c>
      <c r="P996" s="34">
        <f t="shared" si="243"/>
        <v>2500</v>
      </c>
      <c r="Q996" s="34">
        <f t="shared" si="244"/>
        <v>44500</v>
      </c>
      <c r="R996" s="34">
        <f t="shared" si="245"/>
        <v>0</v>
      </c>
      <c r="S996" s="34">
        <f t="shared" si="246"/>
        <v>44500</v>
      </c>
      <c r="T996" s="69">
        <v>42826</v>
      </c>
      <c r="V996" s="11" t="s">
        <v>2659</v>
      </c>
      <c r="W996" s="11" t="s">
        <v>367</v>
      </c>
      <c r="X996" s="11" t="s">
        <v>8434</v>
      </c>
      <c r="Y996" s="11" t="s">
        <v>5498</v>
      </c>
      <c r="Z996" s="12" t="s">
        <v>4137</v>
      </c>
      <c r="AA996" s="12" t="s">
        <v>4361</v>
      </c>
      <c r="AB996" s="12" t="s">
        <v>4362</v>
      </c>
      <c r="AC996" s="12" t="s">
        <v>4161</v>
      </c>
      <c r="AD996" s="12" t="s">
        <v>334</v>
      </c>
      <c r="AE996" s="70">
        <v>24381</v>
      </c>
      <c r="AF996" s="70">
        <v>48466</v>
      </c>
      <c r="AG996" s="60"/>
      <c r="AH996" s="61">
        <v>36388</v>
      </c>
      <c r="AI996" s="61">
        <v>0</v>
      </c>
      <c r="AJ996" s="61">
        <v>42000</v>
      </c>
      <c r="AK996" s="61">
        <v>0</v>
      </c>
      <c r="AL996" s="61">
        <v>42000</v>
      </c>
      <c r="AM996" s="61">
        <v>0</v>
      </c>
      <c r="AN996" s="11"/>
      <c r="AO996" s="61">
        <v>44500</v>
      </c>
      <c r="AP996" s="61">
        <v>0</v>
      </c>
      <c r="AQ996" s="62">
        <v>44500</v>
      </c>
      <c r="AR996" s="62">
        <v>0</v>
      </c>
      <c r="AS996" s="11"/>
      <c r="AT996" s="62">
        <v>42000</v>
      </c>
      <c r="AU996" s="62">
        <v>44500</v>
      </c>
      <c r="AV996" s="61">
        <v>8112</v>
      </c>
      <c r="AW996" s="63" t="str">
        <f t="shared" si="247"/>
        <v/>
      </c>
      <c r="AX996" s="63" t="str">
        <f t="shared" si="248"/>
        <v/>
      </c>
      <c r="AY996" s="64">
        <v>2500</v>
      </c>
      <c r="AZ996" s="65">
        <v>5.9523809523809521E-2</v>
      </c>
      <c r="BA996" s="65">
        <v>0.2229306364735627</v>
      </c>
      <c r="BB996" s="16" t="s">
        <v>5244</v>
      </c>
      <c r="BC996" s="124"/>
    </row>
    <row r="997" spans="1:55" ht="20.100000000000001" customHeight="1" x14ac:dyDescent="0.2">
      <c r="A997" s="15">
        <v>2017</v>
      </c>
      <c r="B997" s="15" t="s">
        <v>75</v>
      </c>
      <c r="C997" s="35">
        <f t="shared" si="236"/>
        <v>6</v>
      </c>
      <c r="D997" s="67">
        <v>4</v>
      </c>
      <c r="E997" s="60" t="s">
        <v>9</v>
      </c>
      <c r="F997" s="18" t="str">
        <f t="shared" si="237"/>
        <v>Young, Andre</v>
      </c>
      <c r="G997" s="11" t="s">
        <v>5369</v>
      </c>
      <c r="H997" s="12" t="s">
        <v>5370</v>
      </c>
      <c r="I997" s="66">
        <v>1</v>
      </c>
      <c r="J997" s="68" t="s">
        <v>53</v>
      </c>
      <c r="K997" s="34">
        <f t="shared" si="238"/>
        <v>37577</v>
      </c>
      <c r="L997" s="34">
        <f t="shared" si="239"/>
        <v>0</v>
      </c>
      <c r="M997" s="34">
        <f t="shared" si="240"/>
        <v>37577</v>
      </c>
      <c r="N997" s="34">
        <f t="shared" si="241"/>
        <v>2423</v>
      </c>
      <c r="O997" s="34">
        <f t="shared" si="242"/>
        <v>0</v>
      </c>
      <c r="P997" s="34">
        <f t="shared" si="243"/>
        <v>2423</v>
      </c>
      <c r="Q997" s="34">
        <f t="shared" si="244"/>
        <v>40000</v>
      </c>
      <c r="R997" s="34">
        <f t="shared" si="245"/>
        <v>0</v>
      </c>
      <c r="S997" s="34">
        <f t="shared" si="246"/>
        <v>40000</v>
      </c>
      <c r="T997" s="69">
        <v>42891</v>
      </c>
      <c r="V997" s="11" t="s">
        <v>788</v>
      </c>
      <c r="W997" s="11" t="s">
        <v>767</v>
      </c>
      <c r="X997" s="11" t="s">
        <v>8437</v>
      </c>
      <c r="Y997" s="11" t="s">
        <v>5368</v>
      </c>
      <c r="Z997" s="12" t="s">
        <v>95</v>
      </c>
      <c r="AA997" s="12" t="s">
        <v>5088</v>
      </c>
      <c r="AB997" s="12" t="s">
        <v>5089</v>
      </c>
      <c r="AC997" s="12" t="s">
        <v>4383</v>
      </c>
      <c r="AD997" s="12">
        <v>999999</v>
      </c>
      <c r="AE997" s="70">
        <v>23618</v>
      </c>
      <c r="AF997" s="70">
        <v>53376</v>
      </c>
      <c r="AG997" s="60"/>
      <c r="AH997" s="61">
        <v>37022</v>
      </c>
      <c r="AI997" s="61">
        <v>0</v>
      </c>
      <c r="AJ997" s="61">
        <v>37577</v>
      </c>
      <c r="AK997" s="61">
        <v>0</v>
      </c>
      <c r="AL997" s="61">
        <v>37577</v>
      </c>
      <c r="AM997" s="61">
        <v>0</v>
      </c>
      <c r="AN997" s="11"/>
      <c r="AO997" s="61">
        <v>40000</v>
      </c>
      <c r="AP997" s="61">
        <v>0</v>
      </c>
      <c r="AQ997" s="62">
        <v>40000</v>
      </c>
      <c r="AR997" s="62">
        <v>0</v>
      </c>
      <c r="AS997" s="11"/>
      <c r="AT997" s="62">
        <v>37577</v>
      </c>
      <c r="AU997" s="62">
        <v>40000</v>
      </c>
      <c r="AV997" s="61">
        <v>2978</v>
      </c>
      <c r="AW997" s="63" t="str">
        <f t="shared" si="247"/>
        <v/>
      </c>
      <c r="AX997" s="63" t="str">
        <f t="shared" si="248"/>
        <v/>
      </c>
      <c r="AY997" s="64">
        <v>2423</v>
      </c>
      <c r="AZ997" s="65">
        <v>6.4480932485296863E-2</v>
      </c>
      <c r="BA997" s="65">
        <v>8.0438658095186646E-2</v>
      </c>
      <c r="BB997" s="16" t="s">
        <v>5244</v>
      </c>
      <c r="BC997" s="17"/>
    </row>
    <row r="998" spans="1:55" ht="20.100000000000001" customHeight="1" x14ac:dyDescent="0.2">
      <c r="A998" s="15">
        <v>2017</v>
      </c>
      <c r="B998" s="15" t="s">
        <v>75</v>
      </c>
      <c r="C998" s="35">
        <f t="shared" si="236"/>
        <v>6</v>
      </c>
      <c r="D998" s="67">
        <v>4</v>
      </c>
      <c r="E998" s="60" t="s">
        <v>9</v>
      </c>
      <c r="F998" s="18" t="str">
        <f t="shared" si="237"/>
        <v>Zuleta, Maria</v>
      </c>
      <c r="G998" s="11" t="s">
        <v>4857</v>
      </c>
      <c r="H998" s="12" t="s">
        <v>5373</v>
      </c>
      <c r="I998" s="66">
        <v>1</v>
      </c>
      <c r="J998" s="68" t="s">
        <v>53</v>
      </c>
      <c r="K998" s="34">
        <f t="shared" si="238"/>
        <v>23051</v>
      </c>
      <c r="L998" s="34">
        <f t="shared" si="239"/>
        <v>26229</v>
      </c>
      <c r="M998" s="34">
        <f t="shared" si="240"/>
        <v>49280</v>
      </c>
      <c r="N998" s="34">
        <f t="shared" si="241"/>
        <v>921</v>
      </c>
      <c r="O998" s="34">
        <f t="shared" si="242"/>
        <v>1049</v>
      </c>
      <c r="P998" s="34">
        <f t="shared" si="243"/>
        <v>1970</v>
      </c>
      <c r="Q998" s="34">
        <f t="shared" si="244"/>
        <v>23972</v>
      </c>
      <c r="R998" s="34">
        <f t="shared" si="245"/>
        <v>27278</v>
      </c>
      <c r="S998" s="34">
        <f t="shared" si="246"/>
        <v>51250</v>
      </c>
      <c r="T998" s="69">
        <v>42887</v>
      </c>
      <c r="V998" s="11" t="s">
        <v>5371</v>
      </c>
      <c r="W998" s="11" t="s">
        <v>889</v>
      </c>
      <c r="X998" s="11" t="s">
        <v>8439</v>
      </c>
      <c r="Y998" s="11" t="s">
        <v>5372</v>
      </c>
      <c r="Z998" s="12" t="s">
        <v>4137</v>
      </c>
      <c r="AA998" s="12" t="s">
        <v>4619</v>
      </c>
      <c r="AB998" s="12" t="s">
        <v>4620</v>
      </c>
      <c r="AC998" s="12" t="s">
        <v>4418</v>
      </c>
      <c r="AD998" s="12">
        <v>999999</v>
      </c>
      <c r="AE998" s="70">
        <v>35363</v>
      </c>
      <c r="AF998" s="70">
        <v>80521</v>
      </c>
      <c r="AG998" s="60"/>
      <c r="AH998" s="61">
        <v>48552</v>
      </c>
      <c r="AI998" s="61">
        <v>0</v>
      </c>
      <c r="AJ998" s="61">
        <v>49280</v>
      </c>
      <c r="AK998" s="61">
        <v>0</v>
      </c>
      <c r="AL998" s="61">
        <v>23051</v>
      </c>
      <c r="AM998" s="61">
        <v>26229</v>
      </c>
      <c r="AN998" s="11" t="s">
        <v>74</v>
      </c>
      <c r="AO998" s="61">
        <v>51250</v>
      </c>
      <c r="AP998" s="61">
        <v>0</v>
      </c>
      <c r="AQ998" s="62">
        <v>23972</v>
      </c>
      <c r="AR998" s="62">
        <v>27278</v>
      </c>
      <c r="AS998" s="11" t="s">
        <v>74</v>
      </c>
      <c r="AT998" s="62">
        <v>49280</v>
      </c>
      <c r="AU998" s="62">
        <v>51250</v>
      </c>
      <c r="AV998" s="61">
        <v>2698</v>
      </c>
      <c r="AW998" s="63" t="str">
        <f t="shared" si="247"/>
        <v/>
      </c>
      <c r="AX998" s="63" t="str">
        <f t="shared" si="248"/>
        <v/>
      </c>
      <c r="AY998" s="64">
        <v>1970</v>
      </c>
      <c r="AZ998" s="65">
        <v>3.9975649350649352E-2</v>
      </c>
      <c r="BA998" s="65">
        <v>5.556928653814467E-2</v>
      </c>
      <c r="BB998" s="16" t="s">
        <v>5244</v>
      </c>
      <c r="BC998" s="17"/>
    </row>
    <row r="999" spans="1:55" ht="20.100000000000001" customHeight="1" x14ac:dyDescent="0.2">
      <c r="A999" s="72">
        <v>2017</v>
      </c>
      <c r="B999" s="72" t="s">
        <v>75</v>
      </c>
      <c r="C999" s="35">
        <f t="shared" si="236"/>
        <v>6</v>
      </c>
      <c r="D999" s="67">
        <v>4</v>
      </c>
      <c r="E999" s="17" t="s">
        <v>10</v>
      </c>
      <c r="F999" s="18" t="str">
        <f t="shared" si="237"/>
        <v>Gossett, Lydia</v>
      </c>
      <c r="G999" s="11" t="s">
        <v>4111</v>
      </c>
      <c r="H999" s="12" t="s">
        <v>4112</v>
      </c>
      <c r="I999" s="66">
        <v>1</v>
      </c>
      <c r="J999" s="61" t="s">
        <v>53</v>
      </c>
      <c r="K999" s="34">
        <f t="shared" si="238"/>
        <v>66710</v>
      </c>
      <c r="L999" s="34">
        <f t="shared" si="239"/>
        <v>0</v>
      </c>
      <c r="M999" s="34">
        <f t="shared" si="240"/>
        <v>66710</v>
      </c>
      <c r="N999" s="34">
        <f t="shared" si="241"/>
        <v>5000</v>
      </c>
      <c r="O999" s="34">
        <f t="shared" si="242"/>
        <v>0</v>
      </c>
      <c r="P999" s="34">
        <f t="shared" si="243"/>
        <v>5000</v>
      </c>
      <c r="Q999" s="34">
        <f t="shared" si="244"/>
        <v>71710</v>
      </c>
      <c r="R999" s="34">
        <f t="shared" si="245"/>
        <v>0</v>
      </c>
      <c r="S999" s="34">
        <f t="shared" si="246"/>
        <v>71710</v>
      </c>
      <c r="T999" s="71">
        <v>42887</v>
      </c>
      <c r="V999" s="11" t="s">
        <v>4108</v>
      </c>
      <c r="W999" s="11" t="s">
        <v>4109</v>
      </c>
      <c r="X999" s="11" t="s">
        <v>8446</v>
      </c>
      <c r="Y999" s="12" t="s">
        <v>4110</v>
      </c>
      <c r="Z999" s="12"/>
      <c r="AA999" s="12" t="s">
        <v>4061</v>
      </c>
      <c r="AB999" s="12"/>
      <c r="AC999" s="12" t="s">
        <v>4113</v>
      </c>
      <c r="AD999" s="12" t="s">
        <v>4114</v>
      </c>
      <c r="AE999" s="70">
        <v>37012</v>
      </c>
      <c r="AF999" s="70">
        <v>96811</v>
      </c>
      <c r="AG999" s="60"/>
      <c r="AH999" s="61">
        <v>65724</v>
      </c>
      <c r="AI999" s="61">
        <v>0</v>
      </c>
      <c r="AJ999" s="61">
        <v>66710</v>
      </c>
      <c r="AK999" s="61">
        <v>0</v>
      </c>
      <c r="AL999" s="61">
        <v>66710</v>
      </c>
      <c r="AM999" s="61">
        <v>0</v>
      </c>
      <c r="AN999" s="11"/>
      <c r="AO999" s="61">
        <v>71710</v>
      </c>
      <c r="AP999" s="61">
        <v>0</v>
      </c>
      <c r="AQ999" s="62">
        <v>71710</v>
      </c>
      <c r="AR999" s="62">
        <v>0</v>
      </c>
      <c r="AS999" s="11"/>
      <c r="AT999" s="62">
        <v>66710</v>
      </c>
      <c r="AU999" s="62">
        <v>71710</v>
      </c>
      <c r="AV999" s="61">
        <v>5986</v>
      </c>
      <c r="AW999" s="63" t="str">
        <f t="shared" si="247"/>
        <v/>
      </c>
      <c r="AX999" s="63" t="str">
        <f t="shared" si="248"/>
        <v/>
      </c>
      <c r="AY999" s="64">
        <v>5000</v>
      </c>
      <c r="AZ999" s="65">
        <v>7.4951281666916503E-2</v>
      </c>
      <c r="BA999" s="65">
        <v>9.1077840667031826E-2</v>
      </c>
      <c r="BB999" s="16" t="s">
        <v>36</v>
      </c>
      <c r="BC999" s="17"/>
    </row>
    <row r="1000" spans="1:55" ht="20.100000000000001" customHeight="1" x14ac:dyDescent="0.2">
      <c r="A1000" s="72">
        <v>2017</v>
      </c>
      <c r="B1000" s="72" t="s">
        <v>75</v>
      </c>
      <c r="C1000" s="35">
        <f t="shared" si="236"/>
        <v>6</v>
      </c>
      <c r="D1000" s="67">
        <v>4</v>
      </c>
      <c r="E1000" s="17" t="s">
        <v>10</v>
      </c>
      <c r="F1000" s="18" t="str">
        <f t="shared" si="237"/>
        <v>Kaufman-Moore, David</v>
      </c>
      <c r="G1000" s="11" t="s">
        <v>4106</v>
      </c>
      <c r="H1000" s="12" t="s">
        <v>845</v>
      </c>
      <c r="I1000" s="66">
        <v>1</v>
      </c>
      <c r="J1000" s="61" t="s">
        <v>53</v>
      </c>
      <c r="K1000" s="34">
        <f t="shared" si="238"/>
        <v>40600</v>
      </c>
      <c r="L1000" s="34">
        <f t="shared" si="239"/>
        <v>0</v>
      </c>
      <c r="M1000" s="34">
        <f t="shared" si="240"/>
        <v>40600</v>
      </c>
      <c r="N1000" s="34">
        <f t="shared" si="241"/>
        <v>3147</v>
      </c>
      <c r="O1000" s="34">
        <f t="shared" si="242"/>
        <v>0</v>
      </c>
      <c r="P1000" s="34">
        <f t="shared" si="243"/>
        <v>3147</v>
      </c>
      <c r="Q1000" s="34">
        <f t="shared" si="244"/>
        <v>43747</v>
      </c>
      <c r="R1000" s="34">
        <f t="shared" si="245"/>
        <v>0</v>
      </c>
      <c r="S1000" s="34">
        <f t="shared" si="246"/>
        <v>43747</v>
      </c>
      <c r="T1000" s="71">
        <v>42887</v>
      </c>
      <c r="V1000" s="11" t="s">
        <v>4104</v>
      </c>
      <c r="W1000" s="11" t="s">
        <v>1065</v>
      </c>
      <c r="X1000" s="11" t="s">
        <v>8450</v>
      </c>
      <c r="Y1000" s="12" t="s">
        <v>4105</v>
      </c>
      <c r="Z1000" s="12"/>
      <c r="AA1000" s="12" t="s">
        <v>4107</v>
      </c>
      <c r="AB1000" s="12"/>
      <c r="AC1000" s="12" t="s">
        <v>2655</v>
      </c>
      <c r="AD1000" s="12" t="s">
        <v>268</v>
      </c>
      <c r="AE1000" s="70">
        <v>28713</v>
      </c>
      <c r="AF1000" s="70">
        <v>51670</v>
      </c>
      <c r="AG1000" s="60"/>
      <c r="AH1000" s="61">
        <v>40000</v>
      </c>
      <c r="AI1000" s="61">
        <v>0</v>
      </c>
      <c r="AJ1000" s="61">
        <v>40600</v>
      </c>
      <c r="AK1000" s="61">
        <v>0</v>
      </c>
      <c r="AL1000" s="61">
        <v>40600</v>
      </c>
      <c r="AM1000" s="61">
        <v>0</v>
      </c>
      <c r="AN1000" s="11"/>
      <c r="AO1000" s="61">
        <v>43747</v>
      </c>
      <c r="AP1000" s="61">
        <v>0</v>
      </c>
      <c r="AQ1000" s="62">
        <v>43747</v>
      </c>
      <c r="AR1000" s="62">
        <v>0</v>
      </c>
      <c r="AS1000" s="11"/>
      <c r="AT1000" s="62">
        <v>40600</v>
      </c>
      <c r="AU1000" s="62">
        <v>43747</v>
      </c>
      <c r="AV1000" s="61">
        <v>3747</v>
      </c>
      <c r="AW1000" s="63" t="str">
        <f t="shared" si="247"/>
        <v/>
      </c>
      <c r="AX1000" s="63" t="str">
        <f t="shared" si="248"/>
        <v/>
      </c>
      <c r="AY1000" s="64">
        <v>3147</v>
      </c>
      <c r="AZ1000" s="65">
        <v>7.7512315270935966E-2</v>
      </c>
      <c r="BA1000" s="65">
        <v>9.3674999999999994E-2</v>
      </c>
      <c r="BB1000" s="16" t="s">
        <v>36</v>
      </c>
      <c r="BC1000" s="17"/>
    </row>
    <row r="1001" spans="1:55" ht="20.100000000000001" customHeight="1" x14ac:dyDescent="0.2">
      <c r="A1001" s="72">
        <v>2017</v>
      </c>
      <c r="B1001" s="72" t="s">
        <v>75</v>
      </c>
      <c r="C1001" s="35">
        <f t="shared" si="236"/>
        <v>6</v>
      </c>
      <c r="D1001" s="67">
        <v>4</v>
      </c>
      <c r="E1001" s="17" t="s">
        <v>10</v>
      </c>
      <c r="F1001" s="18" t="str">
        <f t="shared" si="237"/>
        <v>Norman, Shannon</v>
      </c>
      <c r="G1001" s="11" t="s">
        <v>4101</v>
      </c>
      <c r="H1001" s="12" t="s">
        <v>4102</v>
      </c>
      <c r="I1001" s="66">
        <v>1</v>
      </c>
      <c r="J1001" s="61" t="s">
        <v>53</v>
      </c>
      <c r="K1001" s="34">
        <f t="shared" si="238"/>
        <v>0</v>
      </c>
      <c r="L1001" s="34">
        <f t="shared" si="239"/>
        <v>30958</v>
      </c>
      <c r="M1001" s="34">
        <f t="shared" si="240"/>
        <v>30958</v>
      </c>
      <c r="N1001" s="34">
        <f t="shared" si="241"/>
        <v>0</v>
      </c>
      <c r="O1001" s="34">
        <f t="shared" si="242"/>
        <v>1500</v>
      </c>
      <c r="P1001" s="34">
        <f t="shared" si="243"/>
        <v>1500</v>
      </c>
      <c r="Q1001" s="34">
        <f t="shared" si="244"/>
        <v>0</v>
      </c>
      <c r="R1001" s="34">
        <f t="shared" si="245"/>
        <v>32458</v>
      </c>
      <c r="S1001" s="34">
        <f t="shared" si="246"/>
        <v>32458</v>
      </c>
      <c r="T1001" s="71">
        <v>42856</v>
      </c>
      <c r="V1001" s="11" t="s">
        <v>4099</v>
      </c>
      <c r="W1001" s="11" t="s">
        <v>1784</v>
      </c>
      <c r="X1001" s="11" t="s">
        <v>8451</v>
      </c>
      <c r="Y1001" s="12" t="s">
        <v>4100</v>
      </c>
      <c r="Z1001" s="12"/>
      <c r="AA1001" s="12" t="s">
        <v>4103</v>
      </c>
      <c r="AB1001" s="12"/>
      <c r="AC1001" s="12" t="s">
        <v>334</v>
      </c>
      <c r="AD1001" s="12" t="s">
        <v>334</v>
      </c>
      <c r="AE1001" s="70">
        <v>25381</v>
      </c>
      <c r="AF1001" s="70">
        <v>48446</v>
      </c>
      <c r="AG1001" s="60"/>
      <c r="AH1001" s="61">
        <v>30500</v>
      </c>
      <c r="AI1001" s="61">
        <v>0</v>
      </c>
      <c r="AJ1001" s="61">
        <v>30958</v>
      </c>
      <c r="AK1001" s="61">
        <v>0</v>
      </c>
      <c r="AL1001" s="61">
        <v>0</v>
      </c>
      <c r="AM1001" s="61">
        <v>30958</v>
      </c>
      <c r="AN1001" s="11" t="s">
        <v>4033</v>
      </c>
      <c r="AO1001" s="61">
        <v>32458</v>
      </c>
      <c r="AP1001" s="61">
        <v>0</v>
      </c>
      <c r="AQ1001" s="62">
        <v>0</v>
      </c>
      <c r="AR1001" s="62">
        <v>32458</v>
      </c>
      <c r="AS1001" s="11" t="s">
        <v>4033</v>
      </c>
      <c r="AT1001" s="62">
        <v>30958</v>
      </c>
      <c r="AU1001" s="62">
        <v>32458</v>
      </c>
      <c r="AV1001" s="61">
        <v>1958</v>
      </c>
      <c r="AW1001" s="63" t="str">
        <f t="shared" si="247"/>
        <v/>
      </c>
      <c r="AX1001" s="63" t="str">
        <f t="shared" si="248"/>
        <v/>
      </c>
      <c r="AY1001" s="64">
        <v>1500</v>
      </c>
      <c r="AZ1001" s="65">
        <v>4.8452742425221268E-2</v>
      </c>
      <c r="BA1001" s="65">
        <v>6.4196721311475413E-2</v>
      </c>
      <c r="BB1001" s="16" t="s">
        <v>36</v>
      </c>
      <c r="BC1001" s="17"/>
    </row>
    <row r="1002" spans="1:55" ht="20.100000000000001" customHeight="1" x14ac:dyDescent="0.2">
      <c r="A1002" s="15">
        <v>2017</v>
      </c>
      <c r="B1002" s="15" t="s">
        <v>75</v>
      </c>
      <c r="C1002" s="35">
        <f t="shared" si="236"/>
        <v>6</v>
      </c>
      <c r="D1002" s="67">
        <v>4</v>
      </c>
      <c r="E1002" s="60" t="s">
        <v>11</v>
      </c>
      <c r="F1002" s="18" t="str">
        <f t="shared" si="237"/>
        <v>Ceallaigh, Sherryl</v>
      </c>
      <c r="G1002" s="11" t="s">
        <v>3668</v>
      </c>
      <c r="H1002" s="12" t="s">
        <v>3791</v>
      </c>
      <c r="I1002" s="66">
        <v>1</v>
      </c>
      <c r="J1002" s="68" t="s">
        <v>53</v>
      </c>
      <c r="K1002" s="34">
        <f t="shared" si="238"/>
        <v>62646</v>
      </c>
      <c r="L1002" s="34">
        <f t="shared" si="239"/>
        <v>0</v>
      </c>
      <c r="M1002" s="34">
        <f t="shared" si="240"/>
        <v>62646</v>
      </c>
      <c r="N1002" s="34">
        <f t="shared" si="241"/>
        <v>2854</v>
      </c>
      <c r="O1002" s="34">
        <f t="shared" si="242"/>
        <v>0</v>
      </c>
      <c r="P1002" s="34">
        <f t="shared" si="243"/>
        <v>2854</v>
      </c>
      <c r="Q1002" s="34">
        <f t="shared" si="244"/>
        <v>65500</v>
      </c>
      <c r="R1002" s="34">
        <f t="shared" si="245"/>
        <v>0</v>
      </c>
      <c r="S1002" s="34">
        <f t="shared" si="246"/>
        <v>65500</v>
      </c>
      <c r="T1002" s="69">
        <v>42856</v>
      </c>
      <c r="V1002" s="11" t="s">
        <v>3789</v>
      </c>
      <c r="W1002" s="11" t="s">
        <v>3790</v>
      </c>
      <c r="X1002" s="11" t="s">
        <v>8468</v>
      </c>
      <c r="Y1002" s="11">
        <v>800367774</v>
      </c>
      <c r="Z1002" s="12" t="s">
        <v>3792</v>
      </c>
      <c r="AA1002" s="12" t="s">
        <v>3793</v>
      </c>
      <c r="AB1002" s="12" t="s">
        <v>3794</v>
      </c>
      <c r="AC1002" s="12" t="s">
        <v>3795</v>
      </c>
      <c r="AD1002" s="12">
        <v>435000</v>
      </c>
      <c r="AE1002" s="70">
        <v>55548</v>
      </c>
      <c r="AF1002" s="70">
        <v>67892</v>
      </c>
      <c r="AG1002" s="60"/>
      <c r="AH1002" s="61">
        <v>61720</v>
      </c>
      <c r="AI1002" s="61">
        <v>0</v>
      </c>
      <c r="AJ1002" s="61">
        <v>62646</v>
      </c>
      <c r="AK1002" s="61" t="s">
        <v>3583</v>
      </c>
      <c r="AL1002" s="61">
        <v>62646</v>
      </c>
      <c r="AM1002" s="61">
        <v>0</v>
      </c>
      <c r="AN1002" s="11"/>
      <c r="AO1002" s="61">
        <v>65500</v>
      </c>
      <c r="AP1002" s="61" t="s">
        <v>3583</v>
      </c>
      <c r="AQ1002" s="62">
        <v>65500</v>
      </c>
      <c r="AR1002" s="62">
        <v>0</v>
      </c>
      <c r="AS1002" s="11"/>
      <c r="AT1002" s="62">
        <v>62646</v>
      </c>
      <c r="AU1002" s="62">
        <v>65500</v>
      </c>
      <c r="AV1002" s="61">
        <v>3780</v>
      </c>
      <c r="AW1002" s="63" t="str">
        <f t="shared" si="247"/>
        <v/>
      </c>
      <c r="AX1002" s="63" t="str">
        <f t="shared" si="248"/>
        <v/>
      </c>
      <c r="AY1002" s="64">
        <v>2854</v>
      </c>
      <c r="AZ1002" s="65">
        <v>4.5557577498962422E-2</v>
      </c>
      <c r="BA1002" s="65">
        <v>6.1199999999999997E-2</v>
      </c>
      <c r="BB1002" s="16" t="s">
        <v>36</v>
      </c>
      <c r="BC1002" s="17" t="s">
        <v>3796</v>
      </c>
    </row>
    <row r="1003" spans="1:55" ht="20.100000000000001" customHeight="1" x14ac:dyDescent="0.2">
      <c r="A1003" s="15">
        <v>2017</v>
      </c>
      <c r="B1003" s="15" t="s">
        <v>75</v>
      </c>
      <c r="C1003" s="35">
        <f t="shared" si="236"/>
        <v>6</v>
      </c>
      <c r="D1003" s="67">
        <v>4</v>
      </c>
      <c r="E1003" s="60" t="s">
        <v>11</v>
      </c>
      <c r="F1003" s="18" t="str">
        <f t="shared" si="237"/>
        <v>Love, David</v>
      </c>
      <c r="G1003" s="11" t="s">
        <v>3819</v>
      </c>
      <c r="H1003" s="12" t="s">
        <v>3820</v>
      </c>
      <c r="I1003" s="66">
        <v>1</v>
      </c>
      <c r="J1003" s="68" t="s">
        <v>53</v>
      </c>
      <c r="K1003" s="34">
        <f t="shared" si="238"/>
        <v>58976</v>
      </c>
      <c r="L1003" s="34">
        <f t="shared" si="239"/>
        <v>0</v>
      </c>
      <c r="M1003" s="34">
        <f t="shared" si="240"/>
        <v>58976</v>
      </c>
      <c r="N1003" s="34">
        <f t="shared" si="241"/>
        <v>4924</v>
      </c>
      <c r="O1003" s="34">
        <f t="shared" si="242"/>
        <v>0</v>
      </c>
      <c r="P1003" s="34">
        <f t="shared" si="243"/>
        <v>4924</v>
      </c>
      <c r="Q1003" s="34">
        <f t="shared" si="244"/>
        <v>63900</v>
      </c>
      <c r="R1003" s="34">
        <f t="shared" si="245"/>
        <v>0</v>
      </c>
      <c r="S1003" s="34">
        <f t="shared" si="246"/>
        <v>63900</v>
      </c>
      <c r="T1003" s="69">
        <v>42871</v>
      </c>
      <c r="V1003" s="11" t="s">
        <v>3818</v>
      </c>
      <c r="W1003" s="11" t="s">
        <v>1065</v>
      </c>
      <c r="X1003" s="11" t="s">
        <v>8504</v>
      </c>
      <c r="Y1003" s="11">
        <v>800209769</v>
      </c>
      <c r="Z1003" s="12" t="s">
        <v>3792</v>
      </c>
      <c r="AA1003" s="12" t="s">
        <v>3812</v>
      </c>
      <c r="AB1003" s="12" t="s">
        <v>3794</v>
      </c>
      <c r="AC1003" s="12" t="s">
        <v>3821</v>
      </c>
      <c r="AD1003" s="12">
        <v>453010</v>
      </c>
      <c r="AE1003" s="70">
        <v>52293</v>
      </c>
      <c r="AF1003" s="70">
        <v>63913</v>
      </c>
      <c r="AG1003" s="60"/>
      <c r="AH1003" s="61">
        <v>58104</v>
      </c>
      <c r="AI1003" s="61">
        <v>0</v>
      </c>
      <c r="AJ1003" s="61">
        <v>58976</v>
      </c>
      <c r="AK1003" s="61">
        <v>0</v>
      </c>
      <c r="AL1003" s="61">
        <v>58976</v>
      </c>
      <c r="AM1003" s="61">
        <v>0</v>
      </c>
      <c r="AN1003" s="11"/>
      <c r="AO1003" s="61">
        <v>63900</v>
      </c>
      <c r="AP1003" s="61">
        <v>0</v>
      </c>
      <c r="AQ1003" s="62">
        <v>63900</v>
      </c>
      <c r="AR1003" s="62">
        <v>0</v>
      </c>
      <c r="AS1003" s="11"/>
      <c r="AT1003" s="62">
        <v>58976</v>
      </c>
      <c r="AU1003" s="62">
        <v>63900</v>
      </c>
      <c r="AV1003" s="61">
        <v>5796</v>
      </c>
      <c r="AW1003" s="63" t="str">
        <f t="shared" si="247"/>
        <v/>
      </c>
      <c r="AX1003" s="63" t="str">
        <f t="shared" si="248"/>
        <v/>
      </c>
      <c r="AY1003" s="64">
        <v>4924</v>
      </c>
      <c r="AZ1003" s="65">
        <v>8.3491589799240373E-2</v>
      </c>
      <c r="BA1003" s="65">
        <v>9.98E-2</v>
      </c>
      <c r="BB1003" s="16" t="s">
        <v>36</v>
      </c>
      <c r="BC1003" s="17" t="s">
        <v>3822</v>
      </c>
    </row>
    <row r="1004" spans="1:55" ht="20.100000000000001" customHeight="1" x14ac:dyDescent="0.2">
      <c r="A1004" s="72" t="s">
        <v>998</v>
      </c>
      <c r="B1004" s="72" t="s">
        <v>75</v>
      </c>
      <c r="C1004" s="35">
        <f t="shared" si="236"/>
        <v>6</v>
      </c>
      <c r="D1004" s="39">
        <v>4</v>
      </c>
      <c r="E1004" s="60" t="s">
        <v>23</v>
      </c>
      <c r="F1004" s="18" t="str">
        <f t="shared" si="237"/>
        <v>Abbott-Lunsford, Shelby</v>
      </c>
      <c r="G1004" s="11" t="s">
        <v>1312</v>
      </c>
      <c r="H1004" s="11" t="s">
        <v>2159</v>
      </c>
      <c r="I1004" s="66">
        <v>1</v>
      </c>
      <c r="J1004" s="11" t="s">
        <v>53</v>
      </c>
      <c r="K1004" s="34">
        <f t="shared" si="238"/>
        <v>0</v>
      </c>
      <c r="L1004" s="34">
        <f t="shared" si="239"/>
        <v>61915</v>
      </c>
      <c r="M1004" s="34">
        <f t="shared" si="240"/>
        <v>61915</v>
      </c>
      <c r="N1004" s="34">
        <f t="shared" si="241"/>
        <v>0</v>
      </c>
      <c r="O1004" s="34">
        <f t="shared" si="242"/>
        <v>3085</v>
      </c>
      <c r="P1004" s="34">
        <f t="shared" si="243"/>
        <v>3085</v>
      </c>
      <c r="Q1004" s="34">
        <f t="shared" si="244"/>
        <v>0</v>
      </c>
      <c r="R1004" s="34">
        <f t="shared" si="245"/>
        <v>65000</v>
      </c>
      <c r="S1004" s="34">
        <f t="shared" si="246"/>
        <v>65000</v>
      </c>
      <c r="T1004" s="13">
        <v>42863</v>
      </c>
      <c r="V1004" s="11" t="s">
        <v>2156</v>
      </c>
      <c r="W1004" s="11" t="s">
        <v>2157</v>
      </c>
      <c r="X1004" s="11" t="s">
        <v>8541</v>
      </c>
      <c r="Y1004" s="11" t="s">
        <v>2158</v>
      </c>
      <c r="Z1004" s="11" t="s">
        <v>1122</v>
      </c>
      <c r="AA1004" s="11" t="s">
        <v>2137</v>
      </c>
      <c r="AB1004" s="11" t="s">
        <v>2138</v>
      </c>
      <c r="AC1004" s="12" t="s">
        <v>1691</v>
      </c>
      <c r="AD1004" s="12" t="s">
        <v>1692</v>
      </c>
      <c r="AE1004" s="70">
        <v>39622</v>
      </c>
      <c r="AF1004" s="70">
        <v>74005</v>
      </c>
      <c r="AG1004" s="60"/>
      <c r="AH1004" s="61">
        <v>61000</v>
      </c>
      <c r="AI1004" s="61">
        <v>0</v>
      </c>
      <c r="AJ1004" s="61">
        <v>61915</v>
      </c>
      <c r="AK1004" s="61">
        <v>0</v>
      </c>
      <c r="AL1004" s="61">
        <v>0</v>
      </c>
      <c r="AM1004" s="61">
        <v>61915</v>
      </c>
      <c r="AN1004" s="11" t="s">
        <v>1026</v>
      </c>
      <c r="AO1004" s="61">
        <v>65000</v>
      </c>
      <c r="AP1004" s="61">
        <v>0</v>
      </c>
      <c r="AQ1004" s="62">
        <v>0</v>
      </c>
      <c r="AR1004" s="62">
        <v>65000</v>
      </c>
      <c r="AS1004" s="11" t="s">
        <v>1026</v>
      </c>
      <c r="AT1004" s="62">
        <v>61915</v>
      </c>
      <c r="AU1004" s="62">
        <v>65000</v>
      </c>
      <c r="AV1004" s="61">
        <v>4000</v>
      </c>
      <c r="AW1004" s="63" t="str">
        <f t="shared" si="247"/>
        <v/>
      </c>
      <c r="AX1004" s="63" t="str">
        <f t="shared" si="248"/>
        <v/>
      </c>
      <c r="AY1004" s="64">
        <v>3085</v>
      </c>
      <c r="AZ1004" s="65">
        <v>4.98263748687717E-2</v>
      </c>
      <c r="BA1004" s="65">
        <v>6.5573770491803282E-2</v>
      </c>
      <c r="BB1004" s="17" t="s">
        <v>36</v>
      </c>
      <c r="BC1004" s="17" t="s">
        <v>1016</v>
      </c>
    </row>
    <row r="1005" spans="1:55" ht="20.100000000000001" customHeight="1" x14ac:dyDescent="0.2">
      <c r="A1005" s="72" t="s">
        <v>998</v>
      </c>
      <c r="B1005" s="72" t="s">
        <v>75</v>
      </c>
      <c r="C1005" s="35">
        <f t="shared" si="236"/>
        <v>6</v>
      </c>
      <c r="D1005" s="39">
        <v>4</v>
      </c>
      <c r="E1005" s="60" t="s">
        <v>23</v>
      </c>
      <c r="F1005" s="18" t="str">
        <f t="shared" si="237"/>
        <v>Adams, Jennifer</v>
      </c>
      <c r="G1005" s="11" t="s">
        <v>1312</v>
      </c>
      <c r="H1005" s="11" t="s">
        <v>2136</v>
      </c>
      <c r="I1005" s="66">
        <v>1</v>
      </c>
      <c r="J1005" s="11" t="s">
        <v>53</v>
      </c>
      <c r="K1005" s="34">
        <f t="shared" si="238"/>
        <v>0</v>
      </c>
      <c r="L1005" s="34">
        <f t="shared" si="239"/>
        <v>61915</v>
      </c>
      <c r="M1005" s="34">
        <f t="shared" si="240"/>
        <v>61915</v>
      </c>
      <c r="N1005" s="34">
        <f t="shared" si="241"/>
        <v>0</v>
      </c>
      <c r="O1005" s="34">
        <f t="shared" si="242"/>
        <v>3085</v>
      </c>
      <c r="P1005" s="34">
        <f t="shared" si="243"/>
        <v>3085</v>
      </c>
      <c r="Q1005" s="34">
        <f t="shared" si="244"/>
        <v>0</v>
      </c>
      <c r="R1005" s="34">
        <f t="shared" si="245"/>
        <v>65000</v>
      </c>
      <c r="S1005" s="34">
        <f t="shared" si="246"/>
        <v>65000</v>
      </c>
      <c r="T1005" s="13">
        <v>42863</v>
      </c>
      <c r="V1005" s="11" t="s">
        <v>2134</v>
      </c>
      <c r="W1005" s="11" t="s">
        <v>188</v>
      </c>
      <c r="X1005" s="11" t="s">
        <v>8543</v>
      </c>
      <c r="Y1005" s="11" t="s">
        <v>2135</v>
      </c>
      <c r="Z1005" s="11" t="s">
        <v>1122</v>
      </c>
      <c r="AA1005" s="11" t="s">
        <v>2137</v>
      </c>
      <c r="AB1005" s="11" t="s">
        <v>2138</v>
      </c>
      <c r="AC1005" s="12" t="s">
        <v>1851</v>
      </c>
      <c r="AD1005" s="12" t="s">
        <v>1852</v>
      </c>
      <c r="AE1005" s="70">
        <v>39622</v>
      </c>
      <c r="AF1005" s="70">
        <v>74005</v>
      </c>
      <c r="AG1005" s="60"/>
      <c r="AH1005" s="61">
        <v>61000</v>
      </c>
      <c r="AI1005" s="61">
        <v>0</v>
      </c>
      <c r="AJ1005" s="61">
        <v>61915</v>
      </c>
      <c r="AK1005" s="61">
        <v>0</v>
      </c>
      <c r="AL1005" s="61">
        <v>0</v>
      </c>
      <c r="AM1005" s="61">
        <v>61915</v>
      </c>
      <c r="AN1005" s="11" t="s">
        <v>1026</v>
      </c>
      <c r="AO1005" s="61">
        <v>65000</v>
      </c>
      <c r="AP1005" s="61">
        <v>0</v>
      </c>
      <c r="AQ1005" s="62">
        <v>0</v>
      </c>
      <c r="AR1005" s="62">
        <v>65000</v>
      </c>
      <c r="AS1005" s="11" t="s">
        <v>1026</v>
      </c>
      <c r="AT1005" s="62">
        <v>61915</v>
      </c>
      <c r="AU1005" s="62">
        <v>65000</v>
      </c>
      <c r="AV1005" s="61">
        <v>4000</v>
      </c>
      <c r="AW1005" s="63" t="str">
        <f t="shared" si="247"/>
        <v/>
      </c>
      <c r="AX1005" s="63" t="str">
        <f t="shared" si="248"/>
        <v/>
      </c>
      <c r="AY1005" s="64">
        <v>3085</v>
      </c>
      <c r="AZ1005" s="65">
        <v>4.98263748687717E-2</v>
      </c>
      <c r="BA1005" s="65">
        <v>6.5573770491803282E-2</v>
      </c>
      <c r="BB1005" s="17" t="s">
        <v>36</v>
      </c>
      <c r="BC1005" s="17" t="s">
        <v>1016</v>
      </c>
    </row>
    <row r="1006" spans="1:55" ht="20.100000000000001" customHeight="1" x14ac:dyDescent="0.2">
      <c r="A1006" s="72" t="s">
        <v>998</v>
      </c>
      <c r="B1006" s="72" t="s">
        <v>75</v>
      </c>
      <c r="C1006" s="35">
        <f t="shared" si="236"/>
        <v>6</v>
      </c>
      <c r="D1006" s="39">
        <v>4</v>
      </c>
      <c r="E1006" s="60" t="s">
        <v>23</v>
      </c>
      <c r="F1006" s="18" t="str">
        <f t="shared" si="237"/>
        <v>Aguero, Elizabeth</v>
      </c>
      <c r="G1006" s="11" t="s">
        <v>1170</v>
      </c>
      <c r="H1006" s="11" t="s">
        <v>1926</v>
      </c>
      <c r="I1006" s="66">
        <v>1</v>
      </c>
      <c r="J1006" s="11" t="s">
        <v>53</v>
      </c>
      <c r="K1006" s="34">
        <f t="shared" si="238"/>
        <v>0</v>
      </c>
      <c r="L1006" s="34">
        <f t="shared" si="239"/>
        <v>50754.06</v>
      </c>
      <c r="M1006" s="34">
        <f t="shared" si="240"/>
        <v>50754.06</v>
      </c>
      <c r="N1006" s="34">
        <f t="shared" si="241"/>
        <v>0</v>
      </c>
      <c r="O1006" s="34">
        <f t="shared" si="242"/>
        <v>5074.9400000000023</v>
      </c>
      <c r="P1006" s="34">
        <f t="shared" si="243"/>
        <v>5074.9400000000023</v>
      </c>
      <c r="Q1006" s="34">
        <f t="shared" si="244"/>
        <v>0</v>
      </c>
      <c r="R1006" s="34">
        <f t="shared" si="245"/>
        <v>55829</v>
      </c>
      <c r="S1006" s="34">
        <f t="shared" si="246"/>
        <v>55829</v>
      </c>
      <c r="T1006" s="13">
        <v>42891</v>
      </c>
      <c r="V1006" s="11" t="s">
        <v>1924</v>
      </c>
      <c r="W1006" s="11" t="s">
        <v>367</v>
      </c>
      <c r="X1006" s="11" t="s">
        <v>8544</v>
      </c>
      <c r="Y1006" s="11" t="s">
        <v>1925</v>
      </c>
      <c r="Z1006" s="11" t="s">
        <v>1122</v>
      </c>
      <c r="AA1006" s="11" t="s">
        <v>1123</v>
      </c>
      <c r="AB1006" s="11" t="s">
        <v>1124</v>
      </c>
      <c r="AC1006" s="12" t="s">
        <v>515</v>
      </c>
      <c r="AD1006" s="12" t="s">
        <v>73</v>
      </c>
      <c r="AE1006" s="70">
        <v>28713</v>
      </c>
      <c r="AF1006" s="70">
        <v>58776</v>
      </c>
      <c r="AG1006" s="60"/>
      <c r="AH1006" s="61">
        <v>50004</v>
      </c>
      <c r="AI1006" s="61">
        <v>0</v>
      </c>
      <c r="AJ1006" s="61">
        <v>50754.06</v>
      </c>
      <c r="AK1006" s="61">
        <v>0</v>
      </c>
      <c r="AL1006" s="61">
        <v>0</v>
      </c>
      <c r="AM1006" s="61">
        <v>50754.06</v>
      </c>
      <c r="AN1006" s="11" t="s">
        <v>1026</v>
      </c>
      <c r="AO1006" s="61">
        <v>55829</v>
      </c>
      <c r="AP1006" s="61">
        <v>0</v>
      </c>
      <c r="AQ1006" s="62">
        <v>0</v>
      </c>
      <c r="AR1006" s="62">
        <v>55829</v>
      </c>
      <c r="AS1006" s="11" t="s">
        <v>1026</v>
      </c>
      <c r="AT1006" s="62">
        <v>50754.06</v>
      </c>
      <c r="AU1006" s="62">
        <v>55829</v>
      </c>
      <c r="AV1006" s="61">
        <v>5825</v>
      </c>
      <c r="AW1006" s="63" t="str">
        <f t="shared" si="247"/>
        <v/>
      </c>
      <c r="AX1006" s="63" t="str">
        <f t="shared" si="248"/>
        <v/>
      </c>
      <c r="AY1006" s="64">
        <v>5074.9400000000023</v>
      </c>
      <c r="AZ1006" s="65">
        <v>9.9990818468512724E-2</v>
      </c>
      <c r="BA1006" s="65">
        <v>0.11649068074554035</v>
      </c>
      <c r="BB1006" s="17" t="s">
        <v>36</v>
      </c>
      <c r="BC1006" s="17" t="s">
        <v>1016</v>
      </c>
    </row>
    <row r="1007" spans="1:55" ht="20.100000000000001" customHeight="1" x14ac:dyDescent="0.2">
      <c r="A1007" s="72" t="s">
        <v>998</v>
      </c>
      <c r="B1007" s="72" t="s">
        <v>75</v>
      </c>
      <c r="C1007" s="35">
        <f t="shared" ref="C1007:C1070" si="249">IF(D1007="1a",1,(IF(D1007="1b",2,(IF(D1007="2a",3,(IF(D1007="2b",4,(IF(D1007=3,5,(IF(D1007=4,6,(IF(D1007=7,7,(IF(LEFT(D1007,2)="12",8,("unknown"))))))))))))))))</f>
        <v>6</v>
      </c>
      <c r="D1007" s="39">
        <v>4</v>
      </c>
      <c r="E1007" s="60" t="s">
        <v>23</v>
      </c>
      <c r="F1007" s="18" t="str">
        <f t="shared" ref="F1007:F1070" si="250">CONCATENATE(V1007,", ", W1007)</f>
        <v>Anderson, Victor</v>
      </c>
      <c r="G1007" s="11" t="s">
        <v>1652</v>
      </c>
      <c r="H1007" s="11" t="s">
        <v>1721</v>
      </c>
      <c r="I1007" s="66">
        <v>1</v>
      </c>
      <c r="J1007" s="11" t="s">
        <v>53</v>
      </c>
      <c r="K1007" s="34">
        <f t="shared" ref="K1007:K1070" si="251">AL1007</f>
        <v>60516.33</v>
      </c>
      <c r="L1007" s="34">
        <f t="shared" ref="L1007:L1070" si="252">AM1007</f>
        <v>0</v>
      </c>
      <c r="M1007" s="34">
        <f t="shared" ref="M1007:M1070" si="253">AT1007</f>
        <v>60516.33</v>
      </c>
      <c r="N1007" s="34">
        <f t="shared" ref="N1007:N1070" si="254">AQ1007-AL1007</f>
        <v>3024.6699999999983</v>
      </c>
      <c r="O1007" s="34">
        <f t="shared" ref="O1007:O1070" si="255">AR1007-AM1007</f>
        <v>0</v>
      </c>
      <c r="P1007" s="34">
        <f t="shared" ref="P1007:P1070" si="256">O1007+N1007</f>
        <v>3024.6699999999983</v>
      </c>
      <c r="Q1007" s="34">
        <f t="shared" ref="Q1007:Q1070" si="257">AQ1007</f>
        <v>63541</v>
      </c>
      <c r="R1007" s="34">
        <f t="shared" ref="R1007:R1070" si="258">AR1007</f>
        <v>0</v>
      </c>
      <c r="S1007" s="34">
        <f t="shared" ref="S1007:S1070" si="259">AU1007</f>
        <v>63541</v>
      </c>
      <c r="T1007" s="13">
        <v>42891</v>
      </c>
      <c r="V1007" s="11" t="s">
        <v>193</v>
      </c>
      <c r="W1007" s="11" t="s">
        <v>1719</v>
      </c>
      <c r="X1007" s="11" t="s">
        <v>8547</v>
      </c>
      <c r="Y1007" s="11" t="s">
        <v>1720</v>
      </c>
      <c r="Z1007" s="11" t="s">
        <v>1068</v>
      </c>
      <c r="AA1007" s="11" t="s">
        <v>1069</v>
      </c>
      <c r="AB1007" s="11" t="s">
        <v>1070</v>
      </c>
      <c r="AC1007" s="12" t="s">
        <v>273</v>
      </c>
      <c r="AD1007" s="12" t="s">
        <v>273</v>
      </c>
      <c r="AE1007" s="70">
        <v>32473</v>
      </c>
      <c r="AF1007" s="70">
        <v>70173</v>
      </c>
      <c r="AG1007" s="60"/>
      <c r="AH1007" s="61">
        <v>59622</v>
      </c>
      <c r="AI1007" s="61">
        <v>0</v>
      </c>
      <c r="AJ1007" s="61">
        <v>60516.33</v>
      </c>
      <c r="AK1007" s="61">
        <v>0</v>
      </c>
      <c r="AL1007" s="61">
        <v>60516.33</v>
      </c>
      <c r="AM1007" s="61">
        <v>0</v>
      </c>
      <c r="AN1007" s="11"/>
      <c r="AO1007" s="61">
        <v>63541</v>
      </c>
      <c r="AP1007" s="61">
        <v>0</v>
      </c>
      <c r="AQ1007" s="62">
        <v>63541</v>
      </c>
      <c r="AR1007" s="62">
        <v>0</v>
      </c>
      <c r="AS1007" s="11"/>
      <c r="AT1007" s="62">
        <v>60516.33</v>
      </c>
      <c r="AU1007" s="62">
        <v>63541</v>
      </c>
      <c r="AV1007" s="61">
        <v>3919</v>
      </c>
      <c r="AW1007" s="63" t="str">
        <f t="shared" ref="AW1007:AW1070" si="260">IF(AQ1007+AR1007&lt;&gt;AU1007,"Issue","")</f>
        <v/>
      </c>
      <c r="AX1007" s="63" t="str">
        <f t="shared" ref="AX1007:AX1070" si="261">IF(AL1007+AM1007&lt;&gt;AT1007,"Issue","")</f>
        <v/>
      </c>
      <c r="AY1007" s="64">
        <v>3024.6699999999983</v>
      </c>
      <c r="AZ1007" s="65">
        <v>4.9981054700441979E-2</v>
      </c>
      <c r="BA1007" s="65">
        <v>6.5730770520948639E-2</v>
      </c>
      <c r="BB1007" s="17" t="s">
        <v>36</v>
      </c>
      <c r="BC1007" s="17" t="s">
        <v>1016</v>
      </c>
    </row>
    <row r="1008" spans="1:55" ht="20.100000000000001" customHeight="1" x14ac:dyDescent="0.2">
      <c r="A1008" s="72" t="s">
        <v>998</v>
      </c>
      <c r="B1008" s="72" t="s">
        <v>75</v>
      </c>
      <c r="C1008" s="35">
        <f t="shared" si="249"/>
        <v>6</v>
      </c>
      <c r="D1008" s="39">
        <v>4</v>
      </c>
      <c r="E1008" s="60" t="s">
        <v>23</v>
      </c>
      <c r="F1008" s="18" t="str">
        <f t="shared" si="250"/>
        <v>ARMSTRONG, KELLY</v>
      </c>
      <c r="G1008" s="11" t="s">
        <v>1312</v>
      </c>
      <c r="H1008" s="11" t="s">
        <v>2180</v>
      </c>
      <c r="I1008" s="66">
        <v>1</v>
      </c>
      <c r="J1008" s="11" t="s">
        <v>53</v>
      </c>
      <c r="K1008" s="34">
        <f t="shared" si="251"/>
        <v>0</v>
      </c>
      <c r="L1008" s="34">
        <f t="shared" si="252"/>
        <v>61853.09</v>
      </c>
      <c r="M1008" s="34">
        <f t="shared" si="253"/>
        <v>61853.09</v>
      </c>
      <c r="N1008" s="34">
        <f t="shared" si="254"/>
        <v>0</v>
      </c>
      <c r="O1008" s="34">
        <f t="shared" si="255"/>
        <v>6146.9100000000035</v>
      </c>
      <c r="P1008" s="34">
        <f t="shared" si="256"/>
        <v>6146.9100000000035</v>
      </c>
      <c r="Q1008" s="34">
        <f t="shared" si="257"/>
        <v>0</v>
      </c>
      <c r="R1008" s="34">
        <f t="shared" si="258"/>
        <v>68000</v>
      </c>
      <c r="S1008" s="34">
        <f t="shared" si="259"/>
        <v>68000</v>
      </c>
      <c r="T1008" s="13">
        <v>42863</v>
      </c>
      <c r="V1008" s="11" t="s">
        <v>2178</v>
      </c>
      <c r="W1008" s="11" t="s">
        <v>1201</v>
      </c>
      <c r="X1008" s="11" t="s">
        <v>8549</v>
      </c>
      <c r="Y1008" s="11" t="s">
        <v>2179</v>
      </c>
      <c r="Z1008" s="11" t="s">
        <v>1122</v>
      </c>
      <c r="AA1008" s="11" t="s">
        <v>2137</v>
      </c>
      <c r="AB1008" s="11" t="s">
        <v>2138</v>
      </c>
      <c r="AC1008" s="12" t="s">
        <v>1691</v>
      </c>
      <c r="AD1008" s="12" t="s">
        <v>1692</v>
      </c>
      <c r="AE1008" s="70">
        <v>39622</v>
      </c>
      <c r="AF1008" s="70">
        <v>74005</v>
      </c>
      <c r="AG1008" s="60"/>
      <c r="AH1008" s="61">
        <v>60939</v>
      </c>
      <c r="AI1008" s="61">
        <v>0</v>
      </c>
      <c r="AJ1008" s="61">
        <v>61853.09</v>
      </c>
      <c r="AK1008" s="61">
        <v>0</v>
      </c>
      <c r="AL1008" s="61">
        <v>0</v>
      </c>
      <c r="AM1008" s="61">
        <v>61853.09</v>
      </c>
      <c r="AN1008" s="11" t="s">
        <v>1026</v>
      </c>
      <c r="AO1008" s="61">
        <v>68000</v>
      </c>
      <c r="AP1008" s="61">
        <v>0</v>
      </c>
      <c r="AQ1008" s="62">
        <v>0</v>
      </c>
      <c r="AR1008" s="62">
        <v>68000</v>
      </c>
      <c r="AS1008" s="11" t="s">
        <v>1026</v>
      </c>
      <c r="AT1008" s="62">
        <v>61853.09</v>
      </c>
      <c r="AU1008" s="62">
        <v>68000</v>
      </c>
      <c r="AV1008" s="61">
        <v>7061</v>
      </c>
      <c r="AW1008" s="63" t="str">
        <f t="shared" si="260"/>
        <v/>
      </c>
      <c r="AX1008" s="63" t="str">
        <f t="shared" si="261"/>
        <v/>
      </c>
      <c r="AY1008" s="64">
        <v>6146.9100000000035</v>
      </c>
      <c r="AZ1008" s="65">
        <v>9.9379190271658271E-2</v>
      </c>
      <c r="BA1008" s="65">
        <v>0.11586996832898472</v>
      </c>
      <c r="BB1008" s="17" t="s">
        <v>36</v>
      </c>
      <c r="BC1008" s="17" t="s">
        <v>1016</v>
      </c>
    </row>
    <row r="1009" spans="1:55" ht="20.100000000000001" customHeight="1" x14ac:dyDescent="0.2">
      <c r="A1009" s="72" t="s">
        <v>998</v>
      </c>
      <c r="B1009" s="72" t="s">
        <v>75</v>
      </c>
      <c r="C1009" s="35">
        <f t="shared" si="249"/>
        <v>6</v>
      </c>
      <c r="D1009" s="39">
        <v>4</v>
      </c>
      <c r="E1009" s="60" t="s">
        <v>23</v>
      </c>
      <c r="F1009" s="18" t="str">
        <f t="shared" si="250"/>
        <v>Arnold, Nicole</v>
      </c>
      <c r="G1009" s="11" t="s">
        <v>1170</v>
      </c>
      <c r="H1009" s="11" t="s">
        <v>2357</v>
      </c>
      <c r="I1009" s="66">
        <v>1</v>
      </c>
      <c r="J1009" s="11" t="s">
        <v>53</v>
      </c>
      <c r="K1009" s="34">
        <f t="shared" si="251"/>
        <v>33091.5</v>
      </c>
      <c r="L1009" s="34">
        <f t="shared" si="252"/>
        <v>11030.5</v>
      </c>
      <c r="M1009" s="34">
        <f t="shared" si="253"/>
        <v>44122</v>
      </c>
      <c r="N1009" s="34">
        <f t="shared" si="254"/>
        <v>3309</v>
      </c>
      <c r="O1009" s="34">
        <f t="shared" si="255"/>
        <v>1103</v>
      </c>
      <c r="P1009" s="34">
        <f t="shared" si="256"/>
        <v>4412</v>
      </c>
      <c r="Q1009" s="34">
        <f t="shared" si="257"/>
        <v>36400.5</v>
      </c>
      <c r="R1009" s="34">
        <f t="shared" si="258"/>
        <v>12133.5</v>
      </c>
      <c r="S1009" s="34">
        <f t="shared" si="259"/>
        <v>48534</v>
      </c>
      <c r="T1009" s="13">
        <v>42877</v>
      </c>
      <c r="V1009" s="11" t="s">
        <v>2355</v>
      </c>
      <c r="W1009" s="11" t="s">
        <v>1246</v>
      </c>
      <c r="X1009" s="11" t="s">
        <v>8550</v>
      </c>
      <c r="Y1009" s="11" t="s">
        <v>2356</v>
      </c>
      <c r="Z1009" s="11" t="s">
        <v>1122</v>
      </c>
      <c r="AA1009" s="11" t="s">
        <v>1183</v>
      </c>
      <c r="AB1009" s="11" t="s">
        <v>1184</v>
      </c>
      <c r="AC1009" s="12" t="s">
        <v>1744</v>
      </c>
      <c r="AD1009" s="12" t="s">
        <v>73</v>
      </c>
      <c r="AE1009" s="70">
        <v>28713</v>
      </c>
      <c r="AF1009" s="70">
        <v>58776</v>
      </c>
      <c r="AG1009" s="60"/>
      <c r="AH1009" s="61">
        <v>42000</v>
      </c>
      <c r="AI1009" s="61">
        <v>0</v>
      </c>
      <c r="AJ1009" s="61">
        <v>44122</v>
      </c>
      <c r="AK1009" s="61">
        <v>0</v>
      </c>
      <c r="AL1009" s="61">
        <v>33091.5</v>
      </c>
      <c r="AM1009" s="61">
        <v>11030.5</v>
      </c>
      <c r="AN1009" s="11" t="s">
        <v>997</v>
      </c>
      <c r="AO1009" s="61">
        <v>48534</v>
      </c>
      <c r="AP1009" s="61">
        <v>0</v>
      </c>
      <c r="AQ1009" s="62">
        <v>36400.5</v>
      </c>
      <c r="AR1009" s="62">
        <v>12133.5</v>
      </c>
      <c r="AS1009" s="11" t="s">
        <v>997</v>
      </c>
      <c r="AT1009" s="62">
        <v>44122</v>
      </c>
      <c r="AU1009" s="62">
        <v>48534</v>
      </c>
      <c r="AV1009" s="61">
        <v>6534</v>
      </c>
      <c r="AW1009" s="63" t="str">
        <f t="shared" si="260"/>
        <v/>
      </c>
      <c r="AX1009" s="63" t="str">
        <f t="shared" si="261"/>
        <v/>
      </c>
      <c r="AY1009" s="64">
        <v>4412</v>
      </c>
      <c r="AZ1009" s="65">
        <v>9.9995467113911427E-2</v>
      </c>
      <c r="BA1009" s="65">
        <v>0.15557142857142858</v>
      </c>
      <c r="BB1009" s="17" t="s">
        <v>36</v>
      </c>
      <c r="BC1009" s="17" t="s">
        <v>1016</v>
      </c>
    </row>
    <row r="1010" spans="1:55" ht="20.100000000000001" customHeight="1" x14ac:dyDescent="0.2">
      <c r="A1010" s="72" t="s">
        <v>998</v>
      </c>
      <c r="B1010" s="72" t="s">
        <v>75</v>
      </c>
      <c r="C1010" s="35">
        <f t="shared" si="249"/>
        <v>6</v>
      </c>
      <c r="D1010" s="39">
        <v>4</v>
      </c>
      <c r="E1010" s="60" t="s">
        <v>23</v>
      </c>
      <c r="F1010" s="18" t="str">
        <f t="shared" si="250"/>
        <v>Atkins, Cynthia</v>
      </c>
      <c r="G1010" s="11" t="s">
        <v>252</v>
      </c>
      <c r="H1010" s="11" t="s">
        <v>1718</v>
      </c>
      <c r="I1010" s="66">
        <v>1</v>
      </c>
      <c r="J1010" s="11" t="s">
        <v>53</v>
      </c>
      <c r="K1010" s="34">
        <f t="shared" si="251"/>
        <v>48675.503414999999</v>
      </c>
      <c r="L1010" s="34">
        <f t="shared" si="252"/>
        <v>1209.7165849999999</v>
      </c>
      <c r="M1010" s="34">
        <f t="shared" si="253"/>
        <v>49885.22</v>
      </c>
      <c r="N1010" s="34">
        <f t="shared" si="254"/>
        <v>2493.5416850000038</v>
      </c>
      <c r="O1010" s="34">
        <f t="shared" si="255"/>
        <v>0.2383150000000569</v>
      </c>
      <c r="P1010" s="34">
        <f t="shared" si="256"/>
        <v>2493.7800000000038</v>
      </c>
      <c r="Q1010" s="34">
        <f t="shared" si="257"/>
        <v>51169.045100000003</v>
      </c>
      <c r="R1010" s="34">
        <f t="shared" si="258"/>
        <v>1209.9549</v>
      </c>
      <c r="S1010" s="34">
        <f t="shared" si="259"/>
        <v>52379</v>
      </c>
      <c r="T1010" s="13">
        <v>42877</v>
      </c>
      <c r="V1010" s="11" t="s">
        <v>1716</v>
      </c>
      <c r="W1010" s="11" t="s">
        <v>163</v>
      </c>
      <c r="X1010" s="11" t="s">
        <v>8554</v>
      </c>
      <c r="Y1010" s="11" t="s">
        <v>1717</v>
      </c>
      <c r="Z1010" s="11" t="s">
        <v>1068</v>
      </c>
      <c r="AA1010" s="11" t="s">
        <v>1069</v>
      </c>
      <c r="AB1010" s="11" t="s">
        <v>1070</v>
      </c>
      <c r="AC1010" s="12" t="s">
        <v>256</v>
      </c>
      <c r="AD1010" s="12" t="s">
        <v>256</v>
      </c>
      <c r="AE1010" s="70">
        <v>29826</v>
      </c>
      <c r="AF1010" s="70">
        <v>57573</v>
      </c>
      <c r="AG1010" s="60"/>
      <c r="AH1010" s="61">
        <v>49148</v>
      </c>
      <c r="AI1010" s="61">
        <v>0</v>
      </c>
      <c r="AJ1010" s="61">
        <v>49885.22</v>
      </c>
      <c r="AK1010" s="61">
        <v>0</v>
      </c>
      <c r="AL1010" s="61">
        <v>48675.503414999999</v>
      </c>
      <c r="AM1010" s="61">
        <v>1209.7165849999999</v>
      </c>
      <c r="AN1010" s="11" t="s">
        <v>1038</v>
      </c>
      <c r="AO1010" s="61">
        <v>52379</v>
      </c>
      <c r="AP1010" s="61">
        <v>0</v>
      </c>
      <c r="AQ1010" s="62">
        <v>51169.045100000003</v>
      </c>
      <c r="AR1010" s="62">
        <v>1209.9549</v>
      </c>
      <c r="AS1010" s="11" t="s">
        <v>1038</v>
      </c>
      <c r="AT1010" s="62">
        <v>49885.22</v>
      </c>
      <c r="AU1010" s="62">
        <v>52379</v>
      </c>
      <c r="AV1010" s="61">
        <v>3231</v>
      </c>
      <c r="AW1010" s="63" t="str">
        <f t="shared" si="260"/>
        <v/>
      </c>
      <c r="AX1010" s="63" t="str">
        <f t="shared" si="261"/>
        <v/>
      </c>
      <c r="AY1010" s="64">
        <v>2493.7799999999988</v>
      </c>
      <c r="AZ1010" s="65">
        <v>4.9990357865516054E-2</v>
      </c>
      <c r="BA1010" s="65">
        <v>6.5740213233498823E-2</v>
      </c>
      <c r="BB1010" s="17" t="s">
        <v>36</v>
      </c>
      <c r="BC1010" s="17" t="s">
        <v>1016</v>
      </c>
    </row>
    <row r="1011" spans="1:55" ht="20.100000000000001" customHeight="1" x14ac:dyDescent="0.2">
      <c r="A1011" s="72" t="s">
        <v>998</v>
      </c>
      <c r="B1011" s="72" t="s">
        <v>75</v>
      </c>
      <c r="C1011" s="35">
        <f t="shared" si="249"/>
        <v>6</v>
      </c>
      <c r="D1011" s="39">
        <v>4</v>
      </c>
      <c r="E1011" s="60" t="s">
        <v>23</v>
      </c>
      <c r="F1011" s="18" t="str">
        <f t="shared" si="250"/>
        <v>Atkins, Erica</v>
      </c>
      <c r="G1011" s="11" t="s">
        <v>1062</v>
      </c>
      <c r="H1011" s="11" t="s">
        <v>2601</v>
      </c>
      <c r="I1011" s="66">
        <v>1</v>
      </c>
      <c r="J1011" s="11" t="s">
        <v>53</v>
      </c>
      <c r="K1011" s="34">
        <f t="shared" si="251"/>
        <v>0</v>
      </c>
      <c r="L1011" s="34">
        <f t="shared" si="252"/>
        <v>42224</v>
      </c>
      <c r="M1011" s="34">
        <f t="shared" si="253"/>
        <v>42224</v>
      </c>
      <c r="N1011" s="34">
        <f t="shared" si="254"/>
        <v>0</v>
      </c>
      <c r="O1011" s="34">
        <f t="shared" si="255"/>
        <v>2111</v>
      </c>
      <c r="P1011" s="34">
        <f t="shared" si="256"/>
        <v>2111</v>
      </c>
      <c r="Q1011" s="34">
        <f t="shared" si="257"/>
        <v>0</v>
      </c>
      <c r="R1011" s="34">
        <f t="shared" si="258"/>
        <v>44335</v>
      </c>
      <c r="S1011" s="34">
        <f t="shared" si="259"/>
        <v>44335</v>
      </c>
      <c r="T1011" s="13">
        <v>42905</v>
      </c>
      <c r="V1011" s="11" t="s">
        <v>1716</v>
      </c>
      <c r="W1011" s="11" t="s">
        <v>2599</v>
      </c>
      <c r="X1011" s="11" t="s">
        <v>8555</v>
      </c>
      <c r="Y1011" s="11" t="s">
        <v>2600</v>
      </c>
      <c r="Z1011" s="11" t="s">
        <v>1204</v>
      </c>
      <c r="AA1011" s="11" t="s">
        <v>1223</v>
      </c>
      <c r="AB1011" s="11" t="s">
        <v>1224</v>
      </c>
      <c r="AC1011" s="12" t="s">
        <v>351</v>
      </c>
      <c r="AD1011" s="12" t="s">
        <v>1116</v>
      </c>
      <c r="AE1011" s="70">
        <v>25381</v>
      </c>
      <c r="AF1011" s="70">
        <v>48446</v>
      </c>
      <c r="AG1011" s="60"/>
      <c r="AH1011" s="61">
        <v>41600</v>
      </c>
      <c r="AI1011" s="61">
        <v>0</v>
      </c>
      <c r="AJ1011" s="61">
        <v>42224</v>
      </c>
      <c r="AK1011" s="61">
        <v>0</v>
      </c>
      <c r="AL1011" s="61">
        <v>0</v>
      </c>
      <c r="AM1011" s="61">
        <v>42224</v>
      </c>
      <c r="AN1011" s="11" t="s">
        <v>1026</v>
      </c>
      <c r="AO1011" s="61">
        <v>44335</v>
      </c>
      <c r="AP1011" s="61">
        <v>0</v>
      </c>
      <c r="AQ1011" s="62">
        <v>0</v>
      </c>
      <c r="AR1011" s="62">
        <v>44335</v>
      </c>
      <c r="AS1011" s="11" t="s">
        <v>1026</v>
      </c>
      <c r="AT1011" s="62">
        <v>42224</v>
      </c>
      <c r="AU1011" s="62">
        <v>44335</v>
      </c>
      <c r="AV1011" s="61">
        <v>2735</v>
      </c>
      <c r="AW1011" s="63" t="str">
        <f t="shared" si="260"/>
        <v/>
      </c>
      <c r="AX1011" s="63" t="str">
        <f t="shared" si="261"/>
        <v/>
      </c>
      <c r="AY1011" s="64">
        <v>2111</v>
      </c>
      <c r="AZ1011" s="65">
        <v>4.9995263357332322E-2</v>
      </c>
      <c r="BA1011" s="65">
        <v>6.574519230769231E-2</v>
      </c>
      <c r="BB1011" s="17" t="s">
        <v>36</v>
      </c>
      <c r="BC1011" s="17" t="s">
        <v>1016</v>
      </c>
    </row>
    <row r="1012" spans="1:55" ht="20.100000000000001" customHeight="1" x14ac:dyDescent="0.2">
      <c r="A1012" s="72" t="s">
        <v>998</v>
      </c>
      <c r="B1012" s="72" t="s">
        <v>75</v>
      </c>
      <c r="C1012" s="35">
        <f t="shared" si="249"/>
        <v>6</v>
      </c>
      <c r="D1012" s="39">
        <v>4</v>
      </c>
      <c r="E1012" s="60" t="s">
        <v>23</v>
      </c>
      <c r="F1012" s="18" t="str">
        <f t="shared" si="250"/>
        <v>Baker, Danielle</v>
      </c>
      <c r="G1012" s="11" t="s">
        <v>1062</v>
      </c>
      <c r="H1012" s="11" t="s">
        <v>2365</v>
      </c>
      <c r="I1012" s="66">
        <v>1</v>
      </c>
      <c r="J1012" s="11" t="s">
        <v>53</v>
      </c>
      <c r="K1012" s="34">
        <f t="shared" si="251"/>
        <v>0</v>
      </c>
      <c r="L1012" s="34">
        <f t="shared" si="252"/>
        <v>37275</v>
      </c>
      <c r="M1012" s="34">
        <f t="shared" si="253"/>
        <v>37275</v>
      </c>
      <c r="N1012" s="34">
        <f t="shared" si="254"/>
        <v>0</v>
      </c>
      <c r="O1012" s="34">
        <f t="shared" si="255"/>
        <v>1118</v>
      </c>
      <c r="P1012" s="34">
        <f t="shared" si="256"/>
        <v>1118</v>
      </c>
      <c r="Q1012" s="34">
        <f t="shared" si="257"/>
        <v>0</v>
      </c>
      <c r="R1012" s="34">
        <f t="shared" si="258"/>
        <v>38393</v>
      </c>
      <c r="S1012" s="34">
        <f t="shared" si="259"/>
        <v>38393</v>
      </c>
      <c r="T1012" s="13">
        <v>42891</v>
      </c>
      <c r="V1012" s="11" t="s">
        <v>1353</v>
      </c>
      <c r="W1012" s="11" t="s">
        <v>316</v>
      </c>
      <c r="X1012" s="11" t="s">
        <v>8560</v>
      </c>
      <c r="Y1012" s="11" t="s">
        <v>2364</v>
      </c>
      <c r="Z1012" s="11" t="s">
        <v>1122</v>
      </c>
      <c r="AA1012" s="11" t="s">
        <v>2362</v>
      </c>
      <c r="AB1012" s="11" t="s">
        <v>2363</v>
      </c>
      <c r="AC1012" s="12" t="s">
        <v>334</v>
      </c>
      <c r="AD1012" s="12" t="s">
        <v>334</v>
      </c>
      <c r="AE1012" s="70">
        <v>25381</v>
      </c>
      <c r="AF1012" s="70">
        <v>48446</v>
      </c>
      <c r="AG1012" s="60"/>
      <c r="AH1012" s="61">
        <v>35000</v>
      </c>
      <c r="AI1012" s="61">
        <v>0</v>
      </c>
      <c r="AJ1012" s="61">
        <v>37275</v>
      </c>
      <c r="AK1012" s="61">
        <v>0</v>
      </c>
      <c r="AL1012" s="61">
        <v>0</v>
      </c>
      <c r="AM1012" s="61">
        <v>37275</v>
      </c>
      <c r="AN1012" s="11" t="s">
        <v>1026</v>
      </c>
      <c r="AO1012" s="61">
        <v>38393</v>
      </c>
      <c r="AP1012" s="61">
        <v>0</v>
      </c>
      <c r="AQ1012" s="62">
        <v>0</v>
      </c>
      <c r="AR1012" s="62">
        <v>38393</v>
      </c>
      <c r="AS1012" s="11" t="s">
        <v>1026</v>
      </c>
      <c r="AT1012" s="62">
        <v>37275</v>
      </c>
      <c r="AU1012" s="62">
        <v>38393</v>
      </c>
      <c r="AV1012" s="61">
        <v>3393</v>
      </c>
      <c r="AW1012" s="63" t="str">
        <f t="shared" si="260"/>
        <v/>
      </c>
      <c r="AX1012" s="63" t="str">
        <f t="shared" si="261"/>
        <v/>
      </c>
      <c r="AY1012" s="64">
        <v>1118</v>
      </c>
      <c r="AZ1012" s="65">
        <v>2.999329309188464E-2</v>
      </c>
      <c r="BA1012" s="65">
        <v>9.6942857142857136E-2</v>
      </c>
      <c r="BB1012" s="17" t="s">
        <v>36</v>
      </c>
      <c r="BC1012" s="17" t="s">
        <v>1016</v>
      </c>
    </row>
    <row r="1013" spans="1:55" ht="20.100000000000001" customHeight="1" x14ac:dyDescent="0.2">
      <c r="A1013" s="72" t="s">
        <v>998</v>
      </c>
      <c r="B1013" s="72" t="s">
        <v>75</v>
      </c>
      <c r="C1013" s="35">
        <f t="shared" si="249"/>
        <v>6</v>
      </c>
      <c r="D1013" s="39">
        <v>4</v>
      </c>
      <c r="E1013" s="60" t="s">
        <v>23</v>
      </c>
      <c r="F1013" s="18" t="str">
        <f t="shared" si="250"/>
        <v>BEESON, JOHNNY</v>
      </c>
      <c r="G1013" s="11" t="s">
        <v>1381</v>
      </c>
      <c r="H1013" s="11" t="s">
        <v>1382</v>
      </c>
      <c r="I1013" s="66">
        <v>1</v>
      </c>
      <c r="J1013" s="11" t="s">
        <v>53</v>
      </c>
      <c r="K1013" s="34">
        <f t="shared" si="251"/>
        <v>0</v>
      </c>
      <c r="L1013" s="34">
        <f t="shared" si="252"/>
        <v>42001.72</v>
      </c>
      <c r="M1013" s="34">
        <f t="shared" si="253"/>
        <v>42001.72</v>
      </c>
      <c r="N1013" s="34">
        <f t="shared" si="254"/>
        <v>0</v>
      </c>
      <c r="O1013" s="34">
        <f t="shared" si="255"/>
        <v>4181.2799999999988</v>
      </c>
      <c r="P1013" s="34">
        <f t="shared" si="256"/>
        <v>4181.2799999999988</v>
      </c>
      <c r="Q1013" s="34">
        <f t="shared" si="257"/>
        <v>0</v>
      </c>
      <c r="R1013" s="34">
        <f t="shared" si="258"/>
        <v>46183</v>
      </c>
      <c r="S1013" s="34">
        <f t="shared" si="259"/>
        <v>46183</v>
      </c>
      <c r="T1013" s="13">
        <v>42870</v>
      </c>
      <c r="V1013" s="11" t="s">
        <v>1378</v>
      </c>
      <c r="W1013" s="11" t="s">
        <v>1379</v>
      </c>
      <c r="X1013" s="11" t="s">
        <v>8574</v>
      </c>
      <c r="Y1013" s="11" t="s">
        <v>1380</v>
      </c>
      <c r="Z1013" s="11" t="s">
        <v>1344</v>
      </c>
      <c r="AA1013" s="11" t="s">
        <v>1375</v>
      </c>
      <c r="AB1013" s="11" t="s">
        <v>1376</v>
      </c>
      <c r="AC1013" s="12" t="s">
        <v>1383</v>
      </c>
      <c r="AD1013" s="12" t="s">
        <v>73</v>
      </c>
      <c r="AE1013" s="70">
        <v>31904</v>
      </c>
      <c r="AF1013" s="70">
        <v>52382</v>
      </c>
      <c r="AG1013" s="60"/>
      <c r="AH1013" s="61">
        <v>41381</v>
      </c>
      <c r="AI1013" s="61">
        <v>0</v>
      </c>
      <c r="AJ1013" s="61">
        <v>42001.72</v>
      </c>
      <c r="AK1013" s="61">
        <v>0</v>
      </c>
      <c r="AL1013" s="61">
        <v>0</v>
      </c>
      <c r="AM1013" s="61">
        <v>42001.72</v>
      </c>
      <c r="AN1013" s="11" t="s">
        <v>1026</v>
      </c>
      <c r="AO1013" s="61">
        <v>46183</v>
      </c>
      <c r="AP1013" s="61">
        <v>0</v>
      </c>
      <c r="AQ1013" s="62">
        <v>0</v>
      </c>
      <c r="AR1013" s="62">
        <v>46183</v>
      </c>
      <c r="AS1013" s="11" t="s">
        <v>1026</v>
      </c>
      <c r="AT1013" s="62">
        <v>42001.72</v>
      </c>
      <c r="AU1013" s="62">
        <v>46183</v>
      </c>
      <c r="AV1013" s="61">
        <v>4802</v>
      </c>
      <c r="AW1013" s="63" t="str">
        <f t="shared" si="260"/>
        <v/>
      </c>
      <c r="AX1013" s="63" t="str">
        <f t="shared" si="261"/>
        <v/>
      </c>
      <c r="AY1013" s="64">
        <v>4181.2799999999988</v>
      </c>
      <c r="AZ1013" s="65">
        <v>9.9550208896207082E-2</v>
      </c>
      <c r="BA1013" s="65">
        <v>0.11604359488654213</v>
      </c>
      <c r="BB1013" s="17" t="s">
        <v>36</v>
      </c>
      <c r="BC1013" s="17" t="s">
        <v>1016</v>
      </c>
    </row>
    <row r="1014" spans="1:55" ht="20.100000000000001" customHeight="1" x14ac:dyDescent="0.2">
      <c r="A1014" s="72" t="s">
        <v>998</v>
      </c>
      <c r="B1014" s="72" t="s">
        <v>75</v>
      </c>
      <c r="C1014" s="35">
        <f t="shared" si="249"/>
        <v>6</v>
      </c>
      <c r="D1014" s="39">
        <v>4</v>
      </c>
      <c r="E1014" s="60" t="s">
        <v>23</v>
      </c>
      <c r="F1014" s="18" t="str">
        <f t="shared" si="250"/>
        <v>Blake, Kimberly</v>
      </c>
      <c r="G1014" s="11" t="s">
        <v>743</v>
      </c>
      <c r="H1014" s="11" t="s">
        <v>2520</v>
      </c>
      <c r="I1014" s="66">
        <v>1</v>
      </c>
      <c r="J1014" s="11" t="s">
        <v>53</v>
      </c>
      <c r="K1014" s="34">
        <f t="shared" si="251"/>
        <v>0</v>
      </c>
      <c r="L1014" s="34">
        <f t="shared" si="252"/>
        <v>50242.5</v>
      </c>
      <c r="M1014" s="34">
        <f t="shared" si="253"/>
        <v>50242.5</v>
      </c>
      <c r="N1014" s="34">
        <f t="shared" si="254"/>
        <v>0</v>
      </c>
      <c r="O1014" s="34">
        <f t="shared" si="255"/>
        <v>3507.5</v>
      </c>
      <c r="P1014" s="34">
        <f t="shared" si="256"/>
        <v>3507.5</v>
      </c>
      <c r="Q1014" s="34">
        <f t="shared" si="257"/>
        <v>0</v>
      </c>
      <c r="R1014" s="34">
        <f t="shared" si="258"/>
        <v>53750</v>
      </c>
      <c r="S1014" s="34">
        <f t="shared" si="259"/>
        <v>53750</v>
      </c>
      <c r="T1014" s="13">
        <v>42856</v>
      </c>
      <c r="V1014" s="11" t="s">
        <v>2518</v>
      </c>
      <c r="W1014" s="11" t="s">
        <v>103</v>
      </c>
      <c r="X1014" s="11" t="s">
        <v>8582</v>
      </c>
      <c r="Y1014" s="11" t="s">
        <v>2519</v>
      </c>
      <c r="Z1014" s="11" t="s">
        <v>2493</v>
      </c>
      <c r="AA1014" s="11" t="s">
        <v>2516</v>
      </c>
      <c r="AB1014" s="11" t="s">
        <v>2517</v>
      </c>
      <c r="AC1014" s="12" t="s">
        <v>1132</v>
      </c>
      <c r="AD1014" s="12" t="s">
        <v>1133</v>
      </c>
      <c r="AE1014" s="70">
        <v>36363</v>
      </c>
      <c r="AF1014" s="70">
        <v>62603</v>
      </c>
      <c r="AG1014" s="60"/>
      <c r="AH1014" s="61">
        <v>49500</v>
      </c>
      <c r="AI1014" s="61">
        <v>0</v>
      </c>
      <c r="AJ1014" s="61">
        <v>50242.5</v>
      </c>
      <c r="AK1014" s="61">
        <v>0</v>
      </c>
      <c r="AL1014" s="61">
        <v>0</v>
      </c>
      <c r="AM1014" s="61">
        <v>50242.5</v>
      </c>
      <c r="AN1014" s="11" t="s">
        <v>1147</v>
      </c>
      <c r="AO1014" s="61">
        <v>53750</v>
      </c>
      <c r="AP1014" s="61">
        <v>0</v>
      </c>
      <c r="AQ1014" s="62">
        <v>0</v>
      </c>
      <c r="AR1014" s="62">
        <v>53750</v>
      </c>
      <c r="AS1014" s="11" t="s">
        <v>1147</v>
      </c>
      <c r="AT1014" s="62">
        <v>50242.5</v>
      </c>
      <c r="AU1014" s="62">
        <v>53750</v>
      </c>
      <c r="AV1014" s="61">
        <v>4250</v>
      </c>
      <c r="AW1014" s="63" t="str">
        <f t="shared" si="260"/>
        <v/>
      </c>
      <c r="AX1014" s="63" t="str">
        <f t="shared" si="261"/>
        <v/>
      </c>
      <c r="AY1014" s="64">
        <v>3507.5</v>
      </c>
      <c r="AZ1014" s="65">
        <v>6.9811414639000841E-2</v>
      </c>
      <c r="BA1014" s="65">
        <v>8.5858585858585856E-2</v>
      </c>
      <c r="BB1014" s="17" t="s">
        <v>36</v>
      </c>
      <c r="BC1014" s="17" t="s">
        <v>1016</v>
      </c>
    </row>
    <row r="1015" spans="1:55" ht="20.100000000000001" customHeight="1" x14ac:dyDescent="0.2">
      <c r="A1015" s="72" t="s">
        <v>998</v>
      </c>
      <c r="B1015" s="72" t="s">
        <v>75</v>
      </c>
      <c r="C1015" s="35">
        <f t="shared" si="249"/>
        <v>6</v>
      </c>
      <c r="D1015" s="39">
        <v>4</v>
      </c>
      <c r="E1015" s="60" t="s">
        <v>23</v>
      </c>
      <c r="F1015" s="18" t="str">
        <f t="shared" si="250"/>
        <v>Breito, Nathan</v>
      </c>
      <c r="G1015" s="11" t="s">
        <v>1312</v>
      </c>
      <c r="H1015" s="11" t="s">
        <v>2152</v>
      </c>
      <c r="I1015" s="66">
        <v>1</v>
      </c>
      <c r="J1015" s="11" t="s">
        <v>53</v>
      </c>
      <c r="K1015" s="34">
        <f t="shared" si="251"/>
        <v>0</v>
      </c>
      <c r="L1015" s="34">
        <f t="shared" si="252"/>
        <v>61915</v>
      </c>
      <c r="M1015" s="34">
        <f t="shared" si="253"/>
        <v>61915</v>
      </c>
      <c r="N1015" s="34">
        <f t="shared" si="254"/>
        <v>0</v>
      </c>
      <c r="O1015" s="34">
        <f t="shared" si="255"/>
        <v>6085</v>
      </c>
      <c r="P1015" s="34">
        <f t="shared" si="256"/>
        <v>6085</v>
      </c>
      <c r="Q1015" s="34">
        <f t="shared" si="257"/>
        <v>0</v>
      </c>
      <c r="R1015" s="34">
        <f t="shared" si="258"/>
        <v>68000</v>
      </c>
      <c r="S1015" s="34">
        <f t="shared" si="259"/>
        <v>68000</v>
      </c>
      <c r="T1015" s="13">
        <v>42863</v>
      </c>
      <c r="V1015" s="11" t="s">
        <v>2149</v>
      </c>
      <c r="W1015" s="11" t="s">
        <v>2150</v>
      </c>
      <c r="X1015" s="11" t="s">
        <v>8591</v>
      </c>
      <c r="Y1015" s="11" t="s">
        <v>2151</v>
      </c>
      <c r="Z1015" s="11" t="s">
        <v>1122</v>
      </c>
      <c r="AA1015" s="11" t="s">
        <v>2137</v>
      </c>
      <c r="AB1015" s="11" t="s">
        <v>2138</v>
      </c>
      <c r="AC1015" s="12" t="s">
        <v>1691</v>
      </c>
      <c r="AD1015" s="12" t="s">
        <v>1692</v>
      </c>
      <c r="AE1015" s="70">
        <v>39622</v>
      </c>
      <c r="AF1015" s="70">
        <v>74005</v>
      </c>
      <c r="AG1015" s="60"/>
      <c r="AH1015" s="61">
        <v>61000</v>
      </c>
      <c r="AI1015" s="61">
        <v>0</v>
      </c>
      <c r="AJ1015" s="61">
        <v>61915</v>
      </c>
      <c r="AK1015" s="61">
        <v>0</v>
      </c>
      <c r="AL1015" s="61">
        <v>0</v>
      </c>
      <c r="AM1015" s="61">
        <v>61915</v>
      </c>
      <c r="AN1015" s="11" t="s">
        <v>1026</v>
      </c>
      <c r="AO1015" s="61">
        <v>68000</v>
      </c>
      <c r="AP1015" s="61">
        <v>0</v>
      </c>
      <c r="AQ1015" s="62">
        <v>0</v>
      </c>
      <c r="AR1015" s="62">
        <v>68000</v>
      </c>
      <c r="AS1015" s="11" t="s">
        <v>1026</v>
      </c>
      <c r="AT1015" s="62">
        <v>61915</v>
      </c>
      <c r="AU1015" s="62">
        <v>68000</v>
      </c>
      <c r="AV1015" s="61">
        <v>7000</v>
      </c>
      <c r="AW1015" s="63" t="str">
        <f t="shared" si="260"/>
        <v/>
      </c>
      <c r="AX1015" s="63" t="str">
        <f t="shared" si="261"/>
        <v/>
      </c>
      <c r="AY1015" s="64">
        <v>6085</v>
      </c>
      <c r="AZ1015" s="65">
        <v>9.8279899862715014E-2</v>
      </c>
      <c r="BA1015" s="65">
        <v>0.11475409836065574</v>
      </c>
      <c r="BB1015" s="17" t="s">
        <v>36</v>
      </c>
      <c r="BC1015" s="17" t="s">
        <v>1016</v>
      </c>
    </row>
    <row r="1016" spans="1:55" ht="20.100000000000001" customHeight="1" x14ac:dyDescent="0.2">
      <c r="A1016" s="72" t="s">
        <v>998</v>
      </c>
      <c r="B1016" s="72" t="s">
        <v>75</v>
      </c>
      <c r="C1016" s="35">
        <f t="shared" si="249"/>
        <v>6</v>
      </c>
      <c r="D1016" s="39">
        <v>4</v>
      </c>
      <c r="E1016" s="60" t="s">
        <v>23</v>
      </c>
      <c r="F1016" s="18" t="str">
        <f t="shared" si="250"/>
        <v>Burns, Danielle</v>
      </c>
      <c r="G1016" s="11" t="s">
        <v>299</v>
      </c>
      <c r="H1016" s="11" t="s">
        <v>2100</v>
      </c>
      <c r="I1016" s="66">
        <v>1</v>
      </c>
      <c r="J1016" s="11" t="s">
        <v>53</v>
      </c>
      <c r="K1016" s="34">
        <f t="shared" si="251"/>
        <v>0</v>
      </c>
      <c r="L1016" s="34">
        <f t="shared" si="252"/>
        <v>52780</v>
      </c>
      <c r="M1016" s="34">
        <f t="shared" si="253"/>
        <v>52780</v>
      </c>
      <c r="N1016" s="34">
        <f t="shared" si="254"/>
        <v>0</v>
      </c>
      <c r="O1016" s="34">
        <f t="shared" si="255"/>
        <v>1585</v>
      </c>
      <c r="P1016" s="34">
        <f t="shared" si="256"/>
        <v>1585</v>
      </c>
      <c r="Q1016" s="34">
        <f t="shared" si="257"/>
        <v>0</v>
      </c>
      <c r="R1016" s="34">
        <f t="shared" si="258"/>
        <v>54365</v>
      </c>
      <c r="S1016" s="34">
        <f t="shared" si="259"/>
        <v>54365</v>
      </c>
      <c r="T1016" s="13">
        <v>42884</v>
      </c>
      <c r="V1016" s="11" t="s">
        <v>2098</v>
      </c>
      <c r="W1016" s="11" t="s">
        <v>316</v>
      </c>
      <c r="X1016" s="11" t="s">
        <v>8597</v>
      </c>
      <c r="Y1016" s="11" t="s">
        <v>2099</v>
      </c>
      <c r="Z1016" s="11" t="s">
        <v>1122</v>
      </c>
      <c r="AA1016" s="11" t="s">
        <v>1160</v>
      </c>
      <c r="AB1016" s="11" t="s">
        <v>1161</v>
      </c>
      <c r="AC1016" s="12" t="s">
        <v>582</v>
      </c>
      <c r="AD1016" s="12" t="s">
        <v>73</v>
      </c>
      <c r="AE1016" s="70">
        <v>31888</v>
      </c>
      <c r="AF1016" s="70">
        <v>63163</v>
      </c>
      <c r="AG1016" s="60"/>
      <c r="AH1016" s="61">
        <v>52000</v>
      </c>
      <c r="AI1016" s="61">
        <v>0</v>
      </c>
      <c r="AJ1016" s="61">
        <v>52780</v>
      </c>
      <c r="AK1016" s="61">
        <v>0</v>
      </c>
      <c r="AL1016" s="61">
        <v>0</v>
      </c>
      <c r="AM1016" s="61">
        <v>52780</v>
      </c>
      <c r="AN1016" s="11" t="s">
        <v>1026</v>
      </c>
      <c r="AO1016" s="61">
        <v>54365</v>
      </c>
      <c r="AP1016" s="61">
        <v>0</v>
      </c>
      <c r="AQ1016" s="62">
        <v>0</v>
      </c>
      <c r="AR1016" s="62">
        <v>54365</v>
      </c>
      <c r="AS1016" s="11" t="s">
        <v>1026</v>
      </c>
      <c r="AT1016" s="62">
        <v>52780</v>
      </c>
      <c r="AU1016" s="62">
        <v>54365</v>
      </c>
      <c r="AV1016" s="61">
        <v>2365</v>
      </c>
      <c r="AW1016" s="63" t="str">
        <f t="shared" si="260"/>
        <v/>
      </c>
      <c r="AX1016" s="63" t="str">
        <f t="shared" si="261"/>
        <v/>
      </c>
      <c r="AY1016" s="64">
        <v>1585</v>
      </c>
      <c r="AZ1016" s="65">
        <v>3.0030314513073135E-2</v>
      </c>
      <c r="BA1016" s="65">
        <v>4.5480769230769227E-2</v>
      </c>
      <c r="BB1016" s="17" t="s">
        <v>36</v>
      </c>
      <c r="BC1016" s="17" t="s">
        <v>1016</v>
      </c>
    </row>
    <row r="1017" spans="1:55" ht="20.100000000000001" customHeight="1" x14ac:dyDescent="0.2">
      <c r="A1017" s="72" t="s">
        <v>998</v>
      </c>
      <c r="B1017" s="72" t="s">
        <v>75</v>
      </c>
      <c r="C1017" s="35">
        <f t="shared" si="249"/>
        <v>6</v>
      </c>
      <c r="D1017" s="39">
        <v>4</v>
      </c>
      <c r="E1017" s="60" t="s">
        <v>23</v>
      </c>
      <c r="F1017" s="18" t="str">
        <f t="shared" si="250"/>
        <v>Canders, Jennifer</v>
      </c>
      <c r="G1017" s="11" t="s">
        <v>1062</v>
      </c>
      <c r="H1017" s="11" t="s">
        <v>1728</v>
      </c>
      <c r="I1017" s="66">
        <v>1</v>
      </c>
      <c r="J1017" s="11" t="s">
        <v>53</v>
      </c>
      <c r="K1017" s="34">
        <f t="shared" si="251"/>
        <v>42321.440000000002</v>
      </c>
      <c r="L1017" s="34">
        <f t="shared" si="252"/>
        <v>0</v>
      </c>
      <c r="M1017" s="34">
        <f t="shared" si="253"/>
        <v>42321.440000000002</v>
      </c>
      <c r="N1017" s="34">
        <f t="shared" si="254"/>
        <v>3554.5599999999977</v>
      </c>
      <c r="O1017" s="34">
        <f t="shared" si="255"/>
        <v>0</v>
      </c>
      <c r="P1017" s="34">
        <f t="shared" si="256"/>
        <v>3554.5599999999977</v>
      </c>
      <c r="Q1017" s="34">
        <f t="shared" si="257"/>
        <v>45876</v>
      </c>
      <c r="R1017" s="34">
        <f t="shared" si="258"/>
        <v>0</v>
      </c>
      <c r="S1017" s="34">
        <f t="shared" si="259"/>
        <v>45876</v>
      </c>
      <c r="T1017" s="13">
        <v>42877</v>
      </c>
      <c r="V1017" s="11" t="s">
        <v>1726</v>
      </c>
      <c r="W1017" s="11" t="s">
        <v>188</v>
      </c>
      <c r="X1017" s="11" t="s">
        <v>8601</v>
      </c>
      <c r="Y1017" s="11" t="s">
        <v>1727</v>
      </c>
      <c r="Z1017" s="11" t="s">
        <v>1068</v>
      </c>
      <c r="AA1017" s="11" t="s">
        <v>1069</v>
      </c>
      <c r="AB1017" s="11" t="s">
        <v>1070</v>
      </c>
      <c r="AC1017" s="12" t="s">
        <v>515</v>
      </c>
      <c r="AD1017" s="12" t="s">
        <v>73</v>
      </c>
      <c r="AE1017" s="70">
        <v>25381</v>
      </c>
      <c r="AF1017" s="70">
        <v>48446</v>
      </c>
      <c r="AG1017" s="60"/>
      <c r="AH1017" s="61">
        <v>41696</v>
      </c>
      <c r="AI1017" s="61">
        <v>0</v>
      </c>
      <c r="AJ1017" s="61">
        <v>42321.440000000002</v>
      </c>
      <c r="AK1017" s="61">
        <v>0</v>
      </c>
      <c r="AL1017" s="61">
        <v>42321.440000000002</v>
      </c>
      <c r="AM1017" s="61">
        <v>0</v>
      </c>
      <c r="AN1017" s="11"/>
      <c r="AO1017" s="61">
        <v>45876</v>
      </c>
      <c r="AP1017" s="61">
        <v>0</v>
      </c>
      <c r="AQ1017" s="62">
        <v>45876</v>
      </c>
      <c r="AR1017" s="62">
        <v>0</v>
      </c>
      <c r="AS1017" s="11"/>
      <c r="AT1017" s="62">
        <v>42321.440000000002</v>
      </c>
      <c r="AU1017" s="62">
        <v>45876</v>
      </c>
      <c r="AV1017" s="61">
        <v>4180</v>
      </c>
      <c r="AW1017" s="63" t="str">
        <f t="shared" si="260"/>
        <v/>
      </c>
      <c r="AX1017" s="63" t="str">
        <f t="shared" si="261"/>
        <v/>
      </c>
      <c r="AY1017" s="64">
        <v>3554.5599999999977</v>
      </c>
      <c r="AZ1017" s="65">
        <v>8.3989580694796714E-2</v>
      </c>
      <c r="BA1017" s="65">
        <v>0.10024942440521872</v>
      </c>
      <c r="BB1017" s="17" t="s">
        <v>36</v>
      </c>
      <c r="BC1017" s="17" t="s">
        <v>1016</v>
      </c>
    </row>
    <row r="1018" spans="1:55" ht="20.100000000000001" customHeight="1" x14ac:dyDescent="0.2">
      <c r="A1018" s="72" t="s">
        <v>998</v>
      </c>
      <c r="B1018" s="72" t="s">
        <v>75</v>
      </c>
      <c r="C1018" s="35">
        <f t="shared" si="249"/>
        <v>6</v>
      </c>
      <c r="D1018" s="39">
        <v>4</v>
      </c>
      <c r="E1018" s="60" t="s">
        <v>23</v>
      </c>
      <c r="F1018" s="18" t="str">
        <f t="shared" si="250"/>
        <v>CASTILLO HERNANDEZ, GABRIELA</v>
      </c>
      <c r="G1018" s="11" t="s">
        <v>1110</v>
      </c>
      <c r="H1018" s="11" t="s">
        <v>1850</v>
      </c>
      <c r="I1018" s="66">
        <v>1</v>
      </c>
      <c r="J1018" s="11" t="s">
        <v>53</v>
      </c>
      <c r="K1018" s="34">
        <f t="shared" si="251"/>
        <v>43645</v>
      </c>
      <c r="L1018" s="34">
        <f t="shared" si="252"/>
        <v>0</v>
      </c>
      <c r="M1018" s="34">
        <f t="shared" si="253"/>
        <v>43645</v>
      </c>
      <c r="N1018" s="34">
        <f t="shared" si="254"/>
        <v>2182</v>
      </c>
      <c r="O1018" s="34">
        <f t="shared" si="255"/>
        <v>0</v>
      </c>
      <c r="P1018" s="34">
        <f t="shared" si="256"/>
        <v>2182</v>
      </c>
      <c r="Q1018" s="34">
        <f t="shared" si="257"/>
        <v>45827</v>
      </c>
      <c r="R1018" s="34">
        <f t="shared" si="258"/>
        <v>0</v>
      </c>
      <c r="S1018" s="34">
        <f t="shared" si="259"/>
        <v>45827</v>
      </c>
      <c r="T1018" s="13">
        <v>42870</v>
      </c>
      <c r="V1018" s="11" t="s">
        <v>1847</v>
      </c>
      <c r="W1018" s="11" t="s">
        <v>1848</v>
      </c>
      <c r="X1018" s="11" t="s">
        <v>9424</v>
      </c>
      <c r="Y1018" s="11" t="s">
        <v>1849</v>
      </c>
      <c r="Z1018" s="11" t="s">
        <v>1839</v>
      </c>
      <c r="AA1018" s="11" t="s">
        <v>1840</v>
      </c>
      <c r="AB1018" s="11" t="s">
        <v>1841</v>
      </c>
      <c r="AC1018" s="12" t="s">
        <v>1851</v>
      </c>
      <c r="AD1018" s="12" t="s">
        <v>1852</v>
      </c>
      <c r="AE1018" s="70">
        <v>30709</v>
      </c>
      <c r="AF1018" s="70">
        <v>53100</v>
      </c>
      <c r="AG1018" s="60"/>
      <c r="AH1018" s="61">
        <v>43000</v>
      </c>
      <c r="AI1018" s="61">
        <v>0</v>
      </c>
      <c r="AJ1018" s="61">
        <v>43645</v>
      </c>
      <c r="AK1018" s="61">
        <v>0</v>
      </c>
      <c r="AL1018" s="61">
        <v>43645</v>
      </c>
      <c r="AM1018" s="61">
        <v>0</v>
      </c>
      <c r="AN1018" s="11"/>
      <c r="AO1018" s="61">
        <v>45827</v>
      </c>
      <c r="AP1018" s="61">
        <v>0</v>
      </c>
      <c r="AQ1018" s="62">
        <v>45827</v>
      </c>
      <c r="AR1018" s="62">
        <v>0</v>
      </c>
      <c r="AS1018" s="11"/>
      <c r="AT1018" s="62">
        <v>43645</v>
      </c>
      <c r="AU1018" s="62">
        <v>45827</v>
      </c>
      <c r="AV1018" s="61">
        <v>2827</v>
      </c>
      <c r="AW1018" s="63" t="str">
        <f t="shared" si="260"/>
        <v/>
      </c>
      <c r="AX1018" s="63" t="str">
        <f t="shared" si="261"/>
        <v/>
      </c>
      <c r="AY1018" s="64">
        <v>2182</v>
      </c>
      <c r="AZ1018" s="65">
        <v>4.999427196700653E-2</v>
      </c>
      <c r="BA1018" s="65">
        <v>6.5744186046511624E-2</v>
      </c>
      <c r="BB1018" s="17" t="s">
        <v>36</v>
      </c>
      <c r="BC1018" s="17" t="s">
        <v>1016</v>
      </c>
    </row>
    <row r="1019" spans="1:55" ht="20.100000000000001" customHeight="1" x14ac:dyDescent="0.2">
      <c r="A1019" s="72" t="s">
        <v>998</v>
      </c>
      <c r="B1019" s="72" t="s">
        <v>75</v>
      </c>
      <c r="C1019" s="35">
        <f t="shared" si="249"/>
        <v>6</v>
      </c>
      <c r="D1019" s="39">
        <v>4</v>
      </c>
      <c r="E1019" s="60" t="s">
        <v>23</v>
      </c>
      <c r="F1019" s="18" t="str">
        <f t="shared" si="250"/>
        <v>Catlett, Robyn</v>
      </c>
      <c r="G1019" s="11" t="s">
        <v>1312</v>
      </c>
      <c r="H1019" s="11" t="s">
        <v>2148</v>
      </c>
      <c r="I1019" s="66">
        <v>1</v>
      </c>
      <c r="J1019" s="11" t="s">
        <v>53</v>
      </c>
      <c r="K1019" s="34">
        <f t="shared" si="251"/>
        <v>0</v>
      </c>
      <c r="L1019" s="34">
        <f t="shared" si="252"/>
        <v>61915</v>
      </c>
      <c r="M1019" s="34">
        <f t="shared" si="253"/>
        <v>61915</v>
      </c>
      <c r="N1019" s="34">
        <f t="shared" si="254"/>
        <v>0</v>
      </c>
      <c r="O1019" s="34">
        <f t="shared" si="255"/>
        <v>6085</v>
      </c>
      <c r="P1019" s="34">
        <f t="shared" si="256"/>
        <v>6085</v>
      </c>
      <c r="Q1019" s="34">
        <f t="shared" si="257"/>
        <v>0</v>
      </c>
      <c r="R1019" s="34">
        <f t="shared" si="258"/>
        <v>68000</v>
      </c>
      <c r="S1019" s="34">
        <f t="shared" si="259"/>
        <v>68000</v>
      </c>
      <c r="T1019" s="13">
        <v>42863</v>
      </c>
      <c r="V1019" s="11" t="s">
        <v>2145</v>
      </c>
      <c r="W1019" s="11" t="s">
        <v>2146</v>
      </c>
      <c r="X1019" s="11" t="s">
        <v>8609</v>
      </c>
      <c r="Y1019" s="11" t="s">
        <v>2147</v>
      </c>
      <c r="Z1019" s="11" t="s">
        <v>1122</v>
      </c>
      <c r="AA1019" s="11" t="s">
        <v>2137</v>
      </c>
      <c r="AB1019" s="11" t="s">
        <v>2138</v>
      </c>
      <c r="AC1019" s="12" t="s">
        <v>1691</v>
      </c>
      <c r="AD1019" s="12" t="s">
        <v>1692</v>
      </c>
      <c r="AE1019" s="70">
        <v>39622</v>
      </c>
      <c r="AF1019" s="70">
        <v>74005</v>
      </c>
      <c r="AG1019" s="60"/>
      <c r="AH1019" s="61">
        <v>61000</v>
      </c>
      <c r="AI1019" s="61">
        <v>0</v>
      </c>
      <c r="AJ1019" s="61">
        <v>61915</v>
      </c>
      <c r="AK1019" s="61">
        <v>0</v>
      </c>
      <c r="AL1019" s="61">
        <v>0</v>
      </c>
      <c r="AM1019" s="61">
        <v>61915</v>
      </c>
      <c r="AN1019" s="11" t="s">
        <v>1026</v>
      </c>
      <c r="AO1019" s="61">
        <v>68000</v>
      </c>
      <c r="AP1019" s="61">
        <v>0</v>
      </c>
      <c r="AQ1019" s="62">
        <v>0</v>
      </c>
      <c r="AR1019" s="62">
        <v>68000</v>
      </c>
      <c r="AS1019" s="11" t="s">
        <v>1026</v>
      </c>
      <c r="AT1019" s="62">
        <v>61915</v>
      </c>
      <c r="AU1019" s="62">
        <v>68000</v>
      </c>
      <c r="AV1019" s="61">
        <v>7000</v>
      </c>
      <c r="AW1019" s="63" t="str">
        <f t="shared" si="260"/>
        <v/>
      </c>
      <c r="AX1019" s="63" t="str">
        <f t="shared" si="261"/>
        <v/>
      </c>
      <c r="AY1019" s="64">
        <v>6085</v>
      </c>
      <c r="AZ1019" s="65">
        <v>9.8279899862715014E-2</v>
      </c>
      <c r="BA1019" s="65">
        <v>0.11475409836065574</v>
      </c>
      <c r="BB1019" s="17" t="s">
        <v>36</v>
      </c>
      <c r="BC1019" s="17" t="s">
        <v>1016</v>
      </c>
    </row>
    <row r="1020" spans="1:55" ht="20.100000000000001" customHeight="1" x14ac:dyDescent="0.2">
      <c r="A1020" s="72" t="s">
        <v>998</v>
      </c>
      <c r="B1020" s="72" t="s">
        <v>75</v>
      </c>
      <c r="C1020" s="35">
        <f t="shared" si="249"/>
        <v>6</v>
      </c>
      <c r="D1020" s="39">
        <v>4</v>
      </c>
      <c r="E1020" s="60" t="s">
        <v>23</v>
      </c>
      <c r="F1020" s="18" t="str">
        <f t="shared" si="250"/>
        <v>Chopra, Manisha</v>
      </c>
      <c r="G1020" s="11" t="s">
        <v>1093</v>
      </c>
      <c r="H1020" s="11" t="s">
        <v>1175</v>
      </c>
      <c r="I1020" s="66">
        <v>1</v>
      </c>
      <c r="J1020" s="11" t="s">
        <v>53</v>
      </c>
      <c r="K1020" s="34">
        <f t="shared" si="251"/>
        <v>0</v>
      </c>
      <c r="L1020" s="34">
        <f t="shared" si="252"/>
        <v>45710</v>
      </c>
      <c r="M1020" s="34">
        <f t="shared" si="253"/>
        <v>45710</v>
      </c>
      <c r="N1020" s="34">
        <f t="shared" si="254"/>
        <v>0</v>
      </c>
      <c r="O1020" s="34">
        <f t="shared" si="255"/>
        <v>4007</v>
      </c>
      <c r="P1020" s="34">
        <f t="shared" si="256"/>
        <v>4007</v>
      </c>
      <c r="Q1020" s="34">
        <f t="shared" si="257"/>
        <v>0</v>
      </c>
      <c r="R1020" s="34">
        <f t="shared" si="258"/>
        <v>49717</v>
      </c>
      <c r="S1020" s="34">
        <f t="shared" si="259"/>
        <v>49717</v>
      </c>
      <c r="T1020" s="13">
        <v>42898</v>
      </c>
      <c r="V1020" s="11" t="s">
        <v>1172</v>
      </c>
      <c r="W1020" s="11" t="s">
        <v>1173</v>
      </c>
      <c r="X1020" s="11" t="s">
        <v>8611</v>
      </c>
      <c r="Y1020" s="11" t="s">
        <v>1174</v>
      </c>
      <c r="Z1020" s="11" t="s">
        <v>1122</v>
      </c>
      <c r="AA1020" s="11" t="s">
        <v>1176</v>
      </c>
      <c r="AB1020" s="11" t="s">
        <v>1177</v>
      </c>
      <c r="AC1020" s="12" t="s">
        <v>515</v>
      </c>
      <c r="AD1020" s="12" t="s">
        <v>73</v>
      </c>
      <c r="AE1020" s="70">
        <v>34997</v>
      </c>
      <c r="AF1020" s="70">
        <v>54651</v>
      </c>
      <c r="AG1020" s="60"/>
      <c r="AH1020" s="61">
        <v>40819</v>
      </c>
      <c r="AI1020" s="61">
        <v>0</v>
      </c>
      <c r="AJ1020" s="61">
        <v>45710</v>
      </c>
      <c r="AK1020" s="61">
        <v>0</v>
      </c>
      <c r="AL1020" s="61">
        <v>0</v>
      </c>
      <c r="AM1020" s="61">
        <v>45710</v>
      </c>
      <c r="AN1020" s="11" t="s">
        <v>1147</v>
      </c>
      <c r="AO1020" s="61">
        <v>49717</v>
      </c>
      <c r="AP1020" s="61">
        <v>0</v>
      </c>
      <c r="AQ1020" s="62">
        <v>0</v>
      </c>
      <c r="AR1020" s="62">
        <v>49717</v>
      </c>
      <c r="AS1020" s="11" t="s">
        <v>1026</v>
      </c>
      <c r="AT1020" s="62">
        <v>45710</v>
      </c>
      <c r="AU1020" s="62">
        <v>49717</v>
      </c>
      <c r="AV1020" s="61">
        <v>8898</v>
      </c>
      <c r="AW1020" s="63" t="str">
        <f t="shared" si="260"/>
        <v/>
      </c>
      <c r="AX1020" s="63" t="str">
        <f t="shared" si="261"/>
        <v/>
      </c>
      <c r="AY1020" s="64">
        <v>4007</v>
      </c>
      <c r="AZ1020" s="65">
        <v>8.766134325092978E-2</v>
      </c>
      <c r="BA1020" s="65">
        <v>0.21798672186971754</v>
      </c>
      <c r="BB1020" s="17" t="s">
        <v>36</v>
      </c>
      <c r="BC1020" s="17" t="s">
        <v>1016</v>
      </c>
    </row>
    <row r="1021" spans="1:55" ht="20.100000000000001" customHeight="1" x14ac:dyDescent="0.2">
      <c r="A1021" s="72" t="s">
        <v>998</v>
      </c>
      <c r="B1021" s="72" t="s">
        <v>75</v>
      </c>
      <c r="C1021" s="35">
        <f t="shared" si="249"/>
        <v>6</v>
      </c>
      <c r="D1021" s="39">
        <v>4</v>
      </c>
      <c r="E1021" s="60" t="s">
        <v>23</v>
      </c>
      <c r="F1021" s="18" t="str">
        <f t="shared" si="250"/>
        <v>Chrisp, Malia</v>
      </c>
      <c r="G1021" s="11" t="s">
        <v>1181</v>
      </c>
      <c r="H1021" s="11" t="s">
        <v>2410</v>
      </c>
      <c r="I1021" s="66">
        <v>1</v>
      </c>
      <c r="J1021" s="11" t="s">
        <v>53</v>
      </c>
      <c r="K1021" s="34">
        <f t="shared" si="251"/>
        <v>38570</v>
      </c>
      <c r="L1021" s="34">
        <f t="shared" si="252"/>
        <v>2030</v>
      </c>
      <c r="M1021" s="34">
        <f t="shared" si="253"/>
        <v>40600</v>
      </c>
      <c r="N1021" s="34">
        <f t="shared" si="254"/>
        <v>6090</v>
      </c>
      <c r="O1021" s="34">
        <f t="shared" si="255"/>
        <v>-2030</v>
      </c>
      <c r="P1021" s="34">
        <f t="shared" si="256"/>
        <v>4060</v>
      </c>
      <c r="Q1021" s="34">
        <f t="shared" si="257"/>
        <v>44660</v>
      </c>
      <c r="R1021" s="34">
        <f t="shared" si="258"/>
        <v>0</v>
      </c>
      <c r="S1021" s="34">
        <f t="shared" si="259"/>
        <v>44660</v>
      </c>
      <c r="T1021" s="13">
        <v>42884</v>
      </c>
      <c r="V1021" s="11" t="s">
        <v>2407</v>
      </c>
      <c r="W1021" s="11" t="s">
        <v>2408</v>
      </c>
      <c r="X1021" s="11" t="s">
        <v>8612</v>
      </c>
      <c r="Y1021" s="11" t="s">
        <v>2409</v>
      </c>
      <c r="Z1021" s="11" t="s">
        <v>1122</v>
      </c>
      <c r="AA1021" s="11" t="s">
        <v>2398</v>
      </c>
      <c r="AB1021" s="11" t="s">
        <v>2399</v>
      </c>
      <c r="AC1021" s="12" t="s">
        <v>370</v>
      </c>
      <c r="AD1021" s="12" t="s">
        <v>73</v>
      </c>
      <c r="AE1021" s="70">
        <v>25900</v>
      </c>
      <c r="AF1021" s="70">
        <v>46288</v>
      </c>
      <c r="AG1021" s="60"/>
      <c r="AH1021" s="61">
        <v>40000</v>
      </c>
      <c r="AI1021" s="61">
        <v>0</v>
      </c>
      <c r="AJ1021" s="61">
        <v>40600</v>
      </c>
      <c r="AK1021" s="61">
        <v>0</v>
      </c>
      <c r="AL1021" s="61">
        <v>38570</v>
      </c>
      <c r="AM1021" s="61">
        <v>2030</v>
      </c>
      <c r="AN1021" s="11" t="s">
        <v>997</v>
      </c>
      <c r="AO1021" s="61">
        <v>44660</v>
      </c>
      <c r="AP1021" s="61">
        <v>0</v>
      </c>
      <c r="AQ1021" s="62">
        <v>44660</v>
      </c>
      <c r="AR1021" s="62">
        <v>0</v>
      </c>
      <c r="AS1021" s="11"/>
      <c r="AT1021" s="62">
        <v>40600</v>
      </c>
      <c r="AU1021" s="62">
        <v>44660</v>
      </c>
      <c r="AV1021" s="61">
        <v>4660</v>
      </c>
      <c r="AW1021" s="63" t="str">
        <f t="shared" si="260"/>
        <v/>
      </c>
      <c r="AX1021" s="63" t="str">
        <f t="shared" si="261"/>
        <v/>
      </c>
      <c r="AY1021" s="64">
        <v>4060</v>
      </c>
      <c r="AZ1021" s="65">
        <v>0.1</v>
      </c>
      <c r="BA1021" s="65">
        <v>0.11650000000000001</v>
      </c>
      <c r="BB1021" s="17" t="s">
        <v>36</v>
      </c>
      <c r="BC1021" s="17" t="s">
        <v>1016</v>
      </c>
    </row>
    <row r="1022" spans="1:55" ht="20.100000000000001" customHeight="1" x14ac:dyDescent="0.2">
      <c r="A1022" s="72" t="s">
        <v>998</v>
      </c>
      <c r="B1022" s="72" t="s">
        <v>75</v>
      </c>
      <c r="C1022" s="35">
        <f t="shared" si="249"/>
        <v>6</v>
      </c>
      <c r="D1022" s="39">
        <v>4</v>
      </c>
      <c r="E1022" s="60" t="s">
        <v>23</v>
      </c>
      <c r="F1022" s="18" t="str">
        <f t="shared" si="250"/>
        <v>Clapp, Melinda</v>
      </c>
      <c r="G1022" s="11" t="s">
        <v>1312</v>
      </c>
      <c r="H1022" s="11" t="s">
        <v>2421</v>
      </c>
      <c r="I1022" s="66">
        <v>1</v>
      </c>
      <c r="J1022" s="11" t="s">
        <v>53</v>
      </c>
      <c r="K1022" s="34">
        <f t="shared" si="251"/>
        <v>0</v>
      </c>
      <c r="L1022" s="34">
        <f t="shared" si="252"/>
        <v>61853.09</v>
      </c>
      <c r="M1022" s="34">
        <f t="shared" si="253"/>
        <v>61853.09</v>
      </c>
      <c r="N1022" s="34">
        <f t="shared" si="254"/>
        <v>0</v>
      </c>
      <c r="O1022" s="34">
        <f t="shared" si="255"/>
        <v>3146.9100000000035</v>
      </c>
      <c r="P1022" s="34">
        <f t="shared" si="256"/>
        <v>3146.9100000000035</v>
      </c>
      <c r="Q1022" s="34">
        <f t="shared" si="257"/>
        <v>0</v>
      </c>
      <c r="R1022" s="34">
        <f t="shared" si="258"/>
        <v>65000</v>
      </c>
      <c r="S1022" s="34">
        <f t="shared" si="259"/>
        <v>65000</v>
      </c>
      <c r="T1022" s="13">
        <v>42870</v>
      </c>
      <c r="V1022" s="11" t="s">
        <v>2419</v>
      </c>
      <c r="W1022" s="11" t="s">
        <v>194</v>
      </c>
      <c r="X1022" s="11" t="s">
        <v>8614</v>
      </c>
      <c r="Y1022" s="11" t="s">
        <v>2420</v>
      </c>
      <c r="Z1022" s="11" t="s">
        <v>1122</v>
      </c>
      <c r="AA1022" s="11" t="s">
        <v>2422</v>
      </c>
      <c r="AB1022" s="11" t="s">
        <v>2423</v>
      </c>
      <c r="AC1022" s="12" t="s">
        <v>1851</v>
      </c>
      <c r="AD1022" s="12" t="s">
        <v>1852</v>
      </c>
      <c r="AE1022" s="70">
        <v>39622</v>
      </c>
      <c r="AF1022" s="70">
        <v>74005</v>
      </c>
      <c r="AG1022" s="60"/>
      <c r="AH1022" s="61">
        <v>60939</v>
      </c>
      <c r="AI1022" s="61">
        <v>0</v>
      </c>
      <c r="AJ1022" s="61">
        <v>61853.09</v>
      </c>
      <c r="AK1022" s="61">
        <v>0</v>
      </c>
      <c r="AL1022" s="61">
        <v>0</v>
      </c>
      <c r="AM1022" s="61">
        <v>61853.09</v>
      </c>
      <c r="AN1022" s="11" t="s">
        <v>1026</v>
      </c>
      <c r="AO1022" s="61">
        <v>65000</v>
      </c>
      <c r="AP1022" s="61">
        <v>0</v>
      </c>
      <c r="AQ1022" s="62">
        <v>0</v>
      </c>
      <c r="AR1022" s="62">
        <v>65000</v>
      </c>
      <c r="AS1022" s="11" t="s">
        <v>1026</v>
      </c>
      <c r="AT1022" s="62">
        <v>61853.09</v>
      </c>
      <c r="AU1022" s="62">
        <v>65000</v>
      </c>
      <c r="AV1022" s="61">
        <v>4061</v>
      </c>
      <c r="AW1022" s="63" t="str">
        <f t="shared" si="260"/>
        <v/>
      </c>
      <c r="AX1022" s="63" t="str">
        <f t="shared" si="261"/>
        <v/>
      </c>
      <c r="AY1022" s="64">
        <v>3146.9100000000035</v>
      </c>
      <c r="AZ1022" s="65">
        <v>5.0877167171438059E-2</v>
      </c>
      <c r="BA1022" s="65">
        <v>6.664041090270599E-2</v>
      </c>
      <c r="BB1022" s="17" t="s">
        <v>36</v>
      </c>
      <c r="BC1022" s="17" t="s">
        <v>1016</v>
      </c>
    </row>
    <row r="1023" spans="1:55" ht="20.100000000000001" customHeight="1" x14ac:dyDescent="0.2">
      <c r="A1023" s="72" t="s">
        <v>998</v>
      </c>
      <c r="B1023" s="72" t="s">
        <v>75</v>
      </c>
      <c r="C1023" s="35">
        <f t="shared" si="249"/>
        <v>6</v>
      </c>
      <c r="D1023" s="39">
        <v>4</v>
      </c>
      <c r="E1023" s="60" t="s">
        <v>23</v>
      </c>
      <c r="F1023" s="18" t="str">
        <f t="shared" si="250"/>
        <v>Clayton, Karen</v>
      </c>
      <c r="G1023" s="11" t="s">
        <v>1312</v>
      </c>
      <c r="H1023" s="11" t="s">
        <v>2238</v>
      </c>
      <c r="I1023" s="66">
        <v>1</v>
      </c>
      <c r="J1023" s="11" t="s">
        <v>53</v>
      </c>
      <c r="K1023" s="34">
        <f t="shared" si="251"/>
        <v>52565.488621099998</v>
      </c>
      <c r="L1023" s="34">
        <f t="shared" si="252"/>
        <v>22550.601378899999</v>
      </c>
      <c r="M1023" s="34">
        <f t="shared" si="253"/>
        <v>75116.09</v>
      </c>
      <c r="N1023" s="34">
        <f t="shared" si="254"/>
        <v>-3.3861099997011479E-2</v>
      </c>
      <c r="O1023" s="34">
        <f t="shared" si="255"/>
        <v>7511.9438611000005</v>
      </c>
      <c r="P1023" s="34">
        <f t="shared" si="256"/>
        <v>7511.9100000000035</v>
      </c>
      <c r="Q1023" s="34">
        <f t="shared" si="257"/>
        <v>52565.454760000001</v>
      </c>
      <c r="R1023" s="34">
        <f t="shared" si="258"/>
        <v>30062.545239999999</v>
      </c>
      <c r="S1023" s="34">
        <f t="shared" si="259"/>
        <v>82628</v>
      </c>
      <c r="T1023" s="13">
        <v>42870</v>
      </c>
      <c r="V1023" s="11" t="s">
        <v>2236</v>
      </c>
      <c r="W1023" s="11" t="s">
        <v>226</v>
      </c>
      <c r="X1023" s="11" t="s">
        <v>8617</v>
      </c>
      <c r="Y1023" s="11" t="s">
        <v>2237</v>
      </c>
      <c r="Z1023" s="11" t="s">
        <v>1122</v>
      </c>
      <c r="AA1023" s="11" t="s">
        <v>2239</v>
      </c>
      <c r="AB1023" s="11" t="s">
        <v>2240</v>
      </c>
      <c r="AC1023" s="12" t="s">
        <v>1071</v>
      </c>
      <c r="AD1023" s="12" t="s">
        <v>403</v>
      </c>
      <c r="AE1023" s="70">
        <v>39622</v>
      </c>
      <c r="AF1023" s="70">
        <v>87020</v>
      </c>
      <c r="AG1023" s="60"/>
      <c r="AH1023" s="61">
        <v>74006</v>
      </c>
      <c r="AI1023" s="61">
        <v>0</v>
      </c>
      <c r="AJ1023" s="61">
        <v>75116.09</v>
      </c>
      <c r="AK1023" s="61">
        <v>0</v>
      </c>
      <c r="AL1023" s="61">
        <v>52565.488621099998</v>
      </c>
      <c r="AM1023" s="61">
        <v>22550.601378899999</v>
      </c>
      <c r="AN1023" s="11" t="s">
        <v>1026</v>
      </c>
      <c r="AO1023" s="61">
        <v>82628</v>
      </c>
      <c r="AP1023" s="61">
        <v>0</v>
      </c>
      <c r="AQ1023" s="62">
        <v>52565.454760000001</v>
      </c>
      <c r="AR1023" s="62">
        <v>30062.545239999999</v>
      </c>
      <c r="AS1023" s="11" t="s">
        <v>1026</v>
      </c>
      <c r="AT1023" s="62">
        <v>75116.09</v>
      </c>
      <c r="AU1023" s="62">
        <v>82628</v>
      </c>
      <c r="AV1023" s="61">
        <v>8622</v>
      </c>
      <c r="AW1023" s="63" t="str">
        <f t="shared" si="260"/>
        <v/>
      </c>
      <c r="AX1023" s="63" t="str">
        <f t="shared" si="261"/>
        <v/>
      </c>
      <c r="AY1023" s="64">
        <v>7511.9100000000035</v>
      </c>
      <c r="AZ1023" s="65">
        <v>0.10000400713082915</v>
      </c>
      <c r="BA1023" s="65">
        <v>0.11650406723779153</v>
      </c>
      <c r="BB1023" s="17" t="s">
        <v>36</v>
      </c>
      <c r="BC1023" s="17" t="s">
        <v>1016</v>
      </c>
    </row>
    <row r="1024" spans="1:55" ht="20.100000000000001" customHeight="1" x14ac:dyDescent="0.2">
      <c r="A1024" s="72" t="s">
        <v>998</v>
      </c>
      <c r="B1024" s="72" t="s">
        <v>75</v>
      </c>
      <c r="C1024" s="35">
        <f t="shared" si="249"/>
        <v>6</v>
      </c>
      <c r="D1024" s="39">
        <v>4</v>
      </c>
      <c r="E1024" s="60" t="s">
        <v>23</v>
      </c>
      <c r="F1024" s="18" t="str">
        <f t="shared" si="250"/>
        <v>CLINE, ALEXIS</v>
      </c>
      <c r="G1024" s="11" t="s">
        <v>252</v>
      </c>
      <c r="H1024" s="11" t="s">
        <v>1696</v>
      </c>
      <c r="I1024" s="66">
        <v>1</v>
      </c>
      <c r="J1024" s="11" t="s">
        <v>53</v>
      </c>
      <c r="K1024" s="34">
        <f t="shared" si="251"/>
        <v>63945</v>
      </c>
      <c r="L1024" s="34">
        <f t="shared" si="252"/>
        <v>0</v>
      </c>
      <c r="M1024" s="34">
        <f t="shared" si="253"/>
        <v>63945</v>
      </c>
      <c r="N1024" s="34">
        <f t="shared" si="254"/>
        <v>2055</v>
      </c>
      <c r="O1024" s="34">
        <f t="shared" si="255"/>
        <v>0</v>
      </c>
      <c r="P1024" s="34">
        <f t="shared" si="256"/>
        <v>2055</v>
      </c>
      <c r="Q1024" s="34">
        <f t="shared" si="257"/>
        <v>66000</v>
      </c>
      <c r="R1024" s="34">
        <f t="shared" si="258"/>
        <v>0</v>
      </c>
      <c r="S1024" s="34">
        <f t="shared" si="259"/>
        <v>66000</v>
      </c>
      <c r="T1024" s="13">
        <v>42912</v>
      </c>
      <c r="V1024" s="11" t="s">
        <v>1693</v>
      </c>
      <c r="W1024" s="11" t="s">
        <v>1694</v>
      </c>
      <c r="X1024" s="11" t="s">
        <v>8619</v>
      </c>
      <c r="Y1024" s="11" t="s">
        <v>1695</v>
      </c>
      <c r="Z1024" s="11" t="s">
        <v>1068</v>
      </c>
      <c r="AA1024" s="11" t="s">
        <v>1685</v>
      </c>
      <c r="AB1024" s="11" t="s">
        <v>1686</v>
      </c>
      <c r="AC1024" s="12" t="s">
        <v>256</v>
      </c>
      <c r="AD1024" s="12" t="s">
        <v>256</v>
      </c>
      <c r="AE1024" s="70">
        <v>29826</v>
      </c>
      <c r="AF1024" s="70">
        <v>66040</v>
      </c>
      <c r="AG1024" s="60"/>
      <c r="AH1024" s="61">
        <v>63000</v>
      </c>
      <c r="AI1024" s="61">
        <v>0</v>
      </c>
      <c r="AJ1024" s="61">
        <v>63945</v>
      </c>
      <c r="AK1024" s="61">
        <v>0</v>
      </c>
      <c r="AL1024" s="61">
        <v>63945</v>
      </c>
      <c r="AM1024" s="61">
        <v>0</v>
      </c>
      <c r="AN1024" s="11"/>
      <c r="AO1024" s="61">
        <v>66000</v>
      </c>
      <c r="AP1024" s="61">
        <v>0</v>
      </c>
      <c r="AQ1024" s="62">
        <v>66000</v>
      </c>
      <c r="AR1024" s="62">
        <v>0</v>
      </c>
      <c r="AS1024" s="11"/>
      <c r="AT1024" s="62">
        <v>63945</v>
      </c>
      <c r="AU1024" s="62">
        <v>66000</v>
      </c>
      <c r="AV1024" s="61">
        <v>3000</v>
      </c>
      <c r="AW1024" s="63" t="str">
        <f t="shared" si="260"/>
        <v/>
      </c>
      <c r="AX1024" s="63" t="str">
        <f t="shared" si="261"/>
        <v/>
      </c>
      <c r="AY1024" s="64">
        <v>2055</v>
      </c>
      <c r="AZ1024" s="65">
        <v>3.2136992728125736E-2</v>
      </c>
      <c r="BA1024" s="65">
        <v>4.7619047619047616E-2</v>
      </c>
      <c r="BB1024" s="17" t="s">
        <v>36</v>
      </c>
      <c r="BC1024" s="17" t="s">
        <v>1016</v>
      </c>
    </row>
    <row r="1025" spans="1:55" ht="20.100000000000001" customHeight="1" x14ac:dyDescent="0.2">
      <c r="A1025" s="72" t="s">
        <v>998</v>
      </c>
      <c r="B1025" s="72" t="s">
        <v>75</v>
      </c>
      <c r="C1025" s="35">
        <f t="shared" si="249"/>
        <v>6</v>
      </c>
      <c r="D1025" s="39">
        <v>4</v>
      </c>
      <c r="E1025" s="60" t="s">
        <v>23</v>
      </c>
      <c r="F1025" s="18" t="str">
        <f t="shared" si="250"/>
        <v>Craig, Stephanie</v>
      </c>
      <c r="G1025" s="11" t="s">
        <v>925</v>
      </c>
      <c r="H1025" s="11" t="s">
        <v>2090</v>
      </c>
      <c r="I1025" s="66">
        <v>1</v>
      </c>
      <c r="J1025" s="11" t="s">
        <v>53</v>
      </c>
      <c r="K1025" s="34">
        <f t="shared" si="251"/>
        <v>0</v>
      </c>
      <c r="L1025" s="34">
        <f t="shared" si="252"/>
        <v>40209</v>
      </c>
      <c r="M1025" s="34">
        <f t="shared" si="253"/>
        <v>40209</v>
      </c>
      <c r="N1025" s="34">
        <f t="shared" si="254"/>
        <v>0</v>
      </c>
      <c r="O1025" s="34">
        <f t="shared" si="255"/>
        <v>2010</v>
      </c>
      <c r="P1025" s="34">
        <f t="shared" si="256"/>
        <v>2010</v>
      </c>
      <c r="Q1025" s="34">
        <f t="shared" si="257"/>
        <v>0</v>
      </c>
      <c r="R1025" s="34">
        <f t="shared" si="258"/>
        <v>42219</v>
      </c>
      <c r="S1025" s="34">
        <f t="shared" si="259"/>
        <v>42219</v>
      </c>
      <c r="T1025" s="13">
        <v>42877</v>
      </c>
      <c r="V1025" s="11" t="s">
        <v>2088</v>
      </c>
      <c r="W1025" s="11" t="s">
        <v>789</v>
      </c>
      <c r="X1025" s="11" t="s">
        <v>8629</v>
      </c>
      <c r="Y1025" s="11" t="s">
        <v>2089</v>
      </c>
      <c r="Z1025" s="11" t="s">
        <v>1122</v>
      </c>
      <c r="AA1025" s="11" t="s">
        <v>2065</v>
      </c>
      <c r="AB1025" s="11" t="s">
        <v>2066</v>
      </c>
      <c r="AC1025" s="12" t="s">
        <v>2009</v>
      </c>
      <c r="AD1025" s="12" t="s">
        <v>2010</v>
      </c>
      <c r="AE1025" s="70">
        <v>24190</v>
      </c>
      <c r="AF1025" s="70">
        <v>44832</v>
      </c>
      <c r="AG1025" s="60"/>
      <c r="AH1025" s="61">
        <v>37728</v>
      </c>
      <c r="AI1025" s="61">
        <v>0</v>
      </c>
      <c r="AJ1025" s="61">
        <v>40209</v>
      </c>
      <c r="AK1025" s="61">
        <v>0</v>
      </c>
      <c r="AL1025" s="61">
        <v>0</v>
      </c>
      <c r="AM1025" s="61">
        <v>40209</v>
      </c>
      <c r="AN1025" s="11" t="s">
        <v>997</v>
      </c>
      <c r="AO1025" s="61">
        <v>42219</v>
      </c>
      <c r="AP1025" s="61">
        <v>0</v>
      </c>
      <c r="AQ1025" s="62">
        <v>0</v>
      </c>
      <c r="AR1025" s="62">
        <v>42219</v>
      </c>
      <c r="AS1025" s="11" t="s">
        <v>997</v>
      </c>
      <c r="AT1025" s="62">
        <v>40209</v>
      </c>
      <c r="AU1025" s="62">
        <v>42219</v>
      </c>
      <c r="AV1025" s="61">
        <v>4491</v>
      </c>
      <c r="AW1025" s="63" t="str">
        <f t="shared" si="260"/>
        <v/>
      </c>
      <c r="AX1025" s="63" t="str">
        <f t="shared" si="261"/>
        <v/>
      </c>
      <c r="AY1025" s="64">
        <v>2010</v>
      </c>
      <c r="AZ1025" s="65">
        <v>4.9988808475714394E-2</v>
      </c>
      <c r="BA1025" s="65">
        <v>0.11903625954198473</v>
      </c>
      <c r="BB1025" s="17" t="s">
        <v>36</v>
      </c>
      <c r="BC1025" s="17" t="s">
        <v>1016</v>
      </c>
    </row>
    <row r="1026" spans="1:55" ht="20.100000000000001" customHeight="1" x14ac:dyDescent="0.2">
      <c r="A1026" s="72" t="s">
        <v>998</v>
      </c>
      <c r="B1026" s="72" t="s">
        <v>75</v>
      </c>
      <c r="C1026" s="35">
        <f t="shared" si="249"/>
        <v>6</v>
      </c>
      <c r="D1026" s="39">
        <v>4</v>
      </c>
      <c r="E1026" s="60" t="s">
        <v>23</v>
      </c>
      <c r="F1026" s="18" t="str">
        <f t="shared" si="250"/>
        <v>CRAVEN, SHERRUNDA</v>
      </c>
      <c r="G1026" s="11" t="s">
        <v>1922</v>
      </c>
      <c r="H1026" s="11" t="s">
        <v>1923</v>
      </c>
      <c r="I1026" s="66">
        <v>1</v>
      </c>
      <c r="J1026" s="11" t="s">
        <v>53</v>
      </c>
      <c r="K1026" s="34">
        <f t="shared" si="251"/>
        <v>0</v>
      </c>
      <c r="L1026" s="34">
        <f t="shared" si="252"/>
        <v>51964</v>
      </c>
      <c r="M1026" s="34">
        <f t="shared" si="253"/>
        <v>51964</v>
      </c>
      <c r="N1026" s="34">
        <f t="shared" si="254"/>
        <v>0</v>
      </c>
      <c r="O1026" s="34">
        <f t="shared" si="255"/>
        <v>1099</v>
      </c>
      <c r="P1026" s="34">
        <f t="shared" si="256"/>
        <v>1099</v>
      </c>
      <c r="Q1026" s="34">
        <f t="shared" si="257"/>
        <v>0</v>
      </c>
      <c r="R1026" s="34">
        <f t="shared" si="258"/>
        <v>53063</v>
      </c>
      <c r="S1026" s="34">
        <f t="shared" si="259"/>
        <v>53063</v>
      </c>
      <c r="T1026" s="13">
        <v>42891</v>
      </c>
      <c r="V1026" s="11" t="s">
        <v>1919</v>
      </c>
      <c r="W1026" s="11" t="s">
        <v>1920</v>
      </c>
      <c r="X1026" s="11" t="s">
        <v>8630</v>
      </c>
      <c r="Y1026" s="11" t="s">
        <v>1921</v>
      </c>
      <c r="Z1026" s="11" t="s">
        <v>1122</v>
      </c>
      <c r="AA1026" s="11" t="s">
        <v>1123</v>
      </c>
      <c r="AB1026" s="11" t="s">
        <v>1124</v>
      </c>
      <c r="AC1026" s="12" t="s">
        <v>365</v>
      </c>
      <c r="AD1026" s="12" t="s">
        <v>365</v>
      </c>
      <c r="AE1026" s="70">
        <v>27013</v>
      </c>
      <c r="AF1026" s="70">
        <v>53063</v>
      </c>
      <c r="AG1026" s="60"/>
      <c r="AH1026" s="61">
        <v>46542</v>
      </c>
      <c r="AI1026" s="61">
        <v>0</v>
      </c>
      <c r="AJ1026" s="61">
        <v>51964</v>
      </c>
      <c r="AK1026" s="61">
        <v>0</v>
      </c>
      <c r="AL1026" s="61">
        <v>0</v>
      </c>
      <c r="AM1026" s="61">
        <v>51964</v>
      </c>
      <c r="AN1026" s="11" t="s">
        <v>1026</v>
      </c>
      <c r="AO1026" s="61">
        <v>53063</v>
      </c>
      <c r="AP1026" s="61">
        <v>0</v>
      </c>
      <c r="AQ1026" s="62">
        <v>0</v>
      </c>
      <c r="AR1026" s="62">
        <v>53063</v>
      </c>
      <c r="AS1026" s="11" t="s">
        <v>1026</v>
      </c>
      <c r="AT1026" s="62">
        <v>51964</v>
      </c>
      <c r="AU1026" s="62">
        <v>53063</v>
      </c>
      <c r="AV1026" s="61">
        <v>6521</v>
      </c>
      <c r="AW1026" s="63" t="str">
        <f t="shared" si="260"/>
        <v/>
      </c>
      <c r="AX1026" s="63" t="str">
        <f t="shared" si="261"/>
        <v/>
      </c>
      <c r="AY1026" s="64">
        <v>1099</v>
      </c>
      <c r="AZ1026" s="65">
        <v>2.1149257178046339E-2</v>
      </c>
      <c r="BA1026" s="65">
        <v>0.14011000816466848</v>
      </c>
      <c r="BB1026" s="17" t="s">
        <v>36</v>
      </c>
      <c r="BC1026" s="17" t="s">
        <v>1016</v>
      </c>
    </row>
    <row r="1027" spans="1:55" ht="20.100000000000001" customHeight="1" x14ac:dyDescent="0.2">
      <c r="A1027" s="72" t="s">
        <v>998</v>
      </c>
      <c r="B1027" s="72" t="s">
        <v>75</v>
      </c>
      <c r="C1027" s="35">
        <f t="shared" si="249"/>
        <v>6</v>
      </c>
      <c r="D1027" s="39">
        <v>4</v>
      </c>
      <c r="E1027" s="60" t="s">
        <v>23</v>
      </c>
      <c r="F1027" s="18" t="str">
        <f t="shared" si="250"/>
        <v>Crollman, Anna</v>
      </c>
      <c r="G1027" s="11" t="s">
        <v>1062</v>
      </c>
      <c r="H1027" s="11" t="s">
        <v>2515</v>
      </c>
      <c r="I1027" s="66">
        <v>1</v>
      </c>
      <c r="J1027" s="11" t="s">
        <v>53</v>
      </c>
      <c r="K1027" s="34">
        <f t="shared" si="251"/>
        <v>46553.99</v>
      </c>
      <c r="L1027" s="34">
        <f t="shared" si="252"/>
        <v>0</v>
      </c>
      <c r="M1027" s="34">
        <f t="shared" si="253"/>
        <v>46553.99</v>
      </c>
      <c r="N1027" s="34">
        <f t="shared" si="254"/>
        <v>1258.010000000002</v>
      </c>
      <c r="O1027" s="34">
        <f t="shared" si="255"/>
        <v>0</v>
      </c>
      <c r="P1027" s="34">
        <f t="shared" si="256"/>
        <v>1258.010000000002</v>
      </c>
      <c r="Q1027" s="34">
        <f t="shared" si="257"/>
        <v>47812</v>
      </c>
      <c r="R1027" s="34">
        <f t="shared" si="258"/>
        <v>0</v>
      </c>
      <c r="S1027" s="34">
        <f t="shared" si="259"/>
        <v>47812</v>
      </c>
      <c r="T1027" s="13">
        <v>42891</v>
      </c>
      <c r="V1027" s="11" t="s">
        <v>2512</v>
      </c>
      <c r="W1027" s="11" t="s">
        <v>2513</v>
      </c>
      <c r="X1027" s="11" t="s">
        <v>8632</v>
      </c>
      <c r="Y1027" s="11" t="s">
        <v>2514</v>
      </c>
      <c r="Z1027" s="11" t="s">
        <v>2493</v>
      </c>
      <c r="AA1027" s="11" t="s">
        <v>2516</v>
      </c>
      <c r="AB1027" s="11" t="s">
        <v>2517</v>
      </c>
      <c r="AC1027" s="12" t="s">
        <v>515</v>
      </c>
      <c r="AD1027" s="12" t="s">
        <v>73</v>
      </c>
      <c r="AE1027" s="70">
        <v>25381</v>
      </c>
      <c r="AF1027" s="70">
        <v>48446</v>
      </c>
      <c r="AG1027" s="60"/>
      <c r="AH1027" s="61">
        <v>45866</v>
      </c>
      <c r="AI1027" s="61">
        <v>0</v>
      </c>
      <c r="AJ1027" s="61">
        <v>46553.99</v>
      </c>
      <c r="AK1027" s="61">
        <v>0</v>
      </c>
      <c r="AL1027" s="61">
        <v>46553.99</v>
      </c>
      <c r="AM1027" s="61">
        <v>0</v>
      </c>
      <c r="AN1027" s="11"/>
      <c r="AO1027" s="61">
        <v>47812</v>
      </c>
      <c r="AP1027" s="61">
        <v>0</v>
      </c>
      <c r="AQ1027" s="62">
        <v>47812</v>
      </c>
      <c r="AR1027" s="62">
        <v>0</v>
      </c>
      <c r="AS1027" s="11"/>
      <c r="AT1027" s="62">
        <v>46553.99</v>
      </c>
      <c r="AU1027" s="62">
        <v>47812</v>
      </c>
      <c r="AV1027" s="61">
        <v>1946</v>
      </c>
      <c r="AW1027" s="63" t="str">
        <f t="shared" si="260"/>
        <v/>
      </c>
      <c r="AX1027" s="63" t="str">
        <f t="shared" si="261"/>
        <v/>
      </c>
      <c r="AY1027" s="64">
        <v>1258.010000000002</v>
      </c>
      <c r="AZ1027" s="65">
        <v>2.7022603218327841E-2</v>
      </c>
      <c r="BA1027" s="65">
        <v>4.2427942266602715E-2</v>
      </c>
      <c r="BB1027" s="17" t="s">
        <v>36</v>
      </c>
      <c r="BC1027" s="17" t="s">
        <v>1016</v>
      </c>
    </row>
    <row r="1028" spans="1:55" ht="20.100000000000001" customHeight="1" x14ac:dyDescent="0.2">
      <c r="A1028" s="72" t="s">
        <v>998</v>
      </c>
      <c r="B1028" s="72" t="s">
        <v>75</v>
      </c>
      <c r="C1028" s="35">
        <f t="shared" si="249"/>
        <v>6</v>
      </c>
      <c r="D1028" s="39">
        <v>4</v>
      </c>
      <c r="E1028" s="60" t="s">
        <v>23</v>
      </c>
      <c r="F1028" s="18" t="str">
        <f t="shared" si="250"/>
        <v>Crosier, Kathy</v>
      </c>
      <c r="G1028" s="11" t="s">
        <v>1062</v>
      </c>
      <c r="H1028" s="11" t="s">
        <v>2418</v>
      </c>
      <c r="I1028" s="66">
        <v>1</v>
      </c>
      <c r="J1028" s="11" t="s">
        <v>53</v>
      </c>
      <c r="K1028" s="34">
        <f t="shared" si="251"/>
        <v>47197.5</v>
      </c>
      <c r="L1028" s="34">
        <f t="shared" si="252"/>
        <v>0</v>
      </c>
      <c r="M1028" s="34">
        <f t="shared" si="253"/>
        <v>47197.5</v>
      </c>
      <c r="N1028" s="34">
        <f t="shared" si="254"/>
        <v>1248.5</v>
      </c>
      <c r="O1028" s="34">
        <f t="shared" si="255"/>
        <v>0</v>
      </c>
      <c r="P1028" s="34">
        <f t="shared" si="256"/>
        <v>1248.5</v>
      </c>
      <c r="Q1028" s="34">
        <f t="shared" si="257"/>
        <v>48446</v>
      </c>
      <c r="R1028" s="34">
        <f t="shared" si="258"/>
        <v>0</v>
      </c>
      <c r="S1028" s="34">
        <f t="shared" si="259"/>
        <v>48446</v>
      </c>
      <c r="T1028" s="13">
        <v>42884</v>
      </c>
      <c r="V1028" s="11" t="s">
        <v>2416</v>
      </c>
      <c r="W1028" s="11" t="s">
        <v>1792</v>
      </c>
      <c r="X1028" s="11" t="s">
        <v>8633</v>
      </c>
      <c r="Y1028" s="11" t="s">
        <v>2417</v>
      </c>
      <c r="Z1028" s="11" t="s">
        <v>1122</v>
      </c>
      <c r="AA1028" s="11" t="s">
        <v>2398</v>
      </c>
      <c r="AB1028" s="11" t="s">
        <v>2399</v>
      </c>
      <c r="AC1028" s="12" t="s">
        <v>1744</v>
      </c>
      <c r="AD1028" s="12" t="s">
        <v>73</v>
      </c>
      <c r="AE1028" s="70">
        <v>25381</v>
      </c>
      <c r="AF1028" s="70">
        <v>48446</v>
      </c>
      <c r="AG1028" s="60"/>
      <c r="AH1028" s="61">
        <v>46500</v>
      </c>
      <c r="AI1028" s="61">
        <v>0</v>
      </c>
      <c r="AJ1028" s="61">
        <v>47197.5</v>
      </c>
      <c r="AK1028" s="61">
        <v>0</v>
      </c>
      <c r="AL1028" s="61">
        <v>47197.5</v>
      </c>
      <c r="AM1028" s="61">
        <v>0</v>
      </c>
      <c r="AN1028" s="11"/>
      <c r="AO1028" s="61">
        <v>48446</v>
      </c>
      <c r="AP1028" s="61">
        <v>0</v>
      </c>
      <c r="AQ1028" s="62">
        <v>48446</v>
      </c>
      <c r="AR1028" s="62">
        <v>0</v>
      </c>
      <c r="AS1028" s="11"/>
      <c r="AT1028" s="62">
        <v>47197.5</v>
      </c>
      <c r="AU1028" s="62">
        <v>48446</v>
      </c>
      <c r="AV1028" s="61">
        <v>1946</v>
      </c>
      <c r="AW1028" s="63" t="str">
        <f t="shared" si="260"/>
        <v/>
      </c>
      <c r="AX1028" s="63" t="str">
        <f t="shared" si="261"/>
        <v/>
      </c>
      <c r="AY1028" s="64">
        <v>1248.5</v>
      </c>
      <c r="AZ1028" s="65">
        <v>2.6452672281370836E-2</v>
      </c>
      <c r="BA1028" s="65">
        <v>4.1849462365591394E-2</v>
      </c>
      <c r="BB1028" s="17" t="s">
        <v>36</v>
      </c>
      <c r="BC1028" s="17" t="s">
        <v>1016</v>
      </c>
    </row>
    <row r="1029" spans="1:55" ht="20.100000000000001" customHeight="1" x14ac:dyDescent="0.2">
      <c r="A1029" s="72" t="s">
        <v>998</v>
      </c>
      <c r="B1029" s="72" t="s">
        <v>75</v>
      </c>
      <c r="C1029" s="35">
        <f t="shared" si="249"/>
        <v>6</v>
      </c>
      <c r="D1029" s="39">
        <v>4</v>
      </c>
      <c r="E1029" s="60" t="s">
        <v>23</v>
      </c>
      <c r="F1029" s="18" t="str">
        <f t="shared" si="250"/>
        <v>Culberson, Jonathan</v>
      </c>
      <c r="G1029" s="11" t="s">
        <v>148</v>
      </c>
      <c r="H1029" s="11" t="s">
        <v>1400</v>
      </c>
      <c r="I1029" s="66">
        <v>1</v>
      </c>
      <c r="J1029" s="11" t="s">
        <v>53</v>
      </c>
      <c r="K1029" s="34">
        <f t="shared" si="251"/>
        <v>44301.71</v>
      </c>
      <c r="L1029" s="34">
        <f t="shared" si="252"/>
        <v>0</v>
      </c>
      <c r="M1029" s="34">
        <f t="shared" si="253"/>
        <v>44301.71</v>
      </c>
      <c r="N1029" s="34">
        <f t="shared" si="254"/>
        <v>1143.2900000000009</v>
      </c>
      <c r="O1029" s="34">
        <f t="shared" si="255"/>
        <v>0</v>
      </c>
      <c r="P1029" s="34">
        <f t="shared" si="256"/>
        <v>1143.2900000000009</v>
      </c>
      <c r="Q1029" s="34">
        <f t="shared" si="257"/>
        <v>45445</v>
      </c>
      <c r="R1029" s="34">
        <f t="shared" si="258"/>
        <v>0</v>
      </c>
      <c r="S1029" s="34">
        <f t="shared" si="259"/>
        <v>45445</v>
      </c>
      <c r="T1029" s="13">
        <v>42856</v>
      </c>
      <c r="V1029" s="11" t="s">
        <v>1399</v>
      </c>
      <c r="W1029" s="11" t="s">
        <v>797</v>
      </c>
      <c r="X1029" s="11" t="s">
        <v>8636</v>
      </c>
      <c r="Y1029" s="11">
        <v>711829815</v>
      </c>
      <c r="Z1029" s="11" t="s">
        <v>1003</v>
      </c>
      <c r="AA1029" s="11" t="s">
        <v>1004</v>
      </c>
      <c r="AB1029" s="11" t="s">
        <v>1005</v>
      </c>
      <c r="AC1029" s="12" t="s">
        <v>831</v>
      </c>
      <c r="AD1029" s="12" t="s">
        <v>831</v>
      </c>
      <c r="AE1029" s="70">
        <v>31383</v>
      </c>
      <c r="AF1029" s="70">
        <v>52611</v>
      </c>
      <c r="AG1029" s="60"/>
      <c r="AH1029" s="61">
        <v>43647</v>
      </c>
      <c r="AI1029" s="61">
        <v>0</v>
      </c>
      <c r="AJ1029" s="61">
        <v>44301.71</v>
      </c>
      <c r="AK1029" s="61">
        <v>0</v>
      </c>
      <c r="AL1029" s="61">
        <v>44301.71</v>
      </c>
      <c r="AM1029" s="61">
        <v>0</v>
      </c>
      <c r="AN1029" s="11"/>
      <c r="AO1029" s="61">
        <v>45445</v>
      </c>
      <c r="AP1029" s="61">
        <v>0</v>
      </c>
      <c r="AQ1029" s="62">
        <v>45445</v>
      </c>
      <c r="AR1029" s="62">
        <v>0</v>
      </c>
      <c r="AS1029" s="11"/>
      <c r="AT1029" s="62">
        <v>44301.71</v>
      </c>
      <c r="AU1029" s="62">
        <v>45445</v>
      </c>
      <c r="AV1029" s="61">
        <v>1798</v>
      </c>
      <c r="AW1029" s="63" t="str">
        <f t="shared" si="260"/>
        <v/>
      </c>
      <c r="AX1029" s="63" t="str">
        <f t="shared" si="261"/>
        <v/>
      </c>
      <c r="AY1029" s="64">
        <v>1143.2900000000009</v>
      </c>
      <c r="AZ1029" s="65">
        <v>2.5806904519035515E-2</v>
      </c>
      <c r="BA1029" s="65">
        <v>4.1194125598552019E-2</v>
      </c>
      <c r="BB1029" s="17" t="s">
        <v>36</v>
      </c>
      <c r="BC1029" s="17" t="s">
        <v>1016</v>
      </c>
    </row>
    <row r="1030" spans="1:55" ht="20.100000000000001" customHeight="1" x14ac:dyDescent="0.2">
      <c r="A1030" s="72" t="s">
        <v>998</v>
      </c>
      <c r="B1030" s="72" t="s">
        <v>75</v>
      </c>
      <c r="C1030" s="35">
        <f t="shared" si="249"/>
        <v>6</v>
      </c>
      <c r="D1030" s="39">
        <v>4</v>
      </c>
      <c r="E1030" s="60" t="s">
        <v>23</v>
      </c>
      <c r="F1030" s="18" t="str">
        <f t="shared" si="250"/>
        <v>Culp, David</v>
      </c>
      <c r="G1030" s="11" t="s">
        <v>1778</v>
      </c>
      <c r="H1030" s="11" t="s">
        <v>1779</v>
      </c>
      <c r="I1030" s="66">
        <v>1</v>
      </c>
      <c r="J1030" s="11" t="s">
        <v>53</v>
      </c>
      <c r="K1030" s="34">
        <f t="shared" si="251"/>
        <v>0</v>
      </c>
      <c r="L1030" s="34">
        <f t="shared" si="252"/>
        <v>76125</v>
      </c>
      <c r="M1030" s="34">
        <f t="shared" si="253"/>
        <v>76125</v>
      </c>
      <c r="N1030" s="34">
        <f t="shared" si="254"/>
        <v>0</v>
      </c>
      <c r="O1030" s="34">
        <f t="shared" si="255"/>
        <v>3875</v>
      </c>
      <c r="P1030" s="34">
        <f t="shared" si="256"/>
        <v>3875</v>
      </c>
      <c r="Q1030" s="34">
        <f t="shared" si="257"/>
        <v>0</v>
      </c>
      <c r="R1030" s="34">
        <f t="shared" si="258"/>
        <v>80000</v>
      </c>
      <c r="S1030" s="34">
        <f t="shared" si="259"/>
        <v>80000</v>
      </c>
      <c r="T1030" s="13">
        <v>42891</v>
      </c>
      <c r="V1030" s="11" t="s">
        <v>1776</v>
      </c>
      <c r="W1030" s="11" t="s">
        <v>1065</v>
      </c>
      <c r="X1030" s="11" t="s">
        <v>8638</v>
      </c>
      <c r="Y1030" s="11" t="s">
        <v>1777</v>
      </c>
      <c r="Z1030" s="11" t="s">
        <v>1095</v>
      </c>
      <c r="AA1030" s="11" t="s">
        <v>1780</v>
      </c>
      <c r="AB1030" s="11" t="s">
        <v>1781</v>
      </c>
      <c r="AC1030" s="12" t="s">
        <v>1782</v>
      </c>
      <c r="AD1030" s="12" t="s">
        <v>73</v>
      </c>
      <c r="AE1030" s="70">
        <v>38519</v>
      </c>
      <c r="AF1030" s="70">
        <v>83673</v>
      </c>
      <c r="AG1030" s="60"/>
      <c r="AH1030" s="61">
        <v>75000</v>
      </c>
      <c r="AI1030" s="61">
        <v>0</v>
      </c>
      <c r="AJ1030" s="61">
        <v>76125</v>
      </c>
      <c r="AK1030" s="61">
        <v>0</v>
      </c>
      <c r="AL1030" s="61">
        <v>0</v>
      </c>
      <c r="AM1030" s="61">
        <v>76125</v>
      </c>
      <c r="AN1030" s="11" t="s">
        <v>1680</v>
      </c>
      <c r="AO1030" s="61">
        <v>80000</v>
      </c>
      <c r="AP1030" s="61">
        <v>0</v>
      </c>
      <c r="AQ1030" s="62">
        <v>0</v>
      </c>
      <c r="AR1030" s="62">
        <v>80000</v>
      </c>
      <c r="AS1030" s="11" t="s">
        <v>1680</v>
      </c>
      <c r="AT1030" s="62">
        <v>76125</v>
      </c>
      <c r="AU1030" s="62">
        <v>80000</v>
      </c>
      <c r="AV1030" s="61">
        <v>5000</v>
      </c>
      <c r="AW1030" s="63" t="str">
        <f t="shared" si="260"/>
        <v/>
      </c>
      <c r="AX1030" s="63" t="str">
        <f t="shared" si="261"/>
        <v/>
      </c>
      <c r="AY1030" s="64">
        <v>3875</v>
      </c>
      <c r="AZ1030" s="65">
        <v>5.090311986863711E-2</v>
      </c>
      <c r="BA1030" s="65">
        <v>6.6666666666666666E-2</v>
      </c>
      <c r="BB1030" s="17" t="s">
        <v>36</v>
      </c>
      <c r="BC1030" s="17" t="s">
        <v>1016</v>
      </c>
    </row>
    <row r="1031" spans="1:55" ht="20.100000000000001" customHeight="1" x14ac:dyDescent="0.2">
      <c r="A1031" s="72" t="s">
        <v>998</v>
      </c>
      <c r="B1031" s="72" t="s">
        <v>75</v>
      </c>
      <c r="C1031" s="35">
        <f t="shared" si="249"/>
        <v>6</v>
      </c>
      <c r="D1031" s="39">
        <v>4</v>
      </c>
      <c r="E1031" s="60" t="s">
        <v>23</v>
      </c>
      <c r="F1031" s="18" t="str">
        <f t="shared" si="250"/>
        <v>Dawson, Carol</v>
      </c>
      <c r="G1031" s="11" t="s">
        <v>1181</v>
      </c>
      <c r="H1031" s="11" t="s">
        <v>1937</v>
      </c>
      <c r="I1031" s="66">
        <v>1</v>
      </c>
      <c r="J1031" s="11" t="s">
        <v>53</v>
      </c>
      <c r="K1031" s="34">
        <f t="shared" si="251"/>
        <v>36833.529059799999</v>
      </c>
      <c r="L1031" s="34">
        <f t="shared" si="252"/>
        <v>10149.810940199999</v>
      </c>
      <c r="M1031" s="34">
        <f t="shared" si="253"/>
        <v>46983.34</v>
      </c>
      <c r="N1031" s="34">
        <f t="shared" si="254"/>
        <v>1841.2789802000043</v>
      </c>
      <c r="O1031" s="34">
        <f t="shared" si="255"/>
        <v>507.38101980000101</v>
      </c>
      <c r="P1031" s="34">
        <f t="shared" si="256"/>
        <v>2348.6600000000053</v>
      </c>
      <c r="Q1031" s="34">
        <f t="shared" si="257"/>
        <v>38674.808040000004</v>
      </c>
      <c r="R1031" s="34">
        <f t="shared" si="258"/>
        <v>10657.19196</v>
      </c>
      <c r="S1031" s="34">
        <f t="shared" si="259"/>
        <v>49332</v>
      </c>
      <c r="T1031" s="13">
        <v>42863</v>
      </c>
      <c r="V1031" s="11" t="s">
        <v>1934</v>
      </c>
      <c r="W1031" s="11" t="s">
        <v>1935</v>
      </c>
      <c r="X1031" s="11" t="s">
        <v>8645</v>
      </c>
      <c r="Y1031" s="11" t="s">
        <v>1936</v>
      </c>
      <c r="Z1031" s="11" t="s">
        <v>1122</v>
      </c>
      <c r="AA1031" s="11" t="s">
        <v>1938</v>
      </c>
      <c r="AB1031" s="11" t="s">
        <v>1939</v>
      </c>
      <c r="AC1031" s="12" t="s">
        <v>370</v>
      </c>
      <c r="AD1031" s="12" t="s">
        <v>73</v>
      </c>
      <c r="AE1031" s="70">
        <v>25900</v>
      </c>
      <c r="AF1031" s="70">
        <v>54002</v>
      </c>
      <c r="AG1031" s="60"/>
      <c r="AH1031" s="61">
        <v>46289</v>
      </c>
      <c r="AI1031" s="61">
        <v>0</v>
      </c>
      <c r="AJ1031" s="61">
        <v>46983.34</v>
      </c>
      <c r="AK1031" s="61">
        <v>0</v>
      </c>
      <c r="AL1031" s="61">
        <v>36833.529059799999</v>
      </c>
      <c r="AM1031" s="61">
        <v>10149.810940199999</v>
      </c>
      <c r="AN1031" s="11" t="s">
        <v>1038</v>
      </c>
      <c r="AO1031" s="61">
        <v>49332</v>
      </c>
      <c r="AP1031" s="61">
        <v>0</v>
      </c>
      <c r="AQ1031" s="62">
        <v>38674.808040000004</v>
      </c>
      <c r="AR1031" s="62">
        <v>10657.19196</v>
      </c>
      <c r="AS1031" s="11" t="s">
        <v>1038</v>
      </c>
      <c r="AT1031" s="62">
        <v>46983.34</v>
      </c>
      <c r="AU1031" s="62">
        <v>49332</v>
      </c>
      <c r="AV1031" s="61">
        <v>3043</v>
      </c>
      <c r="AW1031" s="63" t="str">
        <f t="shared" si="260"/>
        <v/>
      </c>
      <c r="AX1031" s="63" t="str">
        <f t="shared" si="261"/>
        <v/>
      </c>
      <c r="AY1031" s="64">
        <v>2348.6600000000035</v>
      </c>
      <c r="AZ1031" s="65">
        <v>4.9989208940871457E-2</v>
      </c>
      <c r="BA1031" s="65">
        <v>6.5739160491693496E-2</v>
      </c>
      <c r="BB1031" s="17" t="s">
        <v>36</v>
      </c>
      <c r="BC1031" s="17" t="s">
        <v>1016</v>
      </c>
    </row>
    <row r="1032" spans="1:55" ht="20.100000000000001" customHeight="1" x14ac:dyDescent="0.2">
      <c r="A1032" s="72" t="s">
        <v>998</v>
      </c>
      <c r="B1032" s="72" t="s">
        <v>75</v>
      </c>
      <c r="C1032" s="35">
        <f t="shared" si="249"/>
        <v>6</v>
      </c>
      <c r="D1032" s="39">
        <v>4</v>
      </c>
      <c r="E1032" s="60" t="s">
        <v>23</v>
      </c>
      <c r="F1032" s="18" t="str">
        <f t="shared" si="250"/>
        <v>Dawson, William</v>
      </c>
      <c r="G1032" s="11" t="s">
        <v>1262</v>
      </c>
      <c r="H1032" s="11" t="s">
        <v>2198</v>
      </c>
      <c r="I1032" s="66">
        <v>1</v>
      </c>
      <c r="J1032" s="11" t="s">
        <v>53</v>
      </c>
      <c r="K1032" s="34">
        <f t="shared" si="251"/>
        <v>0</v>
      </c>
      <c r="L1032" s="34">
        <f t="shared" si="252"/>
        <v>33119.449999999997</v>
      </c>
      <c r="M1032" s="34">
        <f t="shared" si="253"/>
        <v>33119.449999999997</v>
      </c>
      <c r="N1032" s="34">
        <f t="shared" si="254"/>
        <v>0</v>
      </c>
      <c r="O1032" s="34">
        <f t="shared" si="255"/>
        <v>1655.5500000000029</v>
      </c>
      <c r="P1032" s="34">
        <f t="shared" si="256"/>
        <v>1655.5500000000029</v>
      </c>
      <c r="Q1032" s="34">
        <f t="shared" si="257"/>
        <v>0</v>
      </c>
      <c r="R1032" s="34">
        <f t="shared" si="258"/>
        <v>34775</v>
      </c>
      <c r="S1032" s="34">
        <f t="shared" si="259"/>
        <v>34775</v>
      </c>
      <c r="T1032" s="13">
        <v>42898</v>
      </c>
      <c r="V1032" s="11" t="s">
        <v>1934</v>
      </c>
      <c r="W1032" s="11" t="s">
        <v>418</v>
      </c>
      <c r="X1032" s="11" t="s">
        <v>8646</v>
      </c>
      <c r="Y1032" s="11" t="s">
        <v>2197</v>
      </c>
      <c r="Z1032" s="11" t="s">
        <v>1122</v>
      </c>
      <c r="AA1032" s="11" t="s">
        <v>2199</v>
      </c>
      <c r="AB1032" s="11" t="s">
        <v>2200</v>
      </c>
      <c r="AC1032" s="12" t="s">
        <v>515</v>
      </c>
      <c r="AD1032" s="12" t="s">
        <v>73</v>
      </c>
      <c r="AE1032" s="70">
        <v>23332</v>
      </c>
      <c r="AF1032" s="70">
        <v>37141</v>
      </c>
      <c r="AG1032" s="60"/>
      <c r="AH1032" s="61">
        <v>32630</v>
      </c>
      <c r="AI1032" s="61">
        <v>0</v>
      </c>
      <c r="AJ1032" s="61">
        <v>33119.449999999997</v>
      </c>
      <c r="AK1032" s="61">
        <v>0</v>
      </c>
      <c r="AL1032" s="61">
        <v>0</v>
      </c>
      <c r="AM1032" s="61">
        <v>33119.449999999997</v>
      </c>
      <c r="AN1032" s="11" t="s">
        <v>1015</v>
      </c>
      <c r="AO1032" s="61">
        <v>34775</v>
      </c>
      <c r="AP1032" s="61">
        <v>0</v>
      </c>
      <c r="AQ1032" s="62">
        <v>0</v>
      </c>
      <c r="AR1032" s="62">
        <v>34775</v>
      </c>
      <c r="AS1032" s="11" t="s">
        <v>1015</v>
      </c>
      <c r="AT1032" s="62">
        <v>33119.449999999997</v>
      </c>
      <c r="AU1032" s="62">
        <v>34775</v>
      </c>
      <c r="AV1032" s="61">
        <v>2145</v>
      </c>
      <c r="AW1032" s="63" t="str">
        <f t="shared" si="260"/>
        <v/>
      </c>
      <c r="AX1032" s="63" t="str">
        <f t="shared" si="261"/>
        <v/>
      </c>
      <c r="AY1032" s="64">
        <v>1655.5500000000029</v>
      </c>
      <c r="AZ1032" s="65">
        <v>4.9987243145644115E-2</v>
      </c>
      <c r="BA1032" s="65">
        <v>6.5737051792828682E-2</v>
      </c>
      <c r="BB1032" s="17" t="s">
        <v>36</v>
      </c>
      <c r="BC1032" s="17" t="s">
        <v>1016</v>
      </c>
    </row>
    <row r="1033" spans="1:55" ht="20.100000000000001" customHeight="1" x14ac:dyDescent="0.2">
      <c r="A1033" s="72" t="s">
        <v>998</v>
      </c>
      <c r="B1033" s="72" t="s">
        <v>75</v>
      </c>
      <c r="C1033" s="35">
        <f t="shared" si="249"/>
        <v>6</v>
      </c>
      <c r="D1033" s="39">
        <v>4</v>
      </c>
      <c r="E1033" s="60" t="s">
        <v>23</v>
      </c>
      <c r="F1033" s="18" t="str">
        <f t="shared" si="250"/>
        <v>Del Riego, Christina</v>
      </c>
      <c r="G1033" s="11" t="s">
        <v>368</v>
      </c>
      <c r="H1033" s="11" t="s">
        <v>2369</v>
      </c>
      <c r="I1033" s="66">
        <v>1</v>
      </c>
      <c r="J1033" s="11" t="s">
        <v>53</v>
      </c>
      <c r="K1033" s="34">
        <f t="shared" si="251"/>
        <v>0</v>
      </c>
      <c r="L1033" s="34">
        <f t="shared" si="252"/>
        <v>44660</v>
      </c>
      <c r="M1033" s="34">
        <f t="shared" si="253"/>
        <v>44660</v>
      </c>
      <c r="N1033" s="34">
        <f t="shared" si="254"/>
        <v>0</v>
      </c>
      <c r="O1033" s="34">
        <f t="shared" si="255"/>
        <v>2233</v>
      </c>
      <c r="P1033" s="34">
        <f t="shared" si="256"/>
        <v>2233</v>
      </c>
      <c r="Q1033" s="34">
        <f t="shared" si="257"/>
        <v>0</v>
      </c>
      <c r="R1033" s="34">
        <f t="shared" si="258"/>
        <v>46893</v>
      </c>
      <c r="S1033" s="34">
        <f t="shared" si="259"/>
        <v>46893</v>
      </c>
      <c r="T1033" s="13">
        <v>42891</v>
      </c>
      <c r="V1033" s="11" t="s">
        <v>2366</v>
      </c>
      <c r="W1033" s="11" t="s">
        <v>2367</v>
      </c>
      <c r="X1033" s="11" t="s">
        <v>9425</v>
      </c>
      <c r="Y1033" s="11" t="s">
        <v>2368</v>
      </c>
      <c r="Z1033" s="11" t="s">
        <v>1122</v>
      </c>
      <c r="AA1033" s="11" t="s">
        <v>2362</v>
      </c>
      <c r="AB1033" s="11" t="s">
        <v>2363</v>
      </c>
      <c r="AC1033" s="12" t="s">
        <v>334</v>
      </c>
      <c r="AD1033" s="12" t="s">
        <v>334</v>
      </c>
      <c r="AE1033" s="70">
        <v>31888</v>
      </c>
      <c r="AF1033" s="70">
        <v>47350</v>
      </c>
      <c r="AG1033" s="60"/>
      <c r="AH1033" s="61">
        <v>44000</v>
      </c>
      <c r="AI1033" s="61">
        <v>0</v>
      </c>
      <c r="AJ1033" s="61">
        <v>44660</v>
      </c>
      <c r="AK1033" s="61">
        <v>0</v>
      </c>
      <c r="AL1033" s="61">
        <v>0</v>
      </c>
      <c r="AM1033" s="61">
        <v>44660</v>
      </c>
      <c r="AN1033" s="11" t="s">
        <v>1026</v>
      </c>
      <c r="AO1033" s="61">
        <v>46893</v>
      </c>
      <c r="AP1033" s="61">
        <v>0</v>
      </c>
      <c r="AQ1033" s="62">
        <v>0</v>
      </c>
      <c r="AR1033" s="62">
        <v>46893</v>
      </c>
      <c r="AS1033" s="11" t="s">
        <v>1026</v>
      </c>
      <c r="AT1033" s="62">
        <v>44660</v>
      </c>
      <c r="AU1033" s="62">
        <v>46893</v>
      </c>
      <c r="AV1033" s="61">
        <v>2893</v>
      </c>
      <c r="AW1033" s="63" t="str">
        <f t="shared" si="260"/>
        <v/>
      </c>
      <c r="AX1033" s="63" t="str">
        <f t="shared" si="261"/>
        <v/>
      </c>
      <c r="AY1033" s="64">
        <v>2233</v>
      </c>
      <c r="AZ1033" s="65">
        <v>0.05</v>
      </c>
      <c r="BA1033" s="65">
        <v>6.5750000000000003E-2</v>
      </c>
      <c r="BB1033" s="17" t="s">
        <v>36</v>
      </c>
      <c r="BC1033" s="17" t="s">
        <v>1016</v>
      </c>
    </row>
    <row r="1034" spans="1:55" ht="20.100000000000001" customHeight="1" x14ac:dyDescent="0.2">
      <c r="A1034" s="72" t="s">
        <v>998</v>
      </c>
      <c r="B1034" s="72" t="s">
        <v>75</v>
      </c>
      <c r="C1034" s="35">
        <f t="shared" si="249"/>
        <v>6</v>
      </c>
      <c r="D1034" s="39">
        <v>4</v>
      </c>
      <c r="E1034" s="60" t="s">
        <v>23</v>
      </c>
      <c r="F1034" s="18" t="str">
        <f t="shared" si="250"/>
        <v>DURHAM, LORI</v>
      </c>
      <c r="G1034" s="11" t="s">
        <v>1312</v>
      </c>
      <c r="H1034" s="11" t="s">
        <v>2166</v>
      </c>
      <c r="I1034" s="66">
        <v>1</v>
      </c>
      <c r="J1034" s="11" t="s">
        <v>53</v>
      </c>
      <c r="K1034" s="34">
        <f t="shared" si="251"/>
        <v>0</v>
      </c>
      <c r="L1034" s="34">
        <f t="shared" si="252"/>
        <v>61915</v>
      </c>
      <c r="M1034" s="34">
        <f t="shared" si="253"/>
        <v>61915</v>
      </c>
      <c r="N1034" s="34">
        <f t="shared" si="254"/>
        <v>0</v>
      </c>
      <c r="O1034" s="34">
        <f t="shared" si="255"/>
        <v>6085</v>
      </c>
      <c r="P1034" s="34">
        <f t="shared" si="256"/>
        <v>6085</v>
      </c>
      <c r="Q1034" s="34">
        <f t="shared" si="257"/>
        <v>0</v>
      </c>
      <c r="R1034" s="34">
        <f t="shared" si="258"/>
        <v>68000</v>
      </c>
      <c r="S1034" s="34">
        <f t="shared" si="259"/>
        <v>68000</v>
      </c>
      <c r="T1034" s="13">
        <v>42863</v>
      </c>
      <c r="V1034" s="11" t="s">
        <v>2164</v>
      </c>
      <c r="W1034" s="11" t="s">
        <v>1214</v>
      </c>
      <c r="X1034" s="11" t="s">
        <v>8660</v>
      </c>
      <c r="Y1034" s="11" t="s">
        <v>2165</v>
      </c>
      <c r="Z1034" s="11" t="s">
        <v>1122</v>
      </c>
      <c r="AA1034" s="11" t="s">
        <v>2137</v>
      </c>
      <c r="AB1034" s="11" t="s">
        <v>2138</v>
      </c>
      <c r="AC1034" s="12" t="s">
        <v>1851</v>
      </c>
      <c r="AD1034" s="12" t="s">
        <v>1852</v>
      </c>
      <c r="AE1034" s="70">
        <v>39622</v>
      </c>
      <c r="AF1034" s="70">
        <v>74005</v>
      </c>
      <c r="AG1034" s="60"/>
      <c r="AH1034" s="61">
        <v>61000</v>
      </c>
      <c r="AI1034" s="61">
        <v>0</v>
      </c>
      <c r="AJ1034" s="61">
        <v>61915</v>
      </c>
      <c r="AK1034" s="61">
        <v>0</v>
      </c>
      <c r="AL1034" s="61">
        <v>0</v>
      </c>
      <c r="AM1034" s="61">
        <v>61915</v>
      </c>
      <c r="AN1034" s="11" t="s">
        <v>1026</v>
      </c>
      <c r="AO1034" s="61">
        <v>68000</v>
      </c>
      <c r="AP1034" s="61">
        <v>0</v>
      </c>
      <c r="AQ1034" s="62">
        <v>0</v>
      </c>
      <c r="AR1034" s="62">
        <v>68000</v>
      </c>
      <c r="AS1034" s="11" t="s">
        <v>1026</v>
      </c>
      <c r="AT1034" s="62">
        <v>61915</v>
      </c>
      <c r="AU1034" s="62">
        <v>68000</v>
      </c>
      <c r="AV1034" s="61">
        <v>7000</v>
      </c>
      <c r="AW1034" s="63" t="str">
        <f t="shared" si="260"/>
        <v/>
      </c>
      <c r="AX1034" s="63" t="str">
        <f t="shared" si="261"/>
        <v/>
      </c>
      <c r="AY1034" s="64">
        <v>6085</v>
      </c>
      <c r="AZ1034" s="65">
        <v>9.8279899862715014E-2</v>
      </c>
      <c r="BA1034" s="65">
        <v>0.11475409836065574</v>
      </c>
      <c r="BB1034" s="17" t="s">
        <v>36</v>
      </c>
      <c r="BC1034" s="17" t="s">
        <v>1016</v>
      </c>
    </row>
    <row r="1035" spans="1:55" ht="20.100000000000001" customHeight="1" x14ac:dyDescent="0.2">
      <c r="A1035" s="72" t="s">
        <v>998</v>
      </c>
      <c r="B1035" s="72" t="s">
        <v>75</v>
      </c>
      <c r="C1035" s="35">
        <f t="shared" si="249"/>
        <v>6</v>
      </c>
      <c r="D1035" s="39">
        <v>4</v>
      </c>
      <c r="E1035" s="60" t="s">
        <v>23</v>
      </c>
      <c r="F1035" s="18" t="str">
        <f t="shared" si="250"/>
        <v>Eggleston, Morgan</v>
      </c>
      <c r="G1035" s="11" t="s">
        <v>1181</v>
      </c>
      <c r="H1035" s="11" t="s">
        <v>1954</v>
      </c>
      <c r="I1035" s="66">
        <v>1</v>
      </c>
      <c r="J1035" s="11" t="s">
        <v>53</v>
      </c>
      <c r="K1035" s="34">
        <f t="shared" si="251"/>
        <v>53017.51</v>
      </c>
      <c r="L1035" s="34">
        <f t="shared" si="252"/>
        <v>0</v>
      </c>
      <c r="M1035" s="34">
        <f t="shared" si="253"/>
        <v>53017.51</v>
      </c>
      <c r="N1035" s="34">
        <f t="shared" si="254"/>
        <v>984.48999999999796</v>
      </c>
      <c r="O1035" s="34">
        <f t="shared" si="255"/>
        <v>0</v>
      </c>
      <c r="P1035" s="34">
        <f t="shared" si="256"/>
        <v>984.48999999999796</v>
      </c>
      <c r="Q1035" s="34">
        <f t="shared" si="257"/>
        <v>54002</v>
      </c>
      <c r="R1035" s="34">
        <f t="shared" si="258"/>
        <v>0</v>
      </c>
      <c r="S1035" s="34">
        <f t="shared" si="259"/>
        <v>54002</v>
      </c>
      <c r="T1035" s="13">
        <v>42884</v>
      </c>
      <c r="V1035" s="11" t="s">
        <v>1952</v>
      </c>
      <c r="W1035" s="11" t="s">
        <v>766</v>
      </c>
      <c r="X1035" s="11" t="s">
        <v>8665</v>
      </c>
      <c r="Y1035" s="11" t="s">
        <v>1953</v>
      </c>
      <c r="Z1035" s="11" t="s">
        <v>1122</v>
      </c>
      <c r="AA1035" s="11" t="s">
        <v>1138</v>
      </c>
      <c r="AB1035" s="11" t="s">
        <v>1139</v>
      </c>
      <c r="AC1035" s="12" t="s">
        <v>370</v>
      </c>
      <c r="AD1035" s="12" t="s">
        <v>73</v>
      </c>
      <c r="AE1035" s="70">
        <v>25900</v>
      </c>
      <c r="AF1035" s="70">
        <v>54002</v>
      </c>
      <c r="AG1035" s="60"/>
      <c r="AH1035" s="61">
        <v>52234</v>
      </c>
      <c r="AI1035" s="61">
        <v>0</v>
      </c>
      <c r="AJ1035" s="61">
        <v>53017.51</v>
      </c>
      <c r="AK1035" s="61">
        <v>0</v>
      </c>
      <c r="AL1035" s="61">
        <v>53017.51</v>
      </c>
      <c r="AM1035" s="61">
        <v>0</v>
      </c>
      <c r="AN1035" s="11"/>
      <c r="AO1035" s="61">
        <v>54002</v>
      </c>
      <c r="AP1035" s="61">
        <v>0</v>
      </c>
      <c r="AQ1035" s="62">
        <v>54002</v>
      </c>
      <c r="AR1035" s="62">
        <v>0</v>
      </c>
      <c r="AS1035" s="11"/>
      <c r="AT1035" s="62">
        <v>53017.51</v>
      </c>
      <c r="AU1035" s="62">
        <v>54002</v>
      </c>
      <c r="AV1035" s="61">
        <v>1768</v>
      </c>
      <c r="AW1035" s="63" t="str">
        <f t="shared" si="260"/>
        <v/>
      </c>
      <c r="AX1035" s="63" t="str">
        <f t="shared" si="261"/>
        <v/>
      </c>
      <c r="AY1035" s="64">
        <v>984.48999999999796</v>
      </c>
      <c r="AZ1035" s="65">
        <v>1.8569148192738548E-2</v>
      </c>
      <c r="BA1035" s="65">
        <v>3.3847685415629665E-2</v>
      </c>
      <c r="BB1035" s="17" t="s">
        <v>36</v>
      </c>
      <c r="BC1035" s="17" t="s">
        <v>1016</v>
      </c>
    </row>
    <row r="1036" spans="1:55" ht="20.100000000000001" customHeight="1" x14ac:dyDescent="0.2">
      <c r="A1036" s="72" t="s">
        <v>998</v>
      </c>
      <c r="B1036" s="72" t="s">
        <v>75</v>
      </c>
      <c r="C1036" s="35">
        <f t="shared" si="249"/>
        <v>6</v>
      </c>
      <c r="D1036" s="39">
        <v>4</v>
      </c>
      <c r="E1036" s="60" t="s">
        <v>23</v>
      </c>
      <c r="F1036" s="18" t="str">
        <f t="shared" si="250"/>
        <v>Estrada, Jean</v>
      </c>
      <c r="G1036" s="11" t="s">
        <v>227</v>
      </c>
      <c r="H1036" s="11" t="s">
        <v>2397</v>
      </c>
      <c r="I1036" s="66">
        <v>1</v>
      </c>
      <c r="J1036" s="11" t="s">
        <v>53</v>
      </c>
      <c r="K1036" s="34">
        <f t="shared" si="251"/>
        <v>77472.92</v>
      </c>
      <c r="L1036" s="34">
        <f t="shared" si="252"/>
        <v>0</v>
      </c>
      <c r="M1036" s="34">
        <f t="shared" si="253"/>
        <v>77472.92</v>
      </c>
      <c r="N1036" s="34">
        <f t="shared" si="254"/>
        <v>-8986.7200000000012</v>
      </c>
      <c r="O1036" s="34">
        <f t="shared" si="255"/>
        <v>12085.8</v>
      </c>
      <c r="P1036" s="34">
        <f t="shared" si="256"/>
        <v>3099.0799999999981</v>
      </c>
      <c r="Q1036" s="34">
        <f t="shared" si="257"/>
        <v>68486.2</v>
      </c>
      <c r="R1036" s="34">
        <f t="shared" si="258"/>
        <v>12085.8</v>
      </c>
      <c r="S1036" s="34">
        <f t="shared" si="259"/>
        <v>80572</v>
      </c>
      <c r="T1036" s="13">
        <v>42884</v>
      </c>
      <c r="V1036" s="11" t="s">
        <v>2394</v>
      </c>
      <c r="W1036" s="11" t="s">
        <v>2395</v>
      </c>
      <c r="X1036" s="11" t="s">
        <v>8666</v>
      </c>
      <c r="Y1036" s="11" t="s">
        <v>2396</v>
      </c>
      <c r="Z1036" s="11" t="s">
        <v>1122</v>
      </c>
      <c r="AA1036" s="11" t="s">
        <v>2398</v>
      </c>
      <c r="AB1036" s="11" t="s">
        <v>2399</v>
      </c>
      <c r="AC1036" s="12" t="s">
        <v>1071</v>
      </c>
      <c r="AD1036" s="12" t="s">
        <v>403</v>
      </c>
      <c r="AE1036" s="70">
        <v>38748</v>
      </c>
      <c r="AF1036" s="70">
        <v>81817</v>
      </c>
      <c r="AG1036" s="60"/>
      <c r="AH1036" s="61">
        <v>76328</v>
      </c>
      <c r="AI1036" s="61">
        <v>0</v>
      </c>
      <c r="AJ1036" s="61">
        <v>77472.92</v>
      </c>
      <c r="AK1036" s="61">
        <v>0</v>
      </c>
      <c r="AL1036" s="61">
        <v>77472.92</v>
      </c>
      <c r="AM1036" s="61">
        <v>0</v>
      </c>
      <c r="AN1036" s="11"/>
      <c r="AO1036" s="61">
        <v>80572</v>
      </c>
      <c r="AP1036" s="61">
        <v>0</v>
      </c>
      <c r="AQ1036" s="62">
        <v>68486.2</v>
      </c>
      <c r="AR1036" s="62">
        <v>12085.8</v>
      </c>
      <c r="AS1036" s="11" t="s">
        <v>997</v>
      </c>
      <c r="AT1036" s="62">
        <v>77472.92</v>
      </c>
      <c r="AU1036" s="62">
        <v>80572</v>
      </c>
      <c r="AV1036" s="61">
        <v>4244</v>
      </c>
      <c r="AW1036" s="63" t="str">
        <f t="shared" si="260"/>
        <v/>
      </c>
      <c r="AX1036" s="63" t="str">
        <f t="shared" si="261"/>
        <v/>
      </c>
      <c r="AY1036" s="64">
        <v>3099.0800000000017</v>
      </c>
      <c r="AZ1036" s="65">
        <v>4.0002106542518366E-2</v>
      </c>
      <c r="BA1036" s="65">
        <v>5.5602138140656114E-2</v>
      </c>
      <c r="BB1036" s="17" t="s">
        <v>36</v>
      </c>
      <c r="BC1036" s="17" t="s">
        <v>1016</v>
      </c>
    </row>
    <row r="1037" spans="1:55" ht="20.100000000000001" customHeight="1" x14ac:dyDescent="0.2">
      <c r="A1037" s="72" t="s">
        <v>998</v>
      </c>
      <c r="B1037" s="72" t="s">
        <v>75</v>
      </c>
      <c r="C1037" s="35">
        <f t="shared" si="249"/>
        <v>6</v>
      </c>
      <c r="D1037" s="39">
        <v>4</v>
      </c>
      <c r="E1037" s="60" t="s">
        <v>23</v>
      </c>
      <c r="F1037" s="18" t="str">
        <f t="shared" si="250"/>
        <v>Ethridge, Rhonda</v>
      </c>
      <c r="G1037" s="11" t="s">
        <v>1062</v>
      </c>
      <c r="H1037" s="11" t="s">
        <v>1759</v>
      </c>
      <c r="I1037" s="66">
        <v>1</v>
      </c>
      <c r="J1037" s="11" t="s">
        <v>53</v>
      </c>
      <c r="K1037" s="34">
        <f t="shared" si="251"/>
        <v>0</v>
      </c>
      <c r="L1037" s="34">
        <f t="shared" si="252"/>
        <v>38570</v>
      </c>
      <c r="M1037" s="34">
        <f t="shared" si="253"/>
        <v>38570</v>
      </c>
      <c r="N1037" s="34">
        <f t="shared" si="254"/>
        <v>0</v>
      </c>
      <c r="O1037" s="34">
        <f t="shared" si="255"/>
        <v>2430</v>
      </c>
      <c r="P1037" s="34">
        <f t="shared" si="256"/>
        <v>2430</v>
      </c>
      <c r="Q1037" s="34">
        <f t="shared" si="257"/>
        <v>0</v>
      </c>
      <c r="R1037" s="34">
        <f t="shared" si="258"/>
        <v>41000</v>
      </c>
      <c r="S1037" s="34">
        <f t="shared" si="259"/>
        <v>41000</v>
      </c>
      <c r="T1037" s="13">
        <v>42828</v>
      </c>
      <c r="V1037" s="11" t="s">
        <v>1757</v>
      </c>
      <c r="W1037" s="11" t="s">
        <v>598</v>
      </c>
      <c r="X1037" s="11" t="s">
        <v>8667</v>
      </c>
      <c r="Y1037" s="11" t="s">
        <v>1758</v>
      </c>
      <c r="Z1037" s="11" t="s">
        <v>1760</v>
      </c>
      <c r="AA1037" s="11" t="s">
        <v>1761</v>
      </c>
      <c r="AB1037" s="11" t="s">
        <v>1762</v>
      </c>
      <c r="AC1037" s="12" t="s">
        <v>515</v>
      </c>
      <c r="AD1037" s="12" t="s">
        <v>73</v>
      </c>
      <c r="AE1037" s="70">
        <v>25381</v>
      </c>
      <c r="AF1037" s="70">
        <v>41695</v>
      </c>
      <c r="AG1037" s="60"/>
      <c r="AH1037" s="61">
        <v>38000</v>
      </c>
      <c r="AI1037" s="61">
        <v>0</v>
      </c>
      <c r="AJ1037" s="61">
        <v>38570</v>
      </c>
      <c r="AK1037" s="61">
        <v>0</v>
      </c>
      <c r="AL1037" s="61">
        <v>0</v>
      </c>
      <c r="AM1037" s="61">
        <v>38570</v>
      </c>
      <c r="AN1037" s="11" t="s">
        <v>1680</v>
      </c>
      <c r="AO1037" s="61">
        <v>41000</v>
      </c>
      <c r="AP1037" s="61">
        <v>0</v>
      </c>
      <c r="AQ1037" s="62">
        <v>0</v>
      </c>
      <c r="AR1037" s="62">
        <v>41000</v>
      </c>
      <c r="AS1037" s="11" t="s">
        <v>1680</v>
      </c>
      <c r="AT1037" s="62">
        <v>38570</v>
      </c>
      <c r="AU1037" s="62">
        <v>41000</v>
      </c>
      <c r="AV1037" s="61">
        <v>3000</v>
      </c>
      <c r="AW1037" s="63" t="str">
        <f t="shared" si="260"/>
        <v/>
      </c>
      <c r="AX1037" s="63" t="str">
        <f t="shared" si="261"/>
        <v/>
      </c>
      <c r="AY1037" s="64">
        <v>2430</v>
      </c>
      <c r="AZ1037" s="65">
        <v>6.3002333419756293E-2</v>
      </c>
      <c r="BA1037" s="65">
        <v>7.8947368421052627E-2</v>
      </c>
      <c r="BB1037" s="17" t="s">
        <v>36</v>
      </c>
      <c r="BC1037" s="17" t="s">
        <v>1016</v>
      </c>
    </row>
    <row r="1038" spans="1:55" ht="20.100000000000001" customHeight="1" x14ac:dyDescent="0.2">
      <c r="A1038" s="72" t="s">
        <v>998</v>
      </c>
      <c r="B1038" s="72" t="s">
        <v>75</v>
      </c>
      <c r="C1038" s="35">
        <f t="shared" si="249"/>
        <v>6</v>
      </c>
      <c r="D1038" s="39">
        <v>4</v>
      </c>
      <c r="E1038" s="60" t="s">
        <v>23</v>
      </c>
      <c r="F1038" s="18" t="str">
        <f t="shared" si="250"/>
        <v>Eubanks, Tiffany</v>
      </c>
      <c r="G1038" s="11" t="s">
        <v>1262</v>
      </c>
      <c r="H1038" s="11" t="s">
        <v>1975</v>
      </c>
      <c r="I1038" s="66">
        <v>1</v>
      </c>
      <c r="J1038" s="11" t="s">
        <v>53</v>
      </c>
      <c r="K1038" s="34">
        <f t="shared" si="251"/>
        <v>0</v>
      </c>
      <c r="L1038" s="34">
        <f t="shared" si="252"/>
        <v>33193.550000000003</v>
      </c>
      <c r="M1038" s="34">
        <f t="shared" si="253"/>
        <v>33193.550000000003</v>
      </c>
      <c r="N1038" s="34">
        <f t="shared" si="254"/>
        <v>0</v>
      </c>
      <c r="O1038" s="34">
        <f t="shared" si="255"/>
        <v>3286.4499999999971</v>
      </c>
      <c r="P1038" s="34">
        <f t="shared" si="256"/>
        <v>3286.4499999999971</v>
      </c>
      <c r="Q1038" s="34">
        <f t="shared" si="257"/>
        <v>0</v>
      </c>
      <c r="R1038" s="34">
        <f t="shared" si="258"/>
        <v>36480</v>
      </c>
      <c r="S1038" s="34">
        <f t="shared" si="259"/>
        <v>36480</v>
      </c>
      <c r="T1038" s="13">
        <v>42863</v>
      </c>
      <c r="V1038" s="11" t="s">
        <v>1973</v>
      </c>
      <c r="W1038" s="11" t="s">
        <v>931</v>
      </c>
      <c r="X1038" s="11" t="s">
        <v>8668</v>
      </c>
      <c r="Y1038" s="11" t="s">
        <v>1974</v>
      </c>
      <c r="Z1038" s="11" t="s">
        <v>1122</v>
      </c>
      <c r="AA1038" s="11" t="s">
        <v>1976</v>
      </c>
      <c r="AB1038" s="11" t="s">
        <v>1977</v>
      </c>
      <c r="AC1038" s="12" t="s">
        <v>515</v>
      </c>
      <c r="AD1038" s="12" t="s">
        <v>73</v>
      </c>
      <c r="AE1038" s="70">
        <v>23332</v>
      </c>
      <c r="AF1038" s="70">
        <v>37141</v>
      </c>
      <c r="AG1038" s="60"/>
      <c r="AH1038" s="61">
        <v>32703</v>
      </c>
      <c r="AI1038" s="61">
        <v>0</v>
      </c>
      <c r="AJ1038" s="61">
        <v>33193.550000000003</v>
      </c>
      <c r="AK1038" s="61">
        <v>0</v>
      </c>
      <c r="AL1038" s="61">
        <v>0</v>
      </c>
      <c r="AM1038" s="61">
        <v>33193.550000000003</v>
      </c>
      <c r="AN1038" s="11" t="s">
        <v>1026</v>
      </c>
      <c r="AO1038" s="61">
        <v>36480</v>
      </c>
      <c r="AP1038" s="61">
        <v>0</v>
      </c>
      <c r="AQ1038" s="62">
        <v>0</v>
      </c>
      <c r="AR1038" s="62">
        <v>36480</v>
      </c>
      <c r="AS1038" s="11" t="s">
        <v>1026</v>
      </c>
      <c r="AT1038" s="62">
        <v>33193.550000000003</v>
      </c>
      <c r="AU1038" s="62">
        <v>36480</v>
      </c>
      <c r="AV1038" s="61">
        <v>3777</v>
      </c>
      <c r="AW1038" s="63" t="str">
        <f t="shared" si="260"/>
        <v/>
      </c>
      <c r="AX1038" s="63" t="str">
        <f t="shared" si="261"/>
        <v/>
      </c>
      <c r="AY1038" s="64">
        <v>3286.4499999999971</v>
      </c>
      <c r="AZ1038" s="65">
        <v>9.9008692953902092E-2</v>
      </c>
      <c r="BA1038" s="65">
        <v>0.1154939913769379</v>
      </c>
      <c r="BB1038" s="17" t="s">
        <v>36</v>
      </c>
      <c r="BC1038" s="17" t="s">
        <v>1016</v>
      </c>
    </row>
    <row r="1039" spans="1:55" ht="20.100000000000001" customHeight="1" x14ac:dyDescent="0.2">
      <c r="A1039" s="72" t="s">
        <v>998</v>
      </c>
      <c r="B1039" s="72" t="s">
        <v>75</v>
      </c>
      <c r="C1039" s="35">
        <f t="shared" si="249"/>
        <v>6</v>
      </c>
      <c r="D1039" s="39">
        <v>4</v>
      </c>
      <c r="E1039" s="60" t="s">
        <v>23</v>
      </c>
      <c r="F1039" s="18" t="str">
        <f t="shared" si="250"/>
        <v>Favoreto, Natalia</v>
      </c>
      <c r="G1039" s="11" t="s">
        <v>1143</v>
      </c>
      <c r="H1039" s="11" t="s">
        <v>2464</v>
      </c>
      <c r="I1039" s="66">
        <v>1</v>
      </c>
      <c r="J1039" s="11" t="s">
        <v>53</v>
      </c>
      <c r="K1039" s="34">
        <f t="shared" si="251"/>
        <v>0</v>
      </c>
      <c r="L1039" s="34">
        <f t="shared" si="252"/>
        <v>38570</v>
      </c>
      <c r="M1039" s="34">
        <f t="shared" si="253"/>
        <v>38570</v>
      </c>
      <c r="N1039" s="34">
        <f t="shared" si="254"/>
        <v>0</v>
      </c>
      <c r="O1039" s="34">
        <f t="shared" si="255"/>
        <v>1160</v>
      </c>
      <c r="P1039" s="34">
        <f t="shared" si="256"/>
        <v>1160</v>
      </c>
      <c r="Q1039" s="34">
        <f t="shared" si="257"/>
        <v>0</v>
      </c>
      <c r="R1039" s="34">
        <f t="shared" si="258"/>
        <v>39730</v>
      </c>
      <c r="S1039" s="34">
        <f t="shared" si="259"/>
        <v>39730</v>
      </c>
      <c r="T1039" s="13">
        <v>42870</v>
      </c>
      <c r="V1039" s="11" t="s">
        <v>2461</v>
      </c>
      <c r="W1039" s="11" t="s">
        <v>2462</v>
      </c>
      <c r="X1039" s="11" t="s">
        <v>8675</v>
      </c>
      <c r="Y1039" s="11" t="s">
        <v>2463</v>
      </c>
      <c r="Z1039" s="11" t="s">
        <v>1122</v>
      </c>
      <c r="AA1039" s="11" t="s">
        <v>1191</v>
      </c>
      <c r="AB1039" s="11" t="s">
        <v>1192</v>
      </c>
      <c r="AC1039" s="12" t="s">
        <v>351</v>
      </c>
      <c r="AD1039" s="12" t="s">
        <v>1116</v>
      </c>
      <c r="AE1039" s="70">
        <v>30206</v>
      </c>
      <c r="AF1039" s="70">
        <v>41378</v>
      </c>
      <c r="AG1039" s="60"/>
      <c r="AH1039" s="61">
        <v>38000</v>
      </c>
      <c r="AI1039" s="61">
        <v>0</v>
      </c>
      <c r="AJ1039" s="61">
        <v>38570</v>
      </c>
      <c r="AK1039" s="61">
        <v>0</v>
      </c>
      <c r="AL1039" s="61">
        <v>0</v>
      </c>
      <c r="AM1039" s="61">
        <v>38570</v>
      </c>
      <c r="AN1039" s="11" t="s">
        <v>997</v>
      </c>
      <c r="AO1039" s="61">
        <v>39730</v>
      </c>
      <c r="AP1039" s="61">
        <v>0</v>
      </c>
      <c r="AQ1039" s="62">
        <v>0</v>
      </c>
      <c r="AR1039" s="62">
        <v>39730</v>
      </c>
      <c r="AS1039" s="11" t="s">
        <v>997</v>
      </c>
      <c r="AT1039" s="62">
        <v>38570</v>
      </c>
      <c r="AU1039" s="62">
        <v>39730</v>
      </c>
      <c r="AV1039" s="61">
        <v>1730</v>
      </c>
      <c r="AW1039" s="63" t="str">
        <f t="shared" si="260"/>
        <v/>
      </c>
      <c r="AX1039" s="63" t="str">
        <f t="shared" si="261"/>
        <v/>
      </c>
      <c r="AY1039" s="64">
        <v>1160</v>
      </c>
      <c r="AZ1039" s="65">
        <v>3.007518796992481E-2</v>
      </c>
      <c r="BA1039" s="65">
        <v>4.5526315789473686E-2</v>
      </c>
      <c r="BB1039" s="17" t="s">
        <v>36</v>
      </c>
      <c r="BC1039" s="17" t="s">
        <v>1016</v>
      </c>
    </row>
    <row r="1040" spans="1:55" ht="20.100000000000001" customHeight="1" x14ac:dyDescent="0.2">
      <c r="A1040" s="72" t="s">
        <v>998</v>
      </c>
      <c r="B1040" s="72" t="s">
        <v>75</v>
      </c>
      <c r="C1040" s="35">
        <f t="shared" si="249"/>
        <v>6</v>
      </c>
      <c r="D1040" s="39">
        <v>4</v>
      </c>
      <c r="E1040" s="60" t="s">
        <v>23</v>
      </c>
      <c r="F1040" s="18" t="str">
        <f t="shared" si="250"/>
        <v>Feaster, Jacqueline</v>
      </c>
      <c r="G1040" s="11" t="s">
        <v>133</v>
      </c>
      <c r="H1040" s="11" t="s">
        <v>2492</v>
      </c>
      <c r="I1040" s="66">
        <v>1</v>
      </c>
      <c r="J1040" s="11" t="s">
        <v>53</v>
      </c>
      <c r="K1040" s="34">
        <f t="shared" si="251"/>
        <v>0</v>
      </c>
      <c r="L1040" s="34">
        <f t="shared" si="252"/>
        <v>86072</v>
      </c>
      <c r="M1040" s="34">
        <f t="shared" si="253"/>
        <v>86072</v>
      </c>
      <c r="N1040" s="34">
        <f t="shared" si="254"/>
        <v>0</v>
      </c>
      <c r="O1040" s="34">
        <f t="shared" si="255"/>
        <v>2869</v>
      </c>
      <c r="P1040" s="34">
        <f t="shared" si="256"/>
        <v>2869</v>
      </c>
      <c r="Q1040" s="34">
        <f t="shared" si="257"/>
        <v>0</v>
      </c>
      <c r="R1040" s="34">
        <f t="shared" si="258"/>
        <v>88941</v>
      </c>
      <c r="S1040" s="34">
        <f t="shared" si="259"/>
        <v>88941</v>
      </c>
      <c r="T1040" s="13">
        <v>42905</v>
      </c>
      <c r="V1040" s="11" t="s">
        <v>2490</v>
      </c>
      <c r="W1040" s="11" t="s">
        <v>584</v>
      </c>
      <c r="X1040" s="11" t="s">
        <v>8676</v>
      </c>
      <c r="Y1040" s="11" t="s">
        <v>2491</v>
      </c>
      <c r="Z1040" s="11" t="s">
        <v>2493</v>
      </c>
      <c r="AA1040" s="11" t="s">
        <v>2494</v>
      </c>
      <c r="AB1040" s="11" t="s">
        <v>2495</v>
      </c>
      <c r="AC1040" s="12" t="s">
        <v>678</v>
      </c>
      <c r="AD1040" s="12" t="s">
        <v>73</v>
      </c>
      <c r="AE1040" s="70">
        <v>37012</v>
      </c>
      <c r="AF1040" s="70">
        <v>96811</v>
      </c>
      <c r="AG1040" s="60"/>
      <c r="AH1040" s="61">
        <v>84800</v>
      </c>
      <c r="AI1040" s="61">
        <v>0</v>
      </c>
      <c r="AJ1040" s="61">
        <v>86072</v>
      </c>
      <c r="AK1040" s="61">
        <v>0</v>
      </c>
      <c r="AL1040" s="61">
        <v>0</v>
      </c>
      <c r="AM1040" s="61">
        <v>86072</v>
      </c>
      <c r="AN1040" s="11" t="s">
        <v>1680</v>
      </c>
      <c r="AO1040" s="61">
        <v>88941</v>
      </c>
      <c r="AP1040" s="61">
        <v>0</v>
      </c>
      <c r="AQ1040" s="62">
        <v>0</v>
      </c>
      <c r="AR1040" s="62">
        <v>88941</v>
      </c>
      <c r="AS1040" s="11" t="s">
        <v>1680</v>
      </c>
      <c r="AT1040" s="62">
        <v>86072</v>
      </c>
      <c r="AU1040" s="62">
        <v>88941</v>
      </c>
      <c r="AV1040" s="61">
        <v>4141</v>
      </c>
      <c r="AW1040" s="63" t="str">
        <f t="shared" si="260"/>
        <v/>
      </c>
      <c r="AX1040" s="63" t="str">
        <f t="shared" si="261"/>
        <v/>
      </c>
      <c r="AY1040" s="64">
        <v>2869</v>
      </c>
      <c r="AZ1040" s="65">
        <v>3.3332558787991448E-2</v>
      </c>
      <c r="BA1040" s="65">
        <v>4.8832547169811322E-2</v>
      </c>
      <c r="BB1040" s="17" t="s">
        <v>36</v>
      </c>
      <c r="BC1040" s="17" t="s">
        <v>1016</v>
      </c>
    </row>
    <row r="1041" spans="1:55" ht="20.100000000000001" customHeight="1" x14ac:dyDescent="0.2">
      <c r="A1041" s="72" t="s">
        <v>998</v>
      </c>
      <c r="B1041" s="72" t="s">
        <v>75</v>
      </c>
      <c r="C1041" s="35">
        <f t="shared" si="249"/>
        <v>6</v>
      </c>
      <c r="D1041" s="39">
        <v>4</v>
      </c>
      <c r="E1041" s="60" t="s">
        <v>23</v>
      </c>
      <c r="F1041" s="18" t="str">
        <f t="shared" si="250"/>
        <v>Fiore, Nathan</v>
      </c>
      <c r="G1041" s="11" t="s">
        <v>1143</v>
      </c>
      <c r="H1041" s="11" t="s">
        <v>2457</v>
      </c>
      <c r="I1041" s="66">
        <v>1</v>
      </c>
      <c r="J1041" s="11" t="s">
        <v>53</v>
      </c>
      <c r="K1041" s="34">
        <f t="shared" si="251"/>
        <v>0</v>
      </c>
      <c r="L1041" s="34">
        <f t="shared" si="252"/>
        <v>36540</v>
      </c>
      <c r="M1041" s="34">
        <f t="shared" si="253"/>
        <v>36540</v>
      </c>
      <c r="N1041" s="34">
        <f t="shared" si="254"/>
        <v>0</v>
      </c>
      <c r="O1041" s="34">
        <f t="shared" si="255"/>
        <v>1830</v>
      </c>
      <c r="P1041" s="34">
        <f t="shared" si="256"/>
        <v>1830</v>
      </c>
      <c r="Q1041" s="34">
        <f t="shared" si="257"/>
        <v>0</v>
      </c>
      <c r="R1041" s="34">
        <f t="shared" si="258"/>
        <v>38370</v>
      </c>
      <c r="S1041" s="34">
        <f t="shared" si="259"/>
        <v>38370</v>
      </c>
      <c r="T1041" s="13">
        <v>42870</v>
      </c>
      <c r="V1041" s="11" t="s">
        <v>2455</v>
      </c>
      <c r="W1041" s="11" t="s">
        <v>2150</v>
      </c>
      <c r="X1041" s="11" t="s">
        <v>8678</v>
      </c>
      <c r="Y1041" s="11" t="s">
        <v>2456</v>
      </c>
      <c r="Z1041" s="11" t="s">
        <v>1122</v>
      </c>
      <c r="AA1041" s="11" t="s">
        <v>1191</v>
      </c>
      <c r="AB1041" s="11" t="s">
        <v>1192</v>
      </c>
      <c r="AC1041" s="12" t="s">
        <v>351</v>
      </c>
      <c r="AD1041" s="12" t="s">
        <v>1116</v>
      </c>
      <c r="AE1041" s="70">
        <v>30206</v>
      </c>
      <c r="AF1041" s="70">
        <v>41378</v>
      </c>
      <c r="AG1041" s="60"/>
      <c r="AH1041" s="61">
        <v>36000</v>
      </c>
      <c r="AI1041" s="61">
        <v>0</v>
      </c>
      <c r="AJ1041" s="61">
        <v>36540</v>
      </c>
      <c r="AK1041" s="61">
        <v>0</v>
      </c>
      <c r="AL1041" s="61">
        <v>0</v>
      </c>
      <c r="AM1041" s="61">
        <v>36540</v>
      </c>
      <c r="AN1041" s="11" t="s">
        <v>997</v>
      </c>
      <c r="AO1041" s="61">
        <v>38370</v>
      </c>
      <c r="AP1041" s="61">
        <v>0</v>
      </c>
      <c r="AQ1041" s="62">
        <v>0</v>
      </c>
      <c r="AR1041" s="62">
        <v>38370</v>
      </c>
      <c r="AS1041" s="11" t="s">
        <v>997</v>
      </c>
      <c r="AT1041" s="62">
        <v>36540</v>
      </c>
      <c r="AU1041" s="62">
        <v>38370</v>
      </c>
      <c r="AV1041" s="61">
        <v>2370</v>
      </c>
      <c r="AW1041" s="63" t="str">
        <f t="shared" si="260"/>
        <v/>
      </c>
      <c r="AX1041" s="63" t="str">
        <f t="shared" si="261"/>
        <v/>
      </c>
      <c r="AY1041" s="64">
        <v>1830</v>
      </c>
      <c r="AZ1041" s="65">
        <v>5.0082101806239739E-2</v>
      </c>
      <c r="BA1041" s="65">
        <v>6.5833333333333327E-2</v>
      </c>
      <c r="BB1041" s="17" t="s">
        <v>36</v>
      </c>
      <c r="BC1041" s="17" t="s">
        <v>1016</v>
      </c>
    </row>
    <row r="1042" spans="1:55" ht="20.100000000000001" customHeight="1" x14ac:dyDescent="0.2">
      <c r="A1042" s="72" t="s">
        <v>998</v>
      </c>
      <c r="B1042" s="72" t="s">
        <v>75</v>
      </c>
      <c r="C1042" s="35">
        <f t="shared" si="249"/>
        <v>6</v>
      </c>
      <c r="D1042" s="39">
        <v>4</v>
      </c>
      <c r="E1042" s="60" t="s">
        <v>23</v>
      </c>
      <c r="F1042" s="18" t="str">
        <f t="shared" si="250"/>
        <v>Fleming, George</v>
      </c>
      <c r="G1042" s="11" t="s">
        <v>1524</v>
      </c>
      <c r="H1042" s="11" t="s">
        <v>1525</v>
      </c>
      <c r="I1042" s="66">
        <v>1</v>
      </c>
      <c r="J1042" s="11" t="s">
        <v>53</v>
      </c>
      <c r="K1042" s="34">
        <f t="shared" si="251"/>
        <v>0</v>
      </c>
      <c r="L1042" s="34">
        <f t="shared" si="252"/>
        <v>72379.649999999994</v>
      </c>
      <c r="M1042" s="34">
        <f t="shared" si="253"/>
        <v>72379.649999999994</v>
      </c>
      <c r="N1042" s="34">
        <f t="shared" si="254"/>
        <v>0</v>
      </c>
      <c r="O1042" s="34">
        <f t="shared" si="255"/>
        <v>3619.3500000000058</v>
      </c>
      <c r="P1042" s="34">
        <f t="shared" si="256"/>
        <v>3619.3500000000058</v>
      </c>
      <c r="Q1042" s="34">
        <f t="shared" si="257"/>
        <v>0</v>
      </c>
      <c r="R1042" s="34">
        <f t="shared" si="258"/>
        <v>75999</v>
      </c>
      <c r="S1042" s="34">
        <f t="shared" si="259"/>
        <v>75999</v>
      </c>
      <c r="T1042" s="13">
        <v>42891</v>
      </c>
      <c r="V1042" s="11" t="s">
        <v>1522</v>
      </c>
      <c r="W1042" s="11" t="s">
        <v>162</v>
      </c>
      <c r="X1042" s="11" t="s">
        <v>8680</v>
      </c>
      <c r="Y1042" s="11" t="s">
        <v>1523</v>
      </c>
      <c r="Z1042" s="11" t="s">
        <v>1011</v>
      </c>
      <c r="AA1042" s="11" t="s">
        <v>1526</v>
      </c>
      <c r="AB1042" s="11" t="s">
        <v>1527</v>
      </c>
      <c r="AC1042" s="12" t="s">
        <v>534</v>
      </c>
      <c r="AD1042" s="12" t="s">
        <v>73</v>
      </c>
      <c r="AE1042" s="70">
        <v>41552</v>
      </c>
      <c r="AF1042" s="70">
        <v>82325</v>
      </c>
      <c r="AG1042" s="60"/>
      <c r="AH1042" s="61">
        <v>71310</v>
      </c>
      <c r="AI1042" s="61">
        <v>0</v>
      </c>
      <c r="AJ1042" s="61">
        <v>72379.649999999994</v>
      </c>
      <c r="AK1042" s="61">
        <v>0</v>
      </c>
      <c r="AL1042" s="61">
        <v>0</v>
      </c>
      <c r="AM1042" s="61">
        <v>72379.649999999994</v>
      </c>
      <c r="AN1042" s="11" t="s">
        <v>1026</v>
      </c>
      <c r="AO1042" s="61">
        <v>75999</v>
      </c>
      <c r="AP1042" s="61">
        <v>0</v>
      </c>
      <c r="AQ1042" s="62">
        <v>0</v>
      </c>
      <c r="AR1042" s="62">
        <v>75999</v>
      </c>
      <c r="AS1042" s="11" t="s">
        <v>1026</v>
      </c>
      <c r="AT1042" s="62">
        <v>72379.649999999994</v>
      </c>
      <c r="AU1042" s="62">
        <v>75999</v>
      </c>
      <c r="AV1042" s="61">
        <v>4689</v>
      </c>
      <c r="AW1042" s="63" t="str">
        <f t="shared" si="260"/>
        <v/>
      </c>
      <c r="AX1042" s="63" t="str">
        <f t="shared" si="261"/>
        <v/>
      </c>
      <c r="AY1042" s="64">
        <v>3619.3500000000058</v>
      </c>
      <c r="AZ1042" s="65">
        <v>5.0005077393991348E-2</v>
      </c>
      <c r="BA1042" s="65">
        <v>6.5755153554901136E-2</v>
      </c>
      <c r="BB1042" s="17" t="s">
        <v>36</v>
      </c>
      <c r="BC1042" s="17" t="s">
        <v>1016</v>
      </c>
    </row>
    <row r="1043" spans="1:55" ht="20.100000000000001" customHeight="1" x14ac:dyDescent="0.2">
      <c r="A1043" s="72" t="s">
        <v>998</v>
      </c>
      <c r="B1043" s="72" t="s">
        <v>75</v>
      </c>
      <c r="C1043" s="35">
        <f t="shared" si="249"/>
        <v>6</v>
      </c>
      <c r="D1043" s="39">
        <v>4</v>
      </c>
      <c r="E1043" s="60" t="s">
        <v>23</v>
      </c>
      <c r="F1043" s="18" t="str">
        <f t="shared" si="250"/>
        <v>Fleming, Victoria</v>
      </c>
      <c r="G1043" s="11" t="s">
        <v>1062</v>
      </c>
      <c r="H1043" s="11" t="s">
        <v>2682</v>
      </c>
      <c r="I1043" s="66">
        <v>1</v>
      </c>
      <c r="J1043" s="11" t="s">
        <v>53</v>
      </c>
      <c r="K1043" s="34">
        <f t="shared" si="251"/>
        <v>0</v>
      </c>
      <c r="L1043" s="34">
        <f t="shared" si="252"/>
        <v>38612.629999999997</v>
      </c>
      <c r="M1043" s="34">
        <f t="shared" si="253"/>
        <v>38612.629999999997</v>
      </c>
      <c r="N1043" s="34">
        <f t="shared" si="254"/>
        <v>0</v>
      </c>
      <c r="O1043" s="34">
        <f t="shared" si="255"/>
        <v>3082.3700000000026</v>
      </c>
      <c r="P1043" s="34">
        <f t="shared" si="256"/>
        <v>3082.3700000000026</v>
      </c>
      <c r="Q1043" s="34">
        <f t="shared" si="257"/>
        <v>0</v>
      </c>
      <c r="R1043" s="34">
        <f t="shared" si="258"/>
        <v>41695</v>
      </c>
      <c r="S1043" s="34">
        <f t="shared" si="259"/>
        <v>41695</v>
      </c>
      <c r="T1043" s="13">
        <v>42842</v>
      </c>
      <c r="V1043" s="11" t="s">
        <v>1522</v>
      </c>
      <c r="W1043" s="11" t="s">
        <v>1134</v>
      </c>
      <c r="X1043" s="11" t="s">
        <v>8681</v>
      </c>
      <c r="Y1043" s="11" t="s">
        <v>2681</v>
      </c>
      <c r="Z1043" s="11" t="s">
        <v>1249</v>
      </c>
      <c r="AA1043" s="11" t="s">
        <v>2668</v>
      </c>
      <c r="AB1043" s="11" t="s">
        <v>2669</v>
      </c>
      <c r="AC1043" s="12" t="s">
        <v>515</v>
      </c>
      <c r="AD1043" s="12" t="s">
        <v>73</v>
      </c>
      <c r="AE1043" s="70">
        <v>25381</v>
      </c>
      <c r="AF1043" s="70">
        <v>41695</v>
      </c>
      <c r="AG1043" s="60"/>
      <c r="AH1043" s="61">
        <v>38042</v>
      </c>
      <c r="AI1043" s="61">
        <v>0</v>
      </c>
      <c r="AJ1043" s="61">
        <v>38612.629999999997</v>
      </c>
      <c r="AK1043" s="61">
        <v>0</v>
      </c>
      <c r="AL1043" s="61">
        <v>0</v>
      </c>
      <c r="AM1043" s="61">
        <v>38612.629999999997</v>
      </c>
      <c r="AN1043" s="11" t="s">
        <v>997</v>
      </c>
      <c r="AO1043" s="61">
        <v>41695</v>
      </c>
      <c r="AP1043" s="61">
        <v>0</v>
      </c>
      <c r="AQ1043" s="62">
        <v>0</v>
      </c>
      <c r="AR1043" s="62">
        <v>41695</v>
      </c>
      <c r="AS1043" s="11" t="s">
        <v>997</v>
      </c>
      <c r="AT1043" s="62">
        <v>38612.629999999997</v>
      </c>
      <c r="AU1043" s="62">
        <v>41695</v>
      </c>
      <c r="AV1043" s="61">
        <v>3653</v>
      </c>
      <c r="AW1043" s="63" t="str">
        <f t="shared" si="260"/>
        <v/>
      </c>
      <c r="AX1043" s="63" t="str">
        <f t="shared" si="261"/>
        <v/>
      </c>
      <c r="AY1043" s="64">
        <v>3082.3700000000026</v>
      </c>
      <c r="AZ1043" s="65">
        <v>7.9828025182433898E-2</v>
      </c>
      <c r="BA1043" s="65">
        <v>9.6025445560170342E-2</v>
      </c>
      <c r="BB1043" s="17" t="s">
        <v>36</v>
      </c>
      <c r="BC1043" s="17" t="s">
        <v>1016</v>
      </c>
    </row>
    <row r="1044" spans="1:55" ht="20.100000000000001" customHeight="1" x14ac:dyDescent="0.2">
      <c r="A1044" s="72" t="s">
        <v>998</v>
      </c>
      <c r="B1044" s="72" t="s">
        <v>75</v>
      </c>
      <c r="C1044" s="35">
        <f t="shared" si="249"/>
        <v>6</v>
      </c>
      <c r="D1044" s="39">
        <v>4</v>
      </c>
      <c r="E1044" s="60" t="s">
        <v>23</v>
      </c>
      <c r="F1044" s="18" t="str">
        <f t="shared" si="250"/>
        <v>Font Mera, Maria</v>
      </c>
      <c r="G1044" s="11" t="s">
        <v>1262</v>
      </c>
      <c r="H1044" s="11" t="s">
        <v>2243</v>
      </c>
      <c r="I1044" s="66">
        <v>1</v>
      </c>
      <c r="J1044" s="11" t="s">
        <v>53</v>
      </c>
      <c r="K1044" s="34">
        <f t="shared" si="251"/>
        <v>0</v>
      </c>
      <c r="L1044" s="34">
        <f t="shared" si="252"/>
        <v>45167.5</v>
      </c>
      <c r="M1044" s="34">
        <f t="shared" si="253"/>
        <v>45167.5</v>
      </c>
      <c r="N1044" s="34">
        <f t="shared" si="254"/>
        <v>0</v>
      </c>
      <c r="O1044" s="34">
        <f t="shared" si="255"/>
        <v>1018.5</v>
      </c>
      <c r="P1044" s="34">
        <f t="shared" si="256"/>
        <v>1018.5</v>
      </c>
      <c r="Q1044" s="34">
        <f t="shared" si="257"/>
        <v>0</v>
      </c>
      <c r="R1044" s="34">
        <f t="shared" si="258"/>
        <v>46186</v>
      </c>
      <c r="S1044" s="34">
        <f t="shared" si="259"/>
        <v>46186</v>
      </c>
      <c r="T1044" s="13">
        <v>42849</v>
      </c>
      <c r="V1044" s="11" t="s">
        <v>2241</v>
      </c>
      <c r="W1044" s="11" t="s">
        <v>889</v>
      </c>
      <c r="X1044" s="11" t="s">
        <v>9427</v>
      </c>
      <c r="Y1044" s="11" t="s">
        <v>2242</v>
      </c>
      <c r="Z1044" s="11" t="s">
        <v>1122</v>
      </c>
      <c r="AA1044" s="11" t="s">
        <v>2244</v>
      </c>
      <c r="AB1044" s="11" t="s">
        <v>2245</v>
      </c>
      <c r="AC1044" s="12" t="s">
        <v>515</v>
      </c>
      <c r="AD1044" s="12" t="s">
        <v>73</v>
      </c>
      <c r="AE1044" s="70">
        <v>23332</v>
      </c>
      <c r="AF1044" s="70">
        <v>46186</v>
      </c>
      <c r="AG1044" s="60"/>
      <c r="AH1044" s="61">
        <v>44500</v>
      </c>
      <c r="AI1044" s="61">
        <v>0</v>
      </c>
      <c r="AJ1044" s="61">
        <v>45167.5</v>
      </c>
      <c r="AK1044" s="61">
        <v>0</v>
      </c>
      <c r="AL1044" s="61">
        <v>0</v>
      </c>
      <c r="AM1044" s="61">
        <v>45167.5</v>
      </c>
      <c r="AN1044" s="11" t="s">
        <v>1026</v>
      </c>
      <c r="AO1044" s="61">
        <v>46186</v>
      </c>
      <c r="AP1044" s="61">
        <v>0</v>
      </c>
      <c r="AQ1044" s="62">
        <v>0</v>
      </c>
      <c r="AR1044" s="62">
        <v>46186</v>
      </c>
      <c r="AS1044" s="11" t="s">
        <v>1637</v>
      </c>
      <c r="AT1044" s="62">
        <v>45167.5</v>
      </c>
      <c r="AU1044" s="62">
        <v>46186</v>
      </c>
      <c r="AV1044" s="61">
        <v>1686</v>
      </c>
      <c r="AW1044" s="63" t="str">
        <f t="shared" si="260"/>
        <v/>
      </c>
      <c r="AX1044" s="63" t="str">
        <f t="shared" si="261"/>
        <v/>
      </c>
      <c r="AY1044" s="64">
        <v>1018.5</v>
      </c>
      <c r="AZ1044" s="65">
        <v>2.2549399457574584E-2</v>
      </c>
      <c r="BA1044" s="65">
        <v>3.7887640449438202E-2</v>
      </c>
      <c r="BB1044" s="17" t="s">
        <v>36</v>
      </c>
      <c r="BC1044" s="17" t="s">
        <v>1016</v>
      </c>
    </row>
    <row r="1045" spans="1:55" ht="20.100000000000001" customHeight="1" x14ac:dyDescent="0.2">
      <c r="A1045" s="72" t="s">
        <v>998</v>
      </c>
      <c r="B1045" s="72" t="s">
        <v>75</v>
      </c>
      <c r="C1045" s="35">
        <f t="shared" si="249"/>
        <v>6</v>
      </c>
      <c r="D1045" s="39">
        <v>4</v>
      </c>
      <c r="E1045" s="60" t="s">
        <v>23</v>
      </c>
      <c r="F1045" s="18" t="str">
        <f t="shared" si="250"/>
        <v>FRITTS, SHELLY</v>
      </c>
      <c r="G1045" s="11" t="s">
        <v>1312</v>
      </c>
      <c r="H1045" s="11" t="s">
        <v>2173</v>
      </c>
      <c r="I1045" s="66">
        <v>1</v>
      </c>
      <c r="J1045" s="11" t="s">
        <v>53</v>
      </c>
      <c r="K1045" s="34">
        <f t="shared" si="251"/>
        <v>0</v>
      </c>
      <c r="L1045" s="34">
        <f t="shared" si="252"/>
        <v>61915</v>
      </c>
      <c r="M1045" s="34">
        <f t="shared" si="253"/>
        <v>61915</v>
      </c>
      <c r="N1045" s="34">
        <f t="shared" si="254"/>
        <v>0</v>
      </c>
      <c r="O1045" s="34">
        <f t="shared" si="255"/>
        <v>6085</v>
      </c>
      <c r="P1045" s="34">
        <f t="shared" si="256"/>
        <v>6085</v>
      </c>
      <c r="Q1045" s="34">
        <f t="shared" si="257"/>
        <v>0</v>
      </c>
      <c r="R1045" s="34">
        <f t="shared" si="258"/>
        <v>68000</v>
      </c>
      <c r="S1045" s="34">
        <f t="shared" si="259"/>
        <v>68000</v>
      </c>
      <c r="T1045" s="13">
        <v>42863</v>
      </c>
      <c r="V1045" s="11" t="s">
        <v>2170</v>
      </c>
      <c r="W1045" s="11" t="s">
        <v>2171</v>
      </c>
      <c r="X1045" s="11" t="s">
        <v>8689</v>
      </c>
      <c r="Y1045" s="11" t="s">
        <v>2172</v>
      </c>
      <c r="Z1045" s="11" t="s">
        <v>1122</v>
      </c>
      <c r="AA1045" s="11" t="s">
        <v>2137</v>
      </c>
      <c r="AB1045" s="11" t="s">
        <v>2138</v>
      </c>
      <c r="AC1045" s="12" t="s">
        <v>1851</v>
      </c>
      <c r="AD1045" s="12" t="s">
        <v>1852</v>
      </c>
      <c r="AE1045" s="70">
        <v>39622</v>
      </c>
      <c r="AF1045" s="70">
        <v>74005</v>
      </c>
      <c r="AG1045" s="60"/>
      <c r="AH1045" s="61">
        <v>61000</v>
      </c>
      <c r="AI1045" s="61">
        <v>0</v>
      </c>
      <c r="AJ1045" s="61">
        <v>61915</v>
      </c>
      <c r="AK1045" s="61">
        <v>0</v>
      </c>
      <c r="AL1045" s="61">
        <v>0</v>
      </c>
      <c r="AM1045" s="61">
        <v>61915</v>
      </c>
      <c r="AN1045" s="11" t="s">
        <v>1026</v>
      </c>
      <c r="AO1045" s="61">
        <v>68000</v>
      </c>
      <c r="AP1045" s="61">
        <v>0</v>
      </c>
      <c r="AQ1045" s="62">
        <v>0</v>
      </c>
      <c r="AR1045" s="62">
        <v>68000</v>
      </c>
      <c r="AS1045" s="11" t="s">
        <v>1026</v>
      </c>
      <c r="AT1045" s="62">
        <v>61915</v>
      </c>
      <c r="AU1045" s="62">
        <v>68000</v>
      </c>
      <c r="AV1045" s="61">
        <v>7000</v>
      </c>
      <c r="AW1045" s="63" t="str">
        <f t="shared" si="260"/>
        <v/>
      </c>
      <c r="AX1045" s="63" t="str">
        <f t="shared" si="261"/>
        <v/>
      </c>
      <c r="AY1045" s="64">
        <v>6085</v>
      </c>
      <c r="AZ1045" s="65">
        <v>9.8279899862715014E-2</v>
      </c>
      <c r="BA1045" s="65">
        <v>0.11475409836065574</v>
      </c>
      <c r="BB1045" s="17" t="s">
        <v>36</v>
      </c>
      <c r="BC1045" s="17" t="s">
        <v>1016</v>
      </c>
    </row>
    <row r="1046" spans="1:55" ht="20.100000000000001" customHeight="1" x14ac:dyDescent="0.2">
      <c r="A1046" s="72" t="s">
        <v>998</v>
      </c>
      <c r="B1046" s="72" t="s">
        <v>75</v>
      </c>
      <c r="C1046" s="35">
        <f t="shared" si="249"/>
        <v>6</v>
      </c>
      <c r="D1046" s="39">
        <v>4</v>
      </c>
      <c r="E1046" s="60" t="s">
        <v>23</v>
      </c>
      <c r="F1046" s="18" t="str">
        <f t="shared" si="250"/>
        <v>GERRINGER, ROBERT</v>
      </c>
      <c r="G1046" s="11" t="s">
        <v>148</v>
      </c>
      <c r="H1046" s="11" t="s">
        <v>1415</v>
      </c>
      <c r="I1046" s="66">
        <v>1</v>
      </c>
      <c r="J1046" s="11" t="s">
        <v>53</v>
      </c>
      <c r="K1046" s="34">
        <f t="shared" si="251"/>
        <v>44301.71</v>
      </c>
      <c r="L1046" s="34">
        <f t="shared" si="252"/>
        <v>0</v>
      </c>
      <c r="M1046" s="34">
        <f t="shared" si="253"/>
        <v>44301.71</v>
      </c>
      <c r="N1046" s="34">
        <f t="shared" si="254"/>
        <v>1143.2900000000009</v>
      </c>
      <c r="O1046" s="34">
        <f t="shared" si="255"/>
        <v>0</v>
      </c>
      <c r="P1046" s="34">
        <f t="shared" si="256"/>
        <v>1143.2900000000009</v>
      </c>
      <c r="Q1046" s="34">
        <f t="shared" si="257"/>
        <v>45445</v>
      </c>
      <c r="R1046" s="34">
        <f t="shared" si="258"/>
        <v>0</v>
      </c>
      <c r="S1046" s="34">
        <f t="shared" si="259"/>
        <v>45445</v>
      </c>
      <c r="T1046" s="13">
        <v>42856</v>
      </c>
      <c r="V1046" s="11" t="s">
        <v>1412</v>
      </c>
      <c r="W1046" s="11" t="s">
        <v>1413</v>
      </c>
      <c r="X1046" s="11" t="s">
        <v>8697</v>
      </c>
      <c r="Y1046" s="11" t="s">
        <v>1414</v>
      </c>
      <c r="Z1046" s="11" t="s">
        <v>1003</v>
      </c>
      <c r="AA1046" s="11" t="s">
        <v>1004</v>
      </c>
      <c r="AB1046" s="11" t="s">
        <v>1005</v>
      </c>
      <c r="AC1046" s="12" t="s">
        <v>831</v>
      </c>
      <c r="AD1046" s="12" t="s">
        <v>831</v>
      </c>
      <c r="AE1046" s="70">
        <v>31383</v>
      </c>
      <c r="AF1046" s="70">
        <v>52611</v>
      </c>
      <c r="AG1046" s="60"/>
      <c r="AH1046" s="61">
        <v>43647</v>
      </c>
      <c r="AI1046" s="61">
        <v>0</v>
      </c>
      <c r="AJ1046" s="61">
        <v>44301.71</v>
      </c>
      <c r="AK1046" s="61">
        <v>0</v>
      </c>
      <c r="AL1046" s="61">
        <v>44301.71</v>
      </c>
      <c r="AM1046" s="61">
        <v>0</v>
      </c>
      <c r="AN1046" s="11"/>
      <c r="AO1046" s="61">
        <v>45445</v>
      </c>
      <c r="AP1046" s="61">
        <v>0</v>
      </c>
      <c r="AQ1046" s="62">
        <v>45445</v>
      </c>
      <c r="AR1046" s="62">
        <v>0</v>
      </c>
      <c r="AS1046" s="11"/>
      <c r="AT1046" s="62">
        <v>44301.71</v>
      </c>
      <c r="AU1046" s="62">
        <v>45445</v>
      </c>
      <c r="AV1046" s="61">
        <v>1798</v>
      </c>
      <c r="AW1046" s="63" t="str">
        <f t="shared" si="260"/>
        <v/>
      </c>
      <c r="AX1046" s="63" t="str">
        <f t="shared" si="261"/>
        <v/>
      </c>
      <c r="AY1046" s="64">
        <v>1143.2900000000009</v>
      </c>
      <c r="AZ1046" s="65">
        <v>2.5806904519035515E-2</v>
      </c>
      <c r="BA1046" s="65">
        <v>4.1194125598552019E-2</v>
      </c>
      <c r="BB1046" s="17" t="s">
        <v>36</v>
      </c>
      <c r="BC1046" s="17" t="s">
        <v>1016</v>
      </c>
    </row>
    <row r="1047" spans="1:55" ht="20.100000000000001" customHeight="1" x14ac:dyDescent="0.2">
      <c r="A1047" s="72" t="s">
        <v>998</v>
      </c>
      <c r="B1047" s="72" t="s">
        <v>75</v>
      </c>
      <c r="C1047" s="35">
        <f t="shared" si="249"/>
        <v>6</v>
      </c>
      <c r="D1047" s="39">
        <v>4</v>
      </c>
      <c r="E1047" s="60" t="s">
        <v>23</v>
      </c>
      <c r="F1047" s="18" t="str">
        <f t="shared" si="250"/>
        <v>GIBSON, KATHY</v>
      </c>
      <c r="G1047" s="11" t="s">
        <v>1373</v>
      </c>
      <c r="H1047" s="11" t="s">
        <v>1387</v>
      </c>
      <c r="I1047" s="66">
        <v>1</v>
      </c>
      <c r="J1047" s="11" t="s">
        <v>53</v>
      </c>
      <c r="K1047" s="34">
        <f t="shared" si="251"/>
        <v>33885</v>
      </c>
      <c r="L1047" s="34">
        <f t="shared" si="252"/>
        <v>0</v>
      </c>
      <c r="M1047" s="34">
        <f t="shared" si="253"/>
        <v>33885</v>
      </c>
      <c r="N1047" s="34">
        <f t="shared" si="254"/>
        <v>1643</v>
      </c>
      <c r="O1047" s="34">
        <f t="shared" si="255"/>
        <v>0</v>
      </c>
      <c r="P1047" s="34">
        <f t="shared" si="256"/>
        <v>1643</v>
      </c>
      <c r="Q1047" s="34">
        <f t="shared" si="257"/>
        <v>35528</v>
      </c>
      <c r="R1047" s="34">
        <f t="shared" si="258"/>
        <v>0</v>
      </c>
      <c r="S1047" s="34">
        <f t="shared" si="259"/>
        <v>35528</v>
      </c>
      <c r="T1047" s="13">
        <v>42870</v>
      </c>
      <c r="V1047" s="11" t="s">
        <v>1384</v>
      </c>
      <c r="W1047" s="11" t="s">
        <v>1385</v>
      </c>
      <c r="X1047" s="11" t="s">
        <v>8700</v>
      </c>
      <c r="Y1047" s="11" t="s">
        <v>1386</v>
      </c>
      <c r="Z1047" s="11" t="s">
        <v>1344</v>
      </c>
      <c r="AA1047" s="11" t="s">
        <v>1375</v>
      </c>
      <c r="AB1047" s="11" t="s">
        <v>1376</v>
      </c>
      <c r="AC1047" s="12" t="s">
        <v>1377</v>
      </c>
      <c r="AD1047" s="12" t="s">
        <v>1377</v>
      </c>
      <c r="AE1047" s="70">
        <v>23332</v>
      </c>
      <c r="AF1047" s="70">
        <v>44421</v>
      </c>
      <c r="AG1047" s="60"/>
      <c r="AH1047" s="61">
        <v>0</v>
      </c>
      <c r="AI1047" s="61">
        <v>0</v>
      </c>
      <c r="AJ1047" s="61">
        <v>33885</v>
      </c>
      <c r="AK1047" s="61">
        <v>0</v>
      </c>
      <c r="AL1047" s="61">
        <v>33885</v>
      </c>
      <c r="AM1047" s="61">
        <v>0</v>
      </c>
      <c r="AN1047" s="11"/>
      <c r="AO1047" s="61">
        <v>35528</v>
      </c>
      <c r="AP1047" s="61">
        <v>0</v>
      </c>
      <c r="AQ1047" s="62">
        <v>35528</v>
      </c>
      <c r="AR1047" s="62">
        <v>0</v>
      </c>
      <c r="AS1047" s="11"/>
      <c r="AT1047" s="62">
        <v>33885</v>
      </c>
      <c r="AU1047" s="62">
        <v>35528</v>
      </c>
      <c r="AV1047" s="61">
        <v>35528</v>
      </c>
      <c r="AW1047" s="63" t="str">
        <f t="shared" si="260"/>
        <v/>
      </c>
      <c r="AX1047" s="63" t="str">
        <f t="shared" si="261"/>
        <v/>
      </c>
      <c r="AY1047" s="64">
        <v>1643</v>
      </c>
      <c r="AZ1047" s="65">
        <v>4.8487531356057254E-2</v>
      </c>
      <c r="BA1047" s="65">
        <v>0</v>
      </c>
      <c r="BB1047" s="17" t="s">
        <v>36</v>
      </c>
      <c r="BC1047" s="17" t="s">
        <v>1016</v>
      </c>
    </row>
    <row r="1048" spans="1:55" ht="20.100000000000001" customHeight="1" x14ac:dyDescent="0.2">
      <c r="A1048" s="72" t="s">
        <v>998</v>
      </c>
      <c r="B1048" s="72" t="s">
        <v>75</v>
      </c>
      <c r="C1048" s="35">
        <f t="shared" si="249"/>
        <v>6</v>
      </c>
      <c r="D1048" s="39">
        <v>4</v>
      </c>
      <c r="E1048" s="60" t="s">
        <v>23</v>
      </c>
      <c r="F1048" s="18" t="str">
        <f t="shared" si="250"/>
        <v>Goad, Timothy</v>
      </c>
      <c r="G1048" s="11" t="s">
        <v>148</v>
      </c>
      <c r="H1048" s="11" t="s">
        <v>1391</v>
      </c>
      <c r="I1048" s="66">
        <v>1</v>
      </c>
      <c r="J1048" s="11" t="s">
        <v>53</v>
      </c>
      <c r="K1048" s="34">
        <f t="shared" si="251"/>
        <v>52285.7</v>
      </c>
      <c r="L1048" s="34">
        <f t="shared" si="252"/>
        <v>0</v>
      </c>
      <c r="M1048" s="34">
        <f t="shared" si="253"/>
        <v>52285.7</v>
      </c>
      <c r="N1048" s="34">
        <f t="shared" si="254"/>
        <v>1908.3000000000029</v>
      </c>
      <c r="O1048" s="34">
        <f t="shared" si="255"/>
        <v>0</v>
      </c>
      <c r="P1048" s="34">
        <f t="shared" si="256"/>
        <v>1908.3000000000029</v>
      </c>
      <c r="Q1048" s="34">
        <f t="shared" si="257"/>
        <v>54194</v>
      </c>
      <c r="R1048" s="34">
        <f t="shared" si="258"/>
        <v>0</v>
      </c>
      <c r="S1048" s="34">
        <f t="shared" si="259"/>
        <v>54194</v>
      </c>
      <c r="T1048" s="13">
        <v>42856</v>
      </c>
      <c r="V1048" s="11" t="s">
        <v>1388</v>
      </c>
      <c r="W1048" s="11" t="s">
        <v>1389</v>
      </c>
      <c r="X1048" s="11" t="s">
        <v>8702</v>
      </c>
      <c r="Y1048" s="11" t="s">
        <v>1390</v>
      </c>
      <c r="Z1048" s="11" t="s">
        <v>1003</v>
      </c>
      <c r="AA1048" s="11" t="s">
        <v>1004</v>
      </c>
      <c r="AB1048" s="11" t="s">
        <v>1005</v>
      </c>
      <c r="AC1048" s="12" t="s">
        <v>831</v>
      </c>
      <c r="AD1048" s="12" t="s">
        <v>831</v>
      </c>
      <c r="AE1048" s="70">
        <v>31383</v>
      </c>
      <c r="AF1048" s="70">
        <v>58993</v>
      </c>
      <c r="AG1048" s="60"/>
      <c r="AH1048" s="61">
        <v>51513</v>
      </c>
      <c r="AI1048" s="61">
        <v>0</v>
      </c>
      <c r="AJ1048" s="61">
        <v>52285.7</v>
      </c>
      <c r="AK1048" s="61">
        <v>0</v>
      </c>
      <c r="AL1048" s="61">
        <v>52285.7</v>
      </c>
      <c r="AM1048" s="61">
        <v>0</v>
      </c>
      <c r="AN1048" s="11"/>
      <c r="AO1048" s="61">
        <v>54194</v>
      </c>
      <c r="AP1048" s="61">
        <v>0</v>
      </c>
      <c r="AQ1048" s="62">
        <v>54194</v>
      </c>
      <c r="AR1048" s="62">
        <v>0</v>
      </c>
      <c r="AS1048" s="11"/>
      <c r="AT1048" s="62">
        <v>52285.7</v>
      </c>
      <c r="AU1048" s="62">
        <v>54194</v>
      </c>
      <c r="AV1048" s="61">
        <v>2681</v>
      </c>
      <c r="AW1048" s="63" t="str">
        <f t="shared" si="260"/>
        <v/>
      </c>
      <c r="AX1048" s="63" t="str">
        <f t="shared" si="261"/>
        <v/>
      </c>
      <c r="AY1048" s="64">
        <v>1908.3000000000029</v>
      </c>
      <c r="AZ1048" s="65">
        <v>3.649755095561507E-2</v>
      </c>
      <c r="BA1048" s="65">
        <v>5.2045114825383883E-2</v>
      </c>
      <c r="BB1048" s="17" t="s">
        <v>36</v>
      </c>
      <c r="BC1048" s="17" t="s">
        <v>1016</v>
      </c>
    </row>
    <row r="1049" spans="1:55" ht="20.100000000000001" customHeight="1" x14ac:dyDescent="0.2">
      <c r="A1049" s="72" t="s">
        <v>998</v>
      </c>
      <c r="B1049" s="72" t="s">
        <v>75</v>
      </c>
      <c r="C1049" s="35">
        <f t="shared" si="249"/>
        <v>6</v>
      </c>
      <c r="D1049" s="39">
        <v>4</v>
      </c>
      <c r="E1049" s="60" t="s">
        <v>23</v>
      </c>
      <c r="F1049" s="18" t="str">
        <f t="shared" si="250"/>
        <v>Godic, Gregory</v>
      </c>
      <c r="G1049" s="11" t="s">
        <v>629</v>
      </c>
      <c r="H1049" s="11" t="s">
        <v>2126</v>
      </c>
      <c r="I1049" s="66">
        <v>1</v>
      </c>
      <c r="J1049" s="11" t="s">
        <v>53</v>
      </c>
      <c r="K1049" s="34">
        <f t="shared" si="251"/>
        <v>0</v>
      </c>
      <c r="L1049" s="34">
        <f t="shared" si="252"/>
        <v>75110</v>
      </c>
      <c r="M1049" s="34">
        <f t="shared" si="253"/>
        <v>75110</v>
      </c>
      <c r="N1049" s="34">
        <f t="shared" si="254"/>
        <v>0</v>
      </c>
      <c r="O1049" s="34">
        <f t="shared" si="255"/>
        <v>2255</v>
      </c>
      <c r="P1049" s="34">
        <f t="shared" si="256"/>
        <v>2255</v>
      </c>
      <c r="Q1049" s="34">
        <f t="shared" si="257"/>
        <v>0</v>
      </c>
      <c r="R1049" s="34">
        <f t="shared" si="258"/>
        <v>77365</v>
      </c>
      <c r="S1049" s="34">
        <f t="shared" si="259"/>
        <v>77365</v>
      </c>
      <c r="T1049" s="13">
        <v>42905</v>
      </c>
      <c r="V1049" s="11" t="s">
        <v>2123</v>
      </c>
      <c r="W1049" s="11" t="s">
        <v>2124</v>
      </c>
      <c r="X1049" s="11" t="s">
        <v>8703</v>
      </c>
      <c r="Y1049" s="11" t="s">
        <v>2125</v>
      </c>
      <c r="Z1049" s="11" t="s">
        <v>1122</v>
      </c>
      <c r="AA1049" s="11" t="s">
        <v>1160</v>
      </c>
      <c r="AB1049" s="11" t="s">
        <v>1161</v>
      </c>
      <c r="AC1049" s="12" t="s">
        <v>633</v>
      </c>
      <c r="AD1049" s="12" t="s">
        <v>634</v>
      </c>
      <c r="AE1049" s="70">
        <v>41552</v>
      </c>
      <c r="AF1049" s="70">
        <v>92746</v>
      </c>
      <c r="AG1049" s="60"/>
      <c r="AH1049" s="61">
        <v>74000</v>
      </c>
      <c r="AI1049" s="61">
        <v>0</v>
      </c>
      <c r="AJ1049" s="61">
        <v>75110</v>
      </c>
      <c r="AK1049" s="61">
        <v>0</v>
      </c>
      <c r="AL1049" s="61">
        <v>0</v>
      </c>
      <c r="AM1049" s="61">
        <v>75110</v>
      </c>
      <c r="AN1049" s="11" t="s">
        <v>1026</v>
      </c>
      <c r="AO1049" s="61">
        <v>77365</v>
      </c>
      <c r="AP1049" s="61">
        <v>0</v>
      </c>
      <c r="AQ1049" s="62">
        <v>0</v>
      </c>
      <c r="AR1049" s="62">
        <v>77365</v>
      </c>
      <c r="AS1049" s="11" t="s">
        <v>1026</v>
      </c>
      <c r="AT1049" s="62">
        <v>75110</v>
      </c>
      <c r="AU1049" s="62">
        <v>77365</v>
      </c>
      <c r="AV1049" s="61">
        <v>3365</v>
      </c>
      <c r="AW1049" s="63" t="str">
        <f t="shared" si="260"/>
        <v/>
      </c>
      <c r="AX1049" s="63" t="str">
        <f t="shared" si="261"/>
        <v/>
      </c>
      <c r="AY1049" s="64">
        <v>2255</v>
      </c>
      <c r="AZ1049" s="65">
        <v>3.0022633470909332E-2</v>
      </c>
      <c r="BA1049" s="65">
        <v>4.5472972972972973E-2</v>
      </c>
      <c r="BB1049" s="17" t="s">
        <v>36</v>
      </c>
      <c r="BC1049" s="17" t="s">
        <v>1016</v>
      </c>
    </row>
    <row r="1050" spans="1:55" ht="20.100000000000001" customHeight="1" x14ac:dyDescent="0.2">
      <c r="A1050" s="72" t="s">
        <v>998</v>
      </c>
      <c r="B1050" s="72" t="s">
        <v>75</v>
      </c>
      <c r="C1050" s="35">
        <f t="shared" si="249"/>
        <v>6</v>
      </c>
      <c r="D1050" s="39">
        <v>4</v>
      </c>
      <c r="E1050" s="60" t="s">
        <v>23</v>
      </c>
      <c r="F1050" s="18" t="str">
        <f t="shared" si="250"/>
        <v>Goodman, Felisha</v>
      </c>
      <c r="G1050" s="11" t="s">
        <v>2294</v>
      </c>
      <c r="H1050" s="11" t="s">
        <v>2295</v>
      </c>
      <c r="I1050" s="66">
        <v>1</v>
      </c>
      <c r="J1050" s="11" t="s">
        <v>53</v>
      </c>
      <c r="K1050" s="34">
        <f t="shared" si="251"/>
        <v>0</v>
      </c>
      <c r="L1050" s="34">
        <f t="shared" si="252"/>
        <v>66990</v>
      </c>
      <c r="M1050" s="34">
        <f t="shared" si="253"/>
        <v>66990</v>
      </c>
      <c r="N1050" s="34">
        <f t="shared" si="254"/>
        <v>0</v>
      </c>
      <c r="O1050" s="34">
        <f t="shared" si="255"/>
        <v>2010</v>
      </c>
      <c r="P1050" s="34">
        <f t="shared" si="256"/>
        <v>2010</v>
      </c>
      <c r="Q1050" s="34">
        <f t="shared" si="257"/>
        <v>0</v>
      </c>
      <c r="R1050" s="34">
        <f t="shared" si="258"/>
        <v>69000</v>
      </c>
      <c r="S1050" s="34">
        <f t="shared" si="259"/>
        <v>69000</v>
      </c>
      <c r="T1050" s="13">
        <v>42863</v>
      </c>
      <c r="V1050" s="11" t="s">
        <v>610</v>
      </c>
      <c r="W1050" s="11" t="s">
        <v>2292</v>
      </c>
      <c r="X1050" s="11" t="s">
        <v>8707</v>
      </c>
      <c r="Y1050" s="11" t="s">
        <v>2293</v>
      </c>
      <c r="Z1050" s="11" t="s">
        <v>1122</v>
      </c>
      <c r="AA1050" s="11" t="s">
        <v>2296</v>
      </c>
      <c r="AB1050" s="11" t="s">
        <v>2297</v>
      </c>
      <c r="AC1050" s="12" t="s">
        <v>2298</v>
      </c>
      <c r="AD1050" s="12" t="s">
        <v>73</v>
      </c>
      <c r="AE1050" s="70">
        <v>41480</v>
      </c>
      <c r="AF1050" s="70">
        <v>76761</v>
      </c>
      <c r="AG1050" s="60"/>
      <c r="AH1050" s="61">
        <v>66000</v>
      </c>
      <c r="AI1050" s="61">
        <v>0</v>
      </c>
      <c r="AJ1050" s="61">
        <v>66990</v>
      </c>
      <c r="AK1050" s="61">
        <v>0</v>
      </c>
      <c r="AL1050" s="61">
        <v>0</v>
      </c>
      <c r="AM1050" s="61">
        <v>66990</v>
      </c>
      <c r="AN1050" s="11" t="s">
        <v>997</v>
      </c>
      <c r="AO1050" s="61">
        <v>69000</v>
      </c>
      <c r="AP1050" s="61">
        <v>0</v>
      </c>
      <c r="AQ1050" s="62">
        <v>0</v>
      </c>
      <c r="AR1050" s="62">
        <v>69000</v>
      </c>
      <c r="AS1050" s="11" t="s">
        <v>997</v>
      </c>
      <c r="AT1050" s="62">
        <v>66990</v>
      </c>
      <c r="AU1050" s="62">
        <v>69000</v>
      </c>
      <c r="AV1050" s="61">
        <v>3000</v>
      </c>
      <c r="AW1050" s="63" t="str">
        <f t="shared" si="260"/>
        <v/>
      </c>
      <c r="AX1050" s="63" t="str">
        <f t="shared" si="261"/>
        <v/>
      </c>
      <c r="AY1050" s="64">
        <v>2010</v>
      </c>
      <c r="AZ1050" s="65">
        <v>3.0004478280340349E-2</v>
      </c>
      <c r="BA1050" s="65">
        <v>4.5454545454545456E-2</v>
      </c>
      <c r="BB1050" s="17" t="s">
        <v>36</v>
      </c>
      <c r="BC1050" s="17" t="s">
        <v>1016</v>
      </c>
    </row>
    <row r="1051" spans="1:55" ht="20.100000000000001" customHeight="1" x14ac:dyDescent="0.2">
      <c r="A1051" s="72" t="s">
        <v>998</v>
      </c>
      <c r="B1051" s="72" t="s">
        <v>75</v>
      </c>
      <c r="C1051" s="35">
        <f t="shared" si="249"/>
        <v>6</v>
      </c>
      <c r="D1051" s="39">
        <v>4</v>
      </c>
      <c r="E1051" s="60" t="s">
        <v>23</v>
      </c>
      <c r="F1051" s="18" t="str">
        <f t="shared" si="250"/>
        <v>GOODWIN, MICHAEL</v>
      </c>
      <c r="G1051" s="11" t="s">
        <v>148</v>
      </c>
      <c r="H1051" s="11" t="s">
        <v>1406</v>
      </c>
      <c r="I1051" s="66">
        <v>1</v>
      </c>
      <c r="J1051" s="11" t="s">
        <v>53</v>
      </c>
      <c r="K1051" s="34">
        <f t="shared" si="251"/>
        <v>52634.86</v>
      </c>
      <c r="L1051" s="34">
        <f t="shared" si="252"/>
        <v>0</v>
      </c>
      <c r="M1051" s="34">
        <f t="shared" si="253"/>
        <v>52634.86</v>
      </c>
      <c r="N1051" s="34">
        <f t="shared" si="254"/>
        <v>1559.1399999999994</v>
      </c>
      <c r="O1051" s="34">
        <f t="shared" si="255"/>
        <v>0</v>
      </c>
      <c r="P1051" s="34">
        <f t="shared" si="256"/>
        <v>1559.1399999999994</v>
      </c>
      <c r="Q1051" s="34">
        <f t="shared" si="257"/>
        <v>54194</v>
      </c>
      <c r="R1051" s="34">
        <f t="shared" si="258"/>
        <v>0</v>
      </c>
      <c r="S1051" s="34">
        <f t="shared" si="259"/>
        <v>54194</v>
      </c>
      <c r="T1051" s="13">
        <v>42856</v>
      </c>
      <c r="V1051" s="11" t="s">
        <v>1403</v>
      </c>
      <c r="W1051" s="11" t="s">
        <v>1404</v>
      </c>
      <c r="X1051" s="11" t="s">
        <v>8708</v>
      </c>
      <c r="Y1051" s="11" t="s">
        <v>1405</v>
      </c>
      <c r="Z1051" s="11" t="s">
        <v>1003</v>
      </c>
      <c r="AA1051" s="11" t="s">
        <v>1004</v>
      </c>
      <c r="AB1051" s="11" t="s">
        <v>1005</v>
      </c>
      <c r="AC1051" s="12" t="s">
        <v>831</v>
      </c>
      <c r="AD1051" s="12" t="s">
        <v>831</v>
      </c>
      <c r="AE1051" s="70">
        <v>31383</v>
      </c>
      <c r="AF1051" s="70">
        <v>58993</v>
      </c>
      <c r="AG1051" s="60"/>
      <c r="AH1051" s="61">
        <v>51857</v>
      </c>
      <c r="AI1051" s="61">
        <v>0</v>
      </c>
      <c r="AJ1051" s="61">
        <v>52634.86</v>
      </c>
      <c r="AK1051" s="61">
        <v>0</v>
      </c>
      <c r="AL1051" s="61">
        <v>52634.86</v>
      </c>
      <c r="AM1051" s="61">
        <v>0</v>
      </c>
      <c r="AN1051" s="11"/>
      <c r="AO1051" s="61">
        <v>54194</v>
      </c>
      <c r="AP1051" s="61">
        <v>0</v>
      </c>
      <c r="AQ1051" s="62">
        <v>54194</v>
      </c>
      <c r="AR1051" s="62">
        <v>0</v>
      </c>
      <c r="AS1051" s="11"/>
      <c r="AT1051" s="62">
        <v>52634.86</v>
      </c>
      <c r="AU1051" s="62">
        <v>54194</v>
      </c>
      <c r="AV1051" s="61">
        <v>2337</v>
      </c>
      <c r="AW1051" s="63" t="str">
        <f t="shared" si="260"/>
        <v/>
      </c>
      <c r="AX1051" s="63" t="str">
        <f t="shared" si="261"/>
        <v/>
      </c>
      <c r="AY1051" s="64">
        <v>1559.1399999999994</v>
      </c>
      <c r="AZ1051" s="65">
        <v>2.9621813376154119E-2</v>
      </c>
      <c r="BA1051" s="65">
        <v>4.5066239851900419E-2</v>
      </c>
      <c r="BB1051" s="17" t="s">
        <v>36</v>
      </c>
      <c r="BC1051" s="17" t="s">
        <v>1016</v>
      </c>
    </row>
    <row r="1052" spans="1:55" ht="20.100000000000001" customHeight="1" x14ac:dyDescent="0.2">
      <c r="A1052" s="72" t="s">
        <v>998</v>
      </c>
      <c r="B1052" s="72" t="s">
        <v>75</v>
      </c>
      <c r="C1052" s="35">
        <f t="shared" si="249"/>
        <v>6</v>
      </c>
      <c r="D1052" s="39">
        <v>4</v>
      </c>
      <c r="E1052" s="60" t="s">
        <v>23</v>
      </c>
      <c r="F1052" s="18" t="str">
        <f t="shared" si="250"/>
        <v>Gray, Leslie</v>
      </c>
      <c r="G1052" s="11" t="s">
        <v>133</v>
      </c>
      <c r="H1052" s="11" t="s">
        <v>2097</v>
      </c>
      <c r="I1052" s="66">
        <v>1</v>
      </c>
      <c r="J1052" s="11" t="s">
        <v>53</v>
      </c>
      <c r="K1052" s="34">
        <f t="shared" si="251"/>
        <v>0</v>
      </c>
      <c r="L1052" s="34">
        <f t="shared" si="252"/>
        <v>66194.240000000005</v>
      </c>
      <c r="M1052" s="34">
        <f t="shared" si="253"/>
        <v>66194.240000000005</v>
      </c>
      <c r="N1052" s="34">
        <f t="shared" si="254"/>
        <v>0</v>
      </c>
      <c r="O1052" s="34">
        <f t="shared" si="255"/>
        <v>3310.7599999999948</v>
      </c>
      <c r="P1052" s="34">
        <f t="shared" si="256"/>
        <v>3310.7599999999948</v>
      </c>
      <c r="Q1052" s="34">
        <f t="shared" si="257"/>
        <v>0</v>
      </c>
      <c r="R1052" s="34">
        <f t="shared" si="258"/>
        <v>69505</v>
      </c>
      <c r="S1052" s="34">
        <f t="shared" si="259"/>
        <v>69505</v>
      </c>
      <c r="T1052" s="13">
        <v>42863</v>
      </c>
      <c r="V1052" s="11" t="s">
        <v>157</v>
      </c>
      <c r="W1052" s="11" t="s">
        <v>2095</v>
      </c>
      <c r="X1052" s="11" t="s">
        <v>8711</v>
      </c>
      <c r="Y1052" s="11" t="s">
        <v>2096</v>
      </c>
      <c r="Z1052" s="11" t="s">
        <v>1122</v>
      </c>
      <c r="AA1052" s="11" t="s">
        <v>1160</v>
      </c>
      <c r="AB1052" s="11" t="s">
        <v>1161</v>
      </c>
      <c r="AC1052" s="12" t="s">
        <v>370</v>
      </c>
      <c r="AD1052" s="12" t="s">
        <v>73</v>
      </c>
      <c r="AE1052" s="70">
        <v>37012</v>
      </c>
      <c r="AF1052" s="70">
        <v>78069</v>
      </c>
      <c r="AG1052" s="60"/>
      <c r="AH1052" s="61">
        <v>65216</v>
      </c>
      <c r="AI1052" s="61">
        <v>0</v>
      </c>
      <c r="AJ1052" s="61">
        <v>66194.240000000005</v>
      </c>
      <c r="AK1052" s="61">
        <v>0</v>
      </c>
      <c r="AL1052" s="61">
        <v>0</v>
      </c>
      <c r="AM1052" s="61">
        <v>66194.240000000005</v>
      </c>
      <c r="AN1052" s="11" t="s">
        <v>1015</v>
      </c>
      <c r="AO1052" s="61">
        <v>69505</v>
      </c>
      <c r="AP1052" s="61">
        <v>0</v>
      </c>
      <c r="AQ1052" s="62">
        <v>0</v>
      </c>
      <c r="AR1052" s="62">
        <v>69505</v>
      </c>
      <c r="AS1052" s="11" t="s">
        <v>1038</v>
      </c>
      <c r="AT1052" s="62">
        <v>66194.240000000005</v>
      </c>
      <c r="AU1052" s="62">
        <v>69505</v>
      </c>
      <c r="AV1052" s="61">
        <v>4289</v>
      </c>
      <c r="AW1052" s="63" t="str">
        <f t="shared" si="260"/>
        <v/>
      </c>
      <c r="AX1052" s="63" t="str">
        <f t="shared" si="261"/>
        <v/>
      </c>
      <c r="AY1052" s="64">
        <v>3310.7599999999948</v>
      </c>
      <c r="AZ1052" s="65">
        <v>5.0015832193254194E-2</v>
      </c>
      <c r="BA1052" s="65">
        <v>6.5766069676153088E-2</v>
      </c>
      <c r="BB1052" s="17" t="s">
        <v>36</v>
      </c>
      <c r="BC1052" s="17" t="s">
        <v>1016</v>
      </c>
    </row>
    <row r="1053" spans="1:55" ht="20.100000000000001" customHeight="1" x14ac:dyDescent="0.2">
      <c r="A1053" s="72" t="s">
        <v>998</v>
      </c>
      <c r="B1053" s="72" t="s">
        <v>75</v>
      </c>
      <c r="C1053" s="35">
        <f t="shared" si="249"/>
        <v>6</v>
      </c>
      <c r="D1053" s="39">
        <v>4</v>
      </c>
      <c r="E1053" s="60" t="s">
        <v>23</v>
      </c>
      <c r="F1053" s="18" t="str">
        <f t="shared" si="250"/>
        <v>Guerrier, Jerry</v>
      </c>
      <c r="G1053" s="11" t="s">
        <v>1009</v>
      </c>
      <c r="H1053" s="11" t="s">
        <v>1010</v>
      </c>
      <c r="I1053" s="66">
        <v>1</v>
      </c>
      <c r="J1053" s="11" t="s">
        <v>53</v>
      </c>
      <c r="K1053" s="34">
        <f t="shared" si="251"/>
        <v>0</v>
      </c>
      <c r="L1053" s="34">
        <f t="shared" si="252"/>
        <v>103692</v>
      </c>
      <c r="M1053" s="34">
        <f t="shared" si="253"/>
        <v>103692</v>
      </c>
      <c r="N1053" s="34">
        <f t="shared" si="254"/>
        <v>0</v>
      </c>
      <c r="O1053" s="34">
        <f t="shared" si="255"/>
        <v>5185</v>
      </c>
      <c r="P1053" s="34">
        <f t="shared" si="256"/>
        <v>5185</v>
      </c>
      <c r="Q1053" s="34">
        <f t="shared" si="257"/>
        <v>0</v>
      </c>
      <c r="R1053" s="34">
        <f t="shared" si="258"/>
        <v>108877</v>
      </c>
      <c r="S1053" s="34">
        <f t="shared" si="259"/>
        <v>108877</v>
      </c>
      <c r="T1053" s="13">
        <v>42891</v>
      </c>
      <c r="V1053" s="11" t="s">
        <v>1007</v>
      </c>
      <c r="W1053" s="11" t="s">
        <v>1008</v>
      </c>
      <c r="X1053" s="11" t="s">
        <v>8712</v>
      </c>
      <c r="Y1053" s="11">
        <v>710419967</v>
      </c>
      <c r="Z1053" s="11" t="s">
        <v>1011</v>
      </c>
      <c r="AA1053" s="11" t="s">
        <v>1012</v>
      </c>
      <c r="AB1053" s="11" t="s">
        <v>1013</v>
      </c>
      <c r="AC1053" s="12" t="s">
        <v>1014</v>
      </c>
      <c r="AD1053" s="12" t="s">
        <v>1014</v>
      </c>
      <c r="AE1053" s="70">
        <v>46932</v>
      </c>
      <c r="AF1053" s="70">
        <v>116822</v>
      </c>
      <c r="AG1053" s="60"/>
      <c r="AH1053" s="61">
        <v>90000</v>
      </c>
      <c r="AI1053" s="61">
        <v>0</v>
      </c>
      <c r="AJ1053" s="61">
        <v>103692</v>
      </c>
      <c r="AK1053" s="61">
        <v>0</v>
      </c>
      <c r="AL1053" s="61">
        <v>0</v>
      </c>
      <c r="AM1053" s="61">
        <v>103692</v>
      </c>
      <c r="AN1053" s="11" t="s">
        <v>1015</v>
      </c>
      <c r="AO1053" s="61">
        <v>108877</v>
      </c>
      <c r="AP1053" s="61">
        <v>0</v>
      </c>
      <c r="AQ1053" s="62">
        <v>0</v>
      </c>
      <c r="AR1053" s="62">
        <v>108877</v>
      </c>
      <c r="AS1053" s="11" t="s">
        <v>1015</v>
      </c>
      <c r="AT1053" s="62">
        <v>103692</v>
      </c>
      <c r="AU1053" s="62">
        <v>108877</v>
      </c>
      <c r="AV1053" s="61">
        <v>18877</v>
      </c>
      <c r="AW1053" s="63" t="str">
        <f t="shared" si="260"/>
        <v/>
      </c>
      <c r="AX1053" s="63" t="str">
        <f t="shared" si="261"/>
        <v/>
      </c>
      <c r="AY1053" s="64">
        <v>5185</v>
      </c>
      <c r="AZ1053" s="65">
        <v>5.00038575782124E-2</v>
      </c>
      <c r="BA1053" s="65">
        <v>0.20974444444444446</v>
      </c>
      <c r="BB1053" s="17" t="s">
        <v>36</v>
      </c>
      <c r="BC1053" s="17" t="s">
        <v>1016</v>
      </c>
    </row>
    <row r="1054" spans="1:55" ht="20.100000000000001" customHeight="1" x14ac:dyDescent="0.2">
      <c r="A1054" s="72" t="s">
        <v>998</v>
      </c>
      <c r="B1054" s="72" t="s">
        <v>75</v>
      </c>
      <c r="C1054" s="35">
        <f t="shared" si="249"/>
        <v>6</v>
      </c>
      <c r="D1054" s="39">
        <v>4</v>
      </c>
      <c r="E1054" s="60" t="s">
        <v>23</v>
      </c>
      <c r="F1054" s="18" t="str">
        <f t="shared" si="250"/>
        <v>Hadley, Pamela</v>
      </c>
      <c r="G1054" s="11" t="s">
        <v>1181</v>
      </c>
      <c r="H1054" s="11" t="s">
        <v>2373</v>
      </c>
      <c r="I1054" s="66">
        <v>1</v>
      </c>
      <c r="J1054" s="11" t="s">
        <v>53</v>
      </c>
      <c r="K1054" s="34">
        <f t="shared" si="251"/>
        <v>0</v>
      </c>
      <c r="L1054" s="34">
        <f t="shared" si="252"/>
        <v>51575.199999999997</v>
      </c>
      <c r="M1054" s="34">
        <f t="shared" si="253"/>
        <v>51575.199999999997</v>
      </c>
      <c r="N1054" s="34">
        <f t="shared" si="254"/>
        <v>0</v>
      </c>
      <c r="O1054" s="34">
        <f t="shared" si="255"/>
        <v>1031.8000000000029</v>
      </c>
      <c r="P1054" s="34">
        <f t="shared" si="256"/>
        <v>1031.8000000000029</v>
      </c>
      <c r="Q1054" s="34">
        <f t="shared" si="257"/>
        <v>0</v>
      </c>
      <c r="R1054" s="34">
        <f t="shared" si="258"/>
        <v>52607</v>
      </c>
      <c r="S1054" s="34">
        <f t="shared" si="259"/>
        <v>52607</v>
      </c>
      <c r="T1054" s="13">
        <v>42863</v>
      </c>
      <c r="V1054" s="11" t="s">
        <v>2370</v>
      </c>
      <c r="W1054" s="11" t="s">
        <v>2371</v>
      </c>
      <c r="X1054" s="11" t="s">
        <v>8718</v>
      </c>
      <c r="Y1054" s="11" t="s">
        <v>2372</v>
      </c>
      <c r="Z1054" s="11" t="s">
        <v>1122</v>
      </c>
      <c r="AA1054" s="11" t="s">
        <v>1187</v>
      </c>
      <c r="AB1054" s="11" t="s">
        <v>1188</v>
      </c>
      <c r="AC1054" s="12" t="s">
        <v>370</v>
      </c>
      <c r="AD1054" s="12" t="s">
        <v>73</v>
      </c>
      <c r="AE1054" s="70">
        <v>25900</v>
      </c>
      <c r="AF1054" s="70">
        <v>54002</v>
      </c>
      <c r="AG1054" s="60"/>
      <c r="AH1054" s="61">
        <v>50813</v>
      </c>
      <c r="AI1054" s="61">
        <v>0</v>
      </c>
      <c r="AJ1054" s="61">
        <v>51575.199999999997</v>
      </c>
      <c r="AK1054" s="61">
        <v>0</v>
      </c>
      <c r="AL1054" s="61">
        <v>0</v>
      </c>
      <c r="AM1054" s="61">
        <v>51575.199999999997</v>
      </c>
      <c r="AN1054" s="11" t="s">
        <v>1637</v>
      </c>
      <c r="AO1054" s="61">
        <v>52607</v>
      </c>
      <c r="AP1054" s="61">
        <v>0</v>
      </c>
      <c r="AQ1054" s="62">
        <v>0</v>
      </c>
      <c r="AR1054" s="62">
        <v>52607</v>
      </c>
      <c r="AS1054" s="11" t="s">
        <v>1637</v>
      </c>
      <c r="AT1054" s="62">
        <v>51575.199999999997</v>
      </c>
      <c r="AU1054" s="62">
        <v>52607</v>
      </c>
      <c r="AV1054" s="61">
        <v>1794</v>
      </c>
      <c r="AW1054" s="63" t="str">
        <f t="shared" si="260"/>
        <v/>
      </c>
      <c r="AX1054" s="63" t="str">
        <f t="shared" si="261"/>
        <v/>
      </c>
      <c r="AY1054" s="64">
        <v>1031.8000000000029</v>
      </c>
      <c r="AZ1054" s="65">
        <v>2.0005739192480165E-2</v>
      </c>
      <c r="BA1054" s="65">
        <v>3.5305925648948105E-2</v>
      </c>
      <c r="BB1054" s="17" t="s">
        <v>36</v>
      </c>
      <c r="BC1054" s="17" t="s">
        <v>1016</v>
      </c>
    </row>
    <row r="1055" spans="1:55" ht="20.100000000000001" customHeight="1" x14ac:dyDescent="0.2">
      <c r="A1055" s="72" t="s">
        <v>998</v>
      </c>
      <c r="B1055" s="72" t="s">
        <v>75</v>
      </c>
      <c r="C1055" s="35">
        <f t="shared" si="249"/>
        <v>6</v>
      </c>
      <c r="D1055" s="39">
        <v>4</v>
      </c>
      <c r="E1055" s="60" t="s">
        <v>23</v>
      </c>
      <c r="F1055" s="18" t="str">
        <f t="shared" si="250"/>
        <v>Hagy, Carolyn</v>
      </c>
      <c r="G1055" s="11" t="s">
        <v>227</v>
      </c>
      <c r="H1055" s="11" t="s">
        <v>2576</v>
      </c>
      <c r="I1055" s="66">
        <v>1</v>
      </c>
      <c r="J1055" s="11" t="s">
        <v>53</v>
      </c>
      <c r="K1055" s="34">
        <f t="shared" si="251"/>
        <v>0</v>
      </c>
      <c r="L1055" s="34">
        <f t="shared" si="252"/>
        <v>72842.490000000005</v>
      </c>
      <c r="M1055" s="34">
        <f t="shared" si="253"/>
        <v>72842.490000000005</v>
      </c>
      <c r="N1055" s="34">
        <f t="shared" si="254"/>
        <v>0</v>
      </c>
      <c r="O1055" s="34">
        <f t="shared" si="255"/>
        <v>3641.5099999999948</v>
      </c>
      <c r="P1055" s="34">
        <f t="shared" si="256"/>
        <v>3641.5099999999948</v>
      </c>
      <c r="Q1055" s="34">
        <f t="shared" si="257"/>
        <v>0</v>
      </c>
      <c r="R1055" s="34">
        <f t="shared" si="258"/>
        <v>76484</v>
      </c>
      <c r="S1055" s="34">
        <f t="shared" si="259"/>
        <v>76484</v>
      </c>
      <c r="T1055" s="13">
        <v>42905</v>
      </c>
      <c r="V1055" s="11" t="s">
        <v>2574</v>
      </c>
      <c r="W1055" s="11" t="s">
        <v>1091</v>
      </c>
      <c r="X1055" s="11" t="s">
        <v>8719</v>
      </c>
      <c r="Y1055" s="11" t="s">
        <v>2575</v>
      </c>
      <c r="Z1055" s="11" t="s">
        <v>1204</v>
      </c>
      <c r="AA1055" s="11" t="s">
        <v>1211</v>
      </c>
      <c r="AB1055" s="11" t="s">
        <v>1212</v>
      </c>
      <c r="AC1055" s="12" t="s">
        <v>1071</v>
      </c>
      <c r="AD1055" s="12" t="s">
        <v>403</v>
      </c>
      <c r="AE1055" s="70">
        <v>38748</v>
      </c>
      <c r="AF1055" s="70">
        <v>81817</v>
      </c>
      <c r="AG1055" s="60"/>
      <c r="AH1055" s="61">
        <v>71766</v>
      </c>
      <c r="AI1055" s="61">
        <v>0</v>
      </c>
      <c r="AJ1055" s="61">
        <v>72842.490000000005</v>
      </c>
      <c r="AK1055" s="61">
        <v>0</v>
      </c>
      <c r="AL1055" s="61">
        <v>0</v>
      </c>
      <c r="AM1055" s="61">
        <v>72842.490000000005</v>
      </c>
      <c r="AN1055" s="11" t="s">
        <v>1217</v>
      </c>
      <c r="AO1055" s="61">
        <v>76484</v>
      </c>
      <c r="AP1055" s="61">
        <v>0</v>
      </c>
      <c r="AQ1055" s="62">
        <v>0</v>
      </c>
      <c r="AR1055" s="62">
        <v>76484</v>
      </c>
      <c r="AS1055" s="11" t="s">
        <v>1217</v>
      </c>
      <c r="AT1055" s="62">
        <v>72842.490000000005</v>
      </c>
      <c r="AU1055" s="62">
        <v>76484</v>
      </c>
      <c r="AV1055" s="61">
        <v>4718</v>
      </c>
      <c r="AW1055" s="63" t="str">
        <f t="shared" si="260"/>
        <v/>
      </c>
      <c r="AX1055" s="63" t="str">
        <f t="shared" si="261"/>
        <v/>
      </c>
      <c r="AY1055" s="64">
        <v>3641.5099999999948</v>
      </c>
      <c r="AZ1055" s="65">
        <v>4.9991563989643883E-2</v>
      </c>
      <c r="BA1055" s="65">
        <v>6.5741437449488613E-2</v>
      </c>
      <c r="BB1055" s="17" t="s">
        <v>36</v>
      </c>
      <c r="BC1055" s="17" t="s">
        <v>1016</v>
      </c>
    </row>
    <row r="1056" spans="1:55" ht="20.100000000000001" customHeight="1" x14ac:dyDescent="0.2">
      <c r="A1056" s="72" t="s">
        <v>998</v>
      </c>
      <c r="B1056" s="72" t="s">
        <v>75</v>
      </c>
      <c r="C1056" s="35">
        <f t="shared" si="249"/>
        <v>6</v>
      </c>
      <c r="D1056" s="39">
        <v>4</v>
      </c>
      <c r="E1056" s="60" t="s">
        <v>23</v>
      </c>
      <c r="F1056" s="18" t="str">
        <f t="shared" si="250"/>
        <v>Hair, Kelly</v>
      </c>
      <c r="G1056" s="11" t="s">
        <v>133</v>
      </c>
      <c r="H1056" s="11" t="s">
        <v>1725</v>
      </c>
      <c r="I1056" s="66">
        <v>1</v>
      </c>
      <c r="J1056" s="11" t="s">
        <v>53</v>
      </c>
      <c r="K1056" s="34">
        <f t="shared" si="251"/>
        <v>48925.03</v>
      </c>
      <c r="L1056" s="34">
        <f t="shared" si="252"/>
        <v>0</v>
      </c>
      <c r="M1056" s="34">
        <f t="shared" si="253"/>
        <v>48925.03</v>
      </c>
      <c r="N1056" s="34">
        <f t="shared" si="254"/>
        <v>4108.9700000000012</v>
      </c>
      <c r="O1056" s="34">
        <f t="shared" si="255"/>
        <v>0</v>
      </c>
      <c r="P1056" s="34">
        <f t="shared" si="256"/>
        <v>4108.9700000000012</v>
      </c>
      <c r="Q1056" s="34">
        <f t="shared" si="257"/>
        <v>53034</v>
      </c>
      <c r="R1056" s="34">
        <f t="shared" si="258"/>
        <v>0</v>
      </c>
      <c r="S1056" s="34">
        <f t="shared" si="259"/>
        <v>53034</v>
      </c>
      <c r="T1056" s="13">
        <v>42877</v>
      </c>
      <c r="V1056" s="11" t="s">
        <v>1722</v>
      </c>
      <c r="W1056" s="11" t="s">
        <v>1723</v>
      </c>
      <c r="X1056" s="11" t="s">
        <v>8721</v>
      </c>
      <c r="Y1056" s="11" t="s">
        <v>1724</v>
      </c>
      <c r="Z1056" s="11" t="s">
        <v>1068</v>
      </c>
      <c r="AA1056" s="11" t="s">
        <v>1069</v>
      </c>
      <c r="AB1056" s="11" t="s">
        <v>1070</v>
      </c>
      <c r="AC1056" s="12" t="s">
        <v>678</v>
      </c>
      <c r="AD1056" s="12" t="s">
        <v>73</v>
      </c>
      <c r="AE1056" s="70">
        <v>37012</v>
      </c>
      <c r="AF1056" s="70">
        <v>59341</v>
      </c>
      <c r="AG1056" s="60"/>
      <c r="AH1056" s="61">
        <v>48202</v>
      </c>
      <c r="AI1056" s="61">
        <v>0</v>
      </c>
      <c r="AJ1056" s="61">
        <v>48925.03</v>
      </c>
      <c r="AK1056" s="61">
        <v>0</v>
      </c>
      <c r="AL1056" s="61">
        <v>48925.03</v>
      </c>
      <c r="AM1056" s="61">
        <v>0</v>
      </c>
      <c r="AN1056" s="11"/>
      <c r="AO1056" s="61">
        <v>53034</v>
      </c>
      <c r="AP1056" s="61">
        <v>0</v>
      </c>
      <c r="AQ1056" s="62">
        <v>53034</v>
      </c>
      <c r="AR1056" s="62">
        <v>0</v>
      </c>
      <c r="AS1056" s="11"/>
      <c r="AT1056" s="62">
        <v>48925.03</v>
      </c>
      <c r="AU1056" s="62">
        <v>53034</v>
      </c>
      <c r="AV1056" s="61">
        <v>4832</v>
      </c>
      <c r="AW1056" s="63" t="str">
        <f t="shared" si="260"/>
        <v/>
      </c>
      <c r="AX1056" s="63" t="str">
        <f t="shared" si="261"/>
        <v/>
      </c>
      <c r="AY1056" s="64">
        <v>4108.9700000000012</v>
      </c>
      <c r="AZ1056" s="65">
        <v>8.3985027704633008E-2</v>
      </c>
      <c r="BA1056" s="65">
        <v>0.10024480312020248</v>
      </c>
      <c r="BB1056" s="17" t="s">
        <v>36</v>
      </c>
      <c r="BC1056" s="17" t="s">
        <v>1016</v>
      </c>
    </row>
    <row r="1057" spans="1:55" ht="20.100000000000001" customHeight="1" x14ac:dyDescent="0.2">
      <c r="A1057" s="72" t="s">
        <v>998</v>
      </c>
      <c r="B1057" s="72" t="s">
        <v>75</v>
      </c>
      <c r="C1057" s="35">
        <f t="shared" si="249"/>
        <v>6</v>
      </c>
      <c r="D1057" s="39">
        <v>4</v>
      </c>
      <c r="E1057" s="60" t="s">
        <v>23</v>
      </c>
      <c r="F1057" s="18" t="str">
        <f t="shared" si="250"/>
        <v>Han, Jianmin</v>
      </c>
      <c r="G1057" s="11" t="s">
        <v>1143</v>
      </c>
      <c r="H1057" s="11" t="s">
        <v>1972</v>
      </c>
      <c r="I1057" s="66">
        <v>1</v>
      </c>
      <c r="J1057" s="11" t="s">
        <v>53</v>
      </c>
      <c r="K1057" s="34">
        <f t="shared" si="251"/>
        <v>0</v>
      </c>
      <c r="L1057" s="34">
        <f t="shared" si="252"/>
        <v>38570</v>
      </c>
      <c r="M1057" s="34">
        <f t="shared" si="253"/>
        <v>38570</v>
      </c>
      <c r="N1057" s="34">
        <f t="shared" si="254"/>
        <v>0</v>
      </c>
      <c r="O1057" s="34">
        <f t="shared" si="255"/>
        <v>2808</v>
      </c>
      <c r="P1057" s="34">
        <f t="shared" si="256"/>
        <v>2808</v>
      </c>
      <c r="Q1057" s="34">
        <f t="shared" si="257"/>
        <v>0</v>
      </c>
      <c r="R1057" s="34">
        <f t="shared" si="258"/>
        <v>41378</v>
      </c>
      <c r="S1057" s="34">
        <f t="shared" si="259"/>
        <v>41378</v>
      </c>
      <c r="T1057" s="13">
        <v>42877</v>
      </c>
      <c r="V1057" s="11" t="s">
        <v>1969</v>
      </c>
      <c r="W1057" s="11" t="s">
        <v>1970</v>
      </c>
      <c r="X1057" s="11" t="s">
        <v>8725</v>
      </c>
      <c r="Y1057" s="11" t="s">
        <v>1971</v>
      </c>
      <c r="Z1057" s="11" t="s">
        <v>1122</v>
      </c>
      <c r="AA1057" s="11" t="s">
        <v>1963</v>
      </c>
      <c r="AB1057" s="11" t="s">
        <v>1964</v>
      </c>
      <c r="AC1057" s="12" t="s">
        <v>351</v>
      </c>
      <c r="AD1057" s="12" t="s">
        <v>1116</v>
      </c>
      <c r="AE1057" s="70">
        <v>30206</v>
      </c>
      <c r="AF1057" s="70">
        <v>41378</v>
      </c>
      <c r="AG1057" s="60"/>
      <c r="AH1057" s="61">
        <v>38000</v>
      </c>
      <c r="AI1057" s="61">
        <v>0</v>
      </c>
      <c r="AJ1057" s="61">
        <v>38570</v>
      </c>
      <c r="AK1057" s="61">
        <v>0</v>
      </c>
      <c r="AL1057" s="61">
        <v>0</v>
      </c>
      <c r="AM1057" s="61">
        <v>38570</v>
      </c>
      <c r="AN1057" s="11" t="s">
        <v>996</v>
      </c>
      <c r="AO1057" s="61">
        <v>41378</v>
      </c>
      <c r="AP1057" s="61">
        <v>0</v>
      </c>
      <c r="AQ1057" s="62">
        <v>0</v>
      </c>
      <c r="AR1057" s="62">
        <v>41378</v>
      </c>
      <c r="AS1057" s="11" t="s">
        <v>997</v>
      </c>
      <c r="AT1057" s="62">
        <v>38570</v>
      </c>
      <c r="AU1057" s="62">
        <v>41378</v>
      </c>
      <c r="AV1057" s="61">
        <v>3378</v>
      </c>
      <c r="AW1057" s="63" t="str">
        <f t="shared" si="260"/>
        <v/>
      </c>
      <c r="AX1057" s="63" t="str">
        <f t="shared" si="261"/>
        <v/>
      </c>
      <c r="AY1057" s="64">
        <v>2808</v>
      </c>
      <c r="AZ1057" s="65">
        <v>7.2802696396162825E-2</v>
      </c>
      <c r="BA1057" s="65">
        <v>8.8894736842105262E-2</v>
      </c>
      <c r="BB1057" s="17" t="s">
        <v>36</v>
      </c>
      <c r="BC1057" s="17" t="s">
        <v>1016</v>
      </c>
    </row>
    <row r="1058" spans="1:55" ht="20.100000000000001" customHeight="1" x14ac:dyDescent="0.2">
      <c r="A1058" s="72" t="s">
        <v>998</v>
      </c>
      <c r="B1058" s="72" t="s">
        <v>75</v>
      </c>
      <c r="C1058" s="35">
        <f t="shared" si="249"/>
        <v>6</v>
      </c>
      <c r="D1058" s="39">
        <v>4</v>
      </c>
      <c r="E1058" s="60" t="s">
        <v>23</v>
      </c>
      <c r="F1058" s="18" t="str">
        <f t="shared" si="250"/>
        <v>Harris, Tiffany</v>
      </c>
      <c r="G1058" s="11" t="s">
        <v>1170</v>
      </c>
      <c r="H1058" s="11" t="s">
        <v>1912</v>
      </c>
      <c r="I1058" s="66">
        <v>1</v>
      </c>
      <c r="J1058" s="11" t="s">
        <v>53</v>
      </c>
      <c r="K1058" s="34">
        <f t="shared" si="251"/>
        <v>39077.5</v>
      </c>
      <c r="L1058" s="34">
        <f t="shared" si="252"/>
        <v>0</v>
      </c>
      <c r="M1058" s="34">
        <f t="shared" si="253"/>
        <v>39077.5</v>
      </c>
      <c r="N1058" s="34">
        <f t="shared" si="254"/>
        <v>1494.5</v>
      </c>
      <c r="O1058" s="34">
        <f t="shared" si="255"/>
        <v>0</v>
      </c>
      <c r="P1058" s="34">
        <f t="shared" si="256"/>
        <v>1494.5</v>
      </c>
      <c r="Q1058" s="34">
        <f t="shared" si="257"/>
        <v>40572</v>
      </c>
      <c r="R1058" s="34">
        <f t="shared" si="258"/>
        <v>0</v>
      </c>
      <c r="S1058" s="34">
        <f t="shared" si="259"/>
        <v>40572</v>
      </c>
      <c r="T1058" s="13">
        <v>42877</v>
      </c>
      <c r="V1058" s="11" t="s">
        <v>1910</v>
      </c>
      <c r="W1058" s="11" t="s">
        <v>931</v>
      </c>
      <c r="X1058" s="11" t="s">
        <v>8730</v>
      </c>
      <c r="Y1058" s="11" t="s">
        <v>1911</v>
      </c>
      <c r="Z1058" s="11" t="s">
        <v>1907</v>
      </c>
      <c r="AA1058" s="11" t="s">
        <v>1908</v>
      </c>
      <c r="AB1058" s="11" t="s">
        <v>1909</v>
      </c>
      <c r="AC1058" s="12" t="s">
        <v>1744</v>
      </c>
      <c r="AD1058" s="12" t="s">
        <v>73</v>
      </c>
      <c r="AE1058" s="70">
        <v>28713</v>
      </c>
      <c r="AF1058" s="70">
        <v>40572</v>
      </c>
      <c r="AG1058" s="60"/>
      <c r="AH1058" s="61">
        <v>38500</v>
      </c>
      <c r="AI1058" s="61">
        <v>0</v>
      </c>
      <c r="AJ1058" s="61">
        <v>39077.5</v>
      </c>
      <c r="AK1058" s="61">
        <v>0</v>
      </c>
      <c r="AL1058" s="61">
        <v>39077.5</v>
      </c>
      <c r="AM1058" s="61">
        <v>0</v>
      </c>
      <c r="AN1058" s="11"/>
      <c r="AO1058" s="61">
        <v>40572</v>
      </c>
      <c r="AP1058" s="61">
        <v>0</v>
      </c>
      <c r="AQ1058" s="62">
        <v>40572</v>
      </c>
      <c r="AR1058" s="62">
        <v>0</v>
      </c>
      <c r="AS1058" s="11"/>
      <c r="AT1058" s="62">
        <v>39077.5</v>
      </c>
      <c r="AU1058" s="62">
        <v>40572</v>
      </c>
      <c r="AV1058" s="61">
        <v>2072</v>
      </c>
      <c r="AW1058" s="63" t="str">
        <f t="shared" si="260"/>
        <v/>
      </c>
      <c r="AX1058" s="63" t="str">
        <f t="shared" si="261"/>
        <v/>
      </c>
      <c r="AY1058" s="64">
        <v>1494.5</v>
      </c>
      <c r="AZ1058" s="65">
        <v>3.8244514106583069E-2</v>
      </c>
      <c r="BA1058" s="65">
        <v>5.3818181818181821E-2</v>
      </c>
      <c r="BB1058" s="17" t="s">
        <v>36</v>
      </c>
      <c r="BC1058" s="17" t="s">
        <v>1016</v>
      </c>
    </row>
    <row r="1059" spans="1:55" ht="20.100000000000001" customHeight="1" x14ac:dyDescent="0.2">
      <c r="A1059" s="72" t="s">
        <v>998</v>
      </c>
      <c r="B1059" s="72" t="s">
        <v>75</v>
      </c>
      <c r="C1059" s="35">
        <f t="shared" si="249"/>
        <v>6</v>
      </c>
      <c r="D1059" s="39">
        <v>4</v>
      </c>
      <c r="E1059" s="60" t="s">
        <v>23</v>
      </c>
      <c r="F1059" s="18" t="str">
        <f t="shared" si="250"/>
        <v>Higgins, Christopher</v>
      </c>
      <c r="G1059" s="11" t="s">
        <v>148</v>
      </c>
      <c r="H1059" s="11" t="s">
        <v>1460</v>
      </c>
      <c r="I1059" s="66">
        <v>1</v>
      </c>
      <c r="J1059" s="11" t="s">
        <v>53</v>
      </c>
      <c r="K1059" s="34">
        <f t="shared" si="251"/>
        <v>42845</v>
      </c>
      <c r="L1059" s="34">
        <f t="shared" si="252"/>
        <v>0</v>
      </c>
      <c r="M1059" s="34">
        <f t="shared" si="253"/>
        <v>42845</v>
      </c>
      <c r="N1059" s="34">
        <f t="shared" si="254"/>
        <v>643</v>
      </c>
      <c r="O1059" s="34">
        <f t="shared" si="255"/>
        <v>0</v>
      </c>
      <c r="P1059" s="34">
        <f t="shared" si="256"/>
        <v>643</v>
      </c>
      <c r="Q1059" s="34">
        <f t="shared" si="257"/>
        <v>43488</v>
      </c>
      <c r="R1059" s="34">
        <f t="shared" si="258"/>
        <v>0</v>
      </c>
      <c r="S1059" s="34">
        <f t="shared" si="259"/>
        <v>43488</v>
      </c>
      <c r="T1059" s="13">
        <v>42856</v>
      </c>
      <c r="V1059" s="11" t="s">
        <v>1458</v>
      </c>
      <c r="W1059" s="11" t="s">
        <v>1119</v>
      </c>
      <c r="X1059" s="11" t="s">
        <v>8741</v>
      </c>
      <c r="Y1059" s="11" t="s">
        <v>1459</v>
      </c>
      <c r="Z1059" s="11" t="s">
        <v>1003</v>
      </c>
      <c r="AA1059" s="11" t="s">
        <v>1004</v>
      </c>
      <c r="AB1059" s="11" t="s">
        <v>1005</v>
      </c>
      <c r="AC1059" s="12" t="s">
        <v>831</v>
      </c>
      <c r="AD1059" s="12" t="s">
        <v>831</v>
      </c>
      <c r="AE1059" s="70">
        <v>31383</v>
      </c>
      <c r="AF1059" s="70">
        <v>44739</v>
      </c>
      <c r="AG1059" s="60"/>
      <c r="AH1059" s="61">
        <v>0</v>
      </c>
      <c r="AI1059" s="61">
        <v>0</v>
      </c>
      <c r="AJ1059" s="61">
        <v>42845</v>
      </c>
      <c r="AK1059" s="61">
        <v>0</v>
      </c>
      <c r="AL1059" s="61">
        <v>42845</v>
      </c>
      <c r="AM1059" s="61">
        <v>0</v>
      </c>
      <c r="AN1059" s="11"/>
      <c r="AO1059" s="61">
        <v>43488</v>
      </c>
      <c r="AP1059" s="61">
        <v>0</v>
      </c>
      <c r="AQ1059" s="62">
        <v>43488</v>
      </c>
      <c r="AR1059" s="62">
        <v>0</v>
      </c>
      <c r="AS1059" s="11"/>
      <c r="AT1059" s="62">
        <v>42845</v>
      </c>
      <c r="AU1059" s="62">
        <v>43488</v>
      </c>
      <c r="AV1059" s="61">
        <v>43488</v>
      </c>
      <c r="AW1059" s="63" t="str">
        <f t="shared" si="260"/>
        <v/>
      </c>
      <c r="AX1059" s="63" t="str">
        <f t="shared" si="261"/>
        <v/>
      </c>
      <c r="AY1059" s="64">
        <v>643</v>
      </c>
      <c r="AZ1059" s="65">
        <v>1.500758548255339E-2</v>
      </c>
      <c r="BA1059" s="65">
        <v>0</v>
      </c>
      <c r="BB1059" s="17" t="s">
        <v>36</v>
      </c>
      <c r="BC1059" s="17" t="s">
        <v>1016</v>
      </c>
    </row>
    <row r="1060" spans="1:55" ht="20.100000000000001" customHeight="1" x14ac:dyDescent="0.2">
      <c r="A1060" s="72" t="s">
        <v>998</v>
      </c>
      <c r="B1060" s="72" t="s">
        <v>75</v>
      </c>
      <c r="C1060" s="35">
        <f t="shared" si="249"/>
        <v>6</v>
      </c>
      <c r="D1060" s="39">
        <v>4</v>
      </c>
      <c r="E1060" s="60" t="s">
        <v>23</v>
      </c>
      <c r="F1060" s="18" t="str">
        <f t="shared" si="250"/>
        <v>Hoar, Derek</v>
      </c>
      <c r="G1060" s="11" t="s">
        <v>1312</v>
      </c>
      <c r="H1060" s="11" t="s">
        <v>2142</v>
      </c>
      <c r="I1060" s="66">
        <v>1</v>
      </c>
      <c r="J1060" s="11" t="s">
        <v>53</v>
      </c>
      <c r="K1060" s="34">
        <f t="shared" si="251"/>
        <v>0</v>
      </c>
      <c r="L1060" s="34">
        <f t="shared" si="252"/>
        <v>79352.67</v>
      </c>
      <c r="M1060" s="34">
        <f t="shared" si="253"/>
        <v>79352.67</v>
      </c>
      <c r="N1060" s="34">
        <f t="shared" si="254"/>
        <v>0</v>
      </c>
      <c r="O1060" s="34">
        <f t="shared" si="255"/>
        <v>5951.3300000000017</v>
      </c>
      <c r="P1060" s="34">
        <f t="shared" si="256"/>
        <v>5951.3300000000017</v>
      </c>
      <c r="Q1060" s="34">
        <f t="shared" si="257"/>
        <v>0</v>
      </c>
      <c r="R1060" s="34">
        <f t="shared" si="258"/>
        <v>85304</v>
      </c>
      <c r="S1060" s="34">
        <f t="shared" si="259"/>
        <v>85304</v>
      </c>
      <c r="T1060" s="13">
        <v>42891</v>
      </c>
      <c r="V1060" s="11" t="s">
        <v>2139</v>
      </c>
      <c r="W1060" s="11" t="s">
        <v>2140</v>
      </c>
      <c r="X1060" s="11" t="s">
        <v>8743</v>
      </c>
      <c r="Y1060" s="11" t="s">
        <v>2141</v>
      </c>
      <c r="Z1060" s="11" t="s">
        <v>1122</v>
      </c>
      <c r="AA1060" s="11" t="s">
        <v>2137</v>
      </c>
      <c r="AB1060" s="11" t="s">
        <v>2138</v>
      </c>
      <c r="AC1060" s="12" t="s">
        <v>2143</v>
      </c>
      <c r="AD1060" s="12" t="s">
        <v>2144</v>
      </c>
      <c r="AE1060" s="70">
        <v>39622</v>
      </c>
      <c r="AF1060" s="70">
        <v>87020</v>
      </c>
      <c r="AG1060" s="60"/>
      <c r="AH1060" s="61">
        <v>90178</v>
      </c>
      <c r="AI1060" s="61">
        <v>0</v>
      </c>
      <c r="AJ1060" s="61">
        <v>79352.67</v>
      </c>
      <c r="AK1060" s="61">
        <v>0</v>
      </c>
      <c r="AL1060" s="61">
        <v>0</v>
      </c>
      <c r="AM1060" s="61">
        <v>79352.67</v>
      </c>
      <c r="AN1060" s="11" t="s">
        <v>1038</v>
      </c>
      <c r="AO1060" s="61">
        <v>85304</v>
      </c>
      <c r="AP1060" s="61">
        <v>0</v>
      </c>
      <c r="AQ1060" s="62">
        <v>0</v>
      </c>
      <c r="AR1060" s="62">
        <v>85304</v>
      </c>
      <c r="AS1060" s="11" t="s">
        <v>1038</v>
      </c>
      <c r="AT1060" s="62">
        <v>79352.67</v>
      </c>
      <c r="AU1060" s="62">
        <v>85304</v>
      </c>
      <c r="AV1060" s="61">
        <v>-4874</v>
      </c>
      <c r="AW1060" s="63" t="str">
        <f t="shared" si="260"/>
        <v/>
      </c>
      <c r="AX1060" s="63" t="str">
        <f t="shared" si="261"/>
        <v/>
      </c>
      <c r="AY1060" s="64">
        <v>5951.3300000000017</v>
      </c>
      <c r="AZ1060" s="65">
        <v>7.4998484613057151E-2</v>
      </c>
      <c r="BA1060" s="65">
        <v>-5.4048659318237262E-2</v>
      </c>
      <c r="BB1060" s="17" t="s">
        <v>36</v>
      </c>
      <c r="BC1060" s="17" t="s">
        <v>1016</v>
      </c>
    </row>
    <row r="1061" spans="1:55" ht="20.100000000000001" customHeight="1" x14ac:dyDescent="0.2">
      <c r="A1061" s="72" t="s">
        <v>998</v>
      </c>
      <c r="B1061" s="72" t="s">
        <v>75</v>
      </c>
      <c r="C1061" s="35">
        <f t="shared" si="249"/>
        <v>6</v>
      </c>
      <c r="D1061" s="39">
        <v>4</v>
      </c>
      <c r="E1061" s="60" t="s">
        <v>23</v>
      </c>
      <c r="F1061" s="18" t="str">
        <f t="shared" si="250"/>
        <v>Hobgood, Melissa</v>
      </c>
      <c r="G1061" s="11" t="s">
        <v>1170</v>
      </c>
      <c r="H1061" s="11" t="s">
        <v>2570</v>
      </c>
      <c r="I1061" s="66">
        <v>1</v>
      </c>
      <c r="J1061" s="11" t="s">
        <v>53</v>
      </c>
      <c r="K1061" s="34">
        <f t="shared" si="251"/>
        <v>37562.998200000002</v>
      </c>
      <c r="L1061" s="34">
        <f t="shared" si="252"/>
        <v>15217.0018</v>
      </c>
      <c r="M1061" s="34">
        <f t="shared" si="253"/>
        <v>52780</v>
      </c>
      <c r="N1061" s="34">
        <f t="shared" si="254"/>
        <v>0</v>
      </c>
      <c r="O1061" s="34">
        <f t="shared" si="255"/>
        <v>2638.9999999999982</v>
      </c>
      <c r="P1061" s="34">
        <f t="shared" si="256"/>
        <v>2638.9999999999982</v>
      </c>
      <c r="Q1061" s="34">
        <f t="shared" si="257"/>
        <v>37562.998200000002</v>
      </c>
      <c r="R1061" s="34">
        <f t="shared" si="258"/>
        <v>17856.001799999998</v>
      </c>
      <c r="S1061" s="34">
        <f t="shared" si="259"/>
        <v>55419</v>
      </c>
      <c r="T1061" s="13">
        <v>42905</v>
      </c>
      <c r="V1061" s="11" t="s">
        <v>2567</v>
      </c>
      <c r="W1061" s="11" t="s">
        <v>2568</v>
      </c>
      <c r="X1061" s="11" t="s">
        <v>8745</v>
      </c>
      <c r="Y1061" s="11" t="s">
        <v>2569</v>
      </c>
      <c r="Z1061" s="11" t="s">
        <v>1204</v>
      </c>
      <c r="AA1061" s="11" t="s">
        <v>1205</v>
      </c>
      <c r="AB1061" s="11" t="s">
        <v>1206</v>
      </c>
      <c r="AC1061" s="12" t="s">
        <v>1744</v>
      </c>
      <c r="AD1061" s="12" t="s">
        <v>73</v>
      </c>
      <c r="AE1061" s="70">
        <v>28713</v>
      </c>
      <c r="AF1061" s="70">
        <v>58776</v>
      </c>
      <c r="AG1061" s="60"/>
      <c r="AH1061" s="61">
        <v>52000</v>
      </c>
      <c r="AI1061" s="61">
        <v>0</v>
      </c>
      <c r="AJ1061" s="61">
        <v>52780</v>
      </c>
      <c r="AK1061" s="61">
        <v>0</v>
      </c>
      <c r="AL1061" s="61">
        <v>37562.998200000002</v>
      </c>
      <c r="AM1061" s="61">
        <v>15217.0018</v>
      </c>
      <c r="AN1061" s="11" t="s">
        <v>1217</v>
      </c>
      <c r="AO1061" s="61">
        <v>55419</v>
      </c>
      <c r="AP1061" s="61">
        <v>0</v>
      </c>
      <c r="AQ1061" s="62">
        <v>37562.998200000002</v>
      </c>
      <c r="AR1061" s="62">
        <v>17856.001799999998</v>
      </c>
      <c r="AS1061" s="11" t="s">
        <v>1217</v>
      </c>
      <c r="AT1061" s="62">
        <v>52780</v>
      </c>
      <c r="AU1061" s="62">
        <v>55419</v>
      </c>
      <c r="AV1061" s="61">
        <v>3419</v>
      </c>
      <c r="AW1061" s="63" t="str">
        <f t="shared" si="260"/>
        <v/>
      </c>
      <c r="AX1061" s="63" t="str">
        <f t="shared" si="261"/>
        <v/>
      </c>
      <c r="AY1061" s="64">
        <v>2639</v>
      </c>
      <c r="AZ1061" s="65">
        <v>0.05</v>
      </c>
      <c r="BA1061" s="65">
        <v>6.5750000000000003E-2</v>
      </c>
      <c r="BB1061" s="17" t="s">
        <v>36</v>
      </c>
      <c r="BC1061" s="17" t="s">
        <v>1016</v>
      </c>
    </row>
    <row r="1062" spans="1:55" ht="20.100000000000001" customHeight="1" x14ac:dyDescent="0.2">
      <c r="A1062" s="72" t="s">
        <v>998</v>
      </c>
      <c r="B1062" s="72" t="s">
        <v>75</v>
      </c>
      <c r="C1062" s="35">
        <f t="shared" si="249"/>
        <v>6</v>
      </c>
      <c r="D1062" s="39">
        <v>4</v>
      </c>
      <c r="E1062" s="60" t="s">
        <v>23</v>
      </c>
      <c r="F1062" s="18" t="str">
        <f t="shared" si="250"/>
        <v>Holmes, Porschia</v>
      </c>
      <c r="G1062" s="11" t="s">
        <v>2533</v>
      </c>
      <c r="H1062" s="11" t="s">
        <v>2561</v>
      </c>
      <c r="I1062" s="66">
        <v>1</v>
      </c>
      <c r="J1062" s="11" t="s">
        <v>53</v>
      </c>
      <c r="K1062" s="34">
        <f t="shared" si="251"/>
        <v>49169.65</v>
      </c>
      <c r="L1062" s="34">
        <f t="shared" si="252"/>
        <v>0</v>
      </c>
      <c r="M1062" s="34">
        <f t="shared" si="253"/>
        <v>49169.65</v>
      </c>
      <c r="N1062" s="34">
        <f t="shared" si="254"/>
        <v>2438.3499999999985</v>
      </c>
      <c r="O1062" s="34">
        <f t="shared" si="255"/>
        <v>0</v>
      </c>
      <c r="P1062" s="34">
        <f t="shared" si="256"/>
        <v>2438.3499999999985</v>
      </c>
      <c r="Q1062" s="34">
        <f t="shared" si="257"/>
        <v>51608</v>
      </c>
      <c r="R1062" s="34">
        <f t="shared" si="258"/>
        <v>0</v>
      </c>
      <c r="S1062" s="34">
        <f t="shared" si="259"/>
        <v>51608</v>
      </c>
      <c r="T1062" s="13">
        <v>42856</v>
      </c>
      <c r="V1062" s="11" t="s">
        <v>2558</v>
      </c>
      <c r="W1062" s="11" t="s">
        <v>2559</v>
      </c>
      <c r="X1062" s="11" t="s">
        <v>8749</v>
      </c>
      <c r="Y1062" s="11" t="s">
        <v>2560</v>
      </c>
      <c r="Z1062" s="11" t="s">
        <v>2493</v>
      </c>
      <c r="AA1062" s="11" t="s">
        <v>2556</v>
      </c>
      <c r="AB1062" s="11" t="s">
        <v>2557</v>
      </c>
      <c r="AC1062" s="12" t="s">
        <v>273</v>
      </c>
      <c r="AD1062" s="12" t="s">
        <v>273</v>
      </c>
      <c r="AE1062" s="70">
        <v>28350</v>
      </c>
      <c r="AF1062" s="70">
        <v>56982</v>
      </c>
      <c r="AG1062" s="60"/>
      <c r="AH1062" s="61">
        <v>48443</v>
      </c>
      <c r="AI1062" s="61">
        <v>0</v>
      </c>
      <c r="AJ1062" s="61">
        <v>49169.65</v>
      </c>
      <c r="AK1062" s="61">
        <v>0</v>
      </c>
      <c r="AL1062" s="61">
        <v>49169.65</v>
      </c>
      <c r="AM1062" s="61">
        <v>0</v>
      </c>
      <c r="AN1062" s="11"/>
      <c r="AO1062" s="61">
        <v>51608</v>
      </c>
      <c r="AP1062" s="61">
        <v>0</v>
      </c>
      <c r="AQ1062" s="62">
        <v>51608</v>
      </c>
      <c r="AR1062" s="62">
        <v>0</v>
      </c>
      <c r="AS1062" s="11"/>
      <c r="AT1062" s="62">
        <v>49169.65</v>
      </c>
      <c r="AU1062" s="62">
        <v>51608</v>
      </c>
      <c r="AV1062" s="61">
        <v>3165</v>
      </c>
      <c r="AW1062" s="63" t="str">
        <f t="shared" si="260"/>
        <v/>
      </c>
      <c r="AX1062" s="63" t="str">
        <f t="shared" si="261"/>
        <v/>
      </c>
      <c r="AY1062" s="64">
        <v>2438.3499999999985</v>
      </c>
      <c r="AZ1062" s="65">
        <v>4.9590550268305722E-2</v>
      </c>
      <c r="BA1062" s="65">
        <v>6.5334516854860344E-2</v>
      </c>
      <c r="BB1062" s="17" t="s">
        <v>36</v>
      </c>
      <c r="BC1062" s="17" t="s">
        <v>1016</v>
      </c>
    </row>
    <row r="1063" spans="1:55" ht="20.100000000000001" customHeight="1" x14ac:dyDescent="0.2">
      <c r="A1063" s="72" t="s">
        <v>998</v>
      </c>
      <c r="B1063" s="72" t="s">
        <v>75</v>
      </c>
      <c r="C1063" s="35">
        <f t="shared" si="249"/>
        <v>6</v>
      </c>
      <c r="D1063" s="39">
        <v>4</v>
      </c>
      <c r="E1063" s="60" t="s">
        <v>23</v>
      </c>
      <c r="F1063" s="18" t="str">
        <f t="shared" si="250"/>
        <v>Howdershell, Elyse</v>
      </c>
      <c r="G1063" s="11" t="s">
        <v>1143</v>
      </c>
      <c r="H1063" s="11" t="s">
        <v>2454</v>
      </c>
      <c r="I1063" s="66">
        <v>1</v>
      </c>
      <c r="J1063" s="11" t="s">
        <v>53</v>
      </c>
      <c r="K1063" s="34">
        <f t="shared" si="251"/>
        <v>0</v>
      </c>
      <c r="L1063" s="34">
        <f t="shared" si="252"/>
        <v>36540</v>
      </c>
      <c r="M1063" s="34">
        <f t="shared" si="253"/>
        <v>36540</v>
      </c>
      <c r="N1063" s="34">
        <f t="shared" si="254"/>
        <v>0</v>
      </c>
      <c r="O1063" s="34">
        <f t="shared" si="255"/>
        <v>1830</v>
      </c>
      <c r="P1063" s="34">
        <f t="shared" si="256"/>
        <v>1830</v>
      </c>
      <c r="Q1063" s="34">
        <f t="shared" si="257"/>
        <v>0</v>
      </c>
      <c r="R1063" s="34">
        <f t="shared" si="258"/>
        <v>38370</v>
      </c>
      <c r="S1063" s="34">
        <f t="shared" si="259"/>
        <v>38370</v>
      </c>
      <c r="T1063" s="13">
        <v>42863</v>
      </c>
      <c r="V1063" s="11" t="s">
        <v>2451</v>
      </c>
      <c r="W1063" s="11" t="s">
        <v>2452</v>
      </c>
      <c r="X1063" s="11" t="s">
        <v>8752</v>
      </c>
      <c r="Y1063" s="11" t="s">
        <v>2453</v>
      </c>
      <c r="Z1063" s="11" t="s">
        <v>1122</v>
      </c>
      <c r="AA1063" s="11" t="s">
        <v>1191</v>
      </c>
      <c r="AB1063" s="11" t="s">
        <v>1192</v>
      </c>
      <c r="AC1063" s="12" t="s">
        <v>351</v>
      </c>
      <c r="AD1063" s="12" t="s">
        <v>1116</v>
      </c>
      <c r="AE1063" s="70">
        <v>30206</v>
      </c>
      <c r="AF1063" s="70">
        <v>41378</v>
      </c>
      <c r="AG1063" s="60"/>
      <c r="AH1063" s="61">
        <v>36000</v>
      </c>
      <c r="AI1063" s="61">
        <v>0</v>
      </c>
      <c r="AJ1063" s="61">
        <v>36540</v>
      </c>
      <c r="AK1063" s="61">
        <v>0</v>
      </c>
      <c r="AL1063" s="61">
        <v>0</v>
      </c>
      <c r="AM1063" s="61">
        <v>36540</v>
      </c>
      <c r="AN1063" s="11" t="s">
        <v>997</v>
      </c>
      <c r="AO1063" s="61">
        <v>38370</v>
      </c>
      <c r="AP1063" s="61">
        <v>0</v>
      </c>
      <c r="AQ1063" s="62">
        <v>0</v>
      </c>
      <c r="AR1063" s="62">
        <v>38370</v>
      </c>
      <c r="AS1063" s="11" t="s">
        <v>997</v>
      </c>
      <c r="AT1063" s="62">
        <v>36540</v>
      </c>
      <c r="AU1063" s="62">
        <v>38370</v>
      </c>
      <c r="AV1063" s="61">
        <v>2370</v>
      </c>
      <c r="AW1063" s="63" t="str">
        <f t="shared" si="260"/>
        <v/>
      </c>
      <c r="AX1063" s="63" t="str">
        <f t="shared" si="261"/>
        <v/>
      </c>
      <c r="AY1063" s="64">
        <v>1830</v>
      </c>
      <c r="AZ1063" s="65">
        <v>5.0082101806239739E-2</v>
      </c>
      <c r="BA1063" s="65">
        <v>6.5833333333333327E-2</v>
      </c>
      <c r="BB1063" s="17" t="s">
        <v>36</v>
      </c>
      <c r="BC1063" s="17" t="s">
        <v>1016</v>
      </c>
    </row>
    <row r="1064" spans="1:55" ht="20.100000000000001" customHeight="1" x14ac:dyDescent="0.2">
      <c r="A1064" s="72" t="s">
        <v>998</v>
      </c>
      <c r="B1064" s="72" t="s">
        <v>75</v>
      </c>
      <c r="C1064" s="35">
        <f t="shared" si="249"/>
        <v>6</v>
      </c>
      <c r="D1064" s="39">
        <v>4</v>
      </c>
      <c r="E1064" s="60" t="s">
        <v>23</v>
      </c>
      <c r="F1064" s="18" t="str">
        <f t="shared" si="250"/>
        <v>Huseman, LaDonna</v>
      </c>
      <c r="G1064" s="11" t="s">
        <v>1262</v>
      </c>
      <c r="H1064" s="11" t="s">
        <v>2094</v>
      </c>
      <c r="I1064" s="66">
        <v>1</v>
      </c>
      <c r="J1064" s="11" t="s">
        <v>53</v>
      </c>
      <c r="K1064" s="34">
        <f t="shared" si="251"/>
        <v>0</v>
      </c>
      <c r="L1064" s="34">
        <f t="shared" si="252"/>
        <v>41600</v>
      </c>
      <c r="M1064" s="34">
        <f t="shared" si="253"/>
        <v>41600</v>
      </c>
      <c r="N1064" s="34">
        <f t="shared" si="254"/>
        <v>0</v>
      </c>
      <c r="O1064" s="34">
        <f t="shared" si="255"/>
        <v>400</v>
      </c>
      <c r="P1064" s="34">
        <f t="shared" si="256"/>
        <v>400</v>
      </c>
      <c r="Q1064" s="34">
        <f t="shared" si="257"/>
        <v>0</v>
      </c>
      <c r="R1064" s="34">
        <f t="shared" si="258"/>
        <v>42000</v>
      </c>
      <c r="S1064" s="34">
        <f t="shared" si="259"/>
        <v>42000</v>
      </c>
      <c r="T1064" s="13">
        <v>42877</v>
      </c>
      <c r="V1064" s="11" t="s">
        <v>2091</v>
      </c>
      <c r="W1064" s="11" t="s">
        <v>2092</v>
      </c>
      <c r="X1064" s="11" t="s">
        <v>8754</v>
      </c>
      <c r="Y1064" s="11" t="s">
        <v>2093</v>
      </c>
      <c r="Z1064" s="11" t="s">
        <v>1122</v>
      </c>
      <c r="AA1064" s="11" t="s">
        <v>2065</v>
      </c>
      <c r="AB1064" s="11" t="s">
        <v>2066</v>
      </c>
      <c r="AC1064" s="12" t="s">
        <v>515</v>
      </c>
      <c r="AD1064" s="12" t="s">
        <v>73</v>
      </c>
      <c r="AE1064" s="70">
        <v>23332</v>
      </c>
      <c r="AF1064" s="70">
        <v>46186</v>
      </c>
      <c r="AG1064" s="60"/>
      <c r="AH1064" s="61">
        <v>0</v>
      </c>
      <c r="AI1064" s="61">
        <v>0</v>
      </c>
      <c r="AJ1064" s="61">
        <v>41600</v>
      </c>
      <c r="AK1064" s="61">
        <v>0</v>
      </c>
      <c r="AL1064" s="61">
        <v>0</v>
      </c>
      <c r="AM1064" s="61">
        <v>41600</v>
      </c>
      <c r="AN1064" s="11" t="s">
        <v>1038</v>
      </c>
      <c r="AO1064" s="61">
        <v>42000</v>
      </c>
      <c r="AP1064" s="61">
        <v>0</v>
      </c>
      <c r="AQ1064" s="62">
        <v>0</v>
      </c>
      <c r="AR1064" s="62">
        <v>42000</v>
      </c>
      <c r="AS1064" s="11" t="s">
        <v>1038</v>
      </c>
      <c r="AT1064" s="62">
        <v>41600</v>
      </c>
      <c r="AU1064" s="62">
        <v>42000</v>
      </c>
      <c r="AV1064" s="61">
        <v>42000</v>
      </c>
      <c r="AW1064" s="63" t="str">
        <f t="shared" si="260"/>
        <v/>
      </c>
      <c r="AX1064" s="63" t="str">
        <f t="shared" si="261"/>
        <v/>
      </c>
      <c r="AY1064" s="64">
        <v>400</v>
      </c>
      <c r="AZ1064" s="65">
        <v>9.6153846153846159E-3</v>
      </c>
      <c r="BA1064" s="65">
        <v>0</v>
      </c>
      <c r="BB1064" s="17" t="s">
        <v>36</v>
      </c>
      <c r="BC1064" s="17" t="s">
        <v>1016</v>
      </c>
    </row>
    <row r="1065" spans="1:55" ht="20.100000000000001" customHeight="1" x14ac:dyDescent="0.2">
      <c r="A1065" s="72" t="s">
        <v>998</v>
      </c>
      <c r="B1065" s="72" t="s">
        <v>75</v>
      </c>
      <c r="C1065" s="35">
        <f t="shared" si="249"/>
        <v>6</v>
      </c>
      <c r="D1065" s="39">
        <v>4</v>
      </c>
      <c r="E1065" s="60" t="s">
        <v>23</v>
      </c>
      <c r="F1065" s="18" t="str">
        <f t="shared" si="250"/>
        <v>Hutchison, Leigh Anna</v>
      </c>
      <c r="G1065" s="11" t="s">
        <v>1062</v>
      </c>
      <c r="H1065" s="11" t="s">
        <v>1846</v>
      </c>
      <c r="I1065" s="66">
        <v>1</v>
      </c>
      <c r="J1065" s="11" t="s">
        <v>53</v>
      </c>
      <c r="K1065" s="34">
        <f t="shared" si="251"/>
        <v>41107.5</v>
      </c>
      <c r="L1065" s="34">
        <f t="shared" si="252"/>
        <v>0</v>
      </c>
      <c r="M1065" s="34">
        <f t="shared" si="253"/>
        <v>41107.5</v>
      </c>
      <c r="N1065" s="34">
        <f t="shared" si="254"/>
        <v>500.5</v>
      </c>
      <c r="O1065" s="34">
        <f t="shared" si="255"/>
        <v>0</v>
      </c>
      <c r="P1065" s="34">
        <f t="shared" si="256"/>
        <v>500.5</v>
      </c>
      <c r="Q1065" s="34">
        <f t="shared" si="257"/>
        <v>41608</v>
      </c>
      <c r="R1065" s="34">
        <f t="shared" si="258"/>
        <v>0</v>
      </c>
      <c r="S1065" s="34">
        <f t="shared" si="259"/>
        <v>41608</v>
      </c>
      <c r="T1065" s="13">
        <v>42877</v>
      </c>
      <c r="V1065" s="11" t="s">
        <v>1843</v>
      </c>
      <c r="W1065" s="11" t="s">
        <v>1844</v>
      </c>
      <c r="X1065" s="11" t="s">
        <v>9428</v>
      </c>
      <c r="Y1065" s="11" t="s">
        <v>1845</v>
      </c>
      <c r="Z1065" s="11" t="s">
        <v>1839</v>
      </c>
      <c r="AA1065" s="11" t="s">
        <v>1840</v>
      </c>
      <c r="AB1065" s="11" t="s">
        <v>1841</v>
      </c>
      <c r="AC1065" s="12" t="s">
        <v>515</v>
      </c>
      <c r="AD1065" s="12" t="s">
        <v>73</v>
      </c>
      <c r="AE1065" s="70">
        <v>25381</v>
      </c>
      <c r="AF1065" s="70">
        <v>48446</v>
      </c>
      <c r="AG1065" s="60"/>
      <c r="AH1065" s="61">
        <v>40500</v>
      </c>
      <c r="AI1065" s="61">
        <v>0</v>
      </c>
      <c r="AJ1065" s="61">
        <v>41107.5</v>
      </c>
      <c r="AK1065" s="61">
        <v>0</v>
      </c>
      <c r="AL1065" s="61">
        <v>41107.5</v>
      </c>
      <c r="AM1065" s="61">
        <v>0</v>
      </c>
      <c r="AN1065" s="11"/>
      <c r="AO1065" s="61">
        <v>41608</v>
      </c>
      <c r="AP1065" s="61">
        <v>0</v>
      </c>
      <c r="AQ1065" s="62">
        <v>41608</v>
      </c>
      <c r="AR1065" s="62">
        <v>0</v>
      </c>
      <c r="AS1065" s="11"/>
      <c r="AT1065" s="62">
        <v>41107.5</v>
      </c>
      <c r="AU1065" s="62">
        <v>41608</v>
      </c>
      <c r="AV1065" s="61">
        <v>1108</v>
      </c>
      <c r="AW1065" s="63" t="str">
        <f t="shared" si="260"/>
        <v/>
      </c>
      <c r="AX1065" s="63" t="str">
        <f t="shared" si="261"/>
        <v/>
      </c>
      <c r="AY1065" s="64">
        <v>500.5</v>
      </c>
      <c r="AZ1065" s="65">
        <v>1.2175393784589187E-2</v>
      </c>
      <c r="BA1065" s="65">
        <v>2.7358024691358025E-2</v>
      </c>
      <c r="BB1065" s="17" t="s">
        <v>36</v>
      </c>
      <c r="BC1065" s="17" t="s">
        <v>1016</v>
      </c>
    </row>
    <row r="1066" spans="1:55" ht="20.100000000000001" customHeight="1" x14ac:dyDescent="0.2">
      <c r="A1066" s="72" t="s">
        <v>998</v>
      </c>
      <c r="B1066" s="72" t="s">
        <v>75</v>
      </c>
      <c r="C1066" s="35">
        <f t="shared" si="249"/>
        <v>6</v>
      </c>
      <c r="D1066" s="39">
        <v>4</v>
      </c>
      <c r="E1066" s="60" t="s">
        <v>23</v>
      </c>
      <c r="F1066" s="18" t="str">
        <f t="shared" si="250"/>
        <v>JACKSON, PHOEBE</v>
      </c>
      <c r="G1066" s="11" t="s">
        <v>1181</v>
      </c>
      <c r="H1066" s="11" t="s">
        <v>2283</v>
      </c>
      <c r="I1066" s="66">
        <v>1</v>
      </c>
      <c r="J1066" s="11" t="s">
        <v>53</v>
      </c>
      <c r="K1066" s="34">
        <f t="shared" si="251"/>
        <v>0</v>
      </c>
      <c r="L1066" s="34">
        <f t="shared" si="252"/>
        <v>41186.67</v>
      </c>
      <c r="M1066" s="34">
        <f t="shared" si="253"/>
        <v>41186.67</v>
      </c>
      <c r="N1066" s="34">
        <f t="shared" si="254"/>
        <v>0</v>
      </c>
      <c r="O1066" s="34">
        <f t="shared" si="255"/>
        <v>2059.3300000000017</v>
      </c>
      <c r="P1066" s="34">
        <f t="shared" si="256"/>
        <v>2059.3300000000017</v>
      </c>
      <c r="Q1066" s="34">
        <f t="shared" si="257"/>
        <v>0</v>
      </c>
      <c r="R1066" s="34">
        <f t="shared" si="258"/>
        <v>43246</v>
      </c>
      <c r="S1066" s="34">
        <f t="shared" si="259"/>
        <v>43246</v>
      </c>
      <c r="T1066" s="13">
        <v>42835</v>
      </c>
      <c r="V1066" s="11" t="s">
        <v>2280</v>
      </c>
      <c r="W1066" s="11" t="s">
        <v>2281</v>
      </c>
      <c r="X1066" s="11" t="s">
        <v>8756</v>
      </c>
      <c r="Y1066" s="11" t="s">
        <v>2282</v>
      </c>
      <c r="Z1066" s="11" t="s">
        <v>1122</v>
      </c>
      <c r="AA1066" s="11" t="s">
        <v>1176</v>
      </c>
      <c r="AB1066" s="11" t="s">
        <v>1177</v>
      </c>
      <c r="AC1066" s="12" t="s">
        <v>370</v>
      </c>
      <c r="AD1066" s="12" t="s">
        <v>73</v>
      </c>
      <c r="AE1066" s="70">
        <v>25900</v>
      </c>
      <c r="AF1066" s="70">
        <v>46288</v>
      </c>
      <c r="AG1066" s="60"/>
      <c r="AH1066" s="61">
        <v>40578</v>
      </c>
      <c r="AI1066" s="61">
        <v>0</v>
      </c>
      <c r="AJ1066" s="61">
        <v>41186.67</v>
      </c>
      <c r="AK1066" s="61">
        <v>0</v>
      </c>
      <c r="AL1066" s="61">
        <v>0</v>
      </c>
      <c r="AM1066" s="61">
        <v>41186.67</v>
      </c>
      <c r="AN1066" s="11" t="s">
        <v>1026</v>
      </c>
      <c r="AO1066" s="61">
        <v>43246</v>
      </c>
      <c r="AP1066" s="61">
        <v>0</v>
      </c>
      <c r="AQ1066" s="62">
        <v>0</v>
      </c>
      <c r="AR1066" s="62">
        <v>43246</v>
      </c>
      <c r="AS1066" s="11" t="s">
        <v>1026</v>
      </c>
      <c r="AT1066" s="62">
        <v>41186.67</v>
      </c>
      <c r="AU1066" s="62">
        <v>43246</v>
      </c>
      <c r="AV1066" s="61">
        <v>2668</v>
      </c>
      <c r="AW1066" s="63" t="str">
        <f t="shared" si="260"/>
        <v/>
      </c>
      <c r="AX1066" s="63" t="str">
        <f t="shared" si="261"/>
        <v/>
      </c>
      <c r="AY1066" s="64">
        <v>2059.3300000000017</v>
      </c>
      <c r="AZ1066" s="65">
        <v>4.9999915021049328E-2</v>
      </c>
      <c r="BA1066" s="65">
        <v>6.5749913746365019E-2</v>
      </c>
      <c r="BB1066" s="17" t="s">
        <v>36</v>
      </c>
      <c r="BC1066" s="17" t="s">
        <v>1016</v>
      </c>
    </row>
    <row r="1067" spans="1:55" ht="20.100000000000001" customHeight="1" x14ac:dyDescent="0.2">
      <c r="A1067" s="72" t="s">
        <v>998</v>
      </c>
      <c r="B1067" s="72" t="s">
        <v>75</v>
      </c>
      <c r="C1067" s="35">
        <f t="shared" si="249"/>
        <v>6</v>
      </c>
      <c r="D1067" s="39">
        <v>4</v>
      </c>
      <c r="E1067" s="60" t="s">
        <v>23</v>
      </c>
      <c r="F1067" s="18" t="str">
        <f t="shared" si="250"/>
        <v>James, Joni</v>
      </c>
      <c r="G1067" s="11" t="s">
        <v>1062</v>
      </c>
      <c r="H1067" s="11" t="s">
        <v>2218</v>
      </c>
      <c r="I1067" s="66">
        <v>1</v>
      </c>
      <c r="J1067" s="11" t="s">
        <v>53</v>
      </c>
      <c r="K1067" s="34">
        <f t="shared" si="251"/>
        <v>0</v>
      </c>
      <c r="L1067" s="34">
        <f t="shared" si="252"/>
        <v>42321.440000000002</v>
      </c>
      <c r="M1067" s="34">
        <f t="shared" si="253"/>
        <v>42321.440000000002</v>
      </c>
      <c r="N1067" s="34">
        <f t="shared" si="254"/>
        <v>0</v>
      </c>
      <c r="O1067" s="34">
        <f t="shared" si="255"/>
        <v>4188.5599999999977</v>
      </c>
      <c r="P1067" s="34">
        <f t="shared" si="256"/>
        <v>4188.5599999999977</v>
      </c>
      <c r="Q1067" s="34">
        <f t="shared" si="257"/>
        <v>0</v>
      </c>
      <c r="R1067" s="34">
        <f t="shared" si="258"/>
        <v>46510</v>
      </c>
      <c r="S1067" s="34">
        <f t="shared" si="259"/>
        <v>46510</v>
      </c>
      <c r="T1067" s="13">
        <v>42863</v>
      </c>
      <c r="V1067" s="11" t="s">
        <v>91</v>
      </c>
      <c r="W1067" s="11" t="s">
        <v>2216</v>
      </c>
      <c r="X1067" s="11" t="s">
        <v>8757</v>
      </c>
      <c r="Y1067" s="11" t="s">
        <v>2217</v>
      </c>
      <c r="Z1067" s="11" t="s">
        <v>1122</v>
      </c>
      <c r="AA1067" s="11" t="s">
        <v>2219</v>
      </c>
      <c r="AB1067" s="11" t="s">
        <v>2220</v>
      </c>
      <c r="AC1067" s="12" t="s">
        <v>515</v>
      </c>
      <c r="AD1067" s="12" t="s">
        <v>73</v>
      </c>
      <c r="AE1067" s="70">
        <v>25381</v>
      </c>
      <c r="AF1067" s="70">
        <v>48446</v>
      </c>
      <c r="AG1067" s="60"/>
      <c r="AH1067" s="61">
        <v>41696</v>
      </c>
      <c r="AI1067" s="61">
        <v>0</v>
      </c>
      <c r="AJ1067" s="61">
        <v>42321.440000000002</v>
      </c>
      <c r="AK1067" s="61">
        <v>0</v>
      </c>
      <c r="AL1067" s="61">
        <v>0</v>
      </c>
      <c r="AM1067" s="61">
        <v>42321.440000000002</v>
      </c>
      <c r="AN1067" s="11" t="s">
        <v>1680</v>
      </c>
      <c r="AO1067" s="61">
        <v>46510</v>
      </c>
      <c r="AP1067" s="61">
        <v>0</v>
      </c>
      <c r="AQ1067" s="62">
        <v>0</v>
      </c>
      <c r="AR1067" s="62">
        <v>46510</v>
      </c>
      <c r="AS1067" s="11" t="s">
        <v>1680</v>
      </c>
      <c r="AT1067" s="62">
        <v>42321.440000000002</v>
      </c>
      <c r="AU1067" s="62">
        <v>46510</v>
      </c>
      <c r="AV1067" s="61">
        <v>4814</v>
      </c>
      <c r="AW1067" s="63" t="str">
        <f t="shared" si="260"/>
        <v/>
      </c>
      <c r="AX1067" s="63" t="str">
        <f t="shared" si="261"/>
        <v/>
      </c>
      <c r="AY1067" s="64">
        <v>4188.5599999999977</v>
      </c>
      <c r="AZ1067" s="65">
        <v>9.8970167366705802E-2</v>
      </c>
      <c r="BA1067" s="65">
        <v>0.11545471987720644</v>
      </c>
      <c r="BB1067" s="17" t="s">
        <v>36</v>
      </c>
      <c r="BC1067" s="17" t="s">
        <v>1016</v>
      </c>
    </row>
    <row r="1068" spans="1:55" ht="20.100000000000001" customHeight="1" x14ac:dyDescent="0.2">
      <c r="A1068" s="72" t="s">
        <v>998</v>
      </c>
      <c r="B1068" s="72" t="s">
        <v>75</v>
      </c>
      <c r="C1068" s="35">
        <f t="shared" si="249"/>
        <v>6</v>
      </c>
      <c r="D1068" s="39">
        <v>4</v>
      </c>
      <c r="E1068" s="60" t="s">
        <v>23</v>
      </c>
      <c r="F1068" s="18" t="str">
        <f t="shared" si="250"/>
        <v>JEFFREYS, NICHOLAS</v>
      </c>
      <c r="G1068" s="11" t="s">
        <v>1312</v>
      </c>
      <c r="H1068" s="11" t="s">
        <v>2169</v>
      </c>
      <c r="I1068" s="66">
        <v>1</v>
      </c>
      <c r="J1068" s="11" t="s">
        <v>53</v>
      </c>
      <c r="K1068" s="34">
        <f t="shared" si="251"/>
        <v>0</v>
      </c>
      <c r="L1068" s="34">
        <f t="shared" si="252"/>
        <v>75116.09</v>
      </c>
      <c r="M1068" s="34">
        <f t="shared" si="253"/>
        <v>75116.09</v>
      </c>
      <c r="N1068" s="34">
        <f t="shared" si="254"/>
        <v>0</v>
      </c>
      <c r="O1068" s="34">
        <f t="shared" si="255"/>
        <v>7511.9100000000035</v>
      </c>
      <c r="P1068" s="34">
        <f t="shared" si="256"/>
        <v>7511.9100000000035</v>
      </c>
      <c r="Q1068" s="34">
        <f t="shared" si="257"/>
        <v>0</v>
      </c>
      <c r="R1068" s="34">
        <f t="shared" si="258"/>
        <v>82628</v>
      </c>
      <c r="S1068" s="34">
        <f t="shared" si="259"/>
        <v>82628</v>
      </c>
      <c r="T1068" s="13">
        <v>42835</v>
      </c>
      <c r="V1068" s="11" t="s">
        <v>2167</v>
      </c>
      <c r="W1068" s="11" t="s">
        <v>1432</v>
      </c>
      <c r="X1068" s="11" t="s">
        <v>8760</v>
      </c>
      <c r="Y1068" s="11" t="s">
        <v>2168</v>
      </c>
      <c r="Z1068" s="11" t="s">
        <v>1122</v>
      </c>
      <c r="AA1068" s="11" t="s">
        <v>2137</v>
      </c>
      <c r="AB1068" s="11" t="s">
        <v>2138</v>
      </c>
      <c r="AC1068" s="12" t="s">
        <v>836</v>
      </c>
      <c r="AD1068" s="12" t="s">
        <v>73</v>
      </c>
      <c r="AE1068" s="70">
        <v>39622</v>
      </c>
      <c r="AF1068" s="70">
        <v>87020</v>
      </c>
      <c r="AG1068" s="60"/>
      <c r="AH1068" s="61">
        <v>74006</v>
      </c>
      <c r="AI1068" s="61">
        <v>0</v>
      </c>
      <c r="AJ1068" s="61">
        <v>75116.09</v>
      </c>
      <c r="AK1068" s="61">
        <v>0</v>
      </c>
      <c r="AL1068" s="61">
        <v>0</v>
      </c>
      <c r="AM1068" s="61">
        <v>75116.09</v>
      </c>
      <c r="AN1068" s="11" t="s">
        <v>1026</v>
      </c>
      <c r="AO1068" s="61">
        <v>82628</v>
      </c>
      <c r="AP1068" s="61">
        <v>0</v>
      </c>
      <c r="AQ1068" s="62">
        <v>0</v>
      </c>
      <c r="AR1068" s="62">
        <v>82628</v>
      </c>
      <c r="AS1068" s="11" t="s">
        <v>1026</v>
      </c>
      <c r="AT1068" s="62">
        <v>75116.09</v>
      </c>
      <c r="AU1068" s="62">
        <v>82628</v>
      </c>
      <c r="AV1068" s="61">
        <v>8622</v>
      </c>
      <c r="AW1068" s="63" t="str">
        <f t="shared" si="260"/>
        <v/>
      </c>
      <c r="AX1068" s="63" t="str">
        <f t="shared" si="261"/>
        <v/>
      </c>
      <c r="AY1068" s="64">
        <v>7511.9100000000035</v>
      </c>
      <c r="AZ1068" s="65">
        <v>0.10000400713082915</v>
      </c>
      <c r="BA1068" s="65">
        <v>0.11650406723779153</v>
      </c>
      <c r="BB1068" s="17" t="s">
        <v>36</v>
      </c>
      <c r="BC1068" s="17" t="s">
        <v>1016</v>
      </c>
    </row>
    <row r="1069" spans="1:55" ht="20.100000000000001" customHeight="1" x14ac:dyDescent="0.2">
      <c r="A1069" s="72" t="s">
        <v>998</v>
      </c>
      <c r="B1069" s="72" t="s">
        <v>75</v>
      </c>
      <c r="C1069" s="35">
        <f t="shared" si="249"/>
        <v>6</v>
      </c>
      <c r="D1069" s="39">
        <v>4</v>
      </c>
      <c r="E1069" s="60" t="s">
        <v>23</v>
      </c>
      <c r="F1069" s="18" t="str">
        <f t="shared" si="250"/>
        <v>Johnson, John</v>
      </c>
      <c r="G1069" s="11" t="s">
        <v>1373</v>
      </c>
      <c r="H1069" s="11" t="s">
        <v>1374</v>
      </c>
      <c r="I1069" s="66">
        <v>1</v>
      </c>
      <c r="J1069" s="11" t="s">
        <v>53</v>
      </c>
      <c r="K1069" s="34">
        <f t="shared" si="251"/>
        <v>0</v>
      </c>
      <c r="L1069" s="34">
        <f t="shared" si="252"/>
        <v>33884.76</v>
      </c>
      <c r="M1069" s="34">
        <f t="shared" si="253"/>
        <v>33884.76</v>
      </c>
      <c r="N1069" s="34">
        <f t="shared" si="254"/>
        <v>0</v>
      </c>
      <c r="O1069" s="34">
        <f t="shared" si="255"/>
        <v>1643.239999999998</v>
      </c>
      <c r="P1069" s="34">
        <f t="shared" si="256"/>
        <v>1643.239999999998</v>
      </c>
      <c r="Q1069" s="34">
        <f t="shared" si="257"/>
        <v>0</v>
      </c>
      <c r="R1069" s="34">
        <f t="shared" si="258"/>
        <v>35528</v>
      </c>
      <c r="S1069" s="34">
        <f t="shared" si="259"/>
        <v>35528</v>
      </c>
      <c r="T1069" s="13">
        <v>42870</v>
      </c>
      <c r="V1069" s="11" t="s">
        <v>1371</v>
      </c>
      <c r="W1069" s="11" t="s">
        <v>1073</v>
      </c>
      <c r="X1069" s="11" t="s">
        <v>8762</v>
      </c>
      <c r="Y1069" s="11" t="s">
        <v>1372</v>
      </c>
      <c r="Z1069" s="11" t="s">
        <v>1344</v>
      </c>
      <c r="AA1069" s="11" t="s">
        <v>1375</v>
      </c>
      <c r="AB1069" s="11" t="s">
        <v>1376</v>
      </c>
      <c r="AC1069" s="12" t="s">
        <v>1377</v>
      </c>
      <c r="AD1069" s="12" t="s">
        <v>1377</v>
      </c>
      <c r="AE1069" s="70">
        <v>23332</v>
      </c>
      <c r="AF1069" s="70">
        <v>44421</v>
      </c>
      <c r="AG1069" s="60"/>
      <c r="AH1069" s="61">
        <v>33384</v>
      </c>
      <c r="AI1069" s="61">
        <v>0</v>
      </c>
      <c r="AJ1069" s="61">
        <v>33884.76</v>
      </c>
      <c r="AK1069" s="61">
        <v>0</v>
      </c>
      <c r="AL1069" s="61">
        <v>0</v>
      </c>
      <c r="AM1069" s="61">
        <v>33884.76</v>
      </c>
      <c r="AN1069" s="11" t="s">
        <v>1026</v>
      </c>
      <c r="AO1069" s="61">
        <v>35528</v>
      </c>
      <c r="AP1069" s="61">
        <v>0</v>
      </c>
      <c r="AQ1069" s="62">
        <v>0</v>
      </c>
      <c r="AR1069" s="62">
        <v>35528</v>
      </c>
      <c r="AS1069" s="11" t="s">
        <v>1026</v>
      </c>
      <c r="AT1069" s="62">
        <v>33884.76</v>
      </c>
      <c r="AU1069" s="62">
        <v>35528</v>
      </c>
      <c r="AV1069" s="61">
        <v>2144</v>
      </c>
      <c r="AW1069" s="63" t="str">
        <f t="shared" si="260"/>
        <v/>
      </c>
      <c r="AX1069" s="63" t="str">
        <f t="shared" si="261"/>
        <v/>
      </c>
      <c r="AY1069" s="64">
        <v>1643.239999999998</v>
      </c>
      <c r="AZ1069" s="65">
        <v>4.8494957615163807E-2</v>
      </c>
      <c r="BA1069" s="65">
        <v>6.4222381979391327E-2</v>
      </c>
      <c r="BB1069" s="17" t="s">
        <v>36</v>
      </c>
      <c r="BC1069" s="17" t="s">
        <v>1016</v>
      </c>
    </row>
    <row r="1070" spans="1:55" ht="20.100000000000001" customHeight="1" x14ac:dyDescent="0.2">
      <c r="A1070" s="72" t="s">
        <v>998</v>
      </c>
      <c r="B1070" s="72" t="s">
        <v>75</v>
      </c>
      <c r="C1070" s="35">
        <f t="shared" si="249"/>
        <v>6</v>
      </c>
      <c r="D1070" s="39">
        <v>4</v>
      </c>
      <c r="E1070" s="60" t="s">
        <v>23</v>
      </c>
      <c r="F1070" s="18" t="str">
        <f t="shared" si="250"/>
        <v>Johnston, Deborah</v>
      </c>
      <c r="G1070" s="11" t="s">
        <v>1262</v>
      </c>
      <c r="H1070" s="11" t="s">
        <v>2391</v>
      </c>
      <c r="I1070" s="66">
        <v>1</v>
      </c>
      <c r="J1070" s="11" t="s">
        <v>53</v>
      </c>
      <c r="K1070" s="34">
        <f t="shared" si="251"/>
        <v>0</v>
      </c>
      <c r="L1070" s="34">
        <f t="shared" si="252"/>
        <v>37699.129999999997</v>
      </c>
      <c r="M1070" s="34">
        <f t="shared" si="253"/>
        <v>37699.129999999997</v>
      </c>
      <c r="N1070" s="34">
        <f t="shared" si="254"/>
        <v>0</v>
      </c>
      <c r="O1070" s="34">
        <f t="shared" si="255"/>
        <v>3769.8700000000026</v>
      </c>
      <c r="P1070" s="34">
        <f t="shared" si="256"/>
        <v>3769.8700000000026</v>
      </c>
      <c r="Q1070" s="34">
        <f t="shared" si="257"/>
        <v>0</v>
      </c>
      <c r="R1070" s="34">
        <f t="shared" si="258"/>
        <v>41469</v>
      </c>
      <c r="S1070" s="34">
        <f t="shared" si="259"/>
        <v>41469</v>
      </c>
      <c r="T1070" s="13">
        <v>42905</v>
      </c>
      <c r="V1070" s="11" t="s">
        <v>2389</v>
      </c>
      <c r="W1070" s="11" t="s">
        <v>1219</v>
      </c>
      <c r="X1070" s="11" t="s">
        <v>8765</v>
      </c>
      <c r="Y1070" s="11" t="s">
        <v>2390</v>
      </c>
      <c r="Z1070" s="11" t="s">
        <v>1122</v>
      </c>
      <c r="AA1070" s="11" t="s">
        <v>2392</v>
      </c>
      <c r="AB1070" s="11" t="s">
        <v>2393</v>
      </c>
      <c r="AC1070" s="12" t="s">
        <v>515</v>
      </c>
      <c r="AD1070" s="12" t="s">
        <v>73</v>
      </c>
      <c r="AE1070" s="70">
        <v>23332</v>
      </c>
      <c r="AF1070" s="70">
        <v>46186</v>
      </c>
      <c r="AG1070" s="60"/>
      <c r="AH1070" s="61">
        <v>37142</v>
      </c>
      <c r="AI1070" s="61">
        <v>0</v>
      </c>
      <c r="AJ1070" s="61">
        <v>37699.129999999997</v>
      </c>
      <c r="AK1070" s="61">
        <v>0</v>
      </c>
      <c r="AL1070" s="61">
        <v>0</v>
      </c>
      <c r="AM1070" s="61">
        <v>37699.129999999997</v>
      </c>
      <c r="AN1070" s="11" t="s">
        <v>1026</v>
      </c>
      <c r="AO1070" s="61">
        <v>41469</v>
      </c>
      <c r="AP1070" s="61">
        <v>0</v>
      </c>
      <c r="AQ1070" s="62">
        <v>0</v>
      </c>
      <c r="AR1070" s="62">
        <v>41469</v>
      </c>
      <c r="AS1070" s="11" t="s">
        <v>1026</v>
      </c>
      <c r="AT1070" s="62">
        <v>37699.129999999997</v>
      </c>
      <c r="AU1070" s="62">
        <v>41469</v>
      </c>
      <c r="AV1070" s="61">
        <v>4327</v>
      </c>
      <c r="AW1070" s="63" t="str">
        <f t="shared" si="260"/>
        <v/>
      </c>
      <c r="AX1070" s="63" t="str">
        <f t="shared" si="261"/>
        <v/>
      </c>
      <c r="AY1070" s="64">
        <v>3769.8700000000026</v>
      </c>
      <c r="AZ1070" s="65">
        <v>9.9998859390123929E-2</v>
      </c>
      <c r="BA1070" s="65">
        <v>0.11649884228097572</v>
      </c>
      <c r="BB1070" s="17" t="s">
        <v>36</v>
      </c>
      <c r="BC1070" s="17" t="s">
        <v>1016</v>
      </c>
    </row>
    <row r="1071" spans="1:55" ht="20.100000000000001" customHeight="1" x14ac:dyDescent="0.2">
      <c r="A1071" s="72" t="s">
        <v>998</v>
      </c>
      <c r="B1071" s="72" t="s">
        <v>75</v>
      </c>
      <c r="C1071" s="35">
        <f t="shared" ref="C1071:C1134" si="262">IF(D1071="1a",1,(IF(D1071="1b",2,(IF(D1071="2a",3,(IF(D1071="2b",4,(IF(D1071=3,5,(IF(D1071=4,6,(IF(D1071=7,7,(IF(LEFT(D1071,2)="12",8,("unknown"))))))))))))))))</f>
        <v>6</v>
      </c>
      <c r="D1071" s="39">
        <v>4</v>
      </c>
      <c r="E1071" s="60" t="s">
        <v>23</v>
      </c>
      <c r="F1071" s="18" t="str">
        <f t="shared" ref="F1071:F1134" si="263">CONCATENATE(V1071,", ", W1071)</f>
        <v>Jones, Cortilya</v>
      </c>
      <c r="G1071" s="11" t="s">
        <v>133</v>
      </c>
      <c r="H1071" s="11" t="s">
        <v>2233</v>
      </c>
      <c r="I1071" s="66">
        <v>1</v>
      </c>
      <c r="J1071" s="11" t="s">
        <v>53</v>
      </c>
      <c r="K1071" s="34">
        <f t="shared" ref="K1071:K1134" si="264">AL1071</f>
        <v>51952.78</v>
      </c>
      <c r="L1071" s="34">
        <f t="shared" ref="L1071:L1134" si="265">AM1071</f>
        <v>0</v>
      </c>
      <c r="M1071" s="34">
        <f t="shared" ref="M1071:M1134" si="266">AT1071</f>
        <v>51952.78</v>
      </c>
      <c r="N1071" s="34">
        <f t="shared" ref="N1071:N1134" si="267">AQ1071-AL1071</f>
        <v>5195.2200000000012</v>
      </c>
      <c r="O1071" s="34">
        <f t="shared" ref="O1071:O1134" si="268">AR1071-AM1071</f>
        <v>0</v>
      </c>
      <c r="P1071" s="34">
        <f t="shared" ref="P1071:P1134" si="269">O1071+N1071</f>
        <v>5195.2200000000012</v>
      </c>
      <c r="Q1071" s="34">
        <f t="shared" ref="Q1071:Q1134" si="270">AQ1071</f>
        <v>57148</v>
      </c>
      <c r="R1071" s="34">
        <f t="shared" ref="R1071:R1134" si="271">AR1071</f>
        <v>0</v>
      </c>
      <c r="S1071" s="34">
        <f t="shared" ref="S1071:S1134" si="272">AU1071</f>
        <v>57148</v>
      </c>
      <c r="T1071" s="13">
        <v>42842</v>
      </c>
      <c r="V1071" s="11" t="s">
        <v>138</v>
      </c>
      <c r="W1071" s="11" t="s">
        <v>2231</v>
      </c>
      <c r="X1071" s="11" t="s">
        <v>8766</v>
      </c>
      <c r="Y1071" s="11" t="s">
        <v>2232</v>
      </c>
      <c r="Z1071" s="11" t="s">
        <v>1122</v>
      </c>
      <c r="AA1071" s="11" t="s">
        <v>2234</v>
      </c>
      <c r="AB1071" s="11" t="s">
        <v>2235</v>
      </c>
      <c r="AC1071" s="12" t="s">
        <v>370</v>
      </c>
      <c r="AD1071" s="12" t="s">
        <v>73</v>
      </c>
      <c r="AE1071" s="70">
        <v>37012</v>
      </c>
      <c r="AF1071" s="70">
        <v>59341</v>
      </c>
      <c r="AG1071" s="60"/>
      <c r="AH1071" s="61">
        <v>51185</v>
      </c>
      <c r="AI1071" s="61">
        <v>0</v>
      </c>
      <c r="AJ1071" s="61">
        <v>51952.78</v>
      </c>
      <c r="AK1071" s="61">
        <v>0</v>
      </c>
      <c r="AL1071" s="61">
        <v>51952.78</v>
      </c>
      <c r="AM1071" s="61">
        <v>0</v>
      </c>
      <c r="AN1071" s="11"/>
      <c r="AO1071" s="61">
        <v>57148</v>
      </c>
      <c r="AP1071" s="61">
        <v>0</v>
      </c>
      <c r="AQ1071" s="62">
        <v>57148</v>
      </c>
      <c r="AR1071" s="62">
        <v>0</v>
      </c>
      <c r="AS1071" s="11"/>
      <c r="AT1071" s="62">
        <v>51952.78</v>
      </c>
      <c r="AU1071" s="62">
        <v>57148</v>
      </c>
      <c r="AV1071" s="61">
        <v>5963</v>
      </c>
      <c r="AW1071" s="63" t="str">
        <f t="shared" ref="AW1071:AW1134" si="273">IF(AQ1071+AR1071&lt;&gt;AU1071,"Issue","")</f>
        <v/>
      </c>
      <c r="AX1071" s="63" t="str">
        <f t="shared" ref="AX1071:AX1134" si="274">IF(AL1071+AM1071&lt;&gt;AT1071,"Issue","")</f>
        <v/>
      </c>
      <c r="AY1071" s="64">
        <v>5195.2200000000012</v>
      </c>
      <c r="AZ1071" s="65">
        <v>9.9998883601609023E-2</v>
      </c>
      <c r="BA1071" s="65">
        <v>0.11649897430887955</v>
      </c>
      <c r="BB1071" s="17" t="s">
        <v>36</v>
      </c>
      <c r="BC1071" s="17" t="s">
        <v>1016</v>
      </c>
    </row>
    <row r="1072" spans="1:55" ht="20.100000000000001" customHeight="1" x14ac:dyDescent="0.2">
      <c r="A1072" s="72" t="s">
        <v>998</v>
      </c>
      <c r="B1072" s="72" t="s">
        <v>75</v>
      </c>
      <c r="C1072" s="35">
        <f t="shared" si="262"/>
        <v>6</v>
      </c>
      <c r="D1072" s="39">
        <v>4</v>
      </c>
      <c r="E1072" s="60" t="s">
        <v>23</v>
      </c>
      <c r="F1072" s="18" t="str">
        <f t="shared" si="263"/>
        <v>Kass, Brittney</v>
      </c>
      <c r="G1072" s="11" t="s">
        <v>1181</v>
      </c>
      <c r="H1072" s="11" t="s">
        <v>2119</v>
      </c>
      <c r="I1072" s="66">
        <v>1</v>
      </c>
      <c r="J1072" s="11" t="s">
        <v>53</v>
      </c>
      <c r="K1072" s="34">
        <f t="shared" si="264"/>
        <v>0</v>
      </c>
      <c r="L1072" s="34">
        <f t="shared" si="265"/>
        <v>45675</v>
      </c>
      <c r="M1072" s="34">
        <f t="shared" si="266"/>
        <v>45675</v>
      </c>
      <c r="N1072" s="34">
        <f t="shared" si="267"/>
        <v>0</v>
      </c>
      <c r="O1072" s="34">
        <f t="shared" si="268"/>
        <v>2285</v>
      </c>
      <c r="P1072" s="34">
        <f t="shared" si="269"/>
        <v>2285</v>
      </c>
      <c r="Q1072" s="34">
        <f t="shared" si="270"/>
        <v>0</v>
      </c>
      <c r="R1072" s="34">
        <f t="shared" si="271"/>
        <v>47960</v>
      </c>
      <c r="S1072" s="34">
        <f t="shared" si="272"/>
        <v>47960</v>
      </c>
      <c r="T1072" s="13">
        <v>42863</v>
      </c>
      <c r="V1072" s="11" t="s">
        <v>2116</v>
      </c>
      <c r="W1072" s="11" t="s">
        <v>2117</v>
      </c>
      <c r="X1072" s="11" t="s">
        <v>8770</v>
      </c>
      <c r="Y1072" s="11" t="s">
        <v>2118</v>
      </c>
      <c r="Z1072" s="11" t="s">
        <v>1122</v>
      </c>
      <c r="AA1072" s="11" t="s">
        <v>1160</v>
      </c>
      <c r="AB1072" s="11" t="s">
        <v>1161</v>
      </c>
      <c r="AC1072" s="12" t="s">
        <v>370</v>
      </c>
      <c r="AD1072" s="12" t="s">
        <v>73</v>
      </c>
      <c r="AE1072" s="70">
        <v>25900</v>
      </c>
      <c r="AF1072" s="70">
        <v>54002</v>
      </c>
      <c r="AG1072" s="60"/>
      <c r="AH1072" s="61">
        <v>45000</v>
      </c>
      <c r="AI1072" s="61">
        <v>0</v>
      </c>
      <c r="AJ1072" s="61">
        <v>45675</v>
      </c>
      <c r="AK1072" s="61">
        <v>0</v>
      </c>
      <c r="AL1072" s="61">
        <v>0</v>
      </c>
      <c r="AM1072" s="61">
        <v>45675</v>
      </c>
      <c r="AN1072" s="11" t="s">
        <v>1015</v>
      </c>
      <c r="AO1072" s="61">
        <v>47960</v>
      </c>
      <c r="AP1072" s="61">
        <v>0</v>
      </c>
      <c r="AQ1072" s="62">
        <v>0</v>
      </c>
      <c r="AR1072" s="62">
        <v>47960</v>
      </c>
      <c r="AS1072" s="11" t="s">
        <v>1038</v>
      </c>
      <c r="AT1072" s="62">
        <v>45675</v>
      </c>
      <c r="AU1072" s="62">
        <v>47960</v>
      </c>
      <c r="AV1072" s="61">
        <v>2960</v>
      </c>
      <c r="AW1072" s="63" t="str">
        <f t="shared" si="273"/>
        <v/>
      </c>
      <c r="AX1072" s="63" t="str">
        <f t="shared" si="274"/>
        <v/>
      </c>
      <c r="AY1072" s="64">
        <v>2285</v>
      </c>
      <c r="AZ1072" s="65">
        <v>5.0027367268746577E-2</v>
      </c>
      <c r="BA1072" s="65">
        <v>6.5777777777777782E-2</v>
      </c>
      <c r="BB1072" s="17" t="s">
        <v>36</v>
      </c>
      <c r="BC1072" s="17" t="s">
        <v>1016</v>
      </c>
    </row>
    <row r="1073" spans="1:55" ht="20.100000000000001" customHeight="1" x14ac:dyDescent="0.2">
      <c r="A1073" s="72" t="s">
        <v>998</v>
      </c>
      <c r="B1073" s="72" t="s">
        <v>75</v>
      </c>
      <c r="C1073" s="35">
        <f t="shared" si="262"/>
        <v>6</v>
      </c>
      <c r="D1073" s="39">
        <v>4</v>
      </c>
      <c r="E1073" s="60" t="s">
        <v>23</v>
      </c>
      <c r="F1073" s="18" t="str">
        <f t="shared" si="263"/>
        <v>Kay, Kathy</v>
      </c>
      <c r="G1073" s="11" t="s">
        <v>1062</v>
      </c>
      <c r="H1073" s="11" t="s">
        <v>1794</v>
      </c>
      <c r="I1073" s="66">
        <v>1</v>
      </c>
      <c r="J1073" s="11" t="s">
        <v>53</v>
      </c>
      <c r="K1073" s="34">
        <f t="shared" si="264"/>
        <v>43645</v>
      </c>
      <c r="L1073" s="34">
        <f t="shared" si="265"/>
        <v>0</v>
      </c>
      <c r="M1073" s="34">
        <f t="shared" si="266"/>
        <v>43645</v>
      </c>
      <c r="N1073" s="34">
        <f t="shared" si="267"/>
        <v>2182</v>
      </c>
      <c r="O1073" s="34">
        <f t="shared" si="268"/>
        <v>0</v>
      </c>
      <c r="P1073" s="34">
        <f t="shared" si="269"/>
        <v>2182</v>
      </c>
      <c r="Q1073" s="34">
        <f t="shared" si="270"/>
        <v>45827</v>
      </c>
      <c r="R1073" s="34">
        <f t="shared" si="271"/>
        <v>0</v>
      </c>
      <c r="S1073" s="34">
        <f t="shared" si="272"/>
        <v>45827</v>
      </c>
      <c r="T1073" s="13">
        <v>42835</v>
      </c>
      <c r="V1073" s="11" t="s">
        <v>1791</v>
      </c>
      <c r="W1073" s="11" t="s">
        <v>1792</v>
      </c>
      <c r="X1073" s="11" t="s">
        <v>8771</v>
      </c>
      <c r="Y1073" s="11" t="s">
        <v>1793</v>
      </c>
      <c r="Z1073" s="11" t="s">
        <v>1095</v>
      </c>
      <c r="AA1073" s="11" t="s">
        <v>1780</v>
      </c>
      <c r="AB1073" s="11" t="s">
        <v>1781</v>
      </c>
      <c r="AC1073" s="12" t="s">
        <v>515</v>
      </c>
      <c r="AD1073" s="12" t="s">
        <v>73</v>
      </c>
      <c r="AE1073" s="70">
        <v>25381</v>
      </c>
      <c r="AF1073" s="70">
        <v>48446</v>
      </c>
      <c r="AG1073" s="60"/>
      <c r="AH1073" s="61">
        <v>43000</v>
      </c>
      <c r="AI1073" s="61">
        <v>0</v>
      </c>
      <c r="AJ1073" s="61">
        <v>43645</v>
      </c>
      <c r="AK1073" s="61">
        <v>0</v>
      </c>
      <c r="AL1073" s="61">
        <v>43645</v>
      </c>
      <c r="AM1073" s="61">
        <v>0</v>
      </c>
      <c r="AN1073" s="11"/>
      <c r="AO1073" s="61">
        <v>45827</v>
      </c>
      <c r="AP1073" s="61">
        <v>0</v>
      </c>
      <c r="AQ1073" s="62">
        <v>45827</v>
      </c>
      <c r="AR1073" s="62">
        <v>0</v>
      </c>
      <c r="AS1073" s="11"/>
      <c r="AT1073" s="62">
        <v>43645</v>
      </c>
      <c r="AU1073" s="62">
        <v>45827</v>
      </c>
      <c r="AV1073" s="61">
        <v>2827</v>
      </c>
      <c r="AW1073" s="63" t="str">
        <f t="shared" si="273"/>
        <v/>
      </c>
      <c r="AX1073" s="63" t="str">
        <f t="shared" si="274"/>
        <v/>
      </c>
      <c r="AY1073" s="64">
        <v>2182</v>
      </c>
      <c r="AZ1073" s="65">
        <v>4.999427196700653E-2</v>
      </c>
      <c r="BA1073" s="65">
        <v>6.5744186046511624E-2</v>
      </c>
      <c r="BB1073" s="17" t="s">
        <v>36</v>
      </c>
      <c r="BC1073" s="17" t="s">
        <v>1016</v>
      </c>
    </row>
    <row r="1074" spans="1:55" ht="20.100000000000001" customHeight="1" x14ac:dyDescent="0.2">
      <c r="A1074" s="72" t="s">
        <v>998</v>
      </c>
      <c r="B1074" s="72" t="s">
        <v>75</v>
      </c>
      <c r="C1074" s="35">
        <f t="shared" si="262"/>
        <v>6</v>
      </c>
      <c r="D1074" s="39">
        <v>4</v>
      </c>
      <c r="E1074" s="60" t="s">
        <v>23</v>
      </c>
      <c r="F1074" s="18" t="str">
        <f t="shared" si="263"/>
        <v>KING, MARY</v>
      </c>
      <c r="G1074" s="11" t="s">
        <v>1062</v>
      </c>
      <c r="H1074" s="11" t="s">
        <v>2059</v>
      </c>
      <c r="I1074" s="66">
        <v>1</v>
      </c>
      <c r="J1074" s="11" t="s">
        <v>53</v>
      </c>
      <c r="K1074" s="34">
        <f t="shared" si="264"/>
        <v>0</v>
      </c>
      <c r="L1074" s="34">
        <f t="shared" si="265"/>
        <v>46454.52</v>
      </c>
      <c r="M1074" s="34">
        <f t="shared" si="266"/>
        <v>46454.52</v>
      </c>
      <c r="N1074" s="34">
        <f t="shared" si="267"/>
        <v>0</v>
      </c>
      <c r="O1074" s="34">
        <f t="shared" si="268"/>
        <v>1991.4800000000032</v>
      </c>
      <c r="P1074" s="34">
        <f t="shared" si="269"/>
        <v>1991.4800000000032</v>
      </c>
      <c r="Q1074" s="34">
        <f t="shared" si="270"/>
        <v>0</v>
      </c>
      <c r="R1074" s="34">
        <f t="shared" si="271"/>
        <v>48446</v>
      </c>
      <c r="S1074" s="34">
        <f t="shared" si="272"/>
        <v>48446</v>
      </c>
      <c r="T1074" s="13">
        <v>42891</v>
      </c>
      <c r="V1074" s="11" t="s">
        <v>2056</v>
      </c>
      <c r="W1074" s="11" t="s">
        <v>2057</v>
      </c>
      <c r="X1074" s="11" t="s">
        <v>8784</v>
      </c>
      <c r="Y1074" s="11" t="s">
        <v>2058</v>
      </c>
      <c r="Z1074" s="11" t="s">
        <v>1122</v>
      </c>
      <c r="AA1074" s="11" t="s">
        <v>2050</v>
      </c>
      <c r="AB1074" s="11" t="s">
        <v>2051</v>
      </c>
      <c r="AC1074" s="12" t="s">
        <v>515</v>
      </c>
      <c r="AD1074" s="12" t="s">
        <v>73</v>
      </c>
      <c r="AE1074" s="70">
        <v>25381</v>
      </c>
      <c r="AF1074" s="70">
        <v>48446</v>
      </c>
      <c r="AG1074" s="60"/>
      <c r="AH1074" s="61">
        <v>45768</v>
      </c>
      <c r="AI1074" s="61">
        <v>0</v>
      </c>
      <c r="AJ1074" s="61">
        <v>46454.52</v>
      </c>
      <c r="AK1074" s="61">
        <v>0</v>
      </c>
      <c r="AL1074" s="61">
        <v>0</v>
      </c>
      <c r="AM1074" s="61">
        <v>46454.52</v>
      </c>
      <c r="AN1074" s="11" t="s">
        <v>1015</v>
      </c>
      <c r="AO1074" s="61">
        <v>48446</v>
      </c>
      <c r="AP1074" s="61">
        <v>0</v>
      </c>
      <c r="AQ1074" s="62">
        <v>0</v>
      </c>
      <c r="AR1074" s="62">
        <v>48446</v>
      </c>
      <c r="AS1074" s="11" t="s">
        <v>1015</v>
      </c>
      <c r="AT1074" s="62">
        <v>46454.52</v>
      </c>
      <c r="AU1074" s="62">
        <v>48446</v>
      </c>
      <c r="AV1074" s="61">
        <v>2678</v>
      </c>
      <c r="AW1074" s="63" t="str">
        <f t="shared" si="273"/>
        <v/>
      </c>
      <c r="AX1074" s="63" t="str">
        <f t="shared" si="274"/>
        <v/>
      </c>
      <c r="AY1074" s="64">
        <v>1991.4800000000032</v>
      </c>
      <c r="AZ1074" s="65">
        <v>4.286945597543583E-2</v>
      </c>
      <c r="BA1074" s="65">
        <v>5.8512497815067295E-2</v>
      </c>
      <c r="BB1074" s="17" t="s">
        <v>36</v>
      </c>
      <c r="BC1074" s="17" t="s">
        <v>1016</v>
      </c>
    </row>
    <row r="1075" spans="1:55" ht="20.100000000000001" customHeight="1" x14ac:dyDescent="0.2">
      <c r="A1075" s="72" t="s">
        <v>998</v>
      </c>
      <c r="B1075" s="72" t="s">
        <v>75</v>
      </c>
      <c r="C1075" s="35">
        <f t="shared" si="262"/>
        <v>6</v>
      </c>
      <c r="D1075" s="39">
        <v>4</v>
      </c>
      <c r="E1075" s="60" t="s">
        <v>23</v>
      </c>
      <c r="F1075" s="18" t="str">
        <f t="shared" si="263"/>
        <v>Kuczynski, Kristine</v>
      </c>
      <c r="G1075" s="11" t="s">
        <v>1093</v>
      </c>
      <c r="H1075" s="11" t="s">
        <v>2403</v>
      </c>
      <c r="I1075" s="66">
        <v>1</v>
      </c>
      <c r="J1075" s="11" t="s">
        <v>53</v>
      </c>
      <c r="K1075" s="34">
        <f t="shared" si="264"/>
        <v>0</v>
      </c>
      <c r="L1075" s="34">
        <f t="shared" si="265"/>
        <v>67834.48</v>
      </c>
      <c r="M1075" s="34">
        <f t="shared" si="266"/>
        <v>67834.48</v>
      </c>
      <c r="N1075" s="34">
        <f t="shared" si="267"/>
        <v>0</v>
      </c>
      <c r="O1075" s="34">
        <f t="shared" si="268"/>
        <v>3391.5200000000041</v>
      </c>
      <c r="P1075" s="34">
        <f t="shared" si="269"/>
        <v>3391.5200000000041</v>
      </c>
      <c r="Q1075" s="34">
        <f t="shared" si="270"/>
        <v>0</v>
      </c>
      <c r="R1075" s="34">
        <f t="shared" si="271"/>
        <v>71226</v>
      </c>
      <c r="S1075" s="34">
        <f t="shared" si="272"/>
        <v>71226</v>
      </c>
      <c r="T1075" s="13">
        <v>42905</v>
      </c>
      <c r="V1075" s="11" t="s">
        <v>2400</v>
      </c>
      <c r="W1075" s="11" t="s">
        <v>2401</v>
      </c>
      <c r="X1075" s="11" t="s">
        <v>8793</v>
      </c>
      <c r="Y1075" s="11" t="s">
        <v>2402</v>
      </c>
      <c r="Z1075" s="11" t="s">
        <v>1122</v>
      </c>
      <c r="AA1075" s="11" t="s">
        <v>2398</v>
      </c>
      <c r="AB1075" s="11" t="s">
        <v>2399</v>
      </c>
      <c r="AC1075" s="12" t="s">
        <v>747</v>
      </c>
      <c r="AD1075" s="12" t="s">
        <v>73</v>
      </c>
      <c r="AE1075" s="70">
        <v>34997</v>
      </c>
      <c r="AF1075" s="70">
        <v>82238</v>
      </c>
      <c r="AG1075" s="60"/>
      <c r="AH1075" s="61">
        <v>66832</v>
      </c>
      <c r="AI1075" s="61">
        <v>0</v>
      </c>
      <c r="AJ1075" s="61">
        <v>67834.48</v>
      </c>
      <c r="AK1075" s="61">
        <v>0</v>
      </c>
      <c r="AL1075" s="61">
        <v>0</v>
      </c>
      <c r="AM1075" s="61">
        <v>67834.48</v>
      </c>
      <c r="AN1075" s="11" t="s">
        <v>997</v>
      </c>
      <c r="AO1075" s="61">
        <v>71226</v>
      </c>
      <c r="AP1075" s="61">
        <v>0</v>
      </c>
      <c r="AQ1075" s="62">
        <v>0</v>
      </c>
      <c r="AR1075" s="62">
        <v>71226</v>
      </c>
      <c r="AS1075" s="11" t="s">
        <v>997</v>
      </c>
      <c r="AT1075" s="62">
        <v>67834.48</v>
      </c>
      <c r="AU1075" s="62">
        <v>71226</v>
      </c>
      <c r="AV1075" s="61">
        <v>4394</v>
      </c>
      <c r="AW1075" s="63" t="str">
        <f t="shared" si="273"/>
        <v/>
      </c>
      <c r="AX1075" s="63" t="str">
        <f t="shared" si="274"/>
        <v/>
      </c>
      <c r="AY1075" s="64">
        <v>3391.5200000000041</v>
      </c>
      <c r="AZ1075" s="65">
        <v>4.9996992679828961E-2</v>
      </c>
      <c r="BA1075" s="65">
        <v>6.5746947570026332E-2</v>
      </c>
      <c r="BB1075" s="17" t="s">
        <v>36</v>
      </c>
      <c r="BC1075" s="17" t="s">
        <v>1016</v>
      </c>
    </row>
    <row r="1076" spans="1:55" ht="20.100000000000001" customHeight="1" x14ac:dyDescent="0.2">
      <c r="A1076" s="72" t="s">
        <v>998</v>
      </c>
      <c r="B1076" s="72" t="s">
        <v>75</v>
      </c>
      <c r="C1076" s="35">
        <f t="shared" si="262"/>
        <v>6</v>
      </c>
      <c r="D1076" s="39">
        <v>4</v>
      </c>
      <c r="E1076" s="60" t="s">
        <v>23</v>
      </c>
      <c r="F1076" s="18" t="str">
        <f t="shared" si="263"/>
        <v>Lamarche, Elena</v>
      </c>
      <c r="G1076" s="11" t="s">
        <v>1143</v>
      </c>
      <c r="H1076" s="11" t="s">
        <v>2432</v>
      </c>
      <c r="I1076" s="66">
        <v>1</v>
      </c>
      <c r="J1076" s="11" t="s">
        <v>53</v>
      </c>
      <c r="K1076" s="34">
        <f t="shared" si="264"/>
        <v>16732.583641199999</v>
      </c>
      <c r="L1076" s="34">
        <f t="shared" si="265"/>
        <v>19133.456358799998</v>
      </c>
      <c r="M1076" s="34">
        <f t="shared" si="266"/>
        <v>35866.04</v>
      </c>
      <c r="N1076" s="34">
        <f t="shared" si="267"/>
        <v>-1515.7115111999992</v>
      </c>
      <c r="O1076" s="34">
        <f t="shared" si="268"/>
        <v>3308.671511200002</v>
      </c>
      <c r="P1076" s="34">
        <f t="shared" si="269"/>
        <v>1792.9600000000028</v>
      </c>
      <c r="Q1076" s="34">
        <f t="shared" si="270"/>
        <v>15216.87213</v>
      </c>
      <c r="R1076" s="34">
        <f t="shared" si="271"/>
        <v>22442.12787</v>
      </c>
      <c r="S1076" s="34">
        <f t="shared" si="272"/>
        <v>37659</v>
      </c>
      <c r="T1076" s="13">
        <v>42863</v>
      </c>
      <c r="V1076" s="11" t="s">
        <v>2429</v>
      </c>
      <c r="W1076" s="11" t="s">
        <v>2430</v>
      </c>
      <c r="X1076" s="11" t="s">
        <v>8794</v>
      </c>
      <c r="Y1076" s="11" t="s">
        <v>2431</v>
      </c>
      <c r="Z1076" s="11" t="s">
        <v>1122</v>
      </c>
      <c r="AA1076" s="11" t="s">
        <v>2427</v>
      </c>
      <c r="AB1076" s="11" t="s">
        <v>2428</v>
      </c>
      <c r="AC1076" s="12" t="s">
        <v>351</v>
      </c>
      <c r="AD1076" s="12" t="s">
        <v>1116</v>
      </c>
      <c r="AE1076" s="70">
        <v>30206</v>
      </c>
      <c r="AF1076" s="70">
        <v>41378</v>
      </c>
      <c r="AG1076" s="60"/>
      <c r="AH1076" s="61">
        <v>35336</v>
      </c>
      <c r="AI1076" s="61">
        <v>0</v>
      </c>
      <c r="AJ1076" s="61">
        <v>35866.04</v>
      </c>
      <c r="AK1076" s="61">
        <v>0</v>
      </c>
      <c r="AL1076" s="61">
        <v>16732.583641199999</v>
      </c>
      <c r="AM1076" s="61">
        <v>19133.456358799998</v>
      </c>
      <c r="AN1076" s="11" t="s">
        <v>1217</v>
      </c>
      <c r="AO1076" s="61">
        <v>37659</v>
      </c>
      <c r="AP1076" s="61">
        <v>0</v>
      </c>
      <c r="AQ1076" s="62">
        <v>15216.87213</v>
      </c>
      <c r="AR1076" s="62">
        <v>22442.12787</v>
      </c>
      <c r="AS1076" s="11" t="s">
        <v>1217</v>
      </c>
      <c r="AT1076" s="62">
        <v>35866.04</v>
      </c>
      <c r="AU1076" s="62">
        <v>37659</v>
      </c>
      <c r="AV1076" s="61">
        <v>2323</v>
      </c>
      <c r="AW1076" s="63" t="str">
        <f t="shared" si="273"/>
        <v/>
      </c>
      <c r="AX1076" s="63" t="str">
        <f t="shared" si="274"/>
        <v/>
      </c>
      <c r="AY1076" s="64">
        <v>1792.9599999999991</v>
      </c>
      <c r="AZ1076" s="65">
        <v>4.9990464517409759E-2</v>
      </c>
      <c r="BA1076" s="65">
        <v>6.5740321485170936E-2</v>
      </c>
      <c r="BB1076" s="17" t="s">
        <v>36</v>
      </c>
      <c r="BC1076" s="17" t="s">
        <v>1016</v>
      </c>
    </row>
    <row r="1077" spans="1:55" ht="20.100000000000001" customHeight="1" x14ac:dyDescent="0.2">
      <c r="A1077" s="72" t="s">
        <v>998</v>
      </c>
      <c r="B1077" s="72" t="s">
        <v>75</v>
      </c>
      <c r="C1077" s="35">
        <f t="shared" si="262"/>
        <v>6</v>
      </c>
      <c r="D1077" s="39">
        <v>4</v>
      </c>
      <c r="E1077" s="60" t="s">
        <v>23</v>
      </c>
      <c r="F1077" s="18" t="str">
        <f t="shared" si="263"/>
        <v>Lathia, Trupti</v>
      </c>
      <c r="G1077" s="11" t="s">
        <v>1181</v>
      </c>
      <c r="H1077" s="11" t="s">
        <v>2583</v>
      </c>
      <c r="I1077" s="66">
        <v>1</v>
      </c>
      <c r="J1077" s="11" t="s">
        <v>53</v>
      </c>
      <c r="K1077" s="34">
        <f t="shared" si="264"/>
        <v>48720</v>
      </c>
      <c r="L1077" s="34">
        <f t="shared" si="265"/>
        <v>0</v>
      </c>
      <c r="M1077" s="34">
        <f t="shared" si="266"/>
        <v>48720</v>
      </c>
      <c r="N1077" s="34">
        <f t="shared" si="267"/>
        <v>1462</v>
      </c>
      <c r="O1077" s="34">
        <f t="shared" si="268"/>
        <v>0</v>
      </c>
      <c r="P1077" s="34">
        <f t="shared" si="269"/>
        <v>1462</v>
      </c>
      <c r="Q1077" s="34">
        <f t="shared" si="270"/>
        <v>50182</v>
      </c>
      <c r="R1077" s="34">
        <f t="shared" si="271"/>
        <v>0</v>
      </c>
      <c r="S1077" s="34">
        <f t="shared" si="272"/>
        <v>50182</v>
      </c>
      <c r="T1077" s="13">
        <v>42863</v>
      </c>
      <c r="V1077" s="11" t="s">
        <v>2580</v>
      </c>
      <c r="W1077" s="11" t="s">
        <v>2581</v>
      </c>
      <c r="X1077" s="11" t="s">
        <v>8796</v>
      </c>
      <c r="Y1077" s="11" t="s">
        <v>2582</v>
      </c>
      <c r="Z1077" s="11" t="s">
        <v>1204</v>
      </c>
      <c r="AA1077" s="11" t="s">
        <v>2584</v>
      </c>
      <c r="AB1077" s="11" t="s">
        <v>2585</v>
      </c>
      <c r="AC1077" s="12" t="s">
        <v>370</v>
      </c>
      <c r="AD1077" s="12" t="s">
        <v>73</v>
      </c>
      <c r="AE1077" s="70">
        <v>25900</v>
      </c>
      <c r="AF1077" s="70">
        <v>54002</v>
      </c>
      <c r="AG1077" s="60"/>
      <c r="AH1077" s="61">
        <v>48000</v>
      </c>
      <c r="AI1077" s="61">
        <v>0</v>
      </c>
      <c r="AJ1077" s="61">
        <v>48720</v>
      </c>
      <c r="AK1077" s="61">
        <v>0</v>
      </c>
      <c r="AL1077" s="61">
        <v>48720</v>
      </c>
      <c r="AM1077" s="61">
        <v>0</v>
      </c>
      <c r="AN1077" s="11"/>
      <c r="AO1077" s="61">
        <v>50182</v>
      </c>
      <c r="AP1077" s="61">
        <v>0</v>
      </c>
      <c r="AQ1077" s="62">
        <v>50182</v>
      </c>
      <c r="AR1077" s="62">
        <v>0</v>
      </c>
      <c r="AS1077" s="11"/>
      <c r="AT1077" s="62">
        <v>48720</v>
      </c>
      <c r="AU1077" s="62">
        <v>50182</v>
      </c>
      <c r="AV1077" s="61">
        <v>2182</v>
      </c>
      <c r="AW1077" s="63" t="str">
        <f t="shared" si="273"/>
        <v/>
      </c>
      <c r="AX1077" s="63" t="str">
        <f t="shared" si="274"/>
        <v/>
      </c>
      <c r="AY1077" s="64">
        <v>1462</v>
      </c>
      <c r="AZ1077" s="65">
        <v>3.0008210180623975E-2</v>
      </c>
      <c r="BA1077" s="65">
        <v>4.5458333333333337E-2</v>
      </c>
      <c r="BB1077" s="17" t="s">
        <v>36</v>
      </c>
      <c r="BC1077" s="17" t="s">
        <v>1016</v>
      </c>
    </row>
    <row r="1078" spans="1:55" ht="20.100000000000001" customHeight="1" x14ac:dyDescent="0.2">
      <c r="A1078" s="72" t="s">
        <v>998</v>
      </c>
      <c r="B1078" s="72" t="s">
        <v>75</v>
      </c>
      <c r="C1078" s="35">
        <f t="shared" si="262"/>
        <v>6</v>
      </c>
      <c r="D1078" s="39">
        <v>4</v>
      </c>
      <c r="E1078" s="60" t="s">
        <v>23</v>
      </c>
      <c r="F1078" s="18" t="str">
        <f t="shared" si="263"/>
        <v>Leggett, Thomas</v>
      </c>
      <c r="G1078" s="11" t="s">
        <v>1043</v>
      </c>
      <c r="H1078" s="11" t="s">
        <v>2749</v>
      </c>
      <c r="I1078" s="66">
        <v>1</v>
      </c>
      <c r="J1078" s="11" t="s">
        <v>53</v>
      </c>
      <c r="K1078" s="34">
        <f t="shared" si="264"/>
        <v>0</v>
      </c>
      <c r="L1078" s="34">
        <f t="shared" si="265"/>
        <v>85949.19</v>
      </c>
      <c r="M1078" s="34">
        <f t="shared" si="266"/>
        <v>85949.19</v>
      </c>
      <c r="N1078" s="34">
        <f t="shared" si="267"/>
        <v>0</v>
      </c>
      <c r="O1078" s="34">
        <f t="shared" si="268"/>
        <v>8594.8099999999977</v>
      </c>
      <c r="P1078" s="34">
        <f t="shared" si="269"/>
        <v>8594.8099999999977</v>
      </c>
      <c r="Q1078" s="34">
        <f t="shared" si="270"/>
        <v>0</v>
      </c>
      <c r="R1078" s="34">
        <f t="shared" si="271"/>
        <v>94544</v>
      </c>
      <c r="S1078" s="34">
        <f t="shared" si="272"/>
        <v>94544</v>
      </c>
      <c r="T1078" s="13">
        <v>42891</v>
      </c>
      <c r="V1078" s="11" t="s">
        <v>2747</v>
      </c>
      <c r="W1078" s="11" t="s">
        <v>535</v>
      </c>
      <c r="X1078" s="11" t="s">
        <v>8802</v>
      </c>
      <c r="Y1078" s="11" t="s">
        <v>2748</v>
      </c>
      <c r="Z1078" s="11" t="s">
        <v>1249</v>
      </c>
      <c r="AA1078" s="11" t="s">
        <v>1256</v>
      </c>
      <c r="AB1078" s="11" t="s">
        <v>1257</v>
      </c>
      <c r="AC1078" s="12" t="s">
        <v>1047</v>
      </c>
      <c r="AD1078" s="12" t="s">
        <v>727</v>
      </c>
      <c r="AE1078" s="70">
        <v>43590</v>
      </c>
      <c r="AF1078" s="70">
        <v>104454</v>
      </c>
      <c r="AG1078" s="60"/>
      <c r="AH1078" s="61">
        <v>84679</v>
      </c>
      <c r="AI1078" s="61">
        <v>0</v>
      </c>
      <c r="AJ1078" s="61">
        <v>85949.19</v>
      </c>
      <c r="AK1078" s="61">
        <v>0</v>
      </c>
      <c r="AL1078" s="61">
        <v>0</v>
      </c>
      <c r="AM1078" s="61">
        <v>85949.19</v>
      </c>
      <c r="AN1078" s="11" t="s">
        <v>997</v>
      </c>
      <c r="AO1078" s="61">
        <v>94544</v>
      </c>
      <c r="AP1078" s="61">
        <v>0</v>
      </c>
      <c r="AQ1078" s="62">
        <v>0</v>
      </c>
      <c r="AR1078" s="62">
        <v>94544</v>
      </c>
      <c r="AS1078" s="11" t="s">
        <v>997</v>
      </c>
      <c r="AT1078" s="62">
        <v>85949.19</v>
      </c>
      <c r="AU1078" s="62">
        <v>94544</v>
      </c>
      <c r="AV1078" s="61">
        <v>9865</v>
      </c>
      <c r="AW1078" s="63" t="str">
        <f t="shared" si="273"/>
        <v/>
      </c>
      <c r="AX1078" s="63" t="str">
        <f t="shared" si="274"/>
        <v/>
      </c>
      <c r="AY1078" s="64">
        <v>8594.8099999999977</v>
      </c>
      <c r="AZ1078" s="65">
        <v>9.9998731808874489E-2</v>
      </c>
      <c r="BA1078" s="65">
        <v>0.11649877773710129</v>
      </c>
      <c r="BB1078" s="17" t="s">
        <v>36</v>
      </c>
      <c r="BC1078" s="17" t="s">
        <v>1016</v>
      </c>
    </row>
    <row r="1079" spans="1:55" ht="20.100000000000001" customHeight="1" x14ac:dyDescent="0.2">
      <c r="A1079" s="72" t="s">
        <v>998</v>
      </c>
      <c r="B1079" s="72" t="s">
        <v>75</v>
      </c>
      <c r="C1079" s="35">
        <f t="shared" si="262"/>
        <v>6</v>
      </c>
      <c r="D1079" s="39">
        <v>4</v>
      </c>
      <c r="E1079" s="60" t="s">
        <v>23</v>
      </c>
      <c r="F1079" s="18" t="str">
        <f t="shared" si="263"/>
        <v>Leslie, Sara</v>
      </c>
      <c r="G1079" s="11" t="s">
        <v>1181</v>
      </c>
      <c r="H1079" s="11" t="s">
        <v>2538</v>
      </c>
      <c r="I1079" s="66">
        <v>1</v>
      </c>
      <c r="J1079" s="11" t="s">
        <v>53</v>
      </c>
      <c r="K1079" s="34">
        <f t="shared" si="264"/>
        <v>43137.5</v>
      </c>
      <c r="L1079" s="34">
        <f t="shared" si="265"/>
        <v>0</v>
      </c>
      <c r="M1079" s="34">
        <f t="shared" si="266"/>
        <v>43137.5</v>
      </c>
      <c r="N1079" s="34">
        <f t="shared" si="267"/>
        <v>2156.5</v>
      </c>
      <c r="O1079" s="34">
        <f t="shared" si="268"/>
        <v>0</v>
      </c>
      <c r="P1079" s="34">
        <f t="shared" si="269"/>
        <v>2156.5</v>
      </c>
      <c r="Q1079" s="34">
        <f t="shared" si="270"/>
        <v>45294</v>
      </c>
      <c r="R1079" s="34">
        <f t="shared" si="271"/>
        <v>0</v>
      </c>
      <c r="S1079" s="34">
        <f t="shared" si="272"/>
        <v>45294</v>
      </c>
      <c r="T1079" s="13">
        <v>42856</v>
      </c>
      <c r="V1079" s="11" t="s">
        <v>2095</v>
      </c>
      <c r="W1079" s="11" t="s">
        <v>520</v>
      </c>
      <c r="X1079" s="11" t="s">
        <v>8804</v>
      </c>
      <c r="Y1079" s="11" t="s">
        <v>2537</v>
      </c>
      <c r="Z1079" s="11" t="s">
        <v>2493</v>
      </c>
      <c r="AA1079" s="11" t="s">
        <v>2539</v>
      </c>
      <c r="AB1079" s="11" t="s">
        <v>2540</v>
      </c>
      <c r="AC1079" s="12" t="s">
        <v>370</v>
      </c>
      <c r="AD1079" s="12" t="s">
        <v>73</v>
      </c>
      <c r="AE1079" s="70">
        <v>25900</v>
      </c>
      <c r="AF1079" s="70">
        <v>46288</v>
      </c>
      <c r="AG1079" s="60"/>
      <c r="AH1079" s="61">
        <v>42500</v>
      </c>
      <c r="AI1079" s="61">
        <v>0</v>
      </c>
      <c r="AJ1079" s="61">
        <v>43137.5</v>
      </c>
      <c r="AK1079" s="61">
        <v>0</v>
      </c>
      <c r="AL1079" s="61">
        <v>43137.5</v>
      </c>
      <c r="AM1079" s="61">
        <v>0</v>
      </c>
      <c r="AN1079" s="11"/>
      <c r="AO1079" s="61">
        <v>45294</v>
      </c>
      <c r="AP1079" s="61">
        <v>0</v>
      </c>
      <c r="AQ1079" s="62">
        <v>45294</v>
      </c>
      <c r="AR1079" s="62">
        <v>0</v>
      </c>
      <c r="AS1079" s="11"/>
      <c r="AT1079" s="62">
        <v>43137.5</v>
      </c>
      <c r="AU1079" s="62">
        <v>45294</v>
      </c>
      <c r="AV1079" s="61">
        <v>2794</v>
      </c>
      <c r="AW1079" s="63" t="str">
        <f t="shared" si="273"/>
        <v/>
      </c>
      <c r="AX1079" s="63" t="str">
        <f t="shared" si="274"/>
        <v/>
      </c>
      <c r="AY1079" s="64">
        <v>2156.5</v>
      </c>
      <c r="AZ1079" s="65">
        <v>4.9991306867574616E-2</v>
      </c>
      <c r="BA1079" s="65">
        <v>6.5741176470588233E-2</v>
      </c>
      <c r="BB1079" s="17" t="s">
        <v>36</v>
      </c>
      <c r="BC1079" s="17" t="s">
        <v>1016</v>
      </c>
    </row>
    <row r="1080" spans="1:55" ht="20.100000000000001" customHeight="1" x14ac:dyDescent="0.2">
      <c r="A1080" s="72" t="s">
        <v>998</v>
      </c>
      <c r="B1080" s="72" t="s">
        <v>75</v>
      </c>
      <c r="C1080" s="35">
        <f t="shared" si="262"/>
        <v>6</v>
      </c>
      <c r="D1080" s="39">
        <v>4</v>
      </c>
      <c r="E1080" s="60" t="s">
        <v>23</v>
      </c>
      <c r="F1080" s="18" t="str">
        <f t="shared" si="263"/>
        <v>LOTER, THOMAS</v>
      </c>
      <c r="G1080" s="11" t="s">
        <v>1567</v>
      </c>
      <c r="H1080" s="11" t="s">
        <v>1568</v>
      </c>
      <c r="I1080" s="66">
        <v>1</v>
      </c>
      <c r="J1080" s="11" t="s">
        <v>53</v>
      </c>
      <c r="K1080" s="34">
        <f t="shared" si="264"/>
        <v>78662.5</v>
      </c>
      <c r="L1080" s="34">
        <f t="shared" si="265"/>
        <v>0</v>
      </c>
      <c r="M1080" s="34">
        <f t="shared" si="266"/>
        <v>78662.5</v>
      </c>
      <c r="N1080" s="34">
        <f t="shared" si="267"/>
        <v>7010.5</v>
      </c>
      <c r="O1080" s="34">
        <f t="shared" si="268"/>
        <v>0</v>
      </c>
      <c r="P1080" s="34">
        <f t="shared" si="269"/>
        <v>7010.5</v>
      </c>
      <c r="Q1080" s="34">
        <f t="shared" si="270"/>
        <v>85673</v>
      </c>
      <c r="R1080" s="34">
        <f t="shared" si="271"/>
        <v>0</v>
      </c>
      <c r="S1080" s="34">
        <f t="shared" si="272"/>
        <v>85673</v>
      </c>
      <c r="T1080" s="13">
        <v>42905</v>
      </c>
      <c r="V1080" s="11" t="s">
        <v>1564</v>
      </c>
      <c r="W1080" s="11" t="s">
        <v>1565</v>
      </c>
      <c r="X1080" s="11" t="s">
        <v>8812</v>
      </c>
      <c r="Y1080" s="11" t="s">
        <v>1566</v>
      </c>
      <c r="Z1080" s="11" t="s">
        <v>1011</v>
      </c>
      <c r="AA1080" s="11" t="s">
        <v>1012</v>
      </c>
      <c r="AB1080" s="11" t="s">
        <v>1013</v>
      </c>
      <c r="AC1080" s="12" t="s">
        <v>1014</v>
      </c>
      <c r="AD1080" s="12" t="s">
        <v>1014</v>
      </c>
      <c r="AE1080" s="70">
        <v>42314</v>
      </c>
      <c r="AF1080" s="70">
        <v>85673</v>
      </c>
      <c r="AG1080" s="60"/>
      <c r="AH1080" s="61">
        <v>77500</v>
      </c>
      <c r="AI1080" s="61">
        <v>0</v>
      </c>
      <c r="AJ1080" s="61">
        <v>78662.5</v>
      </c>
      <c r="AK1080" s="61">
        <v>0</v>
      </c>
      <c r="AL1080" s="61">
        <v>78662.5</v>
      </c>
      <c r="AM1080" s="61">
        <v>0</v>
      </c>
      <c r="AN1080" s="11"/>
      <c r="AO1080" s="61">
        <v>85673</v>
      </c>
      <c r="AP1080" s="61">
        <v>0</v>
      </c>
      <c r="AQ1080" s="62">
        <v>85673</v>
      </c>
      <c r="AR1080" s="62">
        <v>0</v>
      </c>
      <c r="AS1080" s="11"/>
      <c r="AT1080" s="62">
        <v>78662.5</v>
      </c>
      <c r="AU1080" s="62">
        <v>85673</v>
      </c>
      <c r="AV1080" s="61">
        <v>8173</v>
      </c>
      <c r="AW1080" s="63" t="str">
        <f t="shared" si="273"/>
        <v/>
      </c>
      <c r="AX1080" s="63" t="str">
        <f t="shared" si="274"/>
        <v/>
      </c>
      <c r="AY1080" s="64">
        <v>7010.5</v>
      </c>
      <c r="AZ1080" s="65">
        <v>8.9121245828698556E-2</v>
      </c>
      <c r="BA1080" s="65">
        <v>0.10545806451612903</v>
      </c>
      <c r="BB1080" s="17" t="s">
        <v>36</v>
      </c>
      <c r="BC1080" s="17" t="s">
        <v>1016</v>
      </c>
    </row>
    <row r="1081" spans="1:55" ht="20.100000000000001" customHeight="1" x14ac:dyDescent="0.2">
      <c r="A1081" s="72" t="s">
        <v>998</v>
      </c>
      <c r="B1081" s="72" t="s">
        <v>75</v>
      </c>
      <c r="C1081" s="35">
        <f t="shared" si="262"/>
        <v>6</v>
      </c>
      <c r="D1081" s="39">
        <v>4</v>
      </c>
      <c r="E1081" s="60" t="s">
        <v>23</v>
      </c>
      <c r="F1081" s="18" t="str">
        <f t="shared" si="263"/>
        <v>LYLES, GERI</v>
      </c>
      <c r="G1081" s="11" t="s">
        <v>1110</v>
      </c>
      <c r="H1081" s="11" t="s">
        <v>1684</v>
      </c>
      <c r="I1081" s="66">
        <v>1</v>
      </c>
      <c r="J1081" s="11" t="s">
        <v>53</v>
      </c>
      <c r="K1081" s="34">
        <f t="shared" si="264"/>
        <v>49004.2</v>
      </c>
      <c r="L1081" s="34">
        <f t="shared" si="265"/>
        <v>0</v>
      </c>
      <c r="M1081" s="34">
        <f t="shared" si="266"/>
        <v>49004.2</v>
      </c>
      <c r="N1081" s="34">
        <f t="shared" si="267"/>
        <v>1195.8000000000029</v>
      </c>
      <c r="O1081" s="34">
        <f t="shared" si="268"/>
        <v>0</v>
      </c>
      <c r="P1081" s="34">
        <f t="shared" si="269"/>
        <v>1195.8000000000029</v>
      </c>
      <c r="Q1081" s="34">
        <f t="shared" si="270"/>
        <v>50200</v>
      </c>
      <c r="R1081" s="34">
        <f t="shared" si="271"/>
        <v>0</v>
      </c>
      <c r="S1081" s="34">
        <f t="shared" si="272"/>
        <v>50200</v>
      </c>
      <c r="T1081" s="13">
        <v>42849</v>
      </c>
      <c r="V1081" s="11" t="s">
        <v>1681</v>
      </c>
      <c r="W1081" s="11" t="s">
        <v>1682</v>
      </c>
      <c r="X1081" s="11" t="s">
        <v>8815</v>
      </c>
      <c r="Y1081" s="11" t="s">
        <v>1683</v>
      </c>
      <c r="Z1081" s="11" t="s">
        <v>1068</v>
      </c>
      <c r="AA1081" s="11" t="s">
        <v>1685</v>
      </c>
      <c r="AB1081" s="11" t="s">
        <v>1686</v>
      </c>
      <c r="AC1081" s="12" t="s">
        <v>1115</v>
      </c>
      <c r="AD1081" s="12" t="s">
        <v>1116</v>
      </c>
      <c r="AE1081" s="70">
        <v>30709</v>
      </c>
      <c r="AF1081" s="70">
        <v>53100</v>
      </c>
      <c r="AG1081" s="60"/>
      <c r="AH1081" s="61">
        <v>48280</v>
      </c>
      <c r="AI1081" s="61">
        <v>0</v>
      </c>
      <c r="AJ1081" s="61">
        <v>49004.2</v>
      </c>
      <c r="AK1081" s="61">
        <v>0</v>
      </c>
      <c r="AL1081" s="61">
        <v>49004.2</v>
      </c>
      <c r="AM1081" s="61">
        <v>0</v>
      </c>
      <c r="AN1081" s="11"/>
      <c r="AO1081" s="61">
        <v>50200</v>
      </c>
      <c r="AP1081" s="61">
        <v>0</v>
      </c>
      <c r="AQ1081" s="62">
        <v>50200</v>
      </c>
      <c r="AR1081" s="62">
        <v>0</v>
      </c>
      <c r="AS1081" s="11"/>
      <c r="AT1081" s="62">
        <v>49004.2</v>
      </c>
      <c r="AU1081" s="62">
        <v>50200</v>
      </c>
      <c r="AV1081" s="61">
        <v>1920</v>
      </c>
      <c r="AW1081" s="63" t="str">
        <f t="shared" si="273"/>
        <v/>
      </c>
      <c r="AX1081" s="63" t="str">
        <f t="shared" si="274"/>
        <v/>
      </c>
      <c r="AY1081" s="64">
        <v>1195.8000000000029</v>
      </c>
      <c r="AZ1081" s="65">
        <v>2.4401990033507393E-2</v>
      </c>
      <c r="BA1081" s="65">
        <v>3.9768019884009943E-2</v>
      </c>
      <c r="BB1081" s="17" t="s">
        <v>36</v>
      </c>
      <c r="BC1081" s="17" t="s">
        <v>1016</v>
      </c>
    </row>
    <row r="1082" spans="1:55" ht="20.100000000000001" customHeight="1" x14ac:dyDescent="0.2">
      <c r="A1082" s="72" t="s">
        <v>998</v>
      </c>
      <c r="B1082" s="72" t="s">
        <v>75</v>
      </c>
      <c r="C1082" s="35">
        <f t="shared" si="262"/>
        <v>6</v>
      </c>
      <c r="D1082" s="39">
        <v>4</v>
      </c>
      <c r="E1082" s="60" t="s">
        <v>23</v>
      </c>
      <c r="F1082" s="18" t="str">
        <f t="shared" si="263"/>
        <v>MARINI, BRIANA</v>
      </c>
      <c r="G1082" s="11" t="s">
        <v>1312</v>
      </c>
      <c r="H1082" s="11" t="s">
        <v>2184</v>
      </c>
      <c r="I1082" s="66">
        <v>1</v>
      </c>
      <c r="J1082" s="11" t="s">
        <v>53</v>
      </c>
      <c r="K1082" s="34">
        <f t="shared" si="264"/>
        <v>0</v>
      </c>
      <c r="L1082" s="34">
        <f t="shared" si="265"/>
        <v>61915</v>
      </c>
      <c r="M1082" s="34">
        <f t="shared" si="266"/>
        <v>61915</v>
      </c>
      <c r="N1082" s="34">
        <f t="shared" si="267"/>
        <v>0</v>
      </c>
      <c r="O1082" s="34">
        <f t="shared" si="268"/>
        <v>6085</v>
      </c>
      <c r="P1082" s="34">
        <f t="shared" si="269"/>
        <v>6085</v>
      </c>
      <c r="Q1082" s="34">
        <f t="shared" si="270"/>
        <v>0</v>
      </c>
      <c r="R1082" s="34">
        <f t="shared" si="271"/>
        <v>68000</v>
      </c>
      <c r="S1082" s="34">
        <f t="shared" si="272"/>
        <v>68000</v>
      </c>
      <c r="T1082" s="13">
        <v>42891</v>
      </c>
      <c r="V1082" s="11" t="s">
        <v>2181</v>
      </c>
      <c r="W1082" s="11" t="s">
        <v>2182</v>
      </c>
      <c r="X1082" s="11" t="s">
        <v>8826</v>
      </c>
      <c r="Y1082" s="11" t="s">
        <v>2183</v>
      </c>
      <c r="Z1082" s="11" t="s">
        <v>1122</v>
      </c>
      <c r="AA1082" s="11" t="s">
        <v>2137</v>
      </c>
      <c r="AB1082" s="11" t="s">
        <v>2138</v>
      </c>
      <c r="AC1082" s="12" t="s">
        <v>1691</v>
      </c>
      <c r="AD1082" s="12" t="s">
        <v>1692</v>
      </c>
      <c r="AE1082" s="70">
        <v>39622</v>
      </c>
      <c r="AF1082" s="70">
        <v>74005</v>
      </c>
      <c r="AG1082" s="60"/>
      <c r="AH1082" s="61">
        <v>61000</v>
      </c>
      <c r="AI1082" s="61">
        <v>0</v>
      </c>
      <c r="AJ1082" s="61">
        <v>61915</v>
      </c>
      <c r="AK1082" s="61">
        <v>0</v>
      </c>
      <c r="AL1082" s="61">
        <v>0</v>
      </c>
      <c r="AM1082" s="61">
        <v>61915</v>
      </c>
      <c r="AN1082" s="11" t="s">
        <v>1026</v>
      </c>
      <c r="AO1082" s="61">
        <v>68000</v>
      </c>
      <c r="AP1082" s="61">
        <v>0</v>
      </c>
      <c r="AQ1082" s="62">
        <v>0</v>
      </c>
      <c r="AR1082" s="62">
        <v>68000</v>
      </c>
      <c r="AS1082" s="11" t="s">
        <v>1026</v>
      </c>
      <c r="AT1082" s="62">
        <v>61915</v>
      </c>
      <c r="AU1082" s="62">
        <v>68000</v>
      </c>
      <c r="AV1082" s="61">
        <v>7000</v>
      </c>
      <c r="AW1082" s="63" t="str">
        <f t="shared" si="273"/>
        <v/>
      </c>
      <c r="AX1082" s="63" t="str">
        <f t="shared" si="274"/>
        <v/>
      </c>
      <c r="AY1082" s="64">
        <v>6085</v>
      </c>
      <c r="AZ1082" s="65">
        <v>9.8279899862715014E-2</v>
      </c>
      <c r="BA1082" s="65">
        <v>0.11475409836065574</v>
      </c>
      <c r="BB1082" s="17" t="s">
        <v>36</v>
      </c>
      <c r="BC1082" s="17" t="s">
        <v>1016</v>
      </c>
    </row>
    <row r="1083" spans="1:55" ht="20.100000000000001" customHeight="1" x14ac:dyDescent="0.2">
      <c r="A1083" s="72" t="s">
        <v>998</v>
      </c>
      <c r="B1083" s="72" t="s">
        <v>75</v>
      </c>
      <c r="C1083" s="35">
        <f t="shared" si="262"/>
        <v>6</v>
      </c>
      <c r="D1083" s="39">
        <v>4</v>
      </c>
      <c r="E1083" s="60" t="s">
        <v>23</v>
      </c>
      <c r="F1083" s="18" t="str">
        <f t="shared" si="263"/>
        <v>Markey, Janell</v>
      </c>
      <c r="G1083" s="11" t="s">
        <v>1093</v>
      </c>
      <c r="H1083" s="11" t="s">
        <v>2017</v>
      </c>
      <c r="I1083" s="66">
        <v>1</v>
      </c>
      <c r="J1083" s="11" t="s">
        <v>53</v>
      </c>
      <c r="K1083" s="34">
        <f t="shared" si="264"/>
        <v>0</v>
      </c>
      <c r="L1083" s="34">
        <f t="shared" si="265"/>
        <v>49186</v>
      </c>
      <c r="M1083" s="34">
        <f t="shared" si="266"/>
        <v>49186</v>
      </c>
      <c r="N1083" s="34">
        <f t="shared" si="267"/>
        <v>0</v>
      </c>
      <c r="O1083" s="34">
        <f t="shared" si="268"/>
        <v>1851</v>
      </c>
      <c r="P1083" s="34">
        <f t="shared" si="269"/>
        <v>1851</v>
      </c>
      <c r="Q1083" s="34">
        <f t="shared" si="270"/>
        <v>0</v>
      </c>
      <c r="R1083" s="34">
        <f t="shared" si="271"/>
        <v>51037</v>
      </c>
      <c r="S1083" s="34">
        <f t="shared" si="272"/>
        <v>51037</v>
      </c>
      <c r="T1083" s="13">
        <v>42835</v>
      </c>
      <c r="V1083" s="11" t="s">
        <v>2014</v>
      </c>
      <c r="W1083" s="11" t="s">
        <v>2015</v>
      </c>
      <c r="X1083" s="11" t="s">
        <v>8827</v>
      </c>
      <c r="Y1083" s="11" t="s">
        <v>2016</v>
      </c>
      <c r="Z1083" s="11" t="s">
        <v>1122</v>
      </c>
      <c r="AA1083" s="11" t="s">
        <v>2007</v>
      </c>
      <c r="AB1083" s="11" t="s">
        <v>2008</v>
      </c>
      <c r="AC1083" s="12" t="s">
        <v>351</v>
      </c>
      <c r="AD1083" s="12" t="s">
        <v>1116</v>
      </c>
      <c r="AE1083" s="70">
        <v>34997</v>
      </c>
      <c r="AF1083" s="70">
        <v>54651</v>
      </c>
      <c r="AG1083" s="60"/>
      <c r="AH1083" s="61">
        <v>50283</v>
      </c>
      <c r="AI1083" s="61">
        <v>0</v>
      </c>
      <c r="AJ1083" s="61">
        <v>49186</v>
      </c>
      <c r="AK1083" s="61">
        <v>0</v>
      </c>
      <c r="AL1083" s="61">
        <v>0</v>
      </c>
      <c r="AM1083" s="61">
        <v>49186</v>
      </c>
      <c r="AN1083" s="11" t="s">
        <v>997</v>
      </c>
      <c r="AO1083" s="61">
        <v>51037</v>
      </c>
      <c r="AP1083" s="61">
        <v>0</v>
      </c>
      <c r="AQ1083" s="62">
        <v>0</v>
      </c>
      <c r="AR1083" s="62">
        <v>51037</v>
      </c>
      <c r="AS1083" s="11" t="s">
        <v>997</v>
      </c>
      <c r="AT1083" s="62">
        <v>49186</v>
      </c>
      <c r="AU1083" s="62">
        <v>51037</v>
      </c>
      <c r="AV1083" s="61">
        <v>754</v>
      </c>
      <c r="AW1083" s="63" t="str">
        <f t="shared" si="273"/>
        <v/>
      </c>
      <c r="AX1083" s="63" t="str">
        <f t="shared" si="274"/>
        <v/>
      </c>
      <c r="AY1083" s="64">
        <v>1851</v>
      </c>
      <c r="AZ1083" s="65">
        <v>3.7632659699914611E-2</v>
      </c>
      <c r="BA1083" s="65">
        <v>1.4995127577909035E-2</v>
      </c>
      <c r="BB1083" s="17" t="s">
        <v>36</v>
      </c>
      <c r="BC1083" s="17" t="s">
        <v>1016</v>
      </c>
    </row>
    <row r="1084" spans="1:55" ht="20.100000000000001" customHeight="1" x14ac:dyDescent="0.2">
      <c r="A1084" s="72" t="s">
        <v>998</v>
      </c>
      <c r="B1084" s="72" t="s">
        <v>75</v>
      </c>
      <c r="C1084" s="35">
        <f t="shared" si="262"/>
        <v>6</v>
      </c>
      <c r="D1084" s="39">
        <v>4</v>
      </c>
      <c r="E1084" s="60" t="s">
        <v>23</v>
      </c>
      <c r="F1084" s="18" t="str">
        <f t="shared" si="263"/>
        <v>McCullen, Ashley</v>
      </c>
      <c r="G1084" s="11" t="s">
        <v>1110</v>
      </c>
      <c r="H1084" s="11" t="s">
        <v>1715</v>
      </c>
      <c r="I1084" s="66">
        <v>1</v>
      </c>
      <c r="J1084" s="11" t="s">
        <v>53</v>
      </c>
      <c r="K1084" s="34">
        <f t="shared" si="264"/>
        <v>47813.61</v>
      </c>
      <c r="L1084" s="34">
        <f t="shared" si="265"/>
        <v>0</v>
      </c>
      <c r="M1084" s="34">
        <f t="shared" si="266"/>
        <v>47813.61</v>
      </c>
      <c r="N1084" s="34">
        <f t="shared" si="267"/>
        <v>2391.3899999999994</v>
      </c>
      <c r="O1084" s="34">
        <f t="shared" si="268"/>
        <v>0</v>
      </c>
      <c r="P1084" s="34">
        <f t="shared" si="269"/>
        <v>2391.3899999999994</v>
      </c>
      <c r="Q1084" s="34">
        <f t="shared" si="270"/>
        <v>50205</v>
      </c>
      <c r="R1084" s="34">
        <f t="shared" si="271"/>
        <v>0</v>
      </c>
      <c r="S1084" s="34">
        <f t="shared" si="272"/>
        <v>50205</v>
      </c>
      <c r="T1084" s="13">
        <v>42877</v>
      </c>
      <c r="V1084" s="11" t="s">
        <v>1712</v>
      </c>
      <c r="W1084" s="11" t="s">
        <v>1713</v>
      </c>
      <c r="X1084" s="11" t="s">
        <v>8834</v>
      </c>
      <c r="Y1084" s="11" t="s">
        <v>1714</v>
      </c>
      <c r="Z1084" s="11" t="s">
        <v>1068</v>
      </c>
      <c r="AA1084" s="11" t="s">
        <v>1069</v>
      </c>
      <c r="AB1084" s="11" t="s">
        <v>1070</v>
      </c>
      <c r="AC1084" s="12" t="s">
        <v>1115</v>
      </c>
      <c r="AD1084" s="12" t="s">
        <v>1116</v>
      </c>
      <c r="AE1084" s="70">
        <v>30709</v>
      </c>
      <c r="AF1084" s="70">
        <v>53100</v>
      </c>
      <c r="AG1084" s="60"/>
      <c r="AH1084" s="61">
        <v>47107</v>
      </c>
      <c r="AI1084" s="61">
        <v>0</v>
      </c>
      <c r="AJ1084" s="61">
        <v>47813.61</v>
      </c>
      <c r="AK1084" s="61">
        <v>0</v>
      </c>
      <c r="AL1084" s="61">
        <v>47813.61</v>
      </c>
      <c r="AM1084" s="61">
        <v>0</v>
      </c>
      <c r="AN1084" s="11"/>
      <c r="AO1084" s="61">
        <v>50205</v>
      </c>
      <c r="AP1084" s="61">
        <v>0</v>
      </c>
      <c r="AQ1084" s="62">
        <v>50205</v>
      </c>
      <c r="AR1084" s="62">
        <v>0</v>
      </c>
      <c r="AS1084" s="11"/>
      <c r="AT1084" s="62">
        <v>47813.61</v>
      </c>
      <c r="AU1084" s="62">
        <v>50205</v>
      </c>
      <c r="AV1084" s="61">
        <v>3098</v>
      </c>
      <c r="AW1084" s="63" t="str">
        <f t="shared" si="273"/>
        <v/>
      </c>
      <c r="AX1084" s="63" t="str">
        <f t="shared" si="274"/>
        <v/>
      </c>
      <c r="AY1084" s="64">
        <v>2391.3899999999994</v>
      </c>
      <c r="AZ1084" s="65">
        <v>5.001483887119168E-2</v>
      </c>
      <c r="BA1084" s="65">
        <v>6.5765172904239291E-2</v>
      </c>
      <c r="BB1084" s="17" t="s">
        <v>36</v>
      </c>
      <c r="BC1084" s="17" t="s">
        <v>1016</v>
      </c>
    </row>
    <row r="1085" spans="1:55" ht="20.100000000000001" customHeight="1" x14ac:dyDescent="0.2">
      <c r="A1085" s="72" t="s">
        <v>998</v>
      </c>
      <c r="B1085" s="72" t="s">
        <v>75</v>
      </c>
      <c r="C1085" s="35">
        <f t="shared" si="262"/>
        <v>6</v>
      </c>
      <c r="D1085" s="39">
        <v>4</v>
      </c>
      <c r="E1085" s="60" t="s">
        <v>23</v>
      </c>
      <c r="F1085" s="18" t="str">
        <f t="shared" si="263"/>
        <v>McKinney, Allison</v>
      </c>
      <c r="G1085" s="11" t="s">
        <v>1093</v>
      </c>
      <c r="H1085" s="11" t="s">
        <v>2013</v>
      </c>
      <c r="I1085" s="66">
        <v>1</v>
      </c>
      <c r="J1085" s="11" t="s">
        <v>53</v>
      </c>
      <c r="K1085" s="34">
        <f t="shared" si="264"/>
        <v>0</v>
      </c>
      <c r="L1085" s="34">
        <f t="shared" si="265"/>
        <v>43645</v>
      </c>
      <c r="M1085" s="34">
        <f t="shared" si="266"/>
        <v>43645</v>
      </c>
      <c r="N1085" s="34">
        <f t="shared" si="267"/>
        <v>0</v>
      </c>
      <c r="O1085" s="34">
        <f t="shared" si="268"/>
        <v>4365</v>
      </c>
      <c r="P1085" s="34">
        <f t="shared" si="269"/>
        <v>4365</v>
      </c>
      <c r="Q1085" s="34">
        <f t="shared" si="270"/>
        <v>0</v>
      </c>
      <c r="R1085" s="34">
        <f t="shared" si="271"/>
        <v>48010</v>
      </c>
      <c r="S1085" s="34">
        <f t="shared" si="272"/>
        <v>48010</v>
      </c>
      <c r="T1085" s="13">
        <v>42863</v>
      </c>
      <c r="V1085" s="11" t="s">
        <v>2011</v>
      </c>
      <c r="W1085" s="11" t="s">
        <v>1854</v>
      </c>
      <c r="X1085" s="11" t="s">
        <v>8836</v>
      </c>
      <c r="Y1085" s="11" t="s">
        <v>2012</v>
      </c>
      <c r="Z1085" s="11" t="s">
        <v>1122</v>
      </c>
      <c r="AA1085" s="11" t="s">
        <v>2007</v>
      </c>
      <c r="AB1085" s="11" t="s">
        <v>2008</v>
      </c>
      <c r="AC1085" s="12" t="s">
        <v>2009</v>
      </c>
      <c r="AD1085" s="12" t="s">
        <v>2010</v>
      </c>
      <c r="AE1085" s="70">
        <v>34997</v>
      </c>
      <c r="AF1085" s="70">
        <v>54651</v>
      </c>
      <c r="AG1085" s="60"/>
      <c r="AH1085" s="61">
        <v>43000</v>
      </c>
      <c r="AI1085" s="61">
        <v>0</v>
      </c>
      <c r="AJ1085" s="61">
        <v>43645</v>
      </c>
      <c r="AK1085" s="61">
        <v>0</v>
      </c>
      <c r="AL1085" s="61">
        <v>0</v>
      </c>
      <c r="AM1085" s="61">
        <v>43645</v>
      </c>
      <c r="AN1085" s="11" t="s">
        <v>1015</v>
      </c>
      <c r="AO1085" s="61">
        <v>48010</v>
      </c>
      <c r="AP1085" s="61">
        <v>0</v>
      </c>
      <c r="AQ1085" s="62">
        <v>0</v>
      </c>
      <c r="AR1085" s="62">
        <v>48010</v>
      </c>
      <c r="AS1085" s="11" t="s">
        <v>1015</v>
      </c>
      <c r="AT1085" s="62">
        <v>43645</v>
      </c>
      <c r="AU1085" s="62">
        <v>48010</v>
      </c>
      <c r="AV1085" s="61">
        <v>5010</v>
      </c>
      <c r="AW1085" s="63" t="str">
        <f t="shared" si="273"/>
        <v/>
      </c>
      <c r="AX1085" s="63" t="str">
        <f t="shared" si="274"/>
        <v/>
      </c>
      <c r="AY1085" s="64">
        <v>4365</v>
      </c>
      <c r="AZ1085" s="65">
        <v>0.10001145606598694</v>
      </c>
      <c r="BA1085" s="65">
        <v>0.11651162790697675</v>
      </c>
      <c r="BB1085" s="17" t="s">
        <v>36</v>
      </c>
      <c r="BC1085" s="17" t="s">
        <v>1016</v>
      </c>
    </row>
    <row r="1086" spans="1:55" ht="20.100000000000001" customHeight="1" x14ac:dyDescent="0.2">
      <c r="A1086" s="72" t="s">
        <v>998</v>
      </c>
      <c r="B1086" s="72" t="s">
        <v>75</v>
      </c>
      <c r="C1086" s="35">
        <f t="shared" si="262"/>
        <v>6</v>
      </c>
      <c r="D1086" s="39">
        <v>4</v>
      </c>
      <c r="E1086" s="60" t="s">
        <v>23</v>
      </c>
      <c r="F1086" s="18" t="str">
        <f t="shared" si="263"/>
        <v>MISENHEIMER, JANET</v>
      </c>
      <c r="G1086" s="11" t="s">
        <v>1043</v>
      </c>
      <c r="H1086" s="11" t="s">
        <v>2743</v>
      </c>
      <c r="I1086" s="66">
        <v>1</v>
      </c>
      <c r="J1086" s="11" t="s">
        <v>53</v>
      </c>
      <c r="K1086" s="34">
        <f t="shared" si="264"/>
        <v>0</v>
      </c>
      <c r="L1086" s="34">
        <f t="shared" si="265"/>
        <v>74220</v>
      </c>
      <c r="M1086" s="34">
        <f t="shared" si="266"/>
        <v>74220</v>
      </c>
      <c r="N1086" s="34">
        <f t="shared" si="267"/>
        <v>53067.3</v>
      </c>
      <c r="O1086" s="34">
        <f t="shared" si="268"/>
        <v>-45645.3</v>
      </c>
      <c r="P1086" s="34">
        <f t="shared" si="269"/>
        <v>7422</v>
      </c>
      <c r="Q1086" s="34">
        <f t="shared" si="270"/>
        <v>53067.3</v>
      </c>
      <c r="R1086" s="34">
        <f t="shared" si="271"/>
        <v>28574.7</v>
      </c>
      <c r="S1086" s="34">
        <f t="shared" si="272"/>
        <v>81642</v>
      </c>
      <c r="T1086" s="13">
        <v>42891</v>
      </c>
      <c r="V1086" s="11" t="s">
        <v>2740</v>
      </c>
      <c r="W1086" s="11" t="s">
        <v>2741</v>
      </c>
      <c r="X1086" s="11" t="s">
        <v>8852</v>
      </c>
      <c r="Y1086" s="11" t="s">
        <v>2742</v>
      </c>
      <c r="Z1086" s="11" t="s">
        <v>1249</v>
      </c>
      <c r="AA1086" s="11" t="s">
        <v>1256</v>
      </c>
      <c r="AB1086" s="11" t="s">
        <v>1257</v>
      </c>
      <c r="AC1086" s="12" t="s">
        <v>1047</v>
      </c>
      <c r="AD1086" s="12" t="s">
        <v>727</v>
      </c>
      <c r="AE1086" s="70">
        <v>43590</v>
      </c>
      <c r="AF1086" s="70">
        <v>88863</v>
      </c>
      <c r="AG1086" s="60"/>
      <c r="AH1086" s="61">
        <v>70733</v>
      </c>
      <c r="AI1086" s="61">
        <v>0</v>
      </c>
      <c r="AJ1086" s="61">
        <v>74220</v>
      </c>
      <c r="AK1086" s="61">
        <v>0</v>
      </c>
      <c r="AL1086" s="61">
        <v>0</v>
      </c>
      <c r="AM1086" s="61">
        <v>74220</v>
      </c>
      <c r="AN1086" s="11" t="s">
        <v>997</v>
      </c>
      <c r="AO1086" s="61">
        <v>81642</v>
      </c>
      <c r="AP1086" s="61">
        <v>0</v>
      </c>
      <c r="AQ1086" s="62">
        <v>53067.3</v>
      </c>
      <c r="AR1086" s="62">
        <v>28574.7</v>
      </c>
      <c r="AS1086" s="11" t="s">
        <v>997</v>
      </c>
      <c r="AT1086" s="62">
        <v>74220</v>
      </c>
      <c r="AU1086" s="62">
        <v>81642</v>
      </c>
      <c r="AV1086" s="61">
        <v>10909</v>
      </c>
      <c r="AW1086" s="63" t="str">
        <f t="shared" si="273"/>
        <v/>
      </c>
      <c r="AX1086" s="63" t="str">
        <f t="shared" si="274"/>
        <v/>
      </c>
      <c r="AY1086" s="64">
        <v>7422</v>
      </c>
      <c r="AZ1086" s="65">
        <v>0.1</v>
      </c>
      <c r="BA1086" s="65">
        <v>0.15422787100787469</v>
      </c>
      <c r="BB1086" s="17" t="s">
        <v>36</v>
      </c>
      <c r="BC1086" s="17" t="s">
        <v>1016</v>
      </c>
    </row>
    <row r="1087" spans="1:55" ht="20.100000000000001" customHeight="1" x14ac:dyDescent="0.2">
      <c r="A1087" s="72" t="s">
        <v>998</v>
      </c>
      <c r="B1087" s="72" t="s">
        <v>75</v>
      </c>
      <c r="C1087" s="35">
        <f t="shared" si="262"/>
        <v>6</v>
      </c>
      <c r="D1087" s="39">
        <v>4</v>
      </c>
      <c r="E1087" s="60" t="s">
        <v>23</v>
      </c>
      <c r="F1087" s="18" t="str">
        <f t="shared" si="263"/>
        <v>MITCHELL, ALEXANDRA</v>
      </c>
      <c r="G1087" s="11" t="s">
        <v>1143</v>
      </c>
      <c r="H1087" s="11" t="s">
        <v>2450</v>
      </c>
      <c r="I1087" s="66">
        <v>1</v>
      </c>
      <c r="J1087" s="11" t="s">
        <v>53</v>
      </c>
      <c r="K1087" s="34">
        <f t="shared" si="264"/>
        <v>0</v>
      </c>
      <c r="L1087" s="34">
        <f t="shared" si="265"/>
        <v>36540</v>
      </c>
      <c r="M1087" s="34">
        <f t="shared" si="266"/>
        <v>36540</v>
      </c>
      <c r="N1087" s="34">
        <f t="shared" si="267"/>
        <v>0</v>
      </c>
      <c r="O1087" s="34">
        <f t="shared" si="268"/>
        <v>1830</v>
      </c>
      <c r="P1087" s="34">
        <f t="shared" si="269"/>
        <v>1830</v>
      </c>
      <c r="Q1087" s="34">
        <f t="shared" si="270"/>
        <v>0</v>
      </c>
      <c r="R1087" s="34">
        <f t="shared" si="271"/>
        <v>38370</v>
      </c>
      <c r="S1087" s="34">
        <f t="shared" si="272"/>
        <v>38370</v>
      </c>
      <c r="T1087" s="13">
        <v>42863</v>
      </c>
      <c r="V1087" s="11" t="s">
        <v>2447</v>
      </c>
      <c r="W1087" s="11" t="s">
        <v>2448</v>
      </c>
      <c r="X1087" s="11" t="s">
        <v>8854</v>
      </c>
      <c r="Y1087" s="11" t="s">
        <v>2449</v>
      </c>
      <c r="Z1087" s="11" t="s">
        <v>1122</v>
      </c>
      <c r="AA1087" s="11" t="s">
        <v>1191</v>
      </c>
      <c r="AB1087" s="11" t="s">
        <v>1192</v>
      </c>
      <c r="AC1087" s="12" t="s">
        <v>351</v>
      </c>
      <c r="AD1087" s="12" t="s">
        <v>1116</v>
      </c>
      <c r="AE1087" s="70">
        <v>30206</v>
      </c>
      <c r="AF1087" s="70">
        <v>41378</v>
      </c>
      <c r="AG1087" s="60"/>
      <c r="AH1087" s="61">
        <v>36000</v>
      </c>
      <c r="AI1087" s="61">
        <v>0</v>
      </c>
      <c r="AJ1087" s="61">
        <v>36540</v>
      </c>
      <c r="AK1087" s="61">
        <v>0</v>
      </c>
      <c r="AL1087" s="61">
        <v>0</v>
      </c>
      <c r="AM1087" s="61">
        <v>36540</v>
      </c>
      <c r="AN1087" s="11" t="s">
        <v>997</v>
      </c>
      <c r="AO1087" s="61">
        <v>38370</v>
      </c>
      <c r="AP1087" s="61">
        <v>0</v>
      </c>
      <c r="AQ1087" s="62">
        <v>0</v>
      </c>
      <c r="AR1087" s="62">
        <v>38370</v>
      </c>
      <c r="AS1087" s="11" t="s">
        <v>997</v>
      </c>
      <c r="AT1087" s="62">
        <v>36540</v>
      </c>
      <c r="AU1087" s="62">
        <v>38370</v>
      </c>
      <c r="AV1087" s="61">
        <v>2370</v>
      </c>
      <c r="AW1087" s="63" t="str">
        <f t="shared" si="273"/>
        <v/>
      </c>
      <c r="AX1087" s="63" t="str">
        <f t="shared" si="274"/>
        <v/>
      </c>
      <c r="AY1087" s="64">
        <v>1830</v>
      </c>
      <c r="AZ1087" s="65">
        <v>5.0082101806239739E-2</v>
      </c>
      <c r="BA1087" s="65">
        <v>6.5833333333333327E-2</v>
      </c>
      <c r="BB1087" s="17" t="s">
        <v>36</v>
      </c>
      <c r="BC1087" s="17" t="s">
        <v>1016</v>
      </c>
    </row>
    <row r="1088" spans="1:55" ht="20.100000000000001" customHeight="1" x14ac:dyDescent="0.2">
      <c r="A1088" s="72" t="s">
        <v>998</v>
      </c>
      <c r="B1088" s="72" t="s">
        <v>75</v>
      </c>
      <c r="C1088" s="35">
        <f t="shared" si="262"/>
        <v>6</v>
      </c>
      <c r="D1088" s="39">
        <v>4</v>
      </c>
      <c r="E1088" s="60" t="s">
        <v>23</v>
      </c>
      <c r="F1088" s="18" t="str">
        <f t="shared" si="263"/>
        <v>Morrison, Kathleen</v>
      </c>
      <c r="G1088" s="11" t="s">
        <v>1143</v>
      </c>
      <c r="H1088" s="11" t="s">
        <v>2667</v>
      </c>
      <c r="I1088" s="66">
        <v>1</v>
      </c>
      <c r="J1088" s="11" t="s">
        <v>53</v>
      </c>
      <c r="K1088" s="34">
        <f t="shared" si="264"/>
        <v>0</v>
      </c>
      <c r="L1088" s="34">
        <f t="shared" si="265"/>
        <v>49417.31</v>
      </c>
      <c r="M1088" s="34">
        <f t="shared" si="266"/>
        <v>49417.31</v>
      </c>
      <c r="N1088" s="34">
        <f t="shared" si="267"/>
        <v>0</v>
      </c>
      <c r="O1088" s="34">
        <f t="shared" si="268"/>
        <v>4941.6900000000023</v>
      </c>
      <c r="P1088" s="34">
        <f t="shared" si="269"/>
        <v>4941.6900000000023</v>
      </c>
      <c r="Q1088" s="34">
        <f t="shared" si="270"/>
        <v>0</v>
      </c>
      <c r="R1088" s="34">
        <f t="shared" si="271"/>
        <v>54359</v>
      </c>
      <c r="S1088" s="34">
        <f t="shared" si="272"/>
        <v>54359</v>
      </c>
      <c r="T1088" s="13">
        <v>42870</v>
      </c>
      <c r="V1088" s="11" t="s">
        <v>2544</v>
      </c>
      <c r="W1088" s="11" t="s">
        <v>636</v>
      </c>
      <c r="X1088" s="11" t="s">
        <v>8865</v>
      </c>
      <c r="Y1088" s="11" t="s">
        <v>2666</v>
      </c>
      <c r="Z1088" s="11" t="s">
        <v>1249</v>
      </c>
      <c r="AA1088" s="11" t="s">
        <v>2668</v>
      </c>
      <c r="AB1088" s="11" t="s">
        <v>2669</v>
      </c>
      <c r="AC1088" s="12" t="s">
        <v>351</v>
      </c>
      <c r="AD1088" s="12" t="s">
        <v>1116</v>
      </c>
      <c r="AE1088" s="70">
        <v>30206</v>
      </c>
      <c r="AF1088" s="70">
        <v>58006</v>
      </c>
      <c r="AG1088" s="60"/>
      <c r="AH1088" s="61">
        <v>48687</v>
      </c>
      <c r="AI1088" s="61">
        <v>0</v>
      </c>
      <c r="AJ1088" s="61">
        <v>49417.31</v>
      </c>
      <c r="AK1088" s="61">
        <v>0</v>
      </c>
      <c r="AL1088" s="61">
        <v>0</v>
      </c>
      <c r="AM1088" s="61">
        <v>49417.31</v>
      </c>
      <c r="AN1088" s="11" t="s">
        <v>997</v>
      </c>
      <c r="AO1088" s="61">
        <v>54359</v>
      </c>
      <c r="AP1088" s="61">
        <v>0</v>
      </c>
      <c r="AQ1088" s="62">
        <v>0</v>
      </c>
      <c r="AR1088" s="62">
        <v>54359</v>
      </c>
      <c r="AS1088" s="11" t="s">
        <v>997</v>
      </c>
      <c r="AT1088" s="62">
        <v>49417.31</v>
      </c>
      <c r="AU1088" s="62">
        <v>54359</v>
      </c>
      <c r="AV1088" s="61">
        <v>5672</v>
      </c>
      <c r="AW1088" s="63" t="str">
        <f t="shared" si="273"/>
        <v/>
      </c>
      <c r="AX1088" s="63" t="str">
        <f t="shared" si="274"/>
        <v/>
      </c>
      <c r="AY1088" s="64">
        <v>4941.6900000000023</v>
      </c>
      <c r="AZ1088" s="65">
        <v>9.9999170331205853E-2</v>
      </c>
      <c r="BA1088" s="65">
        <v>0.11649927085258899</v>
      </c>
      <c r="BB1088" s="17" t="s">
        <v>36</v>
      </c>
      <c r="BC1088" s="17" t="s">
        <v>1016</v>
      </c>
    </row>
    <row r="1089" spans="1:55" ht="20.100000000000001" customHeight="1" x14ac:dyDescent="0.2">
      <c r="A1089" s="72" t="s">
        <v>998</v>
      </c>
      <c r="B1089" s="72" t="s">
        <v>75</v>
      </c>
      <c r="C1089" s="35">
        <f t="shared" si="262"/>
        <v>6</v>
      </c>
      <c r="D1089" s="39">
        <v>4</v>
      </c>
      <c r="E1089" s="60" t="s">
        <v>23</v>
      </c>
      <c r="F1089" s="18" t="str">
        <f t="shared" si="263"/>
        <v>Moseley, Erin</v>
      </c>
      <c r="G1089" s="11" t="s">
        <v>1170</v>
      </c>
      <c r="H1089" s="11" t="s">
        <v>2604</v>
      </c>
      <c r="I1089" s="66">
        <v>1</v>
      </c>
      <c r="J1089" s="11" t="s">
        <v>53</v>
      </c>
      <c r="K1089" s="34">
        <f t="shared" si="264"/>
        <v>59628.21</v>
      </c>
      <c r="L1089" s="34">
        <f t="shared" si="265"/>
        <v>0</v>
      </c>
      <c r="M1089" s="34">
        <f t="shared" si="266"/>
        <v>59628.21</v>
      </c>
      <c r="N1089" s="34">
        <f t="shared" si="267"/>
        <v>4871.7900000000009</v>
      </c>
      <c r="O1089" s="34">
        <f t="shared" si="268"/>
        <v>0</v>
      </c>
      <c r="P1089" s="34">
        <f t="shared" si="269"/>
        <v>4871.7900000000009</v>
      </c>
      <c r="Q1089" s="34">
        <f t="shared" si="270"/>
        <v>64500</v>
      </c>
      <c r="R1089" s="34">
        <f t="shared" si="271"/>
        <v>0</v>
      </c>
      <c r="S1089" s="34">
        <f t="shared" si="272"/>
        <v>64500</v>
      </c>
      <c r="T1089" s="13">
        <v>42849</v>
      </c>
      <c r="V1089" s="11" t="s">
        <v>2602</v>
      </c>
      <c r="W1089" s="11" t="s">
        <v>2333</v>
      </c>
      <c r="X1089" s="11" t="s">
        <v>8866</v>
      </c>
      <c r="Y1089" s="11" t="s">
        <v>2603</v>
      </c>
      <c r="Z1089" s="11" t="s">
        <v>2605</v>
      </c>
      <c r="AA1089" s="11" t="s">
        <v>2606</v>
      </c>
      <c r="AB1089" s="11" t="s">
        <v>2607</v>
      </c>
      <c r="AC1089" s="12" t="s">
        <v>595</v>
      </c>
      <c r="AD1089" s="12" t="s">
        <v>73</v>
      </c>
      <c r="AE1089" s="70">
        <v>28713</v>
      </c>
      <c r="AF1089" s="70">
        <v>77112</v>
      </c>
      <c r="AG1089" s="60"/>
      <c r="AH1089" s="61">
        <v>58747</v>
      </c>
      <c r="AI1089" s="61">
        <v>0</v>
      </c>
      <c r="AJ1089" s="61">
        <v>59628.21</v>
      </c>
      <c r="AK1089" s="61">
        <v>0</v>
      </c>
      <c r="AL1089" s="61">
        <v>59628.21</v>
      </c>
      <c r="AM1089" s="61">
        <v>0</v>
      </c>
      <c r="AN1089" s="11"/>
      <c r="AO1089" s="61">
        <v>64500</v>
      </c>
      <c r="AP1089" s="61">
        <v>0</v>
      </c>
      <c r="AQ1089" s="62">
        <v>64500</v>
      </c>
      <c r="AR1089" s="62">
        <v>0</v>
      </c>
      <c r="AS1089" s="11"/>
      <c r="AT1089" s="62">
        <v>59628.21</v>
      </c>
      <c r="AU1089" s="62">
        <v>64500</v>
      </c>
      <c r="AV1089" s="61">
        <v>5753</v>
      </c>
      <c r="AW1089" s="63" t="str">
        <f t="shared" si="273"/>
        <v/>
      </c>
      <c r="AX1089" s="63" t="str">
        <f t="shared" si="274"/>
        <v/>
      </c>
      <c r="AY1089" s="64">
        <v>4871.7900000000009</v>
      </c>
      <c r="AZ1089" s="65">
        <v>8.1702771221876372E-2</v>
      </c>
      <c r="BA1089" s="65">
        <v>9.7928404854715989E-2</v>
      </c>
      <c r="BB1089" s="17" t="s">
        <v>36</v>
      </c>
      <c r="BC1089" s="17" t="s">
        <v>1016</v>
      </c>
    </row>
    <row r="1090" spans="1:55" ht="20.100000000000001" customHeight="1" x14ac:dyDescent="0.2">
      <c r="A1090" s="72" t="s">
        <v>998</v>
      </c>
      <c r="B1090" s="72" t="s">
        <v>75</v>
      </c>
      <c r="C1090" s="35">
        <f t="shared" si="262"/>
        <v>6</v>
      </c>
      <c r="D1090" s="39">
        <v>4</v>
      </c>
      <c r="E1090" s="60" t="s">
        <v>23</v>
      </c>
      <c r="F1090" s="18" t="str">
        <f t="shared" si="263"/>
        <v>Moser, David</v>
      </c>
      <c r="G1090" s="11" t="s">
        <v>1181</v>
      </c>
      <c r="H1090" s="11" t="s">
        <v>2426</v>
      </c>
      <c r="I1090" s="66">
        <v>1</v>
      </c>
      <c r="J1090" s="11" t="s">
        <v>53</v>
      </c>
      <c r="K1090" s="34">
        <f t="shared" si="264"/>
        <v>35342.300000000003</v>
      </c>
      <c r="L1090" s="34">
        <f t="shared" si="265"/>
        <v>0</v>
      </c>
      <c r="M1090" s="34">
        <f t="shared" si="266"/>
        <v>35342.300000000003</v>
      </c>
      <c r="N1090" s="34">
        <f t="shared" si="267"/>
        <v>1766.6999999999971</v>
      </c>
      <c r="O1090" s="34">
        <f t="shared" si="268"/>
        <v>0</v>
      </c>
      <c r="P1090" s="34">
        <f t="shared" si="269"/>
        <v>1766.6999999999971</v>
      </c>
      <c r="Q1090" s="34">
        <f t="shared" si="270"/>
        <v>37109</v>
      </c>
      <c r="R1090" s="34">
        <f t="shared" si="271"/>
        <v>0</v>
      </c>
      <c r="S1090" s="34">
        <f t="shared" si="272"/>
        <v>37109</v>
      </c>
      <c r="T1090" s="13">
        <v>42863</v>
      </c>
      <c r="V1090" s="11" t="s">
        <v>2424</v>
      </c>
      <c r="W1090" s="11" t="s">
        <v>1065</v>
      </c>
      <c r="X1090" s="11" t="s">
        <v>8867</v>
      </c>
      <c r="Y1090" s="11" t="s">
        <v>2425</v>
      </c>
      <c r="Z1090" s="11" t="s">
        <v>1122</v>
      </c>
      <c r="AA1090" s="11" t="s">
        <v>2427</v>
      </c>
      <c r="AB1090" s="11" t="s">
        <v>2428</v>
      </c>
      <c r="AC1090" s="12" t="s">
        <v>370</v>
      </c>
      <c r="AD1090" s="12" t="s">
        <v>73</v>
      </c>
      <c r="AE1090" s="70">
        <v>25900</v>
      </c>
      <c r="AF1090" s="70">
        <v>38645</v>
      </c>
      <c r="AG1090" s="60"/>
      <c r="AH1090" s="61">
        <v>34820</v>
      </c>
      <c r="AI1090" s="61">
        <v>0</v>
      </c>
      <c r="AJ1090" s="61">
        <v>35342.300000000003</v>
      </c>
      <c r="AK1090" s="61">
        <v>0</v>
      </c>
      <c r="AL1090" s="61">
        <v>35342.300000000003</v>
      </c>
      <c r="AM1090" s="61">
        <v>0</v>
      </c>
      <c r="AN1090" s="11"/>
      <c r="AO1090" s="61">
        <v>37109</v>
      </c>
      <c r="AP1090" s="61">
        <v>0</v>
      </c>
      <c r="AQ1090" s="62">
        <v>37109</v>
      </c>
      <c r="AR1090" s="62">
        <v>0</v>
      </c>
      <c r="AS1090" s="11"/>
      <c r="AT1090" s="62">
        <v>35342.300000000003</v>
      </c>
      <c r="AU1090" s="62">
        <v>37109</v>
      </c>
      <c r="AV1090" s="61">
        <v>2289</v>
      </c>
      <c r="AW1090" s="63" t="str">
        <f t="shared" si="273"/>
        <v/>
      </c>
      <c r="AX1090" s="63" t="str">
        <f t="shared" si="274"/>
        <v/>
      </c>
      <c r="AY1090" s="64">
        <v>1766.6999999999971</v>
      </c>
      <c r="AZ1090" s="65">
        <v>4.9988257696867405E-2</v>
      </c>
      <c r="BA1090" s="65">
        <v>6.5738081562320499E-2</v>
      </c>
      <c r="BB1090" s="17" t="s">
        <v>36</v>
      </c>
      <c r="BC1090" s="17" t="s">
        <v>1016</v>
      </c>
    </row>
    <row r="1091" spans="1:55" ht="20.100000000000001" customHeight="1" x14ac:dyDescent="0.2">
      <c r="A1091" s="72" t="s">
        <v>998</v>
      </c>
      <c r="B1091" s="72" t="s">
        <v>75</v>
      </c>
      <c r="C1091" s="35">
        <f t="shared" si="262"/>
        <v>6</v>
      </c>
      <c r="D1091" s="39">
        <v>4</v>
      </c>
      <c r="E1091" s="60" t="s">
        <v>23</v>
      </c>
      <c r="F1091" s="18" t="str">
        <f t="shared" si="263"/>
        <v>Mounlavongsy, Katrina</v>
      </c>
      <c r="G1091" s="11" t="s">
        <v>1312</v>
      </c>
      <c r="H1091" s="11" t="s">
        <v>2192</v>
      </c>
      <c r="I1091" s="66">
        <v>1</v>
      </c>
      <c r="J1091" s="11" t="s">
        <v>53</v>
      </c>
      <c r="K1091" s="34">
        <f t="shared" si="264"/>
        <v>0</v>
      </c>
      <c r="L1091" s="34">
        <f t="shared" si="265"/>
        <v>61853.09</v>
      </c>
      <c r="M1091" s="34">
        <f t="shared" si="266"/>
        <v>61853.09</v>
      </c>
      <c r="N1091" s="34">
        <f t="shared" si="267"/>
        <v>0</v>
      </c>
      <c r="O1091" s="34">
        <f t="shared" si="268"/>
        <v>6146.9100000000035</v>
      </c>
      <c r="P1091" s="34">
        <f t="shared" si="269"/>
        <v>6146.9100000000035</v>
      </c>
      <c r="Q1091" s="34">
        <f t="shared" si="270"/>
        <v>0</v>
      </c>
      <c r="R1091" s="34">
        <f t="shared" si="271"/>
        <v>68000</v>
      </c>
      <c r="S1091" s="34">
        <f t="shared" si="272"/>
        <v>68000</v>
      </c>
      <c r="T1091" s="13">
        <v>42863</v>
      </c>
      <c r="V1091" s="11" t="s">
        <v>2189</v>
      </c>
      <c r="W1091" s="11" t="s">
        <v>2190</v>
      </c>
      <c r="X1091" s="11" t="s">
        <v>8868</v>
      </c>
      <c r="Y1091" s="11" t="s">
        <v>2191</v>
      </c>
      <c r="Z1091" s="11" t="s">
        <v>1122</v>
      </c>
      <c r="AA1091" s="11" t="s">
        <v>2137</v>
      </c>
      <c r="AB1091" s="11" t="s">
        <v>2138</v>
      </c>
      <c r="AC1091" s="12" t="s">
        <v>1851</v>
      </c>
      <c r="AD1091" s="12" t="s">
        <v>1852</v>
      </c>
      <c r="AE1091" s="70">
        <v>39622</v>
      </c>
      <c r="AF1091" s="70">
        <v>74005</v>
      </c>
      <c r="AG1091" s="60"/>
      <c r="AH1091" s="61">
        <v>60939</v>
      </c>
      <c r="AI1091" s="61">
        <v>0</v>
      </c>
      <c r="AJ1091" s="61">
        <v>61853.09</v>
      </c>
      <c r="AK1091" s="61">
        <v>0</v>
      </c>
      <c r="AL1091" s="61">
        <v>0</v>
      </c>
      <c r="AM1091" s="61">
        <v>61853.09</v>
      </c>
      <c r="AN1091" s="11" t="s">
        <v>1026</v>
      </c>
      <c r="AO1091" s="61">
        <v>68000</v>
      </c>
      <c r="AP1091" s="61">
        <v>0</v>
      </c>
      <c r="AQ1091" s="62">
        <v>0</v>
      </c>
      <c r="AR1091" s="62">
        <v>68000</v>
      </c>
      <c r="AS1091" s="11" t="s">
        <v>1026</v>
      </c>
      <c r="AT1091" s="62">
        <v>61853.09</v>
      </c>
      <c r="AU1091" s="62">
        <v>68000</v>
      </c>
      <c r="AV1091" s="61">
        <v>7061</v>
      </c>
      <c r="AW1091" s="63" t="str">
        <f t="shared" si="273"/>
        <v/>
      </c>
      <c r="AX1091" s="63" t="str">
        <f t="shared" si="274"/>
        <v/>
      </c>
      <c r="AY1091" s="64">
        <v>6146.9100000000035</v>
      </c>
      <c r="AZ1091" s="65">
        <v>9.9379190271658271E-2</v>
      </c>
      <c r="BA1091" s="65">
        <v>0.11586996832898472</v>
      </c>
      <c r="BB1091" s="17" t="s">
        <v>36</v>
      </c>
      <c r="BC1091" s="17" t="s">
        <v>1016</v>
      </c>
    </row>
    <row r="1092" spans="1:55" ht="20.100000000000001" customHeight="1" x14ac:dyDescent="0.2">
      <c r="A1092" s="72" t="s">
        <v>998</v>
      </c>
      <c r="B1092" s="72" t="s">
        <v>75</v>
      </c>
      <c r="C1092" s="35">
        <f t="shared" si="262"/>
        <v>6</v>
      </c>
      <c r="D1092" s="39">
        <v>4</v>
      </c>
      <c r="E1092" s="60" t="s">
        <v>23</v>
      </c>
      <c r="F1092" s="18" t="str">
        <f t="shared" si="263"/>
        <v>Muller, Rebecca</v>
      </c>
      <c r="G1092" s="11" t="s">
        <v>1262</v>
      </c>
      <c r="H1092" s="11" t="s">
        <v>2079</v>
      </c>
      <c r="I1092" s="66">
        <v>1</v>
      </c>
      <c r="J1092" s="11" t="s">
        <v>53</v>
      </c>
      <c r="K1092" s="34">
        <f t="shared" si="264"/>
        <v>0</v>
      </c>
      <c r="L1092" s="34">
        <f t="shared" si="265"/>
        <v>40169.64</v>
      </c>
      <c r="M1092" s="34">
        <f t="shared" si="266"/>
        <v>40169.64</v>
      </c>
      <c r="N1092" s="34">
        <f t="shared" si="267"/>
        <v>0</v>
      </c>
      <c r="O1092" s="34">
        <f t="shared" si="268"/>
        <v>1830.3600000000006</v>
      </c>
      <c r="P1092" s="34">
        <f t="shared" si="269"/>
        <v>1830.3600000000006</v>
      </c>
      <c r="Q1092" s="34">
        <f t="shared" si="270"/>
        <v>0</v>
      </c>
      <c r="R1092" s="34">
        <f t="shared" si="271"/>
        <v>42000</v>
      </c>
      <c r="S1092" s="34">
        <f t="shared" si="272"/>
        <v>42000</v>
      </c>
      <c r="T1092" s="13">
        <v>42863</v>
      </c>
      <c r="V1092" s="11" t="s">
        <v>2077</v>
      </c>
      <c r="W1092" s="11" t="s">
        <v>1669</v>
      </c>
      <c r="X1092" s="11" t="s">
        <v>8869</v>
      </c>
      <c r="Y1092" s="11" t="s">
        <v>2078</v>
      </c>
      <c r="Z1092" s="11" t="s">
        <v>1122</v>
      </c>
      <c r="AA1092" s="11" t="s">
        <v>2065</v>
      </c>
      <c r="AB1092" s="11" t="s">
        <v>2066</v>
      </c>
      <c r="AC1092" s="12" t="s">
        <v>515</v>
      </c>
      <c r="AD1092" s="12" t="s">
        <v>73</v>
      </c>
      <c r="AE1092" s="70">
        <v>23332</v>
      </c>
      <c r="AF1092" s="70">
        <v>46186</v>
      </c>
      <c r="AG1092" s="60"/>
      <c r="AH1092" s="61">
        <v>39576</v>
      </c>
      <c r="AI1092" s="61">
        <v>0</v>
      </c>
      <c r="AJ1092" s="61">
        <v>40169.64</v>
      </c>
      <c r="AK1092" s="61">
        <v>0</v>
      </c>
      <c r="AL1092" s="61">
        <v>0</v>
      </c>
      <c r="AM1092" s="61">
        <v>40169.64</v>
      </c>
      <c r="AN1092" s="11" t="s">
        <v>1637</v>
      </c>
      <c r="AO1092" s="61">
        <v>42000</v>
      </c>
      <c r="AP1092" s="61">
        <v>0</v>
      </c>
      <c r="AQ1092" s="62">
        <v>0</v>
      </c>
      <c r="AR1092" s="62">
        <v>42000</v>
      </c>
      <c r="AS1092" s="11" t="s">
        <v>1637</v>
      </c>
      <c r="AT1092" s="62">
        <v>40169.64</v>
      </c>
      <c r="AU1092" s="62">
        <v>42000</v>
      </c>
      <c r="AV1092" s="61">
        <v>2424</v>
      </c>
      <c r="AW1092" s="63" t="str">
        <f t="shared" si="273"/>
        <v/>
      </c>
      <c r="AX1092" s="63" t="str">
        <f t="shared" si="274"/>
        <v/>
      </c>
      <c r="AY1092" s="64">
        <v>1830.3600000000006</v>
      </c>
      <c r="AZ1092" s="65">
        <v>4.5565755630371609E-2</v>
      </c>
      <c r="BA1092" s="65">
        <v>6.1249241964827165E-2</v>
      </c>
      <c r="BB1092" s="17" t="s">
        <v>36</v>
      </c>
      <c r="BC1092" s="17" t="s">
        <v>1016</v>
      </c>
    </row>
    <row r="1093" spans="1:55" ht="20.100000000000001" customHeight="1" x14ac:dyDescent="0.2">
      <c r="A1093" s="72" t="s">
        <v>998</v>
      </c>
      <c r="B1093" s="72" t="s">
        <v>75</v>
      </c>
      <c r="C1093" s="35">
        <f t="shared" si="262"/>
        <v>6</v>
      </c>
      <c r="D1093" s="39">
        <v>4</v>
      </c>
      <c r="E1093" s="60" t="s">
        <v>23</v>
      </c>
      <c r="F1093" s="18" t="str">
        <f t="shared" si="263"/>
        <v>Musgrove, Katie</v>
      </c>
      <c r="G1093" s="11" t="s">
        <v>252</v>
      </c>
      <c r="H1093" s="11" t="s">
        <v>2499</v>
      </c>
      <c r="I1093" s="66">
        <v>1</v>
      </c>
      <c r="J1093" s="11" t="s">
        <v>53</v>
      </c>
      <c r="K1093" s="34">
        <f t="shared" si="264"/>
        <v>0</v>
      </c>
      <c r="L1093" s="34">
        <f t="shared" si="265"/>
        <v>44225.58</v>
      </c>
      <c r="M1093" s="34">
        <f t="shared" si="266"/>
        <v>44225.58</v>
      </c>
      <c r="N1093" s="34">
        <f t="shared" si="267"/>
        <v>0</v>
      </c>
      <c r="O1093" s="34">
        <f t="shared" si="268"/>
        <v>4422.4199999999983</v>
      </c>
      <c r="P1093" s="34">
        <f t="shared" si="269"/>
        <v>4422.4199999999983</v>
      </c>
      <c r="Q1093" s="34">
        <f t="shared" si="270"/>
        <v>0</v>
      </c>
      <c r="R1093" s="34">
        <f t="shared" si="271"/>
        <v>48648</v>
      </c>
      <c r="S1093" s="34">
        <f t="shared" si="272"/>
        <v>48648</v>
      </c>
      <c r="T1093" s="13">
        <v>42870</v>
      </c>
      <c r="V1093" s="11" t="s">
        <v>2496</v>
      </c>
      <c r="W1093" s="11" t="s">
        <v>2497</v>
      </c>
      <c r="X1093" s="11" t="s">
        <v>8871</v>
      </c>
      <c r="Y1093" s="11" t="s">
        <v>2498</v>
      </c>
      <c r="Z1093" s="11" t="s">
        <v>2493</v>
      </c>
      <c r="AA1093" s="11" t="s">
        <v>2500</v>
      </c>
      <c r="AB1093" s="11" t="s">
        <v>2501</v>
      </c>
      <c r="AC1093" s="12" t="s">
        <v>1491</v>
      </c>
      <c r="AD1093" s="12" t="s">
        <v>1491</v>
      </c>
      <c r="AE1093" s="70">
        <v>29826</v>
      </c>
      <c r="AF1093" s="70">
        <v>49147</v>
      </c>
      <c r="AG1093" s="60"/>
      <c r="AH1093" s="61">
        <v>43572</v>
      </c>
      <c r="AI1093" s="61">
        <v>0</v>
      </c>
      <c r="AJ1093" s="61">
        <v>44225.58</v>
      </c>
      <c r="AK1093" s="61">
        <v>0</v>
      </c>
      <c r="AL1093" s="61">
        <v>0</v>
      </c>
      <c r="AM1093" s="61">
        <v>44225.58</v>
      </c>
      <c r="AN1093" s="11" t="s">
        <v>1015</v>
      </c>
      <c r="AO1093" s="61">
        <v>48648</v>
      </c>
      <c r="AP1093" s="61">
        <v>0</v>
      </c>
      <c r="AQ1093" s="62">
        <v>0</v>
      </c>
      <c r="AR1093" s="62">
        <v>48648</v>
      </c>
      <c r="AS1093" s="11" t="s">
        <v>1015</v>
      </c>
      <c r="AT1093" s="62">
        <v>44225.58</v>
      </c>
      <c r="AU1093" s="62">
        <v>48648</v>
      </c>
      <c r="AV1093" s="61">
        <v>5076</v>
      </c>
      <c r="AW1093" s="63" t="str">
        <f t="shared" si="273"/>
        <v/>
      </c>
      <c r="AX1093" s="63" t="str">
        <f t="shared" si="274"/>
        <v/>
      </c>
      <c r="AY1093" s="64">
        <v>4422.4199999999983</v>
      </c>
      <c r="AZ1093" s="65">
        <v>9.9996879633913183E-2</v>
      </c>
      <c r="BA1093" s="65">
        <v>0.11649683282842192</v>
      </c>
      <c r="BB1093" s="17" t="s">
        <v>36</v>
      </c>
      <c r="BC1093" s="17" t="s">
        <v>1016</v>
      </c>
    </row>
    <row r="1094" spans="1:55" ht="20.100000000000001" customHeight="1" x14ac:dyDescent="0.2">
      <c r="A1094" s="72" t="s">
        <v>998</v>
      </c>
      <c r="B1094" s="72" t="s">
        <v>75</v>
      </c>
      <c r="C1094" s="35">
        <f t="shared" si="262"/>
        <v>6</v>
      </c>
      <c r="D1094" s="39">
        <v>4</v>
      </c>
      <c r="E1094" s="60" t="s">
        <v>23</v>
      </c>
      <c r="F1094" s="18" t="str">
        <f t="shared" si="263"/>
        <v>Mygrant, Christopher</v>
      </c>
      <c r="G1094" s="11" t="s">
        <v>1143</v>
      </c>
      <c r="H1094" s="11" t="s">
        <v>2460</v>
      </c>
      <c r="I1094" s="66">
        <v>1</v>
      </c>
      <c r="J1094" s="11" t="s">
        <v>53</v>
      </c>
      <c r="K1094" s="34">
        <f t="shared" si="264"/>
        <v>0</v>
      </c>
      <c r="L1094" s="34">
        <f t="shared" si="265"/>
        <v>38570</v>
      </c>
      <c r="M1094" s="34">
        <f t="shared" si="266"/>
        <v>38570</v>
      </c>
      <c r="N1094" s="34">
        <f t="shared" si="267"/>
        <v>0</v>
      </c>
      <c r="O1094" s="34">
        <f t="shared" si="268"/>
        <v>1930</v>
      </c>
      <c r="P1094" s="34">
        <f t="shared" si="269"/>
        <v>1930</v>
      </c>
      <c r="Q1094" s="34">
        <f t="shared" si="270"/>
        <v>0</v>
      </c>
      <c r="R1094" s="34">
        <f t="shared" si="271"/>
        <v>40500</v>
      </c>
      <c r="S1094" s="34">
        <f t="shared" si="272"/>
        <v>40500</v>
      </c>
      <c r="T1094" s="13">
        <v>42870</v>
      </c>
      <c r="V1094" s="11" t="s">
        <v>2458</v>
      </c>
      <c r="W1094" s="11" t="s">
        <v>1119</v>
      </c>
      <c r="X1094" s="11" t="s">
        <v>8872</v>
      </c>
      <c r="Y1094" s="11" t="s">
        <v>2459</v>
      </c>
      <c r="Z1094" s="11" t="s">
        <v>1122</v>
      </c>
      <c r="AA1094" s="11" t="s">
        <v>1191</v>
      </c>
      <c r="AB1094" s="11" t="s">
        <v>1192</v>
      </c>
      <c r="AC1094" s="12" t="s">
        <v>351</v>
      </c>
      <c r="AD1094" s="12" t="s">
        <v>1116</v>
      </c>
      <c r="AE1094" s="70">
        <v>30206</v>
      </c>
      <c r="AF1094" s="70">
        <v>41378</v>
      </c>
      <c r="AG1094" s="60"/>
      <c r="AH1094" s="61">
        <v>38000</v>
      </c>
      <c r="AI1094" s="61">
        <v>0</v>
      </c>
      <c r="AJ1094" s="61">
        <v>38570</v>
      </c>
      <c r="AK1094" s="61">
        <v>0</v>
      </c>
      <c r="AL1094" s="61">
        <v>0</v>
      </c>
      <c r="AM1094" s="61">
        <v>38570</v>
      </c>
      <c r="AN1094" s="11" t="s">
        <v>997</v>
      </c>
      <c r="AO1094" s="61">
        <v>40500</v>
      </c>
      <c r="AP1094" s="61">
        <v>0</v>
      </c>
      <c r="AQ1094" s="62">
        <v>0</v>
      </c>
      <c r="AR1094" s="62">
        <v>40500</v>
      </c>
      <c r="AS1094" s="11" t="s">
        <v>997</v>
      </c>
      <c r="AT1094" s="62">
        <v>38570</v>
      </c>
      <c r="AU1094" s="62">
        <v>40500</v>
      </c>
      <c r="AV1094" s="61">
        <v>2500</v>
      </c>
      <c r="AW1094" s="63" t="str">
        <f t="shared" si="273"/>
        <v/>
      </c>
      <c r="AX1094" s="63" t="str">
        <f t="shared" si="274"/>
        <v/>
      </c>
      <c r="AY1094" s="64">
        <v>1930</v>
      </c>
      <c r="AZ1094" s="65">
        <v>5.0038890329271453E-2</v>
      </c>
      <c r="BA1094" s="65">
        <v>6.5789473684210523E-2</v>
      </c>
      <c r="BB1094" s="17" t="s">
        <v>36</v>
      </c>
      <c r="BC1094" s="17" t="s">
        <v>1016</v>
      </c>
    </row>
    <row r="1095" spans="1:55" ht="20.100000000000001" customHeight="1" x14ac:dyDescent="0.2">
      <c r="A1095" s="72" t="s">
        <v>998</v>
      </c>
      <c r="B1095" s="72" t="s">
        <v>75</v>
      </c>
      <c r="C1095" s="35">
        <f t="shared" si="262"/>
        <v>6</v>
      </c>
      <c r="D1095" s="39">
        <v>4</v>
      </c>
      <c r="E1095" s="60" t="s">
        <v>23</v>
      </c>
      <c r="F1095" s="18" t="str">
        <f t="shared" si="263"/>
        <v>NARVESEN, ROBYN</v>
      </c>
      <c r="G1095" s="11" t="s">
        <v>299</v>
      </c>
      <c r="H1095" s="11" t="s">
        <v>1495</v>
      </c>
      <c r="I1095" s="66">
        <v>1</v>
      </c>
      <c r="J1095" s="11" t="s">
        <v>53</v>
      </c>
      <c r="K1095" s="34">
        <f t="shared" si="264"/>
        <v>60905.08</v>
      </c>
      <c r="L1095" s="34">
        <f t="shared" si="265"/>
        <v>0</v>
      </c>
      <c r="M1095" s="34">
        <f t="shared" si="266"/>
        <v>60905.08</v>
      </c>
      <c r="N1095" s="34">
        <f t="shared" si="267"/>
        <v>2257.9199999999983</v>
      </c>
      <c r="O1095" s="34">
        <f t="shared" si="268"/>
        <v>0</v>
      </c>
      <c r="P1095" s="34">
        <f t="shared" si="269"/>
        <v>2257.9199999999983</v>
      </c>
      <c r="Q1095" s="34">
        <f t="shared" si="270"/>
        <v>63163</v>
      </c>
      <c r="R1095" s="34">
        <f t="shared" si="271"/>
        <v>0</v>
      </c>
      <c r="S1095" s="34">
        <f t="shared" si="272"/>
        <v>63163</v>
      </c>
      <c r="T1095" s="13">
        <v>42877</v>
      </c>
      <c r="V1095" s="11" t="s">
        <v>1492</v>
      </c>
      <c r="W1095" s="11" t="s">
        <v>1493</v>
      </c>
      <c r="X1095" s="11" t="s">
        <v>8873</v>
      </c>
      <c r="Y1095" s="11" t="s">
        <v>1494</v>
      </c>
      <c r="Z1095" s="11" t="s">
        <v>1011</v>
      </c>
      <c r="AA1095" s="11" t="s">
        <v>1496</v>
      </c>
      <c r="AB1095" s="11" t="s">
        <v>1497</v>
      </c>
      <c r="AC1095" s="12" t="s">
        <v>256</v>
      </c>
      <c r="AD1095" s="12" t="s">
        <v>256</v>
      </c>
      <c r="AE1095" s="70">
        <v>31888</v>
      </c>
      <c r="AF1095" s="70">
        <v>63163</v>
      </c>
      <c r="AG1095" s="60"/>
      <c r="AH1095" s="61">
        <v>60005</v>
      </c>
      <c r="AI1095" s="61">
        <v>0</v>
      </c>
      <c r="AJ1095" s="61">
        <v>60905.08</v>
      </c>
      <c r="AK1095" s="61">
        <v>0</v>
      </c>
      <c r="AL1095" s="61">
        <v>60905.08</v>
      </c>
      <c r="AM1095" s="61">
        <v>0</v>
      </c>
      <c r="AN1095" s="11"/>
      <c r="AO1095" s="61">
        <v>63163</v>
      </c>
      <c r="AP1095" s="61">
        <v>0</v>
      </c>
      <c r="AQ1095" s="62">
        <v>63163</v>
      </c>
      <c r="AR1095" s="62">
        <v>0</v>
      </c>
      <c r="AS1095" s="11"/>
      <c r="AT1095" s="62">
        <v>60905.08</v>
      </c>
      <c r="AU1095" s="62">
        <v>63163</v>
      </c>
      <c r="AV1095" s="61">
        <v>3158</v>
      </c>
      <c r="AW1095" s="63" t="str">
        <f t="shared" si="273"/>
        <v/>
      </c>
      <c r="AX1095" s="63" t="str">
        <f t="shared" si="274"/>
        <v/>
      </c>
      <c r="AY1095" s="64">
        <v>2257.9199999999983</v>
      </c>
      <c r="AZ1095" s="65">
        <v>3.7072769627755159E-2</v>
      </c>
      <c r="BA1095" s="65">
        <v>5.2628947587701022E-2</v>
      </c>
      <c r="BB1095" s="17" t="s">
        <v>36</v>
      </c>
      <c r="BC1095" s="17" t="s">
        <v>1016</v>
      </c>
    </row>
    <row r="1096" spans="1:55" ht="20.100000000000001" customHeight="1" x14ac:dyDescent="0.2">
      <c r="A1096" s="72" t="s">
        <v>998</v>
      </c>
      <c r="B1096" s="72" t="s">
        <v>75</v>
      </c>
      <c r="C1096" s="35">
        <f t="shared" si="262"/>
        <v>6</v>
      </c>
      <c r="D1096" s="39">
        <v>4</v>
      </c>
      <c r="E1096" s="60" t="s">
        <v>23</v>
      </c>
      <c r="F1096" s="18" t="str">
        <f t="shared" si="263"/>
        <v>Newport, Brian</v>
      </c>
      <c r="G1096" s="11" t="s">
        <v>299</v>
      </c>
      <c r="H1096" s="11" t="s">
        <v>1863</v>
      </c>
      <c r="I1096" s="66">
        <v>1</v>
      </c>
      <c r="J1096" s="11" t="s">
        <v>53</v>
      </c>
      <c r="K1096" s="34">
        <f t="shared" si="264"/>
        <v>57509.9</v>
      </c>
      <c r="L1096" s="34">
        <f t="shared" si="265"/>
        <v>0</v>
      </c>
      <c r="M1096" s="34">
        <f t="shared" si="266"/>
        <v>57509.9</v>
      </c>
      <c r="N1096" s="34">
        <f t="shared" si="267"/>
        <v>3451.0999999999985</v>
      </c>
      <c r="O1096" s="34">
        <f t="shared" si="268"/>
        <v>0</v>
      </c>
      <c r="P1096" s="34">
        <f t="shared" si="269"/>
        <v>3451.0999999999985</v>
      </c>
      <c r="Q1096" s="34">
        <f t="shared" si="270"/>
        <v>60961</v>
      </c>
      <c r="R1096" s="34">
        <f t="shared" si="271"/>
        <v>0</v>
      </c>
      <c r="S1096" s="34">
        <f t="shared" si="272"/>
        <v>60961</v>
      </c>
      <c r="T1096" s="13">
        <v>42884</v>
      </c>
      <c r="V1096" s="11" t="s">
        <v>1861</v>
      </c>
      <c r="W1096" s="11" t="s">
        <v>235</v>
      </c>
      <c r="X1096" s="11" t="s">
        <v>8875</v>
      </c>
      <c r="Y1096" s="11" t="s">
        <v>1862</v>
      </c>
      <c r="Z1096" s="11" t="s">
        <v>1857</v>
      </c>
      <c r="AA1096" s="11" t="s">
        <v>1864</v>
      </c>
      <c r="AB1096" s="11" t="s">
        <v>1865</v>
      </c>
      <c r="AC1096" s="12" t="s">
        <v>1744</v>
      </c>
      <c r="AD1096" s="12" t="s">
        <v>73</v>
      </c>
      <c r="AE1096" s="70">
        <v>31888</v>
      </c>
      <c r="AF1096" s="70">
        <v>63163</v>
      </c>
      <c r="AG1096" s="60"/>
      <c r="AH1096" s="61">
        <v>56660</v>
      </c>
      <c r="AI1096" s="61">
        <v>0</v>
      </c>
      <c r="AJ1096" s="61">
        <v>57509.9</v>
      </c>
      <c r="AK1096" s="61">
        <v>0</v>
      </c>
      <c r="AL1096" s="61">
        <v>57509.9</v>
      </c>
      <c r="AM1096" s="61">
        <v>0</v>
      </c>
      <c r="AN1096" s="11"/>
      <c r="AO1096" s="61">
        <v>60961</v>
      </c>
      <c r="AP1096" s="61">
        <v>0</v>
      </c>
      <c r="AQ1096" s="62">
        <v>60961</v>
      </c>
      <c r="AR1096" s="62">
        <v>0</v>
      </c>
      <c r="AS1096" s="11"/>
      <c r="AT1096" s="62">
        <v>57509.9</v>
      </c>
      <c r="AU1096" s="62">
        <v>60961</v>
      </c>
      <c r="AV1096" s="61">
        <v>4301</v>
      </c>
      <c r="AW1096" s="63" t="str">
        <f t="shared" si="273"/>
        <v/>
      </c>
      <c r="AX1096" s="63" t="str">
        <f t="shared" si="274"/>
        <v/>
      </c>
      <c r="AY1096" s="64">
        <v>3451.0999999999985</v>
      </c>
      <c r="AZ1096" s="65">
        <v>6.0008798485130362E-2</v>
      </c>
      <c r="BA1096" s="65">
        <v>7.5908930462407348E-2</v>
      </c>
      <c r="BB1096" s="17" t="s">
        <v>36</v>
      </c>
      <c r="BC1096" s="17" t="s">
        <v>1016</v>
      </c>
    </row>
    <row r="1097" spans="1:55" ht="20.100000000000001" customHeight="1" x14ac:dyDescent="0.2">
      <c r="A1097" s="72" t="s">
        <v>998</v>
      </c>
      <c r="B1097" s="72" t="s">
        <v>75</v>
      </c>
      <c r="C1097" s="35">
        <f t="shared" si="262"/>
        <v>6</v>
      </c>
      <c r="D1097" s="39">
        <v>4</v>
      </c>
      <c r="E1097" s="60" t="s">
        <v>23</v>
      </c>
      <c r="F1097" s="18" t="str">
        <f t="shared" si="263"/>
        <v>Nguyen, Phuong</v>
      </c>
      <c r="G1097" s="11" t="s">
        <v>252</v>
      </c>
      <c r="H1097" s="11" t="s">
        <v>1368</v>
      </c>
      <c r="I1097" s="66">
        <v>1</v>
      </c>
      <c r="J1097" s="11" t="s">
        <v>53</v>
      </c>
      <c r="K1097" s="34">
        <f t="shared" si="264"/>
        <v>0</v>
      </c>
      <c r="L1097" s="34">
        <f t="shared" si="265"/>
        <v>46893</v>
      </c>
      <c r="M1097" s="34">
        <f t="shared" si="266"/>
        <v>46893</v>
      </c>
      <c r="N1097" s="34">
        <f t="shared" si="267"/>
        <v>0</v>
      </c>
      <c r="O1097" s="34">
        <f t="shared" si="268"/>
        <v>2254</v>
      </c>
      <c r="P1097" s="34">
        <f t="shared" si="269"/>
        <v>2254</v>
      </c>
      <c r="Q1097" s="34">
        <f t="shared" si="270"/>
        <v>0</v>
      </c>
      <c r="R1097" s="34">
        <f t="shared" si="271"/>
        <v>49147</v>
      </c>
      <c r="S1097" s="34">
        <f t="shared" si="272"/>
        <v>49147</v>
      </c>
      <c r="T1097" s="13">
        <v>42884</v>
      </c>
      <c r="V1097" s="11" t="s">
        <v>1365</v>
      </c>
      <c r="W1097" s="11" t="s">
        <v>1366</v>
      </c>
      <c r="X1097" s="11" t="s">
        <v>8876</v>
      </c>
      <c r="Y1097" s="11" t="s">
        <v>1367</v>
      </c>
      <c r="Z1097" s="11" t="s">
        <v>1344</v>
      </c>
      <c r="AA1097" s="11" t="s">
        <v>1369</v>
      </c>
      <c r="AB1097" s="11" t="s">
        <v>1370</v>
      </c>
      <c r="AC1097" s="12" t="s">
        <v>256</v>
      </c>
      <c r="AD1097" s="12" t="s">
        <v>256</v>
      </c>
      <c r="AE1097" s="70">
        <v>29826</v>
      </c>
      <c r="AF1097" s="70">
        <v>49147</v>
      </c>
      <c r="AG1097" s="60"/>
      <c r="AH1097" s="61">
        <v>42000</v>
      </c>
      <c r="AI1097" s="61">
        <v>0</v>
      </c>
      <c r="AJ1097" s="61">
        <v>46893</v>
      </c>
      <c r="AK1097" s="61">
        <v>0</v>
      </c>
      <c r="AL1097" s="61">
        <v>0</v>
      </c>
      <c r="AM1097" s="61">
        <v>46893</v>
      </c>
      <c r="AN1097" s="11" t="s">
        <v>1026</v>
      </c>
      <c r="AO1097" s="61">
        <v>49147</v>
      </c>
      <c r="AP1097" s="61">
        <v>0</v>
      </c>
      <c r="AQ1097" s="62">
        <v>0</v>
      </c>
      <c r="AR1097" s="62">
        <v>49147</v>
      </c>
      <c r="AS1097" s="11" t="s">
        <v>1026</v>
      </c>
      <c r="AT1097" s="62">
        <v>46893</v>
      </c>
      <c r="AU1097" s="62">
        <v>49147</v>
      </c>
      <c r="AV1097" s="61">
        <v>7147</v>
      </c>
      <c r="AW1097" s="63" t="str">
        <f t="shared" si="273"/>
        <v/>
      </c>
      <c r="AX1097" s="63" t="str">
        <f t="shared" si="274"/>
        <v/>
      </c>
      <c r="AY1097" s="64">
        <v>2254</v>
      </c>
      <c r="AZ1097" s="65">
        <v>4.8066875653082548E-2</v>
      </c>
      <c r="BA1097" s="65">
        <v>0.17016666666666666</v>
      </c>
      <c r="BB1097" s="17" t="s">
        <v>36</v>
      </c>
      <c r="BC1097" s="17" t="s">
        <v>1016</v>
      </c>
    </row>
    <row r="1098" spans="1:55" ht="20.100000000000001" customHeight="1" x14ac:dyDescent="0.2">
      <c r="A1098" s="72" t="s">
        <v>998</v>
      </c>
      <c r="B1098" s="72" t="s">
        <v>75</v>
      </c>
      <c r="C1098" s="35">
        <f t="shared" si="262"/>
        <v>6</v>
      </c>
      <c r="D1098" s="39">
        <v>4</v>
      </c>
      <c r="E1098" s="60" t="s">
        <v>23</v>
      </c>
      <c r="F1098" s="18" t="str">
        <f t="shared" si="263"/>
        <v>OLENIACZ, LAURA</v>
      </c>
      <c r="G1098" s="11" t="s">
        <v>1229</v>
      </c>
      <c r="H1098" s="11" t="s">
        <v>2042</v>
      </c>
      <c r="I1098" s="66">
        <v>1</v>
      </c>
      <c r="J1098" s="11" t="s">
        <v>53</v>
      </c>
      <c r="K1098" s="34">
        <f t="shared" si="264"/>
        <v>0</v>
      </c>
      <c r="L1098" s="34">
        <f t="shared" si="265"/>
        <v>43137.5</v>
      </c>
      <c r="M1098" s="34">
        <f t="shared" si="266"/>
        <v>43137.5</v>
      </c>
      <c r="N1098" s="34">
        <f t="shared" si="267"/>
        <v>0</v>
      </c>
      <c r="O1098" s="34">
        <f t="shared" si="268"/>
        <v>2157.5</v>
      </c>
      <c r="P1098" s="34">
        <f t="shared" si="269"/>
        <v>2157.5</v>
      </c>
      <c r="Q1098" s="34">
        <f t="shared" si="270"/>
        <v>0</v>
      </c>
      <c r="R1098" s="34">
        <f t="shared" si="271"/>
        <v>45295</v>
      </c>
      <c r="S1098" s="34">
        <f t="shared" si="272"/>
        <v>45295</v>
      </c>
      <c r="T1098" s="13">
        <v>42891</v>
      </c>
      <c r="V1098" s="11" t="s">
        <v>2039</v>
      </c>
      <c r="W1098" s="11" t="s">
        <v>2040</v>
      </c>
      <c r="X1098" s="11" t="s">
        <v>8885</v>
      </c>
      <c r="Y1098" s="11" t="s">
        <v>2041</v>
      </c>
      <c r="Z1098" s="11" t="s">
        <v>1122</v>
      </c>
      <c r="AA1098" s="11" t="s">
        <v>2043</v>
      </c>
      <c r="AB1098" s="11" t="s">
        <v>2044</v>
      </c>
      <c r="AC1098" s="12" t="s">
        <v>339</v>
      </c>
      <c r="AD1098" s="12" t="s">
        <v>339</v>
      </c>
      <c r="AE1098" s="70">
        <v>29743</v>
      </c>
      <c r="AF1098" s="70">
        <v>50216</v>
      </c>
      <c r="AG1098" s="60"/>
      <c r="AH1098" s="61">
        <v>42500</v>
      </c>
      <c r="AI1098" s="61">
        <v>0</v>
      </c>
      <c r="AJ1098" s="61">
        <v>43137.5</v>
      </c>
      <c r="AK1098" s="61">
        <v>0</v>
      </c>
      <c r="AL1098" s="61">
        <v>0</v>
      </c>
      <c r="AM1098" s="61">
        <v>43137.5</v>
      </c>
      <c r="AN1098" s="11" t="s">
        <v>1015</v>
      </c>
      <c r="AO1098" s="61">
        <v>45295</v>
      </c>
      <c r="AP1098" s="61">
        <v>0</v>
      </c>
      <c r="AQ1098" s="62">
        <v>0</v>
      </c>
      <c r="AR1098" s="62">
        <v>45295</v>
      </c>
      <c r="AS1098" s="11" t="s">
        <v>1015</v>
      </c>
      <c r="AT1098" s="62">
        <v>43137.5</v>
      </c>
      <c r="AU1098" s="62">
        <v>45295</v>
      </c>
      <c r="AV1098" s="61">
        <v>2795</v>
      </c>
      <c r="AW1098" s="63" t="str">
        <f t="shared" si="273"/>
        <v/>
      </c>
      <c r="AX1098" s="63" t="str">
        <f t="shared" si="274"/>
        <v/>
      </c>
      <c r="AY1098" s="64">
        <v>2157.5</v>
      </c>
      <c r="AZ1098" s="65">
        <v>5.0014488554042308E-2</v>
      </c>
      <c r="BA1098" s="65">
        <v>6.5764705882352947E-2</v>
      </c>
      <c r="BB1098" s="17" t="s">
        <v>36</v>
      </c>
      <c r="BC1098" s="17" t="s">
        <v>1016</v>
      </c>
    </row>
    <row r="1099" spans="1:55" ht="20.100000000000001" customHeight="1" x14ac:dyDescent="0.2">
      <c r="A1099" s="72" t="s">
        <v>998</v>
      </c>
      <c r="B1099" s="72" t="s">
        <v>75</v>
      </c>
      <c r="C1099" s="35">
        <f t="shared" si="262"/>
        <v>6</v>
      </c>
      <c r="D1099" s="39">
        <v>4</v>
      </c>
      <c r="E1099" s="60" t="s">
        <v>23</v>
      </c>
      <c r="F1099" s="18" t="str">
        <f t="shared" si="263"/>
        <v>OLIVER, RAYMOND</v>
      </c>
      <c r="G1099" s="11" t="s">
        <v>148</v>
      </c>
      <c r="H1099" s="11" t="s">
        <v>1419</v>
      </c>
      <c r="I1099" s="66">
        <v>1</v>
      </c>
      <c r="J1099" s="11" t="s">
        <v>53</v>
      </c>
      <c r="K1099" s="34">
        <f t="shared" si="264"/>
        <v>44301.71</v>
      </c>
      <c r="L1099" s="34">
        <f t="shared" si="265"/>
        <v>0</v>
      </c>
      <c r="M1099" s="34">
        <f t="shared" si="266"/>
        <v>44301.71</v>
      </c>
      <c r="N1099" s="34">
        <f t="shared" si="267"/>
        <v>1143.2900000000009</v>
      </c>
      <c r="O1099" s="34">
        <f t="shared" si="268"/>
        <v>0</v>
      </c>
      <c r="P1099" s="34">
        <f t="shared" si="269"/>
        <v>1143.2900000000009</v>
      </c>
      <c r="Q1099" s="34">
        <f t="shared" si="270"/>
        <v>45445</v>
      </c>
      <c r="R1099" s="34">
        <f t="shared" si="271"/>
        <v>0</v>
      </c>
      <c r="S1099" s="34">
        <f t="shared" si="272"/>
        <v>45445</v>
      </c>
      <c r="T1099" s="13">
        <v>42856</v>
      </c>
      <c r="V1099" s="11" t="s">
        <v>1416</v>
      </c>
      <c r="W1099" s="11" t="s">
        <v>1417</v>
      </c>
      <c r="X1099" s="11" t="s">
        <v>8886</v>
      </c>
      <c r="Y1099" s="11" t="s">
        <v>1418</v>
      </c>
      <c r="Z1099" s="11" t="s">
        <v>1003</v>
      </c>
      <c r="AA1099" s="11" t="s">
        <v>1004</v>
      </c>
      <c r="AB1099" s="11" t="s">
        <v>1005</v>
      </c>
      <c r="AC1099" s="12" t="s">
        <v>831</v>
      </c>
      <c r="AD1099" s="12" t="s">
        <v>831</v>
      </c>
      <c r="AE1099" s="70">
        <v>31383</v>
      </c>
      <c r="AF1099" s="70">
        <v>52611</v>
      </c>
      <c r="AG1099" s="60"/>
      <c r="AH1099" s="61">
        <v>43647</v>
      </c>
      <c r="AI1099" s="61">
        <v>0</v>
      </c>
      <c r="AJ1099" s="61">
        <v>44301.71</v>
      </c>
      <c r="AK1099" s="61">
        <v>0</v>
      </c>
      <c r="AL1099" s="61">
        <v>44301.71</v>
      </c>
      <c r="AM1099" s="61">
        <v>0</v>
      </c>
      <c r="AN1099" s="11"/>
      <c r="AO1099" s="61">
        <v>45445</v>
      </c>
      <c r="AP1099" s="61">
        <v>0</v>
      </c>
      <c r="AQ1099" s="62">
        <v>45445</v>
      </c>
      <c r="AR1099" s="62">
        <v>0</v>
      </c>
      <c r="AS1099" s="11"/>
      <c r="AT1099" s="62">
        <v>44301.71</v>
      </c>
      <c r="AU1099" s="62">
        <v>45445</v>
      </c>
      <c r="AV1099" s="61">
        <v>1798</v>
      </c>
      <c r="AW1099" s="63" t="str">
        <f t="shared" si="273"/>
        <v/>
      </c>
      <c r="AX1099" s="63" t="str">
        <f t="shared" si="274"/>
        <v/>
      </c>
      <c r="AY1099" s="64">
        <v>1143.2900000000009</v>
      </c>
      <c r="AZ1099" s="65">
        <v>2.5806904519035515E-2</v>
      </c>
      <c r="BA1099" s="65">
        <v>4.1194125598552019E-2</v>
      </c>
      <c r="BB1099" s="17" t="s">
        <v>36</v>
      </c>
      <c r="BC1099" s="17" t="s">
        <v>1016</v>
      </c>
    </row>
    <row r="1100" spans="1:55" ht="20.100000000000001" customHeight="1" x14ac:dyDescent="0.2">
      <c r="A1100" s="72" t="s">
        <v>998</v>
      </c>
      <c r="B1100" s="72" t="s">
        <v>75</v>
      </c>
      <c r="C1100" s="35">
        <f t="shared" si="262"/>
        <v>6</v>
      </c>
      <c r="D1100" s="39">
        <v>4</v>
      </c>
      <c r="E1100" s="60" t="s">
        <v>23</v>
      </c>
      <c r="F1100" s="18" t="str">
        <f t="shared" si="263"/>
        <v>Padgett, Connie</v>
      </c>
      <c r="G1100" s="11" t="s">
        <v>227</v>
      </c>
      <c r="H1100" s="11" t="s">
        <v>2672</v>
      </c>
      <c r="I1100" s="66">
        <v>1</v>
      </c>
      <c r="J1100" s="11" t="s">
        <v>53</v>
      </c>
      <c r="K1100" s="34">
        <f t="shared" si="264"/>
        <v>43054.446067500001</v>
      </c>
      <c r="L1100" s="34">
        <f t="shared" si="265"/>
        <v>52675.283932500002</v>
      </c>
      <c r="M1100" s="34">
        <f t="shared" si="266"/>
        <v>95729.73</v>
      </c>
      <c r="N1100" s="34">
        <f t="shared" si="267"/>
        <v>0.75893250000081025</v>
      </c>
      <c r="O1100" s="34">
        <f t="shared" si="268"/>
        <v>4769.511067499996</v>
      </c>
      <c r="P1100" s="34">
        <f t="shared" si="269"/>
        <v>4770.2699999999968</v>
      </c>
      <c r="Q1100" s="34">
        <f t="shared" si="270"/>
        <v>43055.205000000002</v>
      </c>
      <c r="R1100" s="34">
        <f t="shared" si="271"/>
        <v>57444.794999999998</v>
      </c>
      <c r="S1100" s="34">
        <f t="shared" si="272"/>
        <v>100500</v>
      </c>
      <c r="T1100" s="13">
        <v>42828</v>
      </c>
      <c r="V1100" s="11" t="s">
        <v>2670</v>
      </c>
      <c r="W1100" s="11" t="s">
        <v>2642</v>
      </c>
      <c r="X1100" s="11" t="s">
        <v>8891</v>
      </c>
      <c r="Y1100" s="11" t="s">
        <v>2671</v>
      </c>
      <c r="Z1100" s="11" t="s">
        <v>1249</v>
      </c>
      <c r="AA1100" s="11" t="s">
        <v>2668</v>
      </c>
      <c r="AB1100" s="11" t="s">
        <v>2669</v>
      </c>
      <c r="AC1100" s="12" t="s">
        <v>1071</v>
      </c>
      <c r="AD1100" s="12" t="s">
        <v>403</v>
      </c>
      <c r="AE1100" s="70">
        <v>38748</v>
      </c>
      <c r="AF1100" s="70">
        <v>101602</v>
      </c>
      <c r="AG1100" s="60"/>
      <c r="AH1100" s="61">
        <v>94315</v>
      </c>
      <c r="AI1100" s="61">
        <v>0</v>
      </c>
      <c r="AJ1100" s="61">
        <v>95729.73</v>
      </c>
      <c r="AK1100" s="61">
        <v>0</v>
      </c>
      <c r="AL1100" s="61">
        <v>43054.446067500001</v>
      </c>
      <c r="AM1100" s="61">
        <v>52675.283932500002</v>
      </c>
      <c r="AN1100" s="11" t="s">
        <v>997</v>
      </c>
      <c r="AO1100" s="61">
        <v>100500</v>
      </c>
      <c r="AP1100" s="61">
        <v>0</v>
      </c>
      <c r="AQ1100" s="62">
        <v>43055.205000000002</v>
      </c>
      <c r="AR1100" s="62">
        <v>57444.794999999998</v>
      </c>
      <c r="AS1100" s="11" t="s">
        <v>1217</v>
      </c>
      <c r="AT1100" s="62">
        <v>95729.73</v>
      </c>
      <c r="AU1100" s="62">
        <v>100500</v>
      </c>
      <c r="AV1100" s="61">
        <v>6185</v>
      </c>
      <c r="AW1100" s="63" t="str">
        <f t="shared" si="273"/>
        <v/>
      </c>
      <c r="AX1100" s="63" t="str">
        <f t="shared" si="274"/>
        <v/>
      </c>
      <c r="AY1100" s="64">
        <v>4770.2700000000041</v>
      </c>
      <c r="AZ1100" s="65">
        <v>4.9830601214481691E-2</v>
      </c>
      <c r="BA1100" s="65">
        <v>6.557811588824683E-2</v>
      </c>
      <c r="BB1100" s="17" t="s">
        <v>36</v>
      </c>
      <c r="BC1100" s="17" t="s">
        <v>1016</v>
      </c>
    </row>
    <row r="1101" spans="1:55" ht="20.100000000000001" customHeight="1" x14ac:dyDescent="0.2">
      <c r="A1101" s="72" t="s">
        <v>998</v>
      </c>
      <c r="B1101" s="72" t="s">
        <v>75</v>
      </c>
      <c r="C1101" s="35">
        <f t="shared" si="262"/>
        <v>6</v>
      </c>
      <c r="D1101" s="39">
        <v>4</v>
      </c>
      <c r="E1101" s="60" t="s">
        <v>23</v>
      </c>
      <c r="F1101" s="18" t="str">
        <f t="shared" si="263"/>
        <v>Papakonstantinou, Michael</v>
      </c>
      <c r="G1101" s="11" t="s">
        <v>1093</v>
      </c>
      <c r="H1101" s="11" t="s">
        <v>2028</v>
      </c>
      <c r="I1101" s="66">
        <v>1</v>
      </c>
      <c r="J1101" s="11" t="s">
        <v>53</v>
      </c>
      <c r="K1101" s="34">
        <f t="shared" si="264"/>
        <v>0</v>
      </c>
      <c r="L1101" s="34">
        <f t="shared" si="265"/>
        <v>53795</v>
      </c>
      <c r="M1101" s="34">
        <f t="shared" si="266"/>
        <v>53795</v>
      </c>
      <c r="N1101" s="34">
        <f t="shared" si="267"/>
        <v>0</v>
      </c>
      <c r="O1101" s="34">
        <f t="shared" si="268"/>
        <v>2610</v>
      </c>
      <c r="P1101" s="34">
        <f t="shared" si="269"/>
        <v>2610</v>
      </c>
      <c r="Q1101" s="34">
        <f t="shared" si="270"/>
        <v>0</v>
      </c>
      <c r="R1101" s="34">
        <f t="shared" si="271"/>
        <v>56405</v>
      </c>
      <c r="S1101" s="34">
        <f t="shared" si="272"/>
        <v>56405</v>
      </c>
      <c r="T1101" s="13">
        <v>42863</v>
      </c>
      <c r="V1101" s="11" t="s">
        <v>2026</v>
      </c>
      <c r="W1101" s="11" t="s">
        <v>380</v>
      </c>
      <c r="X1101" s="11" t="s">
        <v>8894</v>
      </c>
      <c r="Y1101" s="11" t="s">
        <v>2027</v>
      </c>
      <c r="Z1101" s="11" t="s">
        <v>1122</v>
      </c>
      <c r="AA1101" s="11" t="s">
        <v>2007</v>
      </c>
      <c r="AB1101" s="11" t="s">
        <v>2008</v>
      </c>
      <c r="AC1101" s="12" t="s">
        <v>351</v>
      </c>
      <c r="AD1101" s="12" t="s">
        <v>1116</v>
      </c>
      <c r="AE1101" s="70">
        <v>34997</v>
      </c>
      <c r="AF1101" s="70">
        <v>66831</v>
      </c>
      <c r="AG1101" s="60"/>
      <c r="AH1101" s="61">
        <v>53000</v>
      </c>
      <c r="AI1101" s="61">
        <v>0</v>
      </c>
      <c r="AJ1101" s="61">
        <v>53795</v>
      </c>
      <c r="AK1101" s="61">
        <v>0</v>
      </c>
      <c r="AL1101" s="61">
        <v>0</v>
      </c>
      <c r="AM1101" s="61">
        <v>53795</v>
      </c>
      <c r="AN1101" s="11" t="s">
        <v>997</v>
      </c>
      <c r="AO1101" s="61">
        <v>56405</v>
      </c>
      <c r="AP1101" s="61">
        <v>0</v>
      </c>
      <c r="AQ1101" s="62">
        <v>0</v>
      </c>
      <c r="AR1101" s="62">
        <v>56405</v>
      </c>
      <c r="AS1101" s="11" t="s">
        <v>997</v>
      </c>
      <c r="AT1101" s="62">
        <v>53795</v>
      </c>
      <c r="AU1101" s="62">
        <v>56405</v>
      </c>
      <c r="AV1101" s="61">
        <v>3405</v>
      </c>
      <c r="AW1101" s="63" t="str">
        <f t="shared" si="273"/>
        <v/>
      </c>
      <c r="AX1101" s="63" t="str">
        <f t="shared" si="274"/>
        <v/>
      </c>
      <c r="AY1101" s="64">
        <v>2610</v>
      </c>
      <c r="AZ1101" s="65">
        <v>4.8517520215633422E-2</v>
      </c>
      <c r="BA1101" s="65">
        <v>6.4245283018867921E-2</v>
      </c>
      <c r="BB1101" s="17" t="s">
        <v>36</v>
      </c>
      <c r="BC1101" s="17" t="s">
        <v>1016</v>
      </c>
    </row>
    <row r="1102" spans="1:55" ht="20.100000000000001" customHeight="1" x14ac:dyDescent="0.2">
      <c r="A1102" s="72" t="s">
        <v>998</v>
      </c>
      <c r="B1102" s="72" t="s">
        <v>75</v>
      </c>
      <c r="C1102" s="35">
        <f t="shared" si="262"/>
        <v>6</v>
      </c>
      <c r="D1102" s="39">
        <v>4</v>
      </c>
      <c r="E1102" s="60" t="s">
        <v>23</v>
      </c>
      <c r="F1102" s="18" t="str">
        <f t="shared" si="263"/>
        <v>Perlmutt, Max</v>
      </c>
      <c r="G1102" s="11" t="s">
        <v>1093</v>
      </c>
      <c r="H1102" s="11" t="s">
        <v>2021</v>
      </c>
      <c r="I1102" s="66">
        <v>1</v>
      </c>
      <c r="J1102" s="11" t="s">
        <v>53</v>
      </c>
      <c r="K1102" s="34">
        <f t="shared" si="264"/>
        <v>0</v>
      </c>
      <c r="L1102" s="34">
        <f t="shared" si="265"/>
        <v>53000</v>
      </c>
      <c r="M1102" s="34">
        <f t="shared" si="266"/>
        <v>53000</v>
      </c>
      <c r="N1102" s="34">
        <f t="shared" si="267"/>
        <v>0</v>
      </c>
      <c r="O1102" s="34">
        <f t="shared" si="268"/>
        <v>3405</v>
      </c>
      <c r="P1102" s="34">
        <f t="shared" si="269"/>
        <v>3405</v>
      </c>
      <c r="Q1102" s="34">
        <f t="shared" si="270"/>
        <v>0</v>
      </c>
      <c r="R1102" s="34">
        <f t="shared" si="271"/>
        <v>56405</v>
      </c>
      <c r="S1102" s="34">
        <f t="shared" si="272"/>
        <v>56405</v>
      </c>
      <c r="T1102" s="13">
        <v>42863</v>
      </c>
      <c r="V1102" s="11" t="s">
        <v>2018</v>
      </c>
      <c r="W1102" s="11" t="s">
        <v>2019</v>
      </c>
      <c r="X1102" s="11" t="s">
        <v>8905</v>
      </c>
      <c r="Y1102" s="11" t="s">
        <v>2020</v>
      </c>
      <c r="Z1102" s="11" t="s">
        <v>1122</v>
      </c>
      <c r="AA1102" s="11" t="s">
        <v>2007</v>
      </c>
      <c r="AB1102" s="11" t="s">
        <v>2008</v>
      </c>
      <c r="AC1102" s="12" t="s">
        <v>351</v>
      </c>
      <c r="AD1102" s="12" t="s">
        <v>1116</v>
      </c>
      <c r="AE1102" s="70">
        <v>34997</v>
      </c>
      <c r="AF1102" s="70">
        <v>66831</v>
      </c>
      <c r="AG1102" s="60"/>
      <c r="AH1102" s="61">
        <v>0</v>
      </c>
      <c r="AI1102" s="61">
        <v>0</v>
      </c>
      <c r="AJ1102" s="61">
        <v>53000</v>
      </c>
      <c r="AK1102" s="61">
        <v>0</v>
      </c>
      <c r="AL1102" s="61">
        <v>0</v>
      </c>
      <c r="AM1102" s="61">
        <v>53000</v>
      </c>
      <c r="AN1102" s="11" t="s">
        <v>997</v>
      </c>
      <c r="AO1102" s="61">
        <v>56405</v>
      </c>
      <c r="AP1102" s="61">
        <v>0</v>
      </c>
      <c r="AQ1102" s="62">
        <v>0</v>
      </c>
      <c r="AR1102" s="62">
        <v>56405</v>
      </c>
      <c r="AS1102" s="11" t="s">
        <v>997</v>
      </c>
      <c r="AT1102" s="62">
        <v>53000</v>
      </c>
      <c r="AU1102" s="62">
        <v>56405</v>
      </c>
      <c r="AV1102" s="61">
        <v>56405</v>
      </c>
      <c r="AW1102" s="63" t="str">
        <f t="shared" si="273"/>
        <v/>
      </c>
      <c r="AX1102" s="63" t="str">
        <f t="shared" si="274"/>
        <v/>
      </c>
      <c r="AY1102" s="64">
        <v>3405</v>
      </c>
      <c r="AZ1102" s="65">
        <v>6.4245283018867921E-2</v>
      </c>
      <c r="BA1102" s="65">
        <v>0</v>
      </c>
      <c r="BB1102" s="17" t="s">
        <v>36</v>
      </c>
      <c r="BC1102" s="17" t="s">
        <v>1016</v>
      </c>
    </row>
    <row r="1103" spans="1:55" ht="20.100000000000001" customHeight="1" x14ac:dyDescent="0.2">
      <c r="A1103" s="72" t="s">
        <v>998</v>
      </c>
      <c r="B1103" s="72" t="s">
        <v>75</v>
      </c>
      <c r="C1103" s="35">
        <f t="shared" si="262"/>
        <v>6</v>
      </c>
      <c r="D1103" s="39">
        <v>4</v>
      </c>
      <c r="E1103" s="60" t="s">
        <v>23</v>
      </c>
      <c r="F1103" s="18" t="str">
        <f t="shared" si="263"/>
        <v>PETTIGREW, TERRI</v>
      </c>
      <c r="G1103" s="11" t="s">
        <v>1062</v>
      </c>
      <c r="H1103" s="11" t="s">
        <v>1808</v>
      </c>
      <c r="I1103" s="66">
        <v>1</v>
      </c>
      <c r="J1103" s="11" t="s">
        <v>53</v>
      </c>
      <c r="K1103" s="34">
        <f t="shared" si="264"/>
        <v>0</v>
      </c>
      <c r="L1103" s="34">
        <f t="shared" si="265"/>
        <v>39077.5</v>
      </c>
      <c r="M1103" s="34">
        <f t="shared" si="266"/>
        <v>39077.5</v>
      </c>
      <c r="N1103" s="34">
        <f t="shared" si="267"/>
        <v>0</v>
      </c>
      <c r="O1103" s="34">
        <f t="shared" si="268"/>
        <v>1499.5</v>
      </c>
      <c r="P1103" s="34">
        <f t="shared" si="269"/>
        <v>1499.5</v>
      </c>
      <c r="Q1103" s="34">
        <f t="shared" si="270"/>
        <v>0</v>
      </c>
      <c r="R1103" s="34">
        <f t="shared" si="271"/>
        <v>40577</v>
      </c>
      <c r="S1103" s="34">
        <f t="shared" si="272"/>
        <v>40577</v>
      </c>
      <c r="T1103" s="13">
        <v>42863</v>
      </c>
      <c r="V1103" s="11" t="s">
        <v>1805</v>
      </c>
      <c r="W1103" s="11" t="s">
        <v>1806</v>
      </c>
      <c r="X1103" s="11" t="s">
        <v>8909</v>
      </c>
      <c r="Y1103" s="11" t="s">
        <v>1807</v>
      </c>
      <c r="Z1103" s="11" t="s">
        <v>1095</v>
      </c>
      <c r="AA1103" s="11" t="s">
        <v>1780</v>
      </c>
      <c r="AB1103" s="11" t="s">
        <v>1781</v>
      </c>
      <c r="AC1103" s="12" t="s">
        <v>515</v>
      </c>
      <c r="AD1103" s="12" t="s">
        <v>73</v>
      </c>
      <c r="AE1103" s="70">
        <v>25381</v>
      </c>
      <c r="AF1103" s="70">
        <v>41695</v>
      </c>
      <c r="AG1103" s="60"/>
      <c r="AH1103" s="61">
        <v>38500</v>
      </c>
      <c r="AI1103" s="61">
        <v>0</v>
      </c>
      <c r="AJ1103" s="61">
        <v>39077.5</v>
      </c>
      <c r="AK1103" s="61">
        <v>0</v>
      </c>
      <c r="AL1103" s="61">
        <v>0</v>
      </c>
      <c r="AM1103" s="61">
        <v>39077.5</v>
      </c>
      <c r="AN1103" s="11" t="s">
        <v>1015</v>
      </c>
      <c r="AO1103" s="61">
        <v>40577</v>
      </c>
      <c r="AP1103" s="61">
        <v>0</v>
      </c>
      <c r="AQ1103" s="62">
        <v>0</v>
      </c>
      <c r="AR1103" s="62">
        <v>40577</v>
      </c>
      <c r="AS1103" s="11" t="s">
        <v>1015</v>
      </c>
      <c r="AT1103" s="62">
        <v>39077.5</v>
      </c>
      <c r="AU1103" s="62">
        <v>40577</v>
      </c>
      <c r="AV1103" s="61">
        <v>2077</v>
      </c>
      <c r="AW1103" s="63" t="str">
        <f t="shared" si="273"/>
        <v/>
      </c>
      <c r="AX1103" s="63" t="str">
        <f t="shared" si="274"/>
        <v/>
      </c>
      <c r="AY1103" s="64">
        <v>1499.5</v>
      </c>
      <c r="AZ1103" s="65">
        <v>3.8372464973450197E-2</v>
      </c>
      <c r="BA1103" s="65">
        <v>5.3948051948051946E-2</v>
      </c>
      <c r="BB1103" s="17" t="s">
        <v>36</v>
      </c>
      <c r="BC1103" s="17" t="s">
        <v>1016</v>
      </c>
    </row>
    <row r="1104" spans="1:55" ht="20.100000000000001" customHeight="1" x14ac:dyDescent="0.2">
      <c r="A1104" s="72" t="s">
        <v>998</v>
      </c>
      <c r="B1104" s="72" t="s">
        <v>75</v>
      </c>
      <c r="C1104" s="35">
        <f t="shared" si="262"/>
        <v>6</v>
      </c>
      <c r="D1104" s="39">
        <v>4</v>
      </c>
      <c r="E1104" s="60" t="s">
        <v>23</v>
      </c>
      <c r="F1104" s="18" t="str">
        <f t="shared" si="263"/>
        <v>Phillips, Quincie</v>
      </c>
      <c r="G1104" s="11" t="s">
        <v>368</v>
      </c>
      <c r="H1104" s="11" t="s">
        <v>2665</v>
      </c>
      <c r="I1104" s="66">
        <v>1</v>
      </c>
      <c r="J1104" s="11" t="s">
        <v>53</v>
      </c>
      <c r="K1104" s="34">
        <f t="shared" si="264"/>
        <v>0</v>
      </c>
      <c r="L1104" s="34">
        <f t="shared" si="265"/>
        <v>47046.27</v>
      </c>
      <c r="M1104" s="34">
        <f t="shared" si="266"/>
        <v>47046.27</v>
      </c>
      <c r="N1104" s="34">
        <f t="shared" si="267"/>
        <v>0</v>
      </c>
      <c r="O1104" s="34">
        <f t="shared" si="268"/>
        <v>4704.7300000000032</v>
      </c>
      <c r="P1104" s="34">
        <f t="shared" si="269"/>
        <v>4704.7300000000032</v>
      </c>
      <c r="Q1104" s="34">
        <f t="shared" si="270"/>
        <v>0</v>
      </c>
      <c r="R1104" s="34">
        <f t="shared" si="271"/>
        <v>51751</v>
      </c>
      <c r="S1104" s="34">
        <f t="shared" si="272"/>
        <v>51751</v>
      </c>
      <c r="T1104" s="13">
        <v>42856</v>
      </c>
      <c r="V1104" s="11" t="s">
        <v>2227</v>
      </c>
      <c r="W1104" s="11" t="s">
        <v>2663</v>
      </c>
      <c r="X1104" s="11" t="s">
        <v>8911</v>
      </c>
      <c r="Y1104" s="11" t="s">
        <v>2664</v>
      </c>
      <c r="Z1104" s="11" t="s">
        <v>2649</v>
      </c>
      <c r="AA1104" s="11" t="s">
        <v>2650</v>
      </c>
      <c r="AB1104" s="11" t="s">
        <v>2651</v>
      </c>
      <c r="AC1104" s="12" t="s">
        <v>334</v>
      </c>
      <c r="AD1104" s="12" t="s">
        <v>334</v>
      </c>
      <c r="AE1104" s="70">
        <v>31888</v>
      </c>
      <c r="AF1104" s="70">
        <v>54002</v>
      </c>
      <c r="AG1104" s="60"/>
      <c r="AH1104" s="61">
        <v>46351</v>
      </c>
      <c r="AI1104" s="61">
        <v>0</v>
      </c>
      <c r="AJ1104" s="61">
        <v>47046.27</v>
      </c>
      <c r="AK1104" s="61">
        <v>0</v>
      </c>
      <c r="AL1104" s="61">
        <v>0</v>
      </c>
      <c r="AM1104" s="61">
        <v>47046.27</v>
      </c>
      <c r="AN1104" s="11" t="s">
        <v>1015</v>
      </c>
      <c r="AO1104" s="61">
        <v>51751</v>
      </c>
      <c r="AP1104" s="61">
        <v>0</v>
      </c>
      <c r="AQ1104" s="62">
        <v>0</v>
      </c>
      <c r="AR1104" s="62">
        <v>51751</v>
      </c>
      <c r="AS1104" s="11" t="s">
        <v>1015</v>
      </c>
      <c r="AT1104" s="62">
        <v>47046.27</v>
      </c>
      <c r="AU1104" s="62">
        <v>51751</v>
      </c>
      <c r="AV1104" s="61">
        <v>5400</v>
      </c>
      <c r="AW1104" s="63" t="str">
        <f t="shared" si="273"/>
        <v/>
      </c>
      <c r="AX1104" s="63" t="str">
        <f t="shared" si="274"/>
        <v/>
      </c>
      <c r="AY1104" s="64">
        <v>4704.7300000000032</v>
      </c>
      <c r="AZ1104" s="65">
        <v>0.10000218933403229</v>
      </c>
      <c r="BA1104" s="65">
        <v>0.11650234083407046</v>
      </c>
      <c r="BB1104" s="17" t="s">
        <v>36</v>
      </c>
      <c r="BC1104" s="17" t="s">
        <v>1016</v>
      </c>
    </row>
    <row r="1105" spans="1:55" ht="20.100000000000001" customHeight="1" x14ac:dyDescent="0.2">
      <c r="A1105" s="72" t="s">
        <v>998</v>
      </c>
      <c r="B1105" s="72" t="s">
        <v>75</v>
      </c>
      <c r="C1105" s="35">
        <f t="shared" si="262"/>
        <v>6</v>
      </c>
      <c r="D1105" s="39">
        <v>4</v>
      </c>
      <c r="E1105" s="60" t="s">
        <v>23</v>
      </c>
      <c r="F1105" s="18" t="str">
        <f t="shared" si="263"/>
        <v>Quinto, Rachel</v>
      </c>
      <c r="G1105" s="11" t="s">
        <v>1062</v>
      </c>
      <c r="H1105" s="11" t="s">
        <v>2406</v>
      </c>
      <c r="I1105" s="66">
        <v>1</v>
      </c>
      <c r="J1105" s="11" t="s">
        <v>53</v>
      </c>
      <c r="K1105" s="34">
        <f t="shared" si="264"/>
        <v>0</v>
      </c>
      <c r="L1105" s="34">
        <f t="shared" si="265"/>
        <v>40600</v>
      </c>
      <c r="M1105" s="34">
        <f t="shared" si="266"/>
        <v>40600</v>
      </c>
      <c r="N1105" s="34">
        <f t="shared" si="267"/>
        <v>0</v>
      </c>
      <c r="O1105" s="34">
        <f t="shared" si="268"/>
        <v>4060</v>
      </c>
      <c r="P1105" s="34">
        <f t="shared" si="269"/>
        <v>4060</v>
      </c>
      <c r="Q1105" s="34">
        <f t="shared" si="270"/>
        <v>0</v>
      </c>
      <c r="R1105" s="34">
        <f t="shared" si="271"/>
        <v>44660</v>
      </c>
      <c r="S1105" s="34">
        <f t="shared" si="272"/>
        <v>44660</v>
      </c>
      <c r="T1105" s="13">
        <v>42898</v>
      </c>
      <c r="V1105" s="11" t="s">
        <v>2404</v>
      </c>
      <c r="W1105" s="11" t="s">
        <v>669</v>
      </c>
      <c r="X1105" s="11" t="s">
        <v>8919</v>
      </c>
      <c r="Y1105" s="11" t="s">
        <v>2405</v>
      </c>
      <c r="Z1105" s="11" t="s">
        <v>1122</v>
      </c>
      <c r="AA1105" s="11" t="s">
        <v>2398</v>
      </c>
      <c r="AB1105" s="11" t="s">
        <v>2399</v>
      </c>
      <c r="AC1105" s="12" t="s">
        <v>1744</v>
      </c>
      <c r="AD1105" s="12" t="s">
        <v>73</v>
      </c>
      <c r="AE1105" s="70">
        <v>25381</v>
      </c>
      <c r="AF1105" s="70">
        <v>48446</v>
      </c>
      <c r="AG1105" s="60"/>
      <c r="AH1105" s="61">
        <v>40000</v>
      </c>
      <c r="AI1105" s="61">
        <v>0</v>
      </c>
      <c r="AJ1105" s="61">
        <v>40600</v>
      </c>
      <c r="AK1105" s="61">
        <v>0</v>
      </c>
      <c r="AL1105" s="61">
        <v>0</v>
      </c>
      <c r="AM1105" s="61">
        <v>40600</v>
      </c>
      <c r="AN1105" s="11" t="s">
        <v>996</v>
      </c>
      <c r="AO1105" s="61">
        <v>44660</v>
      </c>
      <c r="AP1105" s="61">
        <v>0</v>
      </c>
      <c r="AQ1105" s="62">
        <v>0</v>
      </c>
      <c r="AR1105" s="62">
        <v>44660</v>
      </c>
      <c r="AS1105" s="11" t="s">
        <v>996</v>
      </c>
      <c r="AT1105" s="62">
        <v>40600</v>
      </c>
      <c r="AU1105" s="62">
        <v>44660</v>
      </c>
      <c r="AV1105" s="61">
        <v>4660</v>
      </c>
      <c r="AW1105" s="63" t="str">
        <f t="shared" si="273"/>
        <v/>
      </c>
      <c r="AX1105" s="63" t="str">
        <f t="shared" si="274"/>
        <v/>
      </c>
      <c r="AY1105" s="64">
        <v>4060</v>
      </c>
      <c r="AZ1105" s="65">
        <v>0.1</v>
      </c>
      <c r="BA1105" s="65">
        <v>0.11650000000000001</v>
      </c>
      <c r="BB1105" s="17" t="s">
        <v>36</v>
      </c>
      <c r="BC1105" s="17" t="s">
        <v>1016</v>
      </c>
    </row>
    <row r="1106" spans="1:55" ht="20.100000000000001" customHeight="1" x14ac:dyDescent="0.2">
      <c r="A1106" s="72" t="s">
        <v>998</v>
      </c>
      <c r="B1106" s="72" t="s">
        <v>75</v>
      </c>
      <c r="C1106" s="35">
        <f t="shared" si="262"/>
        <v>6</v>
      </c>
      <c r="D1106" s="39">
        <v>4</v>
      </c>
      <c r="E1106" s="60" t="s">
        <v>23</v>
      </c>
      <c r="F1106" s="18" t="str">
        <f t="shared" si="263"/>
        <v>REARDON, JACOB</v>
      </c>
      <c r="G1106" s="11" t="s">
        <v>368</v>
      </c>
      <c r="H1106" s="11" t="s">
        <v>2204</v>
      </c>
      <c r="I1106" s="66">
        <v>1</v>
      </c>
      <c r="J1106" s="11" t="s">
        <v>53</v>
      </c>
      <c r="K1106" s="34">
        <f t="shared" si="264"/>
        <v>0</v>
      </c>
      <c r="L1106" s="34">
        <f t="shared" si="265"/>
        <v>47351</v>
      </c>
      <c r="M1106" s="34">
        <f t="shared" si="266"/>
        <v>47351</v>
      </c>
      <c r="N1106" s="34">
        <f t="shared" si="267"/>
        <v>0</v>
      </c>
      <c r="O1106" s="34">
        <f t="shared" si="268"/>
        <v>4735</v>
      </c>
      <c r="P1106" s="34">
        <f t="shared" si="269"/>
        <v>4735</v>
      </c>
      <c r="Q1106" s="34">
        <f t="shared" si="270"/>
        <v>0</v>
      </c>
      <c r="R1106" s="34">
        <f t="shared" si="271"/>
        <v>52086</v>
      </c>
      <c r="S1106" s="34">
        <f t="shared" si="272"/>
        <v>52086</v>
      </c>
      <c r="T1106" s="13">
        <v>42891</v>
      </c>
      <c r="V1106" s="11" t="s">
        <v>2201</v>
      </c>
      <c r="W1106" s="11" t="s">
        <v>2202</v>
      </c>
      <c r="X1106" s="11" t="s">
        <v>8923</v>
      </c>
      <c r="Y1106" s="11" t="s">
        <v>2203</v>
      </c>
      <c r="Z1106" s="11" t="s">
        <v>1122</v>
      </c>
      <c r="AA1106" s="11" t="s">
        <v>2205</v>
      </c>
      <c r="AB1106" s="11" t="s">
        <v>2206</v>
      </c>
      <c r="AC1106" s="12" t="s">
        <v>334</v>
      </c>
      <c r="AD1106" s="12" t="s">
        <v>334</v>
      </c>
      <c r="AE1106" s="70">
        <v>31888</v>
      </c>
      <c r="AF1106" s="70">
        <v>54002</v>
      </c>
      <c r="AG1106" s="60"/>
      <c r="AH1106" s="61">
        <v>0</v>
      </c>
      <c r="AI1106" s="61">
        <v>0</v>
      </c>
      <c r="AJ1106" s="61">
        <v>47351</v>
      </c>
      <c r="AK1106" s="61">
        <v>0</v>
      </c>
      <c r="AL1106" s="61">
        <v>0</v>
      </c>
      <c r="AM1106" s="61">
        <v>47351</v>
      </c>
      <c r="AN1106" s="11" t="s">
        <v>1015</v>
      </c>
      <c r="AO1106" s="61">
        <v>52086</v>
      </c>
      <c r="AP1106" s="61">
        <v>0</v>
      </c>
      <c r="AQ1106" s="62">
        <v>0</v>
      </c>
      <c r="AR1106" s="62">
        <v>52086</v>
      </c>
      <c r="AS1106" s="11" t="s">
        <v>1015</v>
      </c>
      <c r="AT1106" s="62">
        <v>47351</v>
      </c>
      <c r="AU1106" s="62">
        <v>52086</v>
      </c>
      <c r="AV1106" s="61">
        <v>52086</v>
      </c>
      <c r="AW1106" s="63" t="str">
        <f t="shared" si="273"/>
        <v/>
      </c>
      <c r="AX1106" s="63" t="str">
        <f t="shared" si="274"/>
        <v/>
      </c>
      <c r="AY1106" s="64">
        <v>4735</v>
      </c>
      <c r="AZ1106" s="65">
        <v>9.9997888112183478E-2</v>
      </c>
      <c r="BA1106" s="65">
        <v>0</v>
      </c>
      <c r="BB1106" s="17" t="s">
        <v>36</v>
      </c>
      <c r="BC1106" s="17" t="s">
        <v>1016</v>
      </c>
    </row>
    <row r="1107" spans="1:55" ht="20.100000000000001" customHeight="1" x14ac:dyDescent="0.2">
      <c r="A1107" s="72" t="s">
        <v>998</v>
      </c>
      <c r="B1107" s="72" t="s">
        <v>75</v>
      </c>
      <c r="C1107" s="35">
        <f t="shared" si="262"/>
        <v>6</v>
      </c>
      <c r="D1107" s="39">
        <v>4</v>
      </c>
      <c r="E1107" s="60" t="s">
        <v>23</v>
      </c>
      <c r="F1107" s="18" t="str">
        <f t="shared" si="263"/>
        <v>Richards, Andrea</v>
      </c>
      <c r="G1107" s="11" t="s">
        <v>1062</v>
      </c>
      <c r="H1107" s="11" t="s">
        <v>2436</v>
      </c>
      <c r="I1107" s="66">
        <v>1</v>
      </c>
      <c r="J1107" s="11" t="s">
        <v>53</v>
      </c>
      <c r="K1107" s="34">
        <f t="shared" si="264"/>
        <v>40000</v>
      </c>
      <c r="L1107" s="34">
        <f t="shared" si="265"/>
        <v>0</v>
      </c>
      <c r="M1107" s="34">
        <f t="shared" si="266"/>
        <v>40000</v>
      </c>
      <c r="N1107" s="34">
        <f t="shared" si="267"/>
        <v>1695</v>
      </c>
      <c r="O1107" s="34">
        <f t="shared" si="268"/>
        <v>0</v>
      </c>
      <c r="P1107" s="34">
        <f t="shared" si="269"/>
        <v>1695</v>
      </c>
      <c r="Q1107" s="34">
        <f t="shared" si="270"/>
        <v>41695</v>
      </c>
      <c r="R1107" s="34">
        <f t="shared" si="271"/>
        <v>0</v>
      </c>
      <c r="S1107" s="34">
        <f t="shared" si="272"/>
        <v>41695</v>
      </c>
      <c r="T1107" s="13">
        <v>42863</v>
      </c>
      <c r="V1107" s="11" t="s">
        <v>2433</v>
      </c>
      <c r="W1107" s="11" t="s">
        <v>2434</v>
      </c>
      <c r="X1107" s="11" t="s">
        <v>8928</v>
      </c>
      <c r="Y1107" s="11" t="s">
        <v>2435</v>
      </c>
      <c r="Z1107" s="11" t="s">
        <v>1122</v>
      </c>
      <c r="AA1107" s="11" t="s">
        <v>2427</v>
      </c>
      <c r="AB1107" s="11" t="s">
        <v>2428</v>
      </c>
      <c r="AC1107" s="12" t="s">
        <v>334</v>
      </c>
      <c r="AD1107" s="12" t="s">
        <v>334</v>
      </c>
      <c r="AE1107" s="70">
        <v>25381</v>
      </c>
      <c r="AF1107" s="70">
        <v>41695</v>
      </c>
      <c r="AG1107" s="60"/>
      <c r="AH1107" s="61">
        <v>0</v>
      </c>
      <c r="AI1107" s="61">
        <v>0</v>
      </c>
      <c r="AJ1107" s="61">
        <v>40000</v>
      </c>
      <c r="AK1107" s="61">
        <v>0</v>
      </c>
      <c r="AL1107" s="61">
        <v>40000</v>
      </c>
      <c r="AM1107" s="61">
        <v>0</v>
      </c>
      <c r="AN1107" s="11"/>
      <c r="AO1107" s="61">
        <v>41695</v>
      </c>
      <c r="AP1107" s="61">
        <v>0</v>
      </c>
      <c r="AQ1107" s="62">
        <v>41695</v>
      </c>
      <c r="AR1107" s="62">
        <v>0</v>
      </c>
      <c r="AS1107" s="11"/>
      <c r="AT1107" s="62">
        <v>40000</v>
      </c>
      <c r="AU1107" s="62">
        <v>41695</v>
      </c>
      <c r="AV1107" s="61">
        <v>41695</v>
      </c>
      <c r="AW1107" s="63" t="str">
        <f t="shared" si="273"/>
        <v/>
      </c>
      <c r="AX1107" s="63" t="str">
        <f t="shared" si="274"/>
        <v/>
      </c>
      <c r="AY1107" s="64">
        <v>1695</v>
      </c>
      <c r="AZ1107" s="65">
        <v>4.2375000000000003E-2</v>
      </c>
      <c r="BA1107" s="65">
        <v>0</v>
      </c>
      <c r="BB1107" s="17" t="s">
        <v>36</v>
      </c>
      <c r="BC1107" s="17" t="s">
        <v>1016</v>
      </c>
    </row>
    <row r="1108" spans="1:55" ht="20.100000000000001" customHeight="1" x14ac:dyDescent="0.2">
      <c r="A1108" s="72" t="s">
        <v>998</v>
      </c>
      <c r="B1108" s="72" t="s">
        <v>75</v>
      </c>
      <c r="C1108" s="35">
        <f t="shared" si="262"/>
        <v>6</v>
      </c>
      <c r="D1108" s="39">
        <v>4</v>
      </c>
      <c r="E1108" s="60" t="s">
        <v>23</v>
      </c>
      <c r="F1108" s="18" t="str">
        <f t="shared" si="263"/>
        <v>Ritchie, Jason</v>
      </c>
      <c r="G1108" s="11" t="s">
        <v>1229</v>
      </c>
      <c r="H1108" s="11" t="s">
        <v>2414</v>
      </c>
      <c r="I1108" s="66">
        <v>1</v>
      </c>
      <c r="J1108" s="11" t="s">
        <v>53</v>
      </c>
      <c r="K1108" s="34">
        <f t="shared" si="264"/>
        <v>0</v>
      </c>
      <c r="L1108" s="34">
        <f t="shared" si="265"/>
        <v>42630</v>
      </c>
      <c r="M1108" s="34">
        <f t="shared" si="266"/>
        <v>42630</v>
      </c>
      <c r="N1108" s="34">
        <f t="shared" si="267"/>
        <v>0</v>
      </c>
      <c r="O1108" s="34">
        <f t="shared" si="268"/>
        <v>4263</v>
      </c>
      <c r="P1108" s="34">
        <f t="shared" si="269"/>
        <v>4263</v>
      </c>
      <c r="Q1108" s="34">
        <f t="shared" si="270"/>
        <v>0</v>
      </c>
      <c r="R1108" s="34">
        <f t="shared" si="271"/>
        <v>46893</v>
      </c>
      <c r="S1108" s="34">
        <f t="shared" si="272"/>
        <v>46893</v>
      </c>
      <c r="T1108" s="13">
        <v>42898</v>
      </c>
      <c r="V1108" s="11" t="s">
        <v>2411</v>
      </c>
      <c r="W1108" s="11" t="s">
        <v>2412</v>
      </c>
      <c r="X1108" s="11" t="s">
        <v>8930</v>
      </c>
      <c r="Y1108" s="11" t="s">
        <v>2413</v>
      </c>
      <c r="Z1108" s="11" t="s">
        <v>1122</v>
      </c>
      <c r="AA1108" s="11" t="s">
        <v>2398</v>
      </c>
      <c r="AB1108" s="11" t="s">
        <v>2399</v>
      </c>
      <c r="AC1108" s="12" t="s">
        <v>339</v>
      </c>
      <c r="AD1108" s="12" t="s">
        <v>339</v>
      </c>
      <c r="AE1108" s="70">
        <v>29743</v>
      </c>
      <c r="AF1108" s="70">
        <v>50216</v>
      </c>
      <c r="AG1108" s="60"/>
      <c r="AH1108" s="61">
        <v>42000</v>
      </c>
      <c r="AI1108" s="61">
        <v>0</v>
      </c>
      <c r="AJ1108" s="61">
        <v>42630</v>
      </c>
      <c r="AK1108" s="61">
        <v>0</v>
      </c>
      <c r="AL1108" s="61">
        <v>0</v>
      </c>
      <c r="AM1108" s="61">
        <v>42630</v>
      </c>
      <c r="AN1108" s="11" t="s">
        <v>1705</v>
      </c>
      <c r="AO1108" s="61">
        <v>46893</v>
      </c>
      <c r="AP1108" s="61">
        <v>0</v>
      </c>
      <c r="AQ1108" s="62">
        <v>0</v>
      </c>
      <c r="AR1108" s="62">
        <v>46893</v>
      </c>
      <c r="AS1108" s="11" t="s">
        <v>2415</v>
      </c>
      <c r="AT1108" s="62">
        <v>42630</v>
      </c>
      <c r="AU1108" s="62">
        <v>46893</v>
      </c>
      <c r="AV1108" s="61">
        <v>4893</v>
      </c>
      <c r="AW1108" s="63" t="str">
        <f t="shared" si="273"/>
        <v/>
      </c>
      <c r="AX1108" s="63" t="str">
        <f t="shared" si="274"/>
        <v/>
      </c>
      <c r="AY1108" s="64">
        <v>4263</v>
      </c>
      <c r="AZ1108" s="65">
        <v>0.1</v>
      </c>
      <c r="BA1108" s="65">
        <v>0.11650000000000001</v>
      </c>
      <c r="BB1108" s="17" t="s">
        <v>36</v>
      </c>
      <c r="BC1108" s="17" t="s">
        <v>1016</v>
      </c>
    </row>
    <row r="1109" spans="1:55" ht="20.100000000000001" customHeight="1" x14ac:dyDescent="0.2">
      <c r="A1109" s="72" t="s">
        <v>998</v>
      </c>
      <c r="B1109" s="72" t="s">
        <v>75</v>
      </c>
      <c r="C1109" s="35">
        <f t="shared" si="262"/>
        <v>6</v>
      </c>
      <c r="D1109" s="39">
        <v>4</v>
      </c>
      <c r="E1109" s="60" t="s">
        <v>23</v>
      </c>
      <c r="F1109" s="18" t="str">
        <f t="shared" si="263"/>
        <v>Robb, Amber</v>
      </c>
      <c r="G1109" s="11" t="s">
        <v>1093</v>
      </c>
      <c r="H1109" s="11" t="s">
        <v>1981</v>
      </c>
      <c r="I1109" s="66">
        <v>1</v>
      </c>
      <c r="J1109" s="11" t="s">
        <v>53</v>
      </c>
      <c r="K1109" s="34">
        <f t="shared" si="264"/>
        <v>0</v>
      </c>
      <c r="L1109" s="34">
        <f t="shared" si="265"/>
        <v>54652</v>
      </c>
      <c r="M1109" s="34">
        <f t="shared" si="266"/>
        <v>54652</v>
      </c>
      <c r="N1109" s="34">
        <f t="shared" si="267"/>
        <v>0</v>
      </c>
      <c r="O1109" s="34">
        <f t="shared" si="268"/>
        <v>5410</v>
      </c>
      <c r="P1109" s="34">
        <f t="shared" si="269"/>
        <v>5410</v>
      </c>
      <c r="Q1109" s="34">
        <f t="shared" si="270"/>
        <v>0</v>
      </c>
      <c r="R1109" s="34">
        <f t="shared" si="271"/>
        <v>60062</v>
      </c>
      <c r="S1109" s="34">
        <f t="shared" si="272"/>
        <v>60062</v>
      </c>
      <c r="T1109" s="13">
        <v>42849</v>
      </c>
      <c r="V1109" s="11" t="s">
        <v>1978</v>
      </c>
      <c r="W1109" s="11" t="s">
        <v>1979</v>
      </c>
      <c r="X1109" s="11" t="s">
        <v>8931</v>
      </c>
      <c r="Y1109" s="11" t="s">
        <v>1980</v>
      </c>
      <c r="Z1109" s="11" t="s">
        <v>1122</v>
      </c>
      <c r="AA1109" s="11" t="s">
        <v>1976</v>
      </c>
      <c r="AB1109" s="11" t="s">
        <v>1977</v>
      </c>
      <c r="AC1109" s="12" t="s">
        <v>351</v>
      </c>
      <c r="AD1109" s="12" t="s">
        <v>1116</v>
      </c>
      <c r="AE1109" s="70">
        <v>34997</v>
      </c>
      <c r="AF1109" s="70">
        <v>66831</v>
      </c>
      <c r="AG1109" s="60"/>
      <c r="AH1109" s="61">
        <v>52000</v>
      </c>
      <c r="AI1109" s="61">
        <v>0</v>
      </c>
      <c r="AJ1109" s="61">
        <v>54652</v>
      </c>
      <c r="AK1109" s="61">
        <v>0</v>
      </c>
      <c r="AL1109" s="61">
        <v>0</v>
      </c>
      <c r="AM1109" s="61">
        <v>54652</v>
      </c>
      <c r="AN1109" s="11" t="s">
        <v>997</v>
      </c>
      <c r="AO1109" s="61">
        <v>60062</v>
      </c>
      <c r="AP1109" s="61">
        <v>0</v>
      </c>
      <c r="AQ1109" s="62">
        <v>0</v>
      </c>
      <c r="AR1109" s="62">
        <v>60062</v>
      </c>
      <c r="AS1109" s="11" t="s">
        <v>997</v>
      </c>
      <c r="AT1109" s="62">
        <v>54652</v>
      </c>
      <c r="AU1109" s="62">
        <v>60062</v>
      </c>
      <c r="AV1109" s="61">
        <v>8062</v>
      </c>
      <c r="AW1109" s="63" t="str">
        <f t="shared" si="273"/>
        <v/>
      </c>
      <c r="AX1109" s="63" t="str">
        <f t="shared" si="274"/>
        <v/>
      </c>
      <c r="AY1109" s="64">
        <v>5410</v>
      </c>
      <c r="AZ1109" s="65">
        <v>9.8989972919563782E-2</v>
      </c>
      <c r="BA1109" s="65">
        <v>0.15503846153846154</v>
      </c>
      <c r="BB1109" s="17" t="s">
        <v>36</v>
      </c>
      <c r="BC1109" s="17" t="s">
        <v>1016</v>
      </c>
    </row>
    <row r="1110" spans="1:55" ht="20.100000000000001" customHeight="1" x14ac:dyDescent="0.2">
      <c r="A1110" s="72" t="s">
        <v>998</v>
      </c>
      <c r="B1110" s="72" t="s">
        <v>75</v>
      </c>
      <c r="C1110" s="35">
        <f t="shared" si="262"/>
        <v>6</v>
      </c>
      <c r="D1110" s="39">
        <v>4</v>
      </c>
      <c r="E1110" s="60" t="s">
        <v>23</v>
      </c>
      <c r="F1110" s="18" t="str">
        <f t="shared" si="263"/>
        <v>Robinette, Jennifer</v>
      </c>
      <c r="G1110" s="11" t="s">
        <v>1143</v>
      </c>
      <c r="H1110" s="11" t="s">
        <v>2746</v>
      </c>
      <c r="I1110" s="66">
        <v>1</v>
      </c>
      <c r="J1110" s="11" t="s">
        <v>53</v>
      </c>
      <c r="K1110" s="34">
        <f t="shared" si="264"/>
        <v>0</v>
      </c>
      <c r="L1110" s="34">
        <f t="shared" si="265"/>
        <v>45675</v>
      </c>
      <c r="M1110" s="34">
        <f t="shared" si="266"/>
        <v>45675</v>
      </c>
      <c r="N1110" s="34">
        <f t="shared" si="267"/>
        <v>23979.5</v>
      </c>
      <c r="O1110" s="34">
        <f t="shared" si="268"/>
        <v>-21695.5</v>
      </c>
      <c r="P1110" s="34">
        <f t="shared" si="269"/>
        <v>2284</v>
      </c>
      <c r="Q1110" s="34">
        <f t="shared" si="270"/>
        <v>23979.5</v>
      </c>
      <c r="R1110" s="34">
        <f t="shared" si="271"/>
        <v>23979.5</v>
      </c>
      <c r="S1110" s="34">
        <f t="shared" si="272"/>
        <v>47959</v>
      </c>
      <c r="T1110" s="13">
        <v>42870</v>
      </c>
      <c r="V1110" s="11" t="s">
        <v>2744</v>
      </c>
      <c r="W1110" s="11" t="s">
        <v>188</v>
      </c>
      <c r="X1110" s="11" t="s">
        <v>8933</v>
      </c>
      <c r="Y1110" s="11" t="s">
        <v>2745</v>
      </c>
      <c r="Z1110" s="11" t="s">
        <v>1249</v>
      </c>
      <c r="AA1110" s="11" t="s">
        <v>1256</v>
      </c>
      <c r="AB1110" s="11" t="s">
        <v>1257</v>
      </c>
      <c r="AC1110" s="12" t="s">
        <v>351</v>
      </c>
      <c r="AD1110" s="12" t="s">
        <v>1116</v>
      </c>
      <c r="AE1110" s="70">
        <v>30206</v>
      </c>
      <c r="AF1110" s="70">
        <v>48686</v>
      </c>
      <c r="AG1110" s="60"/>
      <c r="AH1110" s="61">
        <v>45000</v>
      </c>
      <c r="AI1110" s="61">
        <v>0</v>
      </c>
      <c r="AJ1110" s="61">
        <v>45675</v>
      </c>
      <c r="AK1110" s="61">
        <v>0</v>
      </c>
      <c r="AL1110" s="61">
        <v>0</v>
      </c>
      <c r="AM1110" s="61">
        <v>45675</v>
      </c>
      <c r="AN1110" s="11" t="s">
        <v>1217</v>
      </c>
      <c r="AO1110" s="61">
        <v>47959</v>
      </c>
      <c r="AP1110" s="61">
        <v>0</v>
      </c>
      <c r="AQ1110" s="62">
        <v>23979.5</v>
      </c>
      <c r="AR1110" s="62">
        <v>23979.5</v>
      </c>
      <c r="AS1110" s="11" t="s">
        <v>997</v>
      </c>
      <c r="AT1110" s="62">
        <v>45675</v>
      </c>
      <c r="AU1110" s="62">
        <v>47959</v>
      </c>
      <c r="AV1110" s="61">
        <v>2959</v>
      </c>
      <c r="AW1110" s="63" t="str">
        <f t="shared" si="273"/>
        <v/>
      </c>
      <c r="AX1110" s="63" t="str">
        <f t="shared" si="274"/>
        <v/>
      </c>
      <c r="AY1110" s="64">
        <v>2284</v>
      </c>
      <c r="AZ1110" s="65">
        <v>5.0005473453749318E-2</v>
      </c>
      <c r="BA1110" s="65">
        <v>6.5755555555555553E-2</v>
      </c>
      <c r="BB1110" s="17" t="s">
        <v>36</v>
      </c>
      <c r="BC1110" s="17" t="s">
        <v>1016</v>
      </c>
    </row>
    <row r="1111" spans="1:55" ht="20.100000000000001" customHeight="1" x14ac:dyDescent="0.2">
      <c r="A1111" s="72" t="s">
        <v>998</v>
      </c>
      <c r="B1111" s="72" t="s">
        <v>75</v>
      </c>
      <c r="C1111" s="35">
        <f t="shared" si="262"/>
        <v>6</v>
      </c>
      <c r="D1111" s="39">
        <v>4</v>
      </c>
      <c r="E1111" s="60" t="s">
        <v>23</v>
      </c>
      <c r="F1111" s="18" t="str">
        <f t="shared" si="263"/>
        <v>Routh, Christine</v>
      </c>
      <c r="G1111" s="11" t="s">
        <v>1312</v>
      </c>
      <c r="H1111" s="11" t="s">
        <v>2163</v>
      </c>
      <c r="I1111" s="66">
        <v>1</v>
      </c>
      <c r="J1111" s="11" t="s">
        <v>53</v>
      </c>
      <c r="K1111" s="34">
        <f t="shared" si="264"/>
        <v>0</v>
      </c>
      <c r="L1111" s="34">
        <f t="shared" si="265"/>
        <v>75116.09</v>
      </c>
      <c r="M1111" s="34">
        <f t="shared" si="266"/>
        <v>75116.09</v>
      </c>
      <c r="N1111" s="34">
        <f t="shared" si="267"/>
        <v>0</v>
      </c>
      <c r="O1111" s="34">
        <f t="shared" si="268"/>
        <v>7511.9100000000035</v>
      </c>
      <c r="P1111" s="34">
        <f t="shared" si="269"/>
        <v>7511.9100000000035</v>
      </c>
      <c r="Q1111" s="34">
        <f t="shared" si="270"/>
        <v>0</v>
      </c>
      <c r="R1111" s="34">
        <f t="shared" si="271"/>
        <v>82628</v>
      </c>
      <c r="S1111" s="34">
        <f t="shared" si="272"/>
        <v>82628</v>
      </c>
      <c r="T1111" s="13">
        <v>42835</v>
      </c>
      <c r="V1111" s="11" t="s">
        <v>2160</v>
      </c>
      <c r="W1111" s="11" t="s">
        <v>2161</v>
      </c>
      <c r="X1111" s="11" t="s">
        <v>8944</v>
      </c>
      <c r="Y1111" s="11" t="s">
        <v>2162</v>
      </c>
      <c r="Z1111" s="11" t="s">
        <v>1122</v>
      </c>
      <c r="AA1111" s="11" t="s">
        <v>2137</v>
      </c>
      <c r="AB1111" s="11" t="s">
        <v>2138</v>
      </c>
      <c r="AC1111" s="12" t="s">
        <v>1851</v>
      </c>
      <c r="AD1111" s="12" t="s">
        <v>1852</v>
      </c>
      <c r="AE1111" s="70">
        <v>39622</v>
      </c>
      <c r="AF1111" s="70">
        <v>87020</v>
      </c>
      <c r="AG1111" s="60"/>
      <c r="AH1111" s="61">
        <v>74006</v>
      </c>
      <c r="AI1111" s="61">
        <v>0</v>
      </c>
      <c r="AJ1111" s="61">
        <v>75116.09</v>
      </c>
      <c r="AK1111" s="61">
        <v>0</v>
      </c>
      <c r="AL1111" s="61">
        <v>0</v>
      </c>
      <c r="AM1111" s="61">
        <v>75116.09</v>
      </c>
      <c r="AN1111" s="11" t="s">
        <v>1026</v>
      </c>
      <c r="AO1111" s="61">
        <v>82628</v>
      </c>
      <c r="AP1111" s="61">
        <v>0</v>
      </c>
      <c r="AQ1111" s="62">
        <v>0</v>
      </c>
      <c r="AR1111" s="62">
        <v>82628</v>
      </c>
      <c r="AS1111" s="11" t="s">
        <v>1026</v>
      </c>
      <c r="AT1111" s="62">
        <v>75116.09</v>
      </c>
      <c r="AU1111" s="62">
        <v>82628</v>
      </c>
      <c r="AV1111" s="61">
        <v>8622</v>
      </c>
      <c r="AW1111" s="63" t="str">
        <f t="shared" si="273"/>
        <v/>
      </c>
      <c r="AX1111" s="63" t="str">
        <f t="shared" si="274"/>
        <v/>
      </c>
      <c r="AY1111" s="64">
        <v>7511.9100000000035</v>
      </c>
      <c r="AZ1111" s="65">
        <v>0.10000400713082915</v>
      </c>
      <c r="BA1111" s="65">
        <v>0.11650406723779153</v>
      </c>
      <c r="BB1111" s="17" t="s">
        <v>36</v>
      </c>
      <c r="BC1111" s="17" t="s">
        <v>1016</v>
      </c>
    </row>
    <row r="1112" spans="1:55" ht="20.100000000000001" customHeight="1" x14ac:dyDescent="0.2">
      <c r="A1112" s="72" t="s">
        <v>998</v>
      </c>
      <c r="B1112" s="72" t="s">
        <v>75</v>
      </c>
      <c r="C1112" s="35">
        <f t="shared" si="262"/>
        <v>6</v>
      </c>
      <c r="D1112" s="39">
        <v>4</v>
      </c>
      <c r="E1112" s="60" t="s">
        <v>23</v>
      </c>
      <c r="F1112" s="18" t="str">
        <f t="shared" si="263"/>
        <v>Saia, Jarrett</v>
      </c>
      <c r="G1112" s="11" t="s">
        <v>1229</v>
      </c>
      <c r="H1112" s="11" t="s">
        <v>1790</v>
      </c>
      <c r="I1112" s="66">
        <v>1</v>
      </c>
      <c r="J1112" s="11" t="s">
        <v>53</v>
      </c>
      <c r="K1112" s="34">
        <f t="shared" si="264"/>
        <v>0</v>
      </c>
      <c r="L1112" s="34">
        <f t="shared" si="265"/>
        <v>65975</v>
      </c>
      <c r="M1112" s="34">
        <f t="shared" si="266"/>
        <v>65975</v>
      </c>
      <c r="N1112" s="34">
        <f t="shared" si="267"/>
        <v>0</v>
      </c>
      <c r="O1112" s="34">
        <f t="shared" si="268"/>
        <v>6531</v>
      </c>
      <c r="P1112" s="34">
        <f t="shared" si="269"/>
        <v>6531</v>
      </c>
      <c r="Q1112" s="34">
        <f t="shared" si="270"/>
        <v>0</v>
      </c>
      <c r="R1112" s="34">
        <f t="shared" si="271"/>
        <v>72506</v>
      </c>
      <c r="S1112" s="34">
        <f t="shared" si="272"/>
        <v>72506</v>
      </c>
      <c r="T1112" s="13">
        <v>42835</v>
      </c>
      <c r="V1112" s="11" t="s">
        <v>1787</v>
      </c>
      <c r="W1112" s="11" t="s">
        <v>1788</v>
      </c>
      <c r="X1112" s="11" t="s">
        <v>8945</v>
      </c>
      <c r="Y1112" s="11" t="s">
        <v>1789</v>
      </c>
      <c r="Z1112" s="11" t="s">
        <v>1095</v>
      </c>
      <c r="AA1112" s="11" t="s">
        <v>1780</v>
      </c>
      <c r="AB1112" s="11" t="s">
        <v>1781</v>
      </c>
      <c r="AC1112" s="12" t="s">
        <v>740</v>
      </c>
      <c r="AD1112" s="12" t="s">
        <v>73</v>
      </c>
      <c r="AE1112" s="70">
        <v>29743</v>
      </c>
      <c r="AF1112" s="70">
        <v>77204</v>
      </c>
      <c r="AG1112" s="60"/>
      <c r="AH1112" s="61">
        <v>65000</v>
      </c>
      <c r="AI1112" s="61">
        <v>0</v>
      </c>
      <c r="AJ1112" s="61">
        <v>65975</v>
      </c>
      <c r="AK1112" s="61">
        <v>0</v>
      </c>
      <c r="AL1112" s="61">
        <v>0</v>
      </c>
      <c r="AM1112" s="61">
        <v>65975</v>
      </c>
      <c r="AN1112" s="11" t="s">
        <v>1680</v>
      </c>
      <c r="AO1112" s="61">
        <v>72506</v>
      </c>
      <c r="AP1112" s="61">
        <v>0</v>
      </c>
      <c r="AQ1112" s="62">
        <v>0</v>
      </c>
      <c r="AR1112" s="62">
        <v>72506</v>
      </c>
      <c r="AS1112" s="11" t="s">
        <v>1680</v>
      </c>
      <c r="AT1112" s="62">
        <v>65975</v>
      </c>
      <c r="AU1112" s="62">
        <v>72506</v>
      </c>
      <c r="AV1112" s="61">
        <v>7506</v>
      </c>
      <c r="AW1112" s="63" t="str">
        <f t="shared" si="273"/>
        <v/>
      </c>
      <c r="AX1112" s="63" t="str">
        <f t="shared" si="274"/>
        <v/>
      </c>
      <c r="AY1112" s="64">
        <v>6531</v>
      </c>
      <c r="AZ1112" s="65">
        <v>9.8992042440318298E-2</v>
      </c>
      <c r="BA1112" s="65">
        <v>0.11547692307692307</v>
      </c>
      <c r="BB1112" s="17" t="s">
        <v>36</v>
      </c>
      <c r="BC1112" s="17" t="s">
        <v>1016</v>
      </c>
    </row>
    <row r="1113" spans="1:55" ht="20.100000000000001" customHeight="1" x14ac:dyDescent="0.2">
      <c r="A1113" s="72" t="s">
        <v>998</v>
      </c>
      <c r="B1113" s="72" t="s">
        <v>75</v>
      </c>
      <c r="C1113" s="35">
        <f t="shared" si="262"/>
        <v>6</v>
      </c>
      <c r="D1113" s="39">
        <v>4</v>
      </c>
      <c r="E1113" s="60" t="s">
        <v>23</v>
      </c>
      <c r="F1113" s="18" t="str">
        <f t="shared" si="263"/>
        <v>Samayoa, Victoria</v>
      </c>
      <c r="G1113" s="11" t="s">
        <v>1262</v>
      </c>
      <c r="H1113" s="11" t="s">
        <v>2473</v>
      </c>
      <c r="I1113" s="66">
        <v>1</v>
      </c>
      <c r="J1113" s="11" t="s">
        <v>53</v>
      </c>
      <c r="K1113" s="34">
        <f t="shared" si="264"/>
        <v>0</v>
      </c>
      <c r="L1113" s="34">
        <f t="shared" si="265"/>
        <v>34794.199999999997</v>
      </c>
      <c r="M1113" s="34">
        <f t="shared" si="266"/>
        <v>34794.199999999997</v>
      </c>
      <c r="N1113" s="34">
        <f t="shared" si="267"/>
        <v>0</v>
      </c>
      <c r="O1113" s="34">
        <f t="shared" si="268"/>
        <v>1755.8000000000029</v>
      </c>
      <c r="P1113" s="34">
        <f t="shared" si="269"/>
        <v>1755.8000000000029</v>
      </c>
      <c r="Q1113" s="34">
        <f t="shared" si="270"/>
        <v>0</v>
      </c>
      <c r="R1113" s="34">
        <f t="shared" si="271"/>
        <v>36550</v>
      </c>
      <c r="S1113" s="34">
        <f t="shared" si="272"/>
        <v>36550</v>
      </c>
      <c r="T1113" s="13">
        <v>42856</v>
      </c>
      <c r="V1113" s="11" t="s">
        <v>2471</v>
      </c>
      <c r="W1113" s="11" t="s">
        <v>1134</v>
      </c>
      <c r="X1113" s="11" t="s">
        <v>8947</v>
      </c>
      <c r="Y1113" s="11" t="s">
        <v>2472</v>
      </c>
      <c r="Z1113" s="11" t="s">
        <v>1122</v>
      </c>
      <c r="AA1113" s="11" t="s">
        <v>2474</v>
      </c>
      <c r="AB1113" s="11" t="s">
        <v>2475</v>
      </c>
      <c r="AC1113" s="12" t="s">
        <v>515</v>
      </c>
      <c r="AD1113" s="12" t="s">
        <v>73</v>
      </c>
      <c r="AE1113" s="70">
        <v>23332</v>
      </c>
      <c r="AF1113" s="70">
        <v>37141</v>
      </c>
      <c r="AG1113" s="60"/>
      <c r="AH1113" s="61">
        <v>34280</v>
      </c>
      <c r="AI1113" s="61">
        <v>0</v>
      </c>
      <c r="AJ1113" s="61">
        <v>34794.199999999997</v>
      </c>
      <c r="AK1113" s="61">
        <v>0</v>
      </c>
      <c r="AL1113" s="61">
        <v>0</v>
      </c>
      <c r="AM1113" s="61">
        <v>34794.199999999997</v>
      </c>
      <c r="AN1113" s="11" t="s">
        <v>1026</v>
      </c>
      <c r="AO1113" s="61">
        <v>36550</v>
      </c>
      <c r="AP1113" s="61">
        <v>0</v>
      </c>
      <c r="AQ1113" s="62">
        <v>0</v>
      </c>
      <c r="AR1113" s="62">
        <v>36550</v>
      </c>
      <c r="AS1113" s="11" t="s">
        <v>1026</v>
      </c>
      <c r="AT1113" s="62">
        <v>34794.199999999997</v>
      </c>
      <c r="AU1113" s="62">
        <v>36550</v>
      </c>
      <c r="AV1113" s="61">
        <v>2270</v>
      </c>
      <c r="AW1113" s="63" t="str">
        <f t="shared" si="273"/>
        <v/>
      </c>
      <c r="AX1113" s="63" t="str">
        <f t="shared" si="274"/>
        <v/>
      </c>
      <c r="AY1113" s="64">
        <v>1755.8000000000029</v>
      </c>
      <c r="AZ1113" s="65">
        <v>5.0462433394071513E-2</v>
      </c>
      <c r="BA1113" s="65">
        <v>6.6219369894982491E-2</v>
      </c>
      <c r="BB1113" s="17" t="s">
        <v>36</v>
      </c>
      <c r="BC1113" s="17" t="s">
        <v>1016</v>
      </c>
    </row>
    <row r="1114" spans="1:55" ht="20.100000000000001" customHeight="1" x14ac:dyDescent="0.2">
      <c r="A1114" s="72" t="s">
        <v>998</v>
      </c>
      <c r="B1114" s="72" t="s">
        <v>75</v>
      </c>
      <c r="C1114" s="35">
        <f t="shared" si="262"/>
        <v>6</v>
      </c>
      <c r="D1114" s="39">
        <v>4</v>
      </c>
      <c r="E1114" s="60" t="s">
        <v>23</v>
      </c>
      <c r="F1114" s="18" t="str">
        <f t="shared" si="263"/>
        <v>Sanabria, Debbie</v>
      </c>
      <c r="G1114" s="11" t="s">
        <v>299</v>
      </c>
      <c r="H1114" s="11" t="s">
        <v>2115</v>
      </c>
      <c r="I1114" s="66">
        <v>1</v>
      </c>
      <c r="J1114" s="11" t="s">
        <v>53</v>
      </c>
      <c r="K1114" s="34">
        <f t="shared" si="264"/>
        <v>0</v>
      </c>
      <c r="L1114" s="34">
        <f t="shared" si="265"/>
        <v>61915</v>
      </c>
      <c r="M1114" s="34">
        <f t="shared" si="266"/>
        <v>61915</v>
      </c>
      <c r="N1114" s="34">
        <f t="shared" si="267"/>
        <v>0</v>
      </c>
      <c r="O1114" s="34">
        <f t="shared" si="268"/>
        <v>1248</v>
      </c>
      <c r="P1114" s="34">
        <f t="shared" si="269"/>
        <v>1248</v>
      </c>
      <c r="Q1114" s="34">
        <f t="shared" si="270"/>
        <v>0</v>
      </c>
      <c r="R1114" s="34">
        <f t="shared" si="271"/>
        <v>63163</v>
      </c>
      <c r="S1114" s="34">
        <f t="shared" si="272"/>
        <v>63163</v>
      </c>
      <c r="T1114" s="13">
        <v>42884</v>
      </c>
      <c r="V1114" s="11" t="s">
        <v>2112</v>
      </c>
      <c r="W1114" s="11" t="s">
        <v>2113</v>
      </c>
      <c r="X1114" s="11" t="s">
        <v>8948</v>
      </c>
      <c r="Y1114" s="11" t="s">
        <v>2114</v>
      </c>
      <c r="Z1114" s="11" t="s">
        <v>1122</v>
      </c>
      <c r="AA1114" s="11" t="s">
        <v>1160</v>
      </c>
      <c r="AB1114" s="11" t="s">
        <v>1161</v>
      </c>
      <c r="AC1114" s="12" t="s">
        <v>249</v>
      </c>
      <c r="AD1114" s="12" t="s">
        <v>73</v>
      </c>
      <c r="AE1114" s="70">
        <v>31888</v>
      </c>
      <c r="AF1114" s="70">
        <v>63163</v>
      </c>
      <c r="AG1114" s="60"/>
      <c r="AH1114" s="61">
        <v>61000</v>
      </c>
      <c r="AI1114" s="61">
        <v>0</v>
      </c>
      <c r="AJ1114" s="61">
        <v>61915</v>
      </c>
      <c r="AK1114" s="61">
        <v>0</v>
      </c>
      <c r="AL1114" s="61">
        <v>0</v>
      </c>
      <c r="AM1114" s="61">
        <v>61915</v>
      </c>
      <c r="AN1114" s="11" t="s">
        <v>1637</v>
      </c>
      <c r="AO1114" s="61">
        <v>63163</v>
      </c>
      <c r="AP1114" s="61">
        <v>0</v>
      </c>
      <c r="AQ1114" s="62">
        <v>0</v>
      </c>
      <c r="AR1114" s="62">
        <v>63163</v>
      </c>
      <c r="AS1114" s="11" t="s">
        <v>1637</v>
      </c>
      <c r="AT1114" s="62">
        <v>61915</v>
      </c>
      <c r="AU1114" s="62">
        <v>63163</v>
      </c>
      <c r="AV1114" s="61">
        <v>2163</v>
      </c>
      <c r="AW1114" s="63" t="str">
        <f t="shared" si="273"/>
        <v/>
      </c>
      <c r="AX1114" s="63" t="str">
        <f t="shared" si="274"/>
        <v/>
      </c>
      <c r="AY1114" s="64">
        <v>1248</v>
      </c>
      <c r="AZ1114" s="65">
        <v>2.0156666397480417E-2</v>
      </c>
      <c r="BA1114" s="65">
        <v>3.5459016393442622E-2</v>
      </c>
      <c r="BB1114" s="17" t="s">
        <v>36</v>
      </c>
      <c r="BC1114" s="17" t="s">
        <v>1016</v>
      </c>
    </row>
    <row r="1115" spans="1:55" ht="20.100000000000001" customHeight="1" x14ac:dyDescent="0.2">
      <c r="A1115" s="72" t="s">
        <v>998</v>
      </c>
      <c r="B1115" s="72" t="s">
        <v>75</v>
      </c>
      <c r="C1115" s="35">
        <f t="shared" si="262"/>
        <v>6</v>
      </c>
      <c r="D1115" s="39">
        <v>4</v>
      </c>
      <c r="E1115" s="60" t="s">
        <v>23</v>
      </c>
      <c r="F1115" s="18" t="str">
        <f t="shared" si="263"/>
        <v>Schauer, Amanda</v>
      </c>
      <c r="G1115" s="11" t="s">
        <v>743</v>
      </c>
      <c r="H1115" s="11" t="s">
        <v>2523</v>
      </c>
      <c r="I1115" s="66">
        <v>1</v>
      </c>
      <c r="J1115" s="11" t="s">
        <v>53</v>
      </c>
      <c r="K1115" s="34">
        <f t="shared" si="264"/>
        <v>0</v>
      </c>
      <c r="L1115" s="34">
        <f t="shared" si="265"/>
        <v>58413.25</v>
      </c>
      <c r="M1115" s="34">
        <f t="shared" si="266"/>
        <v>58413.25</v>
      </c>
      <c r="N1115" s="34">
        <f t="shared" si="267"/>
        <v>0</v>
      </c>
      <c r="O1115" s="34">
        <f t="shared" si="268"/>
        <v>4086.75</v>
      </c>
      <c r="P1115" s="34">
        <f t="shared" si="269"/>
        <v>4086.75</v>
      </c>
      <c r="Q1115" s="34">
        <f t="shared" si="270"/>
        <v>0</v>
      </c>
      <c r="R1115" s="34">
        <f t="shared" si="271"/>
        <v>62500</v>
      </c>
      <c r="S1115" s="34">
        <f t="shared" si="272"/>
        <v>62500</v>
      </c>
      <c r="T1115" s="13">
        <v>42856</v>
      </c>
      <c r="V1115" s="11" t="s">
        <v>2521</v>
      </c>
      <c r="W1115" s="11" t="s">
        <v>628</v>
      </c>
      <c r="X1115" s="11" t="s">
        <v>8953</v>
      </c>
      <c r="Y1115" s="11" t="s">
        <v>2522</v>
      </c>
      <c r="Z1115" s="11" t="s">
        <v>2493</v>
      </c>
      <c r="AA1115" s="11" t="s">
        <v>2516</v>
      </c>
      <c r="AB1115" s="11" t="s">
        <v>2517</v>
      </c>
      <c r="AC1115" s="12" t="s">
        <v>1132</v>
      </c>
      <c r="AD1115" s="12" t="s">
        <v>1133</v>
      </c>
      <c r="AE1115" s="70">
        <v>36363</v>
      </c>
      <c r="AF1115" s="70">
        <v>62603</v>
      </c>
      <c r="AG1115" s="60"/>
      <c r="AH1115" s="61">
        <v>57550</v>
      </c>
      <c r="AI1115" s="61">
        <v>0</v>
      </c>
      <c r="AJ1115" s="61">
        <v>58413.25</v>
      </c>
      <c r="AK1115" s="61">
        <v>0</v>
      </c>
      <c r="AL1115" s="61">
        <v>0</v>
      </c>
      <c r="AM1115" s="61">
        <v>58413.25</v>
      </c>
      <c r="AN1115" s="11" t="s">
        <v>1147</v>
      </c>
      <c r="AO1115" s="61">
        <v>62500</v>
      </c>
      <c r="AP1115" s="61">
        <v>0</v>
      </c>
      <c r="AQ1115" s="62">
        <v>0</v>
      </c>
      <c r="AR1115" s="62">
        <v>62500</v>
      </c>
      <c r="AS1115" s="11" t="s">
        <v>1147</v>
      </c>
      <c r="AT1115" s="62">
        <v>58413.25</v>
      </c>
      <c r="AU1115" s="62">
        <v>62500</v>
      </c>
      <c r="AV1115" s="61">
        <v>4950</v>
      </c>
      <c r="AW1115" s="63" t="str">
        <f t="shared" si="273"/>
        <v/>
      </c>
      <c r="AX1115" s="63" t="str">
        <f t="shared" si="274"/>
        <v/>
      </c>
      <c r="AY1115" s="64">
        <v>4086.75</v>
      </c>
      <c r="AZ1115" s="65">
        <v>6.9962722498748145E-2</v>
      </c>
      <c r="BA1115" s="65">
        <v>8.6012163336229366E-2</v>
      </c>
      <c r="BB1115" s="17" t="s">
        <v>36</v>
      </c>
      <c r="BC1115" s="17" t="s">
        <v>1016</v>
      </c>
    </row>
    <row r="1116" spans="1:55" ht="20.100000000000001" customHeight="1" x14ac:dyDescent="0.2">
      <c r="A1116" s="72" t="s">
        <v>998</v>
      </c>
      <c r="B1116" s="72" t="s">
        <v>75</v>
      </c>
      <c r="C1116" s="35">
        <f t="shared" si="262"/>
        <v>6</v>
      </c>
      <c r="D1116" s="39">
        <v>4</v>
      </c>
      <c r="E1116" s="60" t="s">
        <v>23</v>
      </c>
      <c r="F1116" s="18" t="str">
        <f t="shared" si="263"/>
        <v>Scott, Matthew</v>
      </c>
      <c r="G1116" s="11" t="s">
        <v>1170</v>
      </c>
      <c r="H1116" s="11" t="s">
        <v>2563</v>
      </c>
      <c r="I1116" s="66">
        <v>1</v>
      </c>
      <c r="J1116" s="11" t="s">
        <v>53</v>
      </c>
      <c r="K1116" s="34">
        <f t="shared" si="264"/>
        <v>48000</v>
      </c>
      <c r="L1116" s="34">
        <f t="shared" si="265"/>
        <v>0</v>
      </c>
      <c r="M1116" s="34">
        <f t="shared" si="266"/>
        <v>48000</v>
      </c>
      <c r="N1116" s="34">
        <f t="shared" si="267"/>
        <v>4800</v>
      </c>
      <c r="O1116" s="34">
        <f t="shared" si="268"/>
        <v>0</v>
      </c>
      <c r="P1116" s="34">
        <f t="shared" si="269"/>
        <v>4800</v>
      </c>
      <c r="Q1116" s="34">
        <f t="shared" si="270"/>
        <v>52800</v>
      </c>
      <c r="R1116" s="34">
        <f t="shared" si="271"/>
        <v>0</v>
      </c>
      <c r="S1116" s="34">
        <f t="shared" si="272"/>
        <v>52800</v>
      </c>
      <c r="T1116" s="13">
        <v>42870</v>
      </c>
      <c r="V1116" s="11" t="s">
        <v>980</v>
      </c>
      <c r="W1116" s="11" t="s">
        <v>569</v>
      </c>
      <c r="X1116" s="11" t="s">
        <v>8956</v>
      </c>
      <c r="Y1116" s="11" t="s">
        <v>2562</v>
      </c>
      <c r="Z1116" s="11" t="s">
        <v>2493</v>
      </c>
      <c r="AA1116" s="11" t="s">
        <v>2564</v>
      </c>
      <c r="AB1116" s="11" t="s">
        <v>2565</v>
      </c>
      <c r="AC1116" s="12" t="s">
        <v>2566</v>
      </c>
      <c r="AD1116" s="12" t="s">
        <v>73</v>
      </c>
      <c r="AE1116" s="70">
        <v>28713</v>
      </c>
      <c r="AF1116" s="70">
        <v>58776</v>
      </c>
      <c r="AG1116" s="60"/>
      <c r="AH1116" s="61">
        <v>0</v>
      </c>
      <c r="AI1116" s="61">
        <v>0</v>
      </c>
      <c r="AJ1116" s="61">
        <v>48000</v>
      </c>
      <c r="AK1116" s="61">
        <v>0</v>
      </c>
      <c r="AL1116" s="61">
        <v>48000</v>
      </c>
      <c r="AM1116" s="61">
        <v>0</v>
      </c>
      <c r="AN1116" s="11"/>
      <c r="AO1116" s="61">
        <v>52800</v>
      </c>
      <c r="AP1116" s="61">
        <v>0</v>
      </c>
      <c r="AQ1116" s="62">
        <v>52800</v>
      </c>
      <c r="AR1116" s="62">
        <v>0</v>
      </c>
      <c r="AS1116" s="11"/>
      <c r="AT1116" s="62">
        <v>48000</v>
      </c>
      <c r="AU1116" s="62">
        <v>52800</v>
      </c>
      <c r="AV1116" s="61">
        <v>52800</v>
      </c>
      <c r="AW1116" s="63" t="str">
        <f t="shared" si="273"/>
        <v/>
      </c>
      <c r="AX1116" s="63" t="str">
        <f t="shared" si="274"/>
        <v/>
      </c>
      <c r="AY1116" s="64">
        <v>4800</v>
      </c>
      <c r="AZ1116" s="65">
        <v>0.1</v>
      </c>
      <c r="BA1116" s="65">
        <v>0</v>
      </c>
      <c r="BB1116" s="17" t="s">
        <v>36</v>
      </c>
      <c r="BC1116" s="17" t="s">
        <v>1016</v>
      </c>
    </row>
    <row r="1117" spans="1:55" ht="20.100000000000001" customHeight="1" x14ac:dyDescent="0.2">
      <c r="A1117" s="72" t="s">
        <v>998</v>
      </c>
      <c r="B1117" s="72" t="s">
        <v>75</v>
      </c>
      <c r="C1117" s="35">
        <f t="shared" si="262"/>
        <v>6</v>
      </c>
      <c r="D1117" s="39">
        <v>4</v>
      </c>
      <c r="E1117" s="60" t="s">
        <v>23</v>
      </c>
      <c r="F1117" s="18" t="str">
        <f t="shared" si="263"/>
        <v>Scott, Mirela</v>
      </c>
      <c r="G1117" s="11" t="s">
        <v>1143</v>
      </c>
      <c r="H1117" s="11" t="s">
        <v>2735</v>
      </c>
      <c r="I1117" s="66">
        <v>1</v>
      </c>
      <c r="J1117" s="11" t="s">
        <v>53</v>
      </c>
      <c r="K1117" s="34">
        <f t="shared" si="264"/>
        <v>0</v>
      </c>
      <c r="L1117" s="34">
        <f t="shared" si="265"/>
        <v>36032.5</v>
      </c>
      <c r="M1117" s="34">
        <f t="shared" si="266"/>
        <v>36032.5</v>
      </c>
      <c r="N1117" s="34">
        <f t="shared" si="267"/>
        <v>0</v>
      </c>
      <c r="O1117" s="34">
        <f t="shared" si="268"/>
        <v>1082.5</v>
      </c>
      <c r="P1117" s="34">
        <f t="shared" si="269"/>
        <v>1082.5</v>
      </c>
      <c r="Q1117" s="34">
        <f t="shared" si="270"/>
        <v>0</v>
      </c>
      <c r="R1117" s="34">
        <f t="shared" si="271"/>
        <v>37115</v>
      </c>
      <c r="S1117" s="34">
        <f t="shared" si="272"/>
        <v>37115</v>
      </c>
      <c r="T1117" s="13">
        <v>42835</v>
      </c>
      <c r="V1117" s="11" t="s">
        <v>980</v>
      </c>
      <c r="W1117" s="11" t="s">
        <v>2733</v>
      </c>
      <c r="X1117" s="11" t="s">
        <v>8957</v>
      </c>
      <c r="Y1117" s="11" t="s">
        <v>2734</v>
      </c>
      <c r="Z1117" s="11" t="s">
        <v>1249</v>
      </c>
      <c r="AA1117" s="11" t="s">
        <v>2717</v>
      </c>
      <c r="AB1117" s="11" t="s">
        <v>2718</v>
      </c>
      <c r="AC1117" s="12" t="s">
        <v>1132</v>
      </c>
      <c r="AD1117" s="12" t="s">
        <v>1133</v>
      </c>
      <c r="AE1117" s="70">
        <v>30206</v>
      </c>
      <c r="AF1117" s="70">
        <v>41378</v>
      </c>
      <c r="AG1117" s="60"/>
      <c r="AH1117" s="61">
        <v>35500</v>
      </c>
      <c r="AI1117" s="61">
        <v>0</v>
      </c>
      <c r="AJ1117" s="61">
        <v>36032.5</v>
      </c>
      <c r="AK1117" s="61">
        <v>0</v>
      </c>
      <c r="AL1117" s="61">
        <v>0</v>
      </c>
      <c r="AM1117" s="61">
        <v>36032.5</v>
      </c>
      <c r="AN1117" s="11" t="s">
        <v>997</v>
      </c>
      <c r="AO1117" s="61">
        <v>37115</v>
      </c>
      <c r="AP1117" s="61">
        <v>0</v>
      </c>
      <c r="AQ1117" s="62">
        <v>0</v>
      </c>
      <c r="AR1117" s="62">
        <v>37115</v>
      </c>
      <c r="AS1117" s="11" t="s">
        <v>997</v>
      </c>
      <c r="AT1117" s="62">
        <v>36032.5</v>
      </c>
      <c r="AU1117" s="62">
        <v>37115</v>
      </c>
      <c r="AV1117" s="61">
        <v>1615</v>
      </c>
      <c r="AW1117" s="63" t="str">
        <f t="shared" si="273"/>
        <v/>
      </c>
      <c r="AX1117" s="63" t="str">
        <f t="shared" si="274"/>
        <v/>
      </c>
      <c r="AY1117" s="64">
        <v>1082.5</v>
      </c>
      <c r="AZ1117" s="65">
        <v>3.0042322902934852E-2</v>
      </c>
      <c r="BA1117" s="65">
        <v>4.5492957746478872E-2</v>
      </c>
      <c r="BB1117" s="17" t="s">
        <v>36</v>
      </c>
      <c r="BC1117" s="17" t="s">
        <v>1016</v>
      </c>
    </row>
    <row r="1118" spans="1:55" ht="20.100000000000001" customHeight="1" x14ac:dyDescent="0.2">
      <c r="A1118" s="72" t="s">
        <v>998</v>
      </c>
      <c r="B1118" s="72" t="s">
        <v>75</v>
      </c>
      <c r="C1118" s="35">
        <f t="shared" si="262"/>
        <v>6</v>
      </c>
      <c r="D1118" s="39">
        <v>4</v>
      </c>
      <c r="E1118" s="60" t="s">
        <v>23</v>
      </c>
      <c r="F1118" s="18" t="str">
        <f t="shared" si="263"/>
        <v>SILVERA CLARK, AISHA</v>
      </c>
      <c r="G1118" s="11" t="s">
        <v>1312</v>
      </c>
      <c r="H1118" s="11" t="s">
        <v>2188</v>
      </c>
      <c r="I1118" s="66">
        <v>1</v>
      </c>
      <c r="J1118" s="11" t="s">
        <v>53</v>
      </c>
      <c r="K1118" s="34">
        <f t="shared" si="264"/>
        <v>0</v>
      </c>
      <c r="L1118" s="34">
        <f t="shared" si="265"/>
        <v>61014.7</v>
      </c>
      <c r="M1118" s="34">
        <f t="shared" si="266"/>
        <v>61014.7</v>
      </c>
      <c r="N1118" s="34">
        <f t="shared" si="267"/>
        <v>0</v>
      </c>
      <c r="O1118" s="34">
        <f t="shared" si="268"/>
        <v>3051.3000000000029</v>
      </c>
      <c r="P1118" s="34">
        <f t="shared" si="269"/>
        <v>3051.3000000000029</v>
      </c>
      <c r="Q1118" s="34">
        <f t="shared" si="270"/>
        <v>0</v>
      </c>
      <c r="R1118" s="34">
        <f t="shared" si="271"/>
        <v>64066</v>
      </c>
      <c r="S1118" s="34">
        <f t="shared" si="272"/>
        <v>64066</v>
      </c>
      <c r="T1118" s="13">
        <v>42891</v>
      </c>
      <c r="V1118" s="11" t="s">
        <v>2185</v>
      </c>
      <c r="W1118" s="11" t="s">
        <v>2186</v>
      </c>
      <c r="X1118" s="11" t="s">
        <v>9431</v>
      </c>
      <c r="Y1118" s="11" t="s">
        <v>2187</v>
      </c>
      <c r="Z1118" s="11" t="s">
        <v>1122</v>
      </c>
      <c r="AA1118" s="11" t="s">
        <v>2137</v>
      </c>
      <c r="AB1118" s="11" t="s">
        <v>2138</v>
      </c>
      <c r="AC1118" s="12" t="s">
        <v>1851</v>
      </c>
      <c r="AD1118" s="12" t="s">
        <v>1852</v>
      </c>
      <c r="AE1118" s="70">
        <v>39622</v>
      </c>
      <c r="AF1118" s="70">
        <v>74005</v>
      </c>
      <c r="AG1118" s="60"/>
      <c r="AH1118" s="61">
        <v>60113</v>
      </c>
      <c r="AI1118" s="61">
        <v>0</v>
      </c>
      <c r="AJ1118" s="61">
        <v>61014.7</v>
      </c>
      <c r="AK1118" s="61">
        <v>0</v>
      </c>
      <c r="AL1118" s="61">
        <v>0</v>
      </c>
      <c r="AM1118" s="61">
        <v>61014.7</v>
      </c>
      <c r="AN1118" s="11" t="s">
        <v>1038</v>
      </c>
      <c r="AO1118" s="61">
        <v>64066</v>
      </c>
      <c r="AP1118" s="61">
        <v>0</v>
      </c>
      <c r="AQ1118" s="62">
        <v>0</v>
      </c>
      <c r="AR1118" s="62">
        <v>64066</v>
      </c>
      <c r="AS1118" s="11" t="s">
        <v>1038</v>
      </c>
      <c r="AT1118" s="62">
        <v>61014.7</v>
      </c>
      <c r="AU1118" s="62">
        <v>64066</v>
      </c>
      <c r="AV1118" s="61">
        <v>3953</v>
      </c>
      <c r="AW1118" s="63" t="str">
        <f t="shared" si="273"/>
        <v/>
      </c>
      <c r="AX1118" s="63" t="str">
        <f t="shared" si="274"/>
        <v/>
      </c>
      <c r="AY1118" s="64">
        <v>3051.3000000000029</v>
      </c>
      <c r="AZ1118" s="65">
        <v>5.0009260063558506E-2</v>
      </c>
      <c r="BA1118" s="65">
        <v>6.5759486300800155E-2</v>
      </c>
      <c r="BB1118" s="17" t="s">
        <v>36</v>
      </c>
      <c r="BC1118" s="17" t="s">
        <v>1016</v>
      </c>
    </row>
    <row r="1119" spans="1:55" ht="20.100000000000001" customHeight="1" x14ac:dyDescent="0.2">
      <c r="A1119" s="72" t="s">
        <v>998</v>
      </c>
      <c r="B1119" s="72" t="s">
        <v>75</v>
      </c>
      <c r="C1119" s="35">
        <f t="shared" si="262"/>
        <v>6</v>
      </c>
      <c r="D1119" s="39">
        <v>4</v>
      </c>
      <c r="E1119" s="60" t="s">
        <v>23</v>
      </c>
      <c r="F1119" s="18" t="str">
        <f t="shared" si="263"/>
        <v>Simon, Sonya</v>
      </c>
      <c r="G1119" s="11" t="s">
        <v>1062</v>
      </c>
      <c r="H1119" s="11" t="s">
        <v>1804</v>
      </c>
      <c r="I1119" s="66">
        <v>1</v>
      </c>
      <c r="J1119" s="11" t="s">
        <v>53</v>
      </c>
      <c r="K1119" s="34">
        <f t="shared" si="264"/>
        <v>43645</v>
      </c>
      <c r="L1119" s="34">
        <f t="shared" si="265"/>
        <v>0</v>
      </c>
      <c r="M1119" s="34">
        <f t="shared" si="266"/>
        <v>43645</v>
      </c>
      <c r="N1119" s="34">
        <f t="shared" si="267"/>
        <v>1309</v>
      </c>
      <c r="O1119" s="34">
        <f t="shared" si="268"/>
        <v>0</v>
      </c>
      <c r="P1119" s="34">
        <f t="shared" si="269"/>
        <v>1309</v>
      </c>
      <c r="Q1119" s="34">
        <f t="shared" si="270"/>
        <v>44954</v>
      </c>
      <c r="R1119" s="34">
        <f t="shared" si="271"/>
        <v>0</v>
      </c>
      <c r="S1119" s="34">
        <f t="shared" si="272"/>
        <v>44954</v>
      </c>
      <c r="T1119" s="13">
        <v>42835</v>
      </c>
      <c r="V1119" s="11" t="s">
        <v>668</v>
      </c>
      <c r="W1119" s="11" t="s">
        <v>1802</v>
      </c>
      <c r="X1119" s="11" t="s">
        <v>8963</v>
      </c>
      <c r="Y1119" s="11" t="s">
        <v>1803</v>
      </c>
      <c r="Z1119" s="11" t="s">
        <v>1095</v>
      </c>
      <c r="AA1119" s="11" t="s">
        <v>1780</v>
      </c>
      <c r="AB1119" s="11" t="s">
        <v>1781</v>
      </c>
      <c r="AC1119" s="12" t="s">
        <v>515</v>
      </c>
      <c r="AD1119" s="12" t="s">
        <v>73</v>
      </c>
      <c r="AE1119" s="70">
        <v>25381</v>
      </c>
      <c r="AF1119" s="70">
        <v>48446</v>
      </c>
      <c r="AG1119" s="60"/>
      <c r="AH1119" s="61">
        <v>43000</v>
      </c>
      <c r="AI1119" s="61">
        <v>0</v>
      </c>
      <c r="AJ1119" s="61">
        <v>43645</v>
      </c>
      <c r="AK1119" s="61">
        <v>0</v>
      </c>
      <c r="AL1119" s="61">
        <v>43645</v>
      </c>
      <c r="AM1119" s="61">
        <v>0</v>
      </c>
      <c r="AN1119" s="11"/>
      <c r="AO1119" s="61">
        <v>44954</v>
      </c>
      <c r="AP1119" s="61">
        <v>0</v>
      </c>
      <c r="AQ1119" s="62">
        <v>44954</v>
      </c>
      <c r="AR1119" s="62">
        <v>0</v>
      </c>
      <c r="AS1119" s="11"/>
      <c r="AT1119" s="62">
        <v>43645</v>
      </c>
      <c r="AU1119" s="62">
        <v>44954</v>
      </c>
      <c r="AV1119" s="61">
        <v>1954</v>
      </c>
      <c r="AW1119" s="63" t="str">
        <f t="shared" si="273"/>
        <v/>
      </c>
      <c r="AX1119" s="63" t="str">
        <f t="shared" si="274"/>
        <v/>
      </c>
      <c r="AY1119" s="64">
        <v>1309</v>
      </c>
      <c r="AZ1119" s="65">
        <v>2.9991980753809142E-2</v>
      </c>
      <c r="BA1119" s="65">
        <v>4.5441860465116279E-2</v>
      </c>
      <c r="BB1119" s="17" t="s">
        <v>36</v>
      </c>
      <c r="BC1119" s="17" t="s">
        <v>1016</v>
      </c>
    </row>
    <row r="1120" spans="1:55" ht="20.100000000000001" customHeight="1" x14ac:dyDescent="0.2">
      <c r="A1120" s="72" t="s">
        <v>998</v>
      </c>
      <c r="B1120" s="72" t="s">
        <v>75</v>
      </c>
      <c r="C1120" s="35">
        <f t="shared" si="262"/>
        <v>6</v>
      </c>
      <c r="D1120" s="39">
        <v>4</v>
      </c>
      <c r="E1120" s="60" t="s">
        <v>23</v>
      </c>
      <c r="F1120" s="18" t="str">
        <f t="shared" si="263"/>
        <v>Smith, Janee</v>
      </c>
      <c r="G1120" s="11" t="s">
        <v>227</v>
      </c>
      <c r="H1120" s="11" t="s">
        <v>2478</v>
      </c>
      <c r="I1120" s="66">
        <v>1</v>
      </c>
      <c r="J1120" s="11" t="s">
        <v>53</v>
      </c>
      <c r="K1120" s="34">
        <f t="shared" si="264"/>
        <v>0</v>
      </c>
      <c r="L1120" s="34">
        <f t="shared" si="265"/>
        <v>83189.399999999994</v>
      </c>
      <c r="M1120" s="34">
        <f t="shared" si="266"/>
        <v>83189.399999999994</v>
      </c>
      <c r="N1120" s="34">
        <f t="shared" si="267"/>
        <v>0</v>
      </c>
      <c r="O1120" s="34">
        <f t="shared" si="268"/>
        <v>4170.6000000000058</v>
      </c>
      <c r="P1120" s="34">
        <f t="shared" si="269"/>
        <v>4170.6000000000058</v>
      </c>
      <c r="Q1120" s="34">
        <f t="shared" si="270"/>
        <v>0</v>
      </c>
      <c r="R1120" s="34">
        <f t="shared" si="271"/>
        <v>87360</v>
      </c>
      <c r="S1120" s="34">
        <f t="shared" si="272"/>
        <v>87360</v>
      </c>
      <c r="T1120" s="13">
        <v>42863</v>
      </c>
      <c r="V1120" s="11" t="s">
        <v>70</v>
      </c>
      <c r="W1120" s="11" t="s">
        <v>2476</v>
      </c>
      <c r="X1120" s="11" t="s">
        <v>8970</v>
      </c>
      <c r="Y1120" s="11" t="s">
        <v>2477</v>
      </c>
      <c r="Z1120" s="11" t="s">
        <v>1122</v>
      </c>
      <c r="AA1120" s="11" t="s">
        <v>2474</v>
      </c>
      <c r="AB1120" s="11" t="s">
        <v>2475</v>
      </c>
      <c r="AC1120" s="12" t="s">
        <v>1071</v>
      </c>
      <c r="AD1120" s="12" t="s">
        <v>403</v>
      </c>
      <c r="AE1120" s="70">
        <v>38748</v>
      </c>
      <c r="AF1120" s="70">
        <v>101602</v>
      </c>
      <c r="AG1120" s="60"/>
      <c r="AH1120" s="61">
        <v>81960</v>
      </c>
      <c r="AI1120" s="61">
        <v>0</v>
      </c>
      <c r="AJ1120" s="61">
        <v>83189.399999999994</v>
      </c>
      <c r="AK1120" s="61">
        <v>0</v>
      </c>
      <c r="AL1120" s="61">
        <v>0</v>
      </c>
      <c r="AM1120" s="61">
        <v>83189.399999999994</v>
      </c>
      <c r="AN1120" s="11" t="s">
        <v>1038</v>
      </c>
      <c r="AO1120" s="61">
        <v>87360</v>
      </c>
      <c r="AP1120" s="61">
        <v>0</v>
      </c>
      <c r="AQ1120" s="62">
        <v>0</v>
      </c>
      <c r="AR1120" s="62">
        <v>87360</v>
      </c>
      <c r="AS1120" s="11" t="s">
        <v>1038</v>
      </c>
      <c r="AT1120" s="62">
        <v>83189.399999999994</v>
      </c>
      <c r="AU1120" s="62">
        <v>87360</v>
      </c>
      <c r="AV1120" s="61">
        <v>5400</v>
      </c>
      <c r="AW1120" s="63" t="str">
        <f t="shared" si="273"/>
        <v/>
      </c>
      <c r="AX1120" s="63" t="str">
        <f t="shared" si="274"/>
        <v/>
      </c>
      <c r="AY1120" s="64">
        <v>4170.6000000000058</v>
      </c>
      <c r="AZ1120" s="65">
        <v>5.0133791083960287E-2</v>
      </c>
      <c r="BA1120" s="65">
        <v>6.5885797950219621E-2</v>
      </c>
      <c r="BB1120" s="17" t="s">
        <v>36</v>
      </c>
      <c r="BC1120" s="17" t="s">
        <v>1016</v>
      </c>
    </row>
    <row r="1121" spans="1:55" ht="20.100000000000001" customHeight="1" x14ac:dyDescent="0.2">
      <c r="A1121" s="72" t="s">
        <v>998</v>
      </c>
      <c r="B1121" s="72" t="s">
        <v>75</v>
      </c>
      <c r="C1121" s="35">
        <f t="shared" si="262"/>
        <v>6</v>
      </c>
      <c r="D1121" s="39">
        <v>4</v>
      </c>
      <c r="E1121" s="60" t="s">
        <v>23</v>
      </c>
      <c r="F1121" s="18" t="str">
        <f t="shared" si="263"/>
        <v>Snipes, Sandra</v>
      </c>
      <c r="G1121" s="11" t="s">
        <v>1181</v>
      </c>
      <c r="H1121" s="11" t="s">
        <v>1182</v>
      </c>
      <c r="I1121" s="66">
        <v>1</v>
      </c>
      <c r="J1121" s="11" t="s">
        <v>53</v>
      </c>
      <c r="K1121" s="34">
        <f t="shared" si="264"/>
        <v>0</v>
      </c>
      <c r="L1121" s="34">
        <f t="shared" si="265"/>
        <v>38646</v>
      </c>
      <c r="M1121" s="34">
        <f t="shared" si="266"/>
        <v>38646</v>
      </c>
      <c r="N1121" s="34">
        <f t="shared" si="267"/>
        <v>0</v>
      </c>
      <c r="O1121" s="34">
        <f t="shared" si="268"/>
        <v>3478</v>
      </c>
      <c r="P1121" s="34">
        <f t="shared" si="269"/>
        <v>3478</v>
      </c>
      <c r="Q1121" s="34">
        <f t="shared" si="270"/>
        <v>0</v>
      </c>
      <c r="R1121" s="34">
        <f t="shared" si="271"/>
        <v>42124</v>
      </c>
      <c r="S1121" s="34">
        <f t="shared" si="272"/>
        <v>42124</v>
      </c>
      <c r="T1121" s="13">
        <v>42898</v>
      </c>
      <c r="V1121" s="11" t="s">
        <v>1178</v>
      </c>
      <c r="W1121" s="11" t="s">
        <v>1179</v>
      </c>
      <c r="X1121" s="11" t="s">
        <v>8972</v>
      </c>
      <c r="Y1121" s="11" t="s">
        <v>1180</v>
      </c>
      <c r="Z1121" s="11" t="s">
        <v>1122</v>
      </c>
      <c r="AA1121" s="11" t="s">
        <v>1183</v>
      </c>
      <c r="AB1121" s="11" t="s">
        <v>1184</v>
      </c>
      <c r="AC1121" s="12" t="s">
        <v>370</v>
      </c>
      <c r="AD1121" s="12" t="s">
        <v>73</v>
      </c>
      <c r="AE1121" s="70">
        <v>25900</v>
      </c>
      <c r="AF1121" s="70">
        <v>46288</v>
      </c>
      <c r="AG1121" s="60"/>
      <c r="AH1121" s="61">
        <v>34852</v>
      </c>
      <c r="AI1121" s="61">
        <v>0</v>
      </c>
      <c r="AJ1121" s="61">
        <v>38646</v>
      </c>
      <c r="AK1121" s="61">
        <v>0</v>
      </c>
      <c r="AL1121" s="61">
        <v>0</v>
      </c>
      <c r="AM1121" s="61">
        <v>38646</v>
      </c>
      <c r="AN1121" s="11" t="s">
        <v>1038</v>
      </c>
      <c r="AO1121" s="61">
        <v>42124</v>
      </c>
      <c r="AP1121" s="61">
        <v>0</v>
      </c>
      <c r="AQ1121" s="62">
        <v>0</v>
      </c>
      <c r="AR1121" s="62">
        <v>42124</v>
      </c>
      <c r="AS1121" s="11" t="s">
        <v>1038</v>
      </c>
      <c r="AT1121" s="62">
        <v>38646</v>
      </c>
      <c r="AU1121" s="62">
        <v>42124</v>
      </c>
      <c r="AV1121" s="61">
        <v>7272</v>
      </c>
      <c r="AW1121" s="63" t="str">
        <f t="shared" si="273"/>
        <v/>
      </c>
      <c r="AX1121" s="63" t="str">
        <f t="shared" si="274"/>
        <v/>
      </c>
      <c r="AY1121" s="64">
        <v>3478</v>
      </c>
      <c r="AZ1121" s="65">
        <v>8.9996377374113756E-2</v>
      </c>
      <c r="BA1121" s="65">
        <v>0.20865373579708482</v>
      </c>
      <c r="BB1121" s="17" t="s">
        <v>36</v>
      </c>
      <c r="BC1121" s="17" t="s">
        <v>1016</v>
      </c>
    </row>
    <row r="1122" spans="1:55" ht="20.100000000000001" customHeight="1" x14ac:dyDescent="0.2">
      <c r="A1122" s="72" t="s">
        <v>998</v>
      </c>
      <c r="B1122" s="72" t="s">
        <v>75</v>
      </c>
      <c r="C1122" s="35">
        <f t="shared" si="262"/>
        <v>6</v>
      </c>
      <c r="D1122" s="39">
        <v>4</v>
      </c>
      <c r="E1122" s="60" t="s">
        <v>23</v>
      </c>
      <c r="F1122" s="18" t="str">
        <f t="shared" si="263"/>
        <v>Statts, Robert</v>
      </c>
      <c r="G1122" s="11" t="s">
        <v>133</v>
      </c>
      <c r="H1122" s="11" t="s">
        <v>2122</v>
      </c>
      <c r="I1122" s="66">
        <v>1</v>
      </c>
      <c r="J1122" s="11" t="s">
        <v>53</v>
      </c>
      <c r="K1122" s="34">
        <f t="shared" si="264"/>
        <v>0</v>
      </c>
      <c r="L1122" s="34">
        <f t="shared" si="265"/>
        <v>50750</v>
      </c>
      <c r="M1122" s="34">
        <f t="shared" si="266"/>
        <v>50750</v>
      </c>
      <c r="N1122" s="34">
        <f t="shared" si="267"/>
        <v>0</v>
      </c>
      <c r="O1122" s="34">
        <f t="shared" si="268"/>
        <v>2538</v>
      </c>
      <c r="P1122" s="34">
        <f t="shared" si="269"/>
        <v>2538</v>
      </c>
      <c r="Q1122" s="34">
        <f t="shared" si="270"/>
        <v>0</v>
      </c>
      <c r="R1122" s="34">
        <f t="shared" si="271"/>
        <v>53288</v>
      </c>
      <c r="S1122" s="34">
        <f t="shared" si="272"/>
        <v>53288</v>
      </c>
      <c r="T1122" s="13">
        <v>42863</v>
      </c>
      <c r="V1122" s="11" t="s">
        <v>2120</v>
      </c>
      <c r="W1122" s="11" t="s">
        <v>348</v>
      </c>
      <c r="X1122" s="11" t="s">
        <v>8978</v>
      </c>
      <c r="Y1122" s="11" t="s">
        <v>2121</v>
      </c>
      <c r="Z1122" s="11" t="s">
        <v>1122</v>
      </c>
      <c r="AA1122" s="11" t="s">
        <v>1160</v>
      </c>
      <c r="AB1122" s="11" t="s">
        <v>1161</v>
      </c>
      <c r="AC1122" s="12" t="s">
        <v>137</v>
      </c>
      <c r="AD1122" s="12" t="s">
        <v>543</v>
      </c>
      <c r="AE1122" s="70">
        <v>37012</v>
      </c>
      <c r="AF1122" s="70">
        <v>59341</v>
      </c>
      <c r="AG1122" s="60"/>
      <c r="AH1122" s="61">
        <v>50000</v>
      </c>
      <c r="AI1122" s="61">
        <v>0</v>
      </c>
      <c r="AJ1122" s="61">
        <v>50750</v>
      </c>
      <c r="AK1122" s="61">
        <v>0</v>
      </c>
      <c r="AL1122" s="61">
        <v>0</v>
      </c>
      <c r="AM1122" s="61">
        <v>50750</v>
      </c>
      <c r="AN1122" s="11" t="s">
        <v>1026</v>
      </c>
      <c r="AO1122" s="61">
        <v>53288</v>
      </c>
      <c r="AP1122" s="61">
        <v>0</v>
      </c>
      <c r="AQ1122" s="62">
        <v>0</v>
      </c>
      <c r="AR1122" s="62">
        <v>53288</v>
      </c>
      <c r="AS1122" s="11" t="s">
        <v>1147</v>
      </c>
      <c r="AT1122" s="62">
        <v>50750</v>
      </c>
      <c r="AU1122" s="62">
        <v>53288</v>
      </c>
      <c r="AV1122" s="61">
        <v>3288</v>
      </c>
      <c r="AW1122" s="63" t="str">
        <f t="shared" si="273"/>
        <v/>
      </c>
      <c r="AX1122" s="63" t="str">
        <f t="shared" si="274"/>
        <v/>
      </c>
      <c r="AY1122" s="64">
        <v>2538</v>
      </c>
      <c r="AZ1122" s="65">
        <v>5.0009852216748765E-2</v>
      </c>
      <c r="BA1122" s="65">
        <v>6.5759999999999999E-2</v>
      </c>
      <c r="BB1122" s="17" t="s">
        <v>36</v>
      </c>
      <c r="BC1122" s="17" t="s">
        <v>1016</v>
      </c>
    </row>
    <row r="1123" spans="1:55" ht="20.100000000000001" customHeight="1" x14ac:dyDescent="0.2">
      <c r="A1123" s="72" t="s">
        <v>998</v>
      </c>
      <c r="B1123" s="72" t="s">
        <v>75</v>
      </c>
      <c r="C1123" s="35">
        <f t="shared" si="262"/>
        <v>6</v>
      </c>
      <c r="D1123" s="39">
        <v>4</v>
      </c>
      <c r="E1123" s="60" t="s">
        <v>23</v>
      </c>
      <c r="F1123" s="18" t="str">
        <f t="shared" si="263"/>
        <v>STILES, JUSTIN</v>
      </c>
      <c r="G1123" s="11" t="s">
        <v>629</v>
      </c>
      <c r="H1123" s="11" t="s">
        <v>2107</v>
      </c>
      <c r="I1123" s="66">
        <v>1</v>
      </c>
      <c r="J1123" s="11" t="s">
        <v>53</v>
      </c>
      <c r="K1123" s="34">
        <f t="shared" si="264"/>
        <v>0</v>
      </c>
      <c r="L1123" s="34">
        <f t="shared" si="265"/>
        <v>75110</v>
      </c>
      <c r="M1123" s="34">
        <f t="shared" si="266"/>
        <v>75110</v>
      </c>
      <c r="N1123" s="34">
        <f t="shared" si="267"/>
        <v>0</v>
      </c>
      <c r="O1123" s="34">
        <f t="shared" si="268"/>
        <v>3760</v>
      </c>
      <c r="P1123" s="34">
        <f t="shared" si="269"/>
        <v>3760</v>
      </c>
      <c r="Q1123" s="34">
        <f t="shared" si="270"/>
        <v>0</v>
      </c>
      <c r="R1123" s="34">
        <f t="shared" si="271"/>
        <v>78870</v>
      </c>
      <c r="S1123" s="34">
        <f t="shared" si="272"/>
        <v>78870</v>
      </c>
      <c r="T1123" s="13">
        <v>42905</v>
      </c>
      <c r="V1123" s="11" t="s">
        <v>2105</v>
      </c>
      <c r="W1123" s="11" t="s">
        <v>1618</v>
      </c>
      <c r="X1123" s="11" t="s">
        <v>8984</v>
      </c>
      <c r="Y1123" s="11" t="s">
        <v>2106</v>
      </c>
      <c r="Z1123" s="11" t="s">
        <v>1122</v>
      </c>
      <c r="AA1123" s="11" t="s">
        <v>1160</v>
      </c>
      <c r="AB1123" s="11" t="s">
        <v>1161</v>
      </c>
      <c r="AC1123" s="12" t="s">
        <v>633</v>
      </c>
      <c r="AD1123" s="12" t="s">
        <v>634</v>
      </c>
      <c r="AE1123" s="70">
        <v>41552</v>
      </c>
      <c r="AF1123" s="70">
        <v>92746</v>
      </c>
      <c r="AG1123" s="60"/>
      <c r="AH1123" s="61">
        <v>74000</v>
      </c>
      <c r="AI1123" s="61">
        <v>0</v>
      </c>
      <c r="AJ1123" s="61">
        <v>75110</v>
      </c>
      <c r="AK1123" s="61">
        <v>0</v>
      </c>
      <c r="AL1123" s="61">
        <v>0</v>
      </c>
      <c r="AM1123" s="61">
        <v>75110</v>
      </c>
      <c r="AN1123" s="11" t="s">
        <v>1026</v>
      </c>
      <c r="AO1123" s="61">
        <v>78870</v>
      </c>
      <c r="AP1123" s="61">
        <v>0</v>
      </c>
      <c r="AQ1123" s="62">
        <v>0</v>
      </c>
      <c r="AR1123" s="62">
        <v>78870</v>
      </c>
      <c r="AS1123" s="11" t="s">
        <v>1026</v>
      </c>
      <c r="AT1123" s="62">
        <v>75110</v>
      </c>
      <c r="AU1123" s="62">
        <v>78870</v>
      </c>
      <c r="AV1123" s="61">
        <v>4870</v>
      </c>
      <c r="AW1123" s="63" t="str">
        <f t="shared" si="273"/>
        <v/>
      </c>
      <c r="AX1123" s="63" t="str">
        <f t="shared" si="274"/>
        <v/>
      </c>
      <c r="AY1123" s="64">
        <v>3760</v>
      </c>
      <c r="AZ1123" s="65">
        <v>5.0059912128877643E-2</v>
      </c>
      <c r="BA1123" s="65">
        <v>6.5810810810810805E-2</v>
      </c>
      <c r="BB1123" s="17" t="s">
        <v>36</v>
      </c>
      <c r="BC1123" s="17" t="s">
        <v>1016</v>
      </c>
    </row>
    <row r="1124" spans="1:55" ht="20.100000000000001" customHeight="1" x14ac:dyDescent="0.2">
      <c r="A1124" s="72" t="s">
        <v>998</v>
      </c>
      <c r="B1124" s="72" t="s">
        <v>75</v>
      </c>
      <c r="C1124" s="35">
        <f t="shared" si="262"/>
        <v>6</v>
      </c>
      <c r="D1124" s="39">
        <v>4</v>
      </c>
      <c r="E1124" s="60" t="s">
        <v>23</v>
      </c>
      <c r="F1124" s="18" t="str">
        <f t="shared" si="263"/>
        <v>Sturgess, Rebekah</v>
      </c>
      <c r="G1124" s="11" t="s">
        <v>368</v>
      </c>
      <c r="H1124" s="11" t="s">
        <v>2820</v>
      </c>
      <c r="I1124" s="66">
        <v>1</v>
      </c>
      <c r="J1124" s="11" t="s">
        <v>53</v>
      </c>
      <c r="K1124" s="34">
        <f t="shared" si="264"/>
        <v>22888.25</v>
      </c>
      <c r="L1124" s="34">
        <f t="shared" si="265"/>
        <v>18726.75</v>
      </c>
      <c r="M1124" s="34">
        <f t="shared" si="266"/>
        <v>41615</v>
      </c>
      <c r="N1124" s="34">
        <f t="shared" si="267"/>
        <v>831.85480000000098</v>
      </c>
      <c r="O1124" s="34">
        <f t="shared" si="268"/>
        <v>2913.145199999999</v>
      </c>
      <c r="P1124" s="34">
        <f t="shared" si="269"/>
        <v>3745</v>
      </c>
      <c r="Q1124" s="34">
        <f t="shared" si="270"/>
        <v>23720.104800000001</v>
      </c>
      <c r="R1124" s="34">
        <f t="shared" si="271"/>
        <v>21639.895199999999</v>
      </c>
      <c r="S1124" s="34">
        <f t="shared" si="272"/>
        <v>45360</v>
      </c>
      <c r="T1124" s="13">
        <v>42912</v>
      </c>
      <c r="V1124" s="11" t="s">
        <v>2817</v>
      </c>
      <c r="W1124" s="11" t="s">
        <v>2818</v>
      </c>
      <c r="X1124" s="11" t="s">
        <v>8989</v>
      </c>
      <c r="Y1124" s="11" t="s">
        <v>2819</v>
      </c>
      <c r="Z1124" s="11" t="s">
        <v>1249</v>
      </c>
      <c r="AA1124" s="11" t="s">
        <v>2811</v>
      </c>
      <c r="AB1124" s="11" t="s">
        <v>2812</v>
      </c>
      <c r="AC1124" s="12" t="s">
        <v>334</v>
      </c>
      <c r="AD1124" s="12" t="s">
        <v>334</v>
      </c>
      <c r="AE1124" s="70">
        <v>31888</v>
      </c>
      <c r="AF1124" s="70">
        <v>47350</v>
      </c>
      <c r="AG1124" s="60"/>
      <c r="AH1124" s="61">
        <v>41000</v>
      </c>
      <c r="AI1124" s="61">
        <v>0</v>
      </c>
      <c r="AJ1124" s="61">
        <v>41615</v>
      </c>
      <c r="AK1124" s="61">
        <v>0</v>
      </c>
      <c r="AL1124" s="61">
        <v>22888.25</v>
      </c>
      <c r="AM1124" s="61">
        <v>18726.75</v>
      </c>
      <c r="AN1124" s="11" t="s">
        <v>997</v>
      </c>
      <c r="AO1124" s="61">
        <v>45360</v>
      </c>
      <c r="AP1124" s="61">
        <v>0</v>
      </c>
      <c r="AQ1124" s="62">
        <v>23720.104800000001</v>
      </c>
      <c r="AR1124" s="62">
        <v>21639.895199999999</v>
      </c>
      <c r="AS1124" s="11" t="s">
        <v>1217</v>
      </c>
      <c r="AT1124" s="62">
        <v>41615</v>
      </c>
      <c r="AU1124" s="62">
        <v>45360</v>
      </c>
      <c r="AV1124" s="61">
        <v>4360</v>
      </c>
      <c r="AW1124" s="63" t="str">
        <f t="shared" si="273"/>
        <v/>
      </c>
      <c r="AX1124" s="63" t="str">
        <f t="shared" si="274"/>
        <v/>
      </c>
      <c r="AY1124" s="64">
        <v>3745</v>
      </c>
      <c r="AZ1124" s="65">
        <v>8.999158957106812E-2</v>
      </c>
      <c r="BA1124" s="65">
        <v>0.10634146341463414</v>
      </c>
      <c r="BB1124" s="17" t="s">
        <v>36</v>
      </c>
      <c r="BC1124" s="17" t="s">
        <v>1016</v>
      </c>
    </row>
    <row r="1125" spans="1:55" ht="20.100000000000001" customHeight="1" x14ac:dyDescent="0.2">
      <c r="A1125" s="72" t="s">
        <v>998</v>
      </c>
      <c r="B1125" s="72" t="s">
        <v>75</v>
      </c>
      <c r="C1125" s="35">
        <f t="shared" si="262"/>
        <v>6</v>
      </c>
      <c r="D1125" s="39">
        <v>4</v>
      </c>
      <c r="E1125" s="60" t="s">
        <v>23</v>
      </c>
      <c r="F1125" s="18" t="str">
        <f t="shared" si="263"/>
        <v>Taylor, Shannon</v>
      </c>
      <c r="G1125" s="11" t="s">
        <v>133</v>
      </c>
      <c r="H1125" s="11" t="s">
        <v>1786</v>
      </c>
      <c r="I1125" s="66">
        <v>1</v>
      </c>
      <c r="J1125" s="11" t="s">
        <v>53</v>
      </c>
      <c r="K1125" s="34">
        <f t="shared" si="264"/>
        <v>66088.679999999993</v>
      </c>
      <c r="L1125" s="34">
        <f t="shared" si="265"/>
        <v>0</v>
      </c>
      <c r="M1125" s="34">
        <f t="shared" si="266"/>
        <v>66088.679999999993</v>
      </c>
      <c r="N1125" s="34">
        <f t="shared" si="267"/>
        <v>6411.320000000007</v>
      </c>
      <c r="O1125" s="34">
        <f t="shared" si="268"/>
        <v>0</v>
      </c>
      <c r="P1125" s="34">
        <f t="shared" si="269"/>
        <v>6411.320000000007</v>
      </c>
      <c r="Q1125" s="34">
        <f t="shared" si="270"/>
        <v>72500</v>
      </c>
      <c r="R1125" s="34">
        <f t="shared" si="271"/>
        <v>0</v>
      </c>
      <c r="S1125" s="34">
        <f t="shared" si="272"/>
        <v>72500</v>
      </c>
      <c r="T1125" s="13">
        <v>42891</v>
      </c>
      <c r="V1125" s="11" t="s">
        <v>1783</v>
      </c>
      <c r="W1125" s="11" t="s">
        <v>1784</v>
      </c>
      <c r="X1125" s="11" t="s">
        <v>8997</v>
      </c>
      <c r="Y1125" s="11" t="s">
        <v>1785</v>
      </c>
      <c r="Z1125" s="11" t="s">
        <v>1095</v>
      </c>
      <c r="AA1125" s="11" t="s">
        <v>1780</v>
      </c>
      <c r="AB1125" s="11" t="s">
        <v>1781</v>
      </c>
      <c r="AC1125" s="12" t="s">
        <v>137</v>
      </c>
      <c r="AD1125" s="12" t="s">
        <v>543</v>
      </c>
      <c r="AE1125" s="70">
        <v>37012</v>
      </c>
      <c r="AF1125" s="70">
        <v>78069</v>
      </c>
      <c r="AG1125" s="60"/>
      <c r="AH1125" s="61">
        <v>65112</v>
      </c>
      <c r="AI1125" s="61">
        <v>0</v>
      </c>
      <c r="AJ1125" s="61">
        <v>66088.679999999993</v>
      </c>
      <c r="AK1125" s="61">
        <v>0</v>
      </c>
      <c r="AL1125" s="61">
        <v>66088.679999999993</v>
      </c>
      <c r="AM1125" s="61">
        <v>0</v>
      </c>
      <c r="AN1125" s="11"/>
      <c r="AO1125" s="61">
        <v>72500</v>
      </c>
      <c r="AP1125" s="61">
        <v>0</v>
      </c>
      <c r="AQ1125" s="62">
        <v>72500</v>
      </c>
      <c r="AR1125" s="62">
        <v>0</v>
      </c>
      <c r="AS1125" s="11"/>
      <c r="AT1125" s="62">
        <v>66088.679999999993</v>
      </c>
      <c r="AU1125" s="62">
        <v>72500</v>
      </c>
      <c r="AV1125" s="61">
        <v>7388</v>
      </c>
      <c r="AW1125" s="63" t="str">
        <f t="shared" si="273"/>
        <v/>
      </c>
      <c r="AX1125" s="63" t="str">
        <f t="shared" si="274"/>
        <v/>
      </c>
      <c r="AY1125" s="64">
        <v>6411.320000000007</v>
      </c>
      <c r="AZ1125" s="65">
        <v>9.7010864795605056E-2</v>
      </c>
      <c r="BA1125" s="65">
        <v>0.11346602776753902</v>
      </c>
      <c r="BB1125" s="17" t="s">
        <v>36</v>
      </c>
      <c r="BC1125" s="17" t="s">
        <v>1016</v>
      </c>
    </row>
    <row r="1126" spans="1:55" ht="20.100000000000001" customHeight="1" x14ac:dyDescent="0.2">
      <c r="A1126" s="72" t="s">
        <v>998</v>
      </c>
      <c r="B1126" s="72" t="s">
        <v>75</v>
      </c>
      <c r="C1126" s="35">
        <f t="shared" si="262"/>
        <v>6</v>
      </c>
      <c r="D1126" s="39">
        <v>4</v>
      </c>
      <c r="E1126" s="60" t="s">
        <v>23</v>
      </c>
      <c r="F1126" s="18" t="str">
        <f t="shared" si="263"/>
        <v>Taylor, Michelle</v>
      </c>
      <c r="G1126" s="11" t="s">
        <v>1181</v>
      </c>
      <c r="H1126" s="11" t="s">
        <v>1906</v>
      </c>
      <c r="I1126" s="66">
        <v>0.5</v>
      </c>
      <c r="J1126" s="11" t="s">
        <v>53</v>
      </c>
      <c r="K1126" s="34">
        <f t="shared" si="264"/>
        <v>23027.31</v>
      </c>
      <c r="L1126" s="34">
        <f t="shared" si="265"/>
        <v>0</v>
      </c>
      <c r="M1126" s="34">
        <f t="shared" si="266"/>
        <v>23027.31</v>
      </c>
      <c r="N1126" s="34">
        <f t="shared" si="267"/>
        <v>116.68999999999869</v>
      </c>
      <c r="O1126" s="34">
        <f t="shared" si="268"/>
        <v>0</v>
      </c>
      <c r="P1126" s="34">
        <f t="shared" si="269"/>
        <v>116.68999999999869</v>
      </c>
      <c r="Q1126" s="34">
        <f t="shared" si="270"/>
        <v>23144</v>
      </c>
      <c r="R1126" s="34">
        <f t="shared" si="271"/>
        <v>0</v>
      </c>
      <c r="S1126" s="34">
        <f t="shared" si="272"/>
        <v>23144</v>
      </c>
      <c r="T1126" s="13">
        <v>42877</v>
      </c>
      <c r="V1126" s="11" t="s">
        <v>1783</v>
      </c>
      <c r="W1126" s="11" t="s">
        <v>1904</v>
      </c>
      <c r="X1126" s="11" t="s">
        <v>8998</v>
      </c>
      <c r="Y1126" s="11" t="s">
        <v>1905</v>
      </c>
      <c r="Z1126" s="11" t="s">
        <v>1907</v>
      </c>
      <c r="AA1126" s="11" t="s">
        <v>1908</v>
      </c>
      <c r="AB1126" s="11" t="s">
        <v>1909</v>
      </c>
      <c r="AC1126" s="12" t="s">
        <v>370</v>
      </c>
      <c r="AD1126" s="12" t="s">
        <v>73</v>
      </c>
      <c r="AE1126" s="70">
        <v>25900</v>
      </c>
      <c r="AF1126" s="70">
        <v>46288</v>
      </c>
      <c r="AG1126" s="60"/>
      <c r="AH1126" s="61">
        <v>22687</v>
      </c>
      <c r="AI1126" s="61">
        <v>0</v>
      </c>
      <c r="AJ1126" s="61">
        <v>23027.31</v>
      </c>
      <c r="AK1126" s="61">
        <v>0</v>
      </c>
      <c r="AL1126" s="61">
        <v>23027.31</v>
      </c>
      <c r="AM1126" s="61">
        <v>0</v>
      </c>
      <c r="AN1126" s="11"/>
      <c r="AO1126" s="61">
        <v>23144</v>
      </c>
      <c r="AP1126" s="61">
        <v>0</v>
      </c>
      <c r="AQ1126" s="62">
        <v>23144</v>
      </c>
      <c r="AR1126" s="62">
        <v>0</v>
      </c>
      <c r="AS1126" s="11"/>
      <c r="AT1126" s="62">
        <v>23027.31</v>
      </c>
      <c r="AU1126" s="62">
        <v>23144</v>
      </c>
      <c r="AV1126" s="61">
        <v>457</v>
      </c>
      <c r="AW1126" s="63" t="str">
        <f t="shared" si="273"/>
        <v/>
      </c>
      <c r="AX1126" s="63" t="str">
        <f t="shared" si="274"/>
        <v/>
      </c>
      <c r="AY1126" s="64">
        <v>116.68999999999869</v>
      </c>
      <c r="AZ1126" s="65">
        <v>5.0674612015037222E-3</v>
      </c>
      <c r="BA1126" s="65">
        <v>2.014369462687883E-2</v>
      </c>
      <c r="BB1126" s="17" t="s">
        <v>36</v>
      </c>
      <c r="BC1126" s="17" t="s">
        <v>1016</v>
      </c>
    </row>
    <row r="1127" spans="1:55" ht="20.100000000000001" customHeight="1" x14ac:dyDescent="0.2">
      <c r="A1127" s="72" t="s">
        <v>998</v>
      </c>
      <c r="B1127" s="72" t="s">
        <v>75</v>
      </c>
      <c r="C1127" s="35">
        <f t="shared" si="262"/>
        <v>6</v>
      </c>
      <c r="D1127" s="39">
        <v>4</v>
      </c>
      <c r="E1127" s="60" t="s">
        <v>23</v>
      </c>
      <c r="F1127" s="18" t="str">
        <f t="shared" si="263"/>
        <v>Teer, Rebecca</v>
      </c>
      <c r="G1127" s="11" t="s">
        <v>368</v>
      </c>
      <c r="H1127" s="11" t="s">
        <v>2675</v>
      </c>
      <c r="I1127" s="66">
        <v>1</v>
      </c>
      <c r="J1127" s="11" t="s">
        <v>53</v>
      </c>
      <c r="K1127" s="34">
        <f t="shared" si="264"/>
        <v>0</v>
      </c>
      <c r="L1127" s="34">
        <f t="shared" si="265"/>
        <v>44660</v>
      </c>
      <c r="M1127" s="34">
        <f t="shared" si="266"/>
        <v>44660</v>
      </c>
      <c r="N1127" s="34">
        <f t="shared" si="267"/>
        <v>0</v>
      </c>
      <c r="O1127" s="34">
        <f t="shared" si="268"/>
        <v>2233</v>
      </c>
      <c r="P1127" s="34">
        <f t="shared" si="269"/>
        <v>2233</v>
      </c>
      <c r="Q1127" s="34">
        <f t="shared" si="270"/>
        <v>0</v>
      </c>
      <c r="R1127" s="34">
        <f t="shared" si="271"/>
        <v>46893</v>
      </c>
      <c r="S1127" s="34">
        <f t="shared" si="272"/>
        <v>46893</v>
      </c>
      <c r="T1127" s="13">
        <v>42863</v>
      </c>
      <c r="V1127" s="11" t="s">
        <v>2673</v>
      </c>
      <c r="W1127" s="11" t="s">
        <v>1669</v>
      </c>
      <c r="X1127" s="11" t="s">
        <v>9001</v>
      </c>
      <c r="Y1127" s="11" t="s">
        <v>2674</v>
      </c>
      <c r="Z1127" s="11" t="s">
        <v>1249</v>
      </c>
      <c r="AA1127" s="11" t="s">
        <v>2668</v>
      </c>
      <c r="AB1127" s="11" t="s">
        <v>2669</v>
      </c>
      <c r="AC1127" s="12" t="s">
        <v>334</v>
      </c>
      <c r="AD1127" s="12" t="s">
        <v>334</v>
      </c>
      <c r="AE1127" s="70">
        <v>31888</v>
      </c>
      <c r="AF1127" s="70">
        <v>47350</v>
      </c>
      <c r="AG1127" s="60"/>
      <c r="AH1127" s="61">
        <v>44000</v>
      </c>
      <c r="AI1127" s="61">
        <v>0</v>
      </c>
      <c r="AJ1127" s="61">
        <v>44660</v>
      </c>
      <c r="AK1127" s="61">
        <v>0</v>
      </c>
      <c r="AL1127" s="61">
        <v>0</v>
      </c>
      <c r="AM1127" s="61">
        <v>44660</v>
      </c>
      <c r="AN1127" s="11" t="s">
        <v>997</v>
      </c>
      <c r="AO1127" s="61">
        <v>46893</v>
      </c>
      <c r="AP1127" s="61">
        <v>0</v>
      </c>
      <c r="AQ1127" s="62">
        <v>0</v>
      </c>
      <c r="AR1127" s="62">
        <v>46893</v>
      </c>
      <c r="AS1127" s="11" t="s">
        <v>997</v>
      </c>
      <c r="AT1127" s="62">
        <v>44660</v>
      </c>
      <c r="AU1127" s="62">
        <v>46893</v>
      </c>
      <c r="AV1127" s="61">
        <v>2893</v>
      </c>
      <c r="AW1127" s="63" t="str">
        <f t="shared" si="273"/>
        <v/>
      </c>
      <c r="AX1127" s="63" t="str">
        <f t="shared" si="274"/>
        <v/>
      </c>
      <c r="AY1127" s="64">
        <v>2233</v>
      </c>
      <c r="AZ1127" s="65">
        <v>0.05</v>
      </c>
      <c r="BA1127" s="65">
        <v>6.5750000000000003E-2</v>
      </c>
      <c r="BB1127" s="17" t="s">
        <v>36</v>
      </c>
      <c r="BC1127" s="17" t="s">
        <v>1016</v>
      </c>
    </row>
    <row r="1128" spans="1:55" ht="20.100000000000001" customHeight="1" x14ac:dyDescent="0.2">
      <c r="A1128" s="72" t="s">
        <v>998</v>
      </c>
      <c r="B1128" s="72" t="s">
        <v>75</v>
      </c>
      <c r="C1128" s="35">
        <f t="shared" si="262"/>
        <v>6</v>
      </c>
      <c r="D1128" s="39">
        <v>4</v>
      </c>
      <c r="E1128" s="60" t="s">
        <v>23</v>
      </c>
      <c r="F1128" s="18" t="str">
        <f t="shared" si="263"/>
        <v>Torchio, Steven</v>
      </c>
      <c r="G1128" s="11" t="s">
        <v>1312</v>
      </c>
      <c r="H1128" s="11" t="s">
        <v>2155</v>
      </c>
      <c r="I1128" s="66">
        <v>1</v>
      </c>
      <c r="J1128" s="11" t="s">
        <v>53</v>
      </c>
      <c r="K1128" s="34">
        <f t="shared" si="264"/>
        <v>0</v>
      </c>
      <c r="L1128" s="34">
        <f t="shared" si="265"/>
        <v>61794</v>
      </c>
      <c r="M1128" s="34">
        <f t="shared" si="266"/>
        <v>61794</v>
      </c>
      <c r="N1128" s="34">
        <f t="shared" si="267"/>
        <v>0</v>
      </c>
      <c r="O1128" s="34">
        <f t="shared" si="268"/>
        <v>3206</v>
      </c>
      <c r="P1128" s="34">
        <f t="shared" si="269"/>
        <v>3206</v>
      </c>
      <c r="Q1128" s="34">
        <f t="shared" si="270"/>
        <v>0</v>
      </c>
      <c r="R1128" s="34">
        <f t="shared" si="271"/>
        <v>65000</v>
      </c>
      <c r="S1128" s="34">
        <f t="shared" si="272"/>
        <v>65000</v>
      </c>
      <c r="T1128" s="13">
        <v>42863</v>
      </c>
      <c r="V1128" s="11" t="s">
        <v>2153</v>
      </c>
      <c r="W1128" s="11" t="s">
        <v>1360</v>
      </c>
      <c r="X1128" s="11" t="s">
        <v>9011</v>
      </c>
      <c r="Y1128" s="11" t="s">
        <v>2154</v>
      </c>
      <c r="Z1128" s="11" t="s">
        <v>1122</v>
      </c>
      <c r="AA1128" s="11" t="s">
        <v>2137</v>
      </c>
      <c r="AB1128" s="11" t="s">
        <v>2138</v>
      </c>
      <c r="AC1128" s="12" t="s">
        <v>1851</v>
      </c>
      <c r="AD1128" s="12" t="s">
        <v>1852</v>
      </c>
      <c r="AE1128" s="70">
        <v>39622</v>
      </c>
      <c r="AF1128" s="70">
        <v>74005</v>
      </c>
      <c r="AG1128" s="60"/>
      <c r="AH1128" s="61">
        <v>57000</v>
      </c>
      <c r="AI1128" s="61">
        <v>0</v>
      </c>
      <c r="AJ1128" s="61">
        <v>61794</v>
      </c>
      <c r="AK1128" s="61">
        <v>0</v>
      </c>
      <c r="AL1128" s="61">
        <v>0</v>
      </c>
      <c r="AM1128" s="61">
        <v>61794</v>
      </c>
      <c r="AN1128" s="11" t="s">
        <v>1026</v>
      </c>
      <c r="AO1128" s="61">
        <v>65000</v>
      </c>
      <c r="AP1128" s="61">
        <v>0</v>
      </c>
      <c r="AQ1128" s="62">
        <v>0</v>
      </c>
      <c r="AR1128" s="62">
        <v>65000</v>
      </c>
      <c r="AS1128" s="11" t="s">
        <v>1026</v>
      </c>
      <c r="AT1128" s="62">
        <v>61794</v>
      </c>
      <c r="AU1128" s="62">
        <v>65000</v>
      </c>
      <c r="AV1128" s="61">
        <v>8000</v>
      </c>
      <c r="AW1128" s="63" t="str">
        <f t="shared" si="273"/>
        <v/>
      </c>
      <c r="AX1128" s="63" t="str">
        <f t="shared" si="274"/>
        <v/>
      </c>
      <c r="AY1128" s="64">
        <v>3206</v>
      </c>
      <c r="AZ1128" s="65">
        <v>5.1882059746900994E-2</v>
      </c>
      <c r="BA1128" s="65">
        <v>0.14035087719298245</v>
      </c>
      <c r="BB1128" s="17" t="s">
        <v>36</v>
      </c>
      <c r="BC1128" s="17" t="s">
        <v>1016</v>
      </c>
    </row>
    <row r="1129" spans="1:55" ht="20.100000000000001" customHeight="1" x14ac:dyDescent="0.2">
      <c r="A1129" s="72" t="s">
        <v>998</v>
      </c>
      <c r="B1129" s="72" t="s">
        <v>75</v>
      </c>
      <c r="C1129" s="35">
        <f t="shared" si="262"/>
        <v>6</v>
      </c>
      <c r="D1129" s="39">
        <v>4</v>
      </c>
      <c r="E1129" s="60" t="s">
        <v>23</v>
      </c>
      <c r="F1129" s="18" t="str">
        <f t="shared" si="263"/>
        <v>TUCCI, MATTHEW</v>
      </c>
      <c r="G1129" s="11" t="s">
        <v>1312</v>
      </c>
      <c r="H1129" s="11" t="s">
        <v>1958</v>
      </c>
      <c r="I1129" s="66">
        <v>1</v>
      </c>
      <c r="J1129" s="11" t="s">
        <v>53</v>
      </c>
      <c r="K1129" s="34">
        <f t="shared" si="264"/>
        <v>64945.79</v>
      </c>
      <c r="L1129" s="34">
        <f t="shared" si="265"/>
        <v>0</v>
      </c>
      <c r="M1129" s="34">
        <f t="shared" si="266"/>
        <v>64945.79</v>
      </c>
      <c r="N1129" s="34">
        <f t="shared" si="267"/>
        <v>3247.2099999999991</v>
      </c>
      <c r="O1129" s="34">
        <f t="shared" si="268"/>
        <v>0</v>
      </c>
      <c r="P1129" s="34">
        <f t="shared" si="269"/>
        <v>3247.2099999999991</v>
      </c>
      <c r="Q1129" s="34">
        <f t="shared" si="270"/>
        <v>68193</v>
      </c>
      <c r="R1129" s="34">
        <f t="shared" si="271"/>
        <v>0</v>
      </c>
      <c r="S1129" s="34">
        <f t="shared" si="272"/>
        <v>68193</v>
      </c>
      <c r="T1129" s="13">
        <v>42870</v>
      </c>
      <c r="V1129" s="11" t="s">
        <v>1955</v>
      </c>
      <c r="W1129" s="11" t="s">
        <v>1956</v>
      </c>
      <c r="X1129" s="11" t="s">
        <v>9014</v>
      </c>
      <c r="Y1129" s="11" t="s">
        <v>1957</v>
      </c>
      <c r="Z1129" s="11" t="s">
        <v>1122</v>
      </c>
      <c r="AA1129" s="11" t="s">
        <v>1138</v>
      </c>
      <c r="AB1129" s="11" t="s">
        <v>1139</v>
      </c>
      <c r="AC1129" s="12" t="s">
        <v>1851</v>
      </c>
      <c r="AD1129" s="12" t="s">
        <v>1852</v>
      </c>
      <c r="AE1129" s="70">
        <v>39622</v>
      </c>
      <c r="AF1129" s="70">
        <v>74005</v>
      </c>
      <c r="AG1129" s="60"/>
      <c r="AH1129" s="61">
        <v>63986</v>
      </c>
      <c r="AI1129" s="61">
        <v>0</v>
      </c>
      <c r="AJ1129" s="61">
        <v>64945.79</v>
      </c>
      <c r="AK1129" s="61">
        <v>0</v>
      </c>
      <c r="AL1129" s="61">
        <v>64945.79</v>
      </c>
      <c r="AM1129" s="61">
        <v>0</v>
      </c>
      <c r="AN1129" s="11"/>
      <c r="AO1129" s="61">
        <v>68193</v>
      </c>
      <c r="AP1129" s="61">
        <v>0</v>
      </c>
      <c r="AQ1129" s="62">
        <v>68193</v>
      </c>
      <c r="AR1129" s="62">
        <v>0</v>
      </c>
      <c r="AS1129" s="11"/>
      <c r="AT1129" s="62">
        <v>64945.79</v>
      </c>
      <c r="AU1129" s="62">
        <v>68193</v>
      </c>
      <c r="AV1129" s="61">
        <v>4207</v>
      </c>
      <c r="AW1129" s="63" t="str">
        <f t="shared" si="273"/>
        <v/>
      </c>
      <c r="AX1129" s="63" t="str">
        <f t="shared" si="274"/>
        <v/>
      </c>
      <c r="AY1129" s="64">
        <v>3247.2099999999991</v>
      </c>
      <c r="AZ1129" s="65">
        <v>4.9998775902179327E-2</v>
      </c>
      <c r="BA1129" s="65">
        <v>6.5748757540712036E-2</v>
      </c>
      <c r="BB1129" s="17" t="s">
        <v>36</v>
      </c>
      <c r="BC1129" s="17" t="s">
        <v>1016</v>
      </c>
    </row>
    <row r="1130" spans="1:55" ht="20.100000000000001" customHeight="1" x14ac:dyDescent="0.2">
      <c r="A1130" s="72" t="s">
        <v>998</v>
      </c>
      <c r="B1130" s="72" t="s">
        <v>75</v>
      </c>
      <c r="C1130" s="35">
        <f t="shared" si="262"/>
        <v>6</v>
      </c>
      <c r="D1130" s="39">
        <v>4</v>
      </c>
      <c r="E1130" s="60" t="s">
        <v>23</v>
      </c>
      <c r="F1130" s="18" t="str">
        <f t="shared" si="263"/>
        <v>Vogt, William</v>
      </c>
      <c r="G1130" s="11" t="s">
        <v>2533</v>
      </c>
      <c r="H1130" s="11" t="s">
        <v>2555</v>
      </c>
      <c r="I1130" s="66">
        <v>1</v>
      </c>
      <c r="J1130" s="11" t="s">
        <v>53</v>
      </c>
      <c r="K1130" s="34">
        <f t="shared" si="264"/>
        <v>49169.65</v>
      </c>
      <c r="L1130" s="34">
        <f t="shared" si="265"/>
        <v>0</v>
      </c>
      <c r="M1130" s="34">
        <f t="shared" si="266"/>
        <v>49169.65</v>
      </c>
      <c r="N1130" s="34">
        <f t="shared" si="267"/>
        <v>2438.3499999999985</v>
      </c>
      <c r="O1130" s="34">
        <f t="shared" si="268"/>
        <v>0</v>
      </c>
      <c r="P1130" s="34">
        <f t="shared" si="269"/>
        <v>2438.3499999999985</v>
      </c>
      <c r="Q1130" s="34">
        <f t="shared" si="270"/>
        <v>51608</v>
      </c>
      <c r="R1130" s="34">
        <f t="shared" si="271"/>
        <v>0</v>
      </c>
      <c r="S1130" s="34">
        <f t="shared" si="272"/>
        <v>51608</v>
      </c>
      <c r="T1130" s="13">
        <v>42856</v>
      </c>
      <c r="V1130" s="11" t="s">
        <v>2553</v>
      </c>
      <c r="W1130" s="11" t="s">
        <v>418</v>
      </c>
      <c r="X1130" s="11" t="s">
        <v>9020</v>
      </c>
      <c r="Y1130" s="11" t="s">
        <v>2554</v>
      </c>
      <c r="Z1130" s="11" t="s">
        <v>2493</v>
      </c>
      <c r="AA1130" s="11" t="s">
        <v>2556</v>
      </c>
      <c r="AB1130" s="11" t="s">
        <v>2557</v>
      </c>
      <c r="AC1130" s="12" t="s">
        <v>273</v>
      </c>
      <c r="AD1130" s="12" t="s">
        <v>273</v>
      </c>
      <c r="AE1130" s="70">
        <v>28350</v>
      </c>
      <c r="AF1130" s="70">
        <v>56982</v>
      </c>
      <c r="AG1130" s="60"/>
      <c r="AH1130" s="61">
        <v>48443</v>
      </c>
      <c r="AI1130" s="61">
        <v>0</v>
      </c>
      <c r="AJ1130" s="61">
        <v>49169.65</v>
      </c>
      <c r="AK1130" s="61">
        <v>0</v>
      </c>
      <c r="AL1130" s="61">
        <v>49169.65</v>
      </c>
      <c r="AM1130" s="61">
        <v>0</v>
      </c>
      <c r="AN1130" s="11"/>
      <c r="AO1130" s="61">
        <v>51608</v>
      </c>
      <c r="AP1130" s="61">
        <v>0</v>
      </c>
      <c r="AQ1130" s="62">
        <v>51608</v>
      </c>
      <c r="AR1130" s="62">
        <v>0</v>
      </c>
      <c r="AS1130" s="11"/>
      <c r="AT1130" s="62">
        <v>49169.65</v>
      </c>
      <c r="AU1130" s="62">
        <v>51608</v>
      </c>
      <c r="AV1130" s="61">
        <v>3165</v>
      </c>
      <c r="AW1130" s="63" t="str">
        <f t="shared" si="273"/>
        <v/>
      </c>
      <c r="AX1130" s="63" t="str">
        <f t="shared" si="274"/>
        <v/>
      </c>
      <c r="AY1130" s="64">
        <v>2438.3499999999985</v>
      </c>
      <c r="AZ1130" s="65">
        <v>4.9590550268305722E-2</v>
      </c>
      <c r="BA1130" s="65">
        <v>6.5334516854860344E-2</v>
      </c>
      <c r="BB1130" s="17" t="s">
        <v>36</v>
      </c>
      <c r="BC1130" s="17" t="s">
        <v>1016</v>
      </c>
    </row>
    <row r="1131" spans="1:55" ht="20.100000000000001" customHeight="1" x14ac:dyDescent="0.2">
      <c r="A1131" s="72" t="s">
        <v>998</v>
      </c>
      <c r="B1131" s="72" t="s">
        <v>75</v>
      </c>
      <c r="C1131" s="35">
        <f t="shared" si="262"/>
        <v>6</v>
      </c>
      <c r="D1131" s="39">
        <v>4</v>
      </c>
      <c r="E1131" s="60" t="s">
        <v>23</v>
      </c>
      <c r="F1131" s="18" t="str">
        <f t="shared" si="263"/>
        <v>VOSS, LISA</v>
      </c>
      <c r="G1131" s="11" t="s">
        <v>1312</v>
      </c>
      <c r="H1131" s="11" t="s">
        <v>2177</v>
      </c>
      <c r="I1131" s="66">
        <v>1</v>
      </c>
      <c r="J1131" s="11" t="s">
        <v>53</v>
      </c>
      <c r="K1131" s="34">
        <f t="shared" si="264"/>
        <v>0</v>
      </c>
      <c r="L1131" s="34">
        <f t="shared" si="265"/>
        <v>79200.45</v>
      </c>
      <c r="M1131" s="34">
        <f t="shared" si="266"/>
        <v>79200.45</v>
      </c>
      <c r="N1131" s="34">
        <f t="shared" si="267"/>
        <v>0</v>
      </c>
      <c r="O1131" s="34">
        <f t="shared" si="268"/>
        <v>6103.5500000000029</v>
      </c>
      <c r="P1131" s="34">
        <f t="shared" si="269"/>
        <v>6103.5500000000029</v>
      </c>
      <c r="Q1131" s="34">
        <f t="shared" si="270"/>
        <v>0</v>
      </c>
      <c r="R1131" s="34">
        <f t="shared" si="271"/>
        <v>85304</v>
      </c>
      <c r="S1131" s="34">
        <f t="shared" si="272"/>
        <v>85304</v>
      </c>
      <c r="T1131" s="13">
        <v>42891</v>
      </c>
      <c r="V1131" s="11" t="s">
        <v>2174</v>
      </c>
      <c r="W1131" s="11" t="s">
        <v>2175</v>
      </c>
      <c r="X1131" s="11" t="s">
        <v>9022</v>
      </c>
      <c r="Y1131" s="11" t="s">
        <v>2176</v>
      </c>
      <c r="Z1131" s="11" t="s">
        <v>1122</v>
      </c>
      <c r="AA1131" s="11" t="s">
        <v>2137</v>
      </c>
      <c r="AB1131" s="11" t="s">
        <v>2138</v>
      </c>
      <c r="AC1131" s="12" t="s">
        <v>2143</v>
      </c>
      <c r="AD1131" s="12" t="s">
        <v>2144</v>
      </c>
      <c r="AE1131" s="70">
        <v>39622</v>
      </c>
      <c r="AF1131" s="70">
        <v>87020</v>
      </c>
      <c r="AG1131" s="60"/>
      <c r="AH1131" s="61">
        <v>78030</v>
      </c>
      <c r="AI1131" s="61">
        <v>0</v>
      </c>
      <c r="AJ1131" s="61">
        <v>79200.45</v>
      </c>
      <c r="AK1131" s="61">
        <v>0</v>
      </c>
      <c r="AL1131" s="61">
        <v>0</v>
      </c>
      <c r="AM1131" s="61">
        <v>79200.45</v>
      </c>
      <c r="AN1131" s="11" t="s">
        <v>1038</v>
      </c>
      <c r="AO1131" s="61">
        <v>85304</v>
      </c>
      <c r="AP1131" s="61">
        <v>0</v>
      </c>
      <c r="AQ1131" s="62">
        <v>0</v>
      </c>
      <c r="AR1131" s="62">
        <v>85304</v>
      </c>
      <c r="AS1131" s="11" t="s">
        <v>1038</v>
      </c>
      <c r="AT1131" s="62">
        <v>79200.45</v>
      </c>
      <c r="AU1131" s="62">
        <v>85304</v>
      </c>
      <c r="AV1131" s="61">
        <v>7274</v>
      </c>
      <c r="AW1131" s="63" t="str">
        <f t="shared" si="273"/>
        <v/>
      </c>
      <c r="AX1131" s="63" t="str">
        <f t="shared" si="274"/>
        <v/>
      </c>
      <c r="AY1131" s="64">
        <v>6103.5500000000029</v>
      </c>
      <c r="AZ1131" s="65">
        <v>7.7064587385551511E-2</v>
      </c>
      <c r="BA1131" s="65">
        <v>9.3220556196334736E-2</v>
      </c>
      <c r="BB1131" s="17" t="s">
        <v>36</v>
      </c>
      <c r="BC1131" s="17" t="s">
        <v>1016</v>
      </c>
    </row>
    <row r="1132" spans="1:55" ht="20.100000000000001" customHeight="1" x14ac:dyDescent="0.2">
      <c r="A1132" s="72" t="s">
        <v>998</v>
      </c>
      <c r="B1132" s="72" t="s">
        <v>75</v>
      </c>
      <c r="C1132" s="35">
        <f t="shared" si="262"/>
        <v>6</v>
      </c>
      <c r="D1132" s="39">
        <v>4</v>
      </c>
      <c r="E1132" s="60" t="s">
        <v>23</v>
      </c>
      <c r="F1132" s="18" t="str">
        <f t="shared" si="263"/>
        <v>WACKERHAGEN, SARAH</v>
      </c>
      <c r="G1132" s="11" t="s">
        <v>1143</v>
      </c>
      <c r="H1132" s="11" t="s">
        <v>2763</v>
      </c>
      <c r="I1132" s="66">
        <v>1</v>
      </c>
      <c r="J1132" s="11" t="s">
        <v>53</v>
      </c>
      <c r="K1132" s="34">
        <f t="shared" si="264"/>
        <v>0</v>
      </c>
      <c r="L1132" s="34">
        <f t="shared" si="265"/>
        <v>35866.04</v>
      </c>
      <c r="M1132" s="34">
        <f t="shared" si="266"/>
        <v>35866.04</v>
      </c>
      <c r="N1132" s="34">
        <f t="shared" si="267"/>
        <v>0</v>
      </c>
      <c r="O1132" s="34">
        <f t="shared" si="268"/>
        <v>3586.9599999999991</v>
      </c>
      <c r="P1132" s="34">
        <f t="shared" si="269"/>
        <v>3586.9599999999991</v>
      </c>
      <c r="Q1132" s="34">
        <f t="shared" si="270"/>
        <v>0</v>
      </c>
      <c r="R1132" s="34">
        <f t="shared" si="271"/>
        <v>39453</v>
      </c>
      <c r="S1132" s="34">
        <f t="shared" si="272"/>
        <v>39453</v>
      </c>
      <c r="T1132" s="13">
        <v>42891</v>
      </c>
      <c r="V1132" s="11" t="s">
        <v>2761</v>
      </c>
      <c r="W1132" s="11" t="s">
        <v>1989</v>
      </c>
      <c r="X1132" s="11" t="s">
        <v>9023</v>
      </c>
      <c r="Y1132" s="11" t="s">
        <v>2762</v>
      </c>
      <c r="Z1132" s="11" t="s">
        <v>1249</v>
      </c>
      <c r="AA1132" s="11" t="s">
        <v>1256</v>
      </c>
      <c r="AB1132" s="11" t="s">
        <v>1257</v>
      </c>
      <c r="AC1132" s="12" t="s">
        <v>351</v>
      </c>
      <c r="AD1132" s="12" t="s">
        <v>1116</v>
      </c>
      <c r="AE1132" s="70">
        <v>30206</v>
      </c>
      <c r="AF1132" s="70">
        <v>41378</v>
      </c>
      <c r="AG1132" s="60"/>
      <c r="AH1132" s="61">
        <v>35336</v>
      </c>
      <c r="AI1132" s="61">
        <v>0</v>
      </c>
      <c r="AJ1132" s="61">
        <v>35866.04</v>
      </c>
      <c r="AK1132" s="61">
        <v>0</v>
      </c>
      <c r="AL1132" s="61">
        <v>0</v>
      </c>
      <c r="AM1132" s="61">
        <v>35866.04</v>
      </c>
      <c r="AN1132" s="11" t="s">
        <v>997</v>
      </c>
      <c r="AO1132" s="61">
        <v>39453</v>
      </c>
      <c r="AP1132" s="61">
        <v>0</v>
      </c>
      <c r="AQ1132" s="62">
        <v>0</v>
      </c>
      <c r="AR1132" s="62">
        <v>39453</v>
      </c>
      <c r="AS1132" s="11" t="s">
        <v>997</v>
      </c>
      <c r="AT1132" s="62">
        <v>35866.04</v>
      </c>
      <c r="AU1132" s="62">
        <v>39453</v>
      </c>
      <c r="AV1132" s="61">
        <v>4117</v>
      </c>
      <c r="AW1132" s="63" t="str">
        <f t="shared" si="273"/>
        <v/>
      </c>
      <c r="AX1132" s="63" t="str">
        <f t="shared" si="274"/>
        <v/>
      </c>
      <c r="AY1132" s="64">
        <v>3586.9599999999991</v>
      </c>
      <c r="AZ1132" s="65">
        <v>0.10000992582398277</v>
      </c>
      <c r="BA1132" s="65">
        <v>0.11651007471134255</v>
      </c>
      <c r="BB1132" s="17" t="s">
        <v>36</v>
      </c>
      <c r="BC1132" s="17" t="s">
        <v>1016</v>
      </c>
    </row>
    <row r="1133" spans="1:55" ht="20.100000000000001" customHeight="1" x14ac:dyDescent="0.2">
      <c r="A1133" s="72" t="s">
        <v>998</v>
      </c>
      <c r="B1133" s="72" t="s">
        <v>75</v>
      </c>
      <c r="C1133" s="35">
        <f t="shared" si="262"/>
        <v>6</v>
      </c>
      <c r="D1133" s="39">
        <v>4</v>
      </c>
      <c r="E1133" s="60" t="s">
        <v>23</v>
      </c>
      <c r="F1133" s="18" t="str">
        <f t="shared" si="263"/>
        <v>WALLACK, DIANA</v>
      </c>
      <c r="G1133" s="11" t="s">
        <v>1093</v>
      </c>
      <c r="H1133" s="11" t="s">
        <v>2006</v>
      </c>
      <c r="I1133" s="66">
        <v>1</v>
      </c>
      <c r="J1133" s="11" t="s">
        <v>53</v>
      </c>
      <c r="K1133" s="34">
        <f t="shared" si="264"/>
        <v>0</v>
      </c>
      <c r="L1133" s="34">
        <f t="shared" si="265"/>
        <v>56840</v>
      </c>
      <c r="M1133" s="34">
        <f t="shared" si="266"/>
        <v>56840</v>
      </c>
      <c r="N1133" s="34">
        <f t="shared" si="267"/>
        <v>0</v>
      </c>
      <c r="O1133" s="34">
        <f t="shared" si="268"/>
        <v>1776</v>
      </c>
      <c r="P1133" s="34">
        <f t="shared" si="269"/>
        <v>1776</v>
      </c>
      <c r="Q1133" s="34">
        <f t="shared" si="270"/>
        <v>0</v>
      </c>
      <c r="R1133" s="34">
        <f t="shared" si="271"/>
        <v>58616</v>
      </c>
      <c r="S1133" s="34">
        <f t="shared" si="272"/>
        <v>58616</v>
      </c>
      <c r="T1133" s="13">
        <v>42863</v>
      </c>
      <c r="V1133" s="11" t="s">
        <v>2003</v>
      </c>
      <c r="W1133" s="11" t="s">
        <v>2004</v>
      </c>
      <c r="X1133" s="11" t="s">
        <v>9026</v>
      </c>
      <c r="Y1133" s="11" t="s">
        <v>2005</v>
      </c>
      <c r="Z1133" s="11" t="s">
        <v>1122</v>
      </c>
      <c r="AA1133" s="11" t="s">
        <v>2007</v>
      </c>
      <c r="AB1133" s="11" t="s">
        <v>2008</v>
      </c>
      <c r="AC1133" s="12" t="s">
        <v>2009</v>
      </c>
      <c r="AD1133" s="12" t="s">
        <v>2010</v>
      </c>
      <c r="AE1133" s="70">
        <v>34997</v>
      </c>
      <c r="AF1133" s="70">
        <v>66831</v>
      </c>
      <c r="AG1133" s="60"/>
      <c r="AH1133" s="61">
        <v>56000</v>
      </c>
      <c r="AI1133" s="61">
        <v>0</v>
      </c>
      <c r="AJ1133" s="61">
        <v>56840</v>
      </c>
      <c r="AK1133" s="61">
        <v>0</v>
      </c>
      <c r="AL1133" s="61">
        <v>0</v>
      </c>
      <c r="AM1133" s="61">
        <v>56840</v>
      </c>
      <c r="AN1133" s="11" t="s">
        <v>996</v>
      </c>
      <c r="AO1133" s="61">
        <v>58616</v>
      </c>
      <c r="AP1133" s="61">
        <v>0</v>
      </c>
      <c r="AQ1133" s="62">
        <v>0</v>
      </c>
      <c r="AR1133" s="62">
        <v>58616</v>
      </c>
      <c r="AS1133" s="11" t="s">
        <v>996</v>
      </c>
      <c r="AT1133" s="62">
        <v>56840</v>
      </c>
      <c r="AU1133" s="62">
        <v>58616</v>
      </c>
      <c r="AV1133" s="61">
        <v>2616</v>
      </c>
      <c r="AW1133" s="63" t="str">
        <f t="shared" si="273"/>
        <v/>
      </c>
      <c r="AX1133" s="63" t="str">
        <f t="shared" si="274"/>
        <v/>
      </c>
      <c r="AY1133" s="64">
        <v>1776</v>
      </c>
      <c r="AZ1133" s="65">
        <v>3.1245601688951442E-2</v>
      </c>
      <c r="BA1133" s="65">
        <v>4.6714285714285715E-2</v>
      </c>
      <c r="BB1133" s="17" t="s">
        <v>36</v>
      </c>
      <c r="BC1133" s="17" t="s">
        <v>1016</v>
      </c>
    </row>
    <row r="1134" spans="1:55" ht="20.100000000000001" customHeight="1" x14ac:dyDescent="0.2">
      <c r="A1134" s="72" t="s">
        <v>998</v>
      </c>
      <c r="B1134" s="72" t="s">
        <v>75</v>
      </c>
      <c r="C1134" s="35">
        <f t="shared" si="262"/>
        <v>6</v>
      </c>
      <c r="D1134" s="39">
        <v>4</v>
      </c>
      <c r="E1134" s="60" t="s">
        <v>23</v>
      </c>
      <c r="F1134" s="18" t="str">
        <f t="shared" si="263"/>
        <v>Warfford, Janice</v>
      </c>
      <c r="G1134" s="11" t="s">
        <v>1229</v>
      </c>
      <c r="H1134" s="11" t="s">
        <v>1951</v>
      </c>
      <c r="I1134" s="66">
        <v>1</v>
      </c>
      <c r="J1134" s="11" t="s">
        <v>53</v>
      </c>
      <c r="K1134" s="34">
        <f t="shared" si="264"/>
        <v>54810</v>
      </c>
      <c r="L1134" s="34">
        <f t="shared" si="265"/>
        <v>0</v>
      </c>
      <c r="M1134" s="34">
        <f t="shared" si="266"/>
        <v>54810</v>
      </c>
      <c r="N1134" s="34">
        <f t="shared" si="267"/>
        <v>1190</v>
      </c>
      <c r="O1134" s="34">
        <f t="shared" si="268"/>
        <v>0</v>
      </c>
      <c r="P1134" s="34">
        <f t="shared" si="269"/>
        <v>1190</v>
      </c>
      <c r="Q1134" s="34">
        <f t="shared" si="270"/>
        <v>56000</v>
      </c>
      <c r="R1134" s="34">
        <f t="shared" si="271"/>
        <v>0</v>
      </c>
      <c r="S1134" s="34">
        <f t="shared" si="272"/>
        <v>56000</v>
      </c>
      <c r="T1134" s="13">
        <v>42891</v>
      </c>
      <c r="V1134" s="11" t="s">
        <v>1948</v>
      </c>
      <c r="W1134" s="11" t="s">
        <v>1949</v>
      </c>
      <c r="X1134" s="11" t="s">
        <v>9028</v>
      </c>
      <c r="Y1134" s="11" t="s">
        <v>1950</v>
      </c>
      <c r="Z1134" s="11" t="s">
        <v>1122</v>
      </c>
      <c r="AA1134" s="11" t="s">
        <v>1138</v>
      </c>
      <c r="AB1134" s="11" t="s">
        <v>1139</v>
      </c>
      <c r="AC1134" s="12" t="s">
        <v>1744</v>
      </c>
      <c r="AD1134" s="12" t="s">
        <v>73</v>
      </c>
      <c r="AE1134" s="70">
        <v>29743</v>
      </c>
      <c r="AF1134" s="70">
        <v>63504</v>
      </c>
      <c r="AG1134" s="60"/>
      <c r="AH1134" s="61">
        <v>54000</v>
      </c>
      <c r="AI1134" s="61">
        <v>0</v>
      </c>
      <c r="AJ1134" s="61">
        <v>54810</v>
      </c>
      <c r="AK1134" s="61">
        <v>0</v>
      </c>
      <c r="AL1134" s="61">
        <v>54810</v>
      </c>
      <c r="AM1134" s="61">
        <v>0</v>
      </c>
      <c r="AN1134" s="11"/>
      <c r="AO1134" s="61">
        <v>56000</v>
      </c>
      <c r="AP1134" s="61">
        <v>0</v>
      </c>
      <c r="AQ1134" s="62">
        <v>56000</v>
      </c>
      <c r="AR1134" s="62">
        <v>0</v>
      </c>
      <c r="AS1134" s="11"/>
      <c r="AT1134" s="62">
        <v>54810</v>
      </c>
      <c r="AU1134" s="62">
        <v>56000</v>
      </c>
      <c r="AV1134" s="61">
        <v>2000</v>
      </c>
      <c r="AW1134" s="63" t="str">
        <f t="shared" si="273"/>
        <v/>
      </c>
      <c r="AX1134" s="63" t="str">
        <f t="shared" si="274"/>
        <v/>
      </c>
      <c r="AY1134" s="64">
        <v>1190</v>
      </c>
      <c r="AZ1134" s="65">
        <v>2.1711366538952746E-2</v>
      </c>
      <c r="BA1134" s="65">
        <v>3.7037037037037035E-2</v>
      </c>
      <c r="BB1134" s="17" t="s">
        <v>36</v>
      </c>
      <c r="BC1134" s="17" t="s">
        <v>1016</v>
      </c>
    </row>
    <row r="1135" spans="1:55" ht="20.100000000000001" customHeight="1" x14ac:dyDescent="0.2">
      <c r="A1135" s="72" t="s">
        <v>998</v>
      </c>
      <c r="B1135" s="72" t="s">
        <v>75</v>
      </c>
      <c r="C1135" s="35">
        <f t="shared" ref="C1135:C1155" si="275">IF(D1135="1a",1,(IF(D1135="1b",2,(IF(D1135="2a",3,(IF(D1135="2b",4,(IF(D1135=3,5,(IF(D1135=4,6,(IF(D1135=7,7,(IF(LEFT(D1135,2)="12",8,("unknown"))))))))))))))))</f>
        <v>6</v>
      </c>
      <c r="D1135" s="39">
        <v>4</v>
      </c>
      <c r="E1135" s="60" t="s">
        <v>23</v>
      </c>
      <c r="F1135" s="18" t="str">
        <f t="shared" ref="F1135:F1155" si="276">CONCATENATE(V1135,", ", W1135)</f>
        <v>Waters, Victoria</v>
      </c>
      <c r="G1135" s="11" t="s">
        <v>1143</v>
      </c>
      <c r="H1135" s="11" t="s">
        <v>2756</v>
      </c>
      <c r="I1135" s="66">
        <v>1</v>
      </c>
      <c r="J1135" s="11" t="s">
        <v>53</v>
      </c>
      <c r="K1135" s="34">
        <f t="shared" ref="K1135:K1155" si="277">AL1135</f>
        <v>0</v>
      </c>
      <c r="L1135" s="34">
        <f t="shared" ref="L1135:L1155" si="278">AM1135</f>
        <v>38062.5</v>
      </c>
      <c r="M1135" s="34">
        <f t="shared" ref="M1135:M1155" si="279">AT1135</f>
        <v>38062.5</v>
      </c>
      <c r="N1135" s="34">
        <f t="shared" ref="N1135:N1155" si="280">AQ1135-AL1135</f>
        <v>0</v>
      </c>
      <c r="O1135" s="34">
        <f t="shared" ref="O1135:O1155" si="281">AR1135-AM1135</f>
        <v>1903.5</v>
      </c>
      <c r="P1135" s="34">
        <f t="shared" ref="P1135:P1155" si="282">O1135+N1135</f>
        <v>1903.5</v>
      </c>
      <c r="Q1135" s="34">
        <f t="shared" ref="Q1135:Q1155" si="283">AQ1135</f>
        <v>0</v>
      </c>
      <c r="R1135" s="34">
        <f t="shared" ref="R1135:R1155" si="284">AR1135</f>
        <v>39966</v>
      </c>
      <c r="S1135" s="34">
        <f t="shared" ref="S1135:S1155" si="285">AU1135</f>
        <v>39966</v>
      </c>
      <c r="T1135" s="13">
        <v>42856</v>
      </c>
      <c r="V1135" s="11" t="s">
        <v>2754</v>
      </c>
      <c r="W1135" s="11" t="s">
        <v>1134</v>
      </c>
      <c r="X1135" s="11" t="s">
        <v>9029</v>
      </c>
      <c r="Y1135" s="11" t="s">
        <v>2755</v>
      </c>
      <c r="Z1135" s="11" t="s">
        <v>1249</v>
      </c>
      <c r="AA1135" s="11" t="s">
        <v>1256</v>
      </c>
      <c r="AB1135" s="11" t="s">
        <v>1257</v>
      </c>
      <c r="AC1135" s="12" t="s">
        <v>351</v>
      </c>
      <c r="AD1135" s="12" t="s">
        <v>1116</v>
      </c>
      <c r="AE1135" s="70">
        <v>30206</v>
      </c>
      <c r="AF1135" s="70">
        <v>41378</v>
      </c>
      <c r="AG1135" s="60"/>
      <c r="AH1135" s="61">
        <v>37500</v>
      </c>
      <c r="AI1135" s="61">
        <v>0</v>
      </c>
      <c r="AJ1135" s="61">
        <v>38062.5</v>
      </c>
      <c r="AK1135" s="61">
        <v>0</v>
      </c>
      <c r="AL1135" s="61">
        <v>0</v>
      </c>
      <c r="AM1135" s="61">
        <v>38062.5</v>
      </c>
      <c r="AN1135" s="11" t="s">
        <v>997</v>
      </c>
      <c r="AO1135" s="61">
        <v>39966</v>
      </c>
      <c r="AP1135" s="61">
        <v>0</v>
      </c>
      <c r="AQ1135" s="62">
        <v>0</v>
      </c>
      <c r="AR1135" s="62">
        <v>39966</v>
      </c>
      <c r="AS1135" s="11" t="s">
        <v>997</v>
      </c>
      <c r="AT1135" s="62">
        <v>38062.5</v>
      </c>
      <c r="AU1135" s="62">
        <v>39966</v>
      </c>
      <c r="AV1135" s="61">
        <v>2466</v>
      </c>
      <c r="AW1135" s="63" t="str">
        <f t="shared" ref="AW1135:AW1155" si="286">IF(AQ1135+AR1135&lt;&gt;AU1135,"Issue","")</f>
        <v/>
      </c>
      <c r="AX1135" s="63" t="str">
        <f t="shared" ref="AX1135:AX1155" si="287">IF(AL1135+AM1135&lt;&gt;AT1135,"Issue","")</f>
        <v/>
      </c>
      <c r="AY1135" s="64">
        <v>1903.5</v>
      </c>
      <c r="AZ1135" s="65">
        <v>5.0009852216748765E-2</v>
      </c>
      <c r="BA1135" s="65">
        <v>6.5759999999999999E-2</v>
      </c>
      <c r="BB1135" s="17" t="s">
        <v>36</v>
      </c>
      <c r="BC1135" s="17" t="s">
        <v>1016</v>
      </c>
    </row>
    <row r="1136" spans="1:55" ht="20.100000000000001" customHeight="1" x14ac:dyDescent="0.2">
      <c r="A1136" s="72" t="s">
        <v>998</v>
      </c>
      <c r="B1136" s="72" t="s">
        <v>75</v>
      </c>
      <c r="C1136" s="35">
        <f t="shared" si="275"/>
        <v>6</v>
      </c>
      <c r="D1136" s="39">
        <v>4</v>
      </c>
      <c r="E1136" s="60" t="s">
        <v>23</v>
      </c>
      <c r="F1136" s="18" t="str">
        <f t="shared" si="276"/>
        <v>Wesley, Margaret</v>
      </c>
      <c r="G1136" s="11" t="s">
        <v>133</v>
      </c>
      <c r="H1136" s="11" t="s">
        <v>2816</v>
      </c>
      <c r="I1136" s="66">
        <v>1</v>
      </c>
      <c r="J1136" s="11" t="s">
        <v>53</v>
      </c>
      <c r="K1136" s="34">
        <f t="shared" si="277"/>
        <v>52719.1</v>
      </c>
      <c r="L1136" s="34">
        <f t="shared" si="278"/>
        <v>0</v>
      </c>
      <c r="M1136" s="34">
        <f t="shared" si="279"/>
        <v>52719.1</v>
      </c>
      <c r="N1136" s="34">
        <f t="shared" si="280"/>
        <v>4743.9000000000015</v>
      </c>
      <c r="O1136" s="34">
        <f t="shared" si="281"/>
        <v>0</v>
      </c>
      <c r="P1136" s="34">
        <f t="shared" si="282"/>
        <v>4743.9000000000015</v>
      </c>
      <c r="Q1136" s="34">
        <f t="shared" si="283"/>
        <v>57463</v>
      </c>
      <c r="R1136" s="34">
        <f t="shared" si="284"/>
        <v>0</v>
      </c>
      <c r="S1136" s="34">
        <f t="shared" si="285"/>
        <v>57463</v>
      </c>
      <c r="T1136" s="13">
        <v>42912</v>
      </c>
      <c r="V1136" s="11" t="s">
        <v>2813</v>
      </c>
      <c r="W1136" s="11" t="s">
        <v>2814</v>
      </c>
      <c r="X1136" s="11" t="s">
        <v>9030</v>
      </c>
      <c r="Y1136" s="11" t="s">
        <v>2815</v>
      </c>
      <c r="Z1136" s="11" t="s">
        <v>1249</v>
      </c>
      <c r="AA1136" s="11" t="s">
        <v>2811</v>
      </c>
      <c r="AB1136" s="11" t="s">
        <v>2812</v>
      </c>
      <c r="AC1136" s="12" t="s">
        <v>137</v>
      </c>
      <c r="AD1136" s="12" t="s">
        <v>543</v>
      </c>
      <c r="AE1136" s="70">
        <v>37012</v>
      </c>
      <c r="AF1136" s="70">
        <v>59341</v>
      </c>
      <c r="AG1136" s="60"/>
      <c r="AH1136" s="61">
        <v>51940</v>
      </c>
      <c r="AI1136" s="61">
        <v>0</v>
      </c>
      <c r="AJ1136" s="61">
        <v>52719.1</v>
      </c>
      <c r="AK1136" s="61">
        <v>0</v>
      </c>
      <c r="AL1136" s="61">
        <v>52719.1</v>
      </c>
      <c r="AM1136" s="61">
        <v>0</v>
      </c>
      <c r="AN1136" s="11"/>
      <c r="AO1136" s="61">
        <v>57463</v>
      </c>
      <c r="AP1136" s="61">
        <v>0</v>
      </c>
      <c r="AQ1136" s="62">
        <v>57463</v>
      </c>
      <c r="AR1136" s="62">
        <v>0</v>
      </c>
      <c r="AS1136" s="11"/>
      <c r="AT1136" s="62">
        <v>52719.1</v>
      </c>
      <c r="AU1136" s="62">
        <v>57463</v>
      </c>
      <c r="AV1136" s="61">
        <v>5523</v>
      </c>
      <c r="AW1136" s="63" t="str">
        <f t="shared" si="286"/>
        <v/>
      </c>
      <c r="AX1136" s="63" t="str">
        <f t="shared" si="287"/>
        <v/>
      </c>
      <c r="AY1136" s="64">
        <v>4743.9000000000015</v>
      </c>
      <c r="AZ1136" s="65">
        <v>8.9984464833428521E-2</v>
      </c>
      <c r="BA1136" s="65">
        <v>0.10633423180592992</v>
      </c>
      <c r="BB1136" s="17" t="s">
        <v>36</v>
      </c>
      <c r="BC1136" s="17" t="s">
        <v>1016</v>
      </c>
    </row>
    <row r="1137" spans="1:55" ht="20.100000000000001" customHeight="1" x14ac:dyDescent="0.2">
      <c r="A1137" s="72" t="s">
        <v>998</v>
      </c>
      <c r="B1137" s="72" t="s">
        <v>75</v>
      </c>
      <c r="C1137" s="35">
        <f t="shared" si="275"/>
        <v>6</v>
      </c>
      <c r="D1137" s="39">
        <v>4</v>
      </c>
      <c r="E1137" s="60" t="s">
        <v>23</v>
      </c>
      <c r="F1137" s="18" t="str">
        <f t="shared" si="276"/>
        <v>West, Jacob</v>
      </c>
      <c r="G1137" s="11" t="s">
        <v>1143</v>
      </c>
      <c r="H1137" s="11" t="s">
        <v>1797</v>
      </c>
      <c r="I1137" s="66">
        <v>1</v>
      </c>
      <c r="J1137" s="11" t="s">
        <v>53</v>
      </c>
      <c r="K1137" s="34">
        <f t="shared" si="277"/>
        <v>0</v>
      </c>
      <c r="L1137" s="34">
        <f t="shared" si="278"/>
        <v>42630</v>
      </c>
      <c r="M1137" s="34">
        <f t="shared" si="279"/>
        <v>42630</v>
      </c>
      <c r="N1137" s="34">
        <f t="shared" si="280"/>
        <v>0</v>
      </c>
      <c r="O1137" s="34">
        <f t="shared" si="281"/>
        <v>2370</v>
      </c>
      <c r="P1137" s="34">
        <f t="shared" si="282"/>
        <v>2370</v>
      </c>
      <c r="Q1137" s="34">
        <f t="shared" si="283"/>
        <v>0</v>
      </c>
      <c r="R1137" s="34">
        <f t="shared" si="284"/>
        <v>45000</v>
      </c>
      <c r="S1137" s="34">
        <f t="shared" si="285"/>
        <v>45000</v>
      </c>
      <c r="T1137" s="13">
        <v>42884</v>
      </c>
      <c r="V1137" s="11" t="s">
        <v>1472</v>
      </c>
      <c r="W1137" s="11" t="s">
        <v>1795</v>
      </c>
      <c r="X1137" s="11" t="s">
        <v>9032</v>
      </c>
      <c r="Y1137" s="11" t="s">
        <v>1796</v>
      </c>
      <c r="Z1137" s="11" t="s">
        <v>1095</v>
      </c>
      <c r="AA1137" s="11" t="s">
        <v>1780</v>
      </c>
      <c r="AB1137" s="11" t="s">
        <v>1781</v>
      </c>
      <c r="AC1137" s="12" t="s">
        <v>351</v>
      </c>
      <c r="AD1137" s="12" t="s">
        <v>1116</v>
      </c>
      <c r="AE1137" s="70">
        <v>30206</v>
      </c>
      <c r="AF1137" s="70">
        <v>48686</v>
      </c>
      <c r="AG1137" s="60"/>
      <c r="AH1137" s="61">
        <v>42000</v>
      </c>
      <c r="AI1137" s="61">
        <v>0</v>
      </c>
      <c r="AJ1137" s="61">
        <v>42630</v>
      </c>
      <c r="AK1137" s="61">
        <v>0</v>
      </c>
      <c r="AL1137" s="61">
        <v>0</v>
      </c>
      <c r="AM1137" s="61">
        <v>42630</v>
      </c>
      <c r="AN1137" s="11" t="s">
        <v>1680</v>
      </c>
      <c r="AO1137" s="61">
        <v>45000</v>
      </c>
      <c r="AP1137" s="61">
        <v>0</v>
      </c>
      <c r="AQ1137" s="62">
        <v>0</v>
      </c>
      <c r="AR1137" s="62">
        <v>45000</v>
      </c>
      <c r="AS1137" s="11" t="s">
        <v>1680</v>
      </c>
      <c r="AT1137" s="62">
        <v>42630</v>
      </c>
      <c r="AU1137" s="62">
        <v>45000</v>
      </c>
      <c r="AV1137" s="61">
        <v>3000</v>
      </c>
      <c r="AW1137" s="63" t="str">
        <f t="shared" si="286"/>
        <v/>
      </c>
      <c r="AX1137" s="63" t="str">
        <f t="shared" si="287"/>
        <v/>
      </c>
      <c r="AY1137" s="64">
        <v>2370</v>
      </c>
      <c r="AZ1137" s="65">
        <v>5.5594651653764954E-2</v>
      </c>
      <c r="BA1137" s="65">
        <v>7.1428571428571425E-2</v>
      </c>
      <c r="BB1137" s="17" t="s">
        <v>36</v>
      </c>
      <c r="BC1137" s="17" t="s">
        <v>1016</v>
      </c>
    </row>
    <row r="1138" spans="1:55" ht="20.100000000000001" customHeight="1" x14ac:dyDescent="0.2">
      <c r="A1138" s="72" t="s">
        <v>998</v>
      </c>
      <c r="B1138" s="72" t="s">
        <v>75</v>
      </c>
      <c r="C1138" s="35">
        <f t="shared" si="275"/>
        <v>6</v>
      </c>
      <c r="D1138" s="39">
        <v>4</v>
      </c>
      <c r="E1138" s="60" t="s">
        <v>23</v>
      </c>
      <c r="F1138" s="18" t="str">
        <f t="shared" si="276"/>
        <v>White, Nicole</v>
      </c>
      <c r="G1138" s="11" t="s">
        <v>743</v>
      </c>
      <c r="H1138" s="11" t="s">
        <v>2000</v>
      </c>
      <c r="I1138" s="66">
        <v>1</v>
      </c>
      <c r="J1138" s="11" t="s">
        <v>53</v>
      </c>
      <c r="K1138" s="34">
        <f t="shared" si="277"/>
        <v>0</v>
      </c>
      <c r="L1138" s="34">
        <f t="shared" si="278"/>
        <v>61915</v>
      </c>
      <c r="M1138" s="34">
        <f t="shared" si="279"/>
        <v>61915</v>
      </c>
      <c r="N1138" s="34">
        <f t="shared" si="280"/>
        <v>0</v>
      </c>
      <c r="O1138" s="34">
        <f t="shared" si="281"/>
        <v>2476</v>
      </c>
      <c r="P1138" s="34">
        <f t="shared" si="282"/>
        <v>2476</v>
      </c>
      <c r="Q1138" s="34">
        <f t="shared" si="283"/>
        <v>0</v>
      </c>
      <c r="R1138" s="34">
        <f t="shared" si="284"/>
        <v>64391</v>
      </c>
      <c r="S1138" s="34">
        <f t="shared" si="285"/>
        <v>64391</v>
      </c>
      <c r="T1138" s="13">
        <v>42877</v>
      </c>
      <c r="V1138" s="11" t="s">
        <v>1998</v>
      </c>
      <c r="W1138" s="11" t="s">
        <v>1246</v>
      </c>
      <c r="X1138" s="11" t="s">
        <v>9034</v>
      </c>
      <c r="Y1138" s="11" t="s">
        <v>1999</v>
      </c>
      <c r="Z1138" s="11" t="s">
        <v>1122</v>
      </c>
      <c r="AA1138" s="11" t="s">
        <v>2001</v>
      </c>
      <c r="AB1138" s="11" t="s">
        <v>2002</v>
      </c>
      <c r="AC1138" s="12" t="s">
        <v>1988</v>
      </c>
      <c r="AD1138" s="12" t="s">
        <v>73</v>
      </c>
      <c r="AE1138" s="70">
        <v>36363</v>
      </c>
      <c r="AF1138" s="70">
        <v>80521</v>
      </c>
      <c r="AG1138" s="60"/>
      <c r="AH1138" s="61">
        <v>61000</v>
      </c>
      <c r="AI1138" s="61">
        <v>0</v>
      </c>
      <c r="AJ1138" s="61">
        <v>61915</v>
      </c>
      <c r="AK1138" s="61">
        <v>0</v>
      </c>
      <c r="AL1138" s="61">
        <v>0</v>
      </c>
      <c r="AM1138" s="61">
        <v>61915</v>
      </c>
      <c r="AN1138" s="11" t="s">
        <v>1147</v>
      </c>
      <c r="AO1138" s="61">
        <v>64391</v>
      </c>
      <c r="AP1138" s="61">
        <v>0</v>
      </c>
      <c r="AQ1138" s="62">
        <v>0</v>
      </c>
      <c r="AR1138" s="62">
        <v>64391</v>
      </c>
      <c r="AS1138" s="11" t="s">
        <v>1147</v>
      </c>
      <c r="AT1138" s="62">
        <v>61915</v>
      </c>
      <c r="AU1138" s="62">
        <v>64391</v>
      </c>
      <c r="AV1138" s="61">
        <v>3391</v>
      </c>
      <c r="AW1138" s="63" t="str">
        <f t="shared" si="286"/>
        <v/>
      </c>
      <c r="AX1138" s="63" t="str">
        <f t="shared" si="287"/>
        <v/>
      </c>
      <c r="AY1138" s="64">
        <v>2476</v>
      </c>
      <c r="AZ1138" s="65">
        <v>3.9990309295001213E-2</v>
      </c>
      <c r="BA1138" s="65">
        <v>5.5590163934426229E-2</v>
      </c>
      <c r="BB1138" s="17" t="s">
        <v>36</v>
      </c>
      <c r="BC1138" s="17" t="s">
        <v>1016</v>
      </c>
    </row>
    <row r="1139" spans="1:55" ht="20.100000000000001" customHeight="1" x14ac:dyDescent="0.2">
      <c r="A1139" s="72" t="s">
        <v>998</v>
      </c>
      <c r="B1139" s="72" t="s">
        <v>75</v>
      </c>
      <c r="C1139" s="35">
        <f t="shared" si="275"/>
        <v>6</v>
      </c>
      <c r="D1139" s="39">
        <v>4</v>
      </c>
      <c r="E1139" s="60" t="s">
        <v>23</v>
      </c>
      <c r="F1139" s="18" t="str">
        <f t="shared" si="276"/>
        <v>Whitford, Judith</v>
      </c>
      <c r="G1139" s="11" t="s">
        <v>368</v>
      </c>
      <c r="H1139" s="11" t="s">
        <v>1665</v>
      </c>
      <c r="I1139" s="66">
        <v>1</v>
      </c>
      <c r="J1139" s="11" t="s">
        <v>53</v>
      </c>
      <c r="K1139" s="34">
        <f t="shared" si="277"/>
        <v>0</v>
      </c>
      <c r="L1139" s="34">
        <f t="shared" si="278"/>
        <v>48061.27</v>
      </c>
      <c r="M1139" s="34">
        <f t="shared" si="279"/>
        <v>48061.27</v>
      </c>
      <c r="N1139" s="34">
        <f t="shared" si="280"/>
        <v>0</v>
      </c>
      <c r="O1139" s="34">
        <f t="shared" si="281"/>
        <v>4805.7300000000032</v>
      </c>
      <c r="P1139" s="34">
        <f t="shared" si="282"/>
        <v>4805.7300000000032</v>
      </c>
      <c r="Q1139" s="34">
        <f t="shared" si="283"/>
        <v>0</v>
      </c>
      <c r="R1139" s="34">
        <f t="shared" si="284"/>
        <v>52867</v>
      </c>
      <c r="S1139" s="34">
        <f t="shared" si="285"/>
        <v>52867</v>
      </c>
      <c r="T1139" s="13">
        <v>42905</v>
      </c>
      <c r="V1139" s="11" t="s">
        <v>1662</v>
      </c>
      <c r="W1139" s="11" t="s">
        <v>1663</v>
      </c>
      <c r="X1139" s="11" t="s">
        <v>9036</v>
      </c>
      <c r="Y1139" s="11" t="s">
        <v>1664</v>
      </c>
      <c r="Z1139" s="11" t="s">
        <v>106</v>
      </c>
      <c r="AA1139" s="11" t="s">
        <v>1666</v>
      </c>
      <c r="AB1139" s="11" t="s">
        <v>1667</v>
      </c>
      <c r="AC1139" s="12" t="s">
        <v>334</v>
      </c>
      <c r="AD1139" s="12" t="s">
        <v>334</v>
      </c>
      <c r="AE1139" s="70">
        <v>31888</v>
      </c>
      <c r="AF1139" s="70">
        <v>54002</v>
      </c>
      <c r="AG1139" s="60"/>
      <c r="AH1139" s="61">
        <v>47351</v>
      </c>
      <c r="AI1139" s="61">
        <v>0</v>
      </c>
      <c r="AJ1139" s="61">
        <v>48061.27</v>
      </c>
      <c r="AK1139" s="61">
        <v>0</v>
      </c>
      <c r="AL1139" s="61">
        <v>0</v>
      </c>
      <c r="AM1139" s="61">
        <v>48061.27</v>
      </c>
      <c r="AN1139" s="11" t="s">
        <v>1038</v>
      </c>
      <c r="AO1139" s="61">
        <v>52867</v>
      </c>
      <c r="AP1139" s="61">
        <v>0</v>
      </c>
      <c r="AQ1139" s="62">
        <v>0</v>
      </c>
      <c r="AR1139" s="62">
        <v>52867</v>
      </c>
      <c r="AS1139" s="11" t="s">
        <v>1038</v>
      </c>
      <c r="AT1139" s="62">
        <v>48061.27</v>
      </c>
      <c r="AU1139" s="62">
        <v>52867</v>
      </c>
      <c r="AV1139" s="61">
        <v>5516</v>
      </c>
      <c r="AW1139" s="63" t="str">
        <f t="shared" si="286"/>
        <v/>
      </c>
      <c r="AX1139" s="63" t="str">
        <f t="shared" si="287"/>
        <v/>
      </c>
      <c r="AY1139" s="64">
        <v>4805.7300000000032</v>
      </c>
      <c r="AZ1139" s="65">
        <v>9.9991739710582006E-2</v>
      </c>
      <c r="BA1139" s="65">
        <v>0.11649173195919833</v>
      </c>
      <c r="BB1139" s="17" t="s">
        <v>36</v>
      </c>
      <c r="BC1139" s="17" t="s">
        <v>1016</v>
      </c>
    </row>
    <row r="1140" spans="1:55" ht="20.100000000000001" customHeight="1" x14ac:dyDescent="0.2">
      <c r="A1140" s="72" t="s">
        <v>998</v>
      </c>
      <c r="B1140" s="72" t="s">
        <v>75</v>
      </c>
      <c r="C1140" s="35">
        <f t="shared" si="275"/>
        <v>6</v>
      </c>
      <c r="D1140" s="39">
        <v>4</v>
      </c>
      <c r="E1140" s="60" t="s">
        <v>23</v>
      </c>
      <c r="F1140" s="18" t="str">
        <f t="shared" si="276"/>
        <v>Willis, Amanda</v>
      </c>
      <c r="G1140" s="11" t="s">
        <v>1093</v>
      </c>
      <c r="H1140" s="11" t="s">
        <v>2076</v>
      </c>
      <c r="I1140" s="66">
        <v>1</v>
      </c>
      <c r="J1140" s="11" t="s">
        <v>53</v>
      </c>
      <c r="K1140" s="34">
        <f t="shared" si="277"/>
        <v>0</v>
      </c>
      <c r="L1140" s="34">
        <f t="shared" si="278"/>
        <v>51227.05</v>
      </c>
      <c r="M1140" s="34">
        <f t="shared" si="279"/>
        <v>51227.05</v>
      </c>
      <c r="N1140" s="34">
        <f t="shared" si="280"/>
        <v>0</v>
      </c>
      <c r="O1140" s="34">
        <f t="shared" si="281"/>
        <v>2210.9499999999971</v>
      </c>
      <c r="P1140" s="34">
        <f t="shared" si="282"/>
        <v>2210.9499999999971</v>
      </c>
      <c r="Q1140" s="34">
        <f t="shared" si="283"/>
        <v>0</v>
      </c>
      <c r="R1140" s="34">
        <f t="shared" si="284"/>
        <v>53438</v>
      </c>
      <c r="S1140" s="34">
        <f t="shared" si="285"/>
        <v>53438</v>
      </c>
      <c r="T1140" s="13">
        <v>42898</v>
      </c>
      <c r="V1140" s="11" t="s">
        <v>2074</v>
      </c>
      <c r="W1140" s="11" t="s">
        <v>628</v>
      </c>
      <c r="X1140" s="11" t="s">
        <v>9045</v>
      </c>
      <c r="Y1140" s="11" t="s">
        <v>2075</v>
      </c>
      <c r="Z1140" s="11" t="s">
        <v>1122</v>
      </c>
      <c r="AA1140" s="11" t="s">
        <v>2065</v>
      </c>
      <c r="AB1140" s="11" t="s">
        <v>2066</v>
      </c>
      <c r="AC1140" s="12" t="s">
        <v>1132</v>
      </c>
      <c r="AD1140" s="12" t="s">
        <v>1133</v>
      </c>
      <c r="AE1140" s="70">
        <v>34997</v>
      </c>
      <c r="AF1140" s="70">
        <v>54651</v>
      </c>
      <c r="AG1140" s="60"/>
      <c r="AH1140" s="61">
        <v>50470</v>
      </c>
      <c r="AI1140" s="61">
        <v>0</v>
      </c>
      <c r="AJ1140" s="61">
        <v>51227.05</v>
      </c>
      <c r="AK1140" s="61">
        <v>0</v>
      </c>
      <c r="AL1140" s="61">
        <v>0</v>
      </c>
      <c r="AM1140" s="61">
        <v>51227.05</v>
      </c>
      <c r="AN1140" s="11" t="s">
        <v>997</v>
      </c>
      <c r="AO1140" s="61">
        <v>53438</v>
      </c>
      <c r="AP1140" s="61">
        <v>0</v>
      </c>
      <c r="AQ1140" s="62">
        <v>0</v>
      </c>
      <c r="AR1140" s="62">
        <v>53438</v>
      </c>
      <c r="AS1140" s="11" t="s">
        <v>997</v>
      </c>
      <c r="AT1140" s="62">
        <v>51227.05</v>
      </c>
      <c r="AU1140" s="62">
        <v>53438</v>
      </c>
      <c r="AV1140" s="61">
        <v>2968</v>
      </c>
      <c r="AW1140" s="63" t="str">
        <f t="shared" si="286"/>
        <v/>
      </c>
      <c r="AX1140" s="63" t="str">
        <f t="shared" si="287"/>
        <v/>
      </c>
      <c r="AY1140" s="64">
        <v>2210.9499999999971</v>
      </c>
      <c r="AZ1140" s="65">
        <v>4.315981498056197E-2</v>
      </c>
      <c r="BA1140" s="65">
        <v>5.8807212205270458E-2</v>
      </c>
      <c r="BB1140" s="17" t="s">
        <v>36</v>
      </c>
      <c r="BC1140" s="17" t="s">
        <v>1016</v>
      </c>
    </row>
    <row r="1141" spans="1:55" ht="20.100000000000001" customHeight="1" x14ac:dyDescent="0.2">
      <c r="A1141" s="72" t="s">
        <v>998</v>
      </c>
      <c r="B1141" s="72" t="s">
        <v>75</v>
      </c>
      <c r="C1141" s="35">
        <f t="shared" si="275"/>
        <v>6</v>
      </c>
      <c r="D1141" s="39">
        <v>4</v>
      </c>
      <c r="E1141" s="60" t="s">
        <v>23</v>
      </c>
      <c r="F1141" s="18" t="str">
        <f t="shared" si="276"/>
        <v>Wyrosdick-Webb, Caroline</v>
      </c>
      <c r="G1141" s="11" t="s">
        <v>1143</v>
      </c>
      <c r="H1141" s="11" t="s">
        <v>1190</v>
      </c>
      <c r="I1141" s="66">
        <v>1</v>
      </c>
      <c r="J1141" s="11" t="s">
        <v>53</v>
      </c>
      <c r="K1141" s="34">
        <f t="shared" si="277"/>
        <v>0</v>
      </c>
      <c r="L1141" s="34">
        <f t="shared" si="278"/>
        <v>38570</v>
      </c>
      <c r="M1141" s="34">
        <f t="shared" si="279"/>
        <v>38570</v>
      </c>
      <c r="N1141" s="34">
        <f t="shared" si="280"/>
        <v>0</v>
      </c>
      <c r="O1141" s="34">
        <f t="shared" si="281"/>
        <v>1930</v>
      </c>
      <c r="P1141" s="34">
        <f t="shared" si="282"/>
        <v>1930</v>
      </c>
      <c r="Q1141" s="34">
        <f t="shared" si="283"/>
        <v>0</v>
      </c>
      <c r="R1141" s="34">
        <f t="shared" si="284"/>
        <v>40500</v>
      </c>
      <c r="S1141" s="34">
        <f t="shared" si="285"/>
        <v>40500</v>
      </c>
      <c r="T1141" s="13">
        <v>42863</v>
      </c>
      <c r="V1141" s="11" t="s">
        <v>1189</v>
      </c>
      <c r="W1141" s="11" t="s">
        <v>689</v>
      </c>
      <c r="X1141" s="11" t="s">
        <v>9052</v>
      </c>
      <c r="Y1141" s="11">
        <v>720538809</v>
      </c>
      <c r="Z1141" s="11" t="s">
        <v>1122</v>
      </c>
      <c r="AA1141" s="11" t="s">
        <v>1191</v>
      </c>
      <c r="AB1141" s="11" t="s">
        <v>1192</v>
      </c>
      <c r="AC1141" s="12" t="s">
        <v>351</v>
      </c>
      <c r="AD1141" s="12" t="s">
        <v>1116</v>
      </c>
      <c r="AE1141" s="70">
        <v>30206</v>
      </c>
      <c r="AF1141" s="70">
        <v>41378</v>
      </c>
      <c r="AG1141" s="60"/>
      <c r="AH1141" s="61">
        <v>19000</v>
      </c>
      <c r="AI1141" s="61">
        <v>0</v>
      </c>
      <c r="AJ1141" s="61">
        <v>38570</v>
      </c>
      <c r="AK1141" s="61">
        <v>0</v>
      </c>
      <c r="AL1141" s="61">
        <v>0</v>
      </c>
      <c r="AM1141" s="61">
        <v>38570</v>
      </c>
      <c r="AN1141" s="11" t="s">
        <v>1038</v>
      </c>
      <c r="AO1141" s="61">
        <v>40500</v>
      </c>
      <c r="AP1141" s="61">
        <v>0</v>
      </c>
      <c r="AQ1141" s="62">
        <v>0</v>
      </c>
      <c r="AR1141" s="62">
        <v>40500</v>
      </c>
      <c r="AS1141" s="11" t="s">
        <v>997</v>
      </c>
      <c r="AT1141" s="62">
        <v>38570</v>
      </c>
      <c r="AU1141" s="62">
        <v>40500</v>
      </c>
      <c r="AV1141" s="61">
        <v>21500</v>
      </c>
      <c r="AW1141" s="63" t="str">
        <f t="shared" si="286"/>
        <v/>
      </c>
      <c r="AX1141" s="63" t="str">
        <f t="shared" si="287"/>
        <v/>
      </c>
      <c r="AY1141" s="64">
        <v>1930</v>
      </c>
      <c r="AZ1141" s="65">
        <v>5.0038890329271453E-2</v>
      </c>
      <c r="BA1141" s="65">
        <v>1.131578947368421</v>
      </c>
      <c r="BB1141" s="17" t="s">
        <v>36</v>
      </c>
      <c r="BC1141" s="17" t="s">
        <v>1193</v>
      </c>
    </row>
    <row r="1142" spans="1:55" ht="20.100000000000001" customHeight="1" x14ac:dyDescent="0.2">
      <c r="A1142" s="72" t="s">
        <v>998</v>
      </c>
      <c r="B1142" s="72" t="s">
        <v>75</v>
      </c>
      <c r="C1142" s="35">
        <f t="shared" si="275"/>
        <v>6</v>
      </c>
      <c r="D1142" s="39">
        <v>4</v>
      </c>
      <c r="E1142" s="60" t="s">
        <v>23</v>
      </c>
      <c r="F1142" s="18" t="str">
        <f t="shared" si="276"/>
        <v>Yelverton, Monica</v>
      </c>
      <c r="G1142" s="11" t="s">
        <v>368</v>
      </c>
      <c r="H1142" s="11" t="s">
        <v>1886</v>
      </c>
      <c r="I1142" s="66">
        <v>1</v>
      </c>
      <c r="J1142" s="11" t="s">
        <v>53</v>
      </c>
      <c r="K1142" s="34">
        <f t="shared" si="277"/>
        <v>46690</v>
      </c>
      <c r="L1142" s="34">
        <f t="shared" si="278"/>
        <v>0</v>
      </c>
      <c r="M1142" s="34">
        <f t="shared" si="279"/>
        <v>46690</v>
      </c>
      <c r="N1142" s="34">
        <f t="shared" si="280"/>
        <v>2801</v>
      </c>
      <c r="O1142" s="34">
        <f t="shared" si="281"/>
        <v>0</v>
      </c>
      <c r="P1142" s="34">
        <f t="shared" si="282"/>
        <v>2801</v>
      </c>
      <c r="Q1142" s="34">
        <f t="shared" si="283"/>
        <v>49491</v>
      </c>
      <c r="R1142" s="34">
        <f t="shared" si="284"/>
        <v>0</v>
      </c>
      <c r="S1142" s="34">
        <f t="shared" si="285"/>
        <v>49491</v>
      </c>
      <c r="T1142" s="13">
        <v>42863</v>
      </c>
      <c r="V1142" s="11" t="s">
        <v>1884</v>
      </c>
      <c r="W1142" s="11" t="s">
        <v>1810</v>
      </c>
      <c r="X1142" s="11" t="s">
        <v>9056</v>
      </c>
      <c r="Y1142" s="11" t="s">
        <v>1885</v>
      </c>
      <c r="Z1142" s="11" t="s">
        <v>1857</v>
      </c>
      <c r="AA1142" s="11" t="s">
        <v>1864</v>
      </c>
      <c r="AB1142" s="11" t="s">
        <v>1865</v>
      </c>
      <c r="AC1142" s="12" t="s">
        <v>334</v>
      </c>
      <c r="AD1142" s="12" t="s">
        <v>334</v>
      </c>
      <c r="AE1142" s="70">
        <v>31888</v>
      </c>
      <c r="AF1142" s="70">
        <v>54002</v>
      </c>
      <c r="AG1142" s="60"/>
      <c r="AH1142" s="61">
        <v>46000</v>
      </c>
      <c r="AI1142" s="61">
        <v>0</v>
      </c>
      <c r="AJ1142" s="61">
        <v>46690</v>
      </c>
      <c r="AK1142" s="61">
        <v>0</v>
      </c>
      <c r="AL1142" s="61">
        <v>46690</v>
      </c>
      <c r="AM1142" s="61">
        <v>0</v>
      </c>
      <c r="AN1142" s="11"/>
      <c r="AO1142" s="61">
        <v>49491</v>
      </c>
      <c r="AP1142" s="61">
        <v>0</v>
      </c>
      <c r="AQ1142" s="62">
        <v>49491</v>
      </c>
      <c r="AR1142" s="62">
        <v>0</v>
      </c>
      <c r="AS1142" s="11"/>
      <c r="AT1142" s="62">
        <v>46690</v>
      </c>
      <c r="AU1142" s="62">
        <v>49491</v>
      </c>
      <c r="AV1142" s="61">
        <v>3491</v>
      </c>
      <c r="AW1142" s="63" t="str">
        <f t="shared" si="286"/>
        <v/>
      </c>
      <c r="AX1142" s="63" t="str">
        <f t="shared" si="287"/>
        <v/>
      </c>
      <c r="AY1142" s="64">
        <v>2801</v>
      </c>
      <c r="AZ1142" s="65">
        <v>5.9991432855001074E-2</v>
      </c>
      <c r="BA1142" s="65">
        <v>7.589130434782608E-2</v>
      </c>
      <c r="BB1142" s="17" t="s">
        <v>36</v>
      </c>
      <c r="BC1142" s="17" t="s">
        <v>1016</v>
      </c>
    </row>
    <row r="1143" spans="1:55" ht="20.100000000000001" customHeight="1" x14ac:dyDescent="0.2">
      <c r="A1143" s="72" t="s">
        <v>998</v>
      </c>
      <c r="B1143" s="72" t="s">
        <v>75</v>
      </c>
      <c r="C1143" s="35">
        <f t="shared" si="275"/>
        <v>6</v>
      </c>
      <c r="D1143" s="39">
        <v>4</v>
      </c>
      <c r="E1143" s="60" t="s">
        <v>23</v>
      </c>
      <c r="F1143" s="18" t="str">
        <f t="shared" si="276"/>
        <v>Yin, Xiajuan</v>
      </c>
      <c r="G1143" s="11" t="s">
        <v>2679</v>
      </c>
      <c r="H1143" s="11" t="s">
        <v>2753</v>
      </c>
      <c r="I1143" s="66">
        <v>1</v>
      </c>
      <c r="J1143" s="11" t="s">
        <v>53</v>
      </c>
      <c r="K1143" s="34">
        <f t="shared" si="277"/>
        <v>7623.8680000000004</v>
      </c>
      <c r="L1143" s="34">
        <f t="shared" si="278"/>
        <v>68614.812000000005</v>
      </c>
      <c r="M1143" s="34">
        <f t="shared" si="279"/>
        <v>76238.679999999993</v>
      </c>
      <c r="N1143" s="34">
        <f t="shared" si="280"/>
        <v>762.43199999999888</v>
      </c>
      <c r="O1143" s="34">
        <f t="shared" si="281"/>
        <v>6861.8879999999917</v>
      </c>
      <c r="P1143" s="34">
        <f t="shared" si="282"/>
        <v>7624.3199999999906</v>
      </c>
      <c r="Q1143" s="34">
        <f t="shared" si="283"/>
        <v>8386.2999999999993</v>
      </c>
      <c r="R1143" s="34">
        <f t="shared" si="284"/>
        <v>75476.7</v>
      </c>
      <c r="S1143" s="34">
        <f t="shared" si="285"/>
        <v>83863</v>
      </c>
      <c r="T1143" s="13">
        <v>42891</v>
      </c>
      <c r="V1143" s="11" t="s">
        <v>2750</v>
      </c>
      <c r="W1143" s="11" t="s">
        <v>2751</v>
      </c>
      <c r="X1143" s="11" t="s">
        <v>9057</v>
      </c>
      <c r="Y1143" s="11" t="s">
        <v>2752</v>
      </c>
      <c r="Z1143" s="11" t="s">
        <v>1249</v>
      </c>
      <c r="AA1143" s="11" t="s">
        <v>1256</v>
      </c>
      <c r="AB1143" s="11" t="s">
        <v>1257</v>
      </c>
      <c r="AC1143" s="12" t="s">
        <v>1047</v>
      </c>
      <c r="AD1143" s="12" t="s">
        <v>727</v>
      </c>
      <c r="AE1143" s="70">
        <v>57000</v>
      </c>
      <c r="AF1143" s="70">
        <v>95863</v>
      </c>
      <c r="AG1143" s="60"/>
      <c r="AH1143" s="61">
        <v>75112</v>
      </c>
      <c r="AI1143" s="61">
        <v>0</v>
      </c>
      <c r="AJ1143" s="61">
        <v>76238.679999999993</v>
      </c>
      <c r="AK1143" s="61">
        <v>0</v>
      </c>
      <c r="AL1143" s="61">
        <v>7623.8680000000004</v>
      </c>
      <c r="AM1143" s="61">
        <v>68614.812000000005</v>
      </c>
      <c r="AN1143" s="11" t="s">
        <v>997</v>
      </c>
      <c r="AO1143" s="61">
        <v>83863</v>
      </c>
      <c r="AP1143" s="61">
        <v>0</v>
      </c>
      <c r="AQ1143" s="62">
        <v>8386.2999999999993</v>
      </c>
      <c r="AR1143" s="62">
        <v>75476.7</v>
      </c>
      <c r="AS1143" s="11" t="s">
        <v>997</v>
      </c>
      <c r="AT1143" s="62">
        <v>76238.679999999993</v>
      </c>
      <c r="AU1143" s="62">
        <v>83863</v>
      </c>
      <c r="AV1143" s="61">
        <v>8751</v>
      </c>
      <c r="AW1143" s="63" t="str">
        <f t="shared" si="286"/>
        <v/>
      </c>
      <c r="AX1143" s="63" t="str">
        <f t="shared" si="287"/>
        <v/>
      </c>
      <c r="AY1143" s="64">
        <v>7624.320000000007</v>
      </c>
      <c r="AZ1143" s="65">
        <v>0.10000592874902881</v>
      </c>
      <c r="BA1143" s="65">
        <v>0.11650601768026414</v>
      </c>
      <c r="BB1143" s="17" t="s">
        <v>36</v>
      </c>
      <c r="BC1143" s="17" t="s">
        <v>1016</v>
      </c>
    </row>
    <row r="1144" spans="1:55" ht="20.100000000000001" customHeight="1" x14ac:dyDescent="0.2">
      <c r="A1144" s="72" t="s">
        <v>998</v>
      </c>
      <c r="B1144" s="72" t="s">
        <v>75</v>
      </c>
      <c r="C1144" s="35">
        <f t="shared" si="275"/>
        <v>6</v>
      </c>
      <c r="D1144" s="39">
        <v>4</v>
      </c>
      <c r="E1144" s="60" t="s">
        <v>23</v>
      </c>
      <c r="F1144" s="18" t="str">
        <f t="shared" si="276"/>
        <v>Zeng, Xing-Hua</v>
      </c>
      <c r="G1144" s="11" t="s">
        <v>743</v>
      </c>
      <c r="H1144" s="11" t="s">
        <v>1985</v>
      </c>
      <c r="I1144" s="66">
        <v>1</v>
      </c>
      <c r="J1144" s="11" t="s">
        <v>53</v>
      </c>
      <c r="K1144" s="34">
        <f t="shared" si="277"/>
        <v>0</v>
      </c>
      <c r="L1144" s="34">
        <f t="shared" si="278"/>
        <v>71050</v>
      </c>
      <c r="M1144" s="34">
        <f t="shared" si="279"/>
        <v>71050</v>
      </c>
      <c r="N1144" s="34">
        <f t="shared" si="280"/>
        <v>0</v>
      </c>
      <c r="O1144" s="34">
        <f t="shared" si="281"/>
        <v>7105</v>
      </c>
      <c r="P1144" s="34">
        <f t="shared" si="282"/>
        <v>7105</v>
      </c>
      <c r="Q1144" s="34">
        <f t="shared" si="283"/>
        <v>0</v>
      </c>
      <c r="R1144" s="34">
        <f t="shared" si="284"/>
        <v>78155</v>
      </c>
      <c r="S1144" s="34">
        <f t="shared" si="285"/>
        <v>78155</v>
      </c>
      <c r="T1144" s="13">
        <v>42912</v>
      </c>
      <c r="V1144" s="11" t="s">
        <v>1982</v>
      </c>
      <c r="W1144" s="11" t="s">
        <v>1983</v>
      </c>
      <c r="X1144" s="11" t="s">
        <v>9059</v>
      </c>
      <c r="Y1144" s="11" t="s">
        <v>1984</v>
      </c>
      <c r="Z1144" s="11" t="s">
        <v>1122</v>
      </c>
      <c r="AA1144" s="11" t="s">
        <v>1986</v>
      </c>
      <c r="AB1144" s="11" t="s">
        <v>1987</v>
      </c>
      <c r="AC1144" s="12" t="s">
        <v>1988</v>
      </c>
      <c r="AD1144" s="12" t="s">
        <v>73</v>
      </c>
      <c r="AE1144" s="70">
        <v>36363</v>
      </c>
      <c r="AF1144" s="70">
        <v>80521</v>
      </c>
      <c r="AG1144" s="60"/>
      <c r="AH1144" s="61">
        <v>70000</v>
      </c>
      <c r="AI1144" s="61">
        <v>0</v>
      </c>
      <c r="AJ1144" s="61">
        <v>71050</v>
      </c>
      <c r="AK1144" s="61">
        <v>0</v>
      </c>
      <c r="AL1144" s="61">
        <v>0</v>
      </c>
      <c r="AM1144" s="61">
        <v>71050</v>
      </c>
      <c r="AN1144" s="11" t="s">
        <v>1147</v>
      </c>
      <c r="AO1144" s="61">
        <v>78155</v>
      </c>
      <c r="AP1144" s="61">
        <v>0</v>
      </c>
      <c r="AQ1144" s="62">
        <v>0</v>
      </c>
      <c r="AR1144" s="62">
        <v>78155</v>
      </c>
      <c r="AS1144" s="11" t="s">
        <v>1147</v>
      </c>
      <c r="AT1144" s="62">
        <v>71050</v>
      </c>
      <c r="AU1144" s="62">
        <v>78155</v>
      </c>
      <c r="AV1144" s="61">
        <v>8155</v>
      </c>
      <c r="AW1144" s="63" t="str">
        <f t="shared" si="286"/>
        <v/>
      </c>
      <c r="AX1144" s="63" t="str">
        <f t="shared" si="287"/>
        <v/>
      </c>
      <c r="AY1144" s="64">
        <v>7105</v>
      </c>
      <c r="AZ1144" s="65">
        <v>0.1</v>
      </c>
      <c r="BA1144" s="65">
        <v>0.11650000000000001</v>
      </c>
      <c r="BB1144" s="17" t="s">
        <v>36</v>
      </c>
      <c r="BC1144" s="17" t="s">
        <v>1016</v>
      </c>
    </row>
    <row r="1145" spans="1:55" ht="20.100000000000001" customHeight="1" x14ac:dyDescent="0.2">
      <c r="A1145" s="72" t="s">
        <v>998</v>
      </c>
      <c r="B1145" s="72" t="s">
        <v>75</v>
      </c>
      <c r="C1145" s="35">
        <f t="shared" si="275"/>
        <v>6</v>
      </c>
      <c r="D1145" s="39">
        <v>4</v>
      </c>
      <c r="E1145" s="60" t="s">
        <v>23</v>
      </c>
      <c r="F1145" s="18" t="str">
        <f t="shared" si="276"/>
        <v>Zuckert, Dale</v>
      </c>
      <c r="G1145" s="11" t="s">
        <v>1262</v>
      </c>
      <c r="H1145" s="11" t="s">
        <v>1883</v>
      </c>
      <c r="I1145" s="66">
        <v>1</v>
      </c>
      <c r="J1145" s="11" t="s">
        <v>53</v>
      </c>
      <c r="K1145" s="34">
        <f t="shared" si="277"/>
        <v>34911.94</v>
      </c>
      <c r="L1145" s="34">
        <f t="shared" si="278"/>
        <v>0</v>
      </c>
      <c r="M1145" s="34">
        <f t="shared" si="279"/>
        <v>34911.94</v>
      </c>
      <c r="N1145" s="34">
        <f t="shared" si="280"/>
        <v>2095.0599999999977</v>
      </c>
      <c r="O1145" s="34">
        <f t="shared" si="281"/>
        <v>0</v>
      </c>
      <c r="P1145" s="34">
        <f t="shared" si="282"/>
        <v>2095.0599999999977</v>
      </c>
      <c r="Q1145" s="34">
        <f t="shared" si="283"/>
        <v>37007</v>
      </c>
      <c r="R1145" s="34">
        <f t="shared" si="284"/>
        <v>0</v>
      </c>
      <c r="S1145" s="34">
        <f t="shared" si="285"/>
        <v>37007</v>
      </c>
      <c r="T1145" s="13">
        <v>42884</v>
      </c>
      <c r="V1145" s="11" t="s">
        <v>1880</v>
      </c>
      <c r="W1145" s="11" t="s">
        <v>1881</v>
      </c>
      <c r="X1145" s="11" t="s">
        <v>9062</v>
      </c>
      <c r="Y1145" s="11" t="s">
        <v>1882</v>
      </c>
      <c r="Z1145" s="11" t="s">
        <v>1857</v>
      </c>
      <c r="AA1145" s="11" t="s">
        <v>1864</v>
      </c>
      <c r="AB1145" s="11" t="s">
        <v>1865</v>
      </c>
      <c r="AC1145" s="12" t="s">
        <v>515</v>
      </c>
      <c r="AD1145" s="12" t="s">
        <v>73</v>
      </c>
      <c r="AE1145" s="70">
        <v>23332</v>
      </c>
      <c r="AF1145" s="70">
        <v>37141</v>
      </c>
      <c r="AG1145" s="60"/>
      <c r="AH1145" s="61">
        <v>34396</v>
      </c>
      <c r="AI1145" s="61">
        <v>0</v>
      </c>
      <c r="AJ1145" s="61">
        <v>34911.94</v>
      </c>
      <c r="AK1145" s="61">
        <v>0</v>
      </c>
      <c r="AL1145" s="61">
        <v>34911.94</v>
      </c>
      <c r="AM1145" s="61">
        <v>0</v>
      </c>
      <c r="AN1145" s="11"/>
      <c r="AO1145" s="61">
        <v>37007</v>
      </c>
      <c r="AP1145" s="61">
        <v>0</v>
      </c>
      <c r="AQ1145" s="62">
        <v>37007</v>
      </c>
      <c r="AR1145" s="62">
        <v>0</v>
      </c>
      <c r="AS1145" s="11"/>
      <c r="AT1145" s="62">
        <v>34911.94</v>
      </c>
      <c r="AU1145" s="62">
        <v>37007</v>
      </c>
      <c r="AV1145" s="61">
        <v>2611</v>
      </c>
      <c r="AW1145" s="63" t="str">
        <f t="shared" si="286"/>
        <v/>
      </c>
      <c r="AX1145" s="63" t="str">
        <f t="shared" si="287"/>
        <v/>
      </c>
      <c r="AY1145" s="64">
        <v>2095.0599999999977</v>
      </c>
      <c r="AZ1145" s="65">
        <v>6.0009841905090282E-2</v>
      </c>
      <c r="BA1145" s="65">
        <v>7.5909989533666705E-2</v>
      </c>
      <c r="BB1145" s="17" t="s">
        <v>36</v>
      </c>
      <c r="BC1145" s="17" t="s">
        <v>1016</v>
      </c>
    </row>
    <row r="1146" spans="1:55" ht="20.100000000000001" customHeight="1" x14ac:dyDescent="0.2">
      <c r="A1146" s="15">
        <v>2017</v>
      </c>
      <c r="B1146" s="72" t="s">
        <v>75</v>
      </c>
      <c r="C1146" s="35">
        <f t="shared" si="275"/>
        <v>6</v>
      </c>
      <c r="D1146" s="67">
        <v>4</v>
      </c>
      <c r="E1146" s="60" t="s">
        <v>13</v>
      </c>
      <c r="F1146" s="18" t="str">
        <f t="shared" si="276"/>
        <v>Austin, Aaron</v>
      </c>
      <c r="G1146" s="11" t="s">
        <v>148</v>
      </c>
      <c r="H1146" s="12" t="s">
        <v>830</v>
      </c>
      <c r="I1146" s="66">
        <v>1</v>
      </c>
      <c r="J1146" s="68" t="s">
        <v>53</v>
      </c>
      <c r="K1146" s="34">
        <f t="shared" si="277"/>
        <v>41778</v>
      </c>
      <c r="L1146" s="34">
        <f t="shared" si="278"/>
        <v>0</v>
      </c>
      <c r="M1146" s="34">
        <f t="shared" si="279"/>
        <v>41778</v>
      </c>
      <c r="N1146" s="34">
        <f t="shared" si="280"/>
        <v>7351</v>
      </c>
      <c r="O1146" s="34">
        <f t="shared" si="281"/>
        <v>0</v>
      </c>
      <c r="P1146" s="34">
        <f t="shared" si="282"/>
        <v>7351</v>
      </c>
      <c r="Q1146" s="34">
        <f t="shared" si="283"/>
        <v>49129</v>
      </c>
      <c r="R1146" s="34">
        <f t="shared" si="284"/>
        <v>0</v>
      </c>
      <c r="S1146" s="34">
        <f t="shared" si="285"/>
        <v>49129</v>
      </c>
      <c r="T1146" s="69">
        <v>42887</v>
      </c>
      <c r="V1146" s="11" t="s">
        <v>827</v>
      </c>
      <c r="W1146" s="11" t="s">
        <v>828</v>
      </c>
      <c r="X1146" s="11" t="s">
        <v>9068</v>
      </c>
      <c r="Y1146" s="11" t="s">
        <v>829</v>
      </c>
      <c r="Z1146" s="12" t="s">
        <v>497</v>
      </c>
      <c r="AA1146" s="12" t="s">
        <v>700</v>
      </c>
      <c r="AB1146" s="12" t="s">
        <v>701</v>
      </c>
      <c r="AC1146" s="12" t="s">
        <v>831</v>
      </c>
      <c r="AD1146" s="12" t="s">
        <v>73</v>
      </c>
      <c r="AE1146" s="70">
        <v>31383</v>
      </c>
      <c r="AF1146" s="70">
        <v>58993</v>
      </c>
      <c r="AG1146" s="60"/>
      <c r="AH1146" s="61">
        <v>41161</v>
      </c>
      <c r="AI1146" s="61">
        <v>0</v>
      </c>
      <c r="AJ1146" s="61">
        <v>41778</v>
      </c>
      <c r="AK1146" s="61">
        <v>0</v>
      </c>
      <c r="AL1146" s="61">
        <v>41778</v>
      </c>
      <c r="AM1146" s="61">
        <v>0</v>
      </c>
      <c r="AN1146" s="11"/>
      <c r="AO1146" s="61">
        <v>49129</v>
      </c>
      <c r="AP1146" s="61">
        <v>0</v>
      </c>
      <c r="AQ1146" s="62">
        <v>49129</v>
      </c>
      <c r="AR1146" s="62">
        <v>0</v>
      </c>
      <c r="AS1146" s="11"/>
      <c r="AT1146" s="62">
        <v>41778</v>
      </c>
      <c r="AU1146" s="62">
        <v>49129</v>
      </c>
      <c r="AV1146" s="61">
        <v>7968</v>
      </c>
      <c r="AW1146" s="63" t="str">
        <f t="shared" si="286"/>
        <v/>
      </c>
      <c r="AX1146" s="63" t="str">
        <f t="shared" si="287"/>
        <v/>
      </c>
      <c r="AY1146" s="64">
        <v>7351</v>
      </c>
      <c r="AZ1146" s="65">
        <v>0.1496264935170673</v>
      </c>
      <c r="BA1146" s="65">
        <v>0.19358130268943904</v>
      </c>
      <c r="BB1146" s="16" t="s">
        <v>36</v>
      </c>
      <c r="BC1146" s="17"/>
    </row>
    <row r="1147" spans="1:55" ht="20.100000000000001" customHeight="1" x14ac:dyDescent="0.2">
      <c r="A1147" s="15">
        <v>2017</v>
      </c>
      <c r="B1147" s="72" t="s">
        <v>75</v>
      </c>
      <c r="C1147" s="35">
        <f t="shared" si="275"/>
        <v>6</v>
      </c>
      <c r="D1147" s="67">
        <v>4</v>
      </c>
      <c r="E1147" s="60" t="s">
        <v>13</v>
      </c>
      <c r="F1147" s="18" t="str">
        <f t="shared" si="276"/>
        <v>Dezearn, Jeffery</v>
      </c>
      <c r="G1147" s="11" t="s">
        <v>495</v>
      </c>
      <c r="H1147" s="12" t="s">
        <v>496</v>
      </c>
      <c r="I1147" s="66">
        <v>1</v>
      </c>
      <c r="J1147" s="68" t="s">
        <v>53</v>
      </c>
      <c r="K1147" s="34">
        <f t="shared" si="277"/>
        <v>0</v>
      </c>
      <c r="L1147" s="34">
        <f t="shared" si="278"/>
        <v>23682</v>
      </c>
      <c r="M1147" s="34">
        <f t="shared" si="279"/>
        <v>23682</v>
      </c>
      <c r="N1147" s="34">
        <f t="shared" si="280"/>
        <v>0</v>
      </c>
      <c r="O1147" s="34">
        <f t="shared" si="281"/>
        <v>484</v>
      </c>
      <c r="P1147" s="34">
        <f t="shared" si="282"/>
        <v>484</v>
      </c>
      <c r="Q1147" s="34">
        <f t="shared" si="283"/>
        <v>0</v>
      </c>
      <c r="R1147" s="34">
        <f t="shared" si="284"/>
        <v>24166</v>
      </c>
      <c r="S1147" s="34">
        <f t="shared" si="285"/>
        <v>24166</v>
      </c>
      <c r="T1147" s="69">
        <v>42767</v>
      </c>
      <c r="V1147" s="11" t="s">
        <v>492</v>
      </c>
      <c r="W1147" s="11" t="s">
        <v>493</v>
      </c>
      <c r="X1147" s="11" t="s">
        <v>9077</v>
      </c>
      <c r="Y1147" s="11" t="s">
        <v>494</v>
      </c>
      <c r="Z1147" s="12" t="s">
        <v>497</v>
      </c>
      <c r="AA1147" s="12" t="s">
        <v>498</v>
      </c>
      <c r="AB1147" s="12" t="s">
        <v>499</v>
      </c>
      <c r="AC1147" s="12" t="s">
        <v>500</v>
      </c>
      <c r="AD1147" s="12" t="s">
        <v>73</v>
      </c>
      <c r="AE1147" s="70">
        <v>23332</v>
      </c>
      <c r="AF1147" s="70">
        <v>37412</v>
      </c>
      <c r="AG1147" s="60"/>
      <c r="AH1147" s="61">
        <v>23332</v>
      </c>
      <c r="AI1147" s="61">
        <v>0</v>
      </c>
      <c r="AJ1147" s="61">
        <v>23682</v>
      </c>
      <c r="AK1147" s="61">
        <v>0</v>
      </c>
      <c r="AL1147" s="61">
        <v>0</v>
      </c>
      <c r="AM1147" s="61">
        <v>23682</v>
      </c>
      <c r="AN1147" s="11"/>
      <c r="AO1147" s="61">
        <v>24166</v>
      </c>
      <c r="AP1147" s="61">
        <v>0</v>
      </c>
      <c r="AQ1147" s="62">
        <v>0</v>
      </c>
      <c r="AR1147" s="62">
        <v>24166</v>
      </c>
      <c r="AS1147" s="11"/>
      <c r="AT1147" s="62">
        <v>23682</v>
      </c>
      <c r="AU1147" s="62">
        <v>24166</v>
      </c>
      <c r="AV1147" s="61">
        <v>834</v>
      </c>
      <c r="AW1147" s="63" t="str">
        <f t="shared" si="286"/>
        <v/>
      </c>
      <c r="AX1147" s="63" t="str">
        <f t="shared" si="287"/>
        <v/>
      </c>
      <c r="AY1147" s="64">
        <v>484</v>
      </c>
      <c r="AZ1147" s="65">
        <v>2.0028138707274684E-2</v>
      </c>
      <c r="BA1147" s="65">
        <v>3.5744899708554774E-2</v>
      </c>
      <c r="BB1147" s="16" t="s">
        <v>36</v>
      </c>
      <c r="BC1147" s="17"/>
    </row>
    <row r="1148" spans="1:55" ht="20.100000000000001" customHeight="1" x14ac:dyDescent="0.2">
      <c r="A1148" s="15">
        <v>2017</v>
      </c>
      <c r="B1148" s="72" t="s">
        <v>75</v>
      </c>
      <c r="C1148" s="35">
        <f t="shared" si="275"/>
        <v>6</v>
      </c>
      <c r="D1148" s="67">
        <v>4</v>
      </c>
      <c r="E1148" s="60" t="s">
        <v>13</v>
      </c>
      <c r="F1148" s="18" t="str">
        <f t="shared" si="276"/>
        <v>Fletcher, Casandra</v>
      </c>
      <c r="G1148" s="11" t="s">
        <v>736</v>
      </c>
      <c r="H1148" s="12" t="s">
        <v>737</v>
      </c>
      <c r="I1148" s="66">
        <v>1</v>
      </c>
      <c r="J1148" s="68" t="s">
        <v>53</v>
      </c>
      <c r="K1148" s="34">
        <f t="shared" si="277"/>
        <v>56079</v>
      </c>
      <c r="L1148" s="34">
        <f t="shared" si="278"/>
        <v>0</v>
      </c>
      <c r="M1148" s="34">
        <f t="shared" si="279"/>
        <v>56079</v>
      </c>
      <c r="N1148" s="34">
        <f t="shared" si="280"/>
        <v>7426</v>
      </c>
      <c r="O1148" s="34">
        <f t="shared" si="281"/>
        <v>0</v>
      </c>
      <c r="P1148" s="34">
        <f t="shared" si="282"/>
        <v>7426</v>
      </c>
      <c r="Q1148" s="34">
        <f t="shared" si="283"/>
        <v>63505</v>
      </c>
      <c r="R1148" s="34">
        <f t="shared" si="284"/>
        <v>0</v>
      </c>
      <c r="S1148" s="34">
        <f t="shared" si="285"/>
        <v>63505</v>
      </c>
      <c r="T1148" s="69">
        <v>42856</v>
      </c>
      <c r="V1148" s="11" t="s">
        <v>733</v>
      </c>
      <c r="W1148" s="11" t="s">
        <v>734</v>
      </c>
      <c r="X1148" s="11" t="s">
        <v>9086</v>
      </c>
      <c r="Y1148" s="11" t="s">
        <v>735</v>
      </c>
      <c r="Z1148" s="12" t="s">
        <v>166</v>
      </c>
      <c r="AA1148" s="12" t="s">
        <v>738</v>
      </c>
      <c r="AB1148" s="12" t="s">
        <v>739</v>
      </c>
      <c r="AC1148" s="12" t="s">
        <v>740</v>
      </c>
      <c r="AD1148" s="12" t="s">
        <v>73</v>
      </c>
      <c r="AE1148" s="70">
        <v>29743</v>
      </c>
      <c r="AF1148" s="70">
        <v>77204</v>
      </c>
      <c r="AG1148" s="60"/>
      <c r="AH1148" s="61">
        <v>55250</v>
      </c>
      <c r="AI1148" s="61">
        <v>0</v>
      </c>
      <c r="AJ1148" s="61">
        <v>56079</v>
      </c>
      <c r="AK1148" s="61">
        <v>0</v>
      </c>
      <c r="AL1148" s="61">
        <v>56079</v>
      </c>
      <c r="AM1148" s="61">
        <v>0</v>
      </c>
      <c r="AN1148" s="11"/>
      <c r="AO1148" s="61">
        <v>63505</v>
      </c>
      <c r="AP1148" s="61">
        <v>0</v>
      </c>
      <c r="AQ1148" s="62">
        <v>63505</v>
      </c>
      <c r="AR1148" s="62">
        <v>0</v>
      </c>
      <c r="AS1148" s="11"/>
      <c r="AT1148" s="62">
        <v>56079</v>
      </c>
      <c r="AU1148" s="62">
        <v>63505</v>
      </c>
      <c r="AV1148" s="61">
        <v>8255</v>
      </c>
      <c r="AW1148" s="63" t="str">
        <f t="shared" si="286"/>
        <v/>
      </c>
      <c r="AX1148" s="63" t="str">
        <f t="shared" si="287"/>
        <v/>
      </c>
      <c r="AY1148" s="64">
        <v>7426</v>
      </c>
      <c r="AZ1148" s="65">
        <v>0.1169356743563499</v>
      </c>
      <c r="BA1148" s="65">
        <v>0.14941176470588236</v>
      </c>
      <c r="BB1148" s="16" t="s">
        <v>36</v>
      </c>
      <c r="BC1148" s="17"/>
    </row>
    <row r="1149" spans="1:55" ht="20.100000000000001" customHeight="1" x14ac:dyDescent="0.2">
      <c r="A1149" s="15">
        <v>2017</v>
      </c>
      <c r="B1149" s="72" t="s">
        <v>75</v>
      </c>
      <c r="C1149" s="35">
        <f t="shared" si="275"/>
        <v>6</v>
      </c>
      <c r="D1149" s="67">
        <v>4</v>
      </c>
      <c r="E1149" s="60" t="s">
        <v>13</v>
      </c>
      <c r="F1149" s="18" t="str">
        <f t="shared" si="276"/>
        <v>Goodman, Michael</v>
      </c>
      <c r="G1149" s="11" t="s">
        <v>504</v>
      </c>
      <c r="H1149" s="12" t="s">
        <v>612</v>
      </c>
      <c r="I1149" s="66">
        <v>1</v>
      </c>
      <c r="J1149" s="68" t="s">
        <v>53</v>
      </c>
      <c r="K1149" s="34">
        <f t="shared" si="277"/>
        <v>32899</v>
      </c>
      <c r="L1149" s="34">
        <f t="shared" si="278"/>
        <v>0</v>
      </c>
      <c r="M1149" s="34">
        <f t="shared" si="279"/>
        <v>32899</v>
      </c>
      <c r="N1149" s="34">
        <f t="shared" si="280"/>
        <v>2776</v>
      </c>
      <c r="O1149" s="34">
        <f t="shared" si="281"/>
        <v>0</v>
      </c>
      <c r="P1149" s="34">
        <f t="shared" si="282"/>
        <v>2776</v>
      </c>
      <c r="Q1149" s="34">
        <f t="shared" si="283"/>
        <v>35675</v>
      </c>
      <c r="R1149" s="34">
        <f t="shared" si="284"/>
        <v>0</v>
      </c>
      <c r="S1149" s="34">
        <f t="shared" si="285"/>
        <v>35675</v>
      </c>
      <c r="T1149" s="69">
        <v>42826</v>
      </c>
      <c r="V1149" s="11" t="s">
        <v>610</v>
      </c>
      <c r="W1149" s="11" t="s">
        <v>380</v>
      </c>
      <c r="X1149" s="11" t="s">
        <v>9091</v>
      </c>
      <c r="Y1149" s="11" t="s">
        <v>611</v>
      </c>
      <c r="Z1149" s="12" t="s">
        <v>497</v>
      </c>
      <c r="AA1149" s="12" t="s">
        <v>506</v>
      </c>
      <c r="AB1149" s="12" t="s">
        <v>507</v>
      </c>
      <c r="AC1149" s="12" t="s">
        <v>174</v>
      </c>
      <c r="AD1149" s="12" t="s">
        <v>73</v>
      </c>
      <c r="AE1149" s="70">
        <v>25046</v>
      </c>
      <c r="AF1149" s="70">
        <v>61702</v>
      </c>
      <c r="AG1149" s="60"/>
      <c r="AH1149" s="61">
        <v>32413</v>
      </c>
      <c r="AI1149" s="61">
        <v>0</v>
      </c>
      <c r="AJ1149" s="61">
        <v>32899</v>
      </c>
      <c r="AK1149" s="61">
        <v>0</v>
      </c>
      <c r="AL1149" s="61">
        <v>32899</v>
      </c>
      <c r="AM1149" s="61">
        <v>0</v>
      </c>
      <c r="AN1149" s="11"/>
      <c r="AO1149" s="61">
        <v>35675</v>
      </c>
      <c r="AP1149" s="61">
        <v>0</v>
      </c>
      <c r="AQ1149" s="62">
        <v>35675</v>
      </c>
      <c r="AR1149" s="62">
        <v>0</v>
      </c>
      <c r="AS1149" s="11"/>
      <c r="AT1149" s="62">
        <v>32899</v>
      </c>
      <c r="AU1149" s="62">
        <v>35675</v>
      </c>
      <c r="AV1149" s="61">
        <v>3262</v>
      </c>
      <c r="AW1149" s="63" t="str">
        <f t="shared" si="286"/>
        <v/>
      </c>
      <c r="AX1149" s="63" t="str">
        <f t="shared" si="287"/>
        <v/>
      </c>
      <c r="AY1149" s="64">
        <v>2776</v>
      </c>
      <c r="AZ1149" s="65">
        <v>7.7813594954449894E-2</v>
      </c>
      <c r="BA1149" s="65">
        <v>0.10063863264739456</v>
      </c>
      <c r="BB1149" s="16" t="s">
        <v>36</v>
      </c>
      <c r="BC1149" s="17"/>
    </row>
    <row r="1150" spans="1:55" ht="20.100000000000001" customHeight="1" x14ac:dyDescent="0.2">
      <c r="A1150" s="15">
        <v>2017</v>
      </c>
      <c r="B1150" s="72" t="s">
        <v>75</v>
      </c>
      <c r="C1150" s="35">
        <f t="shared" si="275"/>
        <v>6</v>
      </c>
      <c r="D1150" s="67">
        <v>4</v>
      </c>
      <c r="E1150" s="60" t="s">
        <v>13</v>
      </c>
      <c r="F1150" s="18" t="str">
        <f t="shared" si="276"/>
        <v>Jones, Kristel</v>
      </c>
      <c r="G1150" s="11" t="s">
        <v>885</v>
      </c>
      <c r="H1150" s="12" t="s">
        <v>886</v>
      </c>
      <c r="I1150" s="66">
        <v>1</v>
      </c>
      <c r="J1150" s="68" t="s">
        <v>53</v>
      </c>
      <c r="K1150" s="34">
        <f t="shared" si="277"/>
        <v>34313</v>
      </c>
      <c r="L1150" s="34">
        <f t="shared" si="278"/>
        <v>0</v>
      </c>
      <c r="M1150" s="34">
        <f t="shared" si="279"/>
        <v>34313</v>
      </c>
      <c r="N1150" s="34">
        <f t="shared" si="280"/>
        <v>6862</v>
      </c>
      <c r="O1150" s="34">
        <f t="shared" si="281"/>
        <v>0</v>
      </c>
      <c r="P1150" s="34">
        <f t="shared" si="282"/>
        <v>6862</v>
      </c>
      <c r="Q1150" s="34">
        <f t="shared" si="283"/>
        <v>41175</v>
      </c>
      <c r="R1150" s="34">
        <f t="shared" si="284"/>
        <v>0</v>
      </c>
      <c r="S1150" s="34">
        <f t="shared" si="285"/>
        <v>41175</v>
      </c>
      <c r="T1150" s="69">
        <v>42887</v>
      </c>
      <c r="V1150" s="11" t="s">
        <v>138</v>
      </c>
      <c r="W1150" s="11" t="s">
        <v>883</v>
      </c>
      <c r="X1150" s="11" t="s">
        <v>9101</v>
      </c>
      <c r="Y1150" s="11" t="s">
        <v>884</v>
      </c>
      <c r="Z1150" s="12" t="s">
        <v>166</v>
      </c>
      <c r="AA1150" s="12" t="s">
        <v>873</v>
      </c>
      <c r="AB1150" s="12" t="s">
        <v>874</v>
      </c>
      <c r="AC1150" s="12" t="s">
        <v>887</v>
      </c>
      <c r="AD1150" s="12" t="s">
        <v>73</v>
      </c>
      <c r="AE1150" s="70">
        <v>25900</v>
      </c>
      <c r="AF1150" s="70">
        <v>55648</v>
      </c>
      <c r="AG1150" s="60"/>
      <c r="AH1150" s="61">
        <v>33806</v>
      </c>
      <c r="AI1150" s="61">
        <v>0</v>
      </c>
      <c r="AJ1150" s="61">
        <v>34313</v>
      </c>
      <c r="AK1150" s="61">
        <v>0</v>
      </c>
      <c r="AL1150" s="61">
        <v>34313</v>
      </c>
      <c r="AM1150" s="61">
        <v>0</v>
      </c>
      <c r="AN1150" s="11"/>
      <c r="AO1150" s="61">
        <v>41175</v>
      </c>
      <c r="AP1150" s="61">
        <v>0</v>
      </c>
      <c r="AQ1150" s="62">
        <v>41175</v>
      </c>
      <c r="AR1150" s="62">
        <v>0</v>
      </c>
      <c r="AS1150" s="11"/>
      <c r="AT1150" s="62">
        <v>34313</v>
      </c>
      <c r="AU1150" s="62">
        <v>41175</v>
      </c>
      <c r="AV1150" s="61">
        <v>7369</v>
      </c>
      <c r="AW1150" s="63" t="str">
        <f t="shared" si="286"/>
        <v/>
      </c>
      <c r="AX1150" s="63" t="str">
        <f t="shared" si="287"/>
        <v/>
      </c>
      <c r="AY1150" s="64">
        <v>6862</v>
      </c>
      <c r="AZ1150" s="65">
        <v>0.16665452337583486</v>
      </c>
      <c r="BA1150" s="65">
        <v>0.21797905697213513</v>
      </c>
      <c r="BB1150" s="16" t="s">
        <v>36</v>
      </c>
      <c r="BC1150" s="17"/>
    </row>
    <row r="1151" spans="1:55" ht="20.100000000000001" customHeight="1" x14ac:dyDescent="0.2">
      <c r="A1151" s="15">
        <v>2017</v>
      </c>
      <c r="B1151" s="72" t="s">
        <v>75</v>
      </c>
      <c r="C1151" s="35">
        <f t="shared" si="275"/>
        <v>6</v>
      </c>
      <c r="D1151" s="67">
        <v>4</v>
      </c>
      <c r="E1151" s="60" t="s">
        <v>13</v>
      </c>
      <c r="F1151" s="18" t="str">
        <f t="shared" si="276"/>
        <v>Khokher, Munawar</v>
      </c>
      <c r="G1151" s="11" t="s">
        <v>504</v>
      </c>
      <c r="H1151" s="12" t="s">
        <v>505</v>
      </c>
      <c r="I1151" s="66">
        <v>1</v>
      </c>
      <c r="J1151" s="68" t="s">
        <v>53</v>
      </c>
      <c r="K1151" s="34">
        <f t="shared" si="277"/>
        <v>32899</v>
      </c>
      <c r="L1151" s="34">
        <f t="shared" si="278"/>
        <v>0</v>
      </c>
      <c r="M1151" s="34">
        <f t="shared" si="279"/>
        <v>32899</v>
      </c>
      <c r="N1151" s="34">
        <f t="shared" si="280"/>
        <v>2776</v>
      </c>
      <c r="O1151" s="34">
        <f t="shared" si="281"/>
        <v>0</v>
      </c>
      <c r="P1151" s="34">
        <f t="shared" si="282"/>
        <v>2776</v>
      </c>
      <c r="Q1151" s="34">
        <f t="shared" si="283"/>
        <v>35675</v>
      </c>
      <c r="R1151" s="34">
        <f t="shared" si="284"/>
        <v>0</v>
      </c>
      <c r="S1151" s="34">
        <f t="shared" si="285"/>
        <v>35675</v>
      </c>
      <c r="T1151" s="69">
        <v>42795</v>
      </c>
      <c r="V1151" s="11" t="s">
        <v>501</v>
      </c>
      <c r="W1151" s="11" t="s">
        <v>502</v>
      </c>
      <c r="X1151" s="11" t="s">
        <v>9106</v>
      </c>
      <c r="Y1151" s="11" t="s">
        <v>503</v>
      </c>
      <c r="Z1151" s="12" t="s">
        <v>497</v>
      </c>
      <c r="AA1151" s="12" t="s">
        <v>506</v>
      </c>
      <c r="AB1151" s="12" t="s">
        <v>507</v>
      </c>
      <c r="AC1151" s="12" t="s">
        <v>174</v>
      </c>
      <c r="AD1151" s="12" t="s">
        <v>73</v>
      </c>
      <c r="AE1151" s="70">
        <v>25046</v>
      </c>
      <c r="AF1151" s="70">
        <v>61702</v>
      </c>
      <c r="AG1151" s="60"/>
      <c r="AH1151" s="61">
        <v>32413</v>
      </c>
      <c r="AI1151" s="61">
        <v>0</v>
      </c>
      <c r="AJ1151" s="61">
        <v>32899</v>
      </c>
      <c r="AK1151" s="61">
        <v>0</v>
      </c>
      <c r="AL1151" s="61">
        <v>32899</v>
      </c>
      <c r="AM1151" s="61">
        <v>0</v>
      </c>
      <c r="AN1151" s="11"/>
      <c r="AO1151" s="61">
        <v>35675</v>
      </c>
      <c r="AP1151" s="61">
        <v>0</v>
      </c>
      <c r="AQ1151" s="62">
        <v>35675</v>
      </c>
      <c r="AR1151" s="62">
        <v>0</v>
      </c>
      <c r="AS1151" s="11"/>
      <c r="AT1151" s="62">
        <v>32899</v>
      </c>
      <c r="AU1151" s="62">
        <v>35675</v>
      </c>
      <c r="AV1151" s="61">
        <v>3262</v>
      </c>
      <c r="AW1151" s="63" t="str">
        <f t="shared" si="286"/>
        <v/>
      </c>
      <c r="AX1151" s="63" t="str">
        <f t="shared" si="287"/>
        <v/>
      </c>
      <c r="AY1151" s="64">
        <v>2776</v>
      </c>
      <c r="AZ1151" s="65">
        <v>7.7813594954449894E-2</v>
      </c>
      <c r="BA1151" s="65">
        <v>0.10063863264739456</v>
      </c>
      <c r="BB1151" s="16" t="s">
        <v>36</v>
      </c>
      <c r="BC1151" s="17"/>
    </row>
    <row r="1152" spans="1:55" ht="20.100000000000001" customHeight="1" x14ac:dyDescent="0.2">
      <c r="A1152" s="15">
        <v>2017</v>
      </c>
      <c r="B1152" s="72" t="s">
        <v>75</v>
      </c>
      <c r="C1152" s="35">
        <f t="shared" si="275"/>
        <v>6</v>
      </c>
      <c r="D1152" s="67">
        <v>4</v>
      </c>
      <c r="E1152" s="60" t="s">
        <v>13</v>
      </c>
      <c r="F1152" s="18" t="str">
        <f t="shared" si="276"/>
        <v>Leonard, Gabrielle</v>
      </c>
      <c r="G1152" s="11" t="s">
        <v>252</v>
      </c>
      <c r="H1152" s="12" t="s">
        <v>624</v>
      </c>
      <c r="I1152" s="66">
        <v>1</v>
      </c>
      <c r="J1152" s="68" t="s">
        <v>53</v>
      </c>
      <c r="K1152" s="34">
        <f t="shared" si="277"/>
        <v>50750</v>
      </c>
      <c r="L1152" s="34">
        <f t="shared" si="278"/>
        <v>0</v>
      </c>
      <c r="M1152" s="34">
        <f t="shared" si="279"/>
        <v>50750</v>
      </c>
      <c r="N1152" s="34">
        <f t="shared" si="280"/>
        <v>6250</v>
      </c>
      <c r="O1152" s="34">
        <f t="shared" si="281"/>
        <v>0</v>
      </c>
      <c r="P1152" s="34">
        <f t="shared" si="282"/>
        <v>6250</v>
      </c>
      <c r="Q1152" s="34">
        <f t="shared" si="283"/>
        <v>57000</v>
      </c>
      <c r="R1152" s="34">
        <f t="shared" si="284"/>
        <v>0</v>
      </c>
      <c r="S1152" s="34">
        <f t="shared" si="285"/>
        <v>57000</v>
      </c>
      <c r="T1152" s="69">
        <v>42826</v>
      </c>
      <c r="V1152" s="11" t="s">
        <v>621</v>
      </c>
      <c r="W1152" s="11" t="s">
        <v>622</v>
      </c>
      <c r="X1152" s="11" t="s">
        <v>9108</v>
      </c>
      <c r="Y1152" s="11" t="s">
        <v>623</v>
      </c>
      <c r="Z1152" s="12" t="s">
        <v>166</v>
      </c>
      <c r="AA1152" s="12" t="s">
        <v>625</v>
      </c>
      <c r="AB1152" s="12" t="s">
        <v>626</v>
      </c>
      <c r="AC1152" s="12" t="s">
        <v>256</v>
      </c>
      <c r="AD1152" s="12" t="s">
        <v>73</v>
      </c>
      <c r="AE1152" s="70">
        <v>29826</v>
      </c>
      <c r="AF1152" s="70">
        <v>66040</v>
      </c>
      <c r="AG1152" s="60"/>
      <c r="AH1152" s="61">
        <v>50000</v>
      </c>
      <c r="AI1152" s="61">
        <v>0</v>
      </c>
      <c r="AJ1152" s="61">
        <v>50750</v>
      </c>
      <c r="AK1152" s="61">
        <v>0</v>
      </c>
      <c r="AL1152" s="61">
        <v>50750</v>
      </c>
      <c r="AM1152" s="61">
        <v>0</v>
      </c>
      <c r="AN1152" s="11"/>
      <c r="AO1152" s="61">
        <v>57000</v>
      </c>
      <c r="AP1152" s="61">
        <v>0</v>
      </c>
      <c r="AQ1152" s="62">
        <v>57000</v>
      </c>
      <c r="AR1152" s="62">
        <v>0</v>
      </c>
      <c r="AS1152" s="11"/>
      <c r="AT1152" s="62">
        <v>50750</v>
      </c>
      <c r="AU1152" s="62">
        <v>57000</v>
      </c>
      <c r="AV1152" s="61">
        <v>7000</v>
      </c>
      <c r="AW1152" s="63" t="str">
        <f t="shared" si="286"/>
        <v/>
      </c>
      <c r="AX1152" s="63" t="str">
        <f t="shared" si="287"/>
        <v/>
      </c>
      <c r="AY1152" s="64">
        <v>6250</v>
      </c>
      <c r="AZ1152" s="65">
        <v>0.10964912280701754</v>
      </c>
      <c r="BA1152" s="65">
        <v>0.14000000000000001</v>
      </c>
      <c r="BB1152" s="16" t="s">
        <v>36</v>
      </c>
      <c r="BC1152" s="17"/>
    </row>
    <row r="1153" spans="1:55" ht="20.100000000000001" customHeight="1" x14ac:dyDescent="0.2">
      <c r="A1153" s="15">
        <v>2017</v>
      </c>
      <c r="B1153" s="72" t="s">
        <v>75</v>
      </c>
      <c r="C1153" s="35">
        <f t="shared" si="275"/>
        <v>6</v>
      </c>
      <c r="D1153" s="67">
        <v>4</v>
      </c>
      <c r="E1153" s="60" t="s">
        <v>13</v>
      </c>
      <c r="F1153" s="18" t="str">
        <f t="shared" si="276"/>
        <v>Long, Robert</v>
      </c>
      <c r="G1153" s="11" t="s">
        <v>504</v>
      </c>
      <c r="H1153" s="12" t="s">
        <v>518</v>
      </c>
      <c r="I1153" s="66">
        <v>1</v>
      </c>
      <c r="J1153" s="68" t="s">
        <v>53</v>
      </c>
      <c r="K1153" s="34">
        <f t="shared" si="277"/>
        <v>32899</v>
      </c>
      <c r="L1153" s="34">
        <f t="shared" si="278"/>
        <v>0</v>
      </c>
      <c r="M1153" s="34">
        <f t="shared" si="279"/>
        <v>32899</v>
      </c>
      <c r="N1153" s="34">
        <f t="shared" si="280"/>
        <v>2776</v>
      </c>
      <c r="O1153" s="34">
        <f t="shared" si="281"/>
        <v>0</v>
      </c>
      <c r="P1153" s="34">
        <f t="shared" si="282"/>
        <v>2776</v>
      </c>
      <c r="Q1153" s="34">
        <f t="shared" si="283"/>
        <v>35675</v>
      </c>
      <c r="R1153" s="34">
        <f t="shared" si="284"/>
        <v>0</v>
      </c>
      <c r="S1153" s="34">
        <f t="shared" si="285"/>
        <v>35675</v>
      </c>
      <c r="T1153" s="69">
        <v>42795</v>
      </c>
      <c r="V1153" s="11" t="s">
        <v>516</v>
      </c>
      <c r="W1153" s="11" t="s">
        <v>348</v>
      </c>
      <c r="X1153" s="11" t="s">
        <v>9112</v>
      </c>
      <c r="Y1153" s="11" t="s">
        <v>517</v>
      </c>
      <c r="Z1153" s="12" t="s">
        <v>497</v>
      </c>
      <c r="AA1153" s="12" t="s">
        <v>506</v>
      </c>
      <c r="AB1153" s="12" t="s">
        <v>507</v>
      </c>
      <c r="AC1153" s="12" t="s">
        <v>174</v>
      </c>
      <c r="AD1153" s="12" t="s">
        <v>73</v>
      </c>
      <c r="AE1153" s="70">
        <v>25046</v>
      </c>
      <c r="AF1153" s="70">
        <v>61702</v>
      </c>
      <c r="AG1153" s="60"/>
      <c r="AH1153" s="61">
        <v>32413</v>
      </c>
      <c r="AI1153" s="61">
        <v>0</v>
      </c>
      <c r="AJ1153" s="61">
        <v>32899</v>
      </c>
      <c r="AK1153" s="61">
        <v>0</v>
      </c>
      <c r="AL1153" s="61">
        <v>32899</v>
      </c>
      <c r="AM1153" s="61">
        <v>0</v>
      </c>
      <c r="AN1153" s="11"/>
      <c r="AO1153" s="61">
        <v>35675</v>
      </c>
      <c r="AP1153" s="61">
        <v>0</v>
      </c>
      <c r="AQ1153" s="62">
        <v>35675</v>
      </c>
      <c r="AR1153" s="62">
        <v>0</v>
      </c>
      <c r="AS1153" s="11"/>
      <c r="AT1153" s="62">
        <v>32899</v>
      </c>
      <c r="AU1153" s="62">
        <v>35675</v>
      </c>
      <c r="AV1153" s="61">
        <v>3262</v>
      </c>
      <c r="AW1153" s="63" t="str">
        <f t="shared" si="286"/>
        <v/>
      </c>
      <c r="AX1153" s="63" t="str">
        <f t="shared" si="287"/>
        <v/>
      </c>
      <c r="AY1153" s="64">
        <v>2776</v>
      </c>
      <c r="AZ1153" s="65">
        <v>7.7813594954449894E-2</v>
      </c>
      <c r="BA1153" s="65">
        <v>0.10063863264739456</v>
      </c>
      <c r="BB1153" s="16" t="s">
        <v>36</v>
      </c>
      <c r="BC1153" s="17"/>
    </row>
    <row r="1154" spans="1:55" ht="20.100000000000001" customHeight="1" x14ac:dyDescent="0.2">
      <c r="A1154" s="15">
        <v>2017</v>
      </c>
      <c r="B1154" s="72" t="s">
        <v>75</v>
      </c>
      <c r="C1154" s="35">
        <f t="shared" si="275"/>
        <v>6</v>
      </c>
      <c r="D1154" s="67">
        <v>4</v>
      </c>
      <c r="E1154" s="60" t="s">
        <v>13</v>
      </c>
      <c r="F1154" s="18" t="str">
        <f t="shared" si="276"/>
        <v>Ruiz, Angel</v>
      </c>
      <c r="G1154" s="11" t="s">
        <v>532</v>
      </c>
      <c r="H1154" s="12" t="s">
        <v>533</v>
      </c>
      <c r="I1154" s="66">
        <v>1</v>
      </c>
      <c r="J1154" s="68" t="s">
        <v>53</v>
      </c>
      <c r="K1154" s="34">
        <f t="shared" si="277"/>
        <v>39219</v>
      </c>
      <c r="L1154" s="34">
        <f t="shared" si="278"/>
        <v>0</v>
      </c>
      <c r="M1154" s="34">
        <f t="shared" si="279"/>
        <v>39219</v>
      </c>
      <c r="N1154" s="34">
        <f t="shared" si="280"/>
        <v>1673</v>
      </c>
      <c r="O1154" s="34">
        <f t="shared" si="281"/>
        <v>0</v>
      </c>
      <c r="P1154" s="34">
        <f t="shared" si="282"/>
        <v>1673</v>
      </c>
      <c r="Q1154" s="34">
        <f t="shared" si="283"/>
        <v>40892</v>
      </c>
      <c r="R1154" s="34">
        <f t="shared" si="284"/>
        <v>0</v>
      </c>
      <c r="S1154" s="34">
        <f t="shared" si="285"/>
        <v>40892</v>
      </c>
      <c r="T1154" s="69">
        <v>42795</v>
      </c>
      <c r="V1154" s="11" t="s">
        <v>529</v>
      </c>
      <c r="W1154" s="11" t="s">
        <v>530</v>
      </c>
      <c r="X1154" s="11" t="s">
        <v>9131</v>
      </c>
      <c r="Y1154" s="11" t="s">
        <v>531</v>
      </c>
      <c r="Z1154" s="12" t="s">
        <v>497</v>
      </c>
      <c r="AA1154" s="12" t="s">
        <v>506</v>
      </c>
      <c r="AB1154" s="12" t="s">
        <v>507</v>
      </c>
      <c r="AC1154" s="12" t="s">
        <v>534</v>
      </c>
      <c r="AD1154" s="12" t="s">
        <v>73</v>
      </c>
      <c r="AE1154" s="70">
        <v>28713</v>
      </c>
      <c r="AF1154" s="70">
        <v>54768</v>
      </c>
      <c r="AG1154" s="60"/>
      <c r="AH1154" s="61">
        <v>38639</v>
      </c>
      <c r="AI1154" s="61">
        <v>0</v>
      </c>
      <c r="AJ1154" s="61">
        <v>39219</v>
      </c>
      <c r="AK1154" s="61">
        <v>0</v>
      </c>
      <c r="AL1154" s="61">
        <v>39219</v>
      </c>
      <c r="AM1154" s="61">
        <v>0</v>
      </c>
      <c r="AN1154" s="11"/>
      <c r="AO1154" s="61">
        <v>40892</v>
      </c>
      <c r="AP1154" s="61">
        <v>0</v>
      </c>
      <c r="AQ1154" s="62">
        <v>40892</v>
      </c>
      <c r="AR1154" s="62">
        <v>0</v>
      </c>
      <c r="AS1154" s="11"/>
      <c r="AT1154" s="62">
        <v>39219</v>
      </c>
      <c r="AU1154" s="62">
        <v>40892</v>
      </c>
      <c r="AV1154" s="61">
        <v>2253</v>
      </c>
      <c r="AW1154" s="63" t="str">
        <f t="shared" si="286"/>
        <v/>
      </c>
      <c r="AX1154" s="63" t="str">
        <f t="shared" si="287"/>
        <v/>
      </c>
      <c r="AY1154" s="64">
        <v>1673</v>
      </c>
      <c r="AZ1154" s="65">
        <v>4.0912647950699405E-2</v>
      </c>
      <c r="BA1154" s="65">
        <v>5.8308962447268305E-2</v>
      </c>
      <c r="BB1154" s="16" t="s">
        <v>36</v>
      </c>
      <c r="BC1154" s="17"/>
    </row>
    <row r="1155" spans="1:55" ht="20.100000000000001" customHeight="1" x14ac:dyDescent="0.2">
      <c r="A1155" s="15">
        <v>2017</v>
      </c>
      <c r="B1155" s="72" t="s">
        <v>75</v>
      </c>
      <c r="C1155" s="35">
        <f t="shared" si="275"/>
        <v>6</v>
      </c>
      <c r="D1155" s="67">
        <v>4</v>
      </c>
      <c r="E1155" s="60" t="s">
        <v>13</v>
      </c>
      <c r="F1155" s="18" t="str">
        <f t="shared" si="276"/>
        <v>Thomas, Philip</v>
      </c>
      <c r="G1155" s="11" t="s">
        <v>532</v>
      </c>
      <c r="H1155" s="12" t="s">
        <v>537</v>
      </c>
      <c r="I1155" s="66">
        <v>1</v>
      </c>
      <c r="J1155" s="68" t="s">
        <v>53</v>
      </c>
      <c r="K1155" s="34">
        <f t="shared" si="277"/>
        <v>37683</v>
      </c>
      <c r="L1155" s="34">
        <f t="shared" si="278"/>
        <v>0</v>
      </c>
      <c r="M1155" s="34">
        <f t="shared" si="279"/>
        <v>37683</v>
      </c>
      <c r="N1155" s="34">
        <f t="shared" si="280"/>
        <v>3209</v>
      </c>
      <c r="O1155" s="34">
        <f t="shared" si="281"/>
        <v>0</v>
      </c>
      <c r="P1155" s="34">
        <f t="shared" si="282"/>
        <v>3209</v>
      </c>
      <c r="Q1155" s="34">
        <f t="shared" si="283"/>
        <v>40892</v>
      </c>
      <c r="R1155" s="34">
        <f t="shared" si="284"/>
        <v>0</v>
      </c>
      <c r="S1155" s="34">
        <f t="shared" si="285"/>
        <v>40892</v>
      </c>
      <c r="T1155" s="69">
        <v>42795</v>
      </c>
      <c r="V1155" s="11" t="s">
        <v>535</v>
      </c>
      <c r="W1155" s="11" t="s">
        <v>322</v>
      </c>
      <c r="X1155" s="11" t="s">
        <v>9137</v>
      </c>
      <c r="Y1155" s="11" t="s">
        <v>536</v>
      </c>
      <c r="Z1155" s="12" t="s">
        <v>497</v>
      </c>
      <c r="AA1155" s="12" t="s">
        <v>506</v>
      </c>
      <c r="AB1155" s="12" t="s">
        <v>507</v>
      </c>
      <c r="AC1155" s="12" t="s">
        <v>534</v>
      </c>
      <c r="AD1155" s="12" t="s">
        <v>73</v>
      </c>
      <c r="AE1155" s="70">
        <v>28713</v>
      </c>
      <c r="AF1155" s="70">
        <v>54768</v>
      </c>
      <c r="AG1155" s="60"/>
      <c r="AH1155" s="61">
        <v>37126</v>
      </c>
      <c r="AI1155" s="61">
        <v>0</v>
      </c>
      <c r="AJ1155" s="61">
        <v>37683</v>
      </c>
      <c r="AK1155" s="61">
        <v>0</v>
      </c>
      <c r="AL1155" s="61">
        <v>37683</v>
      </c>
      <c r="AM1155" s="61">
        <v>0</v>
      </c>
      <c r="AN1155" s="11"/>
      <c r="AO1155" s="61">
        <v>40892</v>
      </c>
      <c r="AP1155" s="61">
        <v>0</v>
      </c>
      <c r="AQ1155" s="62">
        <v>40892</v>
      </c>
      <c r="AR1155" s="62">
        <v>0</v>
      </c>
      <c r="AS1155" s="11"/>
      <c r="AT1155" s="62">
        <v>37683</v>
      </c>
      <c r="AU1155" s="62">
        <v>40892</v>
      </c>
      <c r="AV1155" s="61">
        <v>3766</v>
      </c>
      <c r="AW1155" s="63" t="str">
        <f t="shared" si="286"/>
        <v/>
      </c>
      <c r="AX1155" s="63" t="str">
        <f t="shared" si="287"/>
        <v/>
      </c>
      <c r="AY1155" s="64">
        <v>3209</v>
      </c>
      <c r="AZ1155" s="65">
        <v>7.8475007336398311E-2</v>
      </c>
      <c r="BA1155" s="65">
        <v>0.10143834509508161</v>
      </c>
      <c r="BB1155" s="16" t="s">
        <v>36</v>
      </c>
      <c r="BC1155" s="17"/>
    </row>
    <row r="1156" spans="1:55" ht="20.100000000000001" customHeight="1" x14ac:dyDescent="0.2">
      <c r="A1156" s="15"/>
      <c r="B1156" s="72"/>
      <c r="C1156" s="35"/>
      <c r="D1156" s="67"/>
      <c r="E1156" s="60"/>
      <c r="G1156" s="11"/>
      <c r="H1156" s="12"/>
      <c r="I1156" s="66"/>
      <c r="J1156" s="68"/>
      <c r="K1156" s="34"/>
      <c r="L1156" s="34"/>
      <c r="M1156" s="34"/>
      <c r="N1156" s="34"/>
      <c r="O1156" s="34"/>
      <c r="P1156" s="34"/>
      <c r="Q1156" s="34"/>
      <c r="R1156" s="34"/>
      <c r="S1156" s="34"/>
      <c r="T1156" s="69"/>
      <c r="V1156" s="11"/>
      <c r="W1156" s="11"/>
      <c r="X1156" s="11"/>
      <c r="Y1156" s="11"/>
      <c r="Z1156" s="12"/>
      <c r="AA1156" s="12"/>
      <c r="AB1156" s="12"/>
      <c r="AC1156" s="12"/>
      <c r="AD1156" s="12"/>
      <c r="AE1156" s="70"/>
      <c r="AF1156" s="70"/>
      <c r="AG1156" s="60"/>
      <c r="AH1156" s="61"/>
      <c r="AI1156" s="61"/>
      <c r="AJ1156" s="61"/>
      <c r="AK1156" s="61"/>
      <c r="AL1156" s="61"/>
      <c r="AM1156" s="61"/>
      <c r="AN1156" s="11"/>
      <c r="AO1156" s="61"/>
      <c r="AP1156" s="61"/>
      <c r="AQ1156" s="62"/>
      <c r="AR1156" s="62"/>
      <c r="AS1156" s="11"/>
      <c r="AT1156" s="62"/>
      <c r="AU1156" s="62"/>
      <c r="AV1156" s="61"/>
      <c r="AW1156" s="63"/>
      <c r="AX1156" s="63"/>
      <c r="AY1156" s="64"/>
      <c r="AZ1156" s="65"/>
      <c r="BA1156" s="65"/>
      <c r="BB1156" s="16"/>
      <c r="BC1156" s="17"/>
    </row>
    <row r="1157" spans="1:55" ht="20.100000000000001" customHeight="1" x14ac:dyDescent="0.2">
      <c r="A1157" s="15"/>
      <c r="B1157" s="72"/>
      <c r="C1157" s="35"/>
      <c r="D1157" s="67"/>
      <c r="E1157" s="60"/>
      <c r="G1157" s="11"/>
      <c r="H1157" s="12"/>
      <c r="I1157" s="66"/>
      <c r="J1157" s="68"/>
      <c r="K1157" s="34"/>
      <c r="L1157" s="34"/>
      <c r="M1157" s="34"/>
      <c r="N1157" s="34"/>
      <c r="O1157" s="34"/>
      <c r="P1157" s="34"/>
      <c r="Q1157" s="34"/>
      <c r="R1157" s="34"/>
      <c r="S1157" s="34"/>
      <c r="T1157" s="69"/>
      <c r="V1157" s="11"/>
      <c r="W1157" s="11"/>
      <c r="X1157" s="11"/>
      <c r="Y1157" s="11"/>
      <c r="Z1157" s="12"/>
      <c r="AA1157" s="12"/>
      <c r="AB1157" s="12"/>
      <c r="AC1157" s="12"/>
      <c r="AD1157" s="12"/>
      <c r="AE1157" s="70"/>
      <c r="AF1157" s="70"/>
      <c r="AG1157" s="60"/>
      <c r="AH1157" s="61"/>
      <c r="AI1157" s="61"/>
      <c r="AJ1157" s="61"/>
      <c r="AK1157" s="61"/>
      <c r="AL1157" s="61"/>
      <c r="AM1157" s="61"/>
      <c r="AN1157" s="11"/>
      <c r="AO1157" s="61"/>
      <c r="AP1157" s="61"/>
      <c r="AQ1157" s="62"/>
      <c r="AR1157" s="62"/>
      <c r="AS1157" s="11"/>
      <c r="AT1157" s="62"/>
      <c r="AU1157" s="62"/>
      <c r="AV1157" s="61"/>
      <c r="AW1157" s="63"/>
      <c r="AX1157" s="63"/>
      <c r="AY1157" s="64"/>
      <c r="AZ1157" s="65"/>
      <c r="BA1157" s="65"/>
      <c r="BB1157" s="16"/>
      <c r="BC1157" s="17"/>
    </row>
    <row r="1158" spans="1:55" ht="20.100000000000001" customHeight="1" x14ac:dyDescent="0.2">
      <c r="A1158" s="15"/>
      <c r="B1158" s="72"/>
      <c r="C1158" s="35"/>
      <c r="D1158" s="67"/>
      <c r="E1158" s="60"/>
      <c r="G1158" s="11"/>
      <c r="H1158" s="12"/>
      <c r="I1158" s="66"/>
      <c r="J1158" s="68"/>
      <c r="K1158" s="34"/>
      <c r="L1158" s="34"/>
      <c r="M1158" s="34"/>
      <c r="N1158" s="34"/>
      <c r="O1158" s="34"/>
      <c r="P1158" s="34"/>
      <c r="Q1158" s="34"/>
      <c r="R1158" s="34"/>
      <c r="S1158" s="34"/>
      <c r="T1158" s="69"/>
      <c r="V1158" s="11"/>
      <c r="W1158" s="11"/>
      <c r="X1158" s="11"/>
      <c r="Y1158" s="11"/>
      <c r="Z1158" s="12"/>
      <c r="AA1158" s="12"/>
      <c r="AB1158" s="12"/>
      <c r="AC1158" s="12"/>
      <c r="AD1158" s="12"/>
      <c r="AE1158" s="70"/>
      <c r="AF1158" s="70"/>
      <c r="AG1158" s="60"/>
      <c r="AH1158" s="61"/>
      <c r="AI1158" s="61"/>
      <c r="AJ1158" s="61"/>
      <c r="AK1158" s="61"/>
      <c r="AL1158" s="61"/>
      <c r="AM1158" s="61"/>
      <c r="AN1158" s="11"/>
      <c r="AO1158" s="61"/>
      <c r="AP1158" s="61"/>
      <c r="AQ1158" s="62"/>
      <c r="AR1158" s="62"/>
      <c r="AS1158" s="11"/>
      <c r="AT1158" s="62"/>
      <c r="AU1158" s="62"/>
      <c r="AV1158" s="61"/>
      <c r="AW1158" s="63"/>
      <c r="AX1158" s="63"/>
      <c r="AY1158" s="64"/>
      <c r="AZ1158" s="65"/>
      <c r="BA1158" s="65"/>
      <c r="BB1158" s="16"/>
      <c r="BC1158" s="17"/>
    </row>
    <row r="1159" spans="1:55" ht="20.100000000000001" customHeight="1" x14ac:dyDescent="0.2">
      <c r="A1159" s="15"/>
      <c r="B1159" s="72"/>
      <c r="C1159" s="35"/>
      <c r="D1159" s="67"/>
      <c r="E1159" s="60"/>
      <c r="G1159" s="11"/>
      <c r="H1159" s="12"/>
      <c r="I1159" s="66"/>
      <c r="J1159" s="68"/>
      <c r="K1159" s="34"/>
      <c r="L1159" s="34"/>
      <c r="M1159" s="34"/>
      <c r="N1159" s="34"/>
      <c r="O1159" s="34"/>
      <c r="P1159" s="34"/>
      <c r="Q1159" s="34"/>
      <c r="R1159" s="34"/>
      <c r="S1159" s="34"/>
      <c r="T1159" s="69"/>
      <c r="V1159" s="11"/>
      <c r="W1159" s="11"/>
      <c r="X1159" s="11"/>
      <c r="Y1159" s="11"/>
      <c r="Z1159" s="12"/>
      <c r="AA1159" s="12"/>
      <c r="AB1159" s="12"/>
      <c r="AC1159" s="12"/>
      <c r="AD1159" s="12"/>
      <c r="AE1159" s="70"/>
      <c r="AF1159" s="70"/>
      <c r="AG1159" s="60"/>
      <c r="AH1159" s="61"/>
      <c r="AI1159" s="61"/>
      <c r="AJ1159" s="61"/>
      <c r="AK1159" s="61"/>
      <c r="AL1159" s="61"/>
      <c r="AM1159" s="61"/>
      <c r="AN1159" s="11"/>
      <c r="AO1159" s="61"/>
      <c r="AP1159" s="61"/>
      <c r="AQ1159" s="62"/>
      <c r="AR1159" s="62"/>
      <c r="AS1159" s="11"/>
      <c r="AT1159" s="62"/>
      <c r="AU1159" s="62"/>
      <c r="AV1159" s="61"/>
      <c r="AW1159" s="63"/>
      <c r="AX1159" s="63"/>
      <c r="AY1159" s="64"/>
      <c r="AZ1159" s="65"/>
      <c r="BA1159" s="65"/>
      <c r="BB1159" s="16"/>
      <c r="BC1159" s="17"/>
    </row>
    <row r="1160" spans="1:55" ht="20.100000000000001" customHeight="1" x14ac:dyDescent="0.2">
      <c r="A1160" s="72">
        <v>2017</v>
      </c>
      <c r="B1160" s="72" t="s">
        <v>75</v>
      </c>
      <c r="C1160" s="35">
        <f>IF(D1160="1a",1,(IF(D1160="1b",2,(IF(D1160="2a",3,(IF(D1160="2b",4,(IF(D1160=3,5,(IF(D1160=4,6,(IF(D1160=7,7,(IF(LEFT(D1160,2)="12",8,("unknown"))))))))))))))))</f>
        <v>7</v>
      </c>
      <c r="D1160" s="67">
        <v>7</v>
      </c>
      <c r="E1160" s="60" t="s">
        <v>13</v>
      </c>
      <c r="F1160" s="18" t="str">
        <f>CONCATENATE(V1160,", ", W1160)</f>
        <v>Gee, Robin</v>
      </c>
      <c r="G1160" s="60" t="s">
        <v>71</v>
      </c>
      <c r="H1160" s="60" t="s">
        <v>478</v>
      </c>
      <c r="I1160" s="66">
        <v>1</v>
      </c>
      <c r="J1160" s="68" t="s">
        <v>48</v>
      </c>
      <c r="K1160" s="34">
        <f>AL1160</f>
        <v>67431</v>
      </c>
      <c r="L1160" s="34">
        <f>AM1160</f>
        <v>0</v>
      </c>
      <c r="M1160" s="34">
        <f>AT1160</f>
        <v>67431</v>
      </c>
      <c r="N1160" s="34">
        <f>AQ1160-AL1160</f>
        <v>6675</v>
      </c>
      <c r="O1160" s="34">
        <f>AR1160-AM1160</f>
        <v>0</v>
      </c>
      <c r="P1160" s="34">
        <f>O1160+N1160</f>
        <v>6675</v>
      </c>
      <c r="Q1160" s="34">
        <f>AQ1160</f>
        <v>74106</v>
      </c>
      <c r="R1160" s="34">
        <f>AR1160</f>
        <v>0</v>
      </c>
      <c r="S1160" s="34">
        <f>AU1160</f>
        <v>74106</v>
      </c>
      <c r="T1160" s="69">
        <v>42826</v>
      </c>
      <c r="V1160" s="60" t="s">
        <v>475</v>
      </c>
      <c r="W1160" s="60" t="s">
        <v>476</v>
      </c>
      <c r="X1160" s="11" t="s">
        <v>9089</v>
      </c>
      <c r="Y1160" s="60" t="s">
        <v>477</v>
      </c>
      <c r="Z1160" s="60" t="s">
        <v>479</v>
      </c>
      <c r="AA1160" s="60" t="s">
        <v>480</v>
      </c>
      <c r="AB1160" s="60" t="s">
        <v>481</v>
      </c>
      <c r="AC1160" s="60" t="s">
        <v>482</v>
      </c>
      <c r="AD1160" s="60" t="s">
        <v>73</v>
      </c>
      <c r="AE1160" s="70">
        <v>53945</v>
      </c>
      <c r="AF1160" s="70">
        <v>93099</v>
      </c>
      <c r="AG1160" s="60" t="s">
        <v>45</v>
      </c>
      <c r="AH1160" s="61">
        <v>64304</v>
      </c>
      <c r="AI1160" s="61">
        <v>0</v>
      </c>
      <c r="AJ1160" s="61">
        <v>67431</v>
      </c>
      <c r="AK1160" s="61">
        <v>0</v>
      </c>
      <c r="AL1160" s="61">
        <v>67431</v>
      </c>
      <c r="AM1160" s="61">
        <v>0</v>
      </c>
      <c r="AN1160" s="74"/>
      <c r="AO1160" s="61">
        <v>74106</v>
      </c>
      <c r="AP1160" s="61">
        <v>0</v>
      </c>
      <c r="AQ1160" s="62">
        <v>74106</v>
      </c>
      <c r="AR1160" s="62">
        <v>0</v>
      </c>
      <c r="AS1160" s="74"/>
      <c r="AT1160" s="62">
        <v>67431</v>
      </c>
      <c r="AU1160" s="62">
        <v>74106</v>
      </c>
      <c r="AV1160" s="61">
        <v>9802</v>
      </c>
      <c r="AW1160" s="63" t="str">
        <f>IF(AQ1160+AR1160&lt;&gt;AU1160,"Issue","")</f>
        <v/>
      </c>
      <c r="AX1160" s="63" t="str">
        <f>IF(AL1160+AM1160&lt;&gt;AT1160,"Issue","")</f>
        <v/>
      </c>
      <c r="AY1160" s="64">
        <v>6675</v>
      </c>
      <c r="AZ1160" s="65">
        <v>9.0073678244676547E-2</v>
      </c>
      <c r="BA1160" s="65">
        <v>0.15243219706394626</v>
      </c>
      <c r="BB1160" s="16" t="s">
        <v>52</v>
      </c>
      <c r="BC1160" s="74"/>
    </row>
    <row r="1161" spans="1:55" ht="20.100000000000001" customHeight="1" x14ac:dyDescent="0.2">
      <c r="A1161" s="72"/>
      <c r="B1161" s="72"/>
      <c r="C1161" s="35"/>
      <c r="D1161" s="67"/>
      <c r="E1161" s="60"/>
      <c r="G1161" s="60"/>
      <c r="H1161" s="60"/>
      <c r="I1161" s="66"/>
      <c r="J1161" s="68"/>
      <c r="K1161" s="34"/>
      <c r="L1161" s="34"/>
      <c r="M1161" s="34"/>
      <c r="N1161" s="34"/>
      <c r="O1161" s="34"/>
      <c r="P1161" s="34"/>
      <c r="Q1161" s="34"/>
      <c r="R1161" s="34"/>
      <c r="S1161" s="34"/>
      <c r="T1161" s="69"/>
      <c r="V1161" s="60"/>
      <c r="W1161" s="60"/>
      <c r="X1161" s="11"/>
      <c r="Y1161" s="60"/>
      <c r="Z1161" s="60"/>
      <c r="AA1161" s="60"/>
      <c r="AB1161" s="60"/>
      <c r="AC1161" s="60"/>
      <c r="AD1161" s="60"/>
      <c r="AE1161" s="70"/>
      <c r="AF1161" s="70"/>
      <c r="AG1161" s="60"/>
      <c r="AH1161" s="61"/>
      <c r="AI1161" s="61"/>
      <c r="AJ1161" s="61"/>
      <c r="AK1161" s="61"/>
      <c r="AL1161" s="61"/>
      <c r="AM1161" s="61"/>
      <c r="AN1161" s="74"/>
      <c r="AO1161" s="61"/>
      <c r="AP1161" s="61"/>
      <c r="AQ1161" s="62"/>
      <c r="AR1161" s="62"/>
      <c r="AS1161" s="74"/>
      <c r="AT1161" s="62"/>
      <c r="AU1161" s="62"/>
      <c r="AV1161" s="61"/>
      <c r="AW1161" s="63"/>
      <c r="AX1161" s="63"/>
      <c r="AY1161" s="64"/>
      <c r="AZ1161" s="65"/>
      <c r="BA1161" s="65"/>
      <c r="BB1161" s="16"/>
      <c r="BC1161" s="74"/>
    </row>
    <row r="1162" spans="1:55" ht="20.100000000000001" customHeight="1" x14ac:dyDescent="0.2">
      <c r="A1162" s="72"/>
      <c r="B1162" s="72"/>
      <c r="C1162" s="35"/>
      <c r="D1162" s="67"/>
      <c r="E1162" s="60"/>
      <c r="G1162" s="60"/>
      <c r="H1162" s="60"/>
      <c r="I1162" s="66"/>
      <c r="J1162" s="68"/>
      <c r="K1162" s="34"/>
      <c r="L1162" s="34"/>
      <c r="M1162" s="34"/>
      <c r="N1162" s="34"/>
      <c r="O1162" s="34"/>
      <c r="P1162" s="34"/>
      <c r="Q1162" s="34"/>
      <c r="R1162" s="34"/>
      <c r="S1162" s="34"/>
      <c r="T1162" s="69"/>
      <c r="V1162" s="60"/>
      <c r="W1162" s="60"/>
      <c r="X1162" s="11"/>
      <c r="Y1162" s="60"/>
      <c r="Z1162" s="60"/>
      <c r="AA1162" s="60"/>
      <c r="AB1162" s="60"/>
      <c r="AC1162" s="60"/>
      <c r="AD1162" s="60"/>
      <c r="AE1162" s="70"/>
      <c r="AF1162" s="70"/>
      <c r="AG1162" s="60"/>
      <c r="AH1162" s="61"/>
      <c r="AI1162" s="61"/>
      <c r="AJ1162" s="61"/>
      <c r="AK1162" s="61"/>
      <c r="AL1162" s="61"/>
      <c r="AM1162" s="61"/>
      <c r="AN1162" s="74"/>
      <c r="AO1162" s="61"/>
      <c r="AP1162" s="61"/>
      <c r="AQ1162" s="62"/>
      <c r="AR1162" s="62"/>
      <c r="AS1162" s="74"/>
      <c r="AT1162" s="62"/>
      <c r="AU1162" s="62"/>
      <c r="AV1162" s="61"/>
      <c r="AW1162" s="63"/>
      <c r="AX1162" s="63"/>
      <c r="AY1162" s="64"/>
      <c r="AZ1162" s="65"/>
      <c r="BA1162" s="65"/>
      <c r="BB1162" s="16"/>
      <c r="BC1162" s="74"/>
    </row>
    <row r="1163" spans="1:55" ht="20.100000000000001" customHeight="1" x14ac:dyDescent="0.2">
      <c r="A1163" s="72"/>
      <c r="B1163" s="72"/>
      <c r="C1163" s="35"/>
      <c r="D1163" s="67"/>
      <c r="E1163" s="60"/>
      <c r="G1163" s="60"/>
      <c r="H1163" s="60"/>
      <c r="I1163" s="66"/>
      <c r="J1163" s="68"/>
      <c r="K1163" s="34"/>
      <c r="L1163" s="34"/>
      <c r="M1163" s="34"/>
      <c r="N1163" s="34"/>
      <c r="O1163" s="34"/>
      <c r="P1163" s="34"/>
      <c r="Q1163" s="34"/>
      <c r="R1163" s="34"/>
      <c r="S1163" s="34"/>
      <c r="T1163" s="69"/>
      <c r="V1163" s="60"/>
      <c r="W1163" s="60"/>
      <c r="X1163" s="11"/>
      <c r="Y1163" s="60"/>
      <c r="Z1163" s="60"/>
      <c r="AA1163" s="60"/>
      <c r="AB1163" s="60"/>
      <c r="AC1163" s="60"/>
      <c r="AD1163" s="60"/>
      <c r="AE1163" s="70"/>
      <c r="AF1163" s="70"/>
      <c r="AG1163" s="60"/>
      <c r="AH1163" s="61"/>
      <c r="AI1163" s="61"/>
      <c r="AJ1163" s="61"/>
      <c r="AK1163" s="61"/>
      <c r="AL1163" s="61"/>
      <c r="AM1163" s="61"/>
      <c r="AN1163" s="74"/>
      <c r="AO1163" s="61"/>
      <c r="AP1163" s="61"/>
      <c r="AQ1163" s="62"/>
      <c r="AR1163" s="62"/>
      <c r="AS1163" s="74"/>
      <c r="AT1163" s="62"/>
      <c r="AU1163" s="62"/>
      <c r="AV1163" s="61"/>
      <c r="AW1163" s="63"/>
      <c r="AX1163" s="63"/>
      <c r="AY1163" s="64"/>
      <c r="AZ1163" s="65"/>
      <c r="BA1163" s="65"/>
      <c r="BB1163" s="16"/>
      <c r="BC1163" s="74"/>
    </row>
    <row r="1164" spans="1:55" ht="20.100000000000001" customHeight="1" x14ac:dyDescent="0.2">
      <c r="A1164" s="72"/>
      <c r="B1164" s="72"/>
      <c r="C1164" s="35"/>
      <c r="D1164" s="67"/>
      <c r="E1164" s="60"/>
      <c r="G1164" s="60"/>
      <c r="H1164" s="60"/>
      <c r="I1164" s="66"/>
      <c r="J1164" s="68"/>
      <c r="K1164" s="34"/>
      <c r="L1164" s="34"/>
      <c r="M1164" s="34"/>
      <c r="N1164" s="34"/>
      <c r="O1164" s="34"/>
      <c r="P1164" s="34"/>
      <c r="Q1164" s="34"/>
      <c r="R1164" s="34"/>
      <c r="S1164" s="34"/>
      <c r="T1164" s="69"/>
      <c r="V1164" s="60"/>
      <c r="W1164" s="60"/>
      <c r="X1164" s="11"/>
      <c r="Y1164" s="60"/>
      <c r="Z1164" s="60"/>
      <c r="AA1164" s="60"/>
      <c r="AB1164" s="60"/>
      <c r="AC1164" s="60"/>
      <c r="AD1164" s="60"/>
      <c r="AE1164" s="70"/>
      <c r="AF1164" s="70"/>
      <c r="AG1164" s="60"/>
      <c r="AH1164" s="61"/>
      <c r="AI1164" s="61"/>
      <c r="AJ1164" s="61"/>
      <c r="AK1164" s="61"/>
      <c r="AL1164" s="61"/>
      <c r="AM1164" s="61"/>
      <c r="AN1164" s="74"/>
      <c r="AO1164" s="61"/>
      <c r="AP1164" s="61"/>
      <c r="AQ1164" s="62"/>
      <c r="AR1164" s="62"/>
      <c r="AS1164" s="74"/>
      <c r="AT1164" s="62"/>
      <c r="AU1164" s="62"/>
      <c r="AV1164" s="61"/>
      <c r="AW1164" s="63"/>
      <c r="AX1164" s="63"/>
      <c r="AY1164" s="64"/>
      <c r="AZ1164" s="65"/>
      <c r="BA1164" s="65"/>
      <c r="BB1164" s="16"/>
      <c r="BC1164" s="74"/>
    </row>
    <row r="1165" spans="1:55" ht="20.100000000000001" customHeight="1" x14ac:dyDescent="0.2">
      <c r="A1165" s="15">
        <v>2017</v>
      </c>
      <c r="B1165" s="15" t="s">
        <v>75</v>
      </c>
      <c r="C1165" s="35">
        <f t="shared" ref="C1165:C1228" si="288">IF(D1165="1a",1,(IF(D1165="1b",2,(IF(D1165="2a",3,(IF(D1165="2b",4,(IF(D1165=3,5,(IF(D1165=4,6,(IF(D1165=7,7,(IF(LEFT(D1165,2)="12",8,("unknown"))))))))))))))))</f>
        <v>8</v>
      </c>
      <c r="D1165" s="67">
        <v>12</v>
      </c>
      <c r="E1165" s="60" t="s">
        <v>9</v>
      </c>
      <c r="F1165" s="18" t="str">
        <f t="shared" ref="F1165:F1228" si="289">CONCATENATE(V1165,", ", W1165)</f>
        <v>Booth, Marian</v>
      </c>
      <c r="G1165" s="11" t="s">
        <v>6112</v>
      </c>
      <c r="H1165" s="12" t="s">
        <v>6113</v>
      </c>
      <c r="I1165" s="66">
        <v>1</v>
      </c>
      <c r="J1165" s="68" t="s">
        <v>26</v>
      </c>
      <c r="K1165" s="34">
        <f t="shared" ref="K1165:K1228" si="290">AL1165</f>
        <v>14097</v>
      </c>
      <c r="L1165" s="34">
        <f t="shared" ref="L1165:L1228" si="291">AM1165</f>
        <v>15426</v>
      </c>
      <c r="M1165" s="34">
        <f t="shared" ref="M1165:M1228" si="292">AT1165</f>
        <v>29523</v>
      </c>
      <c r="N1165" s="34">
        <f t="shared" ref="N1165:N1228" si="293">AQ1165-AL1165</f>
        <v>0</v>
      </c>
      <c r="O1165" s="34">
        <f t="shared" ref="O1165:O1228" si="294">AR1165-AM1165</f>
        <v>401</v>
      </c>
      <c r="P1165" s="34">
        <f t="shared" ref="P1165:P1228" si="295">O1165+N1165</f>
        <v>401</v>
      </c>
      <c r="Q1165" s="34">
        <f t="shared" ref="Q1165:Q1228" si="296">AQ1165</f>
        <v>14097</v>
      </c>
      <c r="R1165" s="34">
        <f t="shared" ref="R1165:R1228" si="297">AR1165</f>
        <v>15827</v>
      </c>
      <c r="S1165" s="34">
        <f t="shared" ref="S1165:S1228" si="298">AU1165</f>
        <v>29924</v>
      </c>
      <c r="T1165" s="69">
        <v>42736</v>
      </c>
      <c r="V1165" s="11" t="s">
        <v>6110</v>
      </c>
      <c r="W1165" s="11" t="s">
        <v>2646</v>
      </c>
      <c r="X1165" s="11" t="s">
        <v>8059</v>
      </c>
      <c r="Y1165" s="11" t="s">
        <v>6111</v>
      </c>
      <c r="Z1165" s="12" t="s">
        <v>4137</v>
      </c>
      <c r="AA1165" s="12" t="s">
        <v>5952</v>
      </c>
      <c r="AB1165" s="12" t="s">
        <v>5953</v>
      </c>
      <c r="AC1165" s="12" t="s">
        <v>6114</v>
      </c>
      <c r="AD1165" s="12">
        <v>999999</v>
      </c>
      <c r="AE1165" s="70">
        <v>22538</v>
      </c>
      <c r="AF1165" s="70">
        <v>61720</v>
      </c>
      <c r="AG1165" s="60"/>
      <c r="AH1165" s="61">
        <v>29315</v>
      </c>
      <c r="AI1165" s="61">
        <v>0</v>
      </c>
      <c r="AJ1165" s="61">
        <v>29523</v>
      </c>
      <c r="AK1165" s="61">
        <v>0</v>
      </c>
      <c r="AL1165" s="61">
        <v>14097</v>
      </c>
      <c r="AM1165" s="61">
        <v>15426</v>
      </c>
      <c r="AN1165" s="11" t="s">
        <v>74</v>
      </c>
      <c r="AO1165" s="61">
        <v>29924</v>
      </c>
      <c r="AP1165" s="61">
        <v>0</v>
      </c>
      <c r="AQ1165" s="62">
        <v>14097</v>
      </c>
      <c r="AR1165" s="62">
        <v>15827</v>
      </c>
      <c r="AS1165" s="11" t="s">
        <v>74</v>
      </c>
      <c r="AT1165" s="62">
        <v>29523</v>
      </c>
      <c r="AU1165" s="62">
        <v>29924</v>
      </c>
      <c r="AV1165" s="61">
        <v>609</v>
      </c>
      <c r="AW1165" s="63" t="str">
        <f t="shared" ref="AW1165:AW1228" si="299">IF(AQ1165+AR1165&lt;&gt;AU1165,"Issue","")</f>
        <v/>
      </c>
      <c r="AX1165" s="63" t="str">
        <f t="shared" ref="AX1165:AX1228" si="300">IF(AL1165+AM1165&lt;&gt;AT1165,"Issue","")</f>
        <v/>
      </c>
      <c r="AY1165" s="64">
        <v>401</v>
      </c>
      <c r="AZ1165" s="65">
        <v>1.3582630491481219E-2</v>
      </c>
      <c r="BA1165" s="65">
        <v>2.0774347603615895E-2</v>
      </c>
      <c r="BB1165" s="16" t="s">
        <v>5504</v>
      </c>
      <c r="BC1165" s="17" t="s">
        <v>5954</v>
      </c>
    </row>
    <row r="1166" spans="1:55" ht="20.100000000000001" customHeight="1" x14ac:dyDescent="0.2">
      <c r="A1166" s="15">
        <v>2017</v>
      </c>
      <c r="B1166" s="15" t="s">
        <v>75</v>
      </c>
      <c r="C1166" s="35">
        <f t="shared" si="288"/>
        <v>8</v>
      </c>
      <c r="D1166" s="67">
        <v>12</v>
      </c>
      <c r="E1166" s="60" t="s">
        <v>9</v>
      </c>
      <c r="F1166" s="18" t="str">
        <f t="shared" si="289"/>
        <v>Cloninger, Karie</v>
      </c>
      <c r="G1166" s="11" t="s">
        <v>4346</v>
      </c>
      <c r="H1166" s="12" t="s">
        <v>6134</v>
      </c>
      <c r="I1166" s="66">
        <v>1</v>
      </c>
      <c r="J1166" s="68" t="s">
        <v>26</v>
      </c>
      <c r="K1166" s="34">
        <f t="shared" si="290"/>
        <v>16999</v>
      </c>
      <c r="L1166" s="34">
        <f t="shared" si="291"/>
        <v>17251</v>
      </c>
      <c r="M1166" s="34">
        <f t="shared" si="292"/>
        <v>34250</v>
      </c>
      <c r="N1166" s="34">
        <f t="shared" si="293"/>
        <v>0</v>
      </c>
      <c r="O1166" s="34">
        <f t="shared" si="294"/>
        <v>649</v>
      </c>
      <c r="P1166" s="34">
        <f t="shared" si="295"/>
        <v>649</v>
      </c>
      <c r="Q1166" s="34">
        <f t="shared" si="296"/>
        <v>16999</v>
      </c>
      <c r="R1166" s="34">
        <f t="shared" si="297"/>
        <v>17900</v>
      </c>
      <c r="S1166" s="34">
        <f t="shared" si="298"/>
        <v>34899</v>
      </c>
      <c r="T1166" s="69">
        <v>42736</v>
      </c>
      <c r="V1166" s="11" t="s">
        <v>6131</v>
      </c>
      <c r="W1166" s="11" t="s">
        <v>6132</v>
      </c>
      <c r="X1166" s="11" t="s">
        <v>8092</v>
      </c>
      <c r="Y1166" s="11" t="s">
        <v>6133</v>
      </c>
      <c r="Z1166" s="12" t="s">
        <v>4137</v>
      </c>
      <c r="AA1166" s="12" t="s">
        <v>6135</v>
      </c>
      <c r="AB1166" s="12" t="s">
        <v>6136</v>
      </c>
      <c r="AC1166" s="12" t="s">
        <v>3729</v>
      </c>
      <c r="AD1166" s="12">
        <v>999999</v>
      </c>
      <c r="AE1166" s="70">
        <v>27875</v>
      </c>
      <c r="AF1166" s="70">
        <v>43422</v>
      </c>
      <c r="AG1166" s="60"/>
      <c r="AH1166" s="61">
        <v>33999</v>
      </c>
      <c r="AI1166" s="61">
        <v>0</v>
      </c>
      <c r="AJ1166" s="61">
        <v>34250</v>
      </c>
      <c r="AK1166" s="61">
        <v>0</v>
      </c>
      <c r="AL1166" s="61">
        <v>16999</v>
      </c>
      <c r="AM1166" s="61">
        <v>17251</v>
      </c>
      <c r="AN1166" s="11" t="s">
        <v>74</v>
      </c>
      <c r="AO1166" s="61">
        <v>34899</v>
      </c>
      <c r="AP1166" s="61">
        <v>0</v>
      </c>
      <c r="AQ1166" s="62">
        <v>16999</v>
      </c>
      <c r="AR1166" s="62">
        <v>17900</v>
      </c>
      <c r="AS1166" s="11" t="s">
        <v>74</v>
      </c>
      <c r="AT1166" s="62">
        <v>34250</v>
      </c>
      <c r="AU1166" s="62">
        <v>34899</v>
      </c>
      <c r="AV1166" s="61">
        <v>900</v>
      </c>
      <c r="AW1166" s="63" t="str">
        <f t="shared" si="299"/>
        <v/>
      </c>
      <c r="AX1166" s="63" t="str">
        <f t="shared" si="300"/>
        <v/>
      </c>
      <c r="AY1166" s="64">
        <v>649</v>
      </c>
      <c r="AZ1166" s="65">
        <v>1.8948905109489052E-2</v>
      </c>
      <c r="BA1166" s="65">
        <v>2.6471366804906027E-2</v>
      </c>
      <c r="BB1166" s="16" t="s">
        <v>5504</v>
      </c>
      <c r="BC1166" s="17" t="s">
        <v>4782</v>
      </c>
    </row>
    <row r="1167" spans="1:55" ht="20.100000000000001" customHeight="1" x14ac:dyDescent="0.2">
      <c r="A1167" s="15">
        <v>2017</v>
      </c>
      <c r="B1167" s="15" t="s">
        <v>75</v>
      </c>
      <c r="C1167" s="35">
        <f t="shared" si="288"/>
        <v>8</v>
      </c>
      <c r="D1167" s="67">
        <v>12</v>
      </c>
      <c r="E1167" s="60" t="s">
        <v>9</v>
      </c>
      <c r="F1167" s="18" t="str">
        <f t="shared" si="289"/>
        <v>Haywood, Carol</v>
      </c>
      <c r="G1167" s="11" t="s">
        <v>4346</v>
      </c>
      <c r="H1167" s="12" t="s">
        <v>6117</v>
      </c>
      <c r="I1167" s="66">
        <v>1</v>
      </c>
      <c r="J1167" s="68" t="s">
        <v>26</v>
      </c>
      <c r="K1167" s="34">
        <f t="shared" si="290"/>
        <v>8437</v>
      </c>
      <c r="L1167" s="34">
        <f t="shared" si="291"/>
        <v>25185</v>
      </c>
      <c r="M1167" s="34">
        <f t="shared" si="292"/>
        <v>33622</v>
      </c>
      <c r="N1167" s="34">
        <f t="shared" si="293"/>
        <v>0</v>
      </c>
      <c r="O1167" s="34">
        <f t="shared" si="294"/>
        <v>655</v>
      </c>
      <c r="P1167" s="34">
        <f t="shared" si="295"/>
        <v>655</v>
      </c>
      <c r="Q1167" s="34">
        <f t="shared" si="296"/>
        <v>8437</v>
      </c>
      <c r="R1167" s="34">
        <f t="shared" si="297"/>
        <v>25840</v>
      </c>
      <c r="S1167" s="34">
        <f t="shared" si="298"/>
        <v>34277</v>
      </c>
      <c r="T1167" s="69">
        <v>42736</v>
      </c>
      <c r="V1167" s="11" t="s">
        <v>6115</v>
      </c>
      <c r="W1167" s="11" t="s">
        <v>1935</v>
      </c>
      <c r="X1167" s="11" t="s">
        <v>8175</v>
      </c>
      <c r="Y1167" s="11" t="s">
        <v>6116</v>
      </c>
      <c r="Z1167" s="12" t="s">
        <v>4137</v>
      </c>
      <c r="AA1167" s="12" t="s">
        <v>5952</v>
      </c>
      <c r="AB1167" s="12" t="s">
        <v>5953</v>
      </c>
      <c r="AC1167" s="12" t="s">
        <v>3729</v>
      </c>
      <c r="AD1167" s="12">
        <v>999999</v>
      </c>
      <c r="AE1167" s="70">
        <v>27875</v>
      </c>
      <c r="AF1167" s="70">
        <v>43422</v>
      </c>
      <c r="AG1167" s="60"/>
      <c r="AH1167" s="61">
        <v>33497</v>
      </c>
      <c r="AI1167" s="61">
        <v>0</v>
      </c>
      <c r="AJ1167" s="61">
        <v>33622</v>
      </c>
      <c r="AK1167" s="61">
        <v>0</v>
      </c>
      <c r="AL1167" s="61">
        <v>8437</v>
      </c>
      <c r="AM1167" s="61">
        <v>25185</v>
      </c>
      <c r="AN1167" s="11" t="s">
        <v>74</v>
      </c>
      <c r="AO1167" s="61">
        <v>34277</v>
      </c>
      <c r="AP1167" s="61">
        <v>0</v>
      </c>
      <c r="AQ1167" s="62">
        <v>8437</v>
      </c>
      <c r="AR1167" s="62">
        <v>25840</v>
      </c>
      <c r="AS1167" s="11" t="s">
        <v>74</v>
      </c>
      <c r="AT1167" s="62">
        <v>33622</v>
      </c>
      <c r="AU1167" s="62">
        <v>34277</v>
      </c>
      <c r="AV1167" s="61">
        <v>780</v>
      </c>
      <c r="AW1167" s="63" t="str">
        <f t="shared" si="299"/>
        <v/>
      </c>
      <c r="AX1167" s="63" t="str">
        <f t="shared" si="300"/>
        <v/>
      </c>
      <c r="AY1167" s="64">
        <v>655</v>
      </c>
      <c r="AZ1167" s="65">
        <v>1.9481292011183152E-2</v>
      </c>
      <c r="BA1167" s="65">
        <v>2.3285667373197601E-2</v>
      </c>
      <c r="BB1167" s="16" t="s">
        <v>5504</v>
      </c>
      <c r="BC1167" s="17" t="s">
        <v>5954</v>
      </c>
    </row>
    <row r="1168" spans="1:55" ht="20.100000000000001" customHeight="1" x14ac:dyDescent="0.2">
      <c r="A1168" s="15">
        <v>2017</v>
      </c>
      <c r="B1168" s="15" t="s">
        <v>75</v>
      </c>
      <c r="C1168" s="35">
        <f t="shared" si="288"/>
        <v>8</v>
      </c>
      <c r="D1168" s="67">
        <v>12</v>
      </c>
      <c r="E1168" s="60" t="s">
        <v>9</v>
      </c>
      <c r="F1168" s="18" t="str">
        <f t="shared" si="289"/>
        <v>Perry, Brigitte</v>
      </c>
      <c r="G1168" s="11" t="s">
        <v>6120</v>
      </c>
      <c r="H1168" s="12" t="s">
        <v>6121</v>
      </c>
      <c r="I1168" s="66">
        <v>1</v>
      </c>
      <c r="J1168" s="68" t="s">
        <v>26</v>
      </c>
      <c r="K1168" s="34">
        <f t="shared" si="290"/>
        <v>7232</v>
      </c>
      <c r="L1168" s="34">
        <f t="shared" si="291"/>
        <v>21375</v>
      </c>
      <c r="M1168" s="34">
        <f t="shared" si="292"/>
        <v>28607</v>
      </c>
      <c r="N1168" s="34">
        <f t="shared" si="293"/>
        <v>0</v>
      </c>
      <c r="O1168" s="34">
        <f t="shared" si="294"/>
        <v>556</v>
      </c>
      <c r="P1168" s="34">
        <f t="shared" si="295"/>
        <v>556</v>
      </c>
      <c r="Q1168" s="34">
        <f t="shared" si="296"/>
        <v>7232</v>
      </c>
      <c r="R1168" s="34">
        <f t="shared" si="297"/>
        <v>21931</v>
      </c>
      <c r="S1168" s="34">
        <f t="shared" si="298"/>
        <v>29163</v>
      </c>
      <c r="T1168" s="69">
        <v>42736</v>
      </c>
      <c r="V1168" s="11" t="s">
        <v>1835</v>
      </c>
      <c r="W1168" s="11" t="s">
        <v>6118</v>
      </c>
      <c r="X1168" s="11" t="s">
        <v>8324</v>
      </c>
      <c r="Y1168" s="11" t="s">
        <v>6119</v>
      </c>
      <c r="Z1168" s="12" t="s">
        <v>4137</v>
      </c>
      <c r="AA1168" s="12" t="s">
        <v>5952</v>
      </c>
      <c r="AB1168" s="12" t="s">
        <v>5953</v>
      </c>
      <c r="AC1168" s="12" t="s">
        <v>6122</v>
      </c>
      <c r="AD1168" s="12">
        <v>999999</v>
      </c>
      <c r="AE1168" s="70">
        <v>26013</v>
      </c>
      <c r="AF1168" s="70">
        <v>40224</v>
      </c>
      <c r="AG1168" s="60"/>
      <c r="AH1168" s="61">
        <v>28500</v>
      </c>
      <c r="AI1168" s="61">
        <v>0</v>
      </c>
      <c r="AJ1168" s="61">
        <v>28607</v>
      </c>
      <c r="AK1168" s="61">
        <v>0</v>
      </c>
      <c r="AL1168" s="61">
        <v>7232</v>
      </c>
      <c r="AM1168" s="61">
        <v>21375</v>
      </c>
      <c r="AN1168" s="11" t="s">
        <v>74</v>
      </c>
      <c r="AO1168" s="61">
        <v>29163</v>
      </c>
      <c r="AP1168" s="61">
        <v>0</v>
      </c>
      <c r="AQ1168" s="62">
        <v>7232</v>
      </c>
      <c r="AR1168" s="62">
        <v>21931</v>
      </c>
      <c r="AS1168" s="11" t="s">
        <v>74</v>
      </c>
      <c r="AT1168" s="62">
        <v>28607</v>
      </c>
      <c r="AU1168" s="62">
        <v>29163</v>
      </c>
      <c r="AV1168" s="61">
        <v>663</v>
      </c>
      <c r="AW1168" s="63" t="str">
        <f t="shared" si="299"/>
        <v/>
      </c>
      <c r="AX1168" s="63" t="str">
        <f t="shared" si="300"/>
        <v/>
      </c>
      <c r="AY1168" s="64">
        <v>556</v>
      </c>
      <c r="AZ1168" s="65">
        <v>1.9435802425979656E-2</v>
      </c>
      <c r="BA1168" s="65">
        <v>2.3263157894736843E-2</v>
      </c>
      <c r="BB1168" s="16" t="s">
        <v>5504</v>
      </c>
      <c r="BC1168" s="17" t="s">
        <v>5954</v>
      </c>
    </row>
    <row r="1169" spans="1:55" ht="20.100000000000001" customHeight="1" x14ac:dyDescent="0.2">
      <c r="A1169" s="15">
        <v>2017</v>
      </c>
      <c r="B1169" s="15" t="s">
        <v>75</v>
      </c>
      <c r="C1169" s="35">
        <f t="shared" si="288"/>
        <v>8</v>
      </c>
      <c r="D1169" s="67">
        <v>12</v>
      </c>
      <c r="E1169" s="60" t="s">
        <v>9</v>
      </c>
      <c r="F1169" s="18" t="str">
        <f t="shared" si="289"/>
        <v>Vincent, Tammy</v>
      </c>
      <c r="G1169" s="11" t="s">
        <v>6112</v>
      </c>
      <c r="H1169" s="12" t="s">
        <v>6224</v>
      </c>
      <c r="I1169" s="66">
        <v>1</v>
      </c>
      <c r="J1169" s="68" t="s">
        <v>26</v>
      </c>
      <c r="K1169" s="34">
        <f t="shared" si="290"/>
        <v>0</v>
      </c>
      <c r="L1169" s="34">
        <f t="shared" si="291"/>
        <v>25822</v>
      </c>
      <c r="M1169" s="34">
        <f t="shared" si="292"/>
        <v>25822</v>
      </c>
      <c r="N1169" s="34">
        <f t="shared" si="293"/>
        <v>0</v>
      </c>
      <c r="O1169" s="34">
        <f t="shared" si="294"/>
        <v>324</v>
      </c>
      <c r="P1169" s="34">
        <f t="shared" si="295"/>
        <v>324</v>
      </c>
      <c r="Q1169" s="34">
        <f t="shared" si="296"/>
        <v>0</v>
      </c>
      <c r="R1169" s="34">
        <f t="shared" si="297"/>
        <v>26146</v>
      </c>
      <c r="S1169" s="34">
        <f t="shared" si="298"/>
        <v>26146</v>
      </c>
      <c r="T1169" s="69">
        <v>42856</v>
      </c>
      <c r="V1169" s="11" t="s">
        <v>6222</v>
      </c>
      <c r="W1169" s="11" t="s">
        <v>2300</v>
      </c>
      <c r="X1169" s="11" t="s">
        <v>8414</v>
      </c>
      <c r="Y1169" s="11" t="s">
        <v>6223</v>
      </c>
      <c r="Z1169" s="12" t="s">
        <v>4137</v>
      </c>
      <c r="AA1169" s="12" t="s">
        <v>6225</v>
      </c>
      <c r="AB1169" s="12" t="s">
        <v>6226</v>
      </c>
      <c r="AC1169" s="12" t="s">
        <v>6114</v>
      </c>
      <c r="AD1169" s="12" t="s">
        <v>73</v>
      </c>
      <c r="AE1169" s="70">
        <v>22538</v>
      </c>
      <c r="AF1169" s="70">
        <v>61720</v>
      </c>
      <c r="AG1169" s="60"/>
      <c r="AH1169" s="61">
        <v>25316</v>
      </c>
      <c r="AI1169" s="61">
        <v>0</v>
      </c>
      <c r="AJ1169" s="61">
        <v>25822</v>
      </c>
      <c r="AK1169" s="61">
        <v>0</v>
      </c>
      <c r="AL1169" s="61">
        <v>0</v>
      </c>
      <c r="AM1169" s="61">
        <v>25822</v>
      </c>
      <c r="AN1169" s="11" t="s">
        <v>74</v>
      </c>
      <c r="AO1169" s="61">
        <v>26146</v>
      </c>
      <c r="AP1169" s="61">
        <v>0</v>
      </c>
      <c r="AQ1169" s="62">
        <v>0</v>
      </c>
      <c r="AR1169" s="62">
        <v>26146</v>
      </c>
      <c r="AS1169" s="11" t="s">
        <v>74</v>
      </c>
      <c r="AT1169" s="62">
        <v>25822</v>
      </c>
      <c r="AU1169" s="62">
        <v>26146</v>
      </c>
      <c r="AV1169" s="61">
        <v>830</v>
      </c>
      <c r="AW1169" s="63" t="str">
        <f t="shared" si="299"/>
        <v/>
      </c>
      <c r="AX1169" s="63" t="str">
        <f t="shared" si="300"/>
        <v/>
      </c>
      <c r="AY1169" s="64">
        <v>324</v>
      </c>
      <c r="AZ1169" s="65">
        <v>1.2547440167299202E-2</v>
      </c>
      <c r="BA1169" s="65">
        <v>3.2785590140622531E-2</v>
      </c>
      <c r="BB1169" s="16" t="s">
        <v>5504</v>
      </c>
      <c r="BC1169" s="17" t="s">
        <v>4782</v>
      </c>
    </row>
    <row r="1170" spans="1:55" ht="20.100000000000001" customHeight="1" x14ac:dyDescent="0.2">
      <c r="A1170" s="15">
        <v>2017</v>
      </c>
      <c r="B1170" s="15" t="s">
        <v>75</v>
      </c>
      <c r="C1170" s="35">
        <f t="shared" si="288"/>
        <v>8</v>
      </c>
      <c r="D1170" s="67">
        <v>12</v>
      </c>
      <c r="E1170" s="60" t="s">
        <v>5</v>
      </c>
      <c r="F1170" s="18" t="str">
        <f t="shared" si="289"/>
        <v>Badwan, Wafa Rawhi</v>
      </c>
      <c r="G1170" s="11" t="s">
        <v>3536</v>
      </c>
      <c r="H1170" s="12" t="s">
        <v>6843</v>
      </c>
      <c r="I1170" s="66">
        <v>1</v>
      </c>
      <c r="J1170" s="68" t="s">
        <v>48</v>
      </c>
      <c r="K1170" s="34">
        <f t="shared" si="290"/>
        <v>75548</v>
      </c>
      <c r="L1170" s="34">
        <f t="shared" si="291"/>
        <v>81777</v>
      </c>
      <c r="M1170" s="34">
        <f t="shared" si="292"/>
        <v>157325</v>
      </c>
      <c r="N1170" s="34">
        <f t="shared" si="293"/>
        <v>9250</v>
      </c>
      <c r="O1170" s="34">
        <f t="shared" si="294"/>
        <v>6483</v>
      </c>
      <c r="P1170" s="34">
        <f t="shared" si="295"/>
        <v>15733</v>
      </c>
      <c r="Q1170" s="34">
        <f t="shared" si="296"/>
        <v>84798</v>
      </c>
      <c r="R1170" s="34">
        <f t="shared" si="297"/>
        <v>88260</v>
      </c>
      <c r="S1170" s="34">
        <f t="shared" si="298"/>
        <v>173058</v>
      </c>
      <c r="T1170" s="69" t="s">
        <v>6706</v>
      </c>
      <c r="V1170" s="11" t="s">
        <v>6840</v>
      </c>
      <c r="W1170" s="11" t="s">
        <v>6841</v>
      </c>
      <c r="X1170" s="11" t="s">
        <v>9280</v>
      </c>
      <c r="Y1170" s="11" t="s">
        <v>6842</v>
      </c>
      <c r="Z1170" s="12" t="s">
        <v>6678</v>
      </c>
      <c r="AA1170" s="12" t="s">
        <v>6705</v>
      </c>
      <c r="AB1170" s="12">
        <v>664291</v>
      </c>
      <c r="AC1170" s="12" t="s">
        <v>5164</v>
      </c>
      <c r="AD1170" s="12">
        <v>999999</v>
      </c>
      <c r="AE1170" s="70">
        <v>0</v>
      </c>
      <c r="AF1170" s="70">
        <v>0</v>
      </c>
      <c r="AG1170" s="60"/>
      <c r="AH1170" s="61">
        <v>155000</v>
      </c>
      <c r="AI1170" s="61">
        <v>0</v>
      </c>
      <c r="AJ1170" s="61">
        <v>157325</v>
      </c>
      <c r="AK1170" s="61">
        <v>0</v>
      </c>
      <c r="AL1170" s="61">
        <v>75548</v>
      </c>
      <c r="AM1170" s="61">
        <v>81777</v>
      </c>
      <c r="AN1170" s="11" t="s">
        <v>6681</v>
      </c>
      <c r="AO1170" s="61">
        <v>173058</v>
      </c>
      <c r="AP1170" s="61">
        <v>0</v>
      </c>
      <c r="AQ1170" s="62">
        <v>84798</v>
      </c>
      <c r="AR1170" s="62">
        <v>88260</v>
      </c>
      <c r="AS1170" s="11" t="s">
        <v>6681</v>
      </c>
      <c r="AT1170" s="62">
        <v>157325</v>
      </c>
      <c r="AU1170" s="62">
        <v>173058</v>
      </c>
      <c r="AV1170" s="61">
        <v>18058</v>
      </c>
      <c r="AW1170" s="63" t="str">
        <f t="shared" si="299"/>
        <v/>
      </c>
      <c r="AX1170" s="63" t="str">
        <f t="shared" si="300"/>
        <v/>
      </c>
      <c r="AY1170" s="64">
        <v>15733</v>
      </c>
      <c r="AZ1170" s="65">
        <v>9.0911717458886612E-2</v>
      </c>
      <c r="BA1170" s="65">
        <v>0.11650322580645162</v>
      </c>
      <c r="BB1170" s="16" t="s">
        <v>37</v>
      </c>
      <c r="BC1170" s="17" t="s">
        <v>6708</v>
      </c>
    </row>
    <row r="1171" spans="1:55" ht="20.100000000000001" customHeight="1" x14ac:dyDescent="0.2">
      <c r="A1171" s="15">
        <v>2017</v>
      </c>
      <c r="B1171" s="15" t="s">
        <v>75</v>
      </c>
      <c r="C1171" s="35">
        <f t="shared" si="288"/>
        <v>8</v>
      </c>
      <c r="D1171" s="67">
        <v>12</v>
      </c>
      <c r="E1171" s="60" t="s">
        <v>5</v>
      </c>
      <c r="F1171" s="18" t="str">
        <f t="shared" si="289"/>
        <v>Caprio, Dianne</v>
      </c>
      <c r="G1171" s="11" t="s">
        <v>3536</v>
      </c>
      <c r="H1171" s="12" t="s">
        <v>7223</v>
      </c>
      <c r="I1171" s="66">
        <v>1</v>
      </c>
      <c r="J1171" s="68" t="s">
        <v>48</v>
      </c>
      <c r="K1171" s="34">
        <f t="shared" si="290"/>
        <v>167475</v>
      </c>
      <c r="L1171" s="34">
        <f t="shared" si="291"/>
        <v>0</v>
      </c>
      <c r="M1171" s="34">
        <f t="shared" si="292"/>
        <v>167475</v>
      </c>
      <c r="N1171" s="34">
        <f t="shared" si="293"/>
        <v>9750</v>
      </c>
      <c r="O1171" s="34">
        <f t="shared" si="294"/>
        <v>0</v>
      </c>
      <c r="P1171" s="34">
        <f t="shared" si="295"/>
        <v>9750</v>
      </c>
      <c r="Q1171" s="34">
        <f t="shared" si="296"/>
        <v>177225</v>
      </c>
      <c r="R1171" s="34">
        <f t="shared" si="297"/>
        <v>0</v>
      </c>
      <c r="S1171" s="34">
        <f t="shared" si="298"/>
        <v>177225</v>
      </c>
      <c r="T1171" s="69" t="s">
        <v>7225</v>
      </c>
      <c r="V1171" s="11" t="s">
        <v>7220</v>
      </c>
      <c r="W1171" s="11" t="s">
        <v>7221</v>
      </c>
      <c r="X1171" s="11" t="s">
        <v>7964</v>
      </c>
      <c r="Y1171" s="11" t="s">
        <v>7222</v>
      </c>
      <c r="Z1171" s="12" t="s">
        <v>6678</v>
      </c>
      <c r="AA1171" s="12" t="s">
        <v>7224</v>
      </c>
      <c r="AB1171" s="12">
        <v>674161</v>
      </c>
      <c r="AC1171" s="12" t="s">
        <v>5164</v>
      </c>
      <c r="AD1171" s="12">
        <v>999999</v>
      </c>
      <c r="AE1171" s="70">
        <v>0</v>
      </c>
      <c r="AF1171" s="70">
        <v>0</v>
      </c>
      <c r="AG1171" s="60"/>
      <c r="AH1171" s="61">
        <v>165000</v>
      </c>
      <c r="AI1171" s="61">
        <v>0</v>
      </c>
      <c r="AJ1171" s="61">
        <v>167475</v>
      </c>
      <c r="AK1171" s="61">
        <v>0</v>
      </c>
      <c r="AL1171" s="61">
        <v>167475</v>
      </c>
      <c r="AM1171" s="61">
        <v>0</v>
      </c>
      <c r="AN1171" s="11"/>
      <c r="AO1171" s="61">
        <v>177225</v>
      </c>
      <c r="AP1171" s="61">
        <v>0</v>
      </c>
      <c r="AQ1171" s="62">
        <v>177225</v>
      </c>
      <c r="AR1171" s="62">
        <v>0</v>
      </c>
      <c r="AS1171" s="11"/>
      <c r="AT1171" s="62">
        <v>167475</v>
      </c>
      <c r="AU1171" s="62">
        <v>177225</v>
      </c>
      <c r="AV1171" s="61">
        <v>12225</v>
      </c>
      <c r="AW1171" s="63" t="str">
        <f t="shared" si="299"/>
        <v/>
      </c>
      <c r="AX1171" s="63" t="str">
        <f t="shared" si="300"/>
        <v/>
      </c>
      <c r="AY1171" s="64">
        <v>9750</v>
      </c>
      <c r="AZ1171" s="65">
        <v>5.5014811680067707E-2</v>
      </c>
      <c r="BA1171" s="65">
        <v>7.4090909090909096E-2</v>
      </c>
      <c r="BB1171" s="16" t="s">
        <v>37</v>
      </c>
      <c r="BC1171" s="17" t="s">
        <v>7226</v>
      </c>
    </row>
    <row r="1172" spans="1:55" ht="20.100000000000001" customHeight="1" x14ac:dyDescent="0.2">
      <c r="A1172" s="15">
        <v>2017</v>
      </c>
      <c r="B1172" s="15" t="s">
        <v>75</v>
      </c>
      <c r="C1172" s="35">
        <f t="shared" si="288"/>
        <v>8</v>
      </c>
      <c r="D1172" s="67">
        <v>12</v>
      </c>
      <c r="E1172" s="60" t="s">
        <v>5</v>
      </c>
      <c r="F1172" s="18" t="str">
        <f t="shared" si="289"/>
        <v>Hall, Tana Louise</v>
      </c>
      <c r="G1172" s="11" t="s">
        <v>6838</v>
      </c>
      <c r="H1172" s="12" t="s">
        <v>6839</v>
      </c>
      <c r="I1172" s="66">
        <v>1</v>
      </c>
      <c r="J1172" s="68" t="s">
        <v>48</v>
      </c>
      <c r="K1172" s="34">
        <f t="shared" si="290"/>
        <v>141814</v>
      </c>
      <c r="L1172" s="34">
        <f t="shared" si="291"/>
        <v>63107</v>
      </c>
      <c r="M1172" s="34">
        <f t="shared" si="292"/>
        <v>204921</v>
      </c>
      <c r="N1172" s="34">
        <f t="shared" si="293"/>
        <v>0</v>
      </c>
      <c r="O1172" s="34">
        <f t="shared" si="294"/>
        <v>8000</v>
      </c>
      <c r="P1172" s="34">
        <f t="shared" si="295"/>
        <v>8000</v>
      </c>
      <c r="Q1172" s="34">
        <f t="shared" si="296"/>
        <v>141814</v>
      </c>
      <c r="R1172" s="34">
        <f t="shared" si="297"/>
        <v>71107</v>
      </c>
      <c r="S1172" s="34">
        <f t="shared" si="298"/>
        <v>212921</v>
      </c>
      <c r="T1172" s="69" t="s">
        <v>6699</v>
      </c>
      <c r="V1172" s="11" t="s">
        <v>4057</v>
      </c>
      <c r="W1172" s="11" t="s">
        <v>6836</v>
      </c>
      <c r="X1172" s="11" t="s">
        <v>9313</v>
      </c>
      <c r="Y1172" s="11" t="s">
        <v>6837</v>
      </c>
      <c r="Z1172" s="12" t="s">
        <v>6678</v>
      </c>
      <c r="AA1172" s="12" t="s">
        <v>6725</v>
      </c>
      <c r="AB1172" s="12">
        <v>664821</v>
      </c>
      <c r="AC1172" s="12" t="s">
        <v>5164</v>
      </c>
      <c r="AD1172" s="12">
        <v>999999</v>
      </c>
      <c r="AE1172" s="70">
        <v>0</v>
      </c>
      <c r="AF1172" s="70">
        <v>0</v>
      </c>
      <c r="AG1172" s="60"/>
      <c r="AH1172" s="61">
        <v>192040</v>
      </c>
      <c r="AI1172" s="61">
        <v>0</v>
      </c>
      <c r="AJ1172" s="61">
        <v>204921</v>
      </c>
      <c r="AK1172" s="61">
        <v>0</v>
      </c>
      <c r="AL1172" s="61">
        <v>141814</v>
      </c>
      <c r="AM1172" s="61">
        <v>63107</v>
      </c>
      <c r="AN1172" s="11" t="s">
        <v>6681</v>
      </c>
      <c r="AO1172" s="61">
        <v>212921</v>
      </c>
      <c r="AP1172" s="61">
        <v>0</v>
      </c>
      <c r="AQ1172" s="62">
        <v>141814</v>
      </c>
      <c r="AR1172" s="62">
        <v>71107</v>
      </c>
      <c r="AS1172" s="11" t="s">
        <v>6681</v>
      </c>
      <c r="AT1172" s="62">
        <v>204921</v>
      </c>
      <c r="AU1172" s="62">
        <v>212921</v>
      </c>
      <c r="AV1172" s="61">
        <v>20881</v>
      </c>
      <c r="AW1172" s="63" t="str">
        <f t="shared" si="299"/>
        <v/>
      </c>
      <c r="AX1172" s="63" t="str">
        <f t="shared" si="300"/>
        <v/>
      </c>
      <c r="AY1172" s="64">
        <v>8000</v>
      </c>
      <c r="AZ1172" s="65">
        <v>3.7572620831200304E-2</v>
      </c>
      <c r="BA1172" s="65">
        <v>0.10873255571755884</v>
      </c>
      <c r="BB1172" s="16" t="s">
        <v>37</v>
      </c>
      <c r="BC1172" s="17" t="s">
        <v>6726</v>
      </c>
    </row>
    <row r="1173" spans="1:55" ht="20.100000000000001" customHeight="1" x14ac:dyDescent="0.2">
      <c r="A1173" s="15">
        <v>2017</v>
      </c>
      <c r="B1173" s="15" t="s">
        <v>75</v>
      </c>
      <c r="C1173" s="35">
        <f t="shared" si="288"/>
        <v>8</v>
      </c>
      <c r="D1173" s="67">
        <v>12</v>
      </c>
      <c r="E1173" s="60" t="s">
        <v>5</v>
      </c>
      <c r="F1173" s="18" t="str">
        <f t="shared" si="289"/>
        <v>Hames, Melanie</v>
      </c>
      <c r="G1173" s="11" t="s">
        <v>3536</v>
      </c>
      <c r="H1173" s="12" t="s">
        <v>6704</v>
      </c>
      <c r="I1173" s="66">
        <v>1</v>
      </c>
      <c r="J1173" s="68" t="s">
        <v>48</v>
      </c>
      <c r="K1173" s="34">
        <f t="shared" si="290"/>
        <v>0</v>
      </c>
      <c r="L1173" s="34">
        <f t="shared" si="291"/>
        <v>157500</v>
      </c>
      <c r="M1173" s="34">
        <f t="shared" si="292"/>
        <v>157500</v>
      </c>
      <c r="N1173" s="34">
        <f t="shared" si="293"/>
        <v>0</v>
      </c>
      <c r="O1173" s="34">
        <f t="shared" si="294"/>
        <v>15750</v>
      </c>
      <c r="P1173" s="34">
        <f t="shared" si="295"/>
        <v>15750</v>
      </c>
      <c r="Q1173" s="34">
        <f t="shared" si="296"/>
        <v>0</v>
      </c>
      <c r="R1173" s="34">
        <f t="shared" si="297"/>
        <v>173250</v>
      </c>
      <c r="S1173" s="34">
        <f t="shared" si="298"/>
        <v>173250</v>
      </c>
      <c r="T1173" s="69" t="s">
        <v>6706</v>
      </c>
      <c r="V1173" s="11" t="s">
        <v>6702</v>
      </c>
      <c r="W1173" s="11" t="s">
        <v>912</v>
      </c>
      <c r="X1173" s="11" t="s">
        <v>7968</v>
      </c>
      <c r="Y1173" s="11" t="s">
        <v>6703</v>
      </c>
      <c r="Z1173" s="12" t="s">
        <v>6678</v>
      </c>
      <c r="AA1173" s="12" t="s">
        <v>6705</v>
      </c>
      <c r="AB1173" s="12">
        <v>664291</v>
      </c>
      <c r="AC1173" s="12" t="s">
        <v>5164</v>
      </c>
      <c r="AD1173" s="12">
        <v>999999</v>
      </c>
      <c r="AE1173" s="70">
        <v>0</v>
      </c>
      <c r="AF1173" s="70">
        <v>0</v>
      </c>
      <c r="AG1173" s="60"/>
      <c r="AH1173" s="61">
        <v>152500</v>
      </c>
      <c r="AI1173" s="61">
        <v>0</v>
      </c>
      <c r="AJ1173" s="61">
        <v>157500</v>
      </c>
      <c r="AK1173" s="61">
        <v>0</v>
      </c>
      <c r="AL1173" s="61">
        <v>0</v>
      </c>
      <c r="AM1173" s="61">
        <v>157500</v>
      </c>
      <c r="AN1173" s="11" t="s">
        <v>6707</v>
      </c>
      <c r="AO1173" s="61">
        <v>173250</v>
      </c>
      <c r="AP1173" s="61">
        <v>0</v>
      </c>
      <c r="AQ1173" s="62">
        <v>0</v>
      </c>
      <c r="AR1173" s="62">
        <v>173250</v>
      </c>
      <c r="AS1173" s="11" t="s">
        <v>6707</v>
      </c>
      <c r="AT1173" s="62">
        <v>157500</v>
      </c>
      <c r="AU1173" s="62">
        <v>173250</v>
      </c>
      <c r="AV1173" s="61">
        <v>20750</v>
      </c>
      <c r="AW1173" s="63" t="str">
        <f t="shared" si="299"/>
        <v/>
      </c>
      <c r="AX1173" s="63" t="str">
        <f t="shared" si="300"/>
        <v/>
      </c>
      <c r="AY1173" s="64">
        <v>15750</v>
      </c>
      <c r="AZ1173" s="65">
        <v>9.0909090909090912E-2</v>
      </c>
      <c r="BA1173" s="65">
        <v>0.1360655737704918</v>
      </c>
      <c r="BB1173" s="16" t="s">
        <v>37</v>
      </c>
      <c r="BC1173" s="17" t="s">
        <v>6708</v>
      </c>
    </row>
    <row r="1174" spans="1:55" ht="20.100000000000001" customHeight="1" x14ac:dyDescent="0.2">
      <c r="A1174" s="15">
        <v>2017</v>
      </c>
      <c r="B1174" s="15" t="s">
        <v>75</v>
      </c>
      <c r="C1174" s="35">
        <f t="shared" si="288"/>
        <v>8</v>
      </c>
      <c r="D1174" s="67">
        <v>12</v>
      </c>
      <c r="E1174" s="60" t="s">
        <v>5</v>
      </c>
      <c r="F1174" s="18" t="str">
        <f t="shared" si="289"/>
        <v>Hildebrand, Jason Paul</v>
      </c>
      <c r="G1174" s="11" t="s">
        <v>3536</v>
      </c>
      <c r="H1174" s="12" t="s">
        <v>7178</v>
      </c>
      <c r="I1174" s="66">
        <v>1</v>
      </c>
      <c r="J1174" s="68" t="s">
        <v>48</v>
      </c>
      <c r="K1174" s="34">
        <f t="shared" si="290"/>
        <v>60900</v>
      </c>
      <c r="L1174" s="34">
        <f t="shared" si="291"/>
        <v>111650</v>
      </c>
      <c r="M1174" s="34">
        <f t="shared" si="292"/>
        <v>172550</v>
      </c>
      <c r="N1174" s="34">
        <f t="shared" si="293"/>
        <v>0</v>
      </c>
      <c r="O1174" s="34">
        <f t="shared" si="294"/>
        <v>15000</v>
      </c>
      <c r="P1174" s="34">
        <f t="shared" si="295"/>
        <v>15000</v>
      </c>
      <c r="Q1174" s="34">
        <f t="shared" si="296"/>
        <v>60900</v>
      </c>
      <c r="R1174" s="34">
        <f t="shared" si="297"/>
        <v>126650</v>
      </c>
      <c r="S1174" s="34">
        <f t="shared" si="298"/>
        <v>187550</v>
      </c>
      <c r="T1174" s="69" t="s">
        <v>6699</v>
      </c>
      <c r="V1174" s="11" t="s">
        <v>7175</v>
      </c>
      <c r="W1174" s="11" t="s">
        <v>7176</v>
      </c>
      <c r="X1174" s="11" t="s">
        <v>9320</v>
      </c>
      <c r="Y1174" s="11" t="s">
        <v>7177</v>
      </c>
      <c r="Z1174" s="12" t="s">
        <v>6678</v>
      </c>
      <c r="AA1174" s="12" t="s">
        <v>6725</v>
      </c>
      <c r="AB1174" s="12">
        <v>664821</v>
      </c>
      <c r="AC1174" s="12" t="s">
        <v>5164</v>
      </c>
      <c r="AD1174" s="12">
        <v>999999</v>
      </c>
      <c r="AE1174" s="70">
        <v>0</v>
      </c>
      <c r="AF1174" s="70">
        <v>0</v>
      </c>
      <c r="AG1174" s="60"/>
      <c r="AH1174" s="61">
        <v>170000</v>
      </c>
      <c r="AI1174" s="61">
        <v>0</v>
      </c>
      <c r="AJ1174" s="61">
        <v>172550</v>
      </c>
      <c r="AK1174" s="61">
        <v>0</v>
      </c>
      <c r="AL1174" s="61">
        <v>60900</v>
      </c>
      <c r="AM1174" s="61">
        <v>111650</v>
      </c>
      <c r="AN1174" s="11" t="s">
        <v>6681</v>
      </c>
      <c r="AO1174" s="61">
        <v>187550</v>
      </c>
      <c r="AP1174" s="61">
        <v>0</v>
      </c>
      <c r="AQ1174" s="62">
        <v>60900</v>
      </c>
      <c r="AR1174" s="62">
        <v>126650</v>
      </c>
      <c r="AS1174" s="11" t="s">
        <v>6681</v>
      </c>
      <c r="AT1174" s="62">
        <v>172550</v>
      </c>
      <c r="AU1174" s="62">
        <v>187550</v>
      </c>
      <c r="AV1174" s="61">
        <v>17550</v>
      </c>
      <c r="AW1174" s="63" t="str">
        <f t="shared" si="299"/>
        <v/>
      </c>
      <c r="AX1174" s="63" t="str">
        <f t="shared" si="300"/>
        <v/>
      </c>
      <c r="AY1174" s="64">
        <v>15000</v>
      </c>
      <c r="AZ1174" s="65">
        <v>7.9978672354038924E-2</v>
      </c>
      <c r="BA1174" s="65">
        <v>0.10323529411764706</v>
      </c>
      <c r="BB1174" s="16" t="s">
        <v>37</v>
      </c>
      <c r="BC1174" s="17" t="s">
        <v>6726</v>
      </c>
    </row>
    <row r="1175" spans="1:55" ht="20.100000000000001" customHeight="1" x14ac:dyDescent="0.2">
      <c r="A1175" s="15">
        <v>2017</v>
      </c>
      <c r="B1175" s="15" t="s">
        <v>75</v>
      </c>
      <c r="C1175" s="35">
        <f t="shared" si="288"/>
        <v>8</v>
      </c>
      <c r="D1175" s="67">
        <v>12</v>
      </c>
      <c r="E1175" s="60" t="s">
        <v>5</v>
      </c>
      <c r="F1175" s="18" t="str">
        <f t="shared" si="289"/>
        <v>Kansagor, Adam Troy</v>
      </c>
      <c r="G1175" s="11" t="s">
        <v>3536</v>
      </c>
      <c r="H1175" s="12" t="s">
        <v>7077</v>
      </c>
      <c r="I1175" s="66">
        <v>1</v>
      </c>
      <c r="J1175" s="68" t="s">
        <v>48</v>
      </c>
      <c r="K1175" s="34">
        <f t="shared" si="290"/>
        <v>50750</v>
      </c>
      <c r="L1175" s="34">
        <f t="shared" si="291"/>
        <v>142100</v>
      </c>
      <c r="M1175" s="34">
        <f t="shared" si="292"/>
        <v>192850</v>
      </c>
      <c r="N1175" s="34">
        <f t="shared" si="293"/>
        <v>0</v>
      </c>
      <c r="O1175" s="34">
        <f t="shared" si="294"/>
        <v>5000</v>
      </c>
      <c r="P1175" s="34">
        <f t="shared" si="295"/>
        <v>5000</v>
      </c>
      <c r="Q1175" s="34">
        <f t="shared" si="296"/>
        <v>50750</v>
      </c>
      <c r="R1175" s="34">
        <f t="shared" si="297"/>
        <v>147100</v>
      </c>
      <c r="S1175" s="34">
        <f t="shared" si="298"/>
        <v>197850</v>
      </c>
      <c r="T1175" s="69" t="s">
        <v>6699</v>
      </c>
      <c r="V1175" s="11" t="s">
        <v>7074</v>
      </c>
      <c r="W1175" s="11" t="s">
        <v>7075</v>
      </c>
      <c r="X1175" s="11" t="s">
        <v>9330</v>
      </c>
      <c r="Y1175" s="11" t="s">
        <v>7076</v>
      </c>
      <c r="Z1175" s="12" t="s">
        <v>6678</v>
      </c>
      <c r="AA1175" s="12" t="s">
        <v>6725</v>
      </c>
      <c r="AB1175" s="12">
        <v>664821</v>
      </c>
      <c r="AC1175" s="12" t="s">
        <v>5164</v>
      </c>
      <c r="AD1175" s="12">
        <v>999999</v>
      </c>
      <c r="AE1175" s="70">
        <v>0</v>
      </c>
      <c r="AF1175" s="70">
        <v>0</v>
      </c>
      <c r="AG1175" s="60"/>
      <c r="AH1175" s="61">
        <v>190000</v>
      </c>
      <c r="AI1175" s="61">
        <v>0</v>
      </c>
      <c r="AJ1175" s="61">
        <v>192850</v>
      </c>
      <c r="AK1175" s="61">
        <v>0</v>
      </c>
      <c r="AL1175" s="61">
        <v>50750</v>
      </c>
      <c r="AM1175" s="61">
        <v>142100</v>
      </c>
      <c r="AN1175" s="11" t="s">
        <v>6681</v>
      </c>
      <c r="AO1175" s="61">
        <v>197850</v>
      </c>
      <c r="AP1175" s="61">
        <v>0</v>
      </c>
      <c r="AQ1175" s="62">
        <v>50750</v>
      </c>
      <c r="AR1175" s="62">
        <v>147100</v>
      </c>
      <c r="AS1175" s="11" t="s">
        <v>6681</v>
      </c>
      <c r="AT1175" s="62">
        <v>192850</v>
      </c>
      <c r="AU1175" s="62">
        <v>197850</v>
      </c>
      <c r="AV1175" s="61">
        <v>7850</v>
      </c>
      <c r="AW1175" s="63" t="str">
        <f t="shared" si="299"/>
        <v/>
      </c>
      <c r="AX1175" s="63" t="str">
        <f t="shared" si="300"/>
        <v/>
      </c>
      <c r="AY1175" s="64">
        <v>5000</v>
      </c>
      <c r="AZ1175" s="65">
        <v>2.5271670457417236E-2</v>
      </c>
      <c r="BA1175" s="65">
        <v>4.1315789473684209E-2</v>
      </c>
      <c r="BB1175" s="16" t="s">
        <v>37</v>
      </c>
      <c r="BC1175" s="17" t="s">
        <v>6726</v>
      </c>
    </row>
    <row r="1176" spans="1:55" ht="20.100000000000001" customHeight="1" x14ac:dyDescent="0.2">
      <c r="A1176" s="15">
        <v>2017</v>
      </c>
      <c r="B1176" s="15" t="s">
        <v>75</v>
      </c>
      <c r="C1176" s="35">
        <f t="shared" si="288"/>
        <v>8</v>
      </c>
      <c r="D1176" s="67">
        <v>12</v>
      </c>
      <c r="E1176" s="60" t="s">
        <v>5</v>
      </c>
      <c r="F1176" s="18" t="str">
        <f t="shared" si="289"/>
        <v>Lai, Hsiao L</v>
      </c>
      <c r="G1176" s="11" t="s">
        <v>3442</v>
      </c>
      <c r="H1176" s="12" t="s">
        <v>7009</v>
      </c>
      <c r="I1176" s="66">
        <v>1</v>
      </c>
      <c r="J1176" s="68" t="s">
        <v>48</v>
      </c>
      <c r="K1176" s="34">
        <f t="shared" si="290"/>
        <v>14667</v>
      </c>
      <c r="L1176" s="34">
        <f t="shared" si="291"/>
        <v>136001</v>
      </c>
      <c r="M1176" s="34">
        <f t="shared" si="292"/>
        <v>150668</v>
      </c>
      <c r="N1176" s="34">
        <f t="shared" si="293"/>
        <v>0</v>
      </c>
      <c r="O1176" s="34">
        <f t="shared" si="294"/>
        <v>15717</v>
      </c>
      <c r="P1176" s="34">
        <f t="shared" si="295"/>
        <v>15717</v>
      </c>
      <c r="Q1176" s="34">
        <f t="shared" si="296"/>
        <v>14667</v>
      </c>
      <c r="R1176" s="34">
        <f t="shared" si="297"/>
        <v>151718</v>
      </c>
      <c r="S1176" s="34">
        <f t="shared" si="298"/>
        <v>166385</v>
      </c>
      <c r="T1176" s="69" t="s">
        <v>6706</v>
      </c>
      <c r="V1176" s="11" t="s">
        <v>7006</v>
      </c>
      <c r="W1176" s="11" t="s">
        <v>7007</v>
      </c>
      <c r="X1176" s="11" t="s">
        <v>9335</v>
      </c>
      <c r="Y1176" s="11" t="s">
        <v>7008</v>
      </c>
      <c r="Z1176" s="12" t="s">
        <v>6678</v>
      </c>
      <c r="AA1176" s="12" t="s">
        <v>6705</v>
      </c>
      <c r="AB1176" s="12">
        <v>664291</v>
      </c>
      <c r="AC1176" s="12" t="s">
        <v>482</v>
      </c>
      <c r="AD1176" s="12">
        <v>999999</v>
      </c>
      <c r="AE1176" s="70">
        <v>0</v>
      </c>
      <c r="AF1176" s="70">
        <v>0</v>
      </c>
      <c r="AG1176" s="60"/>
      <c r="AH1176" s="61">
        <v>144500</v>
      </c>
      <c r="AI1176" s="61">
        <v>0</v>
      </c>
      <c r="AJ1176" s="61">
        <v>150668</v>
      </c>
      <c r="AK1176" s="61">
        <v>0</v>
      </c>
      <c r="AL1176" s="61">
        <v>14667</v>
      </c>
      <c r="AM1176" s="61">
        <v>136001</v>
      </c>
      <c r="AN1176" s="11" t="s">
        <v>6681</v>
      </c>
      <c r="AO1176" s="61">
        <v>166385</v>
      </c>
      <c r="AP1176" s="61">
        <v>0</v>
      </c>
      <c r="AQ1176" s="62">
        <v>14667</v>
      </c>
      <c r="AR1176" s="62">
        <v>151718</v>
      </c>
      <c r="AS1176" s="11" t="s">
        <v>6681</v>
      </c>
      <c r="AT1176" s="62">
        <v>150668</v>
      </c>
      <c r="AU1176" s="62">
        <v>166385</v>
      </c>
      <c r="AV1176" s="61">
        <v>21885</v>
      </c>
      <c r="AW1176" s="63" t="str">
        <f t="shared" si="299"/>
        <v/>
      </c>
      <c r="AX1176" s="63" t="str">
        <f t="shared" si="300"/>
        <v/>
      </c>
      <c r="AY1176" s="64">
        <v>15717</v>
      </c>
      <c r="AZ1176" s="65">
        <v>9.4461640171890501E-2</v>
      </c>
      <c r="BA1176" s="65">
        <v>0.15145328719723183</v>
      </c>
      <c r="BB1176" s="16" t="s">
        <v>37</v>
      </c>
      <c r="BC1176" s="17" t="s">
        <v>6708</v>
      </c>
    </row>
    <row r="1177" spans="1:55" ht="20.100000000000001" customHeight="1" x14ac:dyDescent="0.2">
      <c r="A1177" s="15">
        <v>2017</v>
      </c>
      <c r="B1177" s="15" t="s">
        <v>75</v>
      </c>
      <c r="C1177" s="35">
        <f t="shared" si="288"/>
        <v>8</v>
      </c>
      <c r="D1177" s="67">
        <v>12</v>
      </c>
      <c r="E1177" s="60" t="s">
        <v>5</v>
      </c>
      <c r="F1177" s="18" t="str">
        <f t="shared" si="289"/>
        <v>Nelson, Keith H</v>
      </c>
      <c r="G1177" s="11" t="s">
        <v>71</v>
      </c>
      <c r="H1177" s="12" t="s">
        <v>6724</v>
      </c>
      <c r="I1177" s="66">
        <v>1</v>
      </c>
      <c r="J1177" s="68" t="s">
        <v>48</v>
      </c>
      <c r="K1177" s="34">
        <f t="shared" si="290"/>
        <v>46029</v>
      </c>
      <c r="L1177" s="34">
        <f t="shared" si="291"/>
        <v>164544</v>
      </c>
      <c r="M1177" s="34">
        <f t="shared" si="292"/>
        <v>210573</v>
      </c>
      <c r="N1177" s="34">
        <f t="shared" si="293"/>
        <v>0</v>
      </c>
      <c r="O1177" s="34">
        <f t="shared" si="294"/>
        <v>18000</v>
      </c>
      <c r="P1177" s="34">
        <f t="shared" si="295"/>
        <v>18000</v>
      </c>
      <c r="Q1177" s="34">
        <f t="shared" si="296"/>
        <v>46029</v>
      </c>
      <c r="R1177" s="34">
        <f t="shared" si="297"/>
        <v>182544</v>
      </c>
      <c r="S1177" s="34">
        <f t="shared" si="298"/>
        <v>228573</v>
      </c>
      <c r="T1177" s="69" t="s">
        <v>6699</v>
      </c>
      <c r="V1177" s="11" t="s">
        <v>1395</v>
      </c>
      <c r="W1177" s="11" t="s">
        <v>6722</v>
      </c>
      <c r="X1177" s="11" t="s">
        <v>9346</v>
      </c>
      <c r="Y1177" s="11" t="s">
        <v>6723</v>
      </c>
      <c r="Z1177" s="12" t="s">
        <v>6678</v>
      </c>
      <c r="AA1177" s="12" t="s">
        <v>6725</v>
      </c>
      <c r="AB1177" s="12">
        <v>664821</v>
      </c>
      <c r="AC1177" s="12" t="s">
        <v>482</v>
      </c>
      <c r="AD1177" s="12">
        <v>999999</v>
      </c>
      <c r="AE1177" s="70">
        <v>0</v>
      </c>
      <c r="AF1177" s="70">
        <v>0</v>
      </c>
      <c r="AG1177" s="60"/>
      <c r="AH1177" s="61">
        <v>207461</v>
      </c>
      <c r="AI1177" s="61">
        <v>0</v>
      </c>
      <c r="AJ1177" s="61">
        <v>210573</v>
      </c>
      <c r="AK1177" s="61">
        <v>0</v>
      </c>
      <c r="AL1177" s="61">
        <v>46029</v>
      </c>
      <c r="AM1177" s="61">
        <v>164544</v>
      </c>
      <c r="AN1177" s="11" t="s">
        <v>6681</v>
      </c>
      <c r="AO1177" s="61">
        <v>228573</v>
      </c>
      <c r="AP1177" s="61">
        <v>0</v>
      </c>
      <c r="AQ1177" s="62">
        <v>46029</v>
      </c>
      <c r="AR1177" s="62">
        <v>182544</v>
      </c>
      <c r="AS1177" s="11" t="s">
        <v>6681</v>
      </c>
      <c r="AT1177" s="62">
        <v>210573</v>
      </c>
      <c r="AU1177" s="62">
        <v>228573</v>
      </c>
      <c r="AV1177" s="61">
        <v>21112</v>
      </c>
      <c r="AW1177" s="63" t="str">
        <f t="shared" si="299"/>
        <v/>
      </c>
      <c r="AX1177" s="63" t="str">
        <f t="shared" si="300"/>
        <v/>
      </c>
      <c r="AY1177" s="64">
        <v>18000</v>
      </c>
      <c r="AZ1177" s="65">
        <v>7.8749458597472136E-2</v>
      </c>
      <c r="BA1177" s="65">
        <v>0.10176370498551535</v>
      </c>
      <c r="BB1177" s="16" t="s">
        <v>37</v>
      </c>
      <c r="BC1177" s="17" t="s">
        <v>6726</v>
      </c>
    </row>
    <row r="1178" spans="1:55" ht="20.100000000000001" customHeight="1" x14ac:dyDescent="0.2">
      <c r="A1178" s="15">
        <v>2017</v>
      </c>
      <c r="B1178" s="15" t="s">
        <v>75</v>
      </c>
      <c r="C1178" s="35">
        <f t="shared" si="288"/>
        <v>8</v>
      </c>
      <c r="D1178" s="67">
        <v>12</v>
      </c>
      <c r="E1178" s="60" t="s">
        <v>5</v>
      </c>
      <c r="F1178" s="18" t="str">
        <f t="shared" si="289"/>
        <v>Obi, Reginald Ifeanyi</v>
      </c>
      <c r="G1178" s="11" t="s">
        <v>3536</v>
      </c>
      <c r="H1178" s="12" t="s">
        <v>6933</v>
      </c>
      <c r="I1178" s="66">
        <v>1</v>
      </c>
      <c r="J1178" s="68" t="s">
        <v>48</v>
      </c>
      <c r="K1178" s="34">
        <f t="shared" si="290"/>
        <v>0</v>
      </c>
      <c r="L1178" s="34">
        <f t="shared" si="291"/>
        <v>143623</v>
      </c>
      <c r="M1178" s="34">
        <f t="shared" si="292"/>
        <v>143623</v>
      </c>
      <c r="N1178" s="34">
        <f t="shared" si="293"/>
        <v>0</v>
      </c>
      <c r="O1178" s="34">
        <f t="shared" si="294"/>
        <v>14362</v>
      </c>
      <c r="P1178" s="34">
        <f t="shared" si="295"/>
        <v>14362</v>
      </c>
      <c r="Q1178" s="34">
        <f t="shared" si="296"/>
        <v>0</v>
      </c>
      <c r="R1178" s="34">
        <f t="shared" si="297"/>
        <v>157985</v>
      </c>
      <c r="S1178" s="34">
        <f t="shared" si="298"/>
        <v>157985</v>
      </c>
      <c r="T1178" s="69" t="s">
        <v>6706</v>
      </c>
      <c r="V1178" s="11" t="s">
        <v>6930</v>
      </c>
      <c r="W1178" s="11" t="s">
        <v>6931</v>
      </c>
      <c r="X1178" s="11" t="s">
        <v>9348</v>
      </c>
      <c r="Y1178" s="11" t="s">
        <v>6932</v>
      </c>
      <c r="Z1178" s="12" t="s">
        <v>6678</v>
      </c>
      <c r="AA1178" s="12" t="s">
        <v>6705</v>
      </c>
      <c r="AB1178" s="12">
        <v>664291</v>
      </c>
      <c r="AC1178" s="12" t="s">
        <v>5164</v>
      </c>
      <c r="AD1178" s="12">
        <v>999999</v>
      </c>
      <c r="AE1178" s="70">
        <v>0</v>
      </c>
      <c r="AF1178" s="70">
        <v>0</v>
      </c>
      <c r="AG1178" s="60"/>
      <c r="AH1178" s="61">
        <v>141500</v>
      </c>
      <c r="AI1178" s="61">
        <v>0</v>
      </c>
      <c r="AJ1178" s="61">
        <v>143623</v>
      </c>
      <c r="AK1178" s="61">
        <v>0</v>
      </c>
      <c r="AL1178" s="61">
        <v>0</v>
      </c>
      <c r="AM1178" s="61">
        <v>143623</v>
      </c>
      <c r="AN1178" s="11" t="s">
        <v>6681</v>
      </c>
      <c r="AO1178" s="61">
        <v>157985</v>
      </c>
      <c r="AP1178" s="61">
        <v>0</v>
      </c>
      <c r="AQ1178" s="62">
        <v>0</v>
      </c>
      <c r="AR1178" s="62">
        <v>157985</v>
      </c>
      <c r="AS1178" s="11" t="s">
        <v>6681</v>
      </c>
      <c r="AT1178" s="62">
        <v>143623</v>
      </c>
      <c r="AU1178" s="62">
        <v>157985</v>
      </c>
      <c r="AV1178" s="61">
        <v>16485</v>
      </c>
      <c r="AW1178" s="63" t="str">
        <f t="shared" si="299"/>
        <v/>
      </c>
      <c r="AX1178" s="63" t="str">
        <f t="shared" si="300"/>
        <v/>
      </c>
      <c r="AY1178" s="64">
        <v>14362</v>
      </c>
      <c r="AZ1178" s="65">
        <v>9.0907364623223727E-2</v>
      </c>
      <c r="BA1178" s="65">
        <v>0.1165017667844523</v>
      </c>
      <c r="BB1178" s="16" t="s">
        <v>37</v>
      </c>
      <c r="BC1178" s="17" t="s">
        <v>6708</v>
      </c>
    </row>
    <row r="1179" spans="1:55" ht="20.100000000000001" customHeight="1" x14ac:dyDescent="0.2">
      <c r="A1179" s="15">
        <v>2017</v>
      </c>
      <c r="B1179" s="15" t="s">
        <v>75</v>
      </c>
      <c r="C1179" s="35">
        <f t="shared" si="288"/>
        <v>8</v>
      </c>
      <c r="D1179" s="67">
        <v>12</v>
      </c>
      <c r="E1179" s="60" t="s">
        <v>5</v>
      </c>
      <c r="F1179" s="18" t="str">
        <f t="shared" si="289"/>
        <v>Smith, Sarah E</v>
      </c>
      <c r="G1179" s="11" t="s">
        <v>3465</v>
      </c>
      <c r="H1179" s="12" t="s">
        <v>7130</v>
      </c>
      <c r="I1179" s="66">
        <v>1</v>
      </c>
      <c r="J1179" s="68" t="s">
        <v>48</v>
      </c>
      <c r="K1179" s="34">
        <f t="shared" si="290"/>
        <v>158340</v>
      </c>
      <c r="L1179" s="34">
        <f t="shared" si="291"/>
        <v>54810</v>
      </c>
      <c r="M1179" s="34">
        <f t="shared" si="292"/>
        <v>213150</v>
      </c>
      <c r="N1179" s="34">
        <f t="shared" si="293"/>
        <v>0</v>
      </c>
      <c r="O1179" s="34">
        <f t="shared" si="294"/>
        <v>5000</v>
      </c>
      <c r="P1179" s="34">
        <f t="shared" si="295"/>
        <v>5000</v>
      </c>
      <c r="Q1179" s="34">
        <f t="shared" si="296"/>
        <v>158340</v>
      </c>
      <c r="R1179" s="34">
        <f t="shared" si="297"/>
        <v>59810</v>
      </c>
      <c r="S1179" s="34">
        <f t="shared" si="298"/>
        <v>218150</v>
      </c>
      <c r="T1179" s="69" t="s">
        <v>6699</v>
      </c>
      <c r="V1179" s="11" t="s">
        <v>70</v>
      </c>
      <c r="W1179" s="11" t="s">
        <v>7128</v>
      </c>
      <c r="X1179" s="11" t="s">
        <v>9363</v>
      </c>
      <c r="Y1179" s="11" t="s">
        <v>7129</v>
      </c>
      <c r="Z1179" s="12" t="s">
        <v>6678</v>
      </c>
      <c r="AA1179" s="12" t="s">
        <v>6725</v>
      </c>
      <c r="AB1179" s="12">
        <v>664821</v>
      </c>
      <c r="AC1179" s="12" t="s">
        <v>482</v>
      </c>
      <c r="AD1179" s="12">
        <v>999999</v>
      </c>
      <c r="AE1179" s="70">
        <v>0</v>
      </c>
      <c r="AF1179" s="70">
        <v>0</v>
      </c>
      <c r="AG1179" s="60"/>
      <c r="AH1179" s="61">
        <v>210000</v>
      </c>
      <c r="AI1179" s="61">
        <v>0</v>
      </c>
      <c r="AJ1179" s="61">
        <v>213150</v>
      </c>
      <c r="AK1179" s="61">
        <v>0</v>
      </c>
      <c r="AL1179" s="61">
        <v>158340</v>
      </c>
      <c r="AM1179" s="61">
        <v>54810</v>
      </c>
      <c r="AN1179" s="11" t="s">
        <v>6681</v>
      </c>
      <c r="AO1179" s="61">
        <v>218150</v>
      </c>
      <c r="AP1179" s="61">
        <v>0</v>
      </c>
      <c r="AQ1179" s="62">
        <v>158340</v>
      </c>
      <c r="AR1179" s="62">
        <v>59810</v>
      </c>
      <c r="AS1179" s="11" t="s">
        <v>6681</v>
      </c>
      <c r="AT1179" s="62">
        <v>213150</v>
      </c>
      <c r="AU1179" s="62">
        <v>218150</v>
      </c>
      <c r="AV1179" s="61">
        <v>8150</v>
      </c>
      <c r="AW1179" s="63" t="str">
        <f t="shared" si="299"/>
        <v/>
      </c>
      <c r="AX1179" s="63" t="str">
        <f t="shared" si="300"/>
        <v/>
      </c>
      <c r="AY1179" s="64">
        <v>5000</v>
      </c>
      <c r="AZ1179" s="65">
        <v>2.2920009168003668E-2</v>
      </c>
      <c r="BA1179" s="65">
        <v>3.8809523809523808E-2</v>
      </c>
      <c r="BB1179" s="16" t="s">
        <v>37</v>
      </c>
      <c r="BC1179" s="17" t="s">
        <v>6726</v>
      </c>
    </row>
    <row r="1180" spans="1:55" ht="20.100000000000001" customHeight="1" x14ac:dyDescent="0.2">
      <c r="A1180" s="15">
        <v>2017</v>
      </c>
      <c r="B1180" s="15" t="s">
        <v>75</v>
      </c>
      <c r="C1180" s="35">
        <f t="shared" si="288"/>
        <v>8</v>
      </c>
      <c r="D1180" s="67">
        <v>12</v>
      </c>
      <c r="E1180" s="60" t="s">
        <v>9</v>
      </c>
      <c r="F1180" s="18" t="str">
        <f t="shared" si="289"/>
        <v>Askim, Peter</v>
      </c>
      <c r="G1180" s="11" t="s">
        <v>5569</v>
      </c>
      <c r="H1180" s="12" t="s">
        <v>5570</v>
      </c>
      <c r="I1180" s="66">
        <v>1</v>
      </c>
      <c r="J1180" s="68" t="s">
        <v>48</v>
      </c>
      <c r="K1180" s="34">
        <f t="shared" si="290"/>
        <v>44815</v>
      </c>
      <c r="L1180" s="34">
        <f t="shared" si="291"/>
        <v>14938</v>
      </c>
      <c r="M1180" s="34">
        <f t="shared" si="292"/>
        <v>59753</v>
      </c>
      <c r="N1180" s="34">
        <f t="shared" si="293"/>
        <v>2689</v>
      </c>
      <c r="O1180" s="34">
        <f t="shared" si="294"/>
        <v>897</v>
      </c>
      <c r="P1180" s="34">
        <f t="shared" si="295"/>
        <v>3586</v>
      </c>
      <c r="Q1180" s="34">
        <f t="shared" si="296"/>
        <v>47504</v>
      </c>
      <c r="R1180" s="34">
        <f t="shared" si="297"/>
        <v>15835</v>
      </c>
      <c r="S1180" s="34">
        <f t="shared" si="298"/>
        <v>63339</v>
      </c>
      <c r="T1180" s="69">
        <v>42916</v>
      </c>
      <c r="V1180" s="11" t="s">
        <v>5567</v>
      </c>
      <c r="W1180" s="11" t="s">
        <v>1655</v>
      </c>
      <c r="X1180" s="11" t="s">
        <v>8041</v>
      </c>
      <c r="Y1180" s="11" t="s">
        <v>5568</v>
      </c>
      <c r="Z1180" s="12" t="s">
        <v>4178</v>
      </c>
      <c r="AA1180" s="12" t="s">
        <v>5571</v>
      </c>
      <c r="AB1180" s="12" t="s">
        <v>5572</v>
      </c>
      <c r="AC1180" s="12" t="s">
        <v>5573</v>
      </c>
      <c r="AD1180" s="12" t="s">
        <v>73</v>
      </c>
      <c r="AE1180" s="70">
        <v>51491</v>
      </c>
      <c r="AF1180" s="70">
        <v>64526</v>
      </c>
      <c r="AG1180" s="60" t="s">
        <v>45</v>
      </c>
      <c r="AH1180" s="61">
        <v>58870</v>
      </c>
      <c r="AI1180" s="61">
        <v>0</v>
      </c>
      <c r="AJ1180" s="61">
        <v>59753</v>
      </c>
      <c r="AK1180" s="61">
        <v>0</v>
      </c>
      <c r="AL1180" s="61">
        <v>44815</v>
      </c>
      <c r="AM1180" s="61">
        <v>14938</v>
      </c>
      <c r="AN1180" s="11" t="s">
        <v>74</v>
      </c>
      <c r="AO1180" s="61">
        <v>63339</v>
      </c>
      <c r="AP1180" s="61">
        <v>0</v>
      </c>
      <c r="AQ1180" s="62">
        <v>47504</v>
      </c>
      <c r="AR1180" s="62">
        <v>15835</v>
      </c>
      <c r="AS1180" s="11" t="s">
        <v>74</v>
      </c>
      <c r="AT1180" s="62">
        <v>59753</v>
      </c>
      <c r="AU1180" s="62">
        <v>63339</v>
      </c>
      <c r="AV1180" s="61">
        <v>4469</v>
      </c>
      <c r="AW1180" s="63" t="str">
        <f t="shared" si="299"/>
        <v/>
      </c>
      <c r="AX1180" s="63" t="str">
        <f t="shared" si="300"/>
        <v/>
      </c>
      <c r="AY1180" s="64">
        <v>3586</v>
      </c>
      <c r="AZ1180" s="65">
        <v>6.0013723160343417E-2</v>
      </c>
      <c r="BA1180" s="65">
        <v>7.5913028707321223E-2</v>
      </c>
      <c r="BB1180" s="16" t="s">
        <v>5504</v>
      </c>
      <c r="BC1180" s="17" t="s">
        <v>5574</v>
      </c>
    </row>
    <row r="1181" spans="1:55" ht="20.100000000000001" customHeight="1" x14ac:dyDescent="0.2">
      <c r="A1181" s="15">
        <v>2017</v>
      </c>
      <c r="B1181" s="15" t="s">
        <v>75</v>
      </c>
      <c r="C1181" s="35">
        <f t="shared" si="288"/>
        <v>8</v>
      </c>
      <c r="D1181" s="67">
        <v>12</v>
      </c>
      <c r="E1181" s="60" t="s">
        <v>9</v>
      </c>
      <c r="F1181" s="18" t="str">
        <f t="shared" si="289"/>
        <v>Barnes, Tiffany</v>
      </c>
      <c r="G1181" s="11" t="s">
        <v>419</v>
      </c>
      <c r="H1181" s="12" t="s">
        <v>5576</v>
      </c>
      <c r="I1181" s="66">
        <v>1</v>
      </c>
      <c r="J1181" s="68" t="s">
        <v>48</v>
      </c>
      <c r="K1181" s="34">
        <f t="shared" si="290"/>
        <v>145247</v>
      </c>
      <c r="L1181" s="34">
        <f t="shared" si="291"/>
        <v>0</v>
      </c>
      <c r="M1181" s="34">
        <f t="shared" si="292"/>
        <v>145247</v>
      </c>
      <c r="N1181" s="34">
        <f t="shared" si="293"/>
        <v>11620</v>
      </c>
      <c r="O1181" s="34">
        <f t="shared" si="294"/>
        <v>0</v>
      </c>
      <c r="P1181" s="34">
        <f t="shared" si="295"/>
        <v>11620</v>
      </c>
      <c r="Q1181" s="34">
        <f t="shared" si="296"/>
        <v>156867</v>
      </c>
      <c r="R1181" s="34">
        <f t="shared" si="297"/>
        <v>0</v>
      </c>
      <c r="S1181" s="34">
        <f t="shared" si="298"/>
        <v>156867</v>
      </c>
      <c r="T1181" s="69">
        <v>42916</v>
      </c>
      <c r="V1181" s="11" t="s">
        <v>2652</v>
      </c>
      <c r="W1181" s="11" t="s">
        <v>931</v>
      </c>
      <c r="X1181" s="11" t="s">
        <v>8046</v>
      </c>
      <c r="Y1181" s="11" t="s">
        <v>5575</v>
      </c>
      <c r="Z1181" s="12" t="s">
        <v>4164</v>
      </c>
      <c r="AA1181" s="12" t="s">
        <v>4747</v>
      </c>
      <c r="AB1181" s="12" t="s">
        <v>4748</v>
      </c>
      <c r="AC1181" s="12" t="s">
        <v>3649</v>
      </c>
      <c r="AD1181" s="12" t="s">
        <v>73</v>
      </c>
      <c r="AE1181" s="70">
        <v>127357</v>
      </c>
      <c r="AF1181" s="70">
        <v>318392</v>
      </c>
      <c r="AG1181" s="60" t="s">
        <v>45</v>
      </c>
      <c r="AH1181" s="61">
        <v>132500</v>
      </c>
      <c r="AI1181" s="61">
        <v>0</v>
      </c>
      <c r="AJ1181" s="61">
        <v>145247</v>
      </c>
      <c r="AK1181" s="61">
        <v>0</v>
      </c>
      <c r="AL1181" s="61">
        <v>145247</v>
      </c>
      <c r="AM1181" s="61">
        <v>0</v>
      </c>
      <c r="AN1181" s="11"/>
      <c r="AO1181" s="61">
        <v>156867</v>
      </c>
      <c r="AP1181" s="61">
        <v>0</v>
      </c>
      <c r="AQ1181" s="62">
        <v>156867</v>
      </c>
      <c r="AR1181" s="62">
        <v>0</v>
      </c>
      <c r="AS1181" s="11"/>
      <c r="AT1181" s="62">
        <v>145247</v>
      </c>
      <c r="AU1181" s="62">
        <v>156867</v>
      </c>
      <c r="AV1181" s="61">
        <v>24367</v>
      </c>
      <c r="AW1181" s="63" t="str">
        <f t="shared" si="299"/>
        <v/>
      </c>
      <c r="AX1181" s="63" t="str">
        <f t="shared" si="300"/>
        <v/>
      </c>
      <c r="AY1181" s="64">
        <v>11620</v>
      </c>
      <c r="AZ1181" s="65">
        <v>8.0001652357707911E-2</v>
      </c>
      <c r="BA1181" s="65">
        <v>0.18390188679245284</v>
      </c>
      <c r="BB1181" s="16" t="s">
        <v>5504</v>
      </c>
      <c r="BC1181" s="17" t="s">
        <v>5574</v>
      </c>
    </row>
    <row r="1182" spans="1:55" ht="20.100000000000001" customHeight="1" x14ac:dyDescent="0.2">
      <c r="A1182" s="15">
        <v>2017</v>
      </c>
      <c r="B1182" s="15" t="s">
        <v>75</v>
      </c>
      <c r="C1182" s="35">
        <f t="shared" si="288"/>
        <v>8</v>
      </c>
      <c r="D1182" s="67">
        <v>12</v>
      </c>
      <c r="E1182" s="60" t="s">
        <v>9</v>
      </c>
      <c r="F1182" s="18" t="str">
        <f t="shared" si="289"/>
        <v>Beatty, Mark</v>
      </c>
      <c r="G1182" s="11" t="s">
        <v>485</v>
      </c>
      <c r="H1182" s="12" t="s">
        <v>5579</v>
      </c>
      <c r="I1182" s="66">
        <v>1</v>
      </c>
      <c r="J1182" s="68" t="s">
        <v>48</v>
      </c>
      <c r="K1182" s="34">
        <f t="shared" si="290"/>
        <v>40296</v>
      </c>
      <c r="L1182" s="34">
        <f t="shared" si="291"/>
        <v>0</v>
      </c>
      <c r="M1182" s="34">
        <f t="shared" si="292"/>
        <v>40296</v>
      </c>
      <c r="N1182" s="34">
        <f t="shared" si="293"/>
        <v>804</v>
      </c>
      <c r="O1182" s="34">
        <f t="shared" si="294"/>
        <v>0</v>
      </c>
      <c r="P1182" s="34">
        <f t="shared" si="295"/>
        <v>804</v>
      </c>
      <c r="Q1182" s="34">
        <f t="shared" si="296"/>
        <v>41100</v>
      </c>
      <c r="R1182" s="34">
        <f t="shared" si="297"/>
        <v>0</v>
      </c>
      <c r="S1182" s="34">
        <f t="shared" si="298"/>
        <v>41100</v>
      </c>
      <c r="T1182" s="69">
        <v>42916</v>
      </c>
      <c r="V1182" s="11" t="s">
        <v>5577</v>
      </c>
      <c r="W1182" s="11" t="s">
        <v>1888</v>
      </c>
      <c r="X1182" s="11" t="s">
        <v>8049</v>
      </c>
      <c r="Y1182" s="11" t="s">
        <v>5578</v>
      </c>
      <c r="Z1182" s="12" t="s">
        <v>4178</v>
      </c>
      <c r="AA1182" s="12" t="s">
        <v>5580</v>
      </c>
      <c r="AB1182" s="12" t="s">
        <v>5581</v>
      </c>
      <c r="AC1182" s="12" t="s">
        <v>490</v>
      </c>
      <c r="AD1182" s="12" t="s">
        <v>73</v>
      </c>
      <c r="AE1182" s="70">
        <v>35556</v>
      </c>
      <c r="AF1182" s="70">
        <v>59885</v>
      </c>
      <c r="AG1182" s="60" t="s">
        <v>45</v>
      </c>
      <c r="AH1182" s="61">
        <v>39700</v>
      </c>
      <c r="AI1182" s="61">
        <v>0</v>
      </c>
      <c r="AJ1182" s="61">
        <v>40296</v>
      </c>
      <c r="AK1182" s="61">
        <v>0</v>
      </c>
      <c r="AL1182" s="61">
        <v>40296</v>
      </c>
      <c r="AM1182" s="61">
        <v>0</v>
      </c>
      <c r="AN1182" s="11"/>
      <c r="AO1182" s="61">
        <v>41100</v>
      </c>
      <c r="AP1182" s="61">
        <v>0</v>
      </c>
      <c r="AQ1182" s="62">
        <v>41100</v>
      </c>
      <c r="AR1182" s="62">
        <v>0</v>
      </c>
      <c r="AS1182" s="11"/>
      <c r="AT1182" s="62">
        <v>40296</v>
      </c>
      <c r="AU1182" s="62">
        <v>41100</v>
      </c>
      <c r="AV1182" s="61">
        <v>1400</v>
      </c>
      <c r="AW1182" s="63" t="str">
        <f t="shared" si="299"/>
        <v/>
      </c>
      <c r="AX1182" s="63" t="str">
        <f t="shared" si="300"/>
        <v/>
      </c>
      <c r="AY1182" s="64">
        <v>804</v>
      </c>
      <c r="AZ1182" s="65">
        <v>1.9952352590827872E-2</v>
      </c>
      <c r="BA1182" s="65">
        <v>3.5264483627204031E-2</v>
      </c>
      <c r="BB1182" s="16" t="s">
        <v>5504</v>
      </c>
      <c r="BC1182" s="17" t="s">
        <v>5529</v>
      </c>
    </row>
    <row r="1183" spans="1:55" ht="20.100000000000001" customHeight="1" x14ac:dyDescent="0.2">
      <c r="A1183" s="15">
        <v>2017</v>
      </c>
      <c r="B1183" s="15" t="s">
        <v>75</v>
      </c>
      <c r="C1183" s="35">
        <f t="shared" si="288"/>
        <v>8</v>
      </c>
      <c r="D1183" s="67">
        <v>12</v>
      </c>
      <c r="E1183" s="60" t="s">
        <v>9</v>
      </c>
      <c r="F1183" s="18" t="str">
        <f t="shared" si="289"/>
        <v>Beckman, Gary</v>
      </c>
      <c r="G1183" s="11" t="s">
        <v>5584</v>
      </c>
      <c r="H1183" s="12" t="s">
        <v>5585</v>
      </c>
      <c r="I1183" s="66">
        <v>1</v>
      </c>
      <c r="J1183" s="68" t="s">
        <v>48</v>
      </c>
      <c r="K1183" s="34">
        <f t="shared" si="290"/>
        <v>64526</v>
      </c>
      <c r="L1183" s="34">
        <f t="shared" si="291"/>
        <v>0</v>
      </c>
      <c r="M1183" s="34">
        <f t="shared" si="292"/>
        <v>64526</v>
      </c>
      <c r="N1183" s="34">
        <f t="shared" si="293"/>
        <v>5162</v>
      </c>
      <c r="O1183" s="34">
        <f t="shared" si="294"/>
        <v>0</v>
      </c>
      <c r="P1183" s="34">
        <f t="shared" si="295"/>
        <v>5162</v>
      </c>
      <c r="Q1183" s="34">
        <f t="shared" si="296"/>
        <v>69688</v>
      </c>
      <c r="R1183" s="34">
        <f t="shared" si="297"/>
        <v>0</v>
      </c>
      <c r="S1183" s="34">
        <f t="shared" si="298"/>
        <v>69688</v>
      </c>
      <c r="T1183" s="69">
        <v>42916</v>
      </c>
      <c r="V1183" s="11" t="s">
        <v>5582</v>
      </c>
      <c r="W1183" s="11" t="s">
        <v>5043</v>
      </c>
      <c r="X1183" s="11" t="s">
        <v>8050</v>
      </c>
      <c r="Y1183" s="11" t="s">
        <v>5583</v>
      </c>
      <c r="Z1183" s="12" t="s">
        <v>4178</v>
      </c>
      <c r="AA1183" s="12" t="s">
        <v>5571</v>
      </c>
      <c r="AB1183" s="12" t="s">
        <v>5572</v>
      </c>
      <c r="AC1183" s="12" t="s">
        <v>5586</v>
      </c>
      <c r="AD1183" s="12" t="s">
        <v>73</v>
      </c>
      <c r="AE1183" s="70">
        <v>68970</v>
      </c>
      <c r="AF1183" s="70">
        <v>70757</v>
      </c>
      <c r="AG1183" s="60" t="s">
        <v>45</v>
      </c>
      <c r="AH1183" s="61">
        <v>63572</v>
      </c>
      <c r="AI1183" s="61">
        <v>0</v>
      </c>
      <c r="AJ1183" s="61">
        <v>64526</v>
      </c>
      <c r="AK1183" s="61">
        <v>0</v>
      </c>
      <c r="AL1183" s="61">
        <v>64526</v>
      </c>
      <c r="AM1183" s="61">
        <v>0</v>
      </c>
      <c r="AN1183" s="11"/>
      <c r="AO1183" s="61">
        <v>69688</v>
      </c>
      <c r="AP1183" s="61">
        <v>0</v>
      </c>
      <c r="AQ1183" s="62">
        <v>69688</v>
      </c>
      <c r="AR1183" s="62">
        <v>0</v>
      </c>
      <c r="AS1183" s="11"/>
      <c r="AT1183" s="62">
        <v>64526</v>
      </c>
      <c r="AU1183" s="62">
        <v>69688</v>
      </c>
      <c r="AV1183" s="61">
        <v>6116</v>
      </c>
      <c r="AW1183" s="63" t="str">
        <f t="shared" si="299"/>
        <v/>
      </c>
      <c r="AX1183" s="63" t="str">
        <f t="shared" si="300"/>
        <v/>
      </c>
      <c r="AY1183" s="64">
        <v>5162</v>
      </c>
      <c r="AZ1183" s="65">
        <v>7.9998760189690973E-2</v>
      </c>
      <c r="BA1183" s="65">
        <v>9.6205876801107412E-2</v>
      </c>
      <c r="BB1183" s="16" t="s">
        <v>5504</v>
      </c>
      <c r="BC1183" s="17" t="s">
        <v>5574</v>
      </c>
    </row>
    <row r="1184" spans="1:55" ht="20.100000000000001" customHeight="1" x14ac:dyDescent="0.2">
      <c r="A1184" s="15">
        <v>2017</v>
      </c>
      <c r="B1184" s="15" t="s">
        <v>75</v>
      </c>
      <c r="C1184" s="35">
        <f t="shared" si="288"/>
        <v>8</v>
      </c>
      <c r="D1184" s="67">
        <v>12</v>
      </c>
      <c r="E1184" s="60" t="s">
        <v>9</v>
      </c>
      <c r="F1184" s="18" t="str">
        <f t="shared" si="289"/>
        <v>Beisel, Chase</v>
      </c>
      <c r="G1184" s="11" t="s">
        <v>5100</v>
      </c>
      <c r="H1184" s="12" t="s">
        <v>5590</v>
      </c>
      <c r="I1184" s="66">
        <v>1</v>
      </c>
      <c r="J1184" s="68" t="s">
        <v>48</v>
      </c>
      <c r="K1184" s="34">
        <f t="shared" si="290"/>
        <v>96344</v>
      </c>
      <c r="L1184" s="34">
        <f t="shared" si="291"/>
        <v>0</v>
      </c>
      <c r="M1184" s="34">
        <f t="shared" si="292"/>
        <v>96344</v>
      </c>
      <c r="N1184" s="34">
        <f t="shared" si="293"/>
        <v>5781</v>
      </c>
      <c r="O1184" s="34">
        <f t="shared" si="294"/>
        <v>0</v>
      </c>
      <c r="P1184" s="34">
        <f t="shared" si="295"/>
        <v>5781</v>
      </c>
      <c r="Q1184" s="34">
        <f t="shared" si="296"/>
        <v>102125</v>
      </c>
      <c r="R1184" s="34">
        <f t="shared" si="297"/>
        <v>0</v>
      </c>
      <c r="S1184" s="34">
        <f t="shared" si="298"/>
        <v>102125</v>
      </c>
      <c r="T1184" s="69">
        <v>42916</v>
      </c>
      <c r="V1184" s="11" t="s">
        <v>5587</v>
      </c>
      <c r="W1184" s="11" t="s">
        <v>5588</v>
      </c>
      <c r="X1184" s="11" t="s">
        <v>8051</v>
      </c>
      <c r="Y1184" s="11" t="s">
        <v>5589</v>
      </c>
      <c r="Z1184" s="12" t="s">
        <v>4164</v>
      </c>
      <c r="AA1184" s="12" t="s">
        <v>5591</v>
      </c>
      <c r="AB1184" s="12" t="s">
        <v>5592</v>
      </c>
      <c r="AC1184" s="12" t="s">
        <v>482</v>
      </c>
      <c r="AD1184" s="12" t="s">
        <v>73</v>
      </c>
      <c r="AE1184" s="70">
        <v>67013</v>
      </c>
      <c r="AF1184" s="70">
        <v>146590</v>
      </c>
      <c r="AG1184" s="60" t="s">
        <v>45</v>
      </c>
      <c r="AH1184" s="61">
        <v>93935</v>
      </c>
      <c r="AI1184" s="61">
        <v>0</v>
      </c>
      <c r="AJ1184" s="61">
        <v>96344</v>
      </c>
      <c r="AK1184" s="61">
        <v>0</v>
      </c>
      <c r="AL1184" s="61">
        <v>96344</v>
      </c>
      <c r="AM1184" s="61">
        <v>0</v>
      </c>
      <c r="AN1184" s="11"/>
      <c r="AO1184" s="61">
        <v>102125</v>
      </c>
      <c r="AP1184" s="61">
        <v>0</v>
      </c>
      <c r="AQ1184" s="62">
        <v>102125</v>
      </c>
      <c r="AR1184" s="62">
        <v>0</v>
      </c>
      <c r="AS1184" s="11"/>
      <c r="AT1184" s="62">
        <v>96344</v>
      </c>
      <c r="AU1184" s="62">
        <v>102125</v>
      </c>
      <c r="AV1184" s="61">
        <v>8190</v>
      </c>
      <c r="AW1184" s="63" t="str">
        <f t="shared" si="299"/>
        <v/>
      </c>
      <c r="AX1184" s="63" t="str">
        <f t="shared" si="300"/>
        <v/>
      </c>
      <c r="AY1184" s="64">
        <v>5781</v>
      </c>
      <c r="AZ1184" s="65">
        <v>6.0003736610479114E-2</v>
      </c>
      <c r="BA1184" s="65">
        <v>8.7187949113748872E-2</v>
      </c>
      <c r="BB1184" s="16" t="s">
        <v>5504</v>
      </c>
      <c r="BC1184" s="17" t="s">
        <v>5574</v>
      </c>
    </row>
    <row r="1185" spans="1:55" ht="20.100000000000001" customHeight="1" x14ac:dyDescent="0.2">
      <c r="A1185" s="15">
        <v>2017</v>
      </c>
      <c r="B1185" s="15" t="s">
        <v>75</v>
      </c>
      <c r="C1185" s="35">
        <f t="shared" si="288"/>
        <v>8</v>
      </c>
      <c r="D1185" s="67">
        <v>12</v>
      </c>
      <c r="E1185" s="60" t="s">
        <v>9</v>
      </c>
      <c r="F1185" s="18" t="str">
        <f t="shared" si="289"/>
        <v>Belk, Autumn</v>
      </c>
      <c r="G1185" s="11" t="s">
        <v>5569</v>
      </c>
      <c r="H1185" s="12" t="s">
        <v>5595</v>
      </c>
      <c r="I1185" s="66">
        <v>1</v>
      </c>
      <c r="J1185" s="68" t="s">
        <v>48</v>
      </c>
      <c r="K1185" s="34">
        <f t="shared" si="290"/>
        <v>43800</v>
      </c>
      <c r="L1185" s="34">
        <f t="shared" si="291"/>
        <v>0</v>
      </c>
      <c r="M1185" s="34">
        <f t="shared" si="292"/>
        <v>43800</v>
      </c>
      <c r="N1185" s="34">
        <f t="shared" si="293"/>
        <v>2628</v>
      </c>
      <c r="O1185" s="34">
        <f t="shared" si="294"/>
        <v>0</v>
      </c>
      <c r="P1185" s="34">
        <f t="shared" si="295"/>
        <v>2628</v>
      </c>
      <c r="Q1185" s="34">
        <f t="shared" si="296"/>
        <v>46428</v>
      </c>
      <c r="R1185" s="34">
        <f t="shared" si="297"/>
        <v>0</v>
      </c>
      <c r="S1185" s="34">
        <f t="shared" si="298"/>
        <v>46428</v>
      </c>
      <c r="T1185" s="69">
        <v>42916</v>
      </c>
      <c r="V1185" s="11" t="s">
        <v>5593</v>
      </c>
      <c r="W1185" s="11" t="s">
        <v>4955</v>
      </c>
      <c r="X1185" s="11" t="s">
        <v>8052</v>
      </c>
      <c r="Y1185" s="11" t="s">
        <v>5594</v>
      </c>
      <c r="Z1185" s="12" t="s">
        <v>4178</v>
      </c>
      <c r="AA1185" s="12" t="s">
        <v>5580</v>
      </c>
      <c r="AB1185" s="12" t="s">
        <v>5581</v>
      </c>
      <c r="AC1185" s="12" t="s">
        <v>5573</v>
      </c>
      <c r="AD1185" s="12" t="s">
        <v>73</v>
      </c>
      <c r="AE1185" s="70">
        <v>51491</v>
      </c>
      <c r="AF1185" s="70">
        <v>64526</v>
      </c>
      <c r="AG1185" s="60" t="s">
        <v>45</v>
      </c>
      <c r="AH1185" s="61">
        <v>41500</v>
      </c>
      <c r="AI1185" s="61">
        <v>0</v>
      </c>
      <c r="AJ1185" s="61">
        <v>43800</v>
      </c>
      <c r="AK1185" s="61">
        <v>0</v>
      </c>
      <c r="AL1185" s="61">
        <v>43800</v>
      </c>
      <c r="AM1185" s="61">
        <v>0</v>
      </c>
      <c r="AN1185" s="11"/>
      <c r="AO1185" s="61">
        <v>46428</v>
      </c>
      <c r="AP1185" s="61">
        <v>0</v>
      </c>
      <c r="AQ1185" s="62">
        <v>46428</v>
      </c>
      <c r="AR1185" s="62">
        <v>0</v>
      </c>
      <c r="AS1185" s="11"/>
      <c r="AT1185" s="62">
        <v>43800</v>
      </c>
      <c r="AU1185" s="62">
        <v>46428</v>
      </c>
      <c r="AV1185" s="61">
        <v>4928</v>
      </c>
      <c r="AW1185" s="63" t="str">
        <f t="shared" si="299"/>
        <v/>
      </c>
      <c r="AX1185" s="63" t="str">
        <f t="shared" si="300"/>
        <v/>
      </c>
      <c r="AY1185" s="64">
        <v>2628</v>
      </c>
      <c r="AZ1185" s="65">
        <v>0.06</v>
      </c>
      <c r="BA1185" s="65">
        <v>0.11874698795180723</v>
      </c>
      <c r="BB1185" s="16" t="s">
        <v>5504</v>
      </c>
      <c r="BC1185" s="17" t="s">
        <v>5574</v>
      </c>
    </row>
    <row r="1186" spans="1:55" ht="20.100000000000001" customHeight="1" x14ac:dyDescent="0.2">
      <c r="A1186" s="15">
        <v>2017</v>
      </c>
      <c r="B1186" s="15" t="s">
        <v>75</v>
      </c>
      <c r="C1186" s="35">
        <f t="shared" si="288"/>
        <v>8</v>
      </c>
      <c r="D1186" s="67">
        <v>12</v>
      </c>
      <c r="E1186" s="60" t="s">
        <v>9</v>
      </c>
      <c r="F1186" s="18" t="str">
        <f t="shared" si="289"/>
        <v>Bociu, Lorena</v>
      </c>
      <c r="G1186" s="11" t="s">
        <v>5100</v>
      </c>
      <c r="H1186" s="12" t="s">
        <v>5604</v>
      </c>
      <c r="I1186" s="66">
        <v>1</v>
      </c>
      <c r="J1186" s="68" t="s">
        <v>48</v>
      </c>
      <c r="K1186" s="34">
        <f t="shared" si="290"/>
        <v>89320</v>
      </c>
      <c r="L1186" s="34">
        <f t="shared" si="291"/>
        <v>0</v>
      </c>
      <c r="M1186" s="34">
        <f t="shared" si="292"/>
        <v>89320</v>
      </c>
      <c r="N1186" s="34">
        <f t="shared" si="293"/>
        <v>5359</v>
      </c>
      <c r="O1186" s="34">
        <f t="shared" si="294"/>
        <v>0</v>
      </c>
      <c r="P1186" s="34">
        <f t="shared" si="295"/>
        <v>5359</v>
      </c>
      <c r="Q1186" s="34">
        <f t="shared" si="296"/>
        <v>94679</v>
      </c>
      <c r="R1186" s="34">
        <f t="shared" si="297"/>
        <v>0</v>
      </c>
      <c r="S1186" s="34">
        <f t="shared" si="298"/>
        <v>94679</v>
      </c>
      <c r="T1186" s="69">
        <v>42916</v>
      </c>
      <c r="V1186" s="11" t="s">
        <v>5601</v>
      </c>
      <c r="W1186" s="11" t="s">
        <v>5602</v>
      </c>
      <c r="X1186" s="11" t="s">
        <v>8057</v>
      </c>
      <c r="Y1186" s="11" t="s">
        <v>5603</v>
      </c>
      <c r="Z1186" s="12" t="s">
        <v>4143</v>
      </c>
      <c r="AA1186" s="12" t="s">
        <v>1742</v>
      </c>
      <c r="AB1186" s="12" t="s">
        <v>5605</v>
      </c>
      <c r="AC1186" s="12" t="s">
        <v>482</v>
      </c>
      <c r="AD1186" s="12" t="s">
        <v>73</v>
      </c>
      <c r="AE1186" s="70">
        <v>73669</v>
      </c>
      <c r="AF1186" s="70">
        <v>161151</v>
      </c>
      <c r="AG1186" s="60" t="s">
        <v>45</v>
      </c>
      <c r="AH1186" s="61">
        <v>88000</v>
      </c>
      <c r="AI1186" s="61">
        <v>0</v>
      </c>
      <c r="AJ1186" s="61">
        <v>89320</v>
      </c>
      <c r="AK1186" s="61">
        <v>0</v>
      </c>
      <c r="AL1186" s="61">
        <v>89320</v>
      </c>
      <c r="AM1186" s="61">
        <v>0</v>
      </c>
      <c r="AN1186" s="11"/>
      <c r="AO1186" s="61">
        <v>94679</v>
      </c>
      <c r="AP1186" s="61">
        <v>0</v>
      </c>
      <c r="AQ1186" s="62">
        <v>94679</v>
      </c>
      <c r="AR1186" s="62">
        <v>0</v>
      </c>
      <c r="AS1186" s="11"/>
      <c r="AT1186" s="62">
        <v>89320</v>
      </c>
      <c r="AU1186" s="62">
        <v>94679</v>
      </c>
      <c r="AV1186" s="61">
        <v>6679</v>
      </c>
      <c r="AW1186" s="63" t="str">
        <f t="shared" si="299"/>
        <v/>
      </c>
      <c r="AX1186" s="63" t="str">
        <f t="shared" si="300"/>
        <v/>
      </c>
      <c r="AY1186" s="64">
        <v>5359</v>
      </c>
      <c r="AZ1186" s="65">
        <v>5.9997760859829823E-2</v>
      </c>
      <c r="BA1186" s="65">
        <v>7.5897727272727269E-2</v>
      </c>
      <c r="BB1186" s="16" t="s">
        <v>5504</v>
      </c>
      <c r="BC1186" s="17" t="s">
        <v>5574</v>
      </c>
    </row>
    <row r="1187" spans="1:55" ht="20.100000000000001" customHeight="1" x14ac:dyDescent="0.2">
      <c r="A1187" s="15">
        <v>2017</v>
      </c>
      <c r="B1187" s="15" t="s">
        <v>75</v>
      </c>
      <c r="C1187" s="35">
        <f t="shared" si="288"/>
        <v>8</v>
      </c>
      <c r="D1187" s="67">
        <v>12</v>
      </c>
      <c r="E1187" s="60" t="s">
        <v>9</v>
      </c>
      <c r="F1187" s="18" t="str">
        <f t="shared" si="289"/>
        <v>Bullock-Allen, Stephanie</v>
      </c>
      <c r="G1187" s="11" t="s">
        <v>485</v>
      </c>
      <c r="H1187" s="12" t="s">
        <v>5612</v>
      </c>
      <c r="I1187" s="66">
        <v>1</v>
      </c>
      <c r="J1187" s="68" t="s">
        <v>48</v>
      </c>
      <c r="K1187" s="34">
        <f t="shared" si="290"/>
        <v>39078</v>
      </c>
      <c r="L1187" s="34">
        <f t="shared" si="291"/>
        <v>0</v>
      </c>
      <c r="M1187" s="34">
        <f t="shared" si="292"/>
        <v>39078</v>
      </c>
      <c r="N1187" s="34">
        <f t="shared" si="293"/>
        <v>922</v>
      </c>
      <c r="O1187" s="34">
        <f t="shared" si="294"/>
        <v>0</v>
      </c>
      <c r="P1187" s="34">
        <f t="shared" si="295"/>
        <v>922</v>
      </c>
      <c r="Q1187" s="34">
        <f t="shared" si="296"/>
        <v>40000</v>
      </c>
      <c r="R1187" s="34">
        <f t="shared" si="297"/>
        <v>0</v>
      </c>
      <c r="S1187" s="34">
        <f t="shared" si="298"/>
        <v>40000</v>
      </c>
      <c r="T1187" s="69">
        <v>42916</v>
      </c>
      <c r="V1187" s="11" t="s">
        <v>5610</v>
      </c>
      <c r="W1187" s="11" t="s">
        <v>789</v>
      </c>
      <c r="X1187" s="11" t="s">
        <v>8070</v>
      </c>
      <c r="Y1187" s="11" t="s">
        <v>5611</v>
      </c>
      <c r="Z1187" s="12" t="s">
        <v>4178</v>
      </c>
      <c r="AA1187" s="12" t="s">
        <v>5580</v>
      </c>
      <c r="AB1187" s="12" t="s">
        <v>5581</v>
      </c>
      <c r="AC1187" s="12" t="s">
        <v>490</v>
      </c>
      <c r="AD1187" s="12" t="s">
        <v>73</v>
      </c>
      <c r="AE1187" s="70">
        <v>35556</v>
      </c>
      <c r="AF1187" s="70">
        <v>59885</v>
      </c>
      <c r="AG1187" s="60" t="s">
        <v>45</v>
      </c>
      <c r="AH1187" s="61">
        <v>38500</v>
      </c>
      <c r="AI1187" s="61">
        <v>0</v>
      </c>
      <c r="AJ1187" s="61">
        <v>39078</v>
      </c>
      <c r="AK1187" s="61">
        <v>0</v>
      </c>
      <c r="AL1187" s="61">
        <v>39078</v>
      </c>
      <c r="AM1187" s="61">
        <v>0</v>
      </c>
      <c r="AN1187" s="11"/>
      <c r="AO1187" s="61">
        <v>40000</v>
      </c>
      <c r="AP1187" s="61">
        <v>0</v>
      </c>
      <c r="AQ1187" s="62">
        <v>40000</v>
      </c>
      <c r="AR1187" s="62">
        <v>0</v>
      </c>
      <c r="AS1187" s="11"/>
      <c r="AT1187" s="62">
        <v>39078</v>
      </c>
      <c r="AU1187" s="62">
        <v>40000</v>
      </c>
      <c r="AV1187" s="61">
        <v>1500</v>
      </c>
      <c r="AW1187" s="63" t="str">
        <f t="shared" si="299"/>
        <v/>
      </c>
      <c r="AX1187" s="63" t="str">
        <f t="shared" si="300"/>
        <v/>
      </c>
      <c r="AY1187" s="64">
        <v>922</v>
      </c>
      <c r="AZ1187" s="65">
        <v>2.3593837965095451E-2</v>
      </c>
      <c r="BA1187" s="65">
        <v>3.896103896103896E-2</v>
      </c>
      <c r="BB1187" s="16" t="s">
        <v>5504</v>
      </c>
      <c r="BC1187" s="17" t="s">
        <v>5529</v>
      </c>
    </row>
    <row r="1188" spans="1:55" ht="20.100000000000001" customHeight="1" x14ac:dyDescent="0.2">
      <c r="A1188" s="15">
        <v>2017</v>
      </c>
      <c r="B1188" s="15" t="s">
        <v>75</v>
      </c>
      <c r="C1188" s="35">
        <f t="shared" si="288"/>
        <v>8</v>
      </c>
      <c r="D1188" s="67">
        <v>12</v>
      </c>
      <c r="E1188" s="60" t="s">
        <v>9</v>
      </c>
      <c r="F1188" s="18" t="str">
        <f t="shared" si="289"/>
        <v>Burrack, Hannah</v>
      </c>
      <c r="G1188" s="11" t="s">
        <v>419</v>
      </c>
      <c r="H1188" s="12" t="s">
        <v>5616</v>
      </c>
      <c r="I1188" s="66">
        <v>1</v>
      </c>
      <c r="J1188" s="68" t="s">
        <v>48</v>
      </c>
      <c r="K1188" s="34">
        <f t="shared" si="290"/>
        <v>84806</v>
      </c>
      <c r="L1188" s="34">
        <f t="shared" si="291"/>
        <v>28922</v>
      </c>
      <c r="M1188" s="34">
        <f t="shared" si="292"/>
        <v>113728</v>
      </c>
      <c r="N1188" s="34">
        <f t="shared" si="293"/>
        <v>-47231</v>
      </c>
      <c r="O1188" s="34">
        <f t="shared" si="294"/>
        <v>56329</v>
      </c>
      <c r="P1188" s="34">
        <f t="shared" si="295"/>
        <v>9098</v>
      </c>
      <c r="Q1188" s="34">
        <f t="shared" si="296"/>
        <v>37575</v>
      </c>
      <c r="R1188" s="34">
        <f t="shared" si="297"/>
        <v>85251</v>
      </c>
      <c r="S1188" s="34">
        <f t="shared" si="298"/>
        <v>122826</v>
      </c>
      <c r="T1188" s="69">
        <v>42916</v>
      </c>
      <c r="V1188" s="11" t="s">
        <v>5613</v>
      </c>
      <c r="W1188" s="11" t="s">
        <v>5614</v>
      </c>
      <c r="X1188" s="11" t="s">
        <v>8073</v>
      </c>
      <c r="Y1188" s="11" t="s">
        <v>5615</v>
      </c>
      <c r="Z1188" s="12" t="s">
        <v>4137</v>
      </c>
      <c r="AA1188" s="12" t="s">
        <v>4361</v>
      </c>
      <c r="AB1188" s="12" t="s">
        <v>4362</v>
      </c>
      <c r="AC1188" s="12" t="s">
        <v>3649</v>
      </c>
      <c r="AD1188" s="12" t="s">
        <v>73</v>
      </c>
      <c r="AE1188" s="70">
        <v>87982</v>
      </c>
      <c r="AF1188" s="70">
        <v>219954</v>
      </c>
      <c r="AG1188" s="60" t="s">
        <v>45</v>
      </c>
      <c r="AH1188" s="61">
        <v>103861</v>
      </c>
      <c r="AI1188" s="61">
        <v>0</v>
      </c>
      <c r="AJ1188" s="61">
        <v>113728</v>
      </c>
      <c r="AK1188" s="61">
        <v>0</v>
      </c>
      <c r="AL1188" s="61">
        <v>84806</v>
      </c>
      <c r="AM1188" s="61">
        <v>28922</v>
      </c>
      <c r="AN1188" s="11" t="s">
        <v>4399</v>
      </c>
      <c r="AO1188" s="61">
        <v>122826</v>
      </c>
      <c r="AP1188" s="61">
        <v>0</v>
      </c>
      <c r="AQ1188" s="62">
        <v>37575</v>
      </c>
      <c r="AR1188" s="62">
        <v>85251</v>
      </c>
      <c r="AS1188" s="11" t="s">
        <v>4546</v>
      </c>
      <c r="AT1188" s="62">
        <v>113728</v>
      </c>
      <c r="AU1188" s="62">
        <v>122826</v>
      </c>
      <c r="AV1188" s="61">
        <v>18965</v>
      </c>
      <c r="AW1188" s="63" t="str">
        <f t="shared" si="299"/>
        <v/>
      </c>
      <c r="AX1188" s="63" t="str">
        <f t="shared" si="300"/>
        <v/>
      </c>
      <c r="AY1188" s="64">
        <v>9098</v>
      </c>
      <c r="AZ1188" s="65">
        <v>7.9997889701744512E-2</v>
      </c>
      <c r="BA1188" s="65">
        <v>0.18259982091449148</v>
      </c>
      <c r="BB1188" s="16" t="s">
        <v>5504</v>
      </c>
      <c r="BC1188" s="17" t="s">
        <v>5574</v>
      </c>
    </row>
    <row r="1189" spans="1:55" ht="20.100000000000001" customHeight="1" x14ac:dyDescent="0.2">
      <c r="A1189" s="15">
        <v>2017</v>
      </c>
      <c r="B1189" s="15" t="s">
        <v>75</v>
      </c>
      <c r="C1189" s="35">
        <f t="shared" si="288"/>
        <v>8</v>
      </c>
      <c r="D1189" s="67">
        <v>12</v>
      </c>
      <c r="E1189" s="60" t="s">
        <v>9</v>
      </c>
      <c r="F1189" s="18" t="str">
        <f t="shared" si="289"/>
        <v>Cass, Cheryl</v>
      </c>
      <c r="G1189" s="11" t="s">
        <v>5569</v>
      </c>
      <c r="H1189" s="12" t="s">
        <v>5619</v>
      </c>
      <c r="I1189" s="66">
        <v>1</v>
      </c>
      <c r="J1189" s="68" t="s">
        <v>48</v>
      </c>
      <c r="K1189" s="34">
        <f t="shared" si="290"/>
        <v>89442</v>
      </c>
      <c r="L1189" s="34">
        <f t="shared" si="291"/>
        <v>0</v>
      </c>
      <c r="M1189" s="34">
        <f t="shared" si="292"/>
        <v>89442</v>
      </c>
      <c r="N1189" s="34">
        <f t="shared" si="293"/>
        <v>5367</v>
      </c>
      <c r="O1189" s="34">
        <f t="shared" si="294"/>
        <v>0</v>
      </c>
      <c r="P1189" s="34">
        <f t="shared" si="295"/>
        <v>5367</v>
      </c>
      <c r="Q1189" s="34">
        <f t="shared" si="296"/>
        <v>94809</v>
      </c>
      <c r="R1189" s="34">
        <f t="shared" si="297"/>
        <v>0</v>
      </c>
      <c r="S1189" s="34">
        <f t="shared" si="298"/>
        <v>94809</v>
      </c>
      <c r="T1189" s="69">
        <v>42916</v>
      </c>
      <c r="V1189" s="11" t="s">
        <v>5617</v>
      </c>
      <c r="W1189" s="11" t="s">
        <v>579</v>
      </c>
      <c r="X1189" s="11" t="s">
        <v>8084</v>
      </c>
      <c r="Y1189" s="11" t="s">
        <v>5618</v>
      </c>
      <c r="Z1189" s="12" t="s">
        <v>4164</v>
      </c>
      <c r="AA1189" s="12" t="s">
        <v>5620</v>
      </c>
      <c r="AB1189" s="12" t="s">
        <v>5621</v>
      </c>
      <c r="AC1189" s="12" t="s">
        <v>5573</v>
      </c>
      <c r="AD1189" s="12" t="s">
        <v>73</v>
      </c>
      <c r="AE1189" s="70">
        <v>77855</v>
      </c>
      <c r="AF1189" s="70">
        <v>132691</v>
      </c>
      <c r="AG1189" s="60" t="s">
        <v>45</v>
      </c>
      <c r="AH1189" s="61">
        <v>88120</v>
      </c>
      <c r="AI1189" s="61">
        <v>0</v>
      </c>
      <c r="AJ1189" s="61">
        <v>89442</v>
      </c>
      <c r="AK1189" s="61">
        <v>0</v>
      </c>
      <c r="AL1189" s="61">
        <v>89442</v>
      </c>
      <c r="AM1189" s="61">
        <v>0</v>
      </c>
      <c r="AN1189" s="11"/>
      <c r="AO1189" s="61">
        <v>94809</v>
      </c>
      <c r="AP1189" s="61">
        <v>0</v>
      </c>
      <c r="AQ1189" s="62">
        <v>94809</v>
      </c>
      <c r="AR1189" s="62">
        <v>0</v>
      </c>
      <c r="AS1189" s="11"/>
      <c r="AT1189" s="62">
        <v>89442</v>
      </c>
      <c r="AU1189" s="62">
        <v>94809</v>
      </c>
      <c r="AV1189" s="61">
        <v>6689</v>
      </c>
      <c r="AW1189" s="63" t="str">
        <f t="shared" si="299"/>
        <v/>
      </c>
      <c r="AX1189" s="63" t="str">
        <f t="shared" si="300"/>
        <v/>
      </c>
      <c r="AY1189" s="64">
        <v>5367</v>
      </c>
      <c r="AZ1189" s="65">
        <v>6.0005366606292347E-2</v>
      </c>
      <c r="BA1189" s="65">
        <v>7.5907852927825689E-2</v>
      </c>
      <c r="BB1189" s="16" t="s">
        <v>5504</v>
      </c>
      <c r="BC1189" s="17" t="s">
        <v>5574</v>
      </c>
    </row>
    <row r="1190" spans="1:55" ht="20.100000000000001" customHeight="1" x14ac:dyDescent="0.2">
      <c r="A1190" s="15">
        <v>2017</v>
      </c>
      <c r="B1190" s="15" t="s">
        <v>75</v>
      </c>
      <c r="C1190" s="35">
        <f t="shared" si="288"/>
        <v>8</v>
      </c>
      <c r="D1190" s="67">
        <v>12</v>
      </c>
      <c r="E1190" s="60" t="s">
        <v>9</v>
      </c>
      <c r="F1190" s="18" t="str">
        <f t="shared" si="289"/>
        <v>Chang, Chih-Hao</v>
      </c>
      <c r="G1190" s="11" t="s">
        <v>5100</v>
      </c>
      <c r="H1190" s="12" t="s">
        <v>5625</v>
      </c>
      <c r="I1190" s="66">
        <v>1</v>
      </c>
      <c r="J1190" s="68" t="s">
        <v>48</v>
      </c>
      <c r="K1190" s="34">
        <f t="shared" si="290"/>
        <v>95826</v>
      </c>
      <c r="L1190" s="34">
        <f t="shared" si="291"/>
        <v>0</v>
      </c>
      <c r="M1190" s="34">
        <f t="shared" si="292"/>
        <v>95826</v>
      </c>
      <c r="N1190" s="34">
        <f t="shared" si="293"/>
        <v>5750</v>
      </c>
      <c r="O1190" s="34">
        <f t="shared" si="294"/>
        <v>0</v>
      </c>
      <c r="P1190" s="34">
        <f t="shared" si="295"/>
        <v>5750</v>
      </c>
      <c r="Q1190" s="34">
        <f t="shared" si="296"/>
        <v>101576</v>
      </c>
      <c r="R1190" s="34">
        <f t="shared" si="297"/>
        <v>0</v>
      </c>
      <c r="S1190" s="34">
        <f t="shared" si="298"/>
        <v>101576</v>
      </c>
      <c r="T1190" s="69">
        <v>42916</v>
      </c>
      <c r="V1190" s="11" t="s">
        <v>5622</v>
      </c>
      <c r="W1190" s="11" t="s">
        <v>5623</v>
      </c>
      <c r="X1190" s="11" t="s">
        <v>8089</v>
      </c>
      <c r="Y1190" s="11" t="s">
        <v>5624</v>
      </c>
      <c r="Z1190" s="12" t="s">
        <v>4164</v>
      </c>
      <c r="AA1190" s="12" t="s">
        <v>5626</v>
      </c>
      <c r="AB1190" s="12" t="s">
        <v>5627</v>
      </c>
      <c r="AC1190" s="12" t="s">
        <v>482</v>
      </c>
      <c r="AD1190" s="12" t="s">
        <v>73</v>
      </c>
      <c r="AE1190" s="70">
        <v>87879</v>
      </c>
      <c r="AF1190" s="70">
        <v>192235</v>
      </c>
      <c r="AG1190" s="60" t="s">
        <v>45</v>
      </c>
      <c r="AH1190" s="61">
        <v>92439</v>
      </c>
      <c r="AI1190" s="61">
        <v>0</v>
      </c>
      <c r="AJ1190" s="61">
        <v>95826</v>
      </c>
      <c r="AK1190" s="61">
        <v>0</v>
      </c>
      <c r="AL1190" s="61">
        <v>95826</v>
      </c>
      <c r="AM1190" s="61">
        <v>0</v>
      </c>
      <c r="AN1190" s="11"/>
      <c r="AO1190" s="61">
        <v>101576</v>
      </c>
      <c r="AP1190" s="61">
        <v>0</v>
      </c>
      <c r="AQ1190" s="62">
        <v>101576</v>
      </c>
      <c r="AR1190" s="62">
        <v>0</v>
      </c>
      <c r="AS1190" s="11"/>
      <c r="AT1190" s="62">
        <v>95826</v>
      </c>
      <c r="AU1190" s="62">
        <v>101576</v>
      </c>
      <c r="AV1190" s="61">
        <v>9137</v>
      </c>
      <c r="AW1190" s="63" t="str">
        <f t="shared" si="299"/>
        <v/>
      </c>
      <c r="AX1190" s="63" t="str">
        <f t="shared" si="300"/>
        <v/>
      </c>
      <c r="AY1190" s="64">
        <v>5750</v>
      </c>
      <c r="AZ1190" s="65">
        <v>6.0004591655709309E-2</v>
      </c>
      <c r="BA1190" s="65">
        <v>9.88435617001482E-2</v>
      </c>
      <c r="BB1190" s="16" t="s">
        <v>5504</v>
      </c>
      <c r="BC1190" s="17" t="s">
        <v>5574</v>
      </c>
    </row>
    <row r="1191" spans="1:55" ht="20.100000000000001" customHeight="1" x14ac:dyDescent="0.2">
      <c r="A1191" s="15">
        <v>2017</v>
      </c>
      <c r="B1191" s="15" t="s">
        <v>75</v>
      </c>
      <c r="C1191" s="35">
        <f t="shared" si="288"/>
        <v>8</v>
      </c>
      <c r="D1191" s="67">
        <v>12</v>
      </c>
      <c r="E1191" s="60" t="s">
        <v>9</v>
      </c>
      <c r="F1191" s="18" t="str">
        <f t="shared" si="289"/>
        <v>Collazo, Ramon</v>
      </c>
      <c r="G1191" s="11" t="s">
        <v>5100</v>
      </c>
      <c r="H1191" s="12" t="s">
        <v>5636</v>
      </c>
      <c r="I1191" s="66">
        <v>1</v>
      </c>
      <c r="J1191" s="68" t="s">
        <v>48</v>
      </c>
      <c r="K1191" s="34">
        <f t="shared" si="290"/>
        <v>99960</v>
      </c>
      <c r="L1191" s="34">
        <f t="shared" si="291"/>
        <v>0</v>
      </c>
      <c r="M1191" s="34">
        <f t="shared" si="292"/>
        <v>99960</v>
      </c>
      <c r="N1191" s="34">
        <f t="shared" si="293"/>
        <v>5998</v>
      </c>
      <c r="O1191" s="34">
        <f t="shared" si="294"/>
        <v>0</v>
      </c>
      <c r="P1191" s="34">
        <f t="shared" si="295"/>
        <v>5998</v>
      </c>
      <c r="Q1191" s="34">
        <f t="shared" si="296"/>
        <v>105958</v>
      </c>
      <c r="R1191" s="34">
        <f t="shared" si="297"/>
        <v>0</v>
      </c>
      <c r="S1191" s="34">
        <f t="shared" si="298"/>
        <v>105958</v>
      </c>
      <c r="T1191" s="69">
        <v>42916</v>
      </c>
      <c r="V1191" s="11" t="s">
        <v>5633</v>
      </c>
      <c r="W1191" s="11" t="s">
        <v>5634</v>
      </c>
      <c r="X1191" s="11" t="s">
        <v>8095</v>
      </c>
      <c r="Y1191" s="11" t="s">
        <v>5635</v>
      </c>
      <c r="Z1191" s="12" t="s">
        <v>4164</v>
      </c>
      <c r="AA1191" s="12" t="s">
        <v>5620</v>
      </c>
      <c r="AB1191" s="12" t="s">
        <v>5621</v>
      </c>
      <c r="AC1191" s="12" t="s">
        <v>482</v>
      </c>
      <c r="AD1191" s="12" t="s">
        <v>73</v>
      </c>
      <c r="AE1191" s="70">
        <v>89093</v>
      </c>
      <c r="AF1191" s="70">
        <v>194891</v>
      </c>
      <c r="AG1191" s="60" t="s">
        <v>45</v>
      </c>
      <c r="AH1191" s="61">
        <v>98483</v>
      </c>
      <c r="AI1191" s="61">
        <v>0</v>
      </c>
      <c r="AJ1191" s="61">
        <v>99960</v>
      </c>
      <c r="AK1191" s="61">
        <v>0</v>
      </c>
      <c r="AL1191" s="61">
        <v>99960</v>
      </c>
      <c r="AM1191" s="61">
        <v>0</v>
      </c>
      <c r="AN1191" s="11"/>
      <c r="AO1191" s="61">
        <v>105958</v>
      </c>
      <c r="AP1191" s="61">
        <v>0</v>
      </c>
      <c r="AQ1191" s="62">
        <v>105958</v>
      </c>
      <c r="AR1191" s="62">
        <v>0</v>
      </c>
      <c r="AS1191" s="11"/>
      <c r="AT1191" s="62">
        <v>99960</v>
      </c>
      <c r="AU1191" s="62">
        <v>105958</v>
      </c>
      <c r="AV1191" s="61">
        <v>7475</v>
      </c>
      <c r="AW1191" s="63" t="str">
        <f t="shared" si="299"/>
        <v/>
      </c>
      <c r="AX1191" s="63" t="str">
        <f t="shared" si="300"/>
        <v/>
      </c>
      <c r="AY1191" s="64">
        <v>5998</v>
      </c>
      <c r="AZ1191" s="65">
        <v>6.0004001600640254E-2</v>
      </c>
      <c r="BA1191" s="65">
        <v>7.590142461135424E-2</v>
      </c>
      <c r="BB1191" s="16" t="s">
        <v>5504</v>
      </c>
      <c r="BC1191" s="17" t="s">
        <v>5574</v>
      </c>
    </row>
    <row r="1192" spans="1:55" ht="20.100000000000001" customHeight="1" x14ac:dyDescent="0.2">
      <c r="A1192" s="15">
        <v>2017</v>
      </c>
      <c r="B1192" s="15" t="s">
        <v>75</v>
      </c>
      <c r="C1192" s="35">
        <f t="shared" si="288"/>
        <v>8</v>
      </c>
      <c r="D1192" s="67">
        <v>12</v>
      </c>
      <c r="E1192" s="60" t="s">
        <v>9</v>
      </c>
      <c r="F1192" s="18" t="str">
        <f t="shared" si="289"/>
        <v>Cooper, Matthew</v>
      </c>
      <c r="G1192" s="11" t="s">
        <v>5569</v>
      </c>
      <c r="H1192" s="12" t="s">
        <v>5638</v>
      </c>
      <c r="I1192" s="66">
        <v>1</v>
      </c>
      <c r="J1192" s="68" t="s">
        <v>48</v>
      </c>
      <c r="K1192" s="34">
        <f t="shared" si="290"/>
        <v>81546</v>
      </c>
      <c r="L1192" s="34">
        <f t="shared" si="291"/>
        <v>0</v>
      </c>
      <c r="M1192" s="34">
        <f t="shared" si="292"/>
        <v>81546</v>
      </c>
      <c r="N1192" s="34">
        <f t="shared" si="293"/>
        <v>4893</v>
      </c>
      <c r="O1192" s="34">
        <f t="shared" si="294"/>
        <v>0</v>
      </c>
      <c r="P1192" s="34">
        <f t="shared" si="295"/>
        <v>4893</v>
      </c>
      <c r="Q1192" s="34">
        <f t="shared" si="296"/>
        <v>86439</v>
      </c>
      <c r="R1192" s="34">
        <f t="shared" si="297"/>
        <v>0</v>
      </c>
      <c r="S1192" s="34">
        <f t="shared" si="298"/>
        <v>86439</v>
      </c>
      <c r="T1192" s="69">
        <v>42916</v>
      </c>
      <c r="V1192" s="11" t="s">
        <v>1168</v>
      </c>
      <c r="W1192" s="11" t="s">
        <v>569</v>
      </c>
      <c r="X1192" s="11" t="s">
        <v>8100</v>
      </c>
      <c r="Y1192" s="11" t="s">
        <v>5637</v>
      </c>
      <c r="Z1192" s="12" t="s">
        <v>4164</v>
      </c>
      <c r="AA1192" s="12" t="s">
        <v>5591</v>
      </c>
      <c r="AB1192" s="12" t="s">
        <v>5592</v>
      </c>
      <c r="AC1192" s="12" t="s">
        <v>5573</v>
      </c>
      <c r="AD1192" s="12" t="s">
        <v>73</v>
      </c>
      <c r="AE1192" s="70">
        <v>77855</v>
      </c>
      <c r="AF1192" s="70">
        <v>132691</v>
      </c>
      <c r="AG1192" s="60" t="s">
        <v>45</v>
      </c>
      <c r="AH1192" s="61">
        <v>76400</v>
      </c>
      <c r="AI1192" s="61">
        <v>0</v>
      </c>
      <c r="AJ1192" s="61">
        <v>81546</v>
      </c>
      <c r="AK1192" s="61">
        <v>0</v>
      </c>
      <c r="AL1192" s="61">
        <v>81546</v>
      </c>
      <c r="AM1192" s="61">
        <v>0</v>
      </c>
      <c r="AN1192" s="11"/>
      <c r="AO1192" s="61">
        <v>86439</v>
      </c>
      <c r="AP1192" s="61">
        <v>0</v>
      </c>
      <c r="AQ1192" s="62">
        <v>86439</v>
      </c>
      <c r="AR1192" s="62">
        <v>0</v>
      </c>
      <c r="AS1192" s="11"/>
      <c r="AT1192" s="62">
        <v>81546</v>
      </c>
      <c r="AU1192" s="62">
        <v>86439</v>
      </c>
      <c r="AV1192" s="61">
        <v>10039</v>
      </c>
      <c r="AW1192" s="63" t="str">
        <f t="shared" si="299"/>
        <v/>
      </c>
      <c r="AX1192" s="63" t="str">
        <f t="shared" si="300"/>
        <v/>
      </c>
      <c r="AY1192" s="64">
        <v>4893</v>
      </c>
      <c r="AZ1192" s="65">
        <v>6.0002943124126261E-2</v>
      </c>
      <c r="BA1192" s="65">
        <v>0.13140052356020943</v>
      </c>
      <c r="BB1192" s="16" t="s">
        <v>5504</v>
      </c>
      <c r="BC1192" s="17" t="s">
        <v>5574</v>
      </c>
    </row>
    <row r="1193" spans="1:55" ht="20.100000000000001" customHeight="1" x14ac:dyDescent="0.2">
      <c r="A1193" s="15">
        <v>2017</v>
      </c>
      <c r="B1193" s="15" t="s">
        <v>75</v>
      </c>
      <c r="C1193" s="35">
        <f t="shared" si="288"/>
        <v>8</v>
      </c>
      <c r="D1193" s="67">
        <v>12</v>
      </c>
      <c r="E1193" s="60" t="s">
        <v>9</v>
      </c>
      <c r="F1193" s="18" t="str">
        <f t="shared" si="289"/>
        <v>Crouse, David</v>
      </c>
      <c r="G1193" s="11" t="s">
        <v>5641</v>
      </c>
      <c r="H1193" s="12" t="s">
        <v>5642</v>
      </c>
      <c r="I1193" s="66">
        <v>1</v>
      </c>
      <c r="J1193" s="68" t="s">
        <v>48</v>
      </c>
      <c r="K1193" s="34">
        <f t="shared" si="290"/>
        <v>94017</v>
      </c>
      <c r="L1193" s="34">
        <f t="shared" si="291"/>
        <v>0</v>
      </c>
      <c r="M1193" s="34">
        <f t="shared" si="292"/>
        <v>94017</v>
      </c>
      <c r="N1193" s="34">
        <f t="shared" si="293"/>
        <v>7521</v>
      </c>
      <c r="O1193" s="34">
        <f t="shared" si="294"/>
        <v>0</v>
      </c>
      <c r="P1193" s="34">
        <f t="shared" si="295"/>
        <v>7521</v>
      </c>
      <c r="Q1193" s="34">
        <f t="shared" si="296"/>
        <v>101538</v>
      </c>
      <c r="R1193" s="34">
        <f t="shared" si="297"/>
        <v>0</v>
      </c>
      <c r="S1193" s="34">
        <f t="shared" si="298"/>
        <v>101538</v>
      </c>
      <c r="T1193" s="69">
        <v>42916</v>
      </c>
      <c r="V1193" s="11" t="s">
        <v>5639</v>
      </c>
      <c r="W1193" s="11" t="s">
        <v>1065</v>
      </c>
      <c r="X1193" s="11" t="s">
        <v>8105</v>
      </c>
      <c r="Y1193" s="11" t="s">
        <v>5640</v>
      </c>
      <c r="Z1193" s="12" t="s">
        <v>4137</v>
      </c>
      <c r="AA1193" s="12" t="s">
        <v>4619</v>
      </c>
      <c r="AB1193" s="12" t="s">
        <v>4620</v>
      </c>
      <c r="AC1193" s="12" t="s">
        <v>3649</v>
      </c>
      <c r="AD1193" s="12">
        <v>999999</v>
      </c>
      <c r="AE1193" s="70">
        <v>72206</v>
      </c>
      <c r="AF1193" s="70">
        <v>157950</v>
      </c>
      <c r="AG1193" s="60" t="s">
        <v>45</v>
      </c>
      <c r="AH1193" s="61">
        <v>92628</v>
      </c>
      <c r="AI1193" s="61">
        <v>0</v>
      </c>
      <c r="AJ1193" s="61">
        <v>94017</v>
      </c>
      <c r="AK1193" s="61">
        <v>0</v>
      </c>
      <c r="AL1193" s="61">
        <v>94017</v>
      </c>
      <c r="AM1193" s="61">
        <v>0</v>
      </c>
      <c r="AN1193" s="11"/>
      <c r="AO1193" s="61">
        <v>101538</v>
      </c>
      <c r="AP1193" s="61">
        <v>0</v>
      </c>
      <c r="AQ1193" s="62">
        <v>101538</v>
      </c>
      <c r="AR1193" s="62">
        <v>0</v>
      </c>
      <c r="AS1193" s="11"/>
      <c r="AT1193" s="62">
        <v>94017</v>
      </c>
      <c r="AU1193" s="62">
        <v>101538</v>
      </c>
      <c r="AV1193" s="61">
        <v>8910</v>
      </c>
      <c r="AW1193" s="63" t="str">
        <f t="shared" si="299"/>
        <v/>
      </c>
      <c r="AX1193" s="63" t="str">
        <f t="shared" si="300"/>
        <v/>
      </c>
      <c r="AY1193" s="64">
        <v>7521</v>
      </c>
      <c r="AZ1193" s="65">
        <v>7.9996170905261815E-2</v>
      </c>
      <c r="BA1193" s="65">
        <v>9.6191216478818495E-2</v>
      </c>
      <c r="BB1193" s="16" t="s">
        <v>5504</v>
      </c>
      <c r="BC1193" s="17" t="s">
        <v>5574</v>
      </c>
    </row>
    <row r="1194" spans="1:55" ht="20.100000000000001" customHeight="1" x14ac:dyDescent="0.2">
      <c r="A1194" s="15">
        <v>2017</v>
      </c>
      <c r="B1194" s="15" t="s">
        <v>75</v>
      </c>
      <c r="C1194" s="35">
        <f t="shared" si="288"/>
        <v>8</v>
      </c>
      <c r="D1194" s="67">
        <v>12</v>
      </c>
      <c r="E1194" s="60" t="s">
        <v>9</v>
      </c>
      <c r="F1194" s="18" t="str">
        <f t="shared" si="289"/>
        <v>Early, Peter</v>
      </c>
      <c r="G1194" s="11" t="s">
        <v>5650</v>
      </c>
      <c r="H1194" s="12" t="s">
        <v>5651</v>
      </c>
      <c r="I1194" s="66">
        <v>0.75</v>
      </c>
      <c r="J1194" s="68" t="s">
        <v>48</v>
      </c>
      <c r="K1194" s="34">
        <f t="shared" si="290"/>
        <v>0</v>
      </c>
      <c r="L1194" s="34">
        <f t="shared" si="291"/>
        <v>105619</v>
      </c>
      <c r="M1194" s="34">
        <f t="shared" si="292"/>
        <v>105619</v>
      </c>
      <c r="N1194" s="34">
        <f t="shared" si="293"/>
        <v>0</v>
      </c>
      <c r="O1194" s="34">
        <f t="shared" si="294"/>
        <v>8450</v>
      </c>
      <c r="P1194" s="34">
        <f t="shared" si="295"/>
        <v>8450</v>
      </c>
      <c r="Q1194" s="34">
        <f t="shared" si="296"/>
        <v>0</v>
      </c>
      <c r="R1194" s="34">
        <f t="shared" si="297"/>
        <v>114069</v>
      </c>
      <c r="S1194" s="34">
        <f t="shared" si="298"/>
        <v>114069</v>
      </c>
      <c r="T1194" s="69">
        <v>42916</v>
      </c>
      <c r="V1194" s="11" t="s">
        <v>5648</v>
      </c>
      <c r="W1194" s="11" t="s">
        <v>1655</v>
      </c>
      <c r="X1194" s="11" t="s">
        <v>8122</v>
      </c>
      <c r="Y1194" s="11" t="s">
        <v>5649</v>
      </c>
      <c r="Z1194" s="12" t="s">
        <v>4253</v>
      </c>
      <c r="AA1194" s="12" t="s">
        <v>4254</v>
      </c>
      <c r="AB1194" s="12" t="s">
        <v>4255</v>
      </c>
      <c r="AC1194" s="12" t="s">
        <v>5652</v>
      </c>
      <c r="AD1194" s="12" t="s">
        <v>73</v>
      </c>
      <c r="AE1194" s="70">
        <v>105851</v>
      </c>
      <c r="AF1194" s="70">
        <v>140825</v>
      </c>
      <c r="AG1194" s="60" t="s">
        <v>45</v>
      </c>
      <c r="AH1194" s="61">
        <v>104058</v>
      </c>
      <c r="AI1194" s="61">
        <v>0</v>
      </c>
      <c r="AJ1194" s="61">
        <v>105619</v>
      </c>
      <c r="AK1194" s="61">
        <v>0</v>
      </c>
      <c r="AL1194" s="61">
        <v>0</v>
      </c>
      <c r="AM1194" s="61">
        <v>105619</v>
      </c>
      <c r="AN1194" s="11" t="s">
        <v>4154</v>
      </c>
      <c r="AO1194" s="61">
        <v>114069</v>
      </c>
      <c r="AP1194" s="61">
        <v>0</v>
      </c>
      <c r="AQ1194" s="62">
        <v>0</v>
      </c>
      <c r="AR1194" s="62">
        <v>114069</v>
      </c>
      <c r="AS1194" s="11" t="s">
        <v>4154</v>
      </c>
      <c r="AT1194" s="62">
        <v>105619</v>
      </c>
      <c r="AU1194" s="62">
        <v>114069</v>
      </c>
      <c r="AV1194" s="61">
        <v>10011</v>
      </c>
      <c r="AW1194" s="63" t="str">
        <f t="shared" si="299"/>
        <v/>
      </c>
      <c r="AX1194" s="63" t="str">
        <f t="shared" si="300"/>
        <v/>
      </c>
      <c r="AY1194" s="64">
        <v>8450</v>
      </c>
      <c r="AZ1194" s="65">
        <v>8.0004544636855107E-2</v>
      </c>
      <c r="BA1194" s="65">
        <v>9.6205962059620592E-2</v>
      </c>
      <c r="BB1194" s="16" t="s">
        <v>5504</v>
      </c>
      <c r="BC1194" s="17" t="s">
        <v>5574</v>
      </c>
    </row>
    <row r="1195" spans="1:55" ht="20.100000000000001" customHeight="1" x14ac:dyDescent="0.2">
      <c r="A1195" s="15">
        <v>2017</v>
      </c>
      <c r="B1195" s="15" t="s">
        <v>75</v>
      </c>
      <c r="C1195" s="35">
        <f t="shared" si="288"/>
        <v>8</v>
      </c>
      <c r="D1195" s="67">
        <v>12</v>
      </c>
      <c r="E1195" s="60" t="s">
        <v>9</v>
      </c>
      <c r="F1195" s="18" t="str">
        <f t="shared" si="289"/>
        <v>Everman, Wesley</v>
      </c>
      <c r="G1195" s="11" t="s">
        <v>5100</v>
      </c>
      <c r="H1195" s="12" t="s">
        <v>5661</v>
      </c>
      <c r="I1195" s="66">
        <v>1</v>
      </c>
      <c r="J1195" s="68" t="s">
        <v>48</v>
      </c>
      <c r="K1195" s="34">
        <f t="shared" si="290"/>
        <v>79947</v>
      </c>
      <c r="L1195" s="34">
        <f t="shared" si="291"/>
        <v>14735</v>
      </c>
      <c r="M1195" s="34">
        <f t="shared" si="292"/>
        <v>94682</v>
      </c>
      <c r="N1195" s="34">
        <f t="shared" si="293"/>
        <v>-42870</v>
      </c>
      <c r="O1195" s="34">
        <f t="shared" si="294"/>
        <v>48551</v>
      </c>
      <c r="P1195" s="34">
        <f t="shared" si="295"/>
        <v>5681</v>
      </c>
      <c r="Q1195" s="34">
        <f t="shared" si="296"/>
        <v>37077</v>
      </c>
      <c r="R1195" s="34">
        <f t="shared" si="297"/>
        <v>63286</v>
      </c>
      <c r="S1195" s="34">
        <f t="shared" si="298"/>
        <v>100363</v>
      </c>
      <c r="T1195" s="69">
        <v>42916</v>
      </c>
      <c r="V1195" s="11" t="s">
        <v>5659</v>
      </c>
      <c r="W1195" s="11" t="s">
        <v>2813</v>
      </c>
      <c r="X1195" s="11" t="s">
        <v>8130</v>
      </c>
      <c r="Y1195" s="11" t="s">
        <v>5660</v>
      </c>
      <c r="Z1195" s="12" t="s">
        <v>4137</v>
      </c>
      <c r="AA1195" s="12" t="s">
        <v>4619</v>
      </c>
      <c r="AB1195" s="12" t="s">
        <v>4620</v>
      </c>
      <c r="AC1195" s="12" t="s">
        <v>482</v>
      </c>
      <c r="AD1195" s="12" t="s">
        <v>73</v>
      </c>
      <c r="AE1195" s="70">
        <v>73976</v>
      </c>
      <c r="AF1195" s="70">
        <v>161822</v>
      </c>
      <c r="AG1195" s="60" t="s">
        <v>45</v>
      </c>
      <c r="AH1195" s="61">
        <v>93283</v>
      </c>
      <c r="AI1195" s="61">
        <v>0</v>
      </c>
      <c r="AJ1195" s="61">
        <v>94682</v>
      </c>
      <c r="AK1195" s="61">
        <v>0</v>
      </c>
      <c r="AL1195" s="61">
        <v>79947</v>
      </c>
      <c r="AM1195" s="61">
        <v>14735</v>
      </c>
      <c r="AN1195" s="11" t="s">
        <v>4399</v>
      </c>
      <c r="AO1195" s="61">
        <v>100363</v>
      </c>
      <c r="AP1195" s="61">
        <v>0</v>
      </c>
      <c r="AQ1195" s="62">
        <v>37077</v>
      </c>
      <c r="AR1195" s="62">
        <v>63286</v>
      </c>
      <c r="AS1195" s="11" t="s">
        <v>4546</v>
      </c>
      <c r="AT1195" s="62">
        <v>94682</v>
      </c>
      <c r="AU1195" s="62">
        <v>100363</v>
      </c>
      <c r="AV1195" s="61">
        <v>7080</v>
      </c>
      <c r="AW1195" s="63" t="str">
        <f t="shared" si="299"/>
        <v/>
      </c>
      <c r="AX1195" s="63" t="str">
        <f t="shared" si="300"/>
        <v/>
      </c>
      <c r="AY1195" s="64">
        <v>5681</v>
      </c>
      <c r="AZ1195" s="65">
        <v>6.0000844933567096E-2</v>
      </c>
      <c r="BA1195" s="65">
        <v>7.5898073603979294E-2</v>
      </c>
      <c r="BB1195" s="16" t="s">
        <v>5504</v>
      </c>
      <c r="BC1195" s="17" t="s">
        <v>5574</v>
      </c>
    </row>
    <row r="1196" spans="1:55" ht="20.100000000000001" customHeight="1" x14ac:dyDescent="0.2">
      <c r="A1196" s="15">
        <v>2017</v>
      </c>
      <c r="B1196" s="15" t="s">
        <v>75</v>
      </c>
      <c r="C1196" s="35">
        <f t="shared" si="288"/>
        <v>8</v>
      </c>
      <c r="D1196" s="67">
        <v>12</v>
      </c>
      <c r="E1196" s="60" t="s">
        <v>9</v>
      </c>
      <c r="F1196" s="18" t="str">
        <f t="shared" si="289"/>
        <v>Fang, Tiegang</v>
      </c>
      <c r="G1196" s="11" t="s">
        <v>419</v>
      </c>
      <c r="H1196" s="12" t="s">
        <v>5665</v>
      </c>
      <c r="I1196" s="66">
        <v>1</v>
      </c>
      <c r="J1196" s="68" t="s">
        <v>48</v>
      </c>
      <c r="K1196" s="34">
        <f t="shared" si="290"/>
        <v>102495</v>
      </c>
      <c r="L1196" s="34">
        <f t="shared" si="291"/>
        <v>0</v>
      </c>
      <c r="M1196" s="34">
        <f t="shared" si="292"/>
        <v>102495</v>
      </c>
      <c r="N1196" s="34">
        <f t="shared" si="293"/>
        <v>8200</v>
      </c>
      <c r="O1196" s="34">
        <f t="shared" si="294"/>
        <v>0</v>
      </c>
      <c r="P1196" s="34">
        <f t="shared" si="295"/>
        <v>8200</v>
      </c>
      <c r="Q1196" s="34">
        <f t="shared" si="296"/>
        <v>110695</v>
      </c>
      <c r="R1196" s="34">
        <f t="shared" si="297"/>
        <v>0</v>
      </c>
      <c r="S1196" s="34">
        <f t="shared" si="298"/>
        <v>110695</v>
      </c>
      <c r="T1196" s="69">
        <v>42916</v>
      </c>
      <c r="V1196" s="11" t="s">
        <v>5662</v>
      </c>
      <c r="W1196" s="11" t="s">
        <v>5663</v>
      </c>
      <c r="X1196" s="11" t="s">
        <v>8131</v>
      </c>
      <c r="Y1196" s="11" t="s">
        <v>5664</v>
      </c>
      <c r="Z1196" s="12" t="s">
        <v>4164</v>
      </c>
      <c r="AA1196" s="12" t="s">
        <v>5626</v>
      </c>
      <c r="AB1196" s="12" t="s">
        <v>5627</v>
      </c>
      <c r="AC1196" s="12" t="s">
        <v>3649</v>
      </c>
      <c r="AD1196" s="12" t="s">
        <v>73</v>
      </c>
      <c r="AE1196" s="70">
        <v>129863</v>
      </c>
      <c r="AF1196" s="70">
        <v>324657</v>
      </c>
      <c r="AG1196" s="60" t="s">
        <v>45</v>
      </c>
      <c r="AH1196" s="61">
        <v>97039</v>
      </c>
      <c r="AI1196" s="61">
        <v>0</v>
      </c>
      <c r="AJ1196" s="61">
        <v>102495</v>
      </c>
      <c r="AK1196" s="61">
        <v>0</v>
      </c>
      <c r="AL1196" s="61">
        <v>102495</v>
      </c>
      <c r="AM1196" s="61">
        <v>0</v>
      </c>
      <c r="AN1196" s="11"/>
      <c r="AO1196" s="61">
        <v>110695</v>
      </c>
      <c r="AP1196" s="61">
        <v>0</v>
      </c>
      <c r="AQ1196" s="62">
        <v>110695</v>
      </c>
      <c r="AR1196" s="62">
        <v>0</v>
      </c>
      <c r="AS1196" s="11"/>
      <c r="AT1196" s="62">
        <v>102495</v>
      </c>
      <c r="AU1196" s="62">
        <v>110695</v>
      </c>
      <c r="AV1196" s="61">
        <v>13656</v>
      </c>
      <c r="AW1196" s="63" t="str">
        <f t="shared" si="299"/>
        <v/>
      </c>
      <c r="AX1196" s="63" t="str">
        <f t="shared" si="300"/>
        <v/>
      </c>
      <c r="AY1196" s="64">
        <v>8200</v>
      </c>
      <c r="AZ1196" s="65">
        <v>8.0003902629396551E-2</v>
      </c>
      <c r="BA1196" s="65">
        <v>0.14072692422634198</v>
      </c>
      <c r="BB1196" s="16" t="s">
        <v>5504</v>
      </c>
      <c r="BC1196" s="17" t="s">
        <v>5574</v>
      </c>
    </row>
    <row r="1197" spans="1:55" ht="20.100000000000001" customHeight="1" x14ac:dyDescent="0.2">
      <c r="A1197" s="15">
        <v>2017</v>
      </c>
      <c r="B1197" s="15" t="s">
        <v>75</v>
      </c>
      <c r="C1197" s="35">
        <f t="shared" si="288"/>
        <v>8</v>
      </c>
      <c r="D1197" s="67">
        <v>12</v>
      </c>
      <c r="E1197" s="60" t="s">
        <v>9</v>
      </c>
      <c r="F1197" s="18" t="str">
        <f t="shared" si="289"/>
        <v>Fath, Elizabeth</v>
      </c>
      <c r="G1197" s="11" t="s">
        <v>5569</v>
      </c>
      <c r="H1197" s="12" t="s">
        <v>5668</v>
      </c>
      <c r="I1197" s="66">
        <v>1</v>
      </c>
      <c r="J1197" s="68" t="s">
        <v>48</v>
      </c>
      <c r="K1197" s="34">
        <f t="shared" si="290"/>
        <v>46000</v>
      </c>
      <c r="L1197" s="34">
        <f t="shared" si="291"/>
        <v>0</v>
      </c>
      <c r="M1197" s="34">
        <f t="shared" si="292"/>
        <v>46000</v>
      </c>
      <c r="N1197" s="34">
        <f t="shared" si="293"/>
        <v>2760</v>
      </c>
      <c r="O1197" s="34">
        <f t="shared" si="294"/>
        <v>0</v>
      </c>
      <c r="P1197" s="34">
        <f t="shared" si="295"/>
        <v>2760</v>
      </c>
      <c r="Q1197" s="34">
        <f t="shared" si="296"/>
        <v>48760</v>
      </c>
      <c r="R1197" s="34">
        <f t="shared" si="297"/>
        <v>0</v>
      </c>
      <c r="S1197" s="34">
        <f t="shared" si="298"/>
        <v>48760</v>
      </c>
      <c r="T1197" s="69">
        <v>42916</v>
      </c>
      <c r="V1197" s="11" t="s">
        <v>5666</v>
      </c>
      <c r="W1197" s="11" t="s">
        <v>367</v>
      </c>
      <c r="X1197" s="11" t="s">
        <v>8133</v>
      </c>
      <c r="Y1197" s="11" t="s">
        <v>5667</v>
      </c>
      <c r="Z1197" s="12" t="s">
        <v>4178</v>
      </c>
      <c r="AA1197" s="12" t="s">
        <v>5580</v>
      </c>
      <c r="AB1197" s="12" t="s">
        <v>5581</v>
      </c>
      <c r="AC1197" s="12" t="s">
        <v>5573</v>
      </c>
      <c r="AD1197" s="12" t="s">
        <v>73</v>
      </c>
      <c r="AE1197" s="70">
        <v>51491</v>
      </c>
      <c r="AF1197" s="70">
        <v>64526</v>
      </c>
      <c r="AG1197" s="60" t="s">
        <v>45</v>
      </c>
      <c r="AH1197" s="61">
        <v>42550</v>
      </c>
      <c r="AI1197" s="61">
        <v>0</v>
      </c>
      <c r="AJ1197" s="61">
        <v>46000</v>
      </c>
      <c r="AK1197" s="61">
        <v>0</v>
      </c>
      <c r="AL1197" s="61">
        <v>46000</v>
      </c>
      <c r="AM1197" s="61">
        <v>0</v>
      </c>
      <c r="AN1197" s="11"/>
      <c r="AO1197" s="61">
        <v>48760</v>
      </c>
      <c r="AP1197" s="61">
        <v>0</v>
      </c>
      <c r="AQ1197" s="62">
        <v>48760</v>
      </c>
      <c r="AR1197" s="62">
        <v>0</v>
      </c>
      <c r="AS1197" s="11"/>
      <c r="AT1197" s="62">
        <v>46000</v>
      </c>
      <c r="AU1197" s="62">
        <v>48760</v>
      </c>
      <c r="AV1197" s="61">
        <v>6210</v>
      </c>
      <c r="AW1197" s="63" t="str">
        <f t="shared" si="299"/>
        <v/>
      </c>
      <c r="AX1197" s="63" t="str">
        <f t="shared" si="300"/>
        <v/>
      </c>
      <c r="AY1197" s="64">
        <v>2760</v>
      </c>
      <c r="AZ1197" s="65">
        <v>0.06</v>
      </c>
      <c r="BA1197" s="65">
        <v>0.14594594594594595</v>
      </c>
      <c r="BB1197" s="16" t="s">
        <v>5504</v>
      </c>
      <c r="BC1197" s="17" t="s">
        <v>5574</v>
      </c>
    </row>
    <row r="1198" spans="1:55" ht="20.100000000000001" customHeight="1" x14ac:dyDescent="0.2">
      <c r="A1198" s="15">
        <v>2017</v>
      </c>
      <c r="B1198" s="15" t="s">
        <v>75</v>
      </c>
      <c r="C1198" s="35">
        <f t="shared" si="288"/>
        <v>8</v>
      </c>
      <c r="D1198" s="67">
        <v>12</v>
      </c>
      <c r="E1198" s="60" t="s">
        <v>9</v>
      </c>
      <c r="F1198" s="18" t="str">
        <f t="shared" si="289"/>
        <v>Faulkner, Valerie</v>
      </c>
      <c r="G1198" s="11" t="s">
        <v>5569</v>
      </c>
      <c r="H1198" s="12" t="s">
        <v>5670</v>
      </c>
      <c r="I1198" s="66">
        <v>1</v>
      </c>
      <c r="J1198" s="68" t="s">
        <v>48</v>
      </c>
      <c r="K1198" s="34">
        <f t="shared" si="290"/>
        <v>65468</v>
      </c>
      <c r="L1198" s="34">
        <f t="shared" si="291"/>
        <v>0</v>
      </c>
      <c r="M1198" s="34">
        <f t="shared" si="292"/>
        <v>65468</v>
      </c>
      <c r="N1198" s="34">
        <f t="shared" si="293"/>
        <v>3928</v>
      </c>
      <c r="O1198" s="34">
        <f t="shared" si="294"/>
        <v>0</v>
      </c>
      <c r="P1198" s="34">
        <f t="shared" si="295"/>
        <v>3928</v>
      </c>
      <c r="Q1198" s="34">
        <f t="shared" si="296"/>
        <v>69396</v>
      </c>
      <c r="R1198" s="34">
        <f t="shared" si="297"/>
        <v>0</v>
      </c>
      <c r="S1198" s="34">
        <f t="shared" si="298"/>
        <v>69396</v>
      </c>
      <c r="T1198" s="69">
        <v>42916</v>
      </c>
      <c r="V1198" s="11" t="s">
        <v>4761</v>
      </c>
      <c r="W1198" s="11" t="s">
        <v>3597</v>
      </c>
      <c r="X1198" s="11" t="s">
        <v>8135</v>
      </c>
      <c r="Y1198" s="11" t="s">
        <v>5669</v>
      </c>
      <c r="Z1198" s="12" t="s">
        <v>4311</v>
      </c>
      <c r="AA1198" s="12" t="s">
        <v>5646</v>
      </c>
      <c r="AB1198" s="12" t="s">
        <v>5647</v>
      </c>
      <c r="AC1198" s="12" t="s">
        <v>5573</v>
      </c>
      <c r="AD1198" s="12" t="s">
        <v>73</v>
      </c>
      <c r="AE1198" s="70">
        <v>66756</v>
      </c>
      <c r="AF1198" s="70">
        <v>73080</v>
      </c>
      <c r="AG1198" s="60" t="s">
        <v>45</v>
      </c>
      <c r="AH1198" s="61">
        <v>64500</v>
      </c>
      <c r="AI1198" s="61">
        <v>0</v>
      </c>
      <c r="AJ1198" s="61">
        <v>65468</v>
      </c>
      <c r="AK1198" s="61">
        <v>0</v>
      </c>
      <c r="AL1198" s="61">
        <v>65468</v>
      </c>
      <c r="AM1198" s="61">
        <v>0</v>
      </c>
      <c r="AN1198" s="11"/>
      <c r="AO1198" s="61">
        <v>69396</v>
      </c>
      <c r="AP1198" s="61">
        <v>0</v>
      </c>
      <c r="AQ1198" s="62">
        <v>69396</v>
      </c>
      <c r="AR1198" s="62">
        <v>0</v>
      </c>
      <c r="AS1198" s="11"/>
      <c r="AT1198" s="62">
        <v>65468</v>
      </c>
      <c r="AU1198" s="62">
        <v>69396</v>
      </c>
      <c r="AV1198" s="61">
        <v>4896</v>
      </c>
      <c r="AW1198" s="63" t="str">
        <f t="shared" si="299"/>
        <v/>
      </c>
      <c r="AX1198" s="63" t="str">
        <f t="shared" si="300"/>
        <v/>
      </c>
      <c r="AY1198" s="64">
        <v>3928</v>
      </c>
      <c r="AZ1198" s="65">
        <v>5.9998778028960711E-2</v>
      </c>
      <c r="BA1198" s="65">
        <v>7.5906976744186047E-2</v>
      </c>
      <c r="BB1198" s="16" t="s">
        <v>5504</v>
      </c>
      <c r="BC1198" s="17" t="s">
        <v>5574</v>
      </c>
    </row>
    <row r="1199" spans="1:55" ht="20.100000000000001" customHeight="1" x14ac:dyDescent="0.2">
      <c r="A1199" s="15">
        <v>2017</v>
      </c>
      <c r="B1199" s="15" t="s">
        <v>75</v>
      </c>
      <c r="C1199" s="35">
        <f t="shared" si="288"/>
        <v>8</v>
      </c>
      <c r="D1199" s="67">
        <v>12</v>
      </c>
      <c r="E1199" s="60" t="s">
        <v>9</v>
      </c>
      <c r="F1199" s="18" t="str">
        <f t="shared" si="289"/>
        <v>Fedukovich, Casie</v>
      </c>
      <c r="G1199" s="11" t="s">
        <v>5162</v>
      </c>
      <c r="H1199" s="12" t="s">
        <v>5674</v>
      </c>
      <c r="I1199" s="66">
        <v>1</v>
      </c>
      <c r="J1199" s="68" t="s">
        <v>48</v>
      </c>
      <c r="K1199" s="34">
        <f t="shared" si="290"/>
        <v>69207</v>
      </c>
      <c r="L1199" s="34">
        <f t="shared" si="291"/>
        <v>0</v>
      </c>
      <c r="M1199" s="34">
        <f t="shared" si="292"/>
        <v>69207</v>
      </c>
      <c r="N1199" s="34">
        <f t="shared" si="293"/>
        <v>2000</v>
      </c>
      <c r="O1199" s="34">
        <f t="shared" si="294"/>
        <v>0</v>
      </c>
      <c r="P1199" s="34">
        <f t="shared" si="295"/>
        <v>2000</v>
      </c>
      <c r="Q1199" s="34">
        <f t="shared" si="296"/>
        <v>71207</v>
      </c>
      <c r="R1199" s="34">
        <f t="shared" si="297"/>
        <v>0</v>
      </c>
      <c r="S1199" s="34">
        <f t="shared" si="298"/>
        <v>71207</v>
      </c>
      <c r="T1199" s="69">
        <v>42916</v>
      </c>
      <c r="V1199" s="11" t="s">
        <v>5671</v>
      </c>
      <c r="W1199" s="11" t="s">
        <v>5672</v>
      </c>
      <c r="X1199" s="11" t="s">
        <v>8136</v>
      </c>
      <c r="Y1199" s="11" t="s">
        <v>5673</v>
      </c>
      <c r="Z1199" s="12" t="s">
        <v>4290</v>
      </c>
      <c r="AA1199" s="12" t="s">
        <v>5675</v>
      </c>
      <c r="AB1199" s="12" t="s">
        <v>5676</v>
      </c>
      <c r="AC1199" s="12" t="s">
        <v>5164</v>
      </c>
      <c r="AD1199" s="12" t="s">
        <v>73</v>
      </c>
      <c r="AE1199" s="70">
        <v>55000</v>
      </c>
      <c r="AF1199" s="70">
        <v>102876</v>
      </c>
      <c r="AG1199" s="60" t="s">
        <v>45</v>
      </c>
      <c r="AH1199" s="61">
        <v>68184</v>
      </c>
      <c r="AI1199" s="61">
        <v>0</v>
      </c>
      <c r="AJ1199" s="61">
        <v>69207</v>
      </c>
      <c r="AK1199" s="61">
        <v>0</v>
      </c>
      <c r="AL1199" s="61">
        <v>69207</v>
      </c>
      <c r="AM1199" s="61">
        <v>0</v>
      </c>
      <c r="AN1199" s="11"/>
      <c r="AO1199" s="61">
        <v>71207</v>
      </c>
      <c r="AP1199" s="61">
        <v>0</v>
      </c>
      <c r="AQ1199" s="62">
        <v>71207</v>
      </c>
      <c r="AR1199" s="62">
        <v>0</v>
      </c>
      <c r="AS1199" s="11"/>
      <c r="AT1199" s="62">
        <v>69207</v>
      </c>
      <c r="AU1199" s="62">
        <v>71207</v>
      </c>
      <c r="AV1199" s="61">
        <v>3023</v>
      </c>
      <c r="AW1199" s="63" t="str">
        <f t="shared" si="299"/>
        <v/>
      </c>
      <c r="AX1199" s="63" t="str">
        <f t="shared" si="300"/>
        <v/>
      </c>
      <c r="AY1199" s="64">
        <v>2000</v>
      </c>
      <c r="AZ1199" s="65">
        <v>2.8898810813935007E-2</v>
      </c>
      <c r="BA1199" s="65">
        <v>4.4335914584066646E-2</v>
      </c>
      <c r="BB1199" s="16" t="s">
        <v>5504</v>
      </c>
      <c r="BC1199" s="17" t="s">
        <v>5529</v>
      </c>
    </row>
    <row r="1200" spans="1:55" ht="20.100000000000001" customHeight="1" x14ac:dyDescent="0.2">
      <c r="A1200" s="15">
        <v>2017</v>
      </c>
      <c r="B1200" s="15" t="s">
        <v>75</v>
      </c>
      <c r="C1200" s="35">
        <f t="shared" si="288"/>
        <v>8</v>
      </c>
      <c r="D1200" s="67">
        <v>12</v>
      </c>
      <c r="E1200" s="60" t="s">
        <v>9</v>
      </c>
      <c r="F1200" s="18" t="str">
        <f t="shared" si="289"/>
        <v>Franks, Robert</v>
      </c>
      <c r="G1200" s="11" t="s">
        <v>419</v>
      </c>
      <c r="H1200" s="12" t="s">
        <v>5678</v>
      </c>
      <c r="I1200" s="66">
        <v>1</v>
      </c>
      <c r="J1200" s="68" t="s">
        <v>48</v>
      </c>
      <c r="K1200" s="34">
        <f t="shared" si="290"/>
        <v>74032</v>
      </c>
      <c r="L1200" s="34">
        <f t="shared" si="291"/>
        <v>24677</v>
      </c>
      <c r="M1200" s="34">
        <f t="shared" si="292"/>
        <v>98709</v>
      </c>
      <c r="N1200" s="34">
        <f t="shared" si="293"/>
        <v>5923</v>
      </c>
      <c r="O1200" s="34">
        <f t="shared" si="294"/>
        <v>1975</v>
      </c>
      <c r="P1200" s="34">
        <f t="shared" si="295"/>
        <v>7898</v>
      </c>
      <c r="Q1200" s="34">
        <f t="shared" si="296"/>
        <v>79955</v>
      </c>
      <c r="R1200" s="34">
        <f t="shared" si="297"/>
        <v>26652</v>
      </c>
      <c r="S1200" s="34">
        <f t="shared" si="298"/>
        <v>106607</v>
      </c>
      <c r="T1200" s="69">
        <v>42916</v>
      </c>
      <c r="V1200" s="11" t="s">
        <v>5275</v>
      </c>
      <c r="W1200" s="11" t="s">
        <v>348</v>
      </c>
      <c r="X1200" s="11" t="s">
        <v>8149</v>
      </c>
      <c r="Y1200" s="11" t="s">
        <v>5677</v>
      </c>
      <c r="Z1200" s="12" t="s">
        <v>4137</v>
      </c>
      <c r="AA1200" s="12" t="s">
        <v>4276</v>
      </c>
      <c r="AB1200" s="12" t="s">
        <v>4277</v>
      </c>
      <c r="AC1200" s="12" t="s">
        <v>3649</v>
      </c>
      <c r="AD1200" s="12" t="s">
        <v>73</v>
      </c>
      <c r="AE1200" s="70">
        <v>89944</v>
      </c>
      <c r="AF1200" s="70">
        <v>224860</v>
      </c>
      <c r="AG1200" s="60" t="s">
        <v>45</v>
      </c>
      <c r="AH1200" s="61">
        <v>97250</v>
      </c>
      <c r="AI1200" s="61">
        <v>0</v>
      </c>
      <c r="AJ1200" s="61">
        <v>98709</v>
      </c>
      <c r="AK1200" s="61">
        <v>0</v>
      </c>
      <c r="AL1200" s="61">
        <v>74032</v>
      </c>
      <c r="AM1200" s="61">
        <v>24677</v>
      </c>
      <c r="AN1200" s="11" t="s">
        <v>4399</v>
      </c>
      <c r="AO1200" s="61">
        <v>106607</v>
      </c>
      <c r="AP1200" s="61">
        <v>0</v>
      </c>
      <c r="AQ1200" s="62">
        <v>79955</v>
      </c>
      <c r="AR1200" s="62">
        <v>26652</v>
      </c>
      <c r="AS1200" s="11" t="s">
        <v>4546</v>
      </c>
      <c r="AT1200" s="62">
        <v>98709</v>
      </c>
      <c r="AU1200" s="62">
        <v>106607</v>
      </c>
      <c r="AV1200" s="61">
        <v>9357</v>
      </c>
      <c r="AW1200" s="63" t="str">
        <f t="shared" si="299"/>
        <v/>
      </c>
      <c r="AX1200" s="63" t="str">
        <f t="shared" si="300"/>
        <v/>
      </c>
      <c r="AY1200" s="64">
        <v>7898</v>
      </c>
      <c r="AZ1200" s="65">
        <v>8.0012967409253469E-2</v>
      </c>
      <c r="BA1200" s="65">
        <v>9.6215938303341908E-2</v>
      </c>
      <c r="BB1200" s="16" t="s">
        <v>5504</v>
      </c>
      <c r="BC1200" s="17" t="s">
        <v>5574</v>
      </c>
    </row>
    <row r="1201" spans="1:55" ht="20.100000000000001" customHeight="1" x14ac:dyDescent="0.2">
      <c r="A1201" s="15">
        <v>2017</v>
      </c>
      <c r="B1201" s="15" t="s">
        <v>75</v>
      </c>
      <c r="C1201" s="35">
        <f t="shared" si="288"/>
        <v>8</v>
      </c>
      <c r="D1201" s="67">
        <v>12</v>
      </c>
      <c r="E1201" s="60" t="s">
        <v>9</v>
      </c>
      <c r="F1201" s="18" t="str">
        <f t="shared" si="289"/>
        <v>Gardner, Marian-Elizabeth</v>
      </c>
      <c r="G1201" s="11" t="s">
        <v>5584</v>
      </c>
      <c r="H1201" s="12" t="s">
        <v>5681</v>
      </c>
      <c r="I1201" s="66">
        <v>1</v>
      </c>
      <c r="J1201" s="68" t="s">
        <v>48</v>
      </c>
      <c r="K1201" s="34">
        <f t="shared" si="290"/>
        <v>77014</v>
      </c>
      <c r="L1201" s="34">
        <f t="shared" si="291"/>
        <v>0</v>
      </c>
      <c r="M1201" s="34">
        <f t="shared" si="292"/>
        <v>77014</v>
      </c>
      <c r="N1201" s="34">
        <f t="shared" si="293"/>
        <v>6161</v>
      </c>
      <c r="O1201" s="34">
        <f t="shared" si="294"/>
        <v>0</v>
      </c>
      <c r="P1201" s="34">
        <f t="shared" si="295"/>
        <v>6161</v>
      </c>
      <c r="Q1201" s="34">
        <f t="shared" si="296"/>
        <v>83175</v>
      </c>
      <c r="R1201" s="34">
        <f t="shared" si="297"/>
        <v>0</v>
      </c>
      <c r="S1201" s="34">
        <f t="shared" si="298"/>
        <v>83175</v>
      </c>
      <c r="T1201" s="69">
        <v>42916</v>
      </c>
      <c r="V1201" s="11" t="s">
        <v>1913</v>
      </c>
      <c r="W1201" s="11" t="s">
        <v>5679</v>
      </c>
      <c r="X1201" s="11" t="s">
        <v>8154</v>
      </c>
      <c r="Y1201" s="11" t="s">
        <v>5680</v>
      </c>
      <c r="Z1201" s="12" t="s">
        <v>4143</v>
      </c>
      <c r="AA1201" s="12" t="s">
        <v>5490</v>
      </c>
      <c r="AB1201" s="12" t="s">
        <v>5491</v>
      </c>
      <c r="AC1201" s="12" t="s">
        <v>5586</v>
      </c>
      <c r="AD1201" s="12" t="s">
        <v>73</v>
      </c>
      <c r="AE1201" s="70">
        <v>80733</v>
      </c>
      <c r="AF1201" s="70">
        <v>113017</v>
      </c>
      <c r="AG1201" s="60" t="s">
        <v>45</v>
      </c>
      <c r="AH1201" s="61">
        <v>75876</v>
      </c>
      <c r="AI1201" s="61">
        <v>0</v>
      </c>
      <c r="AJ1201" s="61">
        <v>77014</v>
      </c>
      <c r="AK1201" s="61">
        <v>0</v>
      </c>
      <c r="AL1201" s="61">
        <v>77014</v>
      </c>
      <c r="AM1201" s="61">
        <v>0</v>
      </c>
      <c r="AN1201" s="11"/>
      <c r="AO1201" s="61">
        <v>83175</v>
      </c>
      <c r="AP1201" s="61">
        <v>0</v>
      </c>
      <c r="AQ1201" s="62">
        <v>83175</v>
      </c>
      <c r="AR1201" s="62">
        <v>0</v>
      </c>
      <c r="AS1201" s="11"/>
      <c r="AT1201" s="62">
        <v>77014</v>
      </c>
      <c r="AU1201" s="62">
        <v>83175</v>
      </c>
      <c r="AV1201" s="61">
        <v>7299</v>
      </c>
      <c r="AW1201" s="63" t="str">
        <f t="shared" si="299"/>
        <v/>
      </c>
      <c r="AX1201" s="63" t="str">
        <f t="shared" si="300"/>
        <v/>
      </c>
      <c r="AY1201" s="64">
        <v>6161</v>
      </c>
      <c r="AZ1201" s="65">
        <v>7.9998441841743054E-2</v>
      </c>
      <c r="BA1201" s="65">
        <v>9.6196425747271871E-2</v>
      </c>
      <c r="BB1201" s="16" t="s">
        <v>5504</v>
      </c>
      <c r="BC1201" s="17" t="s">
        <v>5574</v>
      </c>
    </row>
    <row r="1202" spans="1:55" ht="20.100000000000001" customHeight="1" x14ac:dyDescent="0.2">
      <c r="A1202" s="15">
        <v>2017</v>
      </c>
      <c r="B1202" s="15" t="s">
        <v>75</v>
      </c>
      <c r="C1202" s="35">
        <f t="shared" si="288"/>
        <v>8</v>
      </c>
      <c r="D1202" s="67">
        <v>12</v>
      </c>
      <c r="E1202" s="60" t="s">
        <v>9</v>
      </c>
      <c r="F1202" s="18" t="str">
        <f t="shared" si="289"/>
        <v>Gordon, Marsha</v>
      </c>
      <c r="G1202" s="11" t="s">
        <v>419</v>
      </c>
      <c r="H1202" s="12" t="s">
        <v>5684</v>
      </c>
      <c r="I1202" s="66">
        <v>1</v>
      </c>
      <c r="J1202" s="68" t="s">
        <v>48</v>
      </c>
      <c r="K1202" s="34">
        <f t="shared" si="290"/>
        <v>78358</v>
      </c>
      <c r="L1202" s="34">
        <f t="shared" si="291"/>
        <v>0</v>
      </c>
      <c r="M1202" s="34">
        <f t="shared" si="292"/>
        <v>78358</v>
      </c>
      <c r="N1202" s="34">
        <f t="shared" si="293"/>
        <v>6269</v>
      </c>
      <c r="O1202" s="34">
        <f t="shared" si="294"/>
        <v>0</v>
      </c>
      <c r="P1202" s="34">
        <f t="shared" si="295"/>
        <v>6269</v>
      </c>
      <c r="Q1202" s="34">
        <f t="shared" si="296"/>
        <v>84627</v>
      </c>
      <c r="R1202" s="34">
        <f t="shared" si="297"/>
        <v>0</v>
      </c>
      <c r="S1202" s="34">
        <f t="shared" si="298"/>
        <v>84627</v>
      </c>
      <c r="T1202" s="69">
        <v>42916</v>
      </c>
      <c r="V1202" s="11" t="s">
        <v>5682</v>
      </c>
      <c r="W1202" s="11" t="s">
        <v>4308</v>
      </c>
      <c r="X1202" s="11" t="s">
        <v>8160</v>
      </c>
      <c r="Y1202" s="11" t="s">
        <v>5683</v>
      </c>
      <c r="Z1202" s="12" t="s">
        <v>4290</v>
      </c>
      <c r="AA1202" s="12" t="s">
        <v>5675</v>
      </c>
      <c r="AB1202" s="12" t="s">
        <v>5676</v>
      </c>
      <c r="AC1202" s="12" t="s">
        <v>3649</v>
      </c>
      <c r="AD1202" s="12" t="s">
        <v>73</v>
      </c>
      <c r="AE1202" s="70">
        <v>93995</v>
      </c>
      <c r="AF1202" s="70">
        <v>234987</v>
      </c>
      <c r="AG1202" s="60" t="s">
        <v>45</v>
      </c>
      <c r="AH1202" s="61">
        <v>77200</v>
      </c>
      <c r="AI1202" s="61">
        <v>0</v>
      </c>
      <c r="AJ1202" s="61">
        <v>78358</v>
      </c>
      <c r="AK1202" s="61">
        <v>0</v>
      </c>
      <c r="AL1202" s="61">
        <v>78358</v>
      </c>
      <c r="AM1202" s="61">
        <v>0</v>
      </c>
      <c r="AN1202" s="11"/>
      <c r="AO1202" s="61">
        <v>84627</v>
      </c>
      <c r="AP1202" s="61">
        <v>0</v>
      </c>
      <c r="AQ1202" s="62">
        <v>84627</v>
      </c>
      <c r="AR1202" s="62">
        <v>0</v>
      </c>
      <c r="AS1202" s="11"/>
      <c r="AT1202" s="62">
        <v>78358</v>
      </c>
      <c r="AU1202" s="62">
        <v>84627</v>
      </c>
      <c r="AV1202" s="61">
        <v>7427</v>
      </c>
      <c r="AW1202" s="63" t="str">
        <f t="shared" si="299"/>
        <v/>
      </c>
      <c r="AX1202" s="63" t="str">
        <f t="shared" si="300"/>
        <v/>
      </c>
      <c r="AY1202" s="64">
        <v>6269</v>
      </c>
      <c r="AZ1202" s="65">
        <v>8.0004594297965748E-2</v>
      </c>
      <c r="BA1202" s="65">
        <v>9.6204663212435232E-2</v>
      </c>
      <c r="BB1202" s="16" t="s">
        <v>5504</v>
      </c>
      <c r="BC1202" s="17" t="s">
        <v>5574</v>
      </c>
    </row>
    <row r="1203" spans="1:55" ht="20.100000000000001" customHeight="1" x14ac:dyDescent="0.2">
      <c r="A1203" s="15">
        <v>2017</v>
      </c>
      <c r="B1203" s="15" t="s">
        <v>75</v>
      </c>
      <c r="C1203" s="35">
        <f t="shared" si="288"/>
        <v>8</v>
      </c>
      <c r="D1203" s="67">
        <v>12</v>
      </c>
      <c r="E1203" s="60" t="s">
        <v>9</v>
      </c>
      <c r="F1203" s="18" t="str">
        <f t="shared" si="289"/>
        <v>Gorga, Russell</v>
      </c>
      <c r="G1203" s="11" t="s">
        <v>419</v>
      </c>
      <c r="H1203" s="12" t="s">
        <v>5687</v>
      </c>
      <c r="I1203" s="66">
        <v>1</v>
      </c>
      <c r="J1203" s="68" t="s">
        <v>48</v>
      </c>
      <c r="K1203" s="34">
        <f t="shared" si="290"/>
        <v>94523</v>
      </c>
      <c r="L1203" s="34">
        <f t="shared" si="291"/>
        <v>0</v>
      </c>
      <c r="M1203" s="34">
        <f t="shared" si="292"/>
        <v>94523</v>
      </c>
      <c r="N1203" s="34">
        <f t="shared" si="293"/>
        <v>7562</v>
      </c>
      <c r="O1203" s="34">
        <f t="shared" si="294"/>
        <v>0</v>
      </c>
      <c r="P1203" s="34">
        <f t="shared" si="295"/>
        <v>7562</v>
      </c>
      <c r="Q1203" s="34">
        <f t="shared" si="296"/>
        <v>102085</v>
      </c>
      <c r="R1203" s="34">
        <f t="shared" si="297"/>
        <v>0</v>
      </c>
      <c r="S1203" s="34">
        <f t="shared" si="298"/>
        <v>102085</v>
      </c>
      <c r="T1203" s="69">
        <v>42916</v>
      </c>
      <c r="V1203" s="11" t="s">
        <v>5685</v>
      </c>
      <c r="W1203" s="11" t="s">
        <v>171</v>
      </c>
      <c r="X1203" s="11" t="s">
        <v>8161</v>
      </c>
      <c r="Y1203" s="11" t="s">
        <v>5686</v>
      </c>
      <c r="Z1203" s="12" t="s">
        <v>4219</v>
      </c>
      <c r="AA1203" s="12" t="s">
        <v>5657</v>
      </c>
      <c r="AB1203" s="12" t="s">
        <v>5658</v>
      </c>
      <c r="AC1203" s="12" t="s">
        <v>3649</v>
      </c>
      <c r="AD1203" s="12" t="s">
        <v>73</v>
      </c>
      <c r="AE1203" s="70">
        <v>112657</v>
      </c>
      <c r="AF1203" s="70">
        <v>281642</v>
      </c>
      <c r="AG1203" s="60" t="s">
        <v>45</v>
      </c>
      <c r="AH1203" s="61">
        <v>93126</v>
      </c>
      <c r="AI1203" s="61">
        <v>0</v>
      </c>
      <c r="AJ1203" s="61">
        <v>94523</v>
      </c>
      <c r="AK1203" s="61">
        <v>0</v>
      </c>
      <c r="AL1203" s="61">
        <v>94523</v>
      </c>
      <c r="AM1203" s="61">
        <v>0</v>
      </c>
      <c r="AN1203" s="11"/>
      <c r="AO1203" s="61">
        <v>102085</v>
      </c>
      <c r="AP1203" s="61">
        <v>0</v>
      </c>
      <c r="AQ1203" s="62">
        <v>102085</v>
      </c>
      <c r="AR1203" s="62">
        <v>0</v>
      </c>
      <c r="AS1203" s="11"/>
      <c r="AT1203" s="62">
        <v>94523</v>
      </c>
      <c r="AU1203" s="62">
        <v>102085</v>
      </c>
      <c r="AV1203" s="61">
        <v>8959</v>
      </c>
      <c r="AW1203" s="63" t="str">
        <f t="shared" si="299"/>
        <v/>
      </c>
      <c r="AX1203" s="63" t="str">
        <f t="shared" si="300"/>
        <v/>
      </c>
      <c r="AY1203" s="64">
        <v>7562</v>
      </c>
      <c r="AZ1203" s="65">
        <v>8.0001692709710859E-2</v>
      </c>
      <c r="BA1203" s="65">
        <v>9.6202993793355243E-2</v>
      </c>
      <c r="BB1203" s="16" t="s">
        <v>5504</v>
      </c>
      <c r="BC1203" s="17" t="s">
        <v>5574</v>
      </c>
    </row>
    <row r="1204" spans="1:55" ht="20.100000000000001" customHeight="1" x14ac:dyDescent="0.2">
      <c r="A1204" s="15">
        <v>2017</v>
      </c>
      <c r="B1204" s="15" t="s">
        <v>75</v>
      </c>
      <c r="C1204" s="35">
        <f t="shared" si="288"/>
        <v>8</v>
      </c>
      <c r="D1204" s="67">
        <v>12</v>
      </c>
      <c r="E1204" s="60" t="s">
        <v>9</v>
      </c>
      <c r="F1204" s="18" t="str">
        <f t="shared" si="289"/>
        <v>Gupta, Abhinav</v>
      </c>
      <c r="G1204" s="11" t="s">
        <v>419</v>
      </c>
      <c r="H1204" s="12" t="s">
        <v>5698</v>
      </c>
      <c r="I1204" s="66">
        <v>1</v>
      </c>
      <c r="J1204" s="68" t="s">
        <v>48</v>
      </c>
      <c r="K1204" s="34">
        <f t="shared" si="290"/>
        <v>101440</v>
      </c>
      <c r="L1204" s="34">
        <f t="shared" si="291"/>
        <v>0</v>
      </c>
      <c r="M1204" s="34">
        <f t="shared" si="292"/>
        <v>101440</v>
      </c>
      <c r="N1204" s="34">
        <f t="shared" si="293"/>
        <v>8115</v>
      </c>
      <c r="O1204" s="34">
        <f t="shared" si="294"/>
        <v>0</v>
      </c>
      <c r="P1204" s="34">
        <f t="shared" si="295"/>
        <v>8115</v>
      </c>
      <c r="Q1204" s="34">
        <f t="shared" si="296"/>
        <v>109555</v>
      </c>
      <c r="R1204" s="34">
        <f t="shared" si="297"/>
        <v>0</v>
      </c>
      <c r="S1204" s="34">
        <f t="shared" si="298"/>
        <v>109555</v>
      </c>
      <c r="T1204" s="69">
        <v>42916</v>
      </c>
      <c r="V1204" s="11" t="s">
        <v>5695</v>
      </c>
      <c r="W1204" s="11" t="s">
        <v>5696</v>
      </c>
      <c r="X1204" s="11" t="s">
        <v>8166</v>
      </c>
      <c r="Y1204" s="11" t="s">
        <v>5697</v>
      </c>
      <c r="Z1204" s="12" t="s">
        <v>4164</v>
      </c>
      <c r="AA1204" s="12" t="s">
        <v>5699</v>
      </c>
      <c r="AB1204" s="12" t="s">
        <v>5700</v>
      </c>
      <c r="AC1204" s="12" t="s">
        <v>3649</v>
      </c>
      <c r="AD1204" s="12" t="s">
        <v>73</v>
      </c>
      <c r="AE1204" s="70">
        <v>114473</v>
      </c>
      <c r="AF1204" s="70">
        <v>286182</v>
      </c>
      <c r="AG1204" s="60" t="s">
        <v>45</v>
      </c>
      <c r="AH1204" s="61">
        <v>99941</v>
      </c>
      <c r="AI1204" s="61">
        <v>0</v>
      </c>
      <c r="AJ1204" s="61">
        <v>101440</v>
      </c>
      <c r="AK1204" s="61">
        <v>0</v>
      </c>
      <c r="AL1204" s="61">
        <v>101440</v>
      </c>
      <c r="AM1204" s="61">
        <v>0</v>
      </c>
      <c r="AN1204" s="11"/>
      <c r="AO1204" s="61">
        <v>109555</v>
      </c>
      <c r="AP1204" s="61">
        <v>0</v>
      </c>
      <c r="AQ1204" s="62">
        <v>109555</v>
      </c>
      <c r="AR1204" s="62">
        <v>0</v>
      </c>
      <c r="AS1204" s="11"/>
      <c r="AT1204" s="62">
        <v>101440</v>
      </c>
      <c r="AU1204" s="62">
        <v>109555</v>
      </c>
      <c r="AV1204" s="61">
        <v>9614</v>
      </c>
      <c r="AW1204" s="63" t="str">
        <f t="shared" si="299"/>
        <v/>
      </c>
      <c r="AX1204" s="63" t="str">
        <f t="shared" si="300"/>
        <v/>
      </c>
      <c r="AY1204" s="64">
        <v>8115</v>
      </c>
      <c r="AZ1204" s="65">
        <v>7.9998028391167195E-2</v>
      </c>
      <c r="BA1204" s="65">
        <v>9.6196756086090796E-2</v>
      </c>
      <c r="BB1204" s="16" t="s">
        <v>5504</v>
      </c>
      <c r="BC1204" s="17" t="s">
        <v>5574</v>
      </c>
    </row>
    <row r="1205" spans="1:55" ht="20.100000000000001" customHeight="1" x14ac:dyDescent="0.2">
      <c r="A1205" s="15">
        <v>2017</v>
      </c>
      <c r="B1205" s="15" t="s">
        <v>75</v>
      </c>
      <c r="C1205" s="35">
        <f t="shared" si="288"/>
        <v>8</v>
      </c>
      <c r="D1205" s="67">
        <v>12</v>
      </c>
      <c r="E1205" s="60" t="s">
        <v>9</v>
      </c>
      <c r="F1205" s="18" t="str">
        <f t="shared" si="289"/>
        <v>Harrington, Renee</v>
      </c>
      <c r="G1205" s="11" t="s">
        <v>485</v>
      </c>
      <c r="H1205" s="12" t="s">
        <v>5708</v>
      </c>
      <c r="I1205" s="66">
        <v>1</v>
      </c>
      <c r="J1205" s="68" t="s">
        <v>48</v>
      </c>
      <c r="K1205" s="34">
        <f t="shared" si="290"/>
        <v>38570</v>
      </c>
      <c r="L1205" s="34">
        <f t="shared" si="291"/>
        <v>0</v>
      </c>
      <c r="M1205" s="34">
        <f t="shared" si="292"/>
        <v>38570</v>
      </c>
      <c r="N1205" s="34">
        <f t="shared" si="293"/>
        <v>1430</v>
      </c>
      <c r="O1205" s="34">
        <f t="shared" si="294"/>
        <v>0</v>
      </c>
      <c r="P1205" s="34">
        <f t="shared" si="295"/>
        <v>1430</v>
      </c>
      <c r="Q1205" s="34">
        <f t="shared" si="296"/>
        <v>40000</v>
      </c>
      <c r="R1205" s="34">
        <f t="shared" si="297"/>
        <v>0</v>
      </c>
      <c r="S1205" s="34">
        <f t="shared" si="298"/>
        <v>40000</v>
      </c>
      <c r="T1205" s="69">
        <v>42916</v>
      </c>
      <c r="V1205" s="11" t="s">
        <v>5706</v>
      </c>
      <c r="W1205" s="11" t="s">
        <v>3674</v>
      </c>
      <c r="X1205" s="11" t="s">
        <v>8173</v>
      </c>
      <c r="Y1205" s="11" t="s">
        <v>5707</v>
      </c>
      <c r="Z1205" s="12" t="s">
        <v>4178</v>
      </c>
      <c r="AA1205" s="12" t="s">
        <v>5580</v>
      </c>
      <c r="AB1205" s="12" t="s">
        <v>5581</v>
      </c>
      <c r="AC1205" s="12" t="s">
        <v>490</v>
      </c>
      <c r="AD1205" s="12" t="s">
        <v>73</v>
      </c>
      <c r="AE1205" s="70">
        <v>26667</v>
      </c>
      <c r="AF1205" s="70">
        <v>76643</v>
      </c>
      <c r="AG1205" s="60" t="s">
        <v>45</v>
      </c>
      <c r="AH1205" s="61">
        <v>38000</v>
      </c>
      <c r="AI1205" s="61">
        <v>0</v>
      </c>
      <c r="AJ1205" s="61">
        <v>38570</v>
      </c>
      <c r="AK1205" s="61">
        <v>0</v>
      </c>
      <c r="AL1205" s="61">
        <v>38570</v>
      </c>
      <c r="AM1205" s="61">
        <v>0</v>
      </c>
      <c r="AN1205" s="11"/>
      <c r="AO1205" s="61">
        <v>40000</v>
      </c>
      <c r="AP1205" s="61">
        <v>0</v>
      </c>
      <c r="AQ1205" s="62">
        <v>40000</v>
      </c>
      <c r="AR1205" s="62">
        <v>0</v>
      </c>
      <c r="AS1205" s="11"/>
      <c r="AT1205" s="62">
        <v>38570</v>
      </c>
      <c r="AU1205" s="62">
        <v>40000</v>
      </c>
      <c r="AV1205" s="61">
        <v>2000</v>
      </c>
      <c r="AW1205" s="63" t="str">
        <f t="shared" si="299"/>
        <v/>
      </c>
      <c r="AX1205" s="63" t="str">
        <f t="shared" si="300"/>
        <v/>
      </c>
      <c r="AY1205" s="64">
        <v>1430</v>
      </c>
      <c r="AZ1205" s="65">
        <v>3.707544723878662E-2</v>
      </c>
      <c r="BA1205" s="65">
        <v>5.2631578947368418E-2</v>
      </c>
      <c r="BB1205" s="16" t="s">
        <v>5504</v>
      </c>
      <c r="BC1205" s="17" t="s">
        <v>5529</v>
      </c>
    </row>
    <row r="1206" spans="1:55" ht="20.100000000000001" customHeight="1" x14ac:dyDescent="0.2">
      <c r="A1206" s="15">
        <v>2017</v>
      </c>
      <c r="B1206" s="15" t="s">
        <v>75</v>
      </c>
      <c r="C1206" s="35">
        <f t="shared" si="288"/>
        <v>8</v>
      </c>
      <c r="D1206" s="67">
        <v>12</v>
      </c>
      <c r="E1206" s="60" t="s">
        <v>9</v>
      </c>
      <c r="F1206" s="18" t="str">
        <f t="shared" si="289"/>
        <v>Huffman, Paul</v>
      </c>
      <c r="G1206" s="11" t="s">
        <v>5714</v>
      </c>
      <c r="H1206" s="12" t="s">
        <v>5715</v>
      </c>
      <c r="I1206" s="66">
        <v>1</v>
      </c>
      <c r="J1206" s="68" t="s">
        <v>48</v>
      </c>
      <c r="K1206" s="34">
        <f t="shared" si="290"/>
        <v>78763</v>
      </c>
      <c r="L1206" s="34">
        <f t="shared" si="291"/>
        <v>52576</v>
      </c>
      <c r="M1206" s="34">
        <f t="shared" si="292"/>
        <v>131339</v>
      </c>
      <c r="N1206" s="34">
        <f t="shared" si="293"/>
        <v>26183</v>
      </c>
      <c r="O1206" s="34">
        <f t="shared" si="294"/>
        <v>17478</v>
      </c>
      <c r="P1206" s="34">
        <f t="shared" si="295"/>
        <v>43661</v>
      </c>
      <c r="Q1206" s="34">
        <f t="shared" si="296"/>
        <v>104946</v>
      </c>
      <c r="R1206" s="34">
        <f t="shared" si="297"/>
        <v>70054</v>
      </c>
      <c r="S1206" s="34">
        <f t="shared" si="298"/>
        <v>175000</v>
      </c>
      <c r="T1206" s="69">
        <v>42916</v>
      </c>
      <c r="V1206" s="11" t="s">
        <v>5712</v>
      </c>
      <c r="W1206" s="11" t="s">
        <v>1675</v>
      </c>
      <c r="X1206" s="11" t="s">
        <v>8199</v>
      </c>
      <c r="Y1206" s="11" t="s">
        <v>5713</v>
      </c>
      <c r="Z1206" s="12" t="s">
        <v>4143</v>
      </c>
      <c r="AA1206" s="12" t="s">
        <v>4144</v>
      </c>
      <c r="AB1206" s="12" t="s">
        <v>4145</v>
      </c>
      <c r="AC1206" s="12" t="s">
        <v>3644</v>
      </c>
      <c r="AD1206" s="12" t="s">
        <v>73</v>
      </c>
      <c r="AE1206" s="70">
        <v>102982</v>
      </c>
      <c r="AF1206" s="70">
        <v>257455</v>
      </c>
      <c r="AG1206" s="60" t="s">
        <v>45</v>
      </c>
      <c r="AH1206" s="61">
        <v>109694</v>
      </c>
      <c r="AI1206" s="61">
        <v>0</v>
      </c>
      <c r="AJ1206" s="61">
        <v>131339</v>
      </c>
      <c r="AK1206" s="61">
        <v>0</v>
      </c>
      <c r="AL1206" s="61">
        <v>78763</v>
      </c>
      <c r="AM1206" s="61">
        <v>52576</v>
      </c>
      <c r="AN1206" s="11" t="s">
        <v>74</v>
      </c>
      <c r="AO1206" s="61">
        <v>175000</v>
      </c>
      <c r="AP1206" s="61">
        <v>0</v>
      </c>
      <c r="AQ1206" s="62">
        <v>104946</v>
      </c>
      <c r="AR1206" s="62">
        <v>70054</v>
      </c>
      <c r="AS1206" s="11" t="s">
        <v>74</v>
      </c>
      <c r="AT1206" s="62">
        <v>131339</v>
      </c>
      <c r="AU1206" s="62">
        <v>175000</v>
      </c>
      <c r="AV1206" s="61">
        <v>65306</v>
      </c>
      <c r="AW1206" s="63" t="str">
        <f t="shared" si="299"/>
        <v/>
      </c>
      <c r="AX1206" s="63" t="str">
        <f t="shared" si="300"/>
        <v/>
      </c>
      <c r="AY1206" s="64">
        <v>43661</v>
      </c>
      <c r="AZ1206" s="65">
        <v>0.33242981901796115</v>
      </c>
      <c r="BA1206" s="65">
        <v>0.59534705635677432</v>
      </c>
      <c r="BB1206" s="16" t="s">
        <v>5504</v>
      </c>
      <c r="BC1206" s="17" t="s">
        <v>5716</v>
      </c>
    </row>
    <row r="1207" spans="1:55" ht="20.100000000000001" customHeight="1" x14ac:dyDescent="0.2">
      <c r="A1207" s="15">
        <v>2017</v>
      </c>
      <c r="B1207" s="15" t="s">
        <v>75</v>
      </c>
      <c r="C1207" s="35">
        <f t="shared" si="288"/>
        <v>8</v>
      </c>
      <c r="D1207" s="67">
        <v>12</v>
      </c>
      <c r="E1207" s="60" t="s">
        <v>9</v>
      </c>
      <c r="F1207" s="18" t="str">
        <f t="shared" si="289"/>
        <v>Irwin, Rebecca</v>
      </c>
      <c r="G1207" s="11" t="s">
        <v>419</v>
      </c>
      <c r="H1207" s="12" t="s">
        <v>5719</v>
      </c>
      <c r="I1207" s="66">
        <v>1</v>
      </c>
      <c r="J1207" s="68" t="s">
        <v>48</v>
      </c>
      <c r="K1207" s="34">
        <f t="shared" si="290"/>
        <v>109620</v>
      </c>
      <c r="L1207" s="34">
        <f t="shared" si="291"/>
        <v>0</v>
      </c>
      <c r="M1207" s="34">
        <f t="shared" si="292"/>
        <v>109620</v>
      </c>
      <c r="N1207" s="34">
        <f t="shared" si="293"/>
        <v>8770</v>
      </c>
      <c r="O1207" s="34">
        <f t="shared" si="294"/>
        <v>0</v>
      </c>
      <c r="P1207" s="34">
        <f t="shared" si="295"/>
        <v>8770</v>
      </c>
      <c r="Q1207" s="34">
        <f t="shared" si="296"/>
        <v>118390</v>
      </c>
      <c r="R1207" s="34">
        <f t="shared" si="297"/>
        <v>0</v>
      </c>
      <c r="S1207" s="34">
        <f t="shared" si="298"/>
        <v>118390</v>
      </c>
      <c r="T1207" s="69">
        <v>42916</v>
      </c>
      <c r="V1207" s="11" t="s">
        <v>5717</v>
      </c>
      <c r="W1207" s="11" t="s">
        <v>1669</v>
      </c>
      <c r="X1207" s="11" t="s">
        <v>8204</v>
      </c>
      <c r="Y1207" s="11" t="s">
        <v>5718</v>
      </c>
      <c r="Z1207" s="12" t="s">
        <v>4137</v>
      </c>
      <c r="AA1207" s="12" t="s">
        <v>5720</v>
      </c>
      <c r="AB1207" s="12" t="s">
        <v>5721</v>
      </c>
      <c r="AC1207" s="12" t="s">
        <v>3649</v>
      </c>
      <c r="AD1207" s="12" t="s">
        <v>73</v>
      </c>
      <c r="AE1207" s="70">
        <v>115726</v>
      </c>
      <c r="AF1207" s="70">
        <v>289314</v>
      </c>
      <c r="AG1207" s="60" t="s">
        <v>45</v>
      </c>
      <c r="AH1207" s="61">
        <v>108000</v>
      </c>
      <c r="AI1207" s="61">
        <v>0</v>
      </c>
      <c r="AJ1207" s="61">
        <v>109620</v>
      </c>
      <c r="AK1207" s="61">
        <v>0</v>
      </c>
      <c r="AL1207" s="61">
        <v>109620</v>
      </c>
      <c r="AM1207" s="61">
        <v>0</v>
      </c>
      <c r="AN1207" s="11"/>
      <c r="AO1207" s="61">
        <v>118390</v>
      </c>
      <c r="AP1207" s="61">
        <v>0</v>
      </c>
      <c r="AQ1207" s="62">
        <v>118390</v>
      </c>
      <c r="AR1207" s="62">
        <v>0</v>
      </c>
      <c r="AS1207" s="11"/>
      <c r="AT1207" s="62">
        <v>109620</v>
      </c>
      <c r="AU1207" s="62">
        <v>118390</v>
      </c>
      <c r="AV1207" s="61">
        <v>10390</v>
      </c>
      <c r="AW1207" s="63" t="str">
        <f t="shared" si="299"/>
        <v/>
      </c>
      <c r="AX1207" s="63" t="str">
        <f t="shared" si="300"/>
        <v/>
      </c>
      <c r="AY1207" s="64">
        <v>8770</v>
      </c>
      <c r="AZ1207" s="65">
        <v>8.0003648969166216E-2</v>
      </c>
      <c r="BA1207" s="65">
        <v>9.6203703703703708E-2</v>
      </c>
      <c r="BB1207" s="16" t="s">
        <v>5504</v>
      </c>
      <c r="BC1207" s="17" t="s">
        <v>5574</v>
      </c>
    </row>
    <row r="1208" spans="1:55" ht="20.100000000000001" customHeight="1" x14ac:dyDescent="0.2">
      <c r="A1208" s="15">
        <v>2017</v>
      </c>
      <c r="B1208" s="15" t="s">
        <v>75</v>
      </c>
      <c r="C1208" s="35">
        <f t="shared" si="288"/>
        <v>8</v>
      </c>
      <c r="D1208" s="67">
        <v>12</v>
      </c>
      <c r="E1208" s="60" t="s">
        <v>9</v>
      </c>
      <c r="F1208" s="18" t="str">
        <f t="shared" si="289"/>
        <v>Jacob, Megan</v>
      </c>
      <c r="G1208" s="11" t="s">
        <v>5100</v>
      </c>
      <c r="H1208" s="12" t="s">
        <v>5723</v>
      </c>
      <c r="I1208" s="66">
        <v>1</v>
      </c>
      <c r="J1208" s="68" t="s">
        <v>48</v>
      </c>
      <c r="K1208" s="34">
        <f t="shared" si="290"/>
        <v>94844</v>
      </c>
      <c r="L1208" s="34">
        <f t="shared" si="291"/>
        <v>26043</v>
      </c>
      <c r="M1208" s="34">
        <f t="shared" si="292"/>
        <v>120887</v>
      </c>
      <c r="N1208" s="34">
        <f t="shared" si="293"/>
        <v>5691</v>
      </c>
      <c r="O1208" s="34">
        <f t="shared" si="294"/>
        <v>1562</v>
      </c>
      <c r="P1208" s="34">
        <f t="shared" si="295"/>
        <v>7253</v>
      </c>
      <c r="Q1208" s="34">
        <f t="shared" si="296"/>
        <v>100535</v>
      </c>
      <c r="R1208" s="34">
        <f t="shared" si="297"/>
        <v>27605</v>
      </c>
      <c r="S1208" s="34">
        <f t="shared" si="298"/>
        <v>128140</v>
      </c>
      <c r="T1208" s="69">
        <v>42916</v>
      </c>
      <c r="V1208" s="11" t="s">
        <v>1795</v>
      </c>
      <c r="W1208" s="11" t="s">
        <v>5556</v>
      </c>
      <c r="X1208" s="11" t="s">
        <v>8208</v>
      </c>
      <c r="Y1208" s="11" t="s">
        <v>5722</v>
      </c>
      <c r="Z1208" s="12" t="s">
        <v>4253</v>
      </c>
      <c r="AA1208" s="12" t="s">
        <v>5724</v>
      </c>
      <c r="AB1208" s="12" t="s">
        <v>5725</v>
      </c>
      <c r="AC1208" s="12" t="s">
        <v>482</v>
      </c>
      <c r="AD1208" s="12" t="s">
        <v>73</v>
      </c>
      <c r="AE1208" s="70">
        <v>80722</v>
      </c>
      <c r="AF1208" s="70">
        <v>176688</v>
      </c>
      <c r="AG1208" s="60" t="s">
        <v>45</v>
      </c>
      <c r="AH1208" s="61">
        <v>119100</v>
      </c>
      <c r="AI1208" s="61">
        <v>0</v>
      </c>
      <c r="AJ1208" s="61">
        <v>120887</v>
      </c>
      <c r="AK1208" s="61">
        <v>0</v>
      </c>
      <c r="AL1208" s="61">
        <v>94844</v>
      </c>
      <c r="AM1208" s="61">
        <v>26043</v>
      </c>
      <c r="AN1208" s="11" t="s">
        <v>74</v>
      </c>
      <c r="AO1208" s="61">
        <v>128140</v>
      </c>
      <c r="AP1208" s="61">
        <v>0</v>
      </c>
      <c r="AQ1208" s="62">
        <v>100535</v>
      </c>
      <c r="AR1208" s="62">
        <v>27605</v>
      </c>
      <c r="AS1208" s="11" t="s">
        <v>74</v>
      </c>
      <c r="AT1208" s="62">
        <v>120887</v>
      </c>
      <c r="AU1208" s="62">
        <v>128140</v>
      </c>
      <c r="AV1208" s="61">
        <v>9040</v>
      </c>
      <c r="AW1208" s="63" t="str">
        <f t="shared" si="299"/>
        <v/>
      </c>
      <c r="AX1208" s="63" t="str">
        <f t="shared" si="300"/>
        <v/>
      </c>
      <c r="AY1208" s="64">
        <v>7253</v>
      </c>
      <c r="AZ1208" s="65">
        <v>5.9998180118623179E-2</v>
      </c>
      <c r="BA1208" s="65">
        <v>7.5902602854743914E-2</v>
      </c>
      <c r="BB1208" s="16" t="s">
        <v>5504</v>
      </c>
      <c r="BC1208" s="17" t="s">
        <v>5574</v>
      </c>
    </row>
    <row r="1209" spans="1:55" ht="20.100000000000001" customHeight="1" x14ac:dyDescent="0.2">
      <c r="A1209" s="15">
        <v>2017</v>
      </c>
      <c r="B1209" s="15" t="s">
        <v>75</v>
      </c>
      <c r="C1209" s="35">
        <f t="shared" si="288"/>
        <v>8</v>
      </c>
      <c r="D1209" s="67">
        <v>12</v>
      </c>
      <c r="E1209" s="60" t="s">
        <v>9</v>
      </c>
      <c r="F1209" s="18" t="str">
        <f t="shared" si="289"/>
        <v>Jameson, Jessica</v>
      </c>
      <c r="G1209" s="11" t="s">
        <v>419</v>
      </c>
      <c r="H1209" s="12" t="s">
        <v>5728</v>
      </c>
      <c r="I1209" s="66">
        <v>1</v>
      </c>
      <c r="J1209" s="68" t="s">
        <v>48</v>
      </c>
      <c r="K1209" s="34">
        <f t="shared" si="290"/>
        <v>86275</v>
      </c>
      <c r="L1209" s="34">
        <f t="shared" si="291"/>
        <v>0</v>
      </c>
      <c r="M1209" s="34">
        <f t="shared" si="292"/>
        <v>86275</v>
      </c>
      <c r="N1209" s="34">
        <f t="shared" si="293"/>
        <v>6902</v>
      </c>
      <c r="O1209" s="34">
        <f t="shared" si="294"/>
        <v>0</v>
      </c>
      <c r="P1209" s="34">
        <f t="shared" si="295"/>
        <v>6902</v>
      </c>
      <c r="Q1209" s="34">
        <f t="shared" si="296"/>
        <v>93177</v>
      </c>
      <c r="R1209" s="34">
        <f t="shared" si="297"/>
        <v>0</v>
      </c>
      <c r="S1209" s="34">
        <f t="shared" si="298"/>
        <v>93177</v>
      </c>
      <c r="T1209" s="69">
        <v>42916</v>
      </c>
      <c r="V1209" s="11" t="s">
        <v>5726</v>
      </c>
      <c r="W1209" s="11" t="s">
        <v>336</v>
      </c>
      <c r="X1209" s="11" t="s">
        <v>8209</v>
      </c>
      <c r="Y1209" s="11" t="s">
        <v>5727</v>
      </c>
      <c r="Z1209" s="12" t="s">
        <v>4290</v>
      </c>
      <c r="AA1209" s="12" t="s">
        <v>5729</v>
      </c>
      <c r="AB1209" s="12" t="s">
        <v>5730</v>
      </c>
      <c r="AC1209" s="12" t="s">
        <v>3649</v>
      </c>
      <c r="AD1209" s="12" t="s">
        <v>73</v>
      </c>
      <c r="AE1209" s="70">
        <v>94975</v>
      </c>
      <c r="AF1209" s="70">
        <v>237438</v>
      </c>
      <c r="AG1209" s="60" t="s">
        <v>45</v>
      </c>
      <c r="AH1209" s="61">
        <v>85000</v>
      </c>
      <c r="AI1209" s="61">
        <v>0</v>
      </c>
      <c r="AJ1209" s="61">
        <v>86275</v>
      </c>
      <c r="AK1209" s="61">
        <v>0</v>
      </c>
      <c r="AL1209" s="61">
        <v>86275</v>
      </c>
      <c r="AM1209" s="61">
        <v>0</v>
      </c>
      <c r="AN1209" s="11"/>
      <c r="AO1209" s="61">
        <v>93177</v>
      </c>
      <c r="AP1209" s="61">
        <v>0</v>
      </c>
      <c r="AQ1209" s="62">
        <v>93177</v>
      </c>
      <c r="AR1209" s="62">
        <v>0</v>
      </c>
      <c r="AS1209" s="11"/>
      <c r="AT1209" s="62">
        <v>86275</v>
      </c>
      <c r="AU1209" s="62">
        <v>93177</v>
      </c>
      <c r="AV1209" s="61">
        <v>8177</v>
      </c>
      <c r="AW1209" s="63" t="str">
        <f t="shared" si="299"/>
        <v/>
      </c>
      <c r="AX1209" s="63" t="str">
        <f t="shared" si="300"/>
        <v/>
      </c>
      <c r="AY1209" s="64">
        <v>6902</v>
      </c>
      <c r="AZ1209" s="65">
        <v>0.08</v>
      </c>
      <c r="BA1209" s="65">
        <v>9.6199999999999994E-2</v>
      </c>
      <c r="BB1209" s="16" t="s">
        <v>5504</v>
      </c>
      <c r="BC1209" s="17" t="s">
        <v>5574</v>
      </c>
    </row>
    <row r="1210" spans="1:55" ht="20.100000000000001" customHeight="1" x14ac:dyDescent="0.2">
      <c r="A1210" s="15">
        <v>2017</v>
      </c>
      <c r="B1210" s="15" t="s">
        <v>75</v>
      </c>
      <c r="C1210" s="35">
        <f t="shared" si="288"/>
        <v>8</v>
      </c>
      <c r="D1210" s="67">
        <v>12</v>
      </c>
      <c r="E1210" s="60" t="s">
        <v>9</v>
      </c>
      <c r="F1210" s="18" t="str">
        <f t="shared" si="289"/>
        <v>Jennings, Katherine</v>
      </c>
      <c r="G1210" s="11" t="s">
        <v>5100</v>
      </c>
      <c r="H1210" s="12" t="s">
        <v>5733</v>
      </c>
      <c r="I1210" s="66">
        <v>1</v>
      </c>
      <c r="J1210" s="68" t="s">
        <v>48</v>
      </c>
      <c r="K1210" s="34">
        <f t="shared" si="290"/>
        <v>72698</v>
      </c>
      <c r="L1210" s="34">
        <f t="shared" si="291"/>
        <v>18175</v>
      </c>
      <c r="M1210" s="34">
        <f t="shared" si="292"/>
        <v>90873</v>
      </c>
      <c r="N1210" s="34">
        <f t="shared" si="293"/>
        <v>4362</v>
      </c>
      <c r="O1210" s="34">
        <f t="shared" si="294"/>
        <v>1090</v>
      </c>
      <c r="P1210" s="34">
        <f t="shared" si="295"/>
        <v>5452</v>
      </c>
      <c r="Q1210" s="34">
        <f t="shared" si="296"/>
        <v>77060</v>
      </c>
      <c r="R1210" s="34">
        <f t="shared" si="297"/>
        <v>19265</v>
      </c>
      <c r="S1210" s="34">
        <f t="shared" si="298"/>
        <v>96325</v>
      </c>
      <c r="T1210" s="69">
        <v>42916</v>
      </c>
      <c r="V1210" s="11" t="s">
        <v>5731</v>
      </c>
      <c r="W1210" s="11" t="s">
        <v>2262</v>
      </c>
      <c r="X1210" s="11" t="s">
        <v>8211</v>
      </c>
      <c r="Y1210" s="11" t="s">
        <v>5732</v>
      </c>
      <c r="Z1210" s="12" t="s">
        <v>4137</v>
      </c>
      <c r="AA1210" s="12" t="s">
        <v>4544</v>
      </c>
      <c r="AB1210" s="12" t="s">
        <v>4545</v>
      </c>
      <c r="AC1210" s="12" t="s">
        <v>482</v>
      </c>
      <c r="AD1210" s="12" t="s">
        <v>73</v>
      </c>
      <c r="AE1210" s="70">
        <v>68279</v>
      </c>
      <c r="AF1210" s="70">
        <v>149361</v>
      </c>
      <c r="AG1210" s="60" t="s">
        <v>45</v>
      </c>
      <c r="AH1210" s="61">
        <v>89530</v>
      </c>
      <c r="AI1210" s="61">
        <v>0</v>
      </c>
      <c r="AJ1210" s="61">
        <v>90873</v>
      </c>
      <c r="AK1210" s="61">
        <v>0</v>
      </c>
      <c r="AL1210" s="61">
        <v>72698</v>
      </c>
      <c r="AM1210" s="61">
        <v>18175</v>
      </c>
      <c r="AN1210" s="11" t="s">
        <v>4399</v>
      </c>
      <c r="AO1210" s="61">
        <v>96325</v>
      </c>
      <c r="AP1210" s="61">
        <v>0</v>
      </c>
      <c r="AQ1210" s="62">
        <v>77060</v>
      </c>
      <c r="AR1210" s="62">
        <v>19265</v>
      </c>
      <c r="AS1210" s="11" t="s">
        <v>4546</v>
      </c>
      <c r="AT1210" s="62">
        <v>90873</v>
      </c>
      <c r="AU1210" s="62">
        <v>96325</v>
      </c>
      <c r="AV1210" s="61">
        <v>6795</v>
      </c>
      <c r="AW1210" s="63" t="str">
        <f t="shared" si="299"/>
        <v/>
      </c>
      <c r="AX1210" s="63" t="str">
        <f t="shared" si="300"/>
        <v/>
      </c>
      <c r="AY1210" s="64">
        <v>5452</v>
      </c>
      <c r="AZ1210" s="65">
        <v>5.9995818339880935E-2</v>
      </c>
      <c r="BA1210" s="65">
        <v>7.5896347592985594E-2</v>
      </c>
      <c r="BB1210" s="16" t="s">
        <v>5504</v>
      </c>
      <c r="BC1210" s="17" t="s">
        <v>5574</v>
      </c>
    </row>
    <row r="1211" spans="1:55" ht="20.100000000000001" customHeight="1" x14ac:dyDescent="0.2">
      <c r="A1211" s="15">
        <v>2017</v>
      </c>
      <c r="B1211" s="15" t="s">
        <v>75</v>
      </c>
      <c r="C1211" s="35">
        <f t="shared" si="288"/>
        <v>8</v>
      </c>
      <c r="D1211" s="67">
        <v>12</v>
      </c>
      <c r="E1211" s="60" t="s">
        <v>9</v>
      </c>
      <c r="F1211" s="18" t="str">
        <f t="shared" si="289"/>
        <v>Jetton, Robert</v>
      </c>
      <c r="G1211" s="11" t="s">
        <v>5736</v>
      </c>
      <c r="H1211" s="12" t="s">
        <v>5737</v>
      </c>
      <c r="I1211" s="66">
        <v>1</v>
      </c>
      <c r="J1211" s="68" t="s">
        <v>48</v>
      </c>
      <c r="K1211" s="34">
        <f t="shared" si="290"/>
        <v>0</v>
      </c>
      <c r="L1211" s="34">
        <f t="shared" si="291"/>
        <v>64368</v>
      </c>
      <c r="M1211" s="34">
        <f t="shared" si="292"/>
        <v>64368</v>
      </c>
      <c r="N1211" s="34">
        <f t="shared" si="293"/>
        <v>0</v>
      </c>
      <c r="O1211" s="34">
        <f t="shared" si="294"/>
        <v>3862</v>
      </c>
      <c r="P1211" s="34">
        <f t="shared" si="295"/>
        <v>3862</v>
      </c>
      <c r="Q1211" s="34">
        <f t="shared" si="296"/>
        <v>0</v>
      </c>
      <c r="R1211" s="34">
        <f t="shared" si="297"/>
        <v>68230</v>
      </c>
      <c r="S1211" s="34">
        <f t="shared" si="298"/>
        <v>68230</v>
      </c>
      <c r="T1211" s="69">
        <v>42916</v>
      </c>
      <c r="V1211" s="11" t="s">
        <v>5734</v>
      </c>
      <c r="W1211" s="11" t="s">
        <v>348</v>
      </c>
      <c r="X1211" s="11" t="s">
        <v>8212</v>
      </c>
      <c r="Y1211" s="11" t="s">
        <v>5735</v>
      </c>
      <c r="Z1211" s="12" t="s">
        <v>4982</v>
      </c>
      <c r="AA1211" s="12" t="s">
        <v>5738</v>
      </c>
      <c r="AB1211" s="12" t="s">
        <v>5739</v>
      </c>
      <c r="AC1211" s="12" t="s">
        <v>5740</v>
      </c>
      <c r="AD1211" s="12" t="s">
        <v>73</v>
      </c>
      <c r="AE1211" s="70">
        <v>53765</v>
      </c>
      <c r="AF1211" s="70">
        <v>126563</v>
      </c>
      <c r="AG1211" s="60" t="s">
        <v>45</v>
      </c>
      <c r="AH1211" s="61">
        <v>63417</v>
      </c>
      <c r="AI1211" s="61">
        <v>0</v>
      </c>
      <c r="AJ1211" s="61">
        <v>64368</v>
      </c>
      <c r="AK1211" s="61">
        <v>0</v>
      </c>
      <c r="AL1211" s="61">
        <v>0</v>
      </c>
      <c r="AM1211" s="61">
        <v>64368</v>
      </c>
      <c r="AN1211" s="11" t="s">
        <v>74</v>
      </c>
      <c r="AO1211" s="61">
        <v>68230</v>
      </c>
      <c r="AP1211" s="61">
        <v>0</v>
      </c>
      <c r="AQ1211" s="62">
        <v>0</v>
      </c>
      <c r="AR1211" s="62">
        <v>68230</v>
      </c>
      <c r="AS1211" s="11" t="s">
        <v>74</v>
      </c>
      <c r="AT1211" s="62">
        <v>64368</v>
      </c>
      <c r="AU1211" s="62">
        <v>68230</v>
      </c>
      <c r="AV1211" s="61">
        <v>4813</v>
      </c>
      <c r="AW1211" s="63" t="str">
        <f t="shared" si="299"/>
        <v/>
      </c>
      <c r="AX1211" s="63" t="str">
        <f t="shared" si="300"/>
        <v/>
      </c>
      <c r="AY1211" s="64">
        <v>3862</v>
      </c>
      <c r="AZ1211" s="65">
        <v>5.9998757146408156E-2</v>
      </c>
      <c r="BA1211" s="65">
        <v>7.5894476244540113E-2</v>
      </c>
      <c r="BB1211" s="16" t="s">
        <v>5504</v>
      </c>
      <c r="BC1211" s="17" t="s">
        <v>5574</v>
      </c>
    </row>
    <row r="1212" spans="1:55" ht="20.100000000000001" customHeight="1" x14ac:dyDescent="0.2">
      <c r="A1212" s="15">
        <v>2017</v>
      </c>
      <c r="B1212" s="15" t="s">
        <v>75</v>
      </c>
      <c r="C1212" s="35">
        <f t="shared" si="288"/>
        <v>8</v>
      </c>
      <c r="D1212" s="67">
        <v>12</v>
      </c>
      <c r="E1212" s="60" t="s">
        <v>9</v>
      </c>
      <c r="F1212" s="18" t="str">
        <f t="shared" si="289"/>
        <v>Jing, Yun</v>
      </c>
      <c r="G1212" s="11" t="s">
        <v>5100</v>
      </c>
      <c r="H1212" s="12" t="s">
        <v>5744</v>
      </c>
      <c r="I1212" s="66">
        <v>1</v>
      </c>
      <c r="J1212" s="68" t="s">
        <v>48</v>
      </c>
      <c r="K1212" s="34">
        <f t="shared" si="290"/>
        <v>95831</v>
      </c>
      <c r="L1212" s="34">
        <f t="shared" si="291"/>
        <v>0</v>
      </c>
      <c r="M1212" s="34">
        <f t="shared" si="292"/>
        <v>95831</v>
      </c>
      <c r="N1212" s="34">
        <f t="shared" si="293"/>
        <v>5750</v>
      </c>
      <c r="O1212" s="34">
        <f t="shared" si="294"/>
        <v>0</v>
      </c>
      <c r="P1212" s="34">
        <f t="shared" si="295"/>
        <v>5750</v>
      </c>
      <c r="Q1212" s="34">
        <f t="shared" si="296"/>
        <v>101581</v>
      </c>
      <c r="R1212" s="34">
        <f t="shared" si="297"/>
        <v>0</v>
      </c>
      <c r="S1212" s="34">
        <f t="shared" si="298"/>
        <v>101581</v>
      </c>
      <c r="T1212" s="69">
        <v>42916</v>
      </c>
      <c r="V1212" s="11" t="s">
        <v>5741</v>
      </c>
      <c r="W1212" s="11" t="s">
        <v>5742</v>
      </c>
      <c r="X1212" s="11" t="s">
        <v>8214</v>
      </c>
      <c r="Y1212" s="11" t="s">
        <v>5743</v>
      </c>
      <c r="Z1212" s="12" t="s">
        <v>4164</v>
      </c>
      <c r="AA1212" s="12" t="s">
        <v>5626</v>
      </c>
      <c r="AB1212" s="12" t="s">
        <v>5627</v>
      </c>
      <c r="AC1212" s="12" t="s">
        <v>482</v>
      </c>
      <c r="AD1212" s="12" t="s">
        <v>73</v>
      </c>
      <c r="AE1212" s="70">
        <v>87879</v>
      </c>
      <c r="AF1212" s="70">
        <v>192235</v>
      </c>
      <c r="AG1212" s="60" t="s">
        <v>45</v>
      </c>
      <c r="AH1212" s="61">
        <v>92444</v>
      </c>
      <c r="AI1212" s="61">
        <v>0</v>
      </c>
      <c r="AJ1212" s="61">
        <v>95831</v>
      </c>
      <c r="AK1212" s="61">
        <v>0</v>
      </c>
      <c r="AL1212" s="61">
        <v>95831</v>
      </c>
      <c r="AM1212" s="61">
        <v>0</v>
      </c>
      <c r="AN1212" s="11"/>
      <c r="AO1212" s="61">
        <v>101581</v>
      </c>
      <c r="AP1212" s="61">
        <v>0</v>
      </c>
      <c r="AQ1212" s="62">
        <v>101581</v>
      </c>
      <c r="AR1212" s="62">
        <v>0</v>
      </c>
      <c r="AS1212" s="11"/>
      <c r="AT1212" s="62">
        <v>95831</v>
      </c>
      <c r="AU1212" s="62">
        <v>101581</v>
      </c>
      <c r="AV1212" s="61">
        <v>9137</v>
      </c>
      <c r="AW1212" s="63" t="str">
        <f t="shared" si="299"/>
        <v/>
      </c>
      <c r="AX1212" s="63" t="str">
        <f t="shared" si="300"/>
        <v/>
      </c>
      <c r="AY1212" s="64">
        <v>5750</v>
      </c>
      <c r="AZ1212" s="65">
        <v>6.0001460905135084E-2</v>
      </c>
      <c r="BA1212" s="65">
        <v>9.8838215568344073E-2</v>
      </c>
      <c r="BB1212" s="16" t="s">
        <v>5504</v>
      </c>
      <c r="BC1212" s="17" t="s">
        <v>5574</v>
      </c>
    </row>
    <row r="1213" spans="1:55" ht="20.100000000000001" customHeight="1" x14ac:dyDescent="0.2">
      <c r="A1213" s="15">
        <v>2017</v>
      </c>
      <c r="B1213" s="15" t="s">
        <v>75</v>
      </c>
      <c r="C1213" s="35">
        <f t="shared" si="288"/>
        <v>8</v>
      </c>
      <c r="D1213" s="67">
        <v>12</v>
      </c>
      <c r="E1213" s="60" t="s">
        <v>9</v>
      </c>
      <c r="F1213" s="18" t="str">
        <f t="shared" si="289"/>
        <v>Jur, Jesse</v>
      </c>
      <c r="G1213" s="11" t="s">
        <v>5100</v>
      </c>
      <c r="H1213" s="12" t="s">
        <v>5754</v>
      </c>
      <c r="I1213" s="66">
        <v>1</v>
      </c>
      <c r="J1213" s="68" t="s">
        <v>48</v>
      </c>
      <c r="K1213" s="34">
        <f t="shared" si="290"/>
        <v>79527</v>
      </c>
      <c r="L1213" s="34">
        <f t="shared" si="291"/>
        <v>0</v>
      </c>
      <c r="M1213" s="34">
        <f t="shared" si="292"/>
        <v>79527</v>
      </c>
      <c r="N1213" s="34">
        <f t="shared" si="293"/>
        <v>4772</v>
      </c>
      <c r="O1213" s="34">
        <f t="shared" si="294"/>
        <v>0</v>
      </c>
      <c r="P1213" s="34">
        <f t="shared" si="295"/>
        <v>4772</v>
      </c>
      <c r="Q1213" s="34">
        <f t="shared" si="296"/>
        <v>84299</v>
      </c>
      <c r="R1213" s="34">
        <f t="shared" si="297"/>
        <v>0</v>
      </c>
      <c r="S1213" s="34">
        <f t="shared" si="298"/>
        <v>84299</v>
      </c>
      <c r="T1213" s="69">
        <v>42916</v>
      </c>
      <c r="V1213" s="11" t="s">
        <v>5751</v>
      </c>
      <c r="W1213" s="11" t="s">
        <v>5752</v>
      </c>
      <c r="X1213" s="11" t="s">
        <v>8224</v>
      </c>
      <c r="Y1213" s="11" t="s">
        <v>5753</v>
      </c>
      <c r="Z1213" s="12" t="s">
        <v>4219</v>
      </c>
      <c r="AA1213" s="12" t="s">
        <v>5657</v>
      </c>
      <c r="AB1213" s="12" t="s">
        <v>5658</v>
      </c>
      <c r="AC1213" s="12" t="s">
        <v>482</v>
      </c>
      <c r="AD1213" s="12" t="s">
        <v>73</v>
      </c>
      <c r="AE1213" s="70">
        <v>86573</v>
      </c>
      <c r="AF1213" s="70">
        <v>189379</v>
      </c>
      <c r="AG1213" s="60" t="s">
        <v>45</v>
      </c>
      <c r="AH1213" s="61">
        <v>78352</v>
      </c>
      <c r="AI1213" s="61">
        <v>0</v>
      </c>
      <c r="AJ1213" s="61">
        <v>79527</v>
      </c>
      <c r="AK1213" s="61">
        <v>0</v>
      </c>
      <c r="AL1213" s="61">
        <v>79527</v>
      </c>
      <c r="AM1213" s="61">
        <v>0</v>
      </c>
      <c r="AN1213" s="11"/>
      <c r="AO1213" s="61">
        <v>84299</v>
      </c>
      <c r="AP1213" s="61">
        <v>0</v>
      </c>
      <c r="AQ1213" s="62">
        <v>84299</v>
      </c>
      <c r="AR1213" s="62">
        <v>0</v>
      </c>
      <c r="AS1213" s="11"/>
      <c r="AT1213" s="62">
        <v>79527</v>
      </c>
      <c r="AU1213" s="62">
        <v>84299</v>
      </c>
      <c r="AV1213" s="61">
        <v>5947</v>
      </c>
      <c r="AW1213" s="63" t="str">
        <f t="shared" si="299"/>
        <v/>
      </c>
      <c r="AX1213" s="63" t="str">
        <f t="shared" si="300"/>
        <v/>
      </c>
      <c r="AY1213" s="64">
        <v>4772</v>
      </c>
      <c r="AZ1213" s="65">
        <v>6.000477825141147E-2</v>
      </c>
      <c r="BA1213" s="65">
        <v>7.5901061874617107E-2</v>
      </c>
      <c r="BB1213" s="16" t="s">
        <v>5504</v>
      </c>
      <c r="BC1213" s="17" t="s">
        <v>5574</v>
      </c>
    </row>
    <row r="1214" spans="1:55" ht="20.100000000000001" customHeight="1" x14ac:dyDescent="0.2">
      <c r="A1214" s="15">
        <v>2017</v>
      </c>
      <c r="B1214" s="15" t="s">
        <v>75</v>
      </c>
      <c r="C1214" s="35">
        <f t="shared" si="288"/>
        <v>8</v>
      </c>
      <c r="D1214" s="67">
        <v>12</v>
      </c>
      <c r="E1214" s="60" t="s">
        <v>9</v>
      </c>
      <c r="F1214" s="18" t="str">
        <f t="shared" si="289"/>
        <v>Knauer, Mark</v>
      </c>
      <c r="G1214" s="11" t="s">
        <v>5100</v>
      </c>
      <c r="H1214" s="12" t="s">
        <v>5757</v>
      </c>
      <c r="I1214" s="66">
        <v>1</v>
      </c>
      <c r="J1214" s="68" t="s">
        <v>48</v>
      </c>
      <c r="K1214" s="34">
        <f t="shared" si="290"/>
        <v>90825</v>
      </c>
      <c r="L1214" s="34">
        <f t="shared" si="291"/>
        <v>0</v>
      </c>
      <c r="M1214" s="34">
        <f t="shared" si="292"/>
        <v>90825</v>
      </c>
      <c r="N1214" s="34">
        <f t="shared" si="293"/>
        <v>-48386</v>
      </c>
      <c r="O1214" s="34">
        <f t="shared" si="294"/>
        <v>53836</v>
      </c>
      <c r="P1214" s="34">
        <f t="shared" si="295"/>
        <v>5450</v>
      </c>
      <c r="Q1214" s="34">
        <f t="shared" si="296"/>
        <v>42439</v>
      </c>
      <c r="R1214" s="34">
        <f t="shared" si="297"/>
        <v>53836</v>
      </c>
      <c r="S1214" s="34">
        <f t="shared" si="298"/>
        <v>96275</v>
      </c>
      <c r="T1214" s="69">
        <v>42916</v>
      </c>
      <c r="V1214" s="11" t="s">
        <v>5755</v>
      </c>
      <c r="W1214" s="11" t="s">
        <v>1888</v>
      </c>
      <c r="X1214" s="11" t="s">
        <v>8234</v>
      </c>
      <c r="Y1214" s="11" t="s">
        <v>5756</v>
      </c>
      <c r="Z1214" s="12" t="s">
        <v>4137</v>
      </c>
      <c r="AA1214" s="12" t="s">
        <v>5758</v>
      </c>
      <c r="AB1214" s="12" t="s">
        <v>5759</v>
      </c>
      <c r="AC1214" s="12" t="s">
        <v>482</v>
      </c>
      <c r="AD1214" s="12" t="s">
        <v>73</v>
      </c>
      <c r="AE1214" s="70">
        <v>66967</v>
      </c>
      <c r="AF1214" s="70">
        <v>146491</v>
      </c>
      <c r="AG1214" s="60" t="s">
        <v>45</v>
      </c>
      <c r="AH1214" s="61">
        <v>89483</v>
      </c>
      <c r="AI1214" s="61">
        <v>0</v>
      </c>
      <c r="AJ1214" s="61">
        <v>90825</v>
      </c>
      <c r="AK1214" s="61">
        <v>0</v>
      </c>
      <c r="AL1214" s="61">
        <v>90825</v>
      </c>
      <c r="AM1214" s="61">
        <v>0</v>
      </c>
      <c r="AN1214" s="11"/>
      <c r="AO1214" s="61">
        <v>96275</v>
      </c>
      <c r="AP1214" s="61">
        <v>0</v>
      </c>
      <c r="AQ1214" s="62">
        <v>42439</v>
      </c>
      <c r="AR1214" s="62">
        <v>53836</v>
      </c>
      <c r="AS1214" s="11" t="s">
        <v>4546</v>
      </c>
      <c r="AT1214" s="62">
        <v>90825</v>
      </c>
      <c r="AU1214" s="62">
        <v>96275</v>
      </c>
      <c r="AV1214" s="61">
        <v>6792</v>
      </c>
      <c r="AW1214" s="63" t="str">
        <f t="shared" si="299"/>
        <v/>
      </c>
      <c r="AX1214" s="63" t="str">
        <f t="shared" si="300"/>
        <v/>
      </c>
      <c r="AY1214" s="64">
        <v>5450</v>
      </c>
      <c r="AZ1214" s="65">
        <v>6.0005505092210296E-2</v>
      </c>
      <c r="BA1214" s="65">
        <v>7.590268542628209E-2</v>
      </c>
      <c r="BB1214" s="16" t="s">
        <v>5504</v>
      </c>
      <c r="BC1214" s="17" t="s">
        <v>5574</v>
      </c>
    </row>
    <row r="1215" spans="1:55" ht="20.100000000000001" customHeight="1" x14ac:dyDescent="0.2">
      <c r="A1215" s="15">
        <v>2017</v>
      </c>
      <c r="B1215" s="15" t="s">
        <v>75</v>
      </c>
      <c r="C1215" s="35">
        <f t="shared" si="288"/>
        <v>8</v>
      </c>
      <c r="D1215" s="67">
        <v>12</v>
      </c>
      <c r="E1215" s="60" t="s">
        <v>9</v>
      </c>
      <c r="F1215" s="18" t="str">
        <f t="shared" si="289"/>
        <v>Komarnytsky, Slavko</v>
      </c>
      <c r="G1215" s="11" t="s">
        <v>5100</v>
      </c>
      <c r="H1215" s="12" t="s">
        <v>5766</v>
      </c>
      <c r="I1215" s="66">
        <v>1</v>
      </c>
      <c r="J1215" s="68" t="s">
        <v>48</v>
      </c>
      <c r="K1215" s="34">
        <f t="shared" si="290"/>
        <v>87441</v>
      </c>
      <c r="L1215" s="34">
        <f t="shared" si="291"/>
        <v>0</v>
      </c>
      <c r="M1215" s="34">
        <f t="shared" si="292"/>
        <v>87441</v>
      </c>
      <c r="N1215" s="34">
        <f t="shared" si="293"/>
        <v>5246</v>
      </c>
      <c r="O1215" s="34">
        <f t="shared" si="294"/>
        <v>0</v>
      </c>
      <c r="P1215" s="34">
        <f t="shared" si="295"/>
        <v>5246</v>
      </c>
      <c r="Q1215" s="34">
        <f t="shared" si="296"/>
        <v>92687</v>
      </c>
      <c r="R1215" s="34">
        <f t="shared" si="297"/>
        <v>0</v>
      </c>
      <c r="S1215" s="34">
        <f t="shared" si="298"/>
        <v>92687</v>
      </c>
      <c r="T1215" s="69">
        <v>42916</v>
      </c>
      <c r="V1215" s="11" t="s">
        <v>5763</v>
      </c>
      <c r="W1215" s="11" t="s">
        <v>5764</v>
      </c>
      <c r="X1215" s="11" t="s">
        <v>8235</v>
      </c>
      <c r="Y1215" s="11" t="s">
        <v>5765</v>
      </c>
      <c r="Z1215" s="12" t="s">
        <v>4137</v>
      </c>
      <c r="AA1215" s="12" t="s">
        <v>5315</v>
      </c>
      <c r="AB1215" s="12" t="s">
        <v>5316</v>
      </c>
      <c r="AC1215" s="12" t="s">
        <v>482</v>
      </c>
      <c r="AD1215" s="12" t="s">
        <v>73</v>
      </c>
      <c r="AE1215" s="70">
        <v>67334</v>
      </c>
      <c r="AF1215" s="70">
        <v>149294</v>
      </c>
      <c r="AG1215" s="60" t="s">
        <v>45</v>
      </c>
      <c r="AH1215" s="61">
        <v>86149</v>
      </c>
      <c r="AI1215" s="61">
        <v>0</v>
      </c>
      <c r="AJ1215" s="61">
        <v>87441</v>
      </c>
      <c r="AK1215" s="61">
        <v>0</v>
      </c>
      <c r="AL1215" s="61">
        <v>87441</v>
      </c>
      <c r="AM1215" s="61">
        <v>0</v>
      </c>
      <c r="AN1215" s="11"/>
      <c r="AO1215" s="61">
        <v>92687</v>
      </c>
      <c r="AP1215" s="61">
        <v>0</v>
      </c>
      <c r="AQ1215" s="62">
        <v>92687</v>
      </c>
      <c r="AR1215" s="62">
        <v>0</v>
      </c>
      <c r="AS1215" s="11"/>
      <c r="AT1215" s="62">
        <v>87441</v>
      </c>
      <c r="AU1215" s="62">
        <v>92687</v>
      </c>
      <c r="AV1215" s="61">
        <v>6538</v>
      </c>
      <c r="AW1215" s="63" t="str">
        <f t="shared" si="299"/>
        <v/>
      </c>
      <c r="AX1215" s="63" t="str">
        <f t="shared" si="300"/>
        <v/>
      </c>
      <c r="AY1215" s="64">
        <v>5246</v>
      </c>
      <c r="AZ1215" s="65">
        <v>5.9994739309934701E-2</v>
      </c>
      <c r="BA1215" s="65">
        <v>7.5891768912001306E-2</v>
      </c>
      <c r="BB1215" s="16" t="s">
        <v>5504</v>
      </c>
      <c r="BC1215" s="17" t="s">
        <v>5574</v>
      </c>
    </row>
    <row r="1216" spans="1:55" ht="20.100000000000001" customHeight="1" x14ac:dyDescent="0.2">
      <c r="A1216" s="15">
        <v>2017</v>
      </c>
      <c r="B1216" s="15" t="s">
        <v>75</v>
      </c>
      <c r="C1216" s="35">
        <f t="shared" si="288"/>
        <v>8</v>
      </c>
      <c r="D1216" s="67">
        <v>12</v>
      </c>
      <c r="E1216" s="60" t="s">
        <v>9</v>
      </c>
      <c r="F1216" s="18" t="str">
        <f t="shared" si="289"/>
        <v>Koutroumpis, Peter</v>
      </c>
      <c r="G1216" s="11" t="s">
        <v>485</v>
      </c>
      <c r="H1216" s="12" t="s">
        <v>5769</v>
      </c>
      <c r="I1216" s="66">
        <v>1</v>
      </c>
      <c r="J1216" s="68" t="s">
        <v>48</v>
      </c>
      <c r="K1216" s="34">
        <f t="shared" si="290"/>
        <v>40702</v>
      </c>
      <c r="L1216" s="34">
        <f t="shared" si="291"/>
        <v>0</v>
      </c>
      <c r="M1216" s="34">
        <f t="shared" si="292"/>
        <v>40702</v>
      </c>
      <c r="N1216" s="34">
        <f t="shared" si="293"/>
        <v>798</v>
      </c>
      <c r="O1216" s="34">
        <f t="shared" si="294"/>
        <v>0</v>
      </c>
      <c r="P1216" s="34">
        <f t="shared" si="295"/>
        <v>798</v>
      </c>
      <c r="Q1216" s="34">
        <f t="shared" si="296"/>
        <v>41500</v>
      </c>
      <c r="R1216" s="34">
        <f t="shared" si="297"/>
        <v>0</v>
      </c>
      <c r="S1216" s="34">
        <f t="shared" si="298"/>
        <v>41500</v>
      </c>
      <c r="T1216" s="69">
        <v>42916</v>
      </c>
      <c r="V1216" s="11" t="s">
        <v>5767</v>
      </c>
      <c r="W1216" s="11" t="s">
        <v>1655</v>
      </c>
      <c r="X1216" s="11" t="s">
        <v>8236</v>
      </c>
      <c r="Y1216" s="11" t="s">
        <v>5768</v>
      </c>
      <c r="Z1216" s="12" t="s">
        <v>4178</v>
      </c>
      <c r="AA1216" s="12" t="s">
        <v>5580</v>
      </c>
      <c r="AB1216" s="12" t="s">
        <v>5581</v>
      </c>
      <c r="AC1216" s="12" t="s">
        <v>490</v>
      </c>
      <c r="AD1216" s="12" t="s">
        <v>73</v>
      </c>
      <c r="AE1216" s="70">
        <v>35556</v>
      </c>
      <c r="AF1216" s="70">
        <v>59885</v>
      </c>
      <c r="AG1216" s="60" t="s">
        <v>45</v>
      </c>
      <c r="AH1216" s="61">
        <v>40100</v>
      </c>
      <c r="AI1216" s="61">
        <v>0</v>
      </c>
      <c r="AJ1216" s="61">
        <v>40702</v>
      </c>
      <c r="AK1216" s="61">
        <v>0</v>
      </c>
      <c r="AL1216" s="61">
        <v>40702</v>
      </c>
      <c r="AM1216" s="61">
        <v>0</v>
      </c>
      <c r="AN1216" s="11"/>
      <c r="AO1216" s="61">
        <v>41500</v>
      </c>
      <c r="AP1216" s="61">
        <v>0</v>
      </c>
      <c r="AQ1216" s="62">
        <v>41500</v>
      </c>
      <c r="AR1216" s="62">
        <v>0</v>
      </c>
      <c r="AS1216" s="11"/>
      <c r="AT1216" s="62">
        <v>40702</v>
      </c>
      <c r="AU1216" s="62">
        <v>41500</v>
      </c>
      <c r="AV1216" s="61">
        <v>1400</v>
      </c>
      <c r="AW1216" s="63" t="str">
        <f t="shared" si="299"/>
        <v/>
      </c>
      <c r="AX1216" s="63" t="str">
        <f t="shared" si="300"/>
        <v/>
      </c>
      <c r="AY1216" s="64">
        <v>798</v>
      </c>
      <c r="AZ1216" s="65">
        <v>1.9605916171195517E-2</v>
      </c>
      <c r="BA1216" s="65">
        <v>3.4912718204488775E-2</v>
      </c>
      <c r="BB1216" s="16" t="s">
        <v>5504</v>
      </c>
      <c r="BC1216" s="17" t="s">
        <v>5529</v>
      </c>
    </row>
    <row r="1217" spans="1:55" ht="20.100000000000001" customHeight="1" x14ac:dyDescent="0.2">
      <c r="A1217" s="15">
        <v>2017</v>
      </c>
      <c r="B1217" s="15" t="s">
        <v>75</v>
      </c>
      <c r="C1217" s="35">
        <f t="shared" si="288"/>
        <v>8</v>
      </c>
      <c r="D1217" s="67">
        <v>12</v>
      </c>
      <c r="E1217" s="60" t="s">
        <v>9</v>
      </c>
      <c r="F1217" s="18" t="str">
        <f t="shared" si="289"/>
        <v>LaBean, Thomas</v>
      </c>
      <c r="G1217" s="11" t="s">
        <v>419</v>
      </c>
      <c r="H1217" s="12" t="s">
        <v>5772</v>
      </c>
      <c r="I1217" s="66">
        <v>1</v>
      </c>
      <c r="J1217" s="68" t="s">
        <v>48</v>
      </c>
      <c r="K1217" s="34">
        <f t="shared" si="290"/>
        <v>114005</v>
      </c>
      <c r="L1217" s="34">
        <f t="shared" si="291"/>
        <v>0</v>
      </c>
      <c r="M1217" s="34">
        <f t="shared" si="292"/>
        <v>114005</v>
      </c>
      <c r="N1217" s="34">
        <f t="shared" si="293"/>
        <v>9120</v>
      </c>
      <c r="O1217" s="34">
        <f t="shared" si="294"/>
        <v>0</v>
      </c>
      <c r="P1217" s="34">
        <f t="shared" si="295"/>
        <v>9120</v>
      </c>
      <c r="Q1217" s="34">
        <f t="shared" si="296"/>
        <v>123125</v>
      </c>
      <c r="R1217" s="34">
        <f t="shared" si="297"/>
        <v>0</v>
      </c>
      <c r="S1217" s="34">
        <f t="shared" si="298"/>
        <v>123125</v>
      </c>
      <c r="T1217" s="69">
        <v>42916</v>
      </c>
      <c r="V1217" s="11" t="s">
        <v>5770</v>
      </c>
      <c r="W1217" s="11" t="s">
        <v>535</v>
      </c>
      <c r="X1217" s="11" t="s">
        <v>8240</v>
      </c>
      <c r="Y1217" s="11" t="s">
        <v>5771</v>
      </c>
      <c r="Z1217" s="12" t="s">
        <v>4164</v>
      </c>
      <c r="AA1217" s="12" t="s">
        <v>5620</v>
      </c>
      <c r="AB1217" s="12" t="s">
        <v>5621</v>
      </c>
      <c r="AC1217" s="12" t="s">
        <v>3649</v>
      </c>
      <c r="AD1217" s="12" t="s">
        <v>73</v>
      </c>
      <c r="AE1217" s="70">
        <v>134344</v>
      </c>
      <c r="AF1217" s="70">
        <v>335860</v>
      </c>
      <c r="AG1217" s="60" t="s">
        <v>45</v>
      </c>
      <c r="AH1217" s="61">
        <v>112320</v>
      </c>
      <c r="AI1217" s="61">
        <v>0</v>
      </c>
      <c r="AJ1217" s="61">
        <v>114005</v>
      </c>
      <c r="AK1217" s="61">
        <v>0</v>
      </c>
      <c r="AL1217" s="61">
        <v>114005</v>
      </c>
      <c r="AM1217" s="61">
        <v>0</v>
      </c>
      <c r="AN1217" s="11"/>
      <c r="AO1217" s="61">
        <v>123125</v>
      </c>
      <c r="AP1217" s="61">
        <v>0</v>
      </c>
      <c r="AQ1217" s="62">
        <v>123125</v>
      </c>
      <c r="AR1217" s="62">
        <v>0</v>
      </c>
      <c r="AS1217" s="11"/>
      <c r="AT1217" s="62">
        <v>114005</v>
      </c>
      <c r="AU1217" s="62">
        <v>123125</v>
      </c>
      <c r="AV1217" s="61">
        <v>10805</v>
      </c>
      <c r="AW1217" s="63" t="str">
        <f t="shared" si="299"/>
        <v/>
      </c>
      <c r="AX1217" s="63" t="str">
        <f t="shared" si="300"/>
        <v/>
      </c>
      <c r="AY1217" s="64">
        <v>9120</v>
      </c>
      <c r="AZ1217" s="65">
        <v>7.9996491381956927E-2</v>
      </c>
      <c r="BA1217" s="65">
        <v>9.6198361823361819E-2</v>
      </c>
      <c r="BB1217" s="16" t="s">
        <v>5504</v>
      </c>
      <c r="BC1217" s="17" t="s">
        <v>5574</v>
      </c>
    </row>
    <row r="1218" spans="1:55" ht="20.100000000000001" customHeight="1" x14ac:dyDescent="0.2">
      <c r="A1218" s="15">
        <v>2017</v>
      </c>
      <c r="B1218" s="15" t="s">
        <v>75</v>
      </c>
      <c r="C1218" s="35">
        <f t="shared" si="288"/>
        <v>8</v>
      </c>
      <c r="D1218" s="67">
        <v>12</v>
      </c>
      <c r="E1218" s="60" t="s">
        <v>9</v>
      </c>
      <c r="F1218" s="18" t="str">
        <f t="shared" si="289"/>
        <v>Landin, Jennifer</v>
      </c>
      <c r="G1218" s="11" t="s">
        <v>5569</v>
      </c>
      <c r="H1218" s="12" t="s">
        <v>5775</v>
      </c>
      <c r="I1218" s="66">
        <v>1</v>
      </c>
      <c r="J1218" s="68" t="s">
        <v>48</v>
      </c>
      <c r="K1218" s="34">
        <f t="shared" si="290"/>
        <v>59926</v>
      </c>
      <c r="L1218" s="34">
        <f t="shared" si="291"/>
        <v>0</v>
      </c>
      <c r="M1218" s="34">
        <f t="shared" si="292"/>
        <v>59926</v>
      </c>
      <c r="N1218" s="34">
        <f t="shared" si="293"/>
        <v>3596</v>
      </c>
      <c r="O1218" s="34">
        <f t="shared" si="294"/>
        <v>0</v>
      </c>
      <c r="P1218" s="34">
        <f t="shared" si="295"/>
        <v>3596</v>
      </c>
      <c r="Q1218" s="34">
        <f t="shared" si="296"/>
        <v>63522</v>
      </c>
      <c r="R1218" s="34">
        <f t="shared" si="297"/>
        <v>0</v>
      </c>
      <c r="S1218" s="34">
        <f t="shared" si="298"/>
        <v>63522</v>
      </c>
      <c r="T1218" s="69">
        <v>42916</v>
      </c>
      <c r="V1218" s="11" t="s">
        <v>5773</v>
      </c>
      <c r="W1218" s="11" t="s">
        <v>188</v>
      </c>
      <c r="X1218" s="11" t="s">
        <v>8243</v>
      </c>
      <c r="Y1218" s="11" t="s">
        <v>5774</v>
      </c>
      <c r="Z1218" s="12" t="s">
        <v>4143</v>
      </c>
      <c r="AA1218" s="12" t="s">
        <v>5490</v>
      </c>
      <c r="AB1218" s="12" t="s">
        <v>5491</v>
      </c>
      <c r="AC1218" s="12" t="s">
        <v>5573</v>
      </c>
      <c r="AD1218" s="12" t="s">
        <v>73</v>
      </c>
      <c r="AE1218" s="70">
        <v>68964</v>
      </c>
      <c r="AF1218" s="70">
        <v>130000</v>
      </c>
      <c r="AG1218" s="60" t="s">
        <v>45</v>
      </c>
      <c r="AH1218" s="61">
        <v>59040</v>
      </c>
      <c r="AI1218" s="61">
        <v>0</v>
      </c>
      <c r="AJ1218" s="61">
        <v>59926</v>
      </c>
      <c r="AK1218" s="61">
        <v>0</v>
      </c>
      <c r="AL1218" s="61">
        <v>59926</v>
      </c>
      <c r="AM1218" s="61">
        <v>0</v>
      </c>
      <c r="AN1218" s="11"/>
      <c r="AO1218" s="61">
        <v>63522</v>
      </c>
      <c r="AP1218" s="61">
        <v>0</v>
      </c>
      <c r="AQ1218" s="62">
        <v>63522</v>
      </c>
      <c r="AR1218" s="62">
        <v>0</v>
      </c>
      <c r="AS1218" s="11"/>
      <c r="AT1218" s="62">
        <v>59926</v>
      </c>
      <c r="AU1218" s="62">
        <v>63522</v>
      </c>
      <c r="AV1218" s="61">
        <v>4482</v>
      </c>
      <c r="AW1218" s="63" t="str">
        <f t="shared" si="299"/>
        <v/>
      </c>
      <c r="AX1218" s="63" t="str">
        <f t="shared" si="300"/>
        <v/>
      </c>
      <c r="AY1218" s="64">
        <v>3596</v>
      </c>
      <c r="AZ1218" s="65">
        <v>6.0007342388946366E-2</v>
      </c>
      <c r="BA1218" s="65">
        <v>7.5914634146341461E-2</v>
      </c>
      <c r="BB1218" s="16" t="s">
        <v>5504</v>
      </c>
      <c r="BC1218" s="17" t="s">
        <v>5574</v>
      </c>
    </row>
    <row r="1219" spans="1:55" ht="20.100000000000001" customHeight="1" x14ac:dyDescent="0.2">
      <c r="A1219" s="15">
        <v>2017</v>
      </c>
      <c r="B1219" s="15" t="s">
        <v>75</v>
      </c>
      <c r="C1219" s="35">
        <f t="shared" si="288"/>
        <v>8</v>
      </c>
      <c r="D1219" s="67">
        <v>12</v>
      </c>
      <c r="E1219" s="60" t="s">
        <v>9</v>
      </c>
      <c r="F1219" s="18" t="str">
        <f t="shared" si="289"/>
        <v>Lanzas, Cristina</v>
      </c>
      <c r="G1219" s="11" t="s">
        <v>5100</v>
      </c>
      <c r="H1219" s="12" t="s">
        <v>5779</v>
      </c>
      <c r="I1219" s="66">
        <v>1</v>
      </c>
      <c r="J1219" s="68" t="s">
        <v>48</v>
      </c>
      <c r="K1219" s="34">
        <f t="shared" si="290"/>
        <v>101104</v>
      </c>
      <c r="L1219" s="34">
        <f t="shared" si="291"/>
        <v>22696</v>
      </c>
      <c r="M1219" s="34">
        <f t="shared" si="292"/>
        <v>123800</v>
      </c>
      <c r="N1219" s="34">
        <f t="shared" si="293"/>
        <v>6066</v>
      </c>
      <c r="O1219" s="34">
        <f t="shared" si="294"/>
        <v>1362</v>
      </c>
      <c r="P1219" s="34">
        <f t="shared" si="295"/>
        <v>7428</v>
      </c>
      <c r="Q1219" s="34">
        <f t="shared" si="296"/>
        <v>107170</v>
      </c>
      <c r="R1219" s="34">
        <f t="shared" si="297"/>
        <v>24058</v>
      </c>
      <c r="S1219" s="34">
        <f t="shared" si="298"/>
        <v>131228</v>
      </c>
      <c r="T1219" s="69">
        <v>42916</v>
      </c>
      <c r="V1219" s="11" t="s">
        <v>5776</v>
      </c>
      <c r="W1219" s="11" t="s">
        <v>5777</v>
      </c>
      <c r="X1219" s="11" t="s">
        <v>8247</v>
      </c>
      <c r="Y1219" s="11" t="s">
        <v>5778</v>
      </c>
      <c r="Z1219" s="12" t="s">
        <v>4253</v>
      </c>
      <c r="AA1219" s="12" t="s">
        <v>5724</v>
      </c>
      <c r="AB1219" s="12" t="s">
        <v>5725</v>
      </c>
      <c r="AC1219" s="12" t="s">
        <v>482</v>
      </c>
      <c r="AD1219" s="12" t="s">
        <v>73</v>
      </c>
      <c r="AE1219" s="70">
        <v>80722</v>
      </c>
      <c r="AF1219" s="70">
        <v>176688</v>
      </c>
      <c r="AG1219" s="60" t="s">
        <v>45</v>
      </c>
      <c r="AH1219" s="61">
        <v>120000</v>
      </c>
      <c r="AI1219" s="61">
        <v>0</v>
      </c>
      <c r="AJ1219" s="61">
        <v>123800</v>
      </c>
      <c r="AK1219" s="61">
        <v>0</v>
      </c>
      <c r="AL1219" s="61">
        <v>101104</v>
      </c>
      <c r="AM1219" s="61">
        <v>22696</v>
      </c>
      <c r="AN1219" s="11" t="s">
        <v>74</v>
      </c>
      <c r="AO1219" s="61">
        <v>131228</v>
      </c>
      <c r="AP1219" s="61">
        <v>0</v>
      </c>
      <c r="AQ1219" s="62">
        <v>107170</v>
      </c>
      <c r="AR1219" s="62">
        <v>24058</v>
      </c>
      <c r="AS1219" s="11" t="s">
        <v>74</v>
      </c>
      <c r="AT1219" s="62">
        <v>123800</v>
      </c>
      <c r="AU1219" s="62">
        <v>131228</v>
      </c>
      <c r="AV1219" s="61">
        <v>11228</v>
      </c>
      <c r="AW1219" s="63" t="str">
        <f t="shared" si="299"/>
        <v/>
      </c>
      <c r="AX1219" s="63" t="str">
        <f t="shared" si="300"/>
        <v/>
      </c>
      <c r="AY1219" s="64">
        <v>7428</v>
      </c>
      <c r="AZ1219" s="65">
        <v>0.06</v>
      </c>
      <c r="BA1219" s="65">
        <v>9.3566666666666673E-2</v>
      </c>
      <c r="BB1219" s="16" t="s">
        <v>5504</v>
      </c>
      <c r="BC1219" s="17" t="s">
        <v>5574</v>
      </c>
    </row>
    <row r="1220" spans="1:55" ht="20.100000000000001" customHeight="1" x14ac:dyDescent="0.2">
      <c r="A1220" s="15">
        <v>2017</v>
      </c>
      <c r="B1220" s="15" t="s">
        <v>75</v>
      </c>
      <c r="C1220" s="35">
        <f t="shared" si="288"/>
        <v>8</v>
      </c>
      <c r="D1220" s="67">
        <v>12</v>
      </c>
      <c r="E1220" s="60" t="s">
        <v>9</v>
      </c>
      <c r="F1220" s="18" t="str">
        <f t="shared" si="289"/>
        <v>Layman, Craig</v>
      </c>
      <c r="G1220" s="11" t="s">
        <v>419</v>
      </c>
      <c r="H1220" s="12" t="s">
        <v>5782</v>
      </c>
      <c r="I1220" s="66">
        <v>1</v>
      </c>
      <c r="J1220" s="68" t="s">
        <v>48</v>
      </c>
      <c r="K1220" s="34">
        <f t="shared" si="290"/>
        <v>101500</v>
      </c>
      <c r="L1220" s="34">
        <f t="shared" si="291"/>
        <v>0</v>
      </c>
      <c r="M1220" s="34">
        <f t="shared" si="292"/>
        <v>101500</v>
      </c>
      <c r="N1220" s="34">
        <f t="shared" si="293"/>
        <v>8120</v>
      </c>
      <c r="O1220" s="34">
        <f t="shared" si="294"/>
        <v>0</v>
      </c>
      <c r="P1220" s="34">
        <f t="shared" si="295"/>
        <v>8120</v>
      </c>
      <c r="Q1220" s="34">
        <f t="shared" si="296"/>
        <v>109620</v>
      </c>
      <c r="R1220" s="34">
        <f t="shared" si="297"/>
        <v>0</v>
      </c>
      <c r="S1220" s="34">
        <f t="shared" si="298"/>
        <v>109620</v>
      </c>
      <c r="T1220" s="69">
        <v>42916</v>
      </c>
      <c r="V1220" s="11" t="s">
        <v>5780</v>
      </c>
      <c r="W1220" s="11" t="s">
        <v>2088</v>
      </c>
      <c r="X1220" s="11" t="s">
        <v>8248</v>
      </c>
      <c r="Y1220" s="11" t="s">
        <v>5781</v>
      </c>
      <c r="Z1220" s="12" t="s">
        <v>4137</v>
      </c>
      <c r="AA1220" s="12" t="s">
        <v>5720</v>
      </c>
      <c r="AB1220" s="12" t="s">
        <v>5721</v>
      </c>
      <c r="AC1220" s="12" t="s">
        <v>3649</v>
      </c>
      <c r="AD1220" s="12" t="s">
        <v>73</v>
      </c>
      <c r="AE1220" s="70">
        <v>115726</v>
      </c>
      <c r="AF1220" s="70">
        <v>289314</v>
      </c>
      <c r="AG1220" s="60" t="s">
        <v>45</v>
      </c>
      <c r="AH1220" s="61">
        <v>100000</v>
      </c>
      <c r="AI1220" s="61">
        <v>0</v>
      </c>
      <c r="AJ1220" s="61">
        <v>101500</v>
      </c>
      <c r="AK1220" s="61">
        <v>0</v>
      </c>
      <c r="AL1220" s="61">
        <v>101500</v>
      </c>
      <c r="AM1220" s="61">
        <v>0</v>
      </c>
      <c r="AN1220" s="11"/>
      <c r="AO1220" s="61">
        <v>109620</v>
      </c>
      <c r="AP1220" s="61">
        <v>0</v>
      </c>
      <c r="AQ1220" s="62">
        <v>109620</v>
      </c>
      <c r="AR1220" s="62">
        <v>0</v>
      </c>
      <c r="AS1220" s="11"/>
      <c r="AT1220" s="62">
        <v>101500</v>
      </c>
      <c r="AU1220" s="62">
        <v>109620</v>
      </c>
      <c r="AV1220" s="61">
        <v>9620</v>
      </c>
      <c r="AW1220" s="63" t="str">
        <f t="shared" si="299"/>
        <v/>
      </c>
      <c r="AX1220" s="63" t="str">
        <f t="shared" si="300"/>
        <v/>
      </c>
      <c r="AY1220" s="64">
        <v>8120</v>
      </c>
      <c r="AZ1220" s="65">
        <v>0.08</v>
      </c>
      <c r="BA1220" s="65">
        <v>9.6199999999999994E-2</v>
      </c>
      <c r="BB1220" s="16" t="s">
        <v>5504</v>
      </c>
      <c r="BC1220" s="17" t="s">
        <v>5574</v>
      </c>
    </row>
    <row r="1221" spans="1:55" ht="20.100000000000001" customHeight="1" x14ac:dyDescent="0.2">
      <c r="A1221" s="15">
        <v>2017</v>
      </c>
      <c r="B1221" s="15" t="s">
        <v>75</v>
      </c>
      <c r="C1221" s="35">
        <f t="shared" si="288"/>
        <v>8</v>
      </c>
      <c r="D1221" s="67">
        <v>12</v>
      </c>
      <c r="E1221" s="60" t="s">
        <v>9</v>
      </c>
      <c r="F1221" s="18" t="str">
        <f t="shared" si="289"/>
        <v>Li, Xu</v>
      </c>
      <c r="G1221" s="11" t="s">
        <v>5100</v>
      </c>
      <c r="H1221" s="12" t="s">
        <v>5786</v>
      </c>
      <c r="I1221" s="66">
        <v>1</v>
      </c>
      <c r="J1221" s="68" t="s">
        <v>48</v>
      </c>
      <c r="K1221" s="34">
        <f t="shared" si="290"/>
        <v>74332</v>
      </c>
      <c r="L1221" s="34">
        <f t="shared" si="291"/>
        <v>8259</v>
      </c>
      <c r="M1221" s="34">
        <f t="shared" si="292"/>
        <v>82591</v>
      </c>
      <c r="N1221" s="34">
        <f t="shared" si="293"/>
        <v>13214</v>
      </c>
      <c r="O1221" s="34">
        <f t="shared" si="294"/>
        <v>-8259</v>
      </c>
      <c r="P1221" s="34">
        <f t="shared" si="295"/>
        <v>4955</v>
      </c>
      <c r="Q1221" s="34">
        <f t="shared" si="296"/>
        <v>87546</v>
      </c>
      <c r="R1221" s="34">
        <f t="shared" si="297"/>
        <v>0</v>
      </c>
      <c r="S1221" s="34">
        <f t="shared" si="298"/>
        <v>87546</v>
      </c>
      <c r="T1221" s="69">
        <v>42916</v>
      </c>
      <c r="V1221" s="11" t="s">
        <v>5783</v>
      </c>
      <c r="W1221" s="11" t="s">
        <v>5784</v>
      </c>
      <c r="X1221" s="11" t="s">
        <v>8252</v>
      </c>
      <c r="Y1221" s="11" t="s">
        <v>5785</v>
      </c>
      <c r="Z1221" s="12" t="s">
        <v>4137</v>
      </c>
      <c r="AA1221" s="12" t="s">
        <v>4276</v>
      </c>
      <c r="AB1221" s="12" t="s">
        <v>4277</v>
      </c>
      <c r="AC1221" s="12" t="s">
        <v>482</v>
      </c>
      <c r="AD1221" s="12" t="s">
        <v>73</v>
      </c>
      <c r="AE1221" s="70">
        <v>68699</v>
      </c>
      <c r="AF1221" s="70">
        <v>150278</v>
      </c>
      <c r="AG1221" s="60" t="s">
        <v>45</v>
      </c>
      <c r="AH1221" s="61">
        <v>81370</v>
      </c>
      <c r="AI1221" s="61">
        <v>0</v>
      </c>
      <c r="AJ1221" s="61">
        <v>82591</v>
      </c>
      <c r="AK1221" s="61">
        <v>0</v>
      </c>
      <c r="AL1221" s="61">
        <v>74332</v>
      </c>
      <c r="AM1221" s="61">
        <v>8259</v>
      </c>
      <c r="AN1221" s="11" t="s">
        <v>74</v>
      </c>
      <c r="AO1221" s="61">
        <v>87546</v>
      </c>
      <c r="AP1221" s="61">
        <v>0</v>
      </c>
      <c r="AQ1221" s="62">
        <v>87546</v>
      </c>
      <c r="AR1221" s="62">
        <v>0</v>
      </c>
      <c r="AS1221" s="11"/>
      <c r="AT1221" s="62">
        <v>82591</v>
      </c>
      <c r="AU1221" s="62">
        <v>87546</v>
      </c>
      <c r="AV1221" s="61">
        <v>6176</v>
      </c>
      <c r="AW1221" s="63" t="str">
        <f t="shared" si="299"/>
        <v/>
      </c>
      <c r="AX1221" s="63" t="str">
        <f t="shared" si="300"/>
        <v/>
      </c>
      <c r="AY1221" s="64">
        <v>4955</v>
      </c>
      <c r="AZ1221" s="65">
        <v>5.9994430385877394E-2</v>
      </c>
      <c r="BA1221" s="65">
        <v>7.5900208922207196E-2</v>
      </c>
      <c r="BB1221" s="16" t="s">
        <v>5504</v>
      </c>
      <c r="BC1221" s="17" t="s">
        <v>5574</v>
      </c>
    </row>
    <row r="1222" spans="1:55" ht="20.100000000000001" customHeight="1" x14ac:dyDescent="0.2">
      <c r="A1222" s="15">
        <v>2017</v>
      </c>
      <c r="B1222" s="15" t="s">
        <v>75</v>
      </c>
      <c r="C1222" s="35">
        <f t="shared" si="288"/>
        <v>8</v>
      </c>
      <c r="D1222" s="67">
        <v>12</v>
      </c>
      <c r="E1222" s="60" t="s">
        <v>9</v>
      </c>
      <c r="F1222" s="18" t="str">
        <f t="shared" si="289"/>
        <v>Linder, Keith</v>
      </c>
      <c r="G1222" s="11" t="s">
        <v>3479</v>
      </c>
      <c r="H1222" s="12" t="s">
        <v>5789</v>
      </c>
      <c r="I1222" s="66">
        <v>1</v>
      </c>
      <c r="J1222" s="68" t="s">
        <v>48</v>
      </c>
      <c r="K1222" s="34">
        <f t="shared" si="290"/>
        <v>125092</v>
      </c>
      <c r="L1222" s="34">
        <f t="shared" si="291"/>
        <v>0</v>
      </c>
      <c r="M1222" s="34">
        <f t="shared" si="292"/>
        <v>125092</v>
      </c>
      <c r="N1222" s="34">
        <f t="shared" si="293"/>
        <v>10007</v>
      </c>
      <c r="O1222" s="34">
        <f t="shared" si="294"/>
        <v>0</v>
      </c>
      <c r="P1222" s="34">
        <f t="shared" si="295"/>
        <v>10007</v>
      </c>
      <c r="Q1222" s="34">
        <f t="shared" si="296"/>
        <v>135099</v>
      </c>
      <c r="R1222" s="34">
        <f t="shared" si="297"/>
        <v>0</v>
      </c>
      <c r="S1222" s="34">
        <f t="shared" si="298"/>
        <v>135099</v>
      </c>
      <c r="T1222" s="69">
        <v>42916</v>
      </c>
      <c r="V1222" s="11" t="s">
        <v>5787</v>
      </c>
      <c r="W1222" s="11" t="s">
        <v>2972</v>
      </c>
      <c r="X1222" s="11" t="s">
        <v>8253</v>
      </c>
      <c r="Y1222" s="11" t="s">
        <v>5788</v>
      </c>
      <c r="Z1222" s="12" t="s">
        <v>4253</v>
      </c>
      <c r="AA1222" s="12" t="s">
        <v>5724</v>
      </c>
      <c r="AB1222" s="12" t="s">
        <v>5725</v>
      </c>
      <c r="AC1222" s="12" t="s">
        <v>5790</v>
      </c>
      <c r="AD1222" s="12" t="s">
        <v>73</v>
      </c>
      <c r="AE1222" s="70">
        <v>130080</v>
      </c>
      <c r="AF1222" s="70">
        <v>147127</v>
      </c>
      <c r="AG1222" s="60" t="s">
        <v>45</v>
      </c>
      <c r="AH1222" s="61">
        <v>123243</v>
      </c>
      <c r="AI1222" s="61">
        <v>0</v>
      </c>
      <c r="AJ1222" s="61">
        <v>125092</v>
      </c>
      <c r="AK1222" s="61">
        <v>0</v>
      </c>
      <c r="AL1222" s="61">
        <v>125092</v>
      </c>
      <c r="AM1222" s="61">
        <v>0</v>
      </c>
      <c r="AN1222" s="11"/>
      <c r="AO1222" s="61">
        <v>135099</v>
      </c>
      <c r="AP1222" s="61">
        <v>0</v>
      </c>
      <c r="AQ1222" s="62">
        <v>135099</v>
      </c>
      <c r="AR1222" s="62">
        <v>0</v>
      </c>
      <c r="AS1222" s="11"/>
      <c r="AT1222" s="62">
        <v>125092</v>
      </c>
      <c r="AU1222" s="62">
        <v>135099</v>
      </c>
      <c r="AV1222" s="61">
        <v>11856</v>
      </c>
      <c r="AW1222" s="63" t="str">
        <f t="shared" si="299"/>
        <v/>
      </c>
      <c r="AX1222" s="63" t="str">
        <f t="shared" si="300"/>
        <v/>
      </c>
      <c r="AY1222" s="64">
        <v>10007</v>
      </c>
      <c r="AZ1222" s="65">
        <v>7.9997122118121058E-2</v>
      </c>
      <c r="BA1222" s="65">
        <v>9.6200189868795791E-2</v>
      </c>
      <c r="BB1222" s="16" t="s">
        <v>5504</v>
      </c>
      <c r="BC1222" s="17" t="s">
        <v>5574</v>
      </c>
    </row>
    <row r="1223" spans="1:55" ht="20.100000000000001" customHeight="1" x14ac:dyDescent="0.2">
      <c r="A1223" s="15">
        <v>2017</v>
      </c>
      <c r="B1223" s="15" t="s">
        <v>75</v>
      </c>
      <c r="C1223" s="35">
        <f t="shared" si="288"/>
        <v>8</v>
      </c>
      <c r="D1223" s="67">
        <v>12</v>
      </c>
      <c r="E1223" s="60" t="s">
        <v>9</v>
      </c>
      <c r="F1223" s="18" t="str">
        <f t="shared" si="289"/>
        <v>Lindsay, Edwin</v>
      </c>
      <c r="G1223" s="11" t="s">
        <v>5569</v>
      </c>
      <c r="H1223" s="12" t="s">
        <v>5793</v>
      </c>
      <c r="I1223" s="66">
        <v>1</v>
      </c>
      <c r="J1223" s="68" t="s">
        <v>48</v>
      </c>
      <c r="K1223" s="34">
        <f t="shared" si="290"/>
        <v>65723</v>
      </c>
      <c r="L1223" s="34">
        <f t="shared" si="291"/>
        <v>0</v>
      </c>
      <c r="M1223" s="34">
        <f t="shared" si="292"/>
        <v>65723</v>
      </c>
      <c r="N1223" s="34">
        <f t="shared" si="293"/>
        <v>3943</v>
      </c>
      <c r="O1223" s="34">
        <f t="shared" si="294"/>
        <v>0</v>
      </c>
      <c r="P1223" s="34">
        <f t="shared" si="295"/>
        <v>3943</v>
      </c>
      <c r="Q1223" s="34">
        <f t="shared" si="296"/>
        <v>69666</v>
      </c>
      <c r="R1223" s="34">
        <f t="shared" si="297"/>
        <v>0</v>
      </c>
      <c r="S1223" s="34">
        <f t="shared" si="298"/>
        <v>69666</v>
      </c>
      <c r="T1223" s="69">
        <v>42916</v>
      </c>
      <c r="V1223" s="11" t="s">
        <v>4884</v>
      </c>
      <c r="W1223" s="11" t="s">
        <v>5791</v>
      </c>
      <c r="X1223" s="11" t="s">
        <v>8254</v>
      </c>
      <c r="Y1223" s="11" t="s">
        <v>5792</v>
      </c>
      <c r="Z1223" s="12" t="s">
        <v>4982</v>
      </c>
      <c r="AA1223" s="12" t="s">
        <v>5599</v>
      </c>
      <c r="AB1223" s="12" t="s">
        <v>5600</v>
      </c>
      <c r="AC1223" s="12" t="s">
        <v>5573</v>
      </c>
      <c r="AD1223" s="12" t="s">
        <v>73</v>
      </c>
      <c r="AE1223" s="70">
        <v>65185</v>
      </c>
      <c r="AF1223" s="70">
        <v>102562</v>
      </c>
      <c r="AG1223" s="60" t="s">
        <v>45</v>
      </c>
      <c r="AH1223" s="61">
        <v>64752</v>
      </c>
      <c r="AI1223" s="61">
        <v>0</v>
      </c>
      <c r="AJ1223" s="61">
        <v>65723</v>
      </c>
      <c r="AK1223" s="61">
        <v>0</v>
      </c>
      <c r="AL1223" s="61">
        <v>65723</v>
      </c>
      <c r="AM1223" s="61">
        <v>0</v>
      </c>
      <c r="AN1223" s="11"/>
      <c r="AO1223" s="61">
        <v>69666</v>
      </c>
      <c r="AP1223" s="61">
        <v>0</v>
      </c>
      <c r="AQ1223" s="62">
        <v>69666</v>
      </c>
      <c r="AR1223" s="62">
        <v>0</v>
      </c>
      <c r="AS1223" s="11"/>
      <c r="AT1223" s="62">
        <v>65723</v>
      </c>
      <c r="AU1223" s="62">
        <v>69666</v>
      </c>
      <c r="AV1223" s="61">
        <v>4914</v>
      </c>
      <c r="AW1223" s="63" t="str">
        <f t="shared" si="299"/>
        <v/>
      </c>
      <c r="AX1223" s="63" t="str">
        <f t="shared" si="300"/>
        <v/>
      </c>
      <c r="AY1223" s="64">
        <v>3943</v>
      </c>
      <c r="AZ1223" s="65">
        <v>5.9994218158026871E-2</v>
      </c>
      <c r="BA1223" s="65">
        <v>7.5889547813194957E-2</v>
      </c>
      <c r="BB1223" s="16" t="s">
        <v>5504</v>
      </c>
      <c r="BC1223" s="17" t="s">
        <v>5574</v>
      </c>
    </row>
    <row r="1224" spans="1:55" ht="20.100000000000001" customHeight="1" x14ac:dyDescent="0.2">
      <c r="A1224" s="15">
        <v>2017</v>
      </c>
      <c r="B1224" s="15" t="s">
        <v>75</v>
      </c>
      <c r="C1224" s="35">
        <f t="shared" si="288"/>
        <v>8</v>
      </c>
      <c r="D1224" s="67">
        <v>12</v>
      </c>
      <c r="E1224" s="60" t="s">
        <v>9</v>
      </c>
      <c r="F1224" s="18" t="str">
        <f t="shared" si="289"/>
        <v>Liu, Yunan</v>
      </c>
      <c r="G1224" s="11" t="s">
        <v>5100</v>
      </c>
      <c r="H1224" s="12" t="s">
        <v>5797</v>
      </c>
      <c r="I1224" s="66">
        <v>1</v>
      </c>
      <c r="J1224" s="68" t="s">
        <v>48</v>
      </c>
      <c r="K1224" s="34">
        <f t="shared" si="290"/>
        <v>96686</v>
      </c>
      <c r="L1224" s="34">
        <f t="shared" si="291"/>
        <v>0</v>
      </c>
      <c r="M1224" s="34">
        <f t="shared" si="292"/>
        <v>96686</v>
      </c>
      <c r="N1224" s="34">
        <f t="shared" si="293"/>
        <v>5801</v>
      </c>
      <c r="O1224" s="34">
        <f t="shared" si="294"/>
        <v>0</v>
      </c>
      <c r="P1224" s="34">
        <f t="shared" si="295"/>
        <v>5801</v>
      </c>
      <c r="Q1224" s="34">
        <f t="shared" si="296"/>
        <v>102487</v>
      </c>
      <c r="R1224" s="34">
        <f t="shared" si="297"/>
        <v>0</v>
      </c>
      <c r="S1224" s="34">
        <f t="shared" si="298"/>
        <v>102487</v>
      </c>
      <c r="T1224" s="69">
        <v>42916</v>
      </c>
      <c r="V1224" s="11" t="s">
        <v>5794</v>
      </c>
      <c r="W1224" s="11" t="s">
        <v>5795</v>
      </c>
      <c r="X1224" s="11" t="s">
        <v>8256</v>
      </c>
      <c r="Y1224" s="11" t="s">
        <v>5796</v>
      </c>
      <c r="Z1224" s="12" t="s">
        <v>4164</v>
      </c>
      <c r="AA1224" s="12" t="s">
        <v>5798</v>
      </c>
      <c r="AB1224" s="12" t="s">
        <v>5799</v>
      </c>
      <c r="AC1224" s="12" t="s">
        <v>482</v>
      </c>
      <c r="AD1224" s="12" t="s">
        <v>73</v>
      </c>
      <c r="AE1224" s="70">
        <v>83745</v>
      </c>
      <c r="AF1224" s="70">
        <v>183193</v>
      </c>
      <c r="AG1224" s="60" t="s">
        <v>45</v>
      </c>
      <c r="AH1224" s="61">
        <v>95257</v>
      </c>
      <c r="AI1224" s="61">
        <v>0</v>
      </c>
      <c r="AJ1224" s="61">
        <v>96686</v>
      </c>
      <c r="AK1224" s="61">
        <v>0</v>
      </c>
      <c r="AL1224" s="61">
        <v>96686</v>
      </c>
      <c r="AM1224" s="61">
        <v>0</v>
      </c>
      <c r="AN1224" s="11"/>
      <c r="AO1224" s="61">
        <v>102487</v>
      </c>
      <c r="AP1224" s="61">
        <v>0</v>
      </c>
      <c r="AQ1224" s="62">
        <v>102487</v>
      </c>
      <c r="AR1224" s="62">
        <v>0</v>
      </c>
      <c r="AS1224" s="11"/>
      <c r="AT1224" s="62">
        <v>96686</v>
      </c>
      <c r="AU1224" s="62">
        <v>102487</v>
      </c>
      <c r="AV1224" s="61">
        <v>7230</v>
      </c>
      <c r="AW1224" s="63" t="str">
        <f t="shared" si="299"/>
        <v/>
      </c>
      <c r="AX1224" s="63" t="str">
        <f t="shared" si="300"/>
        <v/>
      </c>
      <c r="AY1224" s="64">
        <v>5801</v>
      </c>
      <c r="AZ1224" s="65">
        <v>5.9998345158554497E-2</v>
      </c>
      <c r="BA1224" s="65">
        <v>7.5899933863128169E-2</v>
      </c>
      <c r="BB1224" s="16" t="s">
        <v>5504</v>
      </c>
      <c r="BC1224" s="17" t="s">
        <v>5574</v>
      </c>
    </row>
    <row r="1225" spans="1:55" ht="20.100000000000001" customHeight="1" x14ac:dyDescent="0.2">
      <c r="A1225" s="15">
        <v>2017</v>
      </c>
      <c r="B1225" s="15" t="s">
        <v>75</v>
      </c>
      <c r="C1225" s="35">
        <f t="shared" si="288"/>
        <v>8</v>
      </c>
      <c r="D1225" s="67">
        <v>12</v>
      </c>
      <c r="E1225" s="60" t="s">
        <v>9</v>
      </c>
      <c r="F1225" s="18" t="str">
        <f t="shared" si="289"/>
        <v>Lobaton, Edgar</v>
      </c>
      <c r="G1225" s="11" t="s">
        <v>5100</v>
      </c>
      <c r="H1225" s="12" t="s">
        <v>5803</v>
      </c>
      <c r="I1225" s="66">
        <v>1</v>
      </c>
      <c r="J1225" s="68" t="s">
        <v>48</v>
      </c>
      <c r="K1225" s="34">
        <f t="shared" si="290"/>
        <v>100710</v>
      </c>
      <c r="L1225" s="34">
        <f t="shared" si="291"/>
        <v>0</v>
      </c>
      <c r="M1225" s="34">
        <f t="shared" si="292"/>
        <v>100710</v>
      </c>
      <c r="N1225" s="34">
        <f t="shared" si="293"/>
        <v>6043</v>
      </c>
      <c r="O1225" s="34">
        <f t="shared" si="294"/>
        <v>0</v>
      </c>
      <c r="P1225" s="34">
        <f t="shared" si="295"/>
        <v>6043</v>
      </c>
      <c r="Q1225" s="34">
        <f t="shared" si="296"/>
        <v>106753</v>
      </c>
      <c r="R1225" s="34">
        <f t="shared" si="297"/>
        <v>0</v>
      </c>
      <c r="S1225" s="34">
        <f t="shared" si="298"/>
        <v>106753</v>
      </c>
      <c r="T1225" s="69">
        <v>42916</v>
      </c>
      <c r="V1225" s="11" t="s">
        <v>5800</v>
      </c>
      <c r="W1225" s="11" t="s">
        <v>5801</v>
      </c>
      <c r="X1225" s="11" t="s">
        <v>8257</v>
      </c>
      <c r="Y1225" s="11" t="s">
        <v>5802</v>
      </c>
      <c r="Z1225" s="12" t="s">
        <v>4164</v>
      </c>
      <c r="AA1225" s="12" t="s">
        <v>5704</v>
      </c>
      <c r="AB1225" s="12" t="s">
        <v>5705</v>
      </c>
      <c r="AC1225" s="12" t="s">
        <v>482</v>
      </c>
      <c r="AD1225" s="12" t="s">
        <v>73</v>
      </c>
      <c r="AE1225" s="70">
        <v>89813</v>
      </c>
      <c r="AF1225" s="70">
        <v>196466</v>
      </c>
      <c r="AG1225" s="60" t="s">
        <v>45</v>
      </c>
      <c r="AH1225" s="61">
        <v>96373</v>
      </c>
      <c r="AI1225" s="61">
        <v>0</v>
      </c>
      <c r="AJ1225" s="61">
        <v>100710</v>
      </c>
      <c r="AK1225" s="61">
        <v>0</v>
      </c>
      <c r="AL1225" s="61">
        <v>100710</v>
      </c>
      <c r="AM1225" s="61">
        <v>0</v>
      </c>
      <c r="AN1225" s="11"/>
      <c r="AO1225" s="61">
        <v>106753</v>
      </c>
      <c r="AP1225" s="61">
        <v>0</v>
      </c>
      <c r="AQ1225" s="62">
        <v>106753</v>
      </c>
      <c r="AR1225" s="62">
        <v>0</v>
      </c>
      <c r="AS1225" s="11"/>
      <c r="AT1225" s="62">
        <v>100710</v>
      </c>
      <c r="AU1225" s="62">
        <v>106753</v>
      </c>
      <c r="AV1225" s="61">
        <v>10380</v>
      </c>
      <c r="AW1225" s="63" t="str">
        <f t="shared" si="299"/>
        <v/>
      </c>
      <c r="AX1225" s="63" t="str">
        <f t="shared" si="300"/>
        <v/>
      </c>
      <c r="AY1225" s="64">
        <v>6043</v>
      </c>
      <c r="AZ1225" s="65">
        <v>6.000397180021845E-2</v>
      </c>
      <c r="BA1225" s="65">
        <v>0.10770651531030476</v>
      </c>
      <c r="BB1225" s="16" t="s">
        <v>5504</v>
      </c>
      <c r="BC1225" s="17" t="s">
        <v>5574</v>
      </c>
    </row>
    <row r="1226" spans="1:55" ht="20.100000000000001" customHeight="1" x14ac:dyDescent="0.2">
      <c r="A1226" s="15">
        <v>2017</v>
      </c>
      <c r="B1226" s="15" t="s">
        <v>75</v>
      </c>
      <c r="C1226" s="35">
        <f t="shared" si="288"/>
        <v>8</v>
      </c>
      <c r="D1226" s="67">
        <v>12</v>
      </c>
      <c r="E1226" s="60" t="s">
        <v>9</v>
      </c>
      <c r="F1226" s="18" t="str">
        <f t="shared" si="289"/>
        <v>Long, Terri</v>
      </c>
      <c r="G1226" s="11" t="s">
        <v>5100</v>
      </c>
      <c r="H1226" s="12" t="s">
        <v>5806</v>
      </c>
      <c r="I1226" s="66">
        <v>1</v>
      </c>
      <c r="J1226" s="68" t="s">
        <v>48</v>
      </c>
      <c r="K1226" s="34">
        <f t="shared" si="290"/>
        <v>87290</v>
      </c>
      <c r="L1226" s="34">
        <f t="shared" si="291"/>
        <v>0</v>
      </c>
      <c r="M1226" s="34">
        <f t="shared" si="292"/>
        <v>87290</v>
      </c>
      <c r="N1226" s="34">
        <f t="shared" si="293"/>
        <v>5237</v>
      </c>
      <c r="O1226" s="34">
        <f t="shared" si="294"/>
        <v>0</v>
      </c>
      <c r="P1226" s="34">
        <f t="shared" si="295"/>
        <v>5237</v>
      </c>
      <c r="Q1226" s="34">
        <f t="shared" si="296"/>
        <v>92527</v>
      </c>
      <c r="R1226" s="34">
        <f t="shared" si="297"/>
        <v>0</v>
      </c>
      <c r="S1226" s="34">
        <f t="shared" si="298"/>
        <v>92527</v>
      </c>
      <c r="T1226" s="69">
        <v>42916</v>
      </c>
      <c r="V1226" s="11" t="s">
        <v>516</v>
      </c>
      <c r="W1226" s="11" t="s">
        <v>5804</v>
      </c>
      <c r="X1226" s="11" t="s">
        <v>8260</v>
      </c>
      <c r="Y1226" s="11" t="s">
        <v>5805</v>
      </c>
      <c r="Z1226" s="12" t="s">
        <v>4137</v>
      </c>
      <c r="AA1226" s="12" t="s">
        <v>4276</v>
      </c>
      <c r="AB1226" s="12" t="s">
        <v>4277</v>
      </c>
      <c r="AC1226" s="12" t="s">
        <v>482</v>
      </c>
      <c r="AD1226" s="12" t="s">
        <v>73</v>
      </c>
      <c r="AE1226" s="70">
        <v>68699</v>
      </c>
      <c r="AF1226" s="70">
        <v>150278</v>
      </c>
      <c r="AG1226" s="60" t="s">
        <v>45</v>
      </c>
      <c r="AH1226" s="61">
        <v>86000</v>
      </c>
      <c r="AI1226" s="61">
        <v>0</v>
      </c>
      <c r="AJ1226" s="61">
        <v>87290</v>
      </c>
      <c r="AK1226" s="61">
        <v>0</v>
      </c>
      <c r="AL1226" s="61">
        <v>87290</v>
      </c>
      <c r="AM1226" s="61">
        <v>0</v>
      </c>
      <c r="AN1226" s="11"/>
      <c r="AO1226" s="61">
        <v>92527</v>
      </c>
      <c r="AP1226" s="61">
        <v>0</v>
      </c>
      <c r="AQ1226" s="62">
        <v>92527</v>
      </c>
      <c r="AR1226" s="62">
        <v>0</v>
      </c>
      <c r="AS1226" s="11"/>
      <c r="AT1226" s="62">
        <v>87290</v>
      </c>
      <c r="AU1226" s="62">
        <v>92527</v>
      </c>
      <c r="AV1226" s="61">
        <v>6527</v>
      </c>
      <c r="AW1226" s="63" t="str">
        <f t="shared" si="299"/>
        <v/>
      </c>
      <c r="AX1226" s="63" t="str">
        <f t="shared" si="300"/>
        <v/>
      </c>
      <c r="AY1226" s="64">
        <v>5237</v>
      </c>
      <c r="AZ1226" s="65">
        <v>5.9995417573605221E-2</v>
      </c>
      <c r="BA1226" s="65">
        <v>7.5895348837209303E-2</v>
      </c>
      <c r="BB1226" s="16" t="s">
        <v>5504</v>
      </c>
      <c r="BC1226" s="17" t="s">
        <v>5574</v>
      </c>
    </row>
    <row r="1227" spans="1:55" ht="20.100000000000001" customHeight="1" x14ac:dyDescent="0.2">
      <c r="A1227" s="15">
        <v>2017</v>
      </c>
      <c r="B1227" s="15" t="s">
        <v>75</v>
      </c>
      <c r="C1227" s="35">
        <f t="shared" si="288"/>
        <v>8</v>
      </c>
      <c r="D1227" s="67">
        <v>12</v>
      </c>
      <c r="E1227" s="60" t="s">
        <v>9</v>
      </c>
      <c r="F1227" s="18" t="str">
        <f t="shared" si="289"/>
        <v>Mayorga, Maria</v>
      </c>
      <c r="G1227" s="11" t="s">
        <v>419</v>
      </c>
      <c r="H1227" s="12" t="s">
        <v>5809</v>
      </c>
      <c r="I1227" s="66">
        <v>1</v>
      </c>
      <c r="J1227" s="68" t="s">
        <v>48</v>
      </c>
      <c r="K1227" s="34">
        <f t="shared" si="290"/>
        <v>128904</v>
      </c>
      <c r="L1227" s="34">
        <f t="shared" si="291"/>
        <v>0</v>
      </c>
      <c r="M1227" s="34">
        <f t="shared" si="292"/>
        <v>128904</v>
      </c>
      <c r="N1227" s="34">
        <f t="shared" si="293"/>
        <v>10312</v>
      </c>
      <c r="O1227" s="34">
        <f t="shared" si="294"/>
        <v>0</v>
      </c>
      <c r="P1227" s="34">
        <f t="shared" si="295"/>
        <v>10312</v>
      </c>
      <c r="Q1227" s="34">
        <f t="shared" si="296"/>
        <v>139216</v>
      </c>
      <c r="R1227" s="34">
        <f t="shared" si="297"/>
        <v>0</v>
      </c>
      <c r="S1227" s="34">
        <f t="shared" si="298"/>
        <v>139216</v>
      </c>
      <c r="T1227" s="69">
        <v>42916</v>
      </c>
      <c r="V1227" s="11" t="s">
        <v>5807</v>
      </c>
      <c r="W1227" s="11" t="s">
        <v>889</v>
      </c>
      <c r="X1227" s="11" t="s">
        <v>8274</v>
      </c>
      <c r="Y1227" s="11" t="s">
        <v>5808</v>
      </c>
      <c r="Z1227" s="12" t="s">
        <v>4164</v>
      </c>
      <c r="AA1227" s="12" t="s">
        <v>5810</v>
      </c>
      <c r="AB1227" s="12" t="s">
        <v>5811</v>
      </c>
      <c r="AC1227" s="12" t="s">
        <v>3649</v>
      </c>
      <c r="AD1227" s="12" t="s">
        <v>73</v>
      </c>
      <c r="AE1227" s="70">
        <v>120487</v>
      </c>
      <c r="AF1227" s="70">
        <v>301217</v>
      </c>
      <c r="AG1227" s="60" t="s">
        <v>45</v>
      </c>
      <c r="AH1227" s="61">
        <v>126999</v>
      </c>
      <c r="AI1227" s="61">
        <v>0</v>
      </c>
      <c r="AJ1227" s="61">
        <v>128904</v>
      </c>
      <c r="AK1227" s="61">
        <v>0</v>
      </c>
      <c r="AL1227" s="61">
        <v>128904</v>
      </c>
      <c r="AM1227" s="61">
        <v>0</v>
      </c>
      <c r="AN1227" s="11"/>
      <c r="AO1227" s="61">
        <v>139216</v>
      </c>
      <c r="AP1227" s="61">
        <v>0</v>
      </c>
      <c r="AQ1227" s="62">
        <v>139216</v>
      </c>
      <c r="AR1227" s="62">
        <v>0</v>
      </c>
      <c r="AS1227" s="11"/>
      <c r="AT1227" s="62">
        <v>128904</v>
      </c>
      <c r="AU1227" s="62">
        <v>139216</v>
      </c>
      <c r="AV1227" s="61">
        <v>12217</v>
      </c>
      <c r="AW1227" s="63" t="str">
        <f t="shared" si="299"/>
        <v/>
      </c>
      <c r="AX1227" s="63" t="str">
        <f t="shared" si="300"/>
        <v/>
      </c>
      <c r="AY1227" s="64">
        <v>10312</v>
      </c>
      <c r="AZ1227" s="65">
        <v>7.9997517532427231E-2</v>
      </c>
      <c r="BA1227" s="65">
        <v>9.6197607855179959E-2</v>
      </c>
      <c r="BB1227" s="16" t="s">
        <v>5504</v>
      </c>
      <c r="BC1227" s="17" t="s">
        <v>5574</v>
      </c>
    </row>
    <row r="1228" spans="1:55" ht="20.100000000000001" customHeight="1" x14ac:dyDescent="0.2">
      <c r="A1228" s="15">
        <v>2017</v>
      </c>
      <c r="B1228" s="15" t="s">
        <v>75</v>
      </c>
      <c r="C1228" s="35">
        <f t="shared" si="288"/>
        <v>8</v>
      </c>
      <c r="D1228" s="67">
        <v>12</v>
      </c>
      <c r="E1228" s="60" t="s">
        <v>9</v>
      </c>
      <c r="F1228" s="18" t="str">
        <f t="shared" si="289"/>
        <v>Megalos, Mark</v>
      </c>
      <c r="G1228" s="11" t="s">
        <v>5816</v>
      </c>
      <c r="H1228" s="12" t="s">
        <v>5817</v>
      </c>
      <c r="I1228" s="66">
        <v>1</v>
      </c>
      <c r="J1228" s="68" t="s">
        <v>48</v>
      </c>
      <c r="K1228" s="34">
        <f t="shared" si="290"/>
        <v>829</v>
      </c>
      <c r="L1228" s="34">
        <f t="shared" si="291"/>
        <v>82076</v>
      </c>
      <c r="M1228" s="34">
        <f t="shared" si="292"/>
        <v>82905</v>
      </c>
      <c r="N1228" s="34">
        <f t="shared" si="293"/>
        <v>66</v>
      </c>
      <c r="O1228" s="34">
        <f t="shared" si="294"/>
        <v>6566</v>
      </c>
      <c r="P1228" s="34">
        <f t="shared" si="295"/>
        <v>6632</v>
      </c>
      <c r="Q1228" s="34">
        <f t="shared" si="296"/>
        <v>895</v>
      </c>
      <c r="R1228" s="34">
        <f t="shared" si="297"/>
        <v>88642</v>
      </c>
      <c r="S1228" s="34">
        <f t="shared" si="298"/>
        <v>89537</v>
      </c>
      <c r="T1228" s="69">
        <v>42916</v>
      </c>
      <c r="V1228" s="11" t="s">
        <v>5814</v>
      </c>
      <c r="W1228" s="11" t="s">
        <v>1888</v>
      </c>
      <c r="X1228" s="11" t="s">
        <v>8279</v>
      </c>
      <c r="Y1228" s="11" t="s">
        <v>5815</v>
      </c>
      <c r="Z1228" s="12" t="s">
        <v>4982</v>
      </c>
      <c r="AA1228" s="12" t="s">
        <v>5818</v>
      </c>
      <c r="AB1228" s="12" t="s">
        <v>5819</v>
      </c>
      <c r="AC1228" s="12" t="s">
        <v>5820</v>
      </c>
      <c r="AD1228" s="12" t="s">
        <v>73</v>
      </c>
      <c r="AE1228" s="70">
        <v>82905</v>
      </c>
      <c r="AF1228" s="70">
        <v>94480</v>
      </c>
      <c r="AG1228" s="60" t="s">
        <v>45</v>
      </c>
      <c r="AH1228" s="61">
        <v>81680</v>
      </c>
      <c r="AI1228" s="61">
        <v>0</v>
      </c>
      <c r="AJ1228" s="61">
        <v>82905</v>
      </c>
      <c r="AK1228" s="61">
        <v>0</v>
      </c>
      <c r="AL1228" s="61">
        <v>829</v>
      </c>
      <c r="AM1228" s="61">
        <v>82076</v>
      </c>
      <c r="AN1228" s="11" t="s">
        <v>4399</v>
      </c>
      <c r="AO1228" s="61">
        <v>89537</v>
      </c>
      <c r="AP1228" s="61">
        <v>0</v>
      </c>
      <c r="AQ1228" s="62">
        <v>895</v>
      </c>
      <c r="AR1228" s="62">
        <v>88642</v>
      </c>
      <c r="AS1228" s="11" t="s">
        <v>4546</v>
      </c>
      <c r="AT1228" s="62">
        <v>82905</v>
      </c>
      <c r="AU1228" s="62">
        <v>89537</v>
      </c>
      <c r="AV1228" s="61">
        <v>7857</v>
      </c>
      <c r="AW1228" s="63" t="str">
        <f t="shared" si="299"/>
        <v/>
      </c>
      <c r="AX1228" s="63" t="str">
        <f t="shared" si="300"/>
        <v/>
      </c>
      <c r="AY1228" s="64">
        <v>6632</v>
      </c>
      <c r="AZ1228" s="65">
        <v>7.9995175200530733E-2</v>
      </c>
      <c r="BA1228" s="65">
        <v>9.6192458374143003E-2</v>
      </c>
      <c r="BB1228" s="16" t="s">
        <v>5504</v>
      </c>
      <c r="BC1228" s="17" t="s">
        <v>5574</v>
      </c>
    </row>
    <row r="1229" spans="1:55" ht="20.100000000000001" customHeight="1" x14ac:dyDescent="0.2">
      <c r="A1229" s="15">
        <v>2017</v>
      </c>
      <c r="B1229" s="15" t="s">
        <v>75</v>
      </c>
      <c r="C1229" s="35">
        <f t="shared" ref="C1229:C1292" si="301">IF(D1229="1a",1,(IF(D1229="1b",2,(IF(D1229="2a",3,(IF(D1229="2b",4,(IF(D1229=3,5,(IF(D1229=4,6,(IF(D1229=7,7,(IF(LEFT(D1229,2)="12",8,("unknown"))))))))))))))))</f>
        <v>8</v>
      </c>
      <c r="D1229" s="67">
        <v>12</v>
      </c>
      <c r="E1229" s="60" t="s">
        <v>9</v>
      </c>
      <c r="F1229" s="18" t="str">
        <f t="shared" ref="F1229:F1292" si="302">CONCATENATE(V1229,", ", W1229)</f>
        <v>Meskhidze, Nicholas</v>
      </c>
      <c r="G1229" s="11" t="s">
        <v>419</v>
      </c>
      <c r="H1229" s="12" t="s">
        <v>5823</v>
      </c>
      <c r="I1229" s="66">
        <v>1</v>
      </c>
      <c r="J1229" s="68" t="s">
        <v>48</v>
      </c>
      <c r="K1229" s="34">
        <f t="shared" ref="K1229:K1292" si="303">AL1229</f>
        <v>89765</v>
      </c>
      <c r="L1229" s="34">
        <f t="shared" ref="L1229:L1292" si="304">AM1229</f>
        <v>0</v>
      </c>
      <c r="M1229" s="34">
        <f t="shared" ref="M1229:M1292" si="305">AT1229</f>
        <v>89765</v>
      </c>
      <c r="N1229" s="34">
        <f t="shared" ref="N1229:N1292" si="306">AQ1229-AL1229</f>
        <v>7181</v>
      </c>
      <c r="O1229" s="34">
        <f t="shared" ref="O1229:O1292" si="307">AR1229-AM1229</f>
        <v>0</v>
      </c>
      <c r="P1229" s="34">
        <f t="shared" ref="P1229:P1292" si="308">O1229+N1229</f>
        <v>7181</v>
      </c>
      <c r="Q1229" s="34">
        <f t="shared" ref="Q1229:Q1292" si="309">AQ1229</f>
        <v>96946</v>
      </c>
      <c r="R1229" s="34">
        <f t="shared" ref="R1229:R1292" si="310">AR1229</f>
        <v>0</v>
      </c>
      <c r="S1229" s="34">
        <f t="shared" ref="S1229:S1292" si="311">AU1229</f>
        <v>96946</v>
      </c>
      <c r="T1229" s="69">
        <v>42916</v>
      </c>
      <c r="V1229" s="11" t="s">
        <v>5821</v>
      </c>
      <c r="W1229" s="11" t="s">
        <v>1018</v>
      </c>
      <c r="X1229" s="11" t="s">
        <v>8281</v>
      </c>
      <c r="Y1229" s="11" t="s">
        <v>5822</v>
      </c>
      <c r="Z1229" s="12" t="s">
        <v>4143</v>
      </c>
      <c r="AA1229" s="12" t="s">
        <v>4298</v>
      </c>
      <c r="AB1229" s="12" t="s">
        <v>4299</v>
      </c>
      <c r="AC1229" s="12" t="s">
        <v>3649</v>
      </c>
      <c r="AD1229" s="12" t="s">
        <v>73</v>
      </c>
      <c r="AE1229" s="70">
        <v>113483</v>
      </c>
      <c r="AF1229" s="70">
        <v>283708</v>
      </c>
      <c r="AG1229" s="60" t="s">
        <v>45</v>
      </c>
      <c r="AH1229" s="61">
        <v>88438</v>
      </c>
      <c r="AI1229" s="61">
        <v>0</v>
      </c>
      <c r="AJ1229" s="61">
        <v>89765</v>
      </c>
      <c r="AK1229" s="61">
        <v>0</v>
      </c>
      <c r="AL1229" s="61">
        <v>89765</v>
      </c>
      <c r="AM1229" s="61">
        <v>0</v>
      </c>
      <c r="AN1229" s="11"/>
      <c r="AO1229" s="61">
        <v>96946</v>
      </c>
      <c r="AP1229" s="61">
        <v>0</v>
      </c>
      <c r="AQ1229" s="62">
        <v>96946</v>
      </c>
      <c r="AR1229" s="62">
        <v>0</v>
      </c>
      <c r="AS1229" s="11"/>
      <c r="AT1229" s="62">
        <v>89765</v>
      </c>
      <c r="AU1229" s="62">
        <v>96946</v>
      </c>
      <c r="AV1229" s="61">
        <v>8508</v>
      </c>
      <c r="AW1229" s="63" t="str">
        <f t="shared" ref="AW1229:AW1292" si="312">IF(AQ1229+AR1229&lt;&gt;AU1229,"Issue","")</f>
        <v/>
      </c>
      <c r="AX1229" s="63" t="str">
        <f t="shared" ref="AX1229:AX1292" si="313">IF(AL1229+AM1229&lt;&gt;AT1229,"Issue","")</f>
        <v/>
      </c>
      <c r="AY1229" s="64">
        <v>7181</v>
      </c>
      <c r="AZ1229" s="65">
        <v>7.9997771960118091E-2</v>
      </c>
      <c r="BA1229" s="65">
        <v>9.6202989665076094E-2</v>
      </c>
      <c r="BB1229" s="16" t="s">
        <v>5504</v>
      </c>
      <c r="BC1229" s="17" t="s">
        <v>5574</v>
      </c>
    </row>
    <row r="1230" spans="1:55" ht="20.100000000000001" customHeight="1" x14ac:dyDescent="0.2">
      <c r="A1230" s="15">
        <v>2017</v>
      </c>
      <c r="B1230" s="15" t="s">
        <v>75</v>
      </c>
      <c r="C1230" s="35">
        <f t="shared" si="301"/>
        <v>8</v>
      </c>
      <c r="D1230" s="67">
        <v>12</v>
      </c>
      <c r="E1230" s="60" t="s">
        <v>9</v>
      </c>
      <c r="F1230" s="18" t="str">
        <f t="shared" si="302"/>
        <v>Moennich, Kevin</v>
      </c>
      <c r="G1230" s="11" t="s">
        <v>485</v>
      </c>
      <c r="H1230" s="12" t="s">
        <v>5826</v>
      </c>
      <c r="I1230" s="66">
        <v>1</v>
      </c>
      <c r="J1230" s="68" t="s">
        <v>48</v>
      </c>
      <c r="K1230" s="34">
        <f t="shared" si="303"/>
        <v>40549</v>
      </c>
      <c r="L1230" s="34">
        <f t="shared" si="304"/>
        <v>0</v>
      </c>
      <c r="M1230" s="34">
        <f t="shared" si="305"/>
        <v>40549</v>
      </c>
      <c r="N1230" s="34">
        <f t="shared" si="306"/>
        <v>801</v>
      </c>
      <c r="O1230" s="34">
        <f t="shared" si="307"/>
        <v>0</v>
      </c>
      <c r="P1230" s="34">
        <f t="shared" si="308"/>
        <v>801</v>
      </c>
      <c r="Q1230" s="34">
        <f t="shared" si="309"/>
        <v>41350</v>
      </c>
      <c r="R1230" s="34">
        <f t="shared" si="310"/>
        <v>0</v>
      </c>
      <c r="S1230" s="34">
        <f t="shared" si="311"/>
        <v>41350</v>
      </c>
      <c r="T1230" s="69">
        <v>42916</v>
      </c>
      <c r="V1230" s="11" t="s">
        <v>5824</v>
      </c>
      <c r="W1230" s="11" t="s">
        <v>639</v>
      </c>
      <c r="X1230" s="11" t="s">
        <v>8289</v>
      </c>
      <c r="Y1230" s="11" t="s">
        <v>5825</v>
      </c>
      <c r="Z1230" s="12" t="s">
        <v>4178</v>
      </c>
      <c r="AA1230" s="12" t="s">
        <v>5580</v>
      </c>
      <c r="AB1230" s="12" t="s">
        <v>5581</v>
      </c>
      <c r="AC1230" s="12" t="s">
        <v>490</v>
      </c>
      <c r="AD1230" s="12" t="s">
        <v>73</v>
      </c>
      <c r="AE1230" s="70">
        <v>35556</v>
      </c>
      <c r="AF1230" s="70">
        <v>59885</v>
      </c>
      <c r="AG1230" s="60" t="s">
        <v>45</v>
      </c>
      <c r="AH1230" s="61">
        <v>39950</v>
      </c>
      <c r="AI1230" s="61">
        <v>0</v>
      </c>
      <c r="AJ1230" s="61">
        <v>40549</v>
      </c>
      <c r="AK1230" s="61">
        <v>0</v>
      </c>
      <c r="AL1230" s="61">
        <v>40549</v>
      </c>
      <c r="AM1230" s="61">
        <v>0</v>
      </c>
      <c r="AN1230" s="11"/>
      <c r="AO1230" s="61">
        <v>41350</v>
      </c>
      <c r="AP1230" s="61">
        <v>0</v>
      </c>
      <c r="AQ1230" s="62">
        <v>41350</v>
      </c>
      <c r="AR1230" s="62">
        <v>0</v>
      </c>
      <c r="AS1230" s="11"/>
      <c r="AT1230" s="62">
        <v>40549</v>
      </c>
      <c r="AU1230" s="62">
        <v>41350</v>
      </c>
      <c r="AV1230" s="61">
        <v>1400</v>
      </c>
      <c r="AW1230" s="63" t="str">
        <f t="shared" si="312"/>
        <v/>
      </c>
      <c r="AX1230" s="63" t="str">
        <f t="shared" si="313"/>
        <v/>
      </c>
      <c r="AY1230" s="64">
        <v>801</v>
      </c>
      <c r="AZ1230" s="65">
        <v>1.9753878024118966E-2</v>
      </c>
      <c r="BA1230" s="65">
        <v>3.5043804755944929E-2</v>
      </c>
      <c r="BB1230" s="16" t="s">
        <v>5504</v>
      </c>
      <c r="BC1230" s="17" t="s">
        <v>5529</v>
      </c>
    </row>
    <row r="1231" spans="1:55" ht="20.100000000000001" customHeight="1" x14ac:dyDescent="0.2">
      <c r="A1231" s="15">
        <v>2017</v>
      </c>
      <c r="B1231" s="15" t="s">
        <v>75</v>
      </c>
      <c r="C1231" s="35">
        <f t="shared" si="301"/>
        <v>8</v>
      </c>
      <c r="D1231" s="67">
        <v>12</v>
      </c>
      <c r="E1231" s="60" t="s">
        <v>9</v>
      </c>
      <c r="F1231" s="18" t="str">
        <f t="shared" si="302"/>
        <v>Nelson, Stacy Arnold</v>
      </c>
      <c r="G1231" s="11" t="s">
        <v>419</v>
      </c>
      <c r="H1231" s="12" t="s">
        <v>5829</v>
      </c>
      <c r="I1231" s="66">
        <v>1</v>
      </c>
      <c r="J1231" s="68" t="s">
        <v>48</v>
      </c>
      <c r="K1231" s="34">
        <f t="shared" si="303"/>
        <v>81812</v>
      </c>
      <c r="L1231" s="34">
        <f t="shared" si="304"/>
        <v>10865</v>
      </c>
      <c r="M1231" s="34">
        <f t="shared" si="305"/>
        <v>92677</v>
      </c>
      <c r="N1231" s="34">
        <f t="shared" si="306"/>
        <v>6544</v>
      </c>
      <c r="O1231" s="34">
        <f t="shared" si="307"/>
        <v>870</v>
      </c>
      <c r="P1231" s="34">
        <f t="shared" si="308"/>
        <v>7414</v>
      </c>
      <c r="Q1231" s="34">
        <f t="shared" si="309"/>
        <v>88356</v>
      </c>
      <c r="R1231" s="34">
        <f t="shared" si="310"/>
        <v>11735</v>
      </c>
      <c r="S1231" s="34">
        <f t="shared" si="311"/>
        <v>100091</v>
      </c>
      <c r="T1231" s="69">
        <v>42916</v>
      </c>
      <c r="V1231" s="11" t="s">
        <v>1395</v>
      </c>
      <c r="W1231" s="11" t="s">
        <v>5827</v>
      </c>
      <c r="X1231" s="11" t="s">
        <v>9415</v>
      </c>
      <c r="Y1231" s="11" t="s">
        <v>5828</v>
      </c>
      <c r="Z1231" s="12" t="s">
        <v>4982</v>
      </c>
      <c r="AA1231" s="12" t="s">
        <v>5830</v>
      </c>
      <c r="AB1231" s="12" t="s">
        <v>5831</v>
      </c>
      <c r="AC1231" s="12" t="s">
        <v>3649</v>
      </c>
      <c r="AD1231" s="12" t="s">
        <v>73</v>
      </c>
      <c r="AE1231" s="70">
        <v>92992</v>
      </c>
      <c r="AF1231" s="70">
        <v>232479</v>
      </c>
      <c r="AG1231" s="60" t="s">
        <v>45</v>
      </c>
      <c r="AH1231" s="61">
        <v>91307</v>
      </c>
      <c r="AI1231" s="61">
        <v>0</v>
      </c>
      <c r="AJ1231" s="61">
        <v>92677</v>
      </c>
      <c r="AK1231" s="61">
        <v>0</v>
      </c>
      <c r="AL1231" s="61">
        <v>81812</v>
      </c>
      <c r="AM1231" s="61">
        <v>10865</v>
      </c>
      <c r="AN1231" s="11" t="s">
        <v>74</v>
      </c>
      <c r="AO1231" s="61">
        <v>100091</v>
      </c>
      <c r="AP1231" s="61">
        <v>0</v>
      </c>
      <c r="AQ1231" s="62">
        <v>88356</v>
      </c>
      <c r="AR1231" s="62">
        <v>11735</v>
      </c>
      <c r="AS1231" s="11" t="s">
        <v>74</v>
      </c>
      <c r="AT1231" s="62">
        <v>92677</v>
      </c>
      <c r="AU1231" s="62">
        <v>100091</v>
      </c>
      <c r="AV1231" s="61">
        <v>8784</v>
      </c>
      <c r="AW1231" s="63" t="str">
        <f t="shared" si="312"/>
        <v/>
      </c>
      <c r="AX1231" s="63" t="str">
        <f t="shared" si="313"/>
        <v/>
      </c>
      <c r="AY1231" s="64">
        <v>7414</v>
      </c>
      <c r="AZ1231" s="65">
        <v>7.9998273573810119E-2</v>
      </c>
      <c r="BA1231" s="65">
        <v>9.6202919819948093E-2</v>
      </c>
      <c r="BB1231" s="16" t="s">
        <v>5504</v>
      </c>
      <c r="BC1231" s="17" t="s">
        <v>5574</v>
      </c>
    </row>
    <row r="1232" spans="1:55" ht="20.100000000000001" customHeight="1" x14ac:dyDescent="0.2">
      <c r="A1232" s="15">
        <v>2017</v>
      </c>
      <c r="B1232" s="15" t="s">
        <v>75</v>
      </c>
      <c r="C1232" s="35">
        <f t="shared" si="301"/>
        <v>8</v>
      </c>
      <c r="D1232" s="67">
        <v>12</v>
      </c>
      <c r="E1232" s="60" t="s">
        <v>9</v>
      </c>
      <c r="F1232" s="18" t="str">
        <f t="shared" si="302"/>
        <v>Nichols, Elizabeth</v>
      </c>
      <c r="G1232" s="11" t="s">
        <v>419</v>
      </c>
      <c r="H1232" s="12" t="s">
        <v>5834</v>
      </c>
      <c r="I1232" s="66">
        <v>1</v>
      </c>
      <c r="J1232" s="68" t="s">
        <v>48</v>
      </c>
      <c r="K1232" s="34">
        <f t="shared" si="303"/>
        <v>91962</v>
      </c>
      <c r="L1232" s="34">
        <f t="shared" si="304"/>
        <v>0</v>
      </c>
      <c r="M1232" s="34">
        <f t="shared" si="305"/>
        <v>91962</v>
      </c>
      <c r="N1232" s="34">
        <f t="shared" si="306"/>
        <v>7357</v>
      </c>
      <c r="O1232" s="34">
        <f t="shared" si="307"/>
        <v>0</v>
      </c>
      <c r="P1232" s="34">
        <f t="shared" si="308"/>
        <v>7357</v>
      </c>
      <c r="Q1232" s="34">
        <f t="shared" si="309"/>
        <v>99319</v>
      </c>
      <c r="R1232" s="34">
        <f t="shared" si="310"/>
        <v>0</v>
      </c>
      <c r="S1232" s="34">
        <f t="shared" si="311"/>
        <v>99319</v>
      </c>
      <c r="T1232" s="69">
        <v>42916</v>
      </c>
      <c r="V1232" s="11" t="s">
        <v>5832</v>
      </c>
      <c r="W1232" s="11" t="s">
        <v>367</v>
      </c>
      <c r="X1232" s="11" t="s">
        <v>8301</v>
      </c>
      <c r="Y1232" s="11" t="s">
        <v>5833</v>
      </c>
      <c r="Z1232" s="12" t="s">
        <v>4982</v>
      </c>
      <c r="AA1232" s="12" t="s">
        <v>5030</v>
      </c>
      <c r="AB1232" s="12" t="s">
        <v>5031</v>
      </c>
      <c r="AC1232" s="12" t="s">
        <v>3649</v>
      </c>
      <c r="AD1232" s="12" t="s">
        <v>73</v>
      </c>
      <c r="AE1232" s="70">
        <v>92992</v>
      </c>
      <c r="AF1232" s="70">
        <v>232479</v>
      </c>
      <c r="AG1232" s="60" t="s">
        <v>45</v>
      </c>
      <c r="AH1232" s="61">
        <v>90603</v>
      </c>
      <c r="AI1232" s="61">
        <v>0</v>
      </c>
      <c r="AJ1232" s="61">
        <v>91962</v>
      </c>
      <c r="AK1232" s="61">
        <v>0</v>
      </c>
      <c r="AL1232" s="61">
        <v>91962</v>
      </c>
      <c r="AM1232" s="61">
        <v>0</v>
      </c>
      <c r="AN1232" s="11"/>
      <c r="AO1232" s="61">
        <v>99319</v>
      </c>
      <c r="AP1232" s="61">
        <v>0</v>
      </c>
      <c r="AQ1232" s="62">
        <v>99319</v>
      </c>
      <c r="AR1232" s="62">
        <v>0</v>
      </c>
      <c r="AS1232" s="11"/>
      <c r="AT1232" s="62">
        <v>91962</v>
      </c>
      <c r="AU1232" s="62">
        <v>99319</v>
      </c>
      <c r="AV1232" s="61">
        <v>8716</v>
      </c>
      <c r="AW1232" s="63" t="str">
        <f t="shared" si="312"/>
        <v/>
      </c>
      <c r="AX1232" s="63" t="str">
        <f t="shared" si="313"/>
        <v/>
      </c>
      <c r="AY1232" s="64">
        <v>7357</v>
      </c>
      <c r="AZ1232" s="65">
        <v>8.0000434962267025E-2</v>
      </c>
      <c r="BA1232" s="65">
        <v>9.6199905080405726E-2</v>
      </c>
      <c r="BB1232" s="16" t="s">
        <v>5504</v>
      </c>
      <c r="BC1232" s="17" t="s">
        <v>5574</v>
      </c>
    </row>
    <row r="1233" spans="1:55" ht="20.100000000000001" customHeight="1" x14ac:dyDescent="0.2">
      <c r="A1233" s="15">
        <v>2017</v>
      </c>
      <c r="B1233" s="15" t="s">
        <v>75</v>
      </c>
      <c r="C1233" s="35">
        <f t="shared" si="301"/>
        <v>8</v>
      </c>
      <c r="D1233" s="67">
        <v>12</v>
      </c>
      <c r="E1233" s="60" t="s">
        <v>9</v>
      </c>
      <c r="F1233" s="18" t="str">
        <f t="shared" si="302"/>
        <v>Noormets, Asko</v>
      </c>
      <c r="G1233" s="11" t="s">
        <v>5838</v>
      </c>
      <c r="H1233" s="12" t="s">
        <v>5839</v>
      </c>
      <c r="I1233" s="66">
        <v>1</v>
      </c>
      <c r="J1233" s="68" t="s">
        <v>48</v>
      </c>
      <c r="K1233" s="34">
        <f t="shared" si="303"/>
        <v>716</v>
      </c>
      <c r="L1233" s="34">
        <f t="shared" si="304"/>
        <v>70894</v>
      </c>
      <c r="M1233" s="34">
        <f t="shared" si="305"/>
        <v>71610</v>
      </c>
      <c r="N1233" s="34">
        <f t="shared" si="306"/>
        <v>57</v>
      </c>
      <c r="O1233" s="34">
        <f t="shared" si="307"/>
        <v>5672</v>
      </c>
      <c r="P1233" s="34">
        <f t="shared" si="308"/>
        <v>5729</v>
      </c>
      <c r="Q1233" s="34">
        <f t="shared" si="309"/>
        <v>773</v>
      </c>
      <c r="R1233" s="34">
        <f t="shared" si="310"/>
        <v>76566</v>
      </c>
      <c r="S1233" s="34">
        <f t="shared" si="311"/>
        <v>77339</v>
      </c>
      <c r="T1233" s="69">
        <v>42916</v>
      </c>
      <c r="V1233" s="11" t="s">
        <v>5835</v>
      </c>
      <c r="W1233" s="11" t="s">
        <v>5836</v>
      </c>
      <c r="X1233" s="11" t="s">
        <v>8302</v>
      </c>
      <c r="Y1233" s="11" t="s">
        <v>5837</v>
      </c>
      <c r="Z1233" s="12" t="s">
        <v>4982</v>
      </c>
      <c r="AA1233" s="12" t="s">
        <v>5840</v>
      </c>
      <c r="AB1233" s="12" t="s">
        <v>5841</v>
      </c>
      <c r="AC1233" s="12" t="s">
        <v>5842</v>
      </c>
      <c r="AD1233" s="12" t="s">
        <v>73</v>
      </c>
      <c r="AE1233" s="70">
        <v>67806</v>
      </c>
      <c r="AF1233" s="70">
        <v>224882</v>
      </c>
      <c r="AG1233" s="60" t="s">
        <v>45</v>
      </c>
      <c r="AH1233" s="61">
        <v>70552</v>
      </c>
      <c r="AI1233" s="61">
        <v>0</v>
      </c>
      <c r="AJ1233" s="61">
        <v>71610</v>
      </c>
      <c r="AK1233" s="61">
        <v>0</v>
      </c>
      <c r="AL1233" s="61">
        <v>716</v>
      </c>
      <c r="AM1233" s="61">
        <v>70894</v>
      </c>
      <c r="AN1233" s="11" t="s">
        <v>74</v>
      </c>
      <c r="AO1233" s="61">
        <v>77339</v>
      </c>
      <c r="AP1233" s="61">
        <v>0</v>
      </c>
      <c r="AQ1233" s="62">
        <v>773</v>
      </c>
      <c r="AR1233" s="62">
        <v>76566</v>
      </c>
      <c r="AS1233" s="11" t="s">
        <v>74</v>
      </c>
      <c r="AT1233" s="62">
        <v>71610</v>
      </c>
      <c r="AU1233" s="62">
        <v>77339</v>
      </c>
      <c r="AV1233" s="61">
        <v>6787</v>
      </c>
      <c r="AW1233" s="63" t="str">
        <f t="shared" si="312"/>
        <v/>
      </c>
      <c r="AX1233" s="63" t="str">
        <f t="shared" si="313"/>
        <v/>
      </c>
      <c r="AY1233" s="64">
        <v>5729</v>
      </c>
      <c r="AZ1233" s="65">
        <v>8.0002792906018708E-2</v>
      </c>
      <c r="BA1233" s="65">
        <v>9.6198548588275312E-2</v>
      </c>
      <c r="BB1233" s="16" t="s">
        <v>5504</v>
      </c>
      <c r="BC1233" s="17" t="s">
        <v>5574</v>
      </c>
    </row>
    <row r="1234" spans="1:55" ht="20.100000000000001" customHeight="1" x14ac:dyDescent="0.2">
      <c r="A1234" s="15">
        <v>2017</v>
      </c>
      <c r="B1234" s="15" t="s">
        <v>75</v>
      </c>
      <c r="C1234" s="35">
        <f t="shared" si="301"/>
        <v>8</v>
      </c>
      <c r="D1234" s="67">
        <v>12</v>
      </c>
      <c r="E1234" s="60" t="s">
        <v>9</v>
      </c>
      <c r="F1234" s="18" t="str">
        <f t="shared" si="302"/>
        <v>O'Connor, Brendan</v>
      </c>
      <c r="G1234" s="11" t="s">
        <v>5100</v>
      </c>
      <c r="H1234" s="12" t="s">
        <v>5845</v>
      </c>
      <c r="I1234" s="66">
        <v>1</v>
      </c>
      <c r="J1234" s="68" t="s">
        <v>48</v>
      </c>
      <c r="K1234" s="34">
        <f t="shared" si="303"/>
        <v>95824</v>
      </c>
      <c r="L1234" s="34">
        <f t="shared" si="304"/>
        <v>0</v>
      </c>
      <c r="M1234" s="34">
        <f t="shared" si="305"/>
        <v>95824</v>
      </c>
      <c r="N1234" s="34">
        <f t="shared" si="306"/>
        <v>5749</v>
      </c>
      <c r="O1234" s="34">
        <f t="shared" si="307"/>
        <v>0</v>
      </c>
      <c r="P1234" s="34">
        <f t="shared" si="308"/>
        <v>5749</v>
      </c>
      <c r="Q1234" s="34">
        <f t="shared" si="309"/>
        <v>101573</v>
      </c>
      <c r="R1234" s="34">
        <f t="shared" si="310"/>
        <v>0</v>
      </c>
      <c r="S1234" s="34">
        <f t="shared" si="311"/>
        <v>101573</v>
      </c>
      <c r="T1234" s="69">
        <v>42916</v>
      </c>
      <c r="V1234" s="11" t="s">
        <v>5328</v>
      </c>
      <c r="W1234" s="11" t="s">
        <v>5843</v>
      </c>
      <c r="X1234" s="11" t="s">
        <v>8304</v>
      </c>
      <c r="Y1234" s="11" t="s">
        <v>5844</v>
      </c>
      <c r="Z1234" s="12" t="s">
        <v>4164</v>
      </c>
      <c r="AA1234" s="12" t="s">
        <v>5626</v>
      </c>
      <c r="AB1234" s="12" t="s">
        <v>5627</v>
      </c>
      <c r="AC1234" s="12" t="s">
        <v>482</v>
      </c>
      <c r="AD1234" s="12" t="s">
        <v>73</v>
      </c>
      <c r="AE1234" s="70">
        <v>87879</v>
      </c>
      <c r="AF1234" s="70">
        <v>192235</v>
      </c>
      <c r="AG1234" s="60" t="s">
        <v>45</v>
      </c>
      <c r="AH1234" s="61">
        <v>92437</v>
      </c>
      <c r="AI1234" s="61">
        <v>0</v>
      </c>
      <c r="AJ1234" s="61">
        <v>95824</v>
      </c>
      <c r="AK1234" s="61">
        <v>0</v>
      </c>
      <c r="AL1234" s="61">
        <v>95824</v>
      </c>
      <c r="AM1234" s="61">
        <v>0</v>
      </c>
      <c r="AN1234" s="11"/>
      <c r="AO1234" s="61">
        <v>101573</v>
      </c>
      <c r="AP1234" s="61">
        <v>0</v>
      </c>
      <c r="AQ1234" s="62">
        <v>101573</v>
      </c>
      <c r="AR1234" s="62">
        <v>0</v>
      </c>
      <c r="AS1234" s="11"/>
      <c r="AT1234" s="62">
        <v>95824</v>
      </c>
      <c r="AU1234" s="62">
        <v>101573</v>
      </c>
      <c r="AV1234" s="61">
        <v>9136</v>
      </c>
      <c r="AW1234" s="63" t="str">
        <f t="shared" si="312"/>
        <v/>
      </c>
      <c r="AX1234" s="63" t="str">
        <f t="shared" si="313"/>
        <v/>
      </c>
      <c r="AY1234" s="64">
        <v>5749</v>
      </c>
      <c r="AZ1234" s="65">
        <v>5.9995408248455499E-2</v>
      </c>
      <c r="BA1234" s="65">
        <v>9.8834882135941229E-2</v>
      </c>
      <c r="BB1234" s="16" t="s">
        <v>5504</v>
      </c>
      <c r="BC1234" s="17" t="s">
        <v>5574</v>
      </c>
    </row>
    <row r="1235" spans="1:55" ht="20.100000000000001" customHeight="1" x14ac:dyDescent="0.2">
      <c r="A1235" s="15">
        <v>2017</v>
      </c>
      <c r="B1235" s="15" t="s">
        <v>75</v>
      </c>
      <c r="C1235" s="35">
        <f t="shared" si="301"/>
        <v>8</v>
      </c>
      <c r="D1235" s="67">
        <v>12</v>
      </c>
      <c r="E1235" s="60" t="s">
        <v>9</v>
      </c>
      <c r="F1235" s="18" t="str">
        <f t="shared" si="302"/>
        <v>Oliver, Kevin</v>
      </c>
      <c r="G1235" s="11" t="s">
        <v>419</v>
      </c>
      <c r="H1235" s="12" t="s">
        <v>5848</v>
      </c>
      <c r="I1235" s="66">
        <v>1</v>
      </c>
      <c r="J1235" s="68" t="s">
        <v>48</v>
      </c>
      <c r="K1235" s="34">
        <f t="shared" si="303"/>
        <v>81050</v>
      </c>
      <c r="L1235" s="34">
        <f t="shared" si="304"/>
        <v>0</v>
      </c>
      <c r="M1235" s="34">
        <f t="shared" si="305"/>
        <v>81050</v>
      </c>
      <c r="N1235" s="34">
        <f t="shared" si="306"/>
        <v>6484</v>
      </c>
      <c r="O1235" s="34">
        <f t="shared" si="307"/>
        <v>0</v>
      </c>
      <c r="P1235" s="34">
        <f t="shared" si="308"/>
        <v>6484</v>
      </c>
      <c r="Q1235" s="34">
        <f t="shared" si="309"/>
        <v>87534</v>
      </c>
      <c r="R1235" s="34">
        <f t="shared" si="310"/>
        <v>0</v>
      </c>
      <c r="S1235" s="34">
        <f t="shared" si="311"/>
        <v>87534</v>
      </c>
      <c r="T1235" s="69">
        <v>42916</v>
      </c>
      <c r="V1235" s="11" t="s">
        <v>5846</v>
      </c>
      <c r="W1235" s="11" t="s">
        <v>639</v>
      </c>
      <c r="X1235" s="11" t="s">
        <v>8306</v>
      </c>
      <c r="Y1235" s="11" t="s">
        <v>5847</v>
      </c>
      <c r="Z1235" s="12" t="s">
        <v>4311</v>
      </c>
      <c r="AA1235" s="12" t="s">
        <v>5646</v>
      </c>
      <c r="AB1235" s="12" t="s">
        <v>5647</v>
      </c>
      <c r="AC1235" s="12" t="s">
        <v>3649</v>
      </c>
      <c r="AD1235" s="12" t="s">
        <v>73</v>
      </c>
      <c r="AE1235" s="70">
        <v>89723</v>
      </c>
      <c r="AF1235" s="70">
        <v>224309</v>
      </c>
      <c r="AG1235" s="60" t="s">
        <v>45</v>
      </c>
      <c r="AH1235" s="61">
        <v>79852</v>
      </c>
      <c r="AI1235" s="61">
        <v>0</v>
      </c>
      <c r="AJ1235" s="61">
        <v>81050</v>
      </c>
      <c r="AK1235" s="61">
        <v>0</v>
      </c>
      <c r="AL1235" s="61">
        <v>81050</v>
      </c>
      <c r="AM1235" s="61">
        <v>0</v>
      </c>
      <c r="AN1235" s="11"/>
      <c r="AO1235" s="61">
        <v>87534</v>
      </c>
      <c r="AP1235" s="61">
        <v>0</v>
      </c>
      <c r="AQ1235" s="62">
        <v>87534</v>
      </c>
      <c r="AR1235" s="62">
        <v>0</v>
      </c>
      <c r="AS1235" s="11"/>
      <c r="AT1235" s="62">
        <v>81050</v>
      </c>
      <c r="AU1235" s="62">
        <v>87534</v>
      </c>
      <c r="AV1235" s="61">
        <v>7682</v>
      </c>
      <c r="AW1235" s="63" t="str">
        <f t="shared" si="312"/>
        <v/>
      </c>
      <c r="AX1235" s="63" t="str">
        <f t="shared" si="313"/>
        <v/>
      </c>
      <c r="AY1235" s="64">
        <v>6484</v>
      </c>
      <c r="AZ1235" s="65">
        <v>0.08</v>
      </c>
      <c r="BA1235" s="65">
        <v>9.6202975504683666E-2</v>
      </c>
      <c r="BB1235" s="16" t="s">
        <v>5504</v>
      </c>
      <c r="BC1235" s="17" t="s">
        <v>5574</v>
      </c>
    </row>
    <row r="1236" spans="1:55" ht="20.100000000000001" customHeight="1" x14ac:dyDescent="0.2">
      <c r="A1236" s="15">
        <v>2017</v>
      </c>
      <c r="B1236" s="15" t="s">
        <v>75</v>
      </c>
      <c r="C1236" s="35">
        <f t="shared" si="301"/>
        <v>8</v>
      </c>
      <c r="D1236" s="67">
        <v>12</v>
      </c>
      <c r="E1236" s="60" t="s">
        <v>9</v>
      </c>
      <c r="F1236" s="18" t="str">
        <f t="shared" si="302"/>
        <v>Oralkan, Omer</v>
      </c>
      <c r="G1236" s="11" t="s">
        <v>419</v>
      </c>
      <c r="H1236" s="12" t="s">
        <v>5852</v>
      </c>
      <c r="I1236" s="66">
        <v>1</v>
      </c>
      <c r="J1236" s="68" t="s">
        <v>48</v>
      </c>
      <c r="K1236" s="34">
        <f t="shared" si="303"/>
        <v>112286</v>
      </c>
      <c r="L1236" s="34">
        <f t="shared" si="304"/>
        <v>0</v>
      </c>
      <c r="M1236" s="34">
        <f t="shared" si="305"/>
        <v>112286</v>
      </c>
      <c r="N1236" s="34">
        <f t="shared" si="306"/>
        <v>8983</v>
      </c>
      <c r="O1236" s="34">
        <f t="shared" si="307"/>
        <v>0</v>
      </c>
      <c r="P1236" s="34">
        <f t="shared" si="308"/>
        <v>8983</v>
      </c>
      <c r="Q1236" s="34">
        <f t="shared" si="309"/>
        <v>121269</v>
      </c>
      <c r="R1236" s="34">
        <f t="shared" si="310"/>
        <v>0</v>
      </c>
      <c r="S1236" s="34">
        <f t="shared" si="311"/>
        <v>121269</v>
      </c>
      <c r="T1236" s="69">
        <v>42916</v>
      </c>
      <c r="V1236" s="11" t="s">
        <v>5849</v>
      </c>
      <c r="W1236" s="11" t="s">
        <v>5850</v>
      </c>
      <c r="X1236" s="11" t="s">
        <v>8308</v>
      </c>
      <c r="Y1236" s="11" t="s">
        <v>5851</v>
      </c>
      <c r="Z1236" s="12" t="s">
        <v>4164</v>
      </c>
      <c r="AA1236" s="12" t="s">
        <v>5704</v>
      </c>
      <c r="AB1236" s="12" t="s">
        <v>5705</v>
      </c>
      <c r="AC1236" s="12" t="s">
        <v>3649</v>
      </c>
      <c r="AD1236" s="12" t="s">
        <v>73</v>
      </c>
      <c r="AE1236" s="70">
        <v>125602</v>
      </c>
      <c r="AF1236" s="70">
        <v>314004</v>
      </c>
      <c r="AG1236" s="60" t="s">
        <v>45</v>
      </c>
      <c r="AH1236" s="61">
        <v>110627</v>
      </c>
      <c r="AI1236" s="61">
        <v>0</v>
      </c>
      <c r="AJ1236" s="61">
        <v>112286</v>
      </c>
      <c r="AK1236" s="61">
        <v>0</v>
      </c>
      <c r="AL1236" s="61">
        <v>112286</v>
      </c>
      <c r="AM1236" s="61">
        <v>0</v>
      </c>
      <c r="AN1236" s="11"/>
      <c r="AO1236" s="61">
        <v>121269</v>
      </c>
      <c r="AP1236" s="61">
        <v>0</v>
      </c>
      <c r="AQ1236" s="62">
        <v>121269</v>
      </c>
      <c r="AR1236" s="62">
        <v>0</v>
      </c>
      <c r="AS1236" s="11"/>
      <c r="AT1236" s="62">
        <v>112286</v>
      </c>
      <c r="AU1236" s="62">
        <v>121269</v>
      </c>
      <c r="AV1236" s="61">
        <v>10642</v>
      </c>
      <c r="AW1236" s="63" t="str">
        <f t="shared" si="312"/>
        <v/>
      </c>
      <c r="AX1236" s="63" t="str">
        <f t="shared" si="313"/>
        <v/>
      </c>
      <c r="AY1236" s="64">
        <v>8983</v>
      </c>
      <c r="AZ1236" s="65">
        <v>8.0001068699570743E-2</v>
      </c>
      <c r="BA1236" s="65">
        <v>9.6197130899328367E-2</v>
      </c>
      <c r="BB1236" s="16" t="s">
        <v>5504</v>
      </c>
      <c r="BC1236" s="17" t="s">
        <v>5574</v>
      </c>
    </row>
    <row r="1237" spans="1:55" ht="20.100000000000001" customHeight="1" x14ac:dyDescent="0.2">
      <c r="A1237" s="15">
        <v>2017</v>
      </c>
      <c r="B1237" s="15" t="s">
        <v>75</v>
      </c>
      <c r="C1237" s="35">
        <f t="shared" si="301"/>
        <v>8</v>
      </c>
      <c r="D1237" s="67">
        <v>12</v>
      </c>
      <c r="E1237" s="60" t="s">
        <v>9</v>
      </c>
      <c r="F1237" s="18" t="str">
        <f t="shared" si="302"/>
        <v>Pacifici, Lara</v>
      </c>
      <c r="G1237" s="11" t="s">
        <v>5569</v>
      </c>
      <c r="H1237" s="12" t="s">
        <v>5856</v>
      </c>
      <c r="I1237" s="66">
        <v>1</v>
      </c>
      <c r="J1237" s="68" t="s">
        <v>48</v>
      </c>
      <c r="K1237" s="34">
        <f t="shared" si="303"/>
        <v>74095</v>
      </c>
      <c r="L1237" s="34">
        <f t="shared" si="304"/>
        <v>0</v>
      </c>
      <c r="M1237" s="34">
        <f t="shared" si="305"/>
        <v>74095</v>
      </c>
      <c r="N1237" s="34">
        <f t="shared" si="306"/>
        <v>4446</v>
      </c>
      <c r="O1237" s="34">
        <f t="shared" si="307"/>
        <v>0</v>
      </c>
      <c r="P1237" s="34">
        <f t="shared" si="308"/>
        <v>4446</v>
      </c>
      <c r="Q1237" s="34">
        <f t="shared" si="309"/>
        <v>78541</v>
      </c>
      <c r="R1237" s="34">
        <f t="shared" si="310"/>
        <v>0</v>
      </c>
      <c r="S1237" s="34">
        <f t="shared" si="311"/>
        <v>78541</v>
      </c>
      <c r="T1237" s="69">
        <v>42916</v>
      </c>
      <c r="V1237" s="11" t="s">
        <v>5853</v>
      </c>
      <c r="W1237" s="11" t="s">
        <v>5854</v>
      </c>
      <c r="X1237" s="11" t="s">
        <v>8311</v>
      </c>
      <c r="Y1237" s="11" t="s">
        <v>5855</v>
      </c>
      <c r="Z1237" s="12" t="s">
        <v>4982</v>
      </c>
      <c r="AA1237" s="12" t="s">
        <v>5030</v>
      </c>
      <c r="AB1237" s="12" t="s">
        <v>5031</v>
      </c>
      <c r="AC1237" s="12" t="s">
        <v>5573</v>
      </c>
      <c r="AD1237" s="12" t="s">
        <v>73</v>
      </c>
      <c r="AE1237" s="70">
        <v>65185</v>
      </c>
      <c r="AF1237" s="70">
        <v>102562</v>
      </c>
      <c r="AG1237" s="60" t="s">
        <v>45</v>
      </c>
      <c r="AH1237" s="61">
        <v>73000</v>
      </c>
      <c r="AI1237" s="61">
        <v>0</v>
      </c>
      <c r="AJ1237" s="61">
        <v>74095</v>
      </c>
      <c r="AK1237" s="61">
        <v>0</v>
      </c>
      <c r="AL1237" s="61">
        <v>74095</v>
      </c>
      <c r="AM1237" s="61">
        <v>0</v>
      </c>
      <c r="AN1237" s="11"/>
      <c r="AO1237" s="61">
        <v>78541</v>
      </c>
      <c r="AP1237" s="61">
        <v>0</v>
      </c>
      <c r="AQ1237" s="62">
        <v>78541</v>
      </c>
      <c r="AR1237" s="62">
        <v>0</v>
      </c>
      <c r="AS1237" s="11"/>
      <c r="AT1237" s="62">
        <v>74095</v>
      </c>
      <c r="AU1237" s="62">
        <v>78541</v>
      </c>
      <c r="AV1237" s="61">
        <v>5541</v>
      </c>
      <c r="AW1237" s="63" t="str">
        <f t="shared" si="312"/>
        <v/>
      </c>
      <c r="AX1237" s="63" t="str">
        <f t="shared" si="313"/>
        <v/>
      </c>
      <c r="AY1237" s="64">
        <v>4446</v>
      </c>
      <c r="AZ1237" s="65">
        <v>6.0004048856198124E-2</v>
      </c>
      <c r="BA1237" s="65">
        <v>7.5904109589041091E-2</v>
      </c>
      <c r="BB1237" s="16" t="s">
        <v>5504</v>
      </c>
      <c r="BC1237" s="17" t="s">
        <v>5574</v>
      </c>
    </row>
    <row r="1238" spans="1:55" ht="20.100000000000001" customHeight="1" x14ac:dyDescent="0.2">
      <c r="A1238" s="15">
        <v>2017</v>
      </c>
      <c r="B1238" s="15" t="s">
        <v>75</v>
      </c>
      <c r="C1238" s="35">
        <f t="shared" si="301"/>
        <v>8</v>
      </c>
      <c r="D1238" s="67">
        <v>12</v>
      </c>
      <c r="E1238" s="60" t="s">
        <v>9</v>
      </c>
      <c r="F1238" s="18" t="str">
        <f t="shared" si="302"/>
        <v>Perera, Imara</v>
      </c>
      <c r="G1238" s="11" t="s">
        <v>5838</v>
      </c>
      <c r="H1238" s="12" t="s">
        <v>5863</v>
      </c>
      <c r="I1238" s="66">
        <v>1</v>
      </c>
      <c r="J1238" s="68" t="s">
        <v>48</v>
      </c>
      <c r="K1238" s="34">
        <f t="shared" si="303"/>
        <v>19315</v>
      </c>
      <c r="L1238" s="34">
        <f t="shared" si="304"/>
        <v>42991</v>
      </c>
      <c r="M1238" s="34">
        <f t="shared" si="305"/>
        <v>62306</v>
      </c>
      <c r="N1238" s="34">
        <f t="shared" si="306"/>
        <v>1545</v>
      </c>
      <c r="O1238" s="34">
        <f t="shared" si="307"/>
        <v>3439</v>
      </c>
      <c r="P1238" s="34">
        <f t="shared" si="308"/>
        <v>4984</v>
      </c>
      <c r="Q1238" s="34">
        <f t="shared" si="309"/>
        <v>20860</v>
      </c>
      <c r="R1238" s="34">
        <f t="shared" si="310"/>
        <v>46430</v>
      </c>
      <c r="S1238" s="34">
        <f t="shared" si="311"/>
        <v>67290</v>
      </c>
      <c r="T1238" s="69">
        <v>42916</v>
      </c>
      <c r="V1238" s="11" t="s">
        <v>5860</v>
      </c>
      <c r="W1238" s="11" t="s">
        <v>5861</v>
      </c>
      <c r="X1238" s="11" t="s">
        <v>8320</v>
      </c>
      <c r="Y1238" s="11" t="s">
        <v>5862</v>
      </c>
      <c r="Z1238" s="12" t="s">
        <v>4137</v>
      </c>
      <c r="AA1238" s="12" t="s">
        <v>4276</v>
      </c>
      <c r="AB1238" s="12" t="s">
        <v>4277</v>
      </c>
      <c r="AC1238" s="12" t="s">
        <v>5842</v>
      </c>
      <c r="AD1238" s="12" t="s">
        <v>73</v>
      </c>
      <c r="AE1238" s="70">
        <v>67806</v>
      </c>
      <c r="AF1238" s="70">
        <v>224882</v>
      </c>
      <c r="AG1238" s="60" t="s">
        <v>45</v>
      </c>
      <c r="AH1238" s="61">
        <v>52805</v>
      </c>
      <c r="AI1238" s="61">
        <v>0</v>
      </c>
      <c r="AJ1238" s="61">
        <v>62306</v>
      </c>
      <c r="AK1238" s="61">
        <v>0</v>
      </c>
      <c r="AL1238" s="61">
        <v>19315</v>
      </c>
      <c r="AM1238" s="61">
        <v>42991</v>
      </c>
      <c r="AN1238" s="11" t="s">
        <v>74</v>
      </c>
      <c r="AO1238" s="61">
        <v>67290</v>
      </c>
      <c r="AP1238" s="61">
        <v>0</v>
      </c>
      <c r="AQ1238" s="62">
        <v>20860</v>
      </c>
      <c r="AR1238" s="62">
        <v>46430</v>
      </c>
      <c r="AS1238" s="11" t="s">
        <v>74</v>
      </c>
      <c r="AT1238" s="62">
        <v>62306</v>
      </c>
      <c r="AU1238" s="62">
        <v>67290</v>
      </c>
      <c r="AV1238" s="61">
        <v>14485</v>
      </c>
      <c r="AW1238" s="63" t="str">
        <f t="shared" si="312"/>
        <v/>
      </c>
      <c r="AX1238" s="63" t="str">
        <f t="shared" si="313"/>
        <v/>
      </c>
      <c r="AY1238" s="64">
        <v>4984</v>
      </c>
      <c r="AZ1238" s="65">
        <v>7.9992296087054215E-2</v>
      </c>
      <c r="BA1238" s="65">
        <v>0.27431114477795665</v>
      </c>
      <c r="BB1238" s="16" t="s">
        <v>5504</v>
      </c>
      <c r="BC1238" s="17" t="s">
        <v>5574</v>
      </c>
    </row>
    <row r="1239" spans="1:55" ht="20.100000000000001" customHeight="1" x14ac:dyDescent="0.2">
      <c r="A1239" s="15">
        <v>2017</v>
      </c>
      <c r="B1239" s="15" t="s">
        <v>75</v>
      </c>
      <c r="C1239" s="35">
        <f t="shared" si="301"/>
        <v>8</v>
      </c>
      <c r="D1239" s="67">
        <v>12</v>
      </c>
      <c r="E1239" s="60" t="s">
        <v>9</v>
      </c>
      <c r="F1239" s="18" t="str">
        <f t="shared" si="302"/>
        <v>Pollack, Jeffrey</v>
      </c>
      <c r="G1239" s="11" t="s">
        <v>5100</v>
      </c>
      <c r="H1239" s="12" t="s">
        <v>5866</v>
      </c>
      <c r="I1239" s="66">
        <v>1</v>
      </c>
      <c r="J1239" s="68" t="s">
        <v>48</v>
      </c>
      <c r="K1239" s="34">
        <f t="shared" si="303"/>
        <v>145653</v>
      </c>
      <c r="L1239" s="34">
        <f t="shared" si="304"/>
        <v>0</v>
      </c>
      <c r="M1239" s="34">
        <f t="shared" si="305"/>
        <v>145653</v>
      </c>
      <c r="N1239" s="34">
        <f t="shared" si="306"/>
        <v>8739</v>
      </c>
      <c r="O1239" s="34">
        <f t="shared" si="307"/>
        <v>0</v>
      </c>
      <c r="P1239" s="34">
        <f t="shared" si="308"/>
        <v>8739</v>
      </c>
      <c r="Q1239" s="34">
        <f t="shared" si="309"/>
        <v>154392</v>
      </c>
      <c r="R1239" s="34">
        <f t="shared" si="310"/>
        <v>0</v>
      </c>
      <c r="S1239" s="34">
        <f t="shared" si="311"/>
        <v>154392</v>
      </c>
      <c r="T1239" s="69">
        <v>42916</v>
      </c>
      <c r="V1239" s="11" t="s">
        <v>5864</v>
      </c>
      <c r="W1239" s="11" t="s">
        <v>3960</v>
      </c>
      <c r="X1239" s="11" t="s">
        <v>8329</v>
      </c>
      <c r="Y1239" s="11" t="s">
        <v>5865</v>
      </c>
      <c r="Z1239" s="12" t="s">
        <v>4231</v>
      </c>
      <c r="AA1239" s="12" t="s">
        <v>5867</v>
      </c>
      <c r="AB1239" s="12" t="s">
        <v>5868</v>
      </c>
      <c r="AC1239" s="12" t="s">
        <v>482</v>
      </c>
      <c r="AD1239" s="12" t="s">
        <v>73</v>
      </c>
      <c r="AE1239" s="70">
        <v>125362</v>
      </c>
      <c r="AF1239" s="70">
        <v>274230</v>
      </c>
      <c r="AG1239" s="60" t="s">
        <v>45</v>
      </c>
      <c r="AH1239" s="61">
        <v>143500</v>
      </c>
      <c r="AI1239" s="61">
        <v>0</v>
      </c>
      <c r="AJ1239" s="61">
        <v>145653</v>
      </c>
      <c r="AK1239" s="61">
        <v>0</v>
      </c>
      <c r="AL1239" s="61">
        <v>145653</v>
      </c>
      <c r="AM1239" s="61">
        <v>0</v>
      </c>
      <c r="AN1239" s="11"/>
      <c r="AO1239" s="61">
        <v>154392</v>
      </c>
      <c r="AP1239" s="61">
        <v>0</v>
      </c>
      <c r="AQ1239" s="62">
        <v>154392</v>
      </c>
      <c r="AR1239" s="62">
        <v>0</v>
      </c>
      <c r="AS1239" s="11"/>
      <c r="AT1239" s="62">
        <v>145653</v>
      </c>
      <c r="AU1239" s="62">
        <v>154392</v>
      </c>
      <c r="AV1239" s="61">
        <v>10892</v>
      </c>
      <c r="AW1239" s="63" t="str">
        <f t="shared" si="312"/>
        <v/>
      </c>
      <c r="AX1239" s="63" t="str">
        <f t="shared" si="313"/>
        <v/>
      </c>
      <c r="AY1239" s="64">
        <v>8739</v>
      </c>
      <c r="AZ1239" s="65">
        <v>5.9998764186113572E-2</v>
      </c>
      <c r="BA1239" s="65">
        <v>7.5902439024390242E-2</v>
      </c>
      <c r="BB1239" s="16" t="s">
        <v>5504</v>
      </c>
      <c r="BC1239" s="17" t="s">
        <v>5574</v>
      </c>
    </row>
    <row r="1240" spans="1:55" ht="20.100000000000001" customHeight="1" x14ac:dyDescent="0.2">
      <c r="A1240" s="15">
        <v>2017</v>
      </c>
      <c r="B1240" s="15" t="s">
        <v>75</v>
      </c>
      <c r="C1240" s="35">
        <f t="shared" si="301"/>
        <v>8</v>
      </c>
      <c r="D1240" s="67">
        <v>12</v>
      </c>
      <c r="E1240" s="60" t="s">
        <v>9</v>
      </c>
      <c r="F1240" s="18" t="str">
        <f t="shared" si="302"/>
        <v>Poole, Daniel</v>
      </c>
      <c r="G1240" s="11" t="s">
        <v>5100</v>
      </c>
      <c r="H1240" s="12" t="s">
        <v>5870</v>
      </c>
      <c r="I1240" s="66">
        <v>1</v>
      </c>
      <c r="J1240" s="68" t="s">
        <v>48</v>
      </c>
      <c r="K1240" s="34">
        <f t="shared" si="303"/>
        <v>86550</v>
      </c>
      <c r="L1240" s="34">
        <f t="shared" si="304"/>
        <v>0</v>
      </c>
      <c r="M1240" s="34">
        <f t="shared" si="305"/>
        <v>86550</v>
      </c>
      <c r="N1240" s="34">
        <f t="shared" si="306"/>
        <v>5193</v>
      </c>
      <c r="O1240" s="34">
        <f t="shared" si="307"/>
        <v>0</v>
      </c>
      <c r="P1240" s="34">
        <f t="shared" si="308"/>
        <v>5193</v>
      </c>
      <c r="Q1240" s="34">
        <f t="shared" si="309"/>
        <v>91743</v>
      </c>
      <c r="R1240" s="34">
        <f t="shared" si="310"/>
        <v>0</v>
      </c>
      <c r="S1240" s="34">
        <f t="shared" si="311"/>
        <v>91743</v>
      </c>
      <c r="T1240" s="69">
        <v>42916</v>
      </c>
      <c r="V1240" s="11" t="s">
        <v>696</v>
      </c>
      <c r="W1240" s="11" t="s">
        <v>2842</v>
      </c>
      <c r="X1240" s="11" t="s">
        <v>8330</v>
      </c>
      <c r="Y1240" s="11" t="s">
        <v>5869</v>
      </c>
      <c r="Z1240" s="12" t="s">
        <v>4137</v>
      </c>
      <c r="AA1240" s="12" t="s">
        <v>5758</v>
      </c>
      <c r="AB1240" s="12" t="s">
        <v>5759</v>
      </c>
      <c r="AC1240" s="12" t="s">
        <v>482</v>
      </c>
      <c r="AD1240" s="12" t="s">
        <v>73</v>
      </c>
      <c r="AE1240" s="70">
        <v>66967</v>
      </c>
      <c r="AF1240" s="70">
        <v>146491</v>
      </c>
      <c r="AG1240" s="60" t="s">
        <v>45</v>
      </c>
      <c r="AH1240" s="61">
        <v>85271</v>
      </c>
      <c r="AI1240" s="61">
        <v>0</v>
      </c>
      <c r="AJ1240" s="61">
        <v>86550</v>
      </c>
      <c r="AK1240" s="61">
        <v>0</v>
      </c>
      <c r="AL1240" s="61">
        <v>86550</v>
      </c>
      <c r="AM1240" s="61">
        <v>0</v>
      </c>
      <c r="AN1240" s="11"/>
      <c r="AO1240" s="61">
        <v>91743</v>
      </c>
      <c r="AP1240" s="61">
        <v>0</v>
      </c>
      <c r="AQ1240" s="62">
        <v>91743</v>
      </c>
      <c r="AR1240" s="62">
        <v>0</v>
      </c>
      <c r="AS1240" s="11"/>
      <c r="AT1240" s="62">
        <v>86550</v>
      </c>
      <c r="AU1240" s="62">
        <v>91743</v>
      </c>
      <c r="AV1240" s="61">
        <v>6472</v>
      </c>
      <c r="AW1240" s="63" t="str">
        <f t="shared" si="312"/>
        <v/>
      </c>
      <c r="AX1240" s="63" t="str">
        <f t="shared" si="313"/>
        <v/>
      </c>
      <c r="AY1240" s="64">
        <v>5193</v>
      </c>
      <c r="AZ1240" s="65">
        <v>0.06</v>
      </c>
      <c r="BA1240" s="65">
        <v>7.5899191987897408E-2</v>
      </c>
      <c r="BB1240" s="16" t="s">
        <v>5504</v>
      </c>
      <c r="BC1240" s="17" t="s">
        <v>5574</v>
      </c>
    </row>
    <row r="1241" spans="1:55" ht="20.100000000000001" customHeight="1" x14ac:dyDescent="0.2">
      <c r="A1241" s="15">
        <v>2017</v>
      </c>
      <c r="B1241" s="15" t="s">
        <v>75</v>
      </c>
      <c r="C1241" s="35">
        <f t="shared" si="301"/>
        <v>8</v>
      </c>
      <c r="D1241" s="67">
        <v>12</v>
      </c>
      <c r="E1241" s="60" t="s">
        <v>9</v>
      </c>
      <c r="F1241" s="18" t="str">
        <f t="shared" si="302"/>
        <v>Pour-Ghaz, Mohammad</v>
      </c>
      <c r="G1241" s="11" t="s">
        <v>5100</v>
      </c>
      <c r="H1241" s="12" t="s">
        <v>5880</v>
      </c>
      <c r="I1241" s="66">
        <v>1</v>
      </c>
      <c r="J1241" s="68" t="s">
        <v>48</v>
      </c>
      <c r="K1241" s="34">
        <f t="shared" si="303"/>
        <v>98297</v>
      </c>
      <c r="L1241" s="34">
        <f t="shared" si="304"/>
        <v>0</v>
      </c>
      <c r="M1241" s="34">
        <f t="shared" si="305"/>
        <v>98297</v>
      </c>
      <c r="N1241" s="34">
        <f t="shared" si="306"/>
        <v>5898</v>
      </c>
      <c r="O1241" s="34">
        <f t="shared" si="307"/>
        <v>0</v>
      </c>
      <c r="P1241" s="34">
        <f t="shared" si="308"/>
        <v>5898</v>
      </c>
      <c r="Q1241" s="34">
        <f t="shared" si="309"/>
        <v>104195</v>
      </c>
      <c r="R1241" s="34">
        <f t="shared" si="310"/>
        <v>0</v>
      </c>
      <c r="S1241" s="34">
        <f t="shared" si="311"/>
        <v>104195</v>
      </c>
      <c r="T1241" s="69">
        <v>42916</v>
      </c>
      <c r="V1241" s="11" t="s">
        <v>5877</v>
      </c>
      <c r="W1241" s="11" t="s">
        <v>5878</v>
      </c>
      <c r="X1241" s="11" t="s">
        <v>8332</v>
      </c>
      <c r="Y1241" s="11" t="s">
        <v>5879</v>
      </c>
      <c r="Z1241" s="12" t="s">
        <v>4164</v>
      </c>
      <c r="AA1241" s="12" t="s">
        <v>5699</v>
      </c>
      <c r="AB1241" s="12" t="s">
        <v>5700</v>
      </c>
      <c r="AC1241" s="12" t="s">
        <v>482</v>
      </c>
      <c r="AD1241" s="12" t="s">
        <v>73</v>
      </c>
      <c r="AE1241" s="70">
        <v>84086</v>
      </c>
      <c r="AF1241" s="70">
        <v>183938</v>
      </c>
      <c r="AG1241" s="60" t="s">
        <v>45</v>
      </c>
      <c r="AH1241" s="61">
        <v>96844</v>
      </c>
      <c r="AI1241" s="61">
        <v>0</v>
      </c>
      <c r="AJ1241" s="61">
        <v>98297</v>
      </c>
      <c r="AK1241" s="61">
        <v>0</v>
      </c>
      <c r="AL1241" s="61">
        <v>98297</v>
      </c>
      <c r="AM1241" s="61">
        <v>0</v>
      </c>
      <c r="AN1241" s="11"/>
      <c r="AO1241" s="61">
        <v>104195</v>
      </c>
      <c r="AP1241" s="61">
        <v>0</v>
      </c>
      <c r="AQ1241" s="62">
        <v>104195</v>
      </c>
      <c r="AR1241" s="62">
        <v>0</v>
      </c>
      <c r="AS1241" s="11"/>
      <c r="AT1241" s="62">
        <v>98297</v>
      </c>
      <c r="AU1241" s="62">
        <v>104195</v>
      </c>
      <c r="AV1241" s="61">
        <v>7351</v>
      </c>
      <c r="AW1241" s="63" t="str">
        <f t="shared" si="312"/>
        <v/>
      </c>
      <c r="AX1241" s="63" t="str">
        <f t="shared" si="313"/>
        <v/>
      </c>
      <c r="AY1241" s="64">
        <v>5898</v>
      </c>
      <c r="AZ1241" s="65">
        <v>6.0001831185081948E-2</v>
      </c>
      <c r="BA1241" s="65">
        <v>7.590558010821527E-2</v>
      </c>
      <c r="BB1241" s="16" t="s">
        <v>5504</v>
      </c>
      <c r="BC1241" s="17" t="s">
        <v>5574</v>
      </c>
    </row>
    <row r="1242" spans="1:55" ht="20.100000000000001" customHeight="1" x14ac:dyDescent="0.2">
      <c r="A1242" s="15">
        <v>2017</v>
      </c>
      <c r="B1242" s="15" t="s">
        <v>75</v>
      </c>
      <c r="C1242" s="35">
        <f t="shared" si="301"/>
        <v>8</v>
      </c>
      <c r="D1242" s="67">
        <v>12</v>
      </c>
      <c r="E1242" s="60" t="s">
        <v>9</v>
      </c>
      <c r="F1242" s="18" t="str">
        <f t="shared" si="302"/>
        <v>Queen, Sara</v>
      </c>
      <c r="G1242" s="11" t="s">
        <v>5100</v>
      </c>
      <c r="H1242" s="12" t="s">
        <v>5883</v>
      </c>
      <c r="I1242" s="66">
        <v>1</v>
      </c>
      <c r="J1242" s="68" t="s">
        <v>48</v>
      </c>
      <c r="K1242" s="34">
        <f t="shared" si="303"/>
        <v>81826</v>
      </c>
      <c r="L1242" s="34">
        <f t="shared" si="304"/>
        <v>0</v>
      </c>
      <c r="M1242" s="34">
        <f t="shared" si="305"/>
        <v>81826</v>
      </c>
      <c r="N1242" s="34">
        <f t="shared" si="306"/>
        <v>4190</v>
      </c>
      <c r="O1242" s="34">
        <f t="shared" si="307"/>
        <v>0</v>
      </c>
      <c r="P1242" s="34">
        <f t="shared" si="308"/>
        <v>4190</v>
      </c>
      <c r="Q1242" s="34">
        <f t="shared" si="309"/>
        <v>86016</v>
      </c>
      <c r="R1242" s="34">
        <f t="shared" si="310"/>
        <v>0</v>
      </c>
      <c r="S1242" s="34">
        <f t="shared" si="311"/>
        <v>86016</v>
      </c>
      <c r="T1242" s="69">
        <v>42916</v>
      </c>
      <c r="V1242" s="11" t="s">
        <v>5881</v>
      </c>
      <c r="W1242" s="11" t="s">
        <v>520</v>
      </c>
      <c r="X1242" s="11" t="s">
        <v>8342</v>
      </c>
      <c r="Y1242" s="11" t="s">
        <v>5882</v>
      </c>
      <c r="Z1242" s="12" t="s">
        <v>5692</v>
      </c>
      <c r="AA1242" s="12" t="s">
        <v>5693</v>
      </c>
      <c r="AB1242" s="12" t="s">
        <v>5694</v>
      </c>
      <c r="AC1242" s="12" t="s">
        <v>482</v>
      </c>
      <c r="AD1242" s="12" t="s">
        <v>73</v>
      </c>
      <c r="AE1242" s="70">
        <v>66967</v>
      </c>
      <c r="AF1242" s="70">
        <v>146491</v>
      </c>
      <c r="AG1242" s="60" t="s">
        <v>45</v>
      </c>
      <c r="AH1242" s="61">
        <v>68794</v>
      </c>
      <c r="AI1242" s="61">
        <v>0</v>
      </c>
      <c r="AJ1242" s="61">
        <v>81826</v>
      </c>
      <c r="AK1242" s="61">
        <v>0</v>
      </c>
      <c r="AL1242" s="61">
        <v>81826</v>
      </c>
      <c r="AM1242" s="61">
        <v>0</v>
      </c>
      <c r="AN1242" s="11"/>
      <c r="AO1242" s="61">
        <v>86016</v>
      </c>
      <c r="AP1242" s="61">
        <v>0</v>
      </c>
      <c r="AQ1242" s="62">
        <v>86016</v>
      </c>
      <c r="AR1242" s="62">
        <v>0</v>
      </c>
      <c r="AS1242" s="11"/>
      <c r="AT1242" s="62">
        <v>81826</v>
      </c>
      <c r="AU1242" s="62">
        <v>86016</v>
      </c>
      <c r="AV1242" s="61">
        <v>17222</v>
      </c>
      <c r="AW1242" s="63" t="str">
        <f t="shared" si="312"/>
        <v/>
      </c>
      <c r="AX1242" s="63" t="str">
        <f t="shared" si="313"/>
        <v/>
      </c>
      <c r="AY1242" s="64">
        <v>4190</v>
      </c>
      <c r="AZ1242" s="65">
        <v>5.1206218072495292E-2</v>
      </c>
      <c r="BA1242" s="65">
        <v>0.25034159955810098</v>
      </c>
      <c r="BB1242" s="16" t="s">
        <v>5504</v>
      </c>
      <c r="BC1242" s="17" t="s">
        <v>5574</v>
      </c>
    </row>
    <row r="1243" spans="1:55" ht="20.100000000000001" customHeight="1" x14ac:dyDescent="0.2">
      <c r="A1243" s="15">
        <v>2017</v>
      </c>
      <c r="B1243" s="15" t="s">
        <v>75</v>
      </c>
      <c r="C1243" s="35">
        <f t="shared" si="301"/>
        <v>8</v>
      </c>
      <c r="D1243" s="67">
        <v>12</v>
      </c>
      <c r="E1243" s="60" t="s">
        <v>9</v>
      </c>
      <c r="F1243" s="18" t="str">
        <f t="shared" si="302"/>
        <v>Rejesus, Roderick</v>
      </c>
      <c r="G1243" s="11" t="s">
        <v>419</v>
      </c>
      <c r="H1243" s="12" t="s">
        <v>5887</v>
      </c>
      <c r="I1243" s="66">
        <v>1</v>
      </c>
      <c r="J1243" s="68" t="s">
        <v>48</v>
      </c>
      <c r="K1243" s="34">
        <f t="shared" si="303"/>
        <v>102744</v>
      </c>
      <c r="L1243" s="34">
        <f t="shared" si="304"/>
        <v>10402</v>
      </c>
      <c r="M1243" s="34">
        <f t="shared" si="305"/>
        <v>113146</v>
      </c>
      <c r="N1243" s="34">
        <f t="shared" si="306"/>
        <v>-35839</v>
      </c>
      <c r="O1243" s="34">
        <f t="shared" si="307"/>
        <v>44891</v>
      </c>
      <c r="P1243" s="34">
        <f t="shared" si="308"/>
        <v>9052</v>
      </c>
      <c r="Q1243" s="34">
        <f t="shared" si="309"/>
        <v>66905</v>
      </c>
      <c r="R1243" s="34">
        <f t="shared" si="310"/>
        <v>55293</v>
      </c>
      <c r="S1243" s="34">
        <f t="shared" si="311"/>
        <v>122198</v>
      </c>
      <c r="T1243" s="69">
        <v>42916</v>
      </c>
      <c r="V1243" s="11" t="s">
        <v>5884</v>
      </c>
      <c r="W1243" s="11" t="s">
        <v>5885</v>
      </c>
      <c r="X1243" s="11" t="s">
        <v>8349</v>
      </c>
      <c r="Y1243" s="11" t="s">
        <v>5886</v>
      </c>
      <c r="Z1243" s="12" t="s">
        <v>4137</v>
      </c>
      <c r="AA1243" s="12" t="s">
        <v>5888</v>
      </c>
      <c r="AB1243" s="12" t="s">
        <v>5889</v>
      </c>
      <c r="AC1243" s="12" t="s">
        <v>3649</v>
      </c>
      <c r="AD1243" s="12" t="s">
        <v>73</v>
      </c>
      <c r="AE1243" s="70">
        <v>104922</v>
      </c>
      <c r="AF1243" s="70">
        <v>262305</v>
      </c>
      <c r="AG1243" s="60" t="s">
        <v>45</v>
      </c>
      <c r="AH1243" s="61">
        <v>111474</v>
      </c>
      <c r="AI1243" s="61">
        <v>0</v>
      </c>
      <c r="AJ1243" s="61">
        <v>113146</v>
      </c>
      <c r="AK1243" s="61">
        <v>0</v>
      </c>
      <c r="AL1243" s="61">
        <v>102744</v>
      </c>
      <c r="AM1243" s="61">
        <v>10402</v>
      </c>
      <c r="AN1243" s="11" t="s">
        <v>4399</v>
      </c>
      <c r="AO1243" s="61">
        <v>122198</v>
      </c>
      <c r="AP1243" s="61">
        <v>0</v>
      </c>
      <c r="AQ1243" s="62">
        <v>66905</v>
      </c>
      <c r="AR1243" s="62">
        <v>55293</v>
      </c>
      <c r="AS1243" s="11" t="s">
        <v>74</v>
      </c>
      <c r="AT1243" s="62">
        <v>113146</v>
      </c>
      <c r="AU1243" s="62">
        <v>122198</v>
      </c>
      <c r="AV1243" s="61">
        <v>10724</v>
      </c>
      <c r="AW1243" s="63" t="str">
        <f t="shared" si="312"/>
        <v/>
      </c>
      <c r="AX1243" s="63" t="str">
        <f t="shared" si="313"/>
        <v/>
      </c>
      <c r="AY1243" s="64">
        <v>9052</v>
      </c>
      <c r="AZ1243" s="65">
        <v>8.000282820426706E-2</v>
      </c>
      <c r="BA1243" s="65">
        <v>9.6201804905179683E-2</v>
      </c>
      <c r="BB1243" s="16" t="s">
        <v>5504</v>
      </c>
      <c r="BC1243" s="17" t="s">
        <v>5574</v>
      </c>
    </row>
    <row r="1244" spans="1:55" ht="20.100000000000001" customHeight="1" x14ac:dyDescent="0.2">
      <c r="A1244" s="15">
        <v>2017</v>
      </c>
      <c r="B1244" s="15" t="s">
        <v>75</v>
      </c>
      <c r="C1244" s="35">
        <f t="shared" si="301"/>
        <v>8</v>
      </c>
      <c r="D1244" s="67">
        <v>12</v>
      </c>
      <c r="E1244" s="60" t="s">
        <v>9</v>
      </c>
      <c r="F1244" s="18" t="str">
        <f t="shared" si="302"/>
        <v>Riehn, Robert</v>
      </c>
      <c r="G1244" s="11" t="s">
        <v>419</v>
      </c>
      <c r="H1244" s="12" t="s">
        <v>5897</v>
      </c>
      <c r="I1244" s="66">
        <v>1</v>
      </c>
      <c r="J1244" s="68" t="s">
        <v>48</v>
      </c>
      <c r="K1244" s="34">
        <f t="shared" si="303"/>
        <v>89832</v>
      </c>
      <c r="L1244" s="34">
        <f t="shared" si="304"/>
        <v>0</v>
      </c>
      <c r="M1244" s="34">
        <f t="shared" si="305"/>
        <v>89832</v>
      </c>
      <c r="N1244" s="34">
        <f t="shared" si="306"/>
        <v>7187</v>
      </c>
      <c r="O1244" s="34">
        <f t="shared" si="307"/>
        <v>0</v>
      </c>
      <c r="P1244" s="34">
        <f t="shared" si="308"/>
        <v>7187</v>
      </c>
      <c r="Q1244" s="34">
        <f t="shared" si="309"/>
        <v>97019</v>
      </c>
      <c r="R1244" s="34">
        <f t="shared" si="310"/>
        <v>0</v>
      </c>
      <c r="S1244" s="34">
        <f t="shared" si="311"/>
        <v>97019</v>
      </c>
      <c r="T1244" s="69">
        <v>42916</v>
      </c>
      <c r="V1244" s="11" t="s">
        <v>5895</v>
      </c>
      <c r="W1244" s="11" t="s">
        <v>348</v>
      </c>
      <c r="X1244" s="11" t="s">
        <v>8355</v>
      </c>
      <c r="Y1244" s="11" t="s">
        <v>5896</v>
      </c>
      <c r="Z1244" s="12" t="s">
        <v>4143</v>
      </c>
      <c r="AA1244" s="12" t="s">
        <v>4144</v>
      </c>
      <c r="AB1244" s="12" t="s">
        <v>4145</v>
      </c>
      <c r="AC1244" s="12" t="s">
        <v>3649</v>
      </c>
      <c r="AD1244" s="12" t="s">
        <v>73</v>
      </c>
      <c r="AE1244" s="70">
        <v>102982</v>
      </c>
      <c r="AF1244" s="70">
        <v>257455</v>
      </c>
      <c r="AG1244" s="60" t="s">
        <v>45</v>
      </c>
      <c r="AH1244" s="61">
        <v>88504</v>
      </c>
      <c r="AI1244" s="61">
        <v>0</v>
      </c>
      <c r="AJ1244" s="61">
        <v>89832</v>
      </c>
      <c r="AK1244" s="61">
        <v>0</v>
      </c>
      <c r="AL1244" s="61">
        <v>89832</v>
      </c>
      <c r="AM1244" s="61">
        <v>0</v>
      </c>
      <c r="AN1244" s="11"/>
      <c r="AO1244" s="61">
        <v>97019</v>
      </c>
      <c r="AP1244" s="61">
        <v>0</v>
      </c>
      <c r="AQ1244" s="62">
        <v>97019</v>
      </c>
      <c r="AR1244" s="62">
        <v>0</v>
      </c>
      <c r="AS1244" s="11"/>
      <c r="AT1244" s="62">
        <v>89832</v>
      </c>
      <c r="AU1244" s="62">
        <v>97019</v>
      </c>
      <c r="AV1244" s="61">
        <v>8515</v>
      </c>
      <c r="AW1244" s="63" t="str">
        <f t="shared" si="312"/>
        <v/>
      </c>
      <c r="AX1244" s="63" t="str">
        <f t="shared" si="313"/>
        <v/>
      </c>
      <c r="AY1244" s="64">
        <v>7187</v>
      </c>
      <c r="AZ1244" s="65">
        <v>8.0004898031881738E-2</v>
      </c>
      <c r="BA1244" s="65">
        <v>9.6210340775558165E-2</v>
      </c>
      <c r="BB1244" s="16" t="s">
        <v>5504</v>
      </c>
      <c r="BC1244" s="17" t="s">
        <v>5574</v>
      </c>
    </row>
    <row r="1245" spans="1:55" ht="20.100000000000001" customHeight="1" x14ac:dyDescent="0.2">
      <c r="A1245" s="15">
        <v>2017</v>
      </c>
      <c r="B1245" s="15" t="s">
        <v>75</v>
      </c>
      <c r="C1245" s="35">
        <f t="shared" si="301"/>
        <v>8</v>
      </c>
      <c r="D1245" s="67">
        <v>12</v>
      </c>
      <c r="E1245" s="60" t="s">
        <v>9</v>
      </c>
      <c r="F1245" s="18" t="str">
        <f t="shared" si="302"/>
        <v>Russo, Marc</v>
      </c>
      <c r="G1245" s="11" t="s">
        <v>5100</v>
      </c>
      <c r="H1245" s="12" t="s">
        <v>5901</v>
      </c>
      <c r="I1245" s="66">
        <v>1</v>
      </c>
      <c r="J1245" s="68" t="s">
        <v>48</v>
      </c>
      <c r="K1245" s="34">
        <f t="shared" si="303"/>
        <v>67266</v>
      </c>
      <c r="L1245" s="34">
        <f t="shared" si="304"/>
        <v>0</v>
      </c>
      <c r="M1245" s="34">
        <f t="shared" si="305"/>
        <v>67266</v>
      </c>
      <c r="N1245" s="34">
        <f t="shared" si="306"/>
        <v>4036</v>
      </c>
      <c r="O1245" s="34">
        <f t="shared" si="307"/>
        <v>0</v>
      </c>
      <c r="P1245" s="34">
        <f t="shared" si="308"/>
        <v>4036</v>
      </c>
      <c r="Q1245" s="34">
        <f t="shared" si="309"/>
        <v>71302</v>
      </c>
      <c r="R1245" s="34">
        <f t="shared" si="310"/>
        <v>0</v>
      </c>
      <c r="S1245" s="34">
        <f t="shared" si="311"/>
        <v>71302</v>
      </c>
      <c r="T1245" s="69">
        <v>42916</v>
      </c>
      <c r="V1245" s="11" t="s">
        <v>5898</v>
      </c>
      <c r="W1245" s="11" t="s">
        <v>5899</v>
      </c>
      <c r="X1245" s="11" t="s">
        <v>8363</v>
      </c>
      <c r="Y1245" s="11" t="s">
        <v>5900</v>
      </c>
      <c r="Z1245" s="12" t="s">
        <v>5692</v>
      </c>
      <c r="AA1245" s="12" t="s">
        <v>5893</v>
      </c>
      <c r="AB1245" s="12" t="s">
        <v>5894</v>
      </c>
      <c r="AC1245" s="12" t="s">
        <v>482</v>
      </c>
      <c r="AD1245" s="12" t="s">
        <v>73</v>
      </c>
      <c r="AE1245" s="70">
        <v>66967</v>
      </c>
      <c r="AF1245" s="70">
        <v>146491</v>
      </c>
      <c r="AG1245" s="60" t="s">
        <v>45</v>
      </c>
      <c r="AH1245" s="61">
        <v>66272</v>
      </c>
      <c r="AI1245" s="61">
        <v>0</v>
      </c>
      <c r="AJ1245" s="61">
        <v>67266</v>
      </c>
      <c r="AK1245" s="61">
        <v>0</v>
      </c>
      <c r="AL1245" s="61">
        <v>67266</v>
      </c>
      <c r="AM1245" s="61">
        <v>0</v>
      </c>
      <c r="AN1245" s="11"/>
      <c r="AO1245" s="61">
        <v>71302</v>
      </c>
      <c r="AP1245" s="61">
        <v>0</v>
      </c>
      <c r="AQ1245" s="62">
        <v>71302</v>
      </c>
      <c r="AR1245" s="62">
        <v>0</v>
      </c>
      <c r="AS1245" s="11"/>
      <c r="AT1245" s="62">
        <v>67266</v>
      </c>
      <c r="AU1245" s="62">
        <v>71302</v>
      </c>
      <c r="AV1245" s="61">
        <v>5030</v>
      </c>
      <c r="AW1245" s="63" t="str">
        <f t="shared" si="312"/>
        <v/>
      </c>
      <c r="AX1245" s="63" t="str">
        <f t="shared" si="313"/>
        <v/>
      </c>
      <c r="AY1245" s="64">
        <v>4036</v>
      </c>
      <c r="AZ1245" s="65">
        <v>6.0000594654059998E-2</v>
      </c>
      <c r="BA1245" s="65">
        <v>7.5899323998068563E-2</v>
      </c>
      <c r="BB1245" s="16" t="s">
        <v>5504</v>
      </c>
      <c r="BC1245" s="17" t="s">
        <v>5574</v>
      </c>
    </row>
    <row r="1246" spans="1:55" ht="20.100000000000001" customHeight="1" x14ac:dyDescent="0.2">
      <c r="A1246" s="15">
        <v>2017</v>
      </c>
      <c r="B1246" s="15" t="s">
        <v>75</v>
      </c>
      <c r="C1246" s="35">
        <f t="shared" si="301"/>
        <v>8</v>
      </c>
      <c r="D1246" s="67">
        <v>12</v>
      </c>
      <c r="E1246" s="60" t="s">
        <v>9</v>
      </c>
      <c r="F1246" s="18" t="str">
        <f t="shared" si="302"/>
        <v>Seiler, Gabriela</v>
      </c>
      <c r="G1246" s="11" t="s">
        <v>419</v>
      </c>
      <c r="H1246" s="12" t="s">
        <v>5905</v>
      </c>
      <c r="I1246" s="66">
        <v>1</v>
      </c>
      <c r="J1246" s="68" t="s">
        <v>48</v>
      </c>
      <c r="K1246" s="34">
        <f t="shared" si="303"/>
        <v>142100</v>
      </c>
      <c r="L1246" s="34">
        <f t="shared" si="304"/>
        <v>0</v>
      </c>
      <c r="M1246" s="34">
        <f t="shared" si="305"/>
        <v>142100</v>
      </c>
      <c r="N1246" s="34">
        <f t="shared" si="306"/>
        <v>11368</v>
      </c>
      <c r="O1246" s="34">
        <f t="shared" si="307"/>
        <v>0</v>
      </c>
      <c r="P1246" s="34">
        <f t="shared" si="308"/>
        <v>11368</v>
      </c>
      <c r="Q1246" s="34">
        <f t="shared" si="309"/>
        <v>153468</v>
      </c>
      <c r="R1246" s="34">
        <f t="shared" si="310"/>
        <v>0</v>
      </c>
      <c r="S1246" s="34">
        <f t="shared" si="311"/>
        <v>153468</v>
      </c>
      <c r="T1246" s="69">
        <v>42916</v>
      </c>
      <c r="V1246" s="11" t="s">
        <v>5902</v>
      </c>
      <c r="W1246" s="11" t="s">
        <v>5903</v>
      </c>
      <c r="X1246" s="11" t="s">
        <v>8375</v>
      </c>
      <c r="Y1246" s="11" t="s">
        <v>5904</v>
      </c>
      <c r="Z1246" s="12" t="s">
        <v>4253</v>
      </c>
      <c r="AA1246" s="12" t="s">
        <v>5875</v>
      </c>
      <c r="AB1246" s="12" t="s">
        <v>5876</v>
      </c>
      <c r="AC1246" s="12" t="s">
        <v>3649</v>
      </c>
      <c r="AD1246" s="12" t="s">
        <v>73</v>
      </c>
      <c r="AE1246" s="70">
        <v>99447</v>
      </c>
      <c r="AF1246" s="70">
        <v>248618</v>
      </c>
      <c r="AG1246" s="60" t="s">
        <v>45</v>
      </c>
      <c r="AH1246" s="61">
        <v>140000</v>
      </c>
      <c r="AI1246" s="61">
        <v>0</v>
      </c>
      <c r="AJ1246" s="61">
        <v>142100</v>
      </c>
      <c r="AK1246" s="61">
        <v>0</v>
      </c>
      <c r="AL1246" s="61">
        <v>142100</v>
      </c>
      <c r="AM1246" s="61">
        <v>0</v>
      </c>
      <c r="AN1246" s="11"/>
      <c r="AO1246" s="61">
        <v>153468</v>
      </c>
      <c r="AP1246" s="61">
        <v>0</v>
      </c>
      <c r="AQ1246" s="62">
        <v>153468</v>
      </c>
      <c r="AR1246" s="62">
        <v>0</v>
      </c>
      <c r="AS1246" s="11"/>
      <c r="AT1246" s="62">
        <v>142100</v>
      </c>
      <c r="AU1246" s="62">
        <v>153468</v>
      </c>
      <c r="AV1246" s="61">
        <v>13468</v>
      </c>
      <c r="AW1246" s="63" t="str">
        <f t="shared" si="312"/>
        <v/>
      </c>
      <c r="AX1246" s="63" t="str">
        <f t="shared" si="313"/>
        <v/>
      </c>
      <c r="AY1246" s="64">
        <v>11368</v>
      </c>
      <c r="AZ1246" s="65">
        <v>0.08</v>
      </c>
      <c r="BA1246" s="65">
        <v>9.6199999999999994E-2</v>
      </c>
      <c r="BB1246" s="16" t="s">
        <v>5504</v>
      </c>
      <c r="BC1246" s="17" t="s">
        <v>5574</v>
      </c>
    </row>
    <row r="1247" spans="1:55" ht="20.100000000000001" customHeight="1" x14ac:dyDescent="0.2">
      <c r="A1247" s="15">
        <v>2017</v>
      </c>
      <c r="B1247" s="15" t="s">
        <v>75</v>
      </c>
      <c r="C1247" s="35">
        <f t="shared" si="301"/>
        <v>8</v>
      </c>
      <c r="D1247" s="67">
        <v>12</v>
      </c>
      <c r="E1247" s="60" t="s">
        <v>9</v>
      </c>
      <c r="F1247" s="18" t="str">
        <f t="shared" si="302"/>
        <v>Shirwaiker, Rohan</v>
      </c>
      <c r="G1247" s="11" t="s">
        <v>5100</v>
      </c>
      <c r="H1247" s="12" t="s">
        <v>5913</v>
      </c>
      <c r="I1247" s="66">
        <v>1</v>
      </c>
      <c r="J1247" s="68" t="s">
        <v>48</v>
      </c>
      <c r="K1247" s="34">
        <f t="shared" si="303"/>
        <v>96686</v>
      </c>
      <c r="L1247" s="34">
        <f t="shared" si="304"/>
        <v>0</v>
      </c>
      <c r="M1247" s="34">
        <f t="shared" si="305"/>
        <v>96686</v>
      </c>
      <c r="N1247" s="34">
        <f t="shared" si="306"/>
        <v>5801</v>
      </c>
      <c r="O1247" s="34">
        <f t="shared" si="307"/>
        <v>0</v>
      </c>
      <c r="P1247" s="34">
        <f t="shared" si="308"/>
        <v>5801</v>
      </c>
      <c r="Q1247" s="34">
        <f t="shared" si="309"/>
        <v>102487</v>
      </c>
      <c r="R1247" s="34">
        <f t="shared" si="310"/>
        <v>0</v>
      </c>
      <c r="S1247" s="34">
        <f t="shared" si="311"/>
        <v>102487</v>
      </c>
      <c r="T1247" s="69">
        <v>42916</v>
      </c>
      <c r="V1247" s="11" t="s">
        <v>5910</v>
      </c>
      <c r="W1247" s="11" t="s">
        <v>5911</v>
      </c>
      <c r="X1247" s="11" t="s">
        <v>8378</v>
      </c>
      <c r="Y1247" s="11" t="s">
        <v>5912</v>
      </c>
      <c r="Z1247" s="12" t="s">
        <v>4164</v>
      </c>
      <c r="AA1247" s="12" t="s">
        <v>5810</v>
      </c>
      <c r="AB1247" s="12" t="s">
        <v>5811</v>
      </c>
      <c r="AC1247" s="12" t="s">
        <v>482</v>
      </c>
      <c r="AD1247" s="12" t="s">
        <v>73</v>
      </c>
      <c r="AE1247" s="70">
        <v>83745</v>
      </c>
      <c r="AF1247" s="70">
        <v>183193</v>
      </c>
      <c r="AG1247" s="60" t="s">
        <v>45</v>
      </c>
      <c r="AH1247" s="61">
        <v>95257</v>
      </c>
      <c r="AI1247" s="61">
        <v>0</v>
      </c>
      <c r="AJ1247" s="61">
        <v>96686</v>
      </c>
      <c r="AK1247" s="61">
        <v>0</v>
      </c>
      <c r="AL1247" s="61">
        <v>96686</v>
      </c>
      <c r="AM1247" s="61">
        <v>0</v>
      </c>
      <c r="AN1247" s="11"/>
      <c r="AO1247" s="61">
        <v>102487</v>
      </c>
      <c r="AP1247" s="61">
        <v>0</v>
      </c>
      <c r="AQ1247" s="62">
        <v>102487</v>
      </c>
      <c r="AR1247" s="62">
        <v>0</v>
      </c>
      <c r="AS1247" s="11"/>
      <c r="AT1247" s="62">
        <v>96686</v>
      </c>
      <c r="AU1247" s="62">
        <v>102487</v>
      </c>
      <c r="AV1247" s="61">
        <v>7230</v>
      </c>
      <c r="AW1247" s="63" t="str">
        <f t="shared" si="312"/>
        <v/>
      </c>
      <c r="AX1247" s="63" t="str">
        <f t="shared" si="313"/>
        <v/>
      </c>
      <c r="AY1247" s="64">
        <v>5801</v>
      </c>
      <c r="AZ1247" s="65">
        <v>5.9998345158554497E-2</v>
      </c>
      <c r="BA1247" s="65">
        <v>7.5899933863128169E-2</v>
      </c>
      <c r="BB1247" s="16" t="s">
        <v>5504</v>
      </c>
      <c r="BC1247" s="17" t="s">
        <v>5574</v>
      </c>
    </row>
    <row r="1248" spans="1:55" ht="20.100000000000001" customHeight="1" x14ac:dyDescent="0.2">
      <c r="A1248" s="15">
        <v>2017</v>
      </c>
      <c r="B1248" s="15" t="s">
        <v>75</v>
      </c>
      <c r="C1248" s="35">
        <f t="shared" si="301"/>
        <v>8</v>
      </c>
      <c r="D1248" s="67">
        <v>12</v>
      </c>
      <c r="E1248" s="60" t="s">
        <v>9</v>
      </c>
      <c r="F1248" s="18" t="str">
        <f t="shared" si="302"/>
        <v>Smith, Angela</v>
      </c>
      <c r="G1248" s="11" t="s">
        <v>5569</v>
      </c>
      <c r="H1248" s="12" t="s">
        <v>5915</v>
      </c>
      <c r="I1248" s="66">
        <v>1</v>
      </c>
      <c r="J1248" s="68" t="s">
        <v>48</v>
      </c>
      <c r="K1248" s="34">
        <f t="shared" si="303"/>
        <v>66990</v>
      </c>
      <c r="L1248" s="34">
        <f t="shared" si="304"/>
        <v>0</v>
      </c>
      <c r="M1248" s="34">
        <f t="shared" si="305"/>
        <v>66990</v>
      </c>
      <c r="N1248" s="34">
        <f t="shared" si="306"/>
        <v>4019</v>
      </c>
      <c r="O1248" s="34">
        <f t="shared" si="307"/>
        <v>0</v>
      </c>
      <c r="P1248" s="34">
        <f t="shared" si="308"/>
        <v>4019</v>
      </c>
      <c r="Q1248" s="34">
        <f t="shared" si="309"/>
        <v>71009</v>
      </c>
      <c r="R1248" s="34">
        <f t="shared" si="310"/>
        <v>0</v>
      </c>
      <c r="S1248" s="34">
        <f t="shared" si="311"/>
        <v>71009</v>
      </c>
      <c r="T1248" s="69">
        <v>42916</v>
      </c>
      <c r="V1248" s="11" t="s">
        <v>70</v>
      </c>
      <c r="W1248" s="11" t="s">
        <v>2930</v>
      </c>
      <c r="X1248" s="11" t="s">
        <v>8385</v>
      </c>
      <c r="Y1248" s="11" t="s">
        <v>5914</v>
      </c>
      <c r="Z1248" s="12" t="s">
        <v>4311</v>
      </c>
      <c r="AA1248" s="12" t="s">
        <v>4742</v>
      </c>
      <c r="AB1248" s="12" t="s">
        <v>4743</v>
      </c>
      <c r="AC1248" s="12" t="s">
        <v>5573</v>
      </c>
      <c r="AD1248" s="12" t="s">
        <v>73</v>
      </c>
      <c r="AE1248" s="70">
        <v>66000</v>
      </c>
      <c r="AF1248" s="70">
        <v>73080</v>
      </c>
      <c r="AG1248" s="60" t="s">
        <v>45</v>
      </c>
      <c r="AH1248" s="61">
        <v>66000</v>
      </c>
      <c r="AI1248" s="61">
        <v>0</v>
      </c>
      <c r="AJ1248" s="61">
        <v>66990</v>
      </c>
      <c r="AK1248" s="61">
        <v>0</v>
      </c>
      <c r="AL1248" s="61">
        <v>66990</v>
      </c>
      <c r="AM1248" s="61">
        <v>0</v>
      </c>
      <c r="AN1248" s="11"/>
      <c r="AO1248" s="61">
        <v>71009</v>
      </c>
      <c r="AP1248" s="61">
        <v>0</v>
      </c>
      <c r="AQ1248" s="62">
        <v>71009</v>
      </c>
      <c r="AR1248" s="62">
        <v>0</v>
      </c>
      <c r="AS1248" s="11"/>
      <c r="AT1248" s="62">
        <v>66990</v>
      </c>
      <c r="AU1248" s="62">
        <v>71009</v>
      </c>
      <c r="AV1248" s="61">
        <v>5009</v>
      </c>
      <c r="AW1248" s="63" t="str">
        <f t="shared" si="312"/>
        <v/>
      </c>
      <c r="AX1248" s="63" t="str">
        <f t="shared" si="313"/>
        <v/>
      </c>
      <c r="AY1248" s="64">
        <v>4019</v>
      </c>
      <c r="AZ1248" s="65">
        <v>5.9994028959546204E-2</v>
      </c>
      <c r="BA1248" s="65">
        <v>7.5893939393939389E-2</v>
      </c>
      <c r="BB1248" s="16" t="s">
        <v>5504</v>
      </c>
      <c r="BC1248" s="17" t="s">
        <v>5574</v>
      </c>
    </row>
    <row r="1249" spans="1:55" ht="20.100000000000001" customHeight="1" x14ac:dyDescent="0.2">
      <c r="A1249" s="15">
        <v>2017</v>
      </c>
      <c r="B1249" s="15" t="s">
        <v>75</v>
      </c>
      <c r="C1249" s="35">
        <f t="shared" si="301"/>
        <v>8</v>
      </c>
      <c r="D1249" s="67">
        <v>12</v>
      </c>
      <c r="E1249" s="60" t="s">
        <v>9</v>
      </c>
      <c r="F1249" s="18" t="str">
        <f t="shared" si="302"/>
        <v>St. Amant, Robert</v>
      </c>
      <c r="G1249" s="11" t="s">
        <v>419</v>
      </c>
      <c r="H1249" s="12" t="s">
        <v>5918</v>
      </c>
      <c r="I1249" s="66">
        <v>1</v>
      </c>
      <c r="J1249" s="68" t="s">
        <v>48</v>
      </c>
      <c r="K1249" s="34">
        <f t="shared" si="303"/>
        <v>111896</v>
      </c>
      <c r="L1249" s="34">
        <f t="shared" si="304"/>
        <v>0</v>
      </c>
      <c r="M1249" s="34">
        <f t="shared" si="305"/>
        <v>111896</v>
      </c>
      <c r="N1249" s="34">
        <f t="shared" si="306"/>
        <v>8952</v>
      </c>
      <c r="O1249" s="34">
        <f t="shared" si="307"/>
        <v>0</v>
      </c>
      <c r="P1249" s="34">
        <f t="shared" si="308"/>
        <v>8952</v>
      </c>
      <c r="Q1249" s="34">
        <f t="shared" si="309"/>
        <v>120848</v>
      </c>
      <c r="R1249" s="34">
        <f t="shared" si="310"/>
        <v>0</v>
      </c>
      <c r="S1249" s="34">
        <f t="shared" si="311"/>
        <v>120848</v>
      </c>
      <c r="T1249" s="69">
        <v>42916</v>
      </c>
      <c r="V1249" s="11" t="s">
        <v>5916</v>
      </c>
      <c r="W1249" s="11" t="s">
        <v>348</v>
      </c>
      <c r="X1249" s="11" t="s">
        <v>9416</v>
      </c>
      <c r="Y1249" s="11" t="s">
        <v>5917</v>
      </c>
      <c r="Z1249" s="12" t="s">
        <v>4164</v>
      </c>
      <c r="AA1249" s="12" t="s">
        <v>4747</v>
      </c>
      <c r="AB1249" s="12" t="s">
        <v>4748</v>
      </c>
      <c r="AC1249" s="12" t="s">
        <v>3649</v>
      </c>
      <c r="AD1249" s="12" t="s">
        <v>73</v>
      </c>
      <c r="AE1249" s="70">
        <v>127357</v>
      </c>
      <c r="AF1249" s="70">
        <v>318392</v>
      </c>
      <c r="AG1249" s="60" t="s">
        <v>45</v>
      </c>
      <c r="AH1249" s="61">
        <v>110242</v>
      </c>
      <c r="AI1249" s="61">
        <v>0</v>
      </c>
      <c r="AJ1249" s="61">
        <v>111896</v>
      </c>
      <c r="AK1249" s="61">
        <v>0</v>
      </c>
      <c r="AL1249" s="61">
        <v>111896</v>
      </c>
      <c r="AM1249" s="61">
        <v>0</v>
      </c>
      <c r="AN1249" s="11"/>
      <c r="AO1249" s="61">
        <v>120848</v>
      </c>
      <c r="AP1249" s="61">
        <v>0</v>
      </c>
      <c r="AQ1249" s="62">
        <v>120848</v>
      </c>
      <c r="AR1249" s="62">
        <v>0</v>
      </c>
      <c r="AS1249" s="11"/>
      <c r="AT1249" s="62">
        <v>111896</v>
      </c>
      <c r="AU1249" s="62">
        <v>120848</v>
      </c>
      <c r="AV1249" s="61">
        <v>10606</v>
      </c>
      <c r="AW1249" s="63" t="str">
        <f t="shared" si="312"/>
        <v/>
      </c>
      <c r="AX1249" s="63" t="str">
        <f t="shared" si="313"/>
        <v/>
      </c>
      <c r="AY1249" s="64">
        <v>8952</v>
      </c>
      <c r="AZ1249" s="65">
        <v>8.0002859798384215E-2</v>
      </c>
      <c r="BA1249" s="65">
        <v>9.6206527457774707E-2</v>
      </c>
      <c r="BB1249" s="16" t="s">
        <v>5504</v>
      </c>
      <c r="BC1249" s="17" t="s">
        <v>5574</v>
      </c>
    </row>
    <row r="1250" spans="1:55" ht="20.100000000000001" customHeight="1" x14ac:dyDescent="0.2">
      <c r="A1250" s="15">
        <v>2017</v>
      </c>
      <c r="B1250" s="15" t="s">
        <v>75</v>
      </c>
      <c r="C1250" s="35">
        <f t="shared" si="301"/>
        <v>8</v>
      </c>
      <c r="D1250" s="67">
        <v>12</v>
      </c>
      <c r="E1250" s="60" t="s">
        <v>9</v>
      </c>
      <c r="F1250" s="18" t="str">
        <f t="shared" si="302"/>
        <v>Sturgill, David</v>
      </c>
      <c r="G1250" s="11" t="s">
        <v>5569</v>
      </c>
      <c r="H1250" s="12" t="s">
        <v>5921</v>
      </c>
      <c r="I1250" s="66">
        <v>1</v>
      </c>
      <c r="J1250" s="68" t="s">
        <v>48</v>
      </c>
      <c r="K1250" s="34">
        <f t="shared" si="303"/>
        <v>79539</v>
      </c>
      <c r="L1250" s="34">
        <f t="shared" si="304"/>
        <v>0</v>
      </c>
      <c r="M1250" s="34">
        <f t="shared" si="305"/>
        <v>79539</v>
      </c>
      <c r="N1250" s="34">
        <f t="shared" si="306"/>
        <v>4772</v>
      </c>
      <c r="O1250" s="34">
        <f t="shared" si="307"/>
        <v>0</v>
      </c>
      <c r="P1250" s="34">
        <f t="shared" si="308"/>
        <v>4772</v>
      </c>
      <c r="Q1250" s="34">
        <f t="shared" si="309"/>
        <v>84311</v>
      </c>
      <c r="R1250" s="34">
        <f t="shared" si="310"/>
        <v>0</v>
      </c>
      <c r="S1250" s="34">
        <f t="shared" si="311"/>
        <v>84311</v>
      </c>
      <c r="T1250" s="69">
        <v>42916</v>
      </c>
      <c r="V1250" s="11" t="s">
        <v>5919</v>
      </c>
      <c r="W1250" s="11" t="s">
        <v>1065</v>
      </c>
      <c r="X1250" s="11" t="s">
        <v>8398</v>
      </c>
      <c r="Y1250" s="11" t="s">
        <v>5920</v>
      </c>
      <c r="Z1250" s="12" t="s">
        <v>4164</v>
      </c>
      <c r="AA1250" s="12" t="s">
        <v>4747</v>
      </c>
      <c r="AB1250" s="12" t="s">
        <v>4748</v>
      </c>
      <c r="AC1250" s="12" t="s">
        <v>5573</v>
      </c>
      <c r="AD1250" s="12" t="s">
        <v>73</v>
      </c>
      <c r="AE1250" s="70">
        <v>78806</v>
      </c>
      <c r="AF1250" s="70">
        <v>112691</v>
      </c>
      <c r="AG1250" s="60" t="s">
        <v>45</v>
      </c>
      <c r="AH1250" s="61">
        <v>78364</v>
      </c>
      <c r="AI1250" s="61">
        <v>0</v>
      </c>
      <c r="AJ1250" s="61">
        <v>79539</v>
      </c>
      <c r="AK1250" s="61">
        <v>0</v>
      </c>
      <c r="AL1250" s="61">
        <v>79539</v>
      </c>
      <c r="AM1250" s="61">
        <v>0</v>
      </c>
      <c r="AN1250" s="11"/>
      <c r="AO1250" s="61">
        <v>84311</v>
      </c>
      <c r="AP1250" s="61">
        <v>0</v>
      </c>
      <c r="AQ1250" s="62">
        <v>84311</v>
      </c>
      <c r="AR1250" s="62">
        <v>0</v>
      </c>
      <c r="AS1250" s="11"/>
      <c r="AT1250" s="62">
        <v>79539</v>
      </c>
      <c r="AU1250" s="62">
        <v>84311</v>
      </c>
      <c r="AV1250" s="61">
        <v>5947</v>
      </c>
      <c r="AW1250" s="63" t="str">
        <f t="shared" si="312"/>
        <v/>
      </c>
      <c r="AX1250" s="63" t="str">
        <f t="shared" si="313"/>
        <v/>
      </c>
      <c r="AY1250" s="64">
        <v>4772</v>
      </c>
      <c r="AZ1250" s="65">
        <v>5.9995725367429815E-2</v>
      </c>
      <c r="BA1250" s="65">
        <v>7.5889439028125158E-2</v>
      </c>
      <c r="BB1250" s="16" t="s">
        <v>5504</v>
      </c>
      <c r="BC1250" s="17" t="s">
        <v>5574</v>
      </c>
    </row>
    <row r="1251" spans="1:55" ht="20.100000000000001" customHeight="1" x14ac:dyDescent="0.2">
      <c r="A1251" s="15">
        <v>2017</v>
      </c>
      <c r="B1251" s="15" t="s">
        <v>75</v>
      </c>
      <c r="C1251" s="35">
        <f t="shared" si="301"/>
        <v>8</v>
      </c>
      <c r="D1251" s="67">
        <v>12</v>
      </c>
      <c r="E1251" s="60" t="s">
        <v>9</v>
      </c>
      <c r="F1251" s="18" t="str">
        <f t="shared" si="302"/>
        <v>Walker, Mark</v>
      </c>
      <c r="G1251" s="11" t="s">
        <v>419</v>
      </c>
      <c r="H1251" s="12" t="s">
        <v>5923</v>
      </c>
      <c r="I1251" s="66">
        <v>1</v>
      </c>
      <c r="J1251" s="68" t="s">
        <v>48</v>
      </c>
      <c r="K1251" s="34">
        <f t="shared" si="303"/>
        <v>164763</v>
      </c>
      <c r="L1251" s="34">
        <f t="shared" si="304"/>
        <v>0</v>
      </c>
      <c r="M1251" s="34">
        <f t="shared" si="305"/>
        <v>164763</v>
      </c>
      <c r="N1251" s="34">
        <f t="shared" si="306"/>
        <v>13181</v>
      </c>
      <c r="O1251" s="34">
        <f t="shared" si="307"/>
        <v>0</v>
      </c>
      <c r="P1251" s="34">
        <f t="shared" si="308"/>
        <v>13181</v>
      </c>
      <c r="Q1251" s="34">
        <f t="shared" si="309"/>
        <v>177944</v>
      </c>
      <c r="R1251" s="34">
        <f t="shared" si="310"/>
        <v>0</v>
      </c>
      <c r="S1251" s="34">
        <f t="shared" si="311"/>
        <v>177944</v>
      </c>
      <c r="T1251" s="69">
        <v>42916</v>
      </c>
      <c r="V1251" s="11" t="s">
        <v>3628</v>
      </c>
      <c r="W1251" s="11" t="s">
        <v>1888</v>
      </c>
      <c r="X1251" s="11" t="s">
        <v>8417</v>
      </c>
      <c r="Y1251" s="11" t="s">
        <v>5922</v>
      </c>
      <c r="Z1251" s="12" t="s">
        <v>4231</v>
      </c>
      <c r="AA1251" s="12" t="s">
        <v>5454</v>
      </c>
      <c r="AB1251" s="12" t="s">
        <v>5455</v>
      </c>
      <c r="AC1251" s="12" t="s">
        <v>3649</v>
      </c>
      <c r="AD1251" s="12" t="s">
        <v>73</v>
      </c>
      <c r="AE1251" s="70">
        <v>165195</v>
      </c>
      <c r="AF1251" s="70">
        <v>412988</v>
      </c>
      <c r="AG1251" s="60" t="s">
        <v>45</v>
      </c>
      <c r="AH1251" s="61">
        <v>162328</v>
      </c>
      <c r="AI1251" s="61">
        <v>0</v>
      </c>
      <c r="AJ1251" s="61">
        <v>164763</v>
      </c>
      <c r="AK1251" s="61">
        <v>0</v>
      </c>
      <c r="AL1251" s="61">
        <v>164763</v>
      </c>
      <c r="AM1251" s="61">
        <v>0</v>
      </c>
      <c r="AN1251" s="11"/>
      <c r="AO1251" s="61">
        <v>177944</v>
      </c>
      <c r="AP1251" s="61">
        <v>0</v>
      </c>
      <c r="AQ1251" s="62">
        <v>177944</v>
      </c>
      <c r="AR1251" s="62">
        <v>0</v>
      </c>
      <c r="AS1251" s="11"/>
      <c r="AT1251" s="62">
        <v>164763</v>
      </c>
      <c r="AU1251" s="62">
        <v>177944</v>
      </c>
      <c r="AV1251" s="61">
        <v>15616</v>
      </c>
      <c r="AW1251" s="63" t="str">
        <f t="shared" si="312"/>
        <v/>
      </c>
      <c r="AX1251" s="63" t="str">
        <f t="shared" si="313"/>
        <v/>
      </c>
      <c r="AY1251" s="64">
        <v>13181</v>
      </c>
      <c r="AZ1251" s="65">
        <v>7.999975722704733E-2</v>
      </c>
      <c r="BA1251" s="65">
        <v>9.6200285841013256E-2</v>
      </c>
      <c r="BB1251" s="16" t="s">
        <v>5504</v>
      </c>
      <c r="BC1251" s="17" t="s">
        <v>5574</v>
      </c>
    </row>
    <row r="1252" spans="1:55" ht="20.100000000000001" customHeight="1" x14ac:dyDescent="0.2">
      <c r="A1252" s="15">
        <v>2017</v>
      </c>
      <c r="B1252" s="15" t="s">
        <v>75</v>
      </c>
      <c r="C1252" s="35">
        <f t="shared" si="301"/>
        <v>8</v>
      </c>
      <c r="D1252" s="67">
        <v>12</v>
      </c>
      <c r="E1252" s="60" t="s">
        <v>9</v>
      </c>
      <c r="F1252" s="18" t="str">
        <f t="shared" si="302"/>
        <v>Wang, Hong</v>
      </c>
      <c r="G1252" s="11" t="s">
        <v>5100</v>
      </c>
      <c r="H1252" s="12" t="s">
        <v>5927</v>
      </c>
      <c r="I1252" s="66">
        <v>1</v>
      </c>
      <c r="J1252" s="68" t="s">
        <v>48</v>
      </c>
      <c r="K1252" s="34">
        <f t="shared" si="303"/>
        <v>82486</v>
      </c>
      <c r="L1252" s="34">
        <f t="shared" si="304"/>
        <v>0</v>
      </c>
      <c r="M1252" s="34">
        <f t="shared" si="305"/>
        <v>82486</v>
      </c>
      <c r="N1252" s="34">
        <f t="shared" si="306"/>
        <v>4949</v>
      </c>
      <c r="O1252" s="34">
        <f t="shared" si="307"/>
        <v>0</v>
      </c>
      <c r="P1252" s="34">
        <f t="shared" si="308"/>
        <v>4949</v>
      </c>
      <c r="Q1252" s="34">
        <f t="shared" si="309"/>
        <v>87435</v>
      </c>
      <c r="R1252" s="34">
        <f t="shared" si="310"/>
        <v>0</v>
      </c>
      <c r="S1252" s="34">
        <f t="shared" si="311"/>
        <v>87435</v>
      </c>
      <c r="T1252" s="69">
        <v>42916</v>
      </c>
      <c r="V1252" s="11" t="s">
        <v>5924</v>
      </c>
      <c r="W1252" s="11" t="s">
        <v>5925</v>
      </c>
      <c r="X1252" s="11" t="s">
        <v>8420</v>
      </c>
      <c r="Y1252" s="11" t="s">
        <v>5926</v>
      </c>
      <c r="Z1252" s="12" t="s">
        <v>4143</v>
      </c>
      <c r="AA1252" s="12" t="s">
        <v>4144</v>
      </c>
      <c r="AB1252" s="12" t="s">
        <v>4145</v>
      </c>
      <c r="AC1252" s="12" t="s">
        <v>482</v>
      </c>
      <c r="AD1252" s="12" t="s">
        <v>73</v>
      </c>
      <c r="AE1252" s="70">
        <v>73976</v>
      </c>
      <c r="AF1252" s="70">
        <v>161822</v>
      </c>
      <c r="AG1252" s="60" t="s">
        <v>45</v>
      </c>
      <c r="AH1252" s="61">
        <v>81267</v>
      </c>
      <c r="AI1252" s="61">
        <v>0</v>
      </c>
      <c r="AJ1252" s="61">
        <v>82486</v>
      </c>
      <c r="AK1252" s="61">
        <v>0</v>
      </c>
      <c r="AL1252" s="61">
        <v>82486</v>
      </c>
      <c r="AM1252" s="61">
        <v>0</v>
      </c>
      <c r="AN1252" s="11"/>
      <c r="AO1252" s="61">
        <v>87435</v>
      </c>
      <c r="AP1252" s="61">
        <v>0</v>
      </c>
      <c r="AQ1252" s="62">
        <v>87435</v>
      </c>
      <c r="AR1252" s="62">
        <v>0</v>
      </c>
      <c r="AS1252" s="11"/>
      <c r="AT1252" s="62">
        <v>82486</v>
      </c>
      <c r="AU1252" s="62">
        <v>87435</v>
      </c>
      <c r="AV1252" s="61">
        <v>6168</v>
      </c>
      <c r="AW1252" s="63" t="str">
        <f t="shared" si="312"/>
        <v/>
      </c>
      <c r="AX1252" s="63" t="str">
        <f t="shared" si="313"/>
        <v/>
      </c>
      <c r="AY1252" s="64">
        <v>4949</v>
      </c>
      <c r="AZ1252" s="65">
        <v>5.9998060276895471E-2</v>
      </c>
      <c r="BA1252" s="65">
        <v>7.5897965964044439E-2</v>
      </c>
      <c r="BB1252" s="16" t="s">
        <v>5504</v>
      </c>
      <c r="BC1252" s="17" t="s">
        <v>5574</v>
      </c>
    </row>
    <row r="1253" spans="1:55" ht="20.100000000000001" customHeight="1" x14ac:dyDescent="0.2">
      <c r="A1253" s="15">
        <v>2017</v>
      </c>
      <c r="B1253" s="15" t="s">
        <v>75</v>
      </c>
      <c r="C1253" s="35">
        <f t="shared" si="301"/>
        <v>8</v>
      </c>
      <c r="D1253" s="67">
        <v>12</v>
      </c>
      <c r="E1253" s="60" t="s">
        <v>9</v>
      </c>
      <c r="F1253" s="18" t="str">
        <f t="shared" si="302"/>
        <v>White, Ashley</v>
      </c>
      <c r="G1253" s="11" t="s">
        <v>485</v>
      </c>
      <c r="H1253" s="12" t="s">
        <v>5929</v>
      </c>
      <c r="I1253" s="66">
        <v>1</v>
      </c>
      <c r="J1253" s="68" t="s">
        <v>48</v>
      </c>
      <c r="K1253" s="34">
        <f t="shared" si="303"/>
        <v>39078</v>
      </c>
      <c r="L1253" s="34">
        <f t="shared" si="304"/>
        <v>0</v>
      </c>
      <c r="M1253" s="34">
        <f t="shared" si="305"/>
        <v>39078</v>
      </c>
      <c r="N1253" s="34">
        <f t="shared" si="306"/>
        <v>922</v>
      </c>
      <c r="O1253" s="34">
        <f t="shared" si="307"/>
        <v>0</v>
      </c>
      <c r="P1253" s="34">
        <f t="shared" si="308"/>
        <v>922</v>
      </c>
      <c r="Q1253" s="34">
        <f t="shared" si="309"/>
        <v>40000</v>
      </c>
      <c r="R1253" s="34">
        <f t="shared" si="310"/>
        <v>0</v>
      </c>
      <c r="S1253" s="34">
        <f t="shared" si="311"/>
        <v>40000</v>
      </c>
      <c r="T1253" s="69">
        <v>42916</v>
      </c>
      <c r="V1253" s="11" t="s">
        <v>1998</v>
      </c>
      <c r="W1253" s="11" t="s">
        <v>1713</v>
      </c>
      <c r="X1253" s="11" t="s">
        <v>8424</v>
      </c>
      <c r="Y1253" s="11" t="s">
        <v>5928</v>
      </c>
      <c r="Z1253" s="12" t="s">
        <v>4178</v>
      </c>
      <c r="AA1253" s="12" t="s">
        <v>5580</v>
      </c>
      <c r="AB1253" s="12" t="s">
        <v>5581</v>
      </c>
      <c r="AC1253" s="12" t="s">
        <v>490</v>
      </c>
      <c r="AD1253" s="12" t="s">
        <v>73</v>
      </c>
      <c r="AE1253" s="70">
        <v>35556</v>
      </c>
      <c r="AF1253" s="70">
        <v>59885</v>
      </c>
      <c r="AG1253" s="60" t="s">
        <v>45</v>
      </c>
      <c r="AH1253" s="61">
        <v>38500</v>
      </c>
      <c r="AI1253" s="61">
        <v>0</v>
      </c>
      <c r="AJ1253" s="61">
        <v>39078</v>
      </c>
      <c r="AK1253" s="61">
        <v>0</v>
      </c>
      <c r="AL1253" s="61">
        <v>39078</v>
      </c>
      <c r="AM1253" s="61">
        <v>0</v>
      </c>
      <c r="AN1253" s="11"/>
      <c r="AO1253" s="61">
        <v>40000</v>
      </c>
      <c r="AP1253" s="61">
        <v>0</v>
      </c>
      <c r="AQ1253" s="62">
        <v>40000</v>
      </c>
      <c r="AR1253" s="62">
        <v>0</v>
      </c>
      <c r="AS1253" s="11"/>
      <c r="AT1253" s="62">
        <v>39078</v>
      </c>
      <c r="AU1253" s="62">
        <v>40000</v>
      </c>
      <c r="AV1253" s="61">
        <v>1500</v>
      </c>
      <c r="AW1253" s="63" t="str">
        <f t="shared" si="312"/>
        <v/>
      </c>
      <c r="AX1253" s="63" t="str">
        <f t="shared" si="313"/>
        <v/>
      </c>
      <c r="AY1253" s="64">
        <v>922</v>
      </c>
      <c r="AZ1253" s="65">
        <v>2.3593837965095451E-2</v>
      </c>
      <c r="BA1253" s="65">
        <v>3.896103896103896E-2</v>
      </c>
      <c r="BB1253" s="16" t="s">
        <v>5504</v>
      </c>
      <c r="BC1253" s="17" t="s">
        <v>5529</v>
      </c>
    </row>
    <row r="1254" spans="1:55" ht="20.100000000000001" customHeight="1" x14ac:dyDescent="0.2">
      <c r="A1254" s="15">
        <v>2017</v>
      </c>
      <c r="B1254" s="15" t="s">
        <v>75</v>
      </c>
      <c r="C1254" s="35">
        <f t="shared" si="301"/>
        <v>8</v>
      </c>
      <c r="D1254" s="67">
        <v>12</v>
      </c>
      <c r="E1254" s="60" t="s">
        <v>9</v>
      </c>
      <c r="F1254" s="18" t="str">
        <f t="shared" si="302"/>
        <v>White, Leonard</v>
      </c>
      <c r="G1254" s="11" t="s">
        <v>5931</v>
      </c>
      <c r="H1254" s="12" t="s">
        <v>5932</v>
      </c>
      <c r="I1254" s="66">
        <v>1</v>
      </c>
      <c r="J1254" s="68" t="s">
        <v>48</v>
      </c>
      <c r="K1254" s="34">
        <f t="shared" si="303"/>
        <v>24084</v>
      </c>
      <c r="L1254" s="34">
        <f t="shared" si="304"/>
        <v>61014</v>
      </c>
      <c r="M1254" s="34">
        <f t="shared" si="305"/>
        <v>85098</v>
      </c>
      <c r="N1254" s="34">
        <f t="shared" si="306"/>
        <v>1926</v>
      </c>
      <c r="O1254" s="34">
        <f t="shared" si="307"/>
        <v>4882</v>
      </c>
      <c r="P1254" s="34">
        <f t="shared" si="308"/>
        <v>6808</v>
      </c>
      <c r="Q1254" s="34">
        <f t="shared" si="309"/>
        <v>26010</v>
      </c>
      <c r="R1254" s="34">
        <f t="shared" si="310"/>
        <v>65896</v>
      </c>
      <c r="S1254" s="34">
        <f t="shared" si="311"/>
        <v>91906</v>
      </c>
      <c r="T1254" s="69">
        <v>42916</v>
      </c>
      <c r="V1254" s="11" t="s">
        <v>1998</v>
      </c>
      <c r="W1254" s="11" t="s">
        <v>621</v>
      </c>
      <c r="X1254" s="11" t="s">
        <v>8425</v>
      </c>
      <c r="Y1254" s="11" t="s">
        <v>5930</v>
      </c>
      <c r="Z1254" s="12" t="s">
        <v>4164</v>
      </c>
      <c r="AA1254" s="12" t="s">
        <v>4647</v>
      </c>
      <c r="AB1254" s="12" t="s">
        <v>4648</v>
      </c>
      <c r="AC1254" s="12" t="s">
        <v>5933</v>
      </c>
      <c r="AD1254" s="12" t="s">
        <v>73</v>
      </c>
      <c r="AE1254" s="70">
        <v>80000</v>
      </c>
      <c r="AF1254" s="70">
        <v>153265</v>
      </c>
      <c r="AG1254" s="60" t="s">
        <v>45</v>
      </c>
      <c r="AH1254" s="61">
        <v>83840</v>
      </c>
      <c r="AI1254" s="61">
        <v>0</v>
      </c>
      <c r="AJ1254" s="61">
        <v>85098</v>
      </c>
      <c r="AK1254" s="61">
        <v>0</v>
      </c>
      <c r="AL1254" s="61">
        <v>24084</v>
      </c>
      <c r="AM1254" s="61">
        <v>61014</v>
      </c>
      <c r="AN1254" s="11" t="s">
        <v>74</v>
      </c>
      <c r="AO1254" s="61">
        <v>91906</v>
      </c>
      <c r="AP1254" s="61">
        <v>0</v>
      </c>
      <c r="AQ1254" s="62">
        <v>26010</v>
      </c>
      <c r="AR1254" s="62">
        <v>65896</v>
      </c>
      <c r="AS1254" s="11" t="s">
        <v>74</v>
      </c>
      <c r="AT1254" s="62">
        <v>85098</v>
      </c>
      <c r="AU1254" s="62">
        <v>91906</v>
      </c>
      <c r="AV1254" s="61">
        <v>8066</v>
      </c>
      <c r="AW1254" s="63" t="str">
        <f t="shared" si="312"/>
        <v/>
      </c>
      <c r="AX1254" s="63" t="str">
        <f t="shared" si="313"/>
        <v/>
      </c>
      <c r="AY1254" s="64">
        <v>6808</v>
      </c>
      <c r="AZ1254" s="65">
        <v>8.0001880185198243E-2</v>
      </c>
      <c r="BA1254" s="65">
        <v>9.620706106870229E-2</v>
      </c>
      <c r="BB1254" s="16" t="s">
        <v>5504</v>
      </c>
      <c r="BC1254" s="17" t="s">
        <v>5574</v>
      </c>
    </row>
    <row r="1255" spans="1:55" ht="20.100000000000001" customHeight="1" x14ac:dyDescent="0.2">
      <c r="A1255" s="15">
        <v>2017</v>
      </c>
      <c r="B1255" s="15" t="s">
        <v>75</v>
      </c>
      <c r="C1255" s="35">
        <f t="shared" si="301"/>
        <v>8</v>
      </c>
      <c r="D1255" s="67">
        <v>12</v>
      </c>
      <c r="E1255" s="60" t="s">
        <v>9</v>
      </c>
      <c r="F1255" s="18" t="str">
        <f t="shared" si="302"/>
        <v>Xie, Deyu</v>
      </c>
      <c r="G1255" s="11" t="s">
        <v>419</v>
      </c>
      <c r="H1255" s="12" t="s">
        <v>5937</v>
      </c>
      <c r="I1255" s="66">
        <v>1</v>
      </c>
      <c r="J1255" s="68" t="s">
        <v>48</v>
      </c>
      <c r="K1255" s="34">
        <f t="shared" si="303"/>
        <v>95410</v>
      </c>
      <c r="L1255" s="34">
        <f t="shared" si="304"/>
        <v>0</v>
      </c>
      <c r="M1255" s="34">
        <f t="shared" si="305"/>
        <v>95410</v>
      </c>
      <c r="N1255" s="34">
        <f t="shared" si="306"/>
        <v>7633</v>
      </c>
      <c r="O1255" s="34">
        <f t="shared" si="307"/>
        <v>0</v>
      </c>
      <c r="P1255" s="34">
        <f t="shared" si="308"/>
        <v>7633</v>
      </c>
      <c r="Q1255" s="34">
        <f t="shared" si="309"/>
        <v>103043</v>
      </c>
      <c r="R1255" s="34">
        <f t="shared" si="310"/>
        <v>0</v>
      </c>
      <c r="S1255" s="34">
        <f t="shared" si="311"/>
        <v>103043</v>
      </c>
      <c r="T1255" s="69">
        <v>42916</v>
      </c>
      <c r="V1255" s="11" t="s">
        <v>5934</v>
      </c>
      <c r="W1255" s="11" t="s">
        <v>5935</v>
      </c>
      <c r="X1255" s="11" t="s">
        <v>8435</v>
      </c>
      <c r="Y1255" s="11" t="s">
        <v>5936</v>
      </c>
      <c r="Z1255" s="12" t="s">
        <v>4137</v>
      </c>
      <c r="AA1255" s="12" t="s">
        <v>4276</v>
      </c>
      <c r="AB1255" s="12" t="s">
        <v>4277</v>
      </c>
      <c r="AC1255" s="12" t="s">
        <v>3649</v>
      </c>
      <c r="AD1255" s="12" t="s">
        <v>73</v>
      </c>
      <c r="AE1255" s="70">
        <v>89944</v>
      </c>
      <c r="AF1255" s="70">
        <v>224860</v>
      </c>
      <c r="AG1255" s="60" t="s">
        <v>45</v>
      </c>
      <c r="AH1255" s="61">
        <v>94000</v>
      </c>
      <c r="AI1255" s="61">
        <v>0</v>
      </c>
      <c r="AJ1255" s="61">
        <v>95410</v>
      </c>
      <c r="AK1255" s="61">
        <v>0</v>
      </c>
      <c r="AL1255" s="61">
        <v>95410</v>
      </c>
      <c r="AM1255" s="61">
        <v>0</v>
      </c>
      <c r="AN1255" s="11"/>
      <c r="AO1255" s="61">
        <v>103043</v>
      </c>
      <c r="AP1255" s="61">
        <v>0</v>
      </c>
      <c r="AQ1255" s="62">
        <v>103043</v>
      </c>
      <c r="AR1255" s="62">
        <v>0</v>
      </c>
      <c r="AS1255" s="11"/>
      <c r="AT1255" s="62">
        <v>95410</v>
      </c>
      <c r="AU1255" s="62">
        <v>103043</v>
      </c>
      <c r="AV1255" s="61">
        <v>9043</v>
      </c>
      <c r="AW1255" s="63" t="str">
        <f t="shared" si="312"/>
        <v/>
      </c>
      <c r="AX1255" s="63" t="str">
        <f t="shared" si="313"/>
        <v/>
      </c>
      <c r="AY1255" s="64">
        <v>7633</v>
      </c>
      <c r="AZ1255" s="65">
        <v>8.0002096216329519E-2</v>
      </c>
      <c r="BA1255" s="65">
        <v>9.6202127659574463E-2</v>
      </c>
      <c r="BB1255" s="16" t="s">
        <v>5504</v>
      </c>
      <c r="BC1255" s="17" t="s">
        <v>5574</v>
      </c>
    </row>
    <row r="1256" spans="1:55" ht="20.100000000000001" customHeight="1" x14ac:dyDescent="0.2">
      <c r="A1256" s="15">
        <v>2017</v>
      </c>
      <c r="B1256" s="15" t="s">
        <v>75</v>
      </c>
      <c r="C1256" s="35">
        <f t="shared" si="301"/>
        <v>8</v>
      </c>
      <c r="D1256" s="67">
        <v>12</v>
      </c>
      <c r="E1256" s="60" t="s">
        <v>9</v>
      </c>
      <c r="F1256" s="18" t="str">
        <f t="shared" si="302"/>
        <v>Zhu, Yong</v>
      </c>
      <c r="G1256" s="11" t="s">
        <v>419</v>
      </c>
      <c r="H1256" s="12" t="s">
        <v>5947</v>
      </c>
      <c r="I1256" s="66">
        <v>1</v>
      </c>
      <c r="J1256" s="68" t="s">
        <v>48</v>
      </c>
      <c r="K1256" s="34">
        <f t="shared" si="303"/>
        <v>122929</v>
      </c>
      <c r="L1256" s="34">
        <f t="shared" si="304"/>
        <v>0</v>
      </c>
      <c r="M1256" s="34">
        <f t="shared" si="305"/>
        <v>122929</v>
      </c>
      <c r="N1256" s="34">
        <f t="shared" si="306"/>
        <v>9834</v>
      </c>
      <c r="O1256" s="34">
        <f t="shared" si="307"/>
        <v>0</v>
      </c>
      <c r="P1256" s="34">
        <f t="shared" si="308"/>
        <v>9834</v>
      </c>
      <c r="Q1256" s="34">
        <f t="shared" si="309"/>
        <v>132763</v>
      </c>
      <c r="R1256" s="34">
        <f t="shared" si="310"/>
        <v>0</v>
      </c>
      <c r="S1256" s="34">
        <f t="shared" si="311"/>
        <v>132763</v>
      </c>
      <c r="T1256" s="69">
        <v>42916</v>
      </c>
      <c r="V1256" s="11" t="s">
        <v>5944</v>
      </c>
      <c r="W1256" s="11" t="s">
        <v>5945</v>
      </c>
      <c r="X1256" s="11" t="s">
        <v>8438</v>
      </c>
      <c r="Y1256" s="11" t="s">
        <v>5946</v>
      </c>
      <c r="Z1256" s="12" t="s">
        <v>4164</v>
      </c>
      <c r="AA1256" s="12" t="s">
        <v>5626</v>
      </c>
      <c r="AB1256" s="12" t="s">
        <v>5627</v>
      </c>
      <c r="AC1256" s="12" t="s">
        <v>3649</v>
      </c>
      <c r="AD1256" s="12" t="s">
        <v>73</v>
      </c>
      <c r="AE1256" s="70">
        <v>129863</v>
      </c>
      <c r="AF1256" s="70">
        <v>324657</v>
      </c>
      <c r="AG1256" s="60" t="s">
        <v>45</v>
      </c>
      <c r="AH1256" s="61">
        <v>121112</v>
      </c>
      <c r="AI1256" s="61">
        <v>0</v>
      </c>
      <c r="AJ1256" s="61">
        <v>122929</v>
      </c>
      <c r="AK1256" s="61">
        <v>0</v>
      </c>
      <c r="AL1256" s="61">
        <v>122929</v>
      </c>
      <c r="AM1256" s="61">
        <v>0</v>
      </c>
      <c r="AN1256" s="11"/>
      <c r="AO1256" s="61">
        <v>132763</v>
      </c>
      <c r="AP1256" s="61">
        <v>0</v>
      </c>
      <c r="AQ1256" s="62">
        <v>132763</v>
      </c>
      <c r="AR1256" s="62">
        <v>0</v>
      </c>
      <c r="AS1256" s="11"/>
      <c r="AT1256" s="62">
        <v>122929</v>
      </c>
      <c r="AU1256" s="62">
        <v>132763</v>
      </c>
      <c r="AV1256" s="61">
        <v>11651</v>
      </c>
      <c r="AW1256" s="63" t="str">
        <f t="shared" si="312"/>
        <v/>
      </c>
      <c r="AX1256" s="63" t="str">
        <f t="shared" si="313"/>
        <v/>
      </c>
      <c r="AY1256" s="64">
        <v>9834</v>
      </c>
      <c r="AZ1256" s="65">
        <v>7.999739687136477E-2</v>
      </c>
      <c r="BA1256" s="65">
        <v>9.6200211374595418E-2</v>
      </c>
      <c r="BB1256" s="16" t="s">
        <v>5504</v>
      </c>
      <c r="BC1256" s="17" t="s">
        <v>5574</v>
      </c>
    </row>
    <row r="1257" spans="1:55" ht="20.100000000000001" customHeight="1" x14ac:dyDescent="0.2">
      <c r="A1257" s="72">
        <v>2017</v>
      </c>
      <c r="B1257" s="72" t="s">
        <v>75</v>
      </c>
      <c r="C1257" s="35">
        <f t="shared" si="301"/>
        <v>8</v>
      </c>
      <c r="D1257" s="67">
        <v>12</v>
      </c>
      <c r="E1257" s="60" t="s">
        <v>11</v>
      </c>
      <c r="F1257" s="18" t="str">
        <f t="shared" si="302"/>
        <v>Farahi, Faramarz</v>
      </c>
      <c r="G1257" s="60" t="s">
        <v>419</v>
      </c>
      <c r="H1257" s="60" t="s">
        <v>3647</v>
      </c>
      <c r="I1257" s="66">
        <v>1</v>
      </c>
      <c r="J1257" s="68" t="s">
        <v>48</v>
      </c>
      <c r="K1257" s="34">
        <f t="shared" si="303"/>
        <v>131814</v>
      </c>
      <c r="L1257" s="34">
        <f t="shared" si="304"/>
        <v>0</v>
      </c>
      <c r="M1257" s="34">
        <f t="shared" si="305"/>
        <v>131814</v>
      </c>
      <c r="N1257" s="34">
        <f t="shared" si="306"/>
        <v>19000</v>
      </c>
      <c r="O1257" s="34">
        <f t="shared" si="307"/>
        <v>0</v>
      </c>
      <c r="P1257" s="34">
        <f t="shared" si="308"/>
        <v>19000</v>
      </c>
      <c r="Q1257" s="34">
        <f t="shared" si="309"/>
        <v>150814</v>
      </c>
      <c r="R1257" s="34">
        <f t="shared" si="310"/>
        <v>0</v>
      </c>
      <c r="S1257" s="34">
        <f t="shared" si="311"/>
        <v>150814</v>
      </c>
      <c r="T1257" s="69">
        <v>42916</v>
      </c>
      <c r="V1257" s="60" t="s">
        <v>3645</v>
      </c>
      <c r="W1257" s="60" t="s">
        <v>3646</v>
      </c>
      <c r="X1257" s="11" t="s">
        <v>8479</v>
      </c>
      <c r="Y1257" s="60">
        <v>800017210</v>
      </c>
      <c r="Z1257" s="60" t="s">
        <v>3643</v>
      </c>
      <c r="AA1257" s="60" t="s">
        <v>3648</v>
      </c>
      <c r="AB1257" s="12"/>
      <c r="AC1257" s="60" t="s">
        <v>3649</v>
      </c>
      <c r="AD1257" s="60" t="s">
        <v>73</v>
      </c>
      <c r="AE1257" s="70">
        <v>73088</v>
      </c>
      <c r="AF1257" s="70">
        <v>181211</v>
      </c>
      <c r="AG1257" s="60" t="s">
        <v>45</v>
      </c>
      <c r="AH1257" s="61">
        <v>129866</v>
      </c>
      <c r="AI1257" s="61">
        <v>0</v>
      </c>
      <c r="AJ1257" s="61">
        <v>131814</v>
      </c>
      <c r="AK1257" s="61">
        <v>0</v>
      </c>
      <c r="AL1257" s="61">
        <v>131814</v>
      </c>
      <c r="AM1257" s="61">
        <v>0</v>
      </c>
      <c r="AN1257" s="11"/>
      <c r="AO1257" s="61">
        <v>150814</v>
      </c>
      <c r="AP1257" s="61">
        <v>0</v>
      </c>
      <c r="AQ1257" s="62">
        <v>150814</v>
      </c>
      <c r="AR1257" s="62">
        <v>0</v>
      </c>
      <c r="AS1257" s="11"/>
      <c r="AT1257" s="62">
        <v>131814</v>
      </c>
      <c r="AU1257" s="62">
        <v>150814</v>
      </c>
      <c r="AV1257" s="61">
        <v>20948</v>
      </c>
      <c r="AW1257" s="63" t="str">
        <f t="shared" si="312"/>
        <v/>
      </c>
      <c r="AX1257" s="63" t="str">
        <f t="shared" si="313"/>
        <v/>
      </c>
      <c r="AY1257" s="64">
        <v>19000</v>
      </c>
      <c r="AZ1257" s="65">
        <v>0.14414250383115601</v>
      </c>
      <c r="BA1257" s="65">
        <v>0.16130472949039779</v>
      </c>
      <c r="BB1257" s="16" t="s">
        <v>37</v>
      </c>
      <c r="BC1257" s="17" t="s">
        <v>3650</v>
      </c>
    </row>
    <row r="1258" spans="1:55" ht="20.100000000000001" customHeight="1" x14ac:dyDescent="0.2">
      <c r="A1258" s="72">
        <v>2017</v>
      </c>
      <c r="B1258" s="72" t="s">
        <v>75</v>
      </c>
      <c r="C1258" s="35">
        <f t="shared" si="301"/>
        <v>8</v>
      </c>
      <c r="D1258" s="67">
        <v>12</v>
      </c>
      <c r="E1258" s="60" t="s">
        <v>23</v>
      </c>
      <c r="F1258" s="18" t="str">
        <f t="shared" si="302"/>
        <v>Atkin, Joanna</v>
      </c>
      <c r="G1258" s="11" t="s">
        <v>3442</v>
      </c>
      <c r="H1258" s="12"/>
      <c r="I1258" s="66">
        <v>1</v>
      </c>
      <c r="J1258" s="68" t="s">
        <v>48</v>
      </c>
      <c r="K1258" s="34">
        <f t="shared" si="303"/>
        <v>79170</v>
      </c>
      <c r="L1258" s="34">
        <f t="shared" si="304"/>
        <v>0</v>
      </c>
      <c r="M1258" s="34">
        <f t="shared" si="305"/>
        <v>79170</v>
      </c>
      <c r="N1258" s="34">
        <f t="shared" si="306"/>
        <v>830</v>
      </c>
      <c r="O1258" s="34">
        <f t="shared" si="307"/>
        <v>0</v>
      </c>
      <c r="P1258" s="34">
        <f t="shared" si="308"/>
        <v>830</v>
      </c>
      <c r="Q1258" s="34">
        <f t="shared" si="309"/>
        <v>80000</v>
      </c>
      <c r="R1258" s="34">
        <f t="shared" si="310"/>
        <v>0</v>
      </c>
      <c r="S1258" s="34">
        <f t="shared" si="311"/>
        <v>80000</v>
      </c>
      <c r="T1258" s="69">
        <v>42552</v>
      </c>
      <c r="V1258" s="11" t="s">
        <v>3440</v>
      </c>
      <c r="W1258" s="11" t="s">
        <v>2808</v>
      </c>
      <c r="X1258" s="11" t="s">
        <v>8553</v>
      </c>
      <c r="Y1258" s="11" t="s">
        <v>3441</v>
      </c>
      <c r="Z1258" s="12" t="s">
        <v>1068</v>
      </c>
      <c r="AA1258" s="12" t="s">
        <v>3436</v>
      </c>
      <c r="AB1258" s="12" t="s">
        <v>3437</v>
      </c>
      <c r="AC1258" s="12" t="s">
        <v>3443</v>
      </c>
      <c r="AD1258" s="12" t="s">
        <v>73</v>
      </c>
      <c r="AE1258" s="70"/>
      <c r="AF1258" s="70"/>
      <c r="AG1258" s="60"/>
      <c r="AH1258" s="61">
        <v>78000</v>
      </c>
      <c r="AI1258" s="61">
        <v>0</v>
      </c>
      <c r="AJ1258" s="61">
        <v>79170</v>
      </c>
      <c r="AK1258" s="61">
        <v>0</v>
      </c>
      <c r="AL1258" s="61">
        <v>79170</v>
      </c>
      <c r="AM1258" s="61">
        <v>0</v>
      </c>
      <c r="AN1258" s="11"/>
      <c r="AO1258" s="61">
        <v>80000</v>
      </c>
      <c r="AP1258" s="61">
        <v>0</v>
      </c>
      <c r="AQ1258" s="62">
        <v>80000</v>
      </c>
      <c r="AR1258" s="62">
        <v>0</v>
      </c>
      <c r="AS1258" s="11"/>
      <c r="AT1258" s="62">
        <v>79170</v>
      </c>
      <c r="AU1258" s="62">
        <v>80000</v>
      </c>
      <c r="AV1258" s="61">
        <v>2000</v>
      </c>
      <c r="AW1258" s="63" t="str">
        <f t="shared" si="312"/>
        <v/>
      </c>
      <c r="AX1258" s="63" t="str">
        <f t="shared" si="313"/>
        <v/>
      </c>
      <c r="AY1258" s="64">
        <v>830</v>
      </c>
      <c r="AZ1258" s="65">
        <v>1.048376910445876E-2</v>
      </c>
      <c r="BA1258" s="65">
        <v>2.564102564102564E-2</v>
      </c>
      <c r="BB1258" s="16" t="s">
        <v>37</v>
      </c>
      <c r="BC1258" s="17" t="s">
        <v>3444</v>
      </c>
    </row>
    <row r="1259" spans="1:55" ht="20.100000000000001" customHeight="1" x14ac:dyDescent="0.2">
      <c r="A1259" s="72">
        <v>2017</v>
      </c>
      <c r="B1259" s="72" t="s">
        <v>75</v>
      </c>
      <c r="C1259" s="35">
        <f t="shared" si="301"/>
        <v>8</v>
      </c>
      <c r="D1259" s="67">
        <v>12</v>
      </c>
      <c r="E1259" s="60" t="s">
        <v>23</v>
      </c>
      <c r="F1259" s="18" t="str">
        <f t="shared" si="302"/>
        <v>Crump, Carolyn</v>
      </c>
      <c r="G1259" s="11" t="s">
        <v>3489</v>
      </c>
      <c r="H1259" s="12"/>
      <c r="I1259" s="66">
        <v>1</v>
      </c>
      <c r="J1259" s="68" t="s">
        <v>48</v>
      </c>
      <c r="K1259" s="34">
        <f t="shared" si="303"/>
        <v>0</v>
      </c>
      <c r="L1259" s="34">
        <f t="shared" si="304"/>
        <v>128827.73</v>
      </c>
      <c r="M1259" s="34">
        <f t="shared" si="305"/>
        <v>128827.73</v>
      </c>
      <c r="N1259" s="34">
        <f t="shared" si="306"/>
        <v>0</v>
      </c>
      <c r="O1259" s="34">
        <f t="shared" si="307"/>
        <v>4221.2700000000041</v>
      </c>
      <c r="P1259" s="34">
        <f t="shared" si="308"/>
        <v>4221.2700000000041</v>
      </c>
      <c r="Q1259" s="34">
        <f t="shared" si="309"/>
        <v>0</v>
      </c>
      <c r="R1259" s="34">
        <f t="shared" si="310"/>
        <v>133049</v>
      </c>
      <c r="S1259" s="34">
        <f t="shared" si="311"/>
        <v>133049</v>
      </c>
      <c r="T1259" s="69">
        <v>42552</v>
      </c>
      <c r="V1259" s="11" t="s">
        <v>3552</v>
      </c>
      <c r="W1259" s="11" t="s">
        <v>1091</v>
      </c>
      <c r="X1259" s="11" t="s">
        <v>8635</v>
      </c>
      <c r="Y1259" s="11" t="s">
        <v>3553</v>
      </c>
      <c r="Z1259" s="12" t="s">
        <v>1204</v>
      </c>
      <c r="AA1259" s="12" t="s">
        <v>3554</v>
      </c>
      <c r="AB1259" s="12" t="s">
        <v>3555</v>
      </c>
      <c r="AC1259" s="12" t="s">
        <v>72</v>
      </c>
      <c r="AD1259" s="12" t="s">
        <v>73</v>
      </c>
      <c r="AE1259" s="70"/>
      <c r="AF1259" s="70"/>
      <c r="AG1259" s="60"/>
      <c r="AH1259" s="61">
        <v>120965</v>
      </c>
      <c r="AI1259" s="61">
        <v>0</v>
      </c>
      <c r="AJ1259" s="61">
        <v>128827.73</v>
      </c>
      <c r="AK1259" s="61">
        <v>0</v>
      </c>
      <c r="AL1259" s="61">
        <v>0</v>
      </c>
      <c r="AM1259" s="61">
        <v>128827.73</v>
      </c>
      <c r="AN1259" s="11" t="s">
        <v>997</v>
      </c>
      <c r="AO1259" s="61">
        <v>133049</v>
      </c>
      <c r="AP1259" s="61">
        <v>0</v>
      </c>
      <c r="AQ1259" s="62">
        <v>0</v>
      </c>
      <c r="AR1259" s="62">
        <v>133049</v>
      </c>
      <c r="AS1259" s="11" t="s">
        <v>997</v>
      </c>
      <c r="AT1259" s="62">
        <v>128827.73</v>
      </c>
      <c r="AU1259" s="62">
        <v>133049</v>
      </c>
      <c r="AV1259" s="61">
        <v>12084</v>
      </c>
      <c r="AW1259" s="63" t="str">
        <f t="shared" si="312"/>
        <v/>
      </c>
      <c r="AX1259" s="63" t="str">
        <f t="shared" si="313"/>
        <v/>
      </c>
      <c r="AY1259" s="64">
        <v>4221.2700000000041</v>
      </c>
      <c r="AZ1259" s="65">
        <v>3.2766780878619874E-2</v>
      </c>
      <c r="BA1259" s="65">
        <v>9.9896664324391357E-2</v>
      </c>
      <c r="BB1259" s="16" t="s">
        <v>37</v>
      </c>
      <c r="BC1259" s="17" t="s">
        <v>3556</v>
      </c>
    </row>
    <row r="1260" spans="1:55" ht="20.100000000000001" customHeight="1" x14ac:dyDescent="0.2">
      <c r="A1260" s="72">
        <v>2017</v>
      </c>
      <c r="B1260" s="72" t="s">
        <v>75</v>
      </c>
      <c r="C1260" s="35">
        <f t="shared" si="301"/>
        <v>8</v>
      </c>
      <c r="D1260" s="67">
        <v>12</v>
      </c>
      <c r="E1260" s="60" t="s">
        <v>23</v>
      </c>
      <c r="F1260" s="18" t="str">
        <f t="shared" si="302"/>
        <v>Dotti, Gianpietro</v>
      </c>
      <c r="G1260" s="11" t="s">
        <v>419</v>
      </c>
      <c r="H1260" s="12"/>
      <c r="I1260" s="66">
        <v>1</v>
      </c>
      <c r="J1260" s="68" t="s">
        <v>48</v>
      </c>
      <c r="K1260" s="34">
        <f t="shared" si="303"/>
        <v>30448.376</v>
      </c>
      <c r="L1260" s="34">
        <f t="shared" si="304"/>
        <v>131951.62400000001</v>
      </c>
      <c r="M1260" s="34">
        <f t="shared" si="305"/>
        <v>162400</v>
      </c>
      <c r="N1260" s="34">
        <f t="shared" si="306"/>
        <v>-8485.9520000000011</v>
      </c>
      <c r="O1260" s="34">
        <f t="shared" si="307"/>
        <v>48485.95199999999</v>
      </c>
      <c r="P1260" s="34">
        <f t="shared" si="308"/>
        <v>39999.999999999985</v>
      </c>
      <c r="Q1260" s="34">
        <f t="shared" si="309"/>
        <v>21962.423999999999</v>
      </c>
      <c r="R1260" s="34">
        <f t="shared" si="310"/>
        <v>180437.576</v>
      </c>
      <c r="S1260" s="34">
        <f t="shared" si="311"/>
        <v>202400</v>
      </c>
      <c r="T1260" s="69">
        <v>42856</v>
      </c>
      <c r="V1260" s="11" t="s">
        <v>3496</v>
      </c>
      <c r="W1260" s="11" t="s">
        <v>3497</v>
      </c>
      <c r="X1260" s="11" t="s">
        <v>8655</v>
      </c>
      <c r="Y1260" s="11" t="s">
        <v>3498</v>
      </c>
      <c r="Z1260" s="12" t="s">
        <v>1122</v>
      </c>
      <c r="AA1260" s="12" t="s">
        <v>3499</v>
      </c>
      <c r="AB1260" s="12" t="s">
        <v>3500</v>
      </c>
      <c r="AC1260" s="12" t="s">
        <v>424</v>
      </c>
      <c r="AD1260" s="12" t="s">
        <v>73</v>
      </c>
      <c r="AE1260" s="70"/>
      <c r="AF1260" s="70"/>
      <c r="AG1260" s="60"/>
      <c r="AH1260" s="61">
        <v>160000</v>
      </c>
      <c r="AI1260" s="61">
        <v>0</v>
      </c>
      <c r="AJ1260" s="61">
        <v>162400</v>
      </c>
      <c r="AK1260" s="61">
        <v>0</v>
      </c>
      <c r="AL1260" s="61">
        <v>30448.376</v>
      </c>
      <c r="AM1260" s="61">
        <v>131951.62400000001</v>
      </c>
      <c r="AN1260" s="11" t="s">
        <v>996</v>
      </c>
      <c r="AO1260" s="61">
        <v>202400</v>
      </c>
      <c r="AP1260" s="61">
        <v>0</v>
      </c>
      <c r="AQ1260" s="62">
        <v>21962.423999999999</v>
      </c>
      <c r="AR1260" s="62">
        <v>180437.576</v>
      </c>
      <c r="AS1260" s="11" t="s">
        <v>996</v>
      </c>
      <c r="AT1260" s="62">
        <v>162400</v>
      </c>
      <c r="AU1260" s="62">
        <v>202400</v>
      </c>
      <c r="AV1260" s="61">
        <v>42400</v>
      </c>
      <c r="AW1260" s="63" t="str">
        <f t="shared" si="312"/>
        <v/>
      </c>
      <c r="AX1260" s="63" t="str">
        <f t="shared" si="313"/>
        <v/>
      </c>
      <c r="AY1260" s="64">
        <v>40000</v>
      </c>
      <c r="AZ1260" s="65">
        <v>0.24630541871921183</v>
      </c>
      <c r="BA1260" s="65">
        <v>0.26500000000000001</v>
      </c>
      <c r="BB1260" s="16" t="s">
        <v>37</v>
      </c>
      <c r="BC1260" s="17" t="s">
        <v>3501</v>
      </c>
    </row>
    <row r="1261" spans="1:55" ht="20.100000000000001" customHeight="1" x14ac:dyDescent="0.2">
      <c r="A1261" s="72">
        <v>2017</v>
      </c>
      <c r="B1261" s="72" t="s">
        <v>75</v>
      </c>
      <c r="C1261" s="35">
        <f t="shared" si="301"/>
        <v>8</v>
      </c>
      <c r="D1261" s="67">
        <v>12</v>
      </c>
      <c r="E1261" s="60" t="s">
        <v>23</v>
      </c>
      <c r="F1261" s="18" t="str">
        <f t="shared" si="302"/>
        <v>HODGE, CLYDE</v>
      </c>
      <c r="G1261" s="11" t="s">
        <v>419</v>
      </c>
      <c r="H1261" s="12"/>
      <c r="I1261" s="66">
        <v>1</v>
      </c>
      <c r="J1261" s="68" t="s">
        <v>48</v>
      </c>
      <c r="K1261" s="34">
        <f t="shared" si="303"/>
        <v>0</v>
      </c>
      <c r="L1261" s="34">
        <f t="shared" si="304"/>
        <v>173517.04</v>
      </c>
      <c r="M1261" s="34">
        <f t="shared" si="305"/>
        <v>173517.04</v>
      </c>
      <c r="N1261" s="34">
        <f t="shared" si="306"/>
        <v>0</v>
      </c>
      <c r="O1261" s="34">
        <f t="shared" si="307"/>
        <v>18000</v>
      </c>
      <c r="P1261" s="34">
        <f t="shared" si="308"/>
        <v>18000</v>
      </c>
      <c r="Q1261" s="34">
        <f t="shared" si="309"/>
        <v>0</v>
      </c>
      <c r="R1261" s="34">
        <f t="shared" si="310"/>
        <v>191517.04</v>
      </c>
      <c r="S1261" s="34">
        <f t="shared" si="311"/>
        <v>191517.04</v>
      </c>
      <c r="T1261" s="69">
        <v>42826</v>
      </c>
      <c r="V1261" s="11" t="s">
        <v>3510</v>
      </c>
      <c r="W1261" s="11" t="s">
        <v>3511</v>
      </c>
      <c r="X1261" s="11" t="s">
        <v>8747</v>
      </c>
      <c r="Y1261" s="11" t="s">
        <v>3512</v>
      </c>
      <c r="Z1261" s="12" t="s">
        <v>1122</v>
      </c>
      <c r="AA1261" s="12" t="s">
        <v>3513</v>
      </c>
      <c r="AB1261" s="12" t="s">
        <v>3514</v>
      </c>
      <c r="AC1261" s="12" t="s">
        <v>424</v>
      </c>
      <c r="AD1261" s="12" t="s">
        <v>73</v>
      </c>
      <c r="AE1261" s="70"/>
      <c r="AF1261" s="70"/>
      <c r="AG1261" s="60"/>
      <c r="AH1261" s="61">
        <v>167334</v>
      </c>
      <c r="AI1261" s="61">
        <v>20000</v>
      </c>
      <c r="AJ1261" s="61">
        <v>171517</v>
      </c>
      <c r="AK1261" s="61">
        <v>2000.04</v>
      </c>
      <c r="AL1261" s="61">
        <v>0</v>
      </c>
      <c r="AM1261" s="61">
        <v>173517.04</v>
      </c>
      <c r="AN1261" s="11" t="s">
        <v>3515</v>
      </c>
      <c r="AO1261" s="61">
        <v>171517</v>
      </c>
      <c r="AP1261" s="61">
        <v>20000.04</v>
      </c>
      <c r="AQ1261" s="62">
        <v>0</v>
      </c>
      <c r="AR1261" s="62">
        <v>191517.04</v>
      </c>
      <c r="AS1261" s="11" t="s">
        <v>3515</v>
      </c>
      <c r="AT1261" s="62">
        <v>173517.04</v>
      </c>
      <c r="AU1261" s="62">
        <v>191517.04</v>
      </c>
      <c r="AV1261" s="61">
        <v>4183.0400000000081</v>
      </c>
      <c r="AW1261" s="63" t="str">
        <f t="shared" si="312"/>
        <v/>
      </c>
      <c r="AX1261" s="63" t="str">
        <f t="shared" si="313"/>
        <v/>
      </c>
      <c r="AY1261" s="64">
        <v>18000</v>
      </c>
      <c r="AZ1261" s="65">
        <v>0.10373620942358168</v>
      </c>
      <c r="BA1261" s="65">
        <v>2.2329315554037218E-2</v>
      </c>
      <c r="BB1261" s="16" t="s">
        <v>37</v>
      </c>
      <c r="BC1261" s="17" t="s">
        <v>3516</v>
      </c>
    </row>
    <row r="1262" spans="1:55" ht="20.100000000000001" customHeight="1" x14ac:dyDescent="0.2">
      <c r="A1262" s="72">
        <v>2017</v>
      </c>
      <c r="B1262" s="72" t="s">
        <v>3428</v>
      </c>
      <c r="C1262" s="35">
        <f t="shared" si="301"/>
        <v>8</v>
      </c>
      <c r="D1262" s="67">
        <v>12</v>
      </c>
      <c r="E1262" s="60" t="s">
        <v>23</v>
      </c>
      <c r="F1262" s="18" t="str">
        <f t="shared" si="302"/>
        <v>Meeker, Marianna</v>
      </c>
      <c r="G1262" s="11" t="s">
        <v>485</v>
      </c>
      <c r="H1262" s="12"/>
      <c r="I1262" s="66">
        <v>1</v>
      </c>
      <c r="J1262" s="68" t="s">
        <v>48</v>
      </c>
      <c r="K1262" s="34">
        <f t="shared" si="303"/>
        <v>97582.755000000005</v>
      </c>
      <c r="L1262" s="34">
        <f t="shared" si="304"/>
        <v>0</v>
      </c>
      <c r="M1262" s="34">
        <f t="shared" si="305"/>
        <v>97582.755000000005</v>
      </c>
      <c r="N1262" s="34">
        <f t="shared" si="306"/>
        <v>9499.2449999999953</v>
      </c>
      <c r="O1262" s="34">
        <f t="shared" si="307"/>
        <v>0</v>
      </c>
      <c r="P1262" s="34">
        <f t="shared" si="308"/>
        <v>9499.2449999999953</v>
      </c>
      <c r="Q1262" s="34">
        <f t="shared" si="309"/>
        <v>107082</v>
      </c>
      <c r="R1262" s="34">
        <f t="shared" si="310"/>
        <v>0</v>
      </c>
      <c r="S1262" s="34">
        <f t="shared" si="311"/>
        <v>107082</v>
      </c>
      <c r="T1262" s="69">
        <v>42614</v>
      </c>
      <c r="V1262" s="11" t="s">
        <v>3468</v>
      </c>
      <c r="W1262" s="11" t="s">
        <v>3469</v>
      </c>
      <c r="X1262" s="11" t="s">
        <v>8842</v>
      </c>
      <c r="Y1262" s="11" t="s">
        <v>3470</v>
      </c>
      <c r="Z1262" s="12" t="s">
        <v>1122</v>
      </c>
      <c r="AA1262" s="12" t="s">
        <v>1138</v>
      </c>
      <c r="AB1262" s="12" t="s">
        <v>1139</v>
      </c>
      <c r="AC1262" s="12" t="s">
        <v>3438</v>
      </c>
      <c r="AD1262" s="12" t="s">
        <v>73</v>
      </c>
      <c r="AE1262" s="70"/>
      <c r="AF1262" s="70"/>
      <c r="AG1262" s="60"/>
      <c r="AH1262" s="61">
        <v>86781</v>
      </c>
      <c r="AI1262" s="61">
        <v>9500.0400000000009</v>
      </c>
      <c r="AJ1262" s="61">
        <v>88082.714999999997</v>
      </c>
      <c r="AK1262" s="61">
        <v>9500.0400000000009</v>
      </c>
      <c r="AL1262" s="61">
        <v>97582.755000000005</v>
      </c>
      <c r="AM1262" s="61">
        <v>0</v>
      </c>
      <c r="AN1262" s="11"/>
      <c r="AO1262" s="61">
        <v>97581.96</v>
      </c>
      <c r="AP1262" s="61">
        <v>9500.0400000000009</v>
      </c>
      <c r="AQ1262" s="62">
        <v>107082</v>
      </c>
      <c r="AR1262" s="62">
        <v>0</v>
      </c>
      <c r="AS1262" s="11"/>
      <c r="AT1262" s="62">
        <v>97582.755000000005</v>
      </c>
      <c r="AU1262" s="62">
        <v>107082</v>
      </c>
      <c r="AV1262" s="61">
        <v>10800.959999999992</v>
      </c>
      <c r="AW1262" s="63" t="str">
        <f t="shared" si="312"/>
        <v/>
      </c>
      <c r="AX1262" s="63" t="str">
        <f t="shared" si="313"/>
        <v/>
      </c>
      <c r="AY1262" s="64">
        <v>9499.2449999999953</v>
      </c>
      <c r="AZ1262" s="65">
        <v>9.7345529955574578E-2</v>
      </c>
      <c r="BA1262" s="65">
        <v>0.11218158839995902</v>
      </c>
      <c r="BB1262" s="16" t="s">
        <v>37</v>
      </c>
      <c r="BC1262" s="17" t="s">
        <v>3471</v>
      </c>
    </row>
    <row r="1263" spans="1:55" ht="20.100000000000001" customHeight="1" x14ac:dyDescent="0.2">
      <c r="A1263" s="72">
        <v>2017</v>
      </c>
      <c r="B1263" s="72" t="s">
        <v>75</v>
      </c>
      <c r="C1263" s="35">
        <f t="shared" si="301"/>
        <v>8</v>
      </c>
      <c r="D1263" s="67">
        <v>12</v>
      </c>
      <c r="E1263" s="60" t="s">
        <v>23</v>
      </c>
      <c r="F1263" s="18" t="str">
        <f t="shared" si="302"/>
        <v>Schultz, Heather</v>
      </c>
      <c r="G1263" s="11" t="s">
        <v>3519</v>
      </c>
      <c r="H1263" s="12"/>
      <c r="I1263" s="66">
        <v>1</v>
      </c>
      <c r="J1263" s="68" t="s">
        <v>48</v>
      </c>
      <c r="K1263" s="34">
        <f t="shared" si="303"/>
        <v>0</v>
      </c>
      <c r="L1263" s="34">
        <f t="shared" si="304"/>
        <v>89315.94</v>
      </c>
      <c r="M1263" s="34">
        <f t="shared" si="305"/>
        <v>89315.94</v>
      </c>
      <c r="N1263" s="34">
        <f t="shared" si="306"/>
        <v>0</v>
      </c>
      <c r="O1263" s="34">
        <f t="shared" si="307"/>
        <v>15000</v>
      </c>
      <c r="P1263" s="34">
        <f t="shared" si="308"/>
        <v>15000</v>
      </c>
      <c r="Q1263" s="34">
        <f t="shared" si="309"/>
        <v>0</v>
      </c>
      <c r="R1263" s="34">
        <f t="shared" si="310"/>
        <v>104315.94</v>
      </c>
      <c r="S1263" s="34">
        <f t="shared" si="311"/>
        <v>104315.94</v>
      </c>
      <c r="T1263" s="69">
        <v>42856</v>
      </c>
      <c r="V1263" s="11" t="s">
        <v>3517</v>
      </c>
      <c r="W1263" s="11" t="s">
        <v>1324</v>
      </c>
      <c r="X1263" s="11" t="s">
        <v>8954</v>
      </c>
      <c r="Y1263" s="11" t="s">
        <v>3518</v>
      </c>
      <c r="Z1263" s="12" t="s">
        <v>1122</v>
      </c>
      <c r="AA1263" s="12" t="s">
        <v>3520</v>
      </c>
      <c r="AB1263" s="12" t="s">
        <v>3521</v>
      </c>
      <c r="AC1263" s="12" t="s">
        <v>3522</v>
      </c>
      <c r="AD1263" s="12" t="s">
        <v>73</v>
      </c>
      <c r="AE1263" s="70"/>
      <c r="AF1263" s="70"/>
      <c r="AG1263" s="60"/>
      <c r="AH1263" s="61">
        <v>87996</v>
      </c>
      <c r="AI1263" s="61">
        <v>0</v>
      </c>
      <c r="AJ1263" s="61">
        <v>89315.94</v>
      </c>
      <c r="AK1263" s="61">
        <v>0</v>
      </c>
      <c r="AL1263" s="61">
        <v>0</v>
      </c>
      <c r="AM1263" s="61">
        <v>89315.94</v>
      </c>
      <c r="AN1263" s="11" t="s">
        <v>1015</v>
      </c>
      <c r="AO1263" s="61">
        <v>104315.94</v>
      </c>
      <c r="AP1263" s="61">
        <v>0</v>
      </c>
      <c r="AQ1263" s="62">
        <v>0</v>
      </c>
      <c r="AR1263" s="62">
        <v>104315.94</v>
      </c>
      <c r="AS1263" s="11" t="s">
        <v>1015</v>
      </c>
      <c r="AT1263" s="62">
        <v>89315.94</v>
      </c>
      <c r="AU1263" s="62">
        <v>104315.94</v>
      </c>
      <c r="AV1263" s="61">
        <v>16319.940000000002</v>
      </c>
      <c r="AW1263" s="63" t="str">
        <f t="shared" si="312"/>
        <v/>
      </c>
      <c r="AX1263" s="63" t="str">
        <f t="shared" si="313"/>
        <v/>
      </c>
      <c r="AY1263" s="64">
        <v>15000</v>
      </c>
      <c r="AZ1263" s="65">
        <v>0.16794314654248726</v>
      </c>
      <c r="BA1263" s="65">
        <v>0.18546229374062459</v>
      </c>
      <c r="BB1263" s="16" t="s">
        <v>37</v>
      </c>
      <c r="BC1263" s="17" t="s">
        <v>3453</v>
      </c>
    </row>
    <row r="1264" spans="1:55" ht="20.100000000000001" customHeight="1" x14ac:dyDescent="0.2">
      <c r="A1264" s="72">
        <v>2017</v>
      </c>
      <c r="B1264" s="72" t="s">
        <v>75</v>
      </c>
      <c r="C1264" s="35">
        <f t="shared" si="301"/>
        <v>8</v>
      </c>
      <c r="D1264" s="67">
        <v>12</v>
      </c>
      <c r="E1264" s="60" t="s">
        <v>23</v>
      </c>
      <c r="F1264" s="18" t="str">
        <f t="shared" si="302"/>
        <v>WILDER, REBECCA</v>
      </c>
      <c r="G1264" s="11" t="s">
        <v>419</v>
      </c>
      <c r="H1264" s="12"/>
      <c r="I1264" s="66">
        <v>1</v>
      </c>
      <c r="J1264" s="68" t="s">
        <v>48</v>
      </c>
      <c r="K1264" s="34">
        <f t="shared" si="303"/>
        <v>89553.45</v>
      </c>
      <c r="L1264" s="34">
        <f t="shared" si="304"/>
        <v>0</v>
      </c>
      <c r="M1264" s="34">
        <f t="shared" si="305"/>
        <v>89553.45</v>
      </c>
      <c r="N1264" s="34">
        <f t="shared" si="306"/>
        <v>15446.550000000003</v>
      </c>
      <c r="O1264" s="34">
        <f t="shared" si="307"/>
        <v>0</v>
      </c>
      <c r="P1264" s="34">
        <f t="shared" si="308"/>
        <v>15446.550000000003</v>
      </c>
      <c r="Q1264" s="34">
        <f t="shared" si="309"/>
        <v>105000</v>
      </c>
      <c r="R1264" s="34">
        <f t="shared" si="310"/>
        <v>0</v>
      </c>
      <c r="S1264" s="34">
        <f t="shared" si="311"/>
        <v>105000</v>
      </c>
      <c r="T1264" s="69">
        <v>42887</v>
      </c>
      <c r="V1264" s="11" t="s">
        <v>3449</v>
      </c>
      <c r="W1264" s="11" t="s">
        <v>3087</v>
      </c>
      <c r="X1264" s="11" t="s">
        <v>9038</v>
      </c>
      <c r="Y1264" s="11" t="s">
        <v>3450</v>
      </c>
      <c r="Z1264" s="12" t="s">
        <v>1104</v>
      </c>
      <c r="AA1264" s="12" t="s">
        <v>3451</v>
      </c>
      <c r="AB1264" s="12" t="s">
        <v>3452</v>
      </c>
      <c r="AC1264" s="12" t="s">
        <v>424</v>
      </c>
      <c r="AD1264" s="12" t="s">
        <v>73</v>
      </c>
      <c r="AE1264" s="70"/>
      <c r="AF1264" s="70"/>
      <c r="AG1264" s="60"/>
      <c r="AH1264" s="61">
        <v>88230</v>
      </c>
      <c r="AI1264" s="61">
        <v>8500</v>
      </c>
      <c r="AJ1264" s="61">
        <v>89553.45</v>
      </c>
      <c r="AK1264" s="61">
        <v>0</v>
      </c>
      <c r="AL1264" s="61">
        <v>89553.45</v>
      </c>
      <c r="AM1264" s="61">
        <v>0</v>
      </c>
      <c r="AN1264" s="11"/>
      <c r="AO1264" s="61">
        <v>105000</v>
      </c>
      <c r="AP1264" s="61">
        <v>0</v>
      </c>
      <c r="AQ1264" s="62">
        <v>105000</v>
      </c>
      <c r="AR1264" s="62">
        <v>0</v>
      </c>
      <c r="AS1264" s="11"/>
      <c r="AT1264" s="62">
        <v>89553.45</v>
      </c>
      <c r="AU1264" s="62">
        <v>105000</v>
      </c>
      <c r="AV1264" s="61">
        <v>8270</v>
      </c>
      <c r="AW1264" s="63" t="str">
        <f t="shared" si="312"/>
        <v/>
      </c>
      <c r="AX1264" s="63" t="str">
        <f t="shared" si="313"/>
        <v/>
      </c>
      <c r="AY1264" s="64">
        <v>15446.550000000003</v>
      </c>
      <c r="AZ1264" s="65">
        <v>0.17248414215197744</v>
      </c>
      <c r="BA1264" s="65">
        <v>8.549570970743306E-2</v>
      </c>
      <c r="BB1264" s="16" t="s">
        <v>37</v>
      </c>
      <c r="BC1264" s="17" t="s">
        <v>3453</v>
      </c>
    </row>
    <row r="1265" spans="1:55" ht="20.100000000000001" customHeight="1" x14ac:dyDescent="0.2">
      <c r="A1265" s="15">
        <v>2017</v>
      </c>
      <c r="B1265" s="72" t="s">
        <v>75</v>
      </c>
      <c r="C1265" s="35">
        <f t="shared" si="301"/>
        <v>8</v>
      </c>
      <c r="D1265" s="67">
        <v>12</v>
      </c>
      <c r="E1265" s="60" t="s">
        <v>13</v>
      </c>
      <c r="F1265" s="18" t="str">
        <f t="shared" si="302"/>
        <v>Kemerly, Trisha</v>
      </c>
      <c r="G1265" s="11" t="s">
        <v>485</v>
      </c>
      <c r="H1265" s="12" t="s">
        <v>486</v>
      </c>
      <c r="I1265" s="66">
        <v>1</v>
      </c>
      <c r="J1265" s="68" t="s">
        <v>48</v>
      </c>
      <c r="K1265" s="34">
        <f t="shared" si="303"/>
        <v>59211</v>
      </c>
      <c r="L1265" s="34">
        <f t="shared" si="304"/>
        <v>0</v>
      </c>
      <c r="M1265" s="34">
        <f t="shared" si="305"/>
        <v>59211</v>
      </c>
      <c r="N1265" s="34">
        <f t="shared" si="306"/>
        <v>43</v>
      </c>
      <c r="O1265" s="34">
        <f t="shared" si="307"/>
        <v>0</v>
      </c>
      <c r="P1265" s="34">
        <f t="shared" si="308"/>
        <v>43</v>
      </c>
      <c r="Q1265" s="34">
        <f t="shared" si="309"/>
        <v>59254</v>
      </c>
      <c r="R1265" s="34">
        <f t="shared" si="310"/>
        <v>0</v>
      </c>
      <c r="S1265" s="34">
        <f t="shared" si="311"/>
        <v>59254</v>
      </c>
      <c r="T1265" s="69">
        <v>42583</v>
      </c>
      <c r="V1265" s="11" t="s">
        <v>483</v>
      </c>
      <c r="W1265" s="11" t="s">
        <v>484</v>
      </c>
      <c r="X1265" s="11" t="s">
        <v>9103</v>
      </c>
      <c r="Y1265" s="11">
        <v>885079400</v>
      </c>
      <c r="Z1265" s="12" t="s">
        <v>487</v>
      </c>
      <c r="AA1265" s="12" t="s">
        <v>488</v>
      </c>
      <c r="AB1265" s="12" t="s">
        <v>489</v>
      </c>
      <c r="AC1265" s="12" t="s">
        <v>490</v>
      </c>
      <c r="AD1265" s="60" t="s">
        <v>73</v>
      </c>
      <c r="AE1265" s="70">
        <v>46239</v>
      </c>
      <c r="AF1265" s="70">
        <v>64634</v>
      </c>
      <c r="AG1265" s="60" t="s">
        <v>45</v>
      </c>
      <c r="AH1265" s="61">
        <v>53110</v>
      </c>
      <c r="AI1265" s="61">
        <v>0</v>
      </c>
      <c r="AJ1265" s="61">
        <v>59211</v>
      </c>
      <c r="AK1265" s="61">
        <v>0</v>
      </c>
      <c r="AL1265" s="61">
        <v>59211</v>
      </c>
      <c r="AM1265" s="61">
        <v>0</v>
      </c>
      <c r="AN1265" s="11"/>
      <c r="AO1265" s="61">
        <v>59254</v>
      </c>
      <c r="AP1265" s="61">
        <v>0</v>
      </c>
      <c r="AQ1265" s="62">
        <v>59254</v>
      </c>
      <c r="AR1265" s="62">
        <v>0</v>
      </c>
      <c r="AS1265" s="11"/>
      <c r="AT1265" s="62">
        <v>59211</v>
      </c>
      <c r="AU1265" s="62">
        <v>59254</v>
      </c>
      <c r="AV1265" s="61">
        <v>6144</v>
      </c>
      <c r="AW1265" s="63" t="str">
        <f t="shared" si="312"/>
        <v/>
      </c>
      <c r="AX1265" s="63" t="str">
        <f t="shared" si="313"/>
        <v/>
      </c>
      <c r="AY1265" s="64">
        <v>43</v>
      </c>
      <c r="AZ1265" s="65">
        <v>7.2568940493468795E-4</v>
      </c>
      <c r="BA1265" s="65">
        <v>0.11568442854453022</v>
      </c>
      <c r="BB1265" s="16" t="s">
        <v>37</v>
      </c>
      <c r="BC1265" s="17" t="s">
        <v>491</v>
      </c>
    </row>
    <row r="1266" spans="1:55" ht="20.100000000000001" customHeight="1" x14ac:dyDescent="0.2">
      <c r="A1266" s="76">
        <v>2017</v>
      </c>
      <c r="B1266" s="76" t="s">
        <v>75</v>
      </c>
      <c r="C1266" s="35">
        <f t="shared" si="301"/>
        <v>8</v>
      </c>
      <c r="D1266" s="77">
        <v>12</v>
      </c>
      <c r="E1266" s="78" t="s">
        <v>15</v>
      </c>
      <c r="F1266" s="18" t="str">
        <f t="shared" si="302"/>
        <v>Sackley, William</v>
      </c>
      <c r="G1266" s="79" t="s">
        <v>419</v>
      </c>
      <c r="H1266" s="80" t="s">
        <v>420</v>
      </c>
      <c r="I1266" s="66">
        <v>1</v>
      </c>
      <c r="J1266" s="81" t="s">
        <v>48</v>
      </c>
      <c r="K1266" s="34">
        <f t="shared" si="303"/>
        <v>150813</v>
      </c>
      <c r="L1266" s="34">
        <f t="shared" si="304"/>
        <v>0</v>
      </c>
      <c r="M1266" s="34">
        <f t="shared" si="305"/>
        <v>150813</v>
      </c>
      <c r="N1266" s="34">
        <f t="shared" si="306"/>
        <v>11123</v>
      </c>
      <c r="O1266" s="34">
        <f t="shared" si="307"/>
        <v>0</v>
      </c>
      <c r="P1266" s="34">
        <f t="shared" si="308"/>
        <v>11123</v>
      </c>
      <c r="Q1266" s="34">
        <f t="shared" si="309"/>
        <v>161936</v>
      </c>
      <c r="R1266" s="34">
        <f t="shared" si="310"/>
        <v>0</v>
      </c>
      <c r="S1266" s="34">
        <f t="shared" si="311"/>
        <v>161936</v>
      </c>
      <c r="T1266" s="82">
        <v>42856</v>
      </c>
      <c r="V1266" s="79" t="s">
        <v>417</v>
      </c>
      <c r="W1266" s="79" t="s">
        <v>418</v>
      </c>
      <c r="X1266" s="11" t="s">
        <v>9189</v>
      </c>
      <c r="Y1266" s="79">
        <v>850002926</v>
      </c>
      <c r="Z1266" s="80" t="s">
        <v>421</v>
      </c>
      <c r="AA1266" s="80" t="s">
        <v>422</v>
      </c>
      <c r="AB1266" s="80" t="s">
        <v>423</v>
      </c>
      <c r="AC1266" s="80" t="s">
        <v>424</v>
      </c>
      <c r="AD1266" s="80" t="s">
        <v>73</v>
      </c>
      <c r="AE1266" s="83">
        <v>101206</v>
      </c>
      <c r="AF1266" s="83">
        <v>161936</v>
      </c>
      <c r="AG1266" s="78" t="s">
        <v>45</v>
      </c>
      <c r="AH1266" s="84">
        <v>147599</v>
      </c>
      <c r="AI1266" s="84">
        <v>0</v>
      </c>
      <c r="AJ1266" s="84">
        <v>150813</v>
      </c>
      <c r="AK1266" s="84">
        <v>0</v>
      </c>
      <c r="AL1266" s="84">
        <v>150813</v>
      </c>
      <c r="AM1266" s="84">
        <v>0</v>
      </c>
      <c r="AN1266" s="79"/>
      <c r="AO1266" s="84">
        <v>161936</v>
      </c>
      <c r="AP1266" s="84">
        <v>0</v>
      </c>
      <c r="AQ1266" s="85">
        <v>161936</v>
      </c>
      <c r="AR1266" s="85">
        <v>0</v>
      </c>
      <c r="AS1266" s="79"/>
      <c r="AT1266" s="85">
        <v>150813</v>
      </c>
      <c r="AU1266" s="85">
        <v>161936</v>
      </c>
      <c r="AV1266" s="84">
        <v>14337</v>
      </c>
      <c r="AW1266" s="63" t="str">
        <f t="shared" si="312"/>
        <v/>
      </c>
      <c r="AX1266" s="63" t="str">
        <f t="shared" si="313"/>
        <v/>
      </c>
      <c r="AY1266" s="86">
        <v>11123</v>
      </c>
      <c r="AZ1266" s="87">
        <v>7.3753588881595084E-2</v>
      </c>
      <c r="BA1266" s="87">
        <v>9.7134804436344424E-2</v>
      </c>
      <c r="BB1266" s="20" t="s">
        <v>37</v>
      </c>
      <c r="BC1266" s="19" t="s">
        <v>200</v>
      </c>
    </row>
    <row r="1267" spans="1:55" ht="20.100000000000001" customHeight="1" x14ac:dyDescent="0.2">
      <c r="A1267" s="72">
        <v>2017</v>
      </c>
      <c r="B1267" s="72" t="s">
        <v>75</v>
      </c>
      <c r="C1267" s="35">
        <f t="shared" si="301"/>
        <v>8</v>
      </c>
      <c r="D1267" s="39">
        <v>12</v>
      </c>
      <c r="E1267" s="19" t="s">
        <v>17</v>
      </c>
      <c r="F1267" s="18" t="str">
        <f t="shared" si="302"/>
        <v>McGhan, Jayme</v>
      </c>
      <c r="G1267" s="16" t="s">
        <v>7862</v>
      </c>
      <c r="H1267" s="125" t="s">
        <v>7863</v>
      </c>
      <c r="I1267" s="126">
        <v>1</v>
      </c>
      <c r="J1267" s="14" t="s">
        <v>48</v>
      </c>
      <c r="K1267" s="34">
        <f t="shared" si="303"/>
        <v>81163</v>
      </c>
      <c r="L1267" s="34">
        <f t="shared" si="304"/>
        <v>0</v>
      </c>
      <c r="M1267" s="34">
        <f t="shared" si="305"/>
        <v>81163</v>
      </c>
      <c r="N1267" s="34">
        <f t="shared" si="306"/>
        <v>11337</v>
      </c>
      <c r="O1267" s="34">
        <f t="shared" si="307"/>
        <v>0</v>
      </c>
      <c r="P1267" s="34">
        <f t="shared" si="308"/>
        <v>11337</v>
      </c>
      <c r="Q1267" s="34">
        <f t="shared" si="309"/>
        <v>92500</v>
      </c>
      <c r="R1267" s="34">
        <f t="shared" si="310"/>
        <v>0</v>
      </c>
      <c r="S1267" s="34">
        <f t="shared" si="311"/>
        <v>92500</v>
      </c>
      <c r="T1267" s="13">
        <v>42856</v>
      </c>
      <c r="V1267" s="16" t="s">
        <v>7860</v>
      </c>
      <c r="W1267" s="16" t="s">
        <v>7861</v>
      </c>
      <c r="X1267" s="11" t="s">
        <v>9217</v>
      </c>
      <c r="Y1267" s="16">
        <v>920438896</v>
      </c>
      <c r="Z1267" s="12" t="s">
        <v>7864</v>
      </c>
      <c r="AA1267" s="12" t="s">
        <v>7865</v>
      </c>
      <c r="AB1267" s="12"/>
      <c r="AC1267" s="16">
        <v>201000</v>
      </c>
      <c r="AD1267" s="16">
        <v>999999</v>
      </c>
      <c r="AE1267" s="30">
        <v>61622</v>
      </c>
      <c r="AF1267" s="30">
        <v>79512</v>
      </c>
      <c r="AG1267" s="12" t="s">
        <v>46</v>
      </c>
      <c r="AH1267" s="14">
        <v>77500</v>
      </c>
      <c r="AI1267" s="61">
        <v>0</v>
      </c>
      <c r="AJ1267" s="61">
        <v>81163</v>
      </c>
      <c r="AK1267" s="61">
        <v>0</v>
      </c>
      <c r="AL1267" s="61">
        <v>81163</v>
      </c>
      <c r="AM1267" s="61">
        <v>0</v>
      </c>
      <c r="AN1267" s="11" t="s">
        <v>7787</v>
      </c>
      <c r="AO1267" s="61">
        <v>81163</v>
      </c>
      <c r="AP1267" s="61">
        <v>0</v>
      </c>
      <c r="AQ1267" s="62">
        <v>92500</v>
      </c>
      <c r="AR1267" s="62">
        <v>0</v>
      </c>
      <c r="AS1267" s="11" t="s">
        <v>7787</v>
      </c>
      <c r="AT1267" s="62">
        <v>81163</v>
      </c>
      <c r="AU1267" s="62">
        <v>92500</v>
      </c>
      <c r="AV1267" s="61">
        <v>15000</v>
      </c>
      <c r="AW1267" s="63" t="str">
        <f t="shared" si="312"/>
        <v/>
      </c>
      <c r="AX1267" s="63" t="str">
        <f t="shared" si="313"/>
        <v/>
      </c>
      <c r="AY1267" s="64">
        <v>11337</v>
      </c>
      <c r="AZ1267" s="65">
        <v>0.13968187474588176</v>
      </c>
      <c r="BA1267" s="65">
        <v>0.19354838709677419</v>
      </c>
      <c r="BB1267" s="16" t="s">
        <v>5504</v>
      </c>
      <c r="BC1267" s="17" t="s">
        <v>7866</v>
      </c>
    </row>
    <row r="1268" spans="1:55" ht="20.100000000000001" customHeight="1" x14ac:dyDescent="0.2">
      <c r="A1268" s="15">
        <v>2017</v>
      </c>
      <c r="B1268" s="15" t="s">
        <v>75</v>
      </c>
      <c r="C1268" s="35">
        <f t="shared" si="301"/>
        <v>8</v>
      </c>
      <c r="D1268" s="67">
        <v>12</v>
      </c>
      <c r="E1268" s="60" t="s">
        <v>9</v>
      </c>
      <c r="F1268" s="18" t="str">
        <f t="shared" si="302"/>
        <v>Bocarro, Jason</v>
      </c>
      <c r="G1268" s="11" t="s">
        <v>419</v>
      </c>
      <c r="H1268" s="12" t="s">
        <v>5598</v>
      </c>
      <c r="I1268" s="128">
        <v>1</v>
      </c>
      <c r="J1268" s="68" t="s">
        <v>48</v>
      </c>
      <c r="K1268" s="34">
        <f t="shared" si="303"/>
        <v>98598</v>
      </c>
      <c r="L1268" s="34">
        <f t="shared" si="304"/>
        <v>9000</v>
      </c>
      <c r="M1268" s="34">
        <f t="shared" si="305"/>
        <v>107598</v>
      </c>
      <c r="N1268" s="34">
        <f t="shared" si="306"/>
        <v>7229</v>
      </c>
      <c r="O1268" s="34">
        <f t="shared" si="307"/>
        <v>659</v>
      </c>
      <c r="P1268" s="34">
        <f t="shared" si="308"/>
        <v>7888</v>
      </c>
      <c r="Q1268" s="34">
        <f t="shared" si="309"/>
        <v>105827</v>
      </c>
      <c r="R1268" s="34">
        <f t="shared" si="310"/>
        <v>9659</v>
      </c>
      <c r="S1268" s="34">
        <f t="shared" si="311"/>
        <v>115486</v>
      </c>
      <c r="T1268" s="69">
        <v>42916</v>
      </c>
      <c r="V1268" s="11" t="s">
        <v>5596</v>
      </c>
      <c r="W1268" s="11" t="s">
        <v>2412</v>
      </c>
      <c r="X1268" s="11" t="s">
        <v>9256</v>
      </c>
      <c r="Y1268" s="11" t="s">
        <v>5597</v>
      </c>
      <c r="Z1268" s="12" t="s">
        <v>4982</v>
      </c>
      <c r="AA1268" s="12" t="s">
        <v>5599</v>
      </c>
      <c r="AB1268" s="12" t="s">
        <v>5600</v>
      </c>
      <c r="AC1268" s="12" t="s">
        <v>3649</v>
      </c>
      <c r="AD1268" s="11" t="s">
        <v>73</v>
      </c>
      <c r="AE1268" s="70">
        <v>89564</v>
      </c>
      <c r="AF1268" s="70">
        <v>223910</v>
      </c>
      <c r="AG1268" s="60" t="s">
        <v>45</v>
      </c>
      <c r="AH1268" s="61">
        <v>97141</v>
      </c>
      <c r="AI1268" s="61">
        <v>9000</v>
      </c>
      <c r="AJ1268" s="61">
        <v>98598</v>
      </c>
      <c r="AK1268" s="61">
        <v>9000</v>
      </c>
      <c r="AL1268" s="61">
        <v>98598</v>
      </c>
      <c r="AM1268" s="61">
        <v>9000</v>
      </c>
      <c r="AN1268" s="11" t="s">
        <v>74</v>
      </c>
      <c r="AO1268" s="61">
        <v>106486</v>
      </c>
      <c r="AP1268" s="61">
        <v>9000</v>
      </c>
      <c r="AQ1268" s="62">
        <v>105827</v>
      </c>
      <c r="AR1268" s="62">
        <v>9659</v>
      </c>
      <c r="AS1268" s="11" t="s">
        <v>74</v>
      </c>
      <c r="AT1268" s="62">
        <f t="shared" ref="AT1268:AT1283" si="314">AJ1268+AK1268</f>
        <v>107598</v>
      </c>
      <c r="AU1268" s="62">
        <f t="shared" ref="AU1268:AU1283" si="315">AO1268+AP1268</f>
        <v>115486</v>
      </c>
      <c r="AV1268" s="61">
        <f t="shared" ref="AV1268:AV1283" si="316">AU1268-(AH1268+AI1268)</f>
        <v>9345</v>
      </c>
      <c r="AW1268" s="63" t="str">
        <f t="shared" si="312"/>
        <v/>
      </c>
      <c r="AX1268" s="63" t="str">
        <f t="shared" si="313"/>
        <v/>
      </c>
      <c r="AY1268" s="64">
        <f t="shared" ref="AY1268:AY1283" si="317">AU1268-AT1268</f>
        <v>7888</v>
      </c>
      <c r="AZ1268" s="65">
        <f t="shared" ref="AZ1268:AZ1283" si="318">IFERROR(AY1268/AT1268,0)</f>
        <v>7.3309912823658438E-2</v>
      </c>
      <c r="BA1268" s="65">
        <f t="shared" ref="BA1268:BA1283" si="319">IFERROR(AV1268/(AH1268+AI1268),0)</f>
        <v>8.8043263206489475E-2</v>
      </c>
      <c r="BB1268" s="16" t="s">
        <v>5504</v>
      </c>
      <c r="BC1268" s="17" t="s">
        <v>5574</v>
      </c>
    </row>
    <row r="1269" spans="1:55" ht="20.100000000000001" customHeight="1" x14ac:dyDescent="0.2">
      <c r="A1269" s="15">
        <v>2017</v>
      </c>
      <c r="B1269" s="15" t="s">
        <v>75</v>
      </c>
      <c r="C1269" s="35">
        <f t="shared" si="301"/>
        <v>8</v>
      </c>
      <c r="D1269" s="67">
        <v>12</v>
      </c>
      <c r="E1269" s="60" t="s">
        <v>9</v>
      </c>
      <c r="F1269" s="18" t="str">
        <f t="shared" si="302"/>
        <v>Bolotnov, Igor</v>
      </c>
      <c r="G1269" s="11" t="s">
        <v>5100</v>
      </c>
      <c r="H1269" s="12" t="s">
        <v>5609</v>
      </c>
      <c r="I1269" s="128">
        <v>1</v>
      </c>
      <c r="J1269" s="68" t="s">
        <v>48</v>
      </c>
      <c r="K1269" s="34">
        <f t="shared" si="303"/>
        <v>102801</v>
      </c>
      <c r="L1269" s="34">
        <f t="shared" si="304"/>
        <v>0</v>
      </c>
      <c r="M1269" s="34">
        <f t="shared" si="305"/>
        <v>102801</v>
      </c>
      <c r="N1269" s="34">
        <f t="shared" si="306"/>
        <v>5808</v>
      </c>
      <c r="O1269" s="34">
        <f t="shared" si="307"/>
        <v>0</v>
      </c>
      <c r="P1269" s="34">
        <f t="shared" si="308"/>
        <v>5808</v>
      </c>
      <c r="Q1269" s="34">
        <f t="shared" si="309"/>
        <v>108609</v>
      </c>
      <c r="R1269" s="34">
        <f t="shared" si="310"/>
        <v>0</v>
      </c>
      <c r="S1269" s="34">
        <f t="shared" si="311"/>
        <v>108609</v>
      </c>
      <c r="T1269" s="69">
        <v>42916</v>
      </c>
      <c r="V1269" s="11" t="s">
        <v>5606</v>
      </c>
      <c r="W1269" s="11" t="s">
        <v>5607</v>
      </c>
      <c r="X1269" s="11" t="s">
        <v>9257</v>
      </c>
      <c r="Y1269" s="11" t="s">
        <v>5608</v>
      </c>
      <c r="Z1269" s="12" t="s">
        <v>4164</v>
      </c>
      <c r="AA1269" s="12" t="s">
        <v>4469</v>
      </c>
      <c r="AB1269" s="12" t="s">
        <v>4470</v>
      </c>
      <c r="AC1269" s="12" t="s">
        <v>482</v>
      </c>
      <c r="AD1269" s="11" t="s">
        <v>73</v>
      </c>
      <c r="AE1269" s="70">
        <v>93151</v>
      </c>
      <c r="AF1269" s="70">
        <v>203767</v>
      </c>
      <c r="AG1269" s="60" t="s">
        <v>45</v>
      </c>
      <c r="AH1269" s="61">
        <v>95370</v>
      </c>
      <c r="AI1269" s="61">
        <v>6000</v>
      </c>
      <c r="AJ1269" s="61">
        <v>96801</v>
      </c>
      <c r="AK1269" s="61">
        <v>6000</v>
      </c>
      <c r="AL1269" s="61">
        <v>102801</v>
      </c>
      <c r="AM1269" s="61">
        <v>0</v>
      </c>
      <c r="AN1269" s="11"/>
      <c r="AO1269" s="61">
        <v>102609</v>
      </c>
      <c r="AP1269" s="61">
        <v>6000</v>
      </c>
      <c r="AQ1269" s="62">
        <v>108609</v>
      </c>
      <c r="AR1269" s="62">
        <v>0</v>
      </c>
      <c r="AS1269" s="11"/>
      <c r="AT1269" s="62">
        <f t="shared" si="314"/>
        <v>102801</v>
      </c>
      <c r="AU1269" s="62">
        <f t="shared" si="315"/>
        <v>108609</v>
      </c>
      <c r="AV1269" s="61">
        <f t="shared" si="316"/>
        <v>7239</v>
      </c>
      <c r="AW1269" s="63" t="str">
        <f t="shared" si="312"/>
        <v/>
      </c>
      <c r="AX1269" s="63" t="str">
        <f t="shared" si="313"/>
        <v/>
      </c>
      <c r="AY1269" s="64">
        <f t="shared" si="317"/>
        <v>5808</v>
      </c>
      <c r="AZ1269" s="65">
        <f t="shared" si="318"/>
        <v>5.6497504888084749E-2</v>
      </c>
      <c r="BA1269" s="65">
        <f t="shared" si="319"/>
        <v>7.1411660254513176E-2</v>
      </c>
      <c r="BB1269" s="16" t="s">
        <v>5504</v>
      </c>
      <c r="BC1269" s="17" t="s">
        <v>5574</v>
      </c>
    </row>
    <row r="1270" spans="1:55" ht="20.100000000000001" customHeight="1" x14ac:dyDescent="0.2">
      <c r="A1270" s="15">
        <v>2017</v>
      </c>
      <c r="B1270" s="15" t="s">
        <v>75</v>
      </c>
      <c r="C1270" s="35">
        <f t="shared" si="301"/>
        <v>8</v>
      </c>
      <c r="D1270" s="67">
        <v>12</v>
      </c>
      <c r="E1270" s="60" t="s">
        <v>9</v>
      </c>
      <c r="F1270" s="18" t="str">
        <f t="shared" si="302"/>
        <v>Clerkin, Richard</v>
      </c>
      <c r="G1270" s="11" t="s">
        <v>3049</v>
      </c>
      <c r="H1270" s="12" t="s">
        <v>5630</v>
      </c>
      <c r="I1270" s="128">
        <v>1</v>
      </c>
      <c r="J1270" s="68" t="s">
        <v>48</v>
      </c>
      <c r="K1270" s="34">
        <f t="shared" si="303"/>
        <v>85821</v>
      </c>
      <c r="L1270" s="34">
        <f t="shared" si="304"/>
        <v>44211</v>
      </c>
      <c r="M1270" s="34">
        <f t="shared" si="305"/>
        <v>130032</v>
      </c>
      <c r="N1270" s="34">
        <f t="shared" si="306"/>
        <v>6074</v>
      </c>
      <c r="O1270" s="34">
        <f t="shared" si="307"/>
        <v>3129</v>
      </c>
      <c r="P1270" s="34">
        <f t="shared" si="308"/>
        <v>9203</v>
      </c>
      <c r="Q1270" s="34">
        <f t="shared" si="309"/>
        <v>91895</v>
      </c>
      <c r="R1270" s="34">
        <f t="shared" si="310"/>
        <v>47340</v>
      </c>
      <c r="S1270" s="34">
        <f t="shared" si="311"/>
        <v>139235</v>
      </c>
      <c r="T1270" s="69">
        <v>42916</v>
      </c>
      <c r="V1270" s="11" t="s">
        <v>5628</v>
      </c>
      <c r="W1270" s="11" t="s">
        <v>938</v>
      </c>
      <c r="X1270" s="11" t="s">
        <v>9258</v>
      </c>
      <c r="Y1270" s="11" t="s">
        <v>5629</v>
      </c>
      <c r="Z1270" s="12" t="s">
        <v>4290</v>
      </c>
      <c r="AA1270" s="12" t="s">
        <v>5631</v>
      </c>
      <c r="AB1270" s="12" t="s">
        <v>5632</v>
      </c>
      <c r="AC1270" s="12" t="s">
        <v>3649</v>
      </c>
      <c r="AD1270" s="11" t="s">
        <v>73</v>
      </c>
      <c r="AE1270" s="70">
        <v>77228</v>
      </c>
      <c r="AF1270" s="70">
        <v>154455</v>
      </c>
      <c r="AG1270" s="60" t="s">
        <v>45</v>
      </c>
      <c r="AH1270" s="61">
        <v>113332</v>
      </c>
      <c r="AI1270" s="61">
        <v>15000</v>
      </c>
      <c r="AJ1270" s="61">
        <v>115032</v>
      </c>
      <c r="AK1270" s="61">
        <v>15000</v>
      </c>
      <c r="AL1270" s="61">
        <v>85821</v>
      </c>
      <c r="AM1270" s="61">
        <v>44211</v>
      </c>
      <c r="AN1270" s="11" t="s">
        <v>74</v>
      </c>
      <c r="AO1270" s="61">
        <v>124235</v>
      </c>
      <c r="AP1270" s="61">
        <v>15000</v>
      </c>
      <c r="AQ1270" s="62">
        <v>91895</v>
      </c>
      <c r="AR1270" s="62">
        <v>47340</v>
      </c>
      <c r="AS1270" s="11" t="s">
        <v>74</v>
      </c>
      <c r="AT1270" s="62">
        <f t="shared" si="314"/>
        <v>130032</v>
      </c>
      <c r="AU1270" s="62">
        <f t="shared" si="315"/>
        <v>139235</v>
      </c>
      <c r="AV1270" s="61">
        <f t="shared" si="316"/>
        <v>10903</v>
      </c>
      <c r="AW1270" s="63" t="str">
        <f t="shared" si="312"/>
        <v/>
      </c>
      <c r="AX1270" s="63" t="str">
        <f t="shared" si="313"/>
        <v/>
      </c>
      <c r="AY1270" s="64">
        <f t="shared" si="317"/>
        <v>9203</v>
      </c>
      <c r="AZ1270" s="65">
        <f t="shared" si="318"/>
        <v>7.0774886181862923E-2</v>
      </c>
      <c r="BA1270" s="65">
        <f t="shared" si="319"/>
        <v>8.4959324252719515E-2</v>
      </c>
      <c r="BB1270" s="16" t="s">
        <v>5504</v>
      </c>
      <c r="BC1270" s="17" t="s">
        <v>5574</v>
      </c>
    </row>
    <row r="1271" spans="1:55" ht="20.100000000000001" customHeight="1" x14ac:dyDescent="0.2">
      <c r="A1271" s="15">
        <v>2017</v>
      </c>
      <c r="B1271" s="15" t="s">
        <v>75</v>
      </c>
      <c r="C1271" s="35">
        <f t="shared" si="301"/>
        <v>8</v>
      </c>
      <c r="D1271" s="67">
        <v>12</v>
      </c>
      <c r="E1271" s="60" t="s">
        <v>9</v>
      </c>
      <c r="F1271" s="18" t="str">
        <f t="shared" si="302"/>
        <v>DeCuir-Gunby, Jessica</v>
      </c>
      <c r="G1271" s="11" t="s">
        <v>419</v>
      </c>
      <c r="H1271" s="12" t="s">
        <v>5645</v>
      </c>
      <c r="I1271" s="128">
        <v>1</v>
      </c>
      <c r="J1271" s="68" t="s">
        <v>48</v>
      </c>
      <c r="K1271" s="34">
        <f t="shared" si="303"/>
        <v>98810</v>
      </c>
      <c r="L1271" s="34">
        <f t="shared" si="304"/>
        <v>12000</v>
      </c>
      <c r="M1271" s="34">
        <f t="shared" si="305"/>
        <v>110810</v>
      </c>
      <c r="N1271" s="34">
        <f t="shared" si="306"/>
        <v>6336</v>
      </c>
      <c r="O1271" s="34">
        <f t="shared" si="307"/>
        <v>769</v>
      </c>
      <c r="P1271" s="34">
        <f t="shared" si="308"/>
        <v>7105</v>
      </c>
      <c r="Q1271" s="34">
        <f t="shared" si="309"/>
        <v>105146</v>
      </c>
      <c r="R1271" s="34">
        <f t="shared" si="310"/>
        <v>12769</v>
      </c>
      <c r="S1271" s="34">
        <f t="shared" si="311"/>
        <v>117915</v>
      </c>
      <c r="T1271" s="69">
        <v>42916</v>
      </c>
      <c r="V1271" s="11" t="s">
        <v>5643</v>
      </c>
      <c r="W1271" s="11" t="s">
        <v>336</v>
      </c>
      <c r="X1271" s="11" t="s">
        <v>9259</v>
      </c>
      <c r="Y1271" s="11" t="s">
        <v>5644</v>
      </c>
      <c r="Z1271" s="12" t="s">
        <v>4311</v>
      </c>
      <c r="AA1271" s="12" t="s">
        <v>5646</v>
      </c>
      <c r="AB1271" s="12" t="s">
        <v>5647</v>
      </c>
      <c r="AC1271" s="12" t="s">
        <v>3649</v>
      </c>
      <c r="AD1271" s="11" t="s">
        <v>73</v>
      </c>
      <c r="AE1271" s="70">
        <v>89723</v>
      </c>
      <c r="AF1271" s="70">
        <v>112154</v>
      </c>
      <c r="AG1271" s="60" t="s">
        <v>45</v>
      </c>
      <c r="AH1271" s="61">
        <v>84542</v>
      </c>
      <c r="AI1271" s="61">
        <v>13600</v>
      </c>
      <c r="AJ1271" s="61">
        <v>88810</v>
      </c>
      <c r="AK1271" s="61">
        <v>22000</v>
      </c>
      <c r="AL1271" s="61">
        <v>98810</v>
      </c>
      <c r="AM1271" s="61">
        <v>12000</v>
      </c>
      <c r="AN1271" s="11" t="s">
        <v>74</v>
      </c>
      <c r="AO1271" s="61">
        <v>95915</v>
      </c>
      <c r="AP1271" s="61">
        <v>22000</v>
      </c>
      <c r="AQ1271" s="62">
        <v>105146</v>
      </c>
      <c r="AR1271" s="62">
        <v>12769</v>
      </c>
      <c r="AS1271" s="11" t="s">
        <v>74</v>
      </c>
      <c r="AT1271" s="62">
        <f t="shared" si="314"/>
        <v>110810</v>
      </c>
      <c r="AU1271" s="62">
        <f t="shared" si="315"/>
        <v>117915</v>
      </c>
      <c r="AV1271" s="61">
        <f t="shared" si="316"/>
        <v>19773</v>
      </c>
      <c r="AW1271" s="63" t="str">
        <f t="shared" si="312"/>
        <v/>
      </c>
      <c r="AX1271" s="63" t="str">
        <f t="shared" si="313"/>
        <v/>
      </c>
      <c r="AY1271" s="64">
        <f t="shared" si="317"/>
        <v>7105</v>
      </c>
      <c r="AZ1271" s="65">
        <f t="shared" si="318"/>
        <v>6.4118761844598859E-2</v>
      </c>
      <c r="BA1271" s="65">
        <f t="shared" si="319"/>
        <v>0.20147337531332152</v>
      </c>
      <c r="BB1271" s="16" t="s">
        <v>5504</v>
      </c>
      <c r="BC1271" s="17" t="s">
        <v>5574</v>
      </c>
    </row>
    <row r="1272" spans="1:55" ht="20.100000000000001" customHeight="1" x14ac:dyDescent="0.2">
      <c r="A1272" s="15">
        <v>2017</v>
      </c>
      <c r="B1272" s="15" t="s">
        <v>75</v>
      </c>
      <c r="C1272" s="35">
        <f t="shared" si="301"/>
        <v>8</v>
      </c>
      <c r="D1272" s="67">
        <v>12</v>
      </c>
      <c r="E1272" s="60" t="s">
        <v>9</v>
      </c>
      <c r="F1272" s="18" t="str">
        <f t="shared" si="302"/>
        <v>El-Shafei, Ahmed</v>
      </c>
      <c r="G1272" s="11" t="s">
        <v>419</v>
      </c>
      <c r="H1272" s="12" t="s">
        <v>5656</v>
      </c>
      <c r="I1272" s="128">
        <v>1</v>
      </c>
      <c r="J1272" s="68" t="s">
        <v>48</v>
      </c>
      <c r="K1272" s="34">
        <f t="shared" si="303"/>
        <v>89064</v>
      </c>
      <c r="L1272" s="34">
        <f t="shared" si="304"/>
        <v>7500</v>
      </c>
      <c r="M1272" s="34">
        <f t="shared" si="305"/>
        <v>96564</v>
      </c>
      <c r="N1272" s="34">
        <f t="shared" si="306"/>
        <v>6571</v>
      </c>
      <c r="O1272" s="34">
        <f t="shared" si="307"/>
        <v>554</v>
      </c>
      <c r="P1272" s="34">
        <f t="shared" si="308"/>
        <v>7125</v>
      </c>
      <c r="Q1272" s="34">
        <f t="shared" si="309"/>
        <v>95635</v>
      </c>
      <c r="R1272" s="34">
        <f t="shared" si="310"/>
        <v>8054</v>
      </c>
      <c r="S1272" s="34">
        <f t="shared" si="311"/>
        <v>103689</v>
      </c>
      <c r="T1272" s="69">
        <v>42916</v>
      </c>
      <c r="V1272" s="11" t="s">
        <v>5653</v>
      </c>
      <c r="W1272" s="11" t="s">
        <v>5654</v>
      </c>
      <c r="X1272" s="11" t="s">
        <v>9260</v>
      </c>
      <c r="Y1272" s="11" t="s">
        <v>5655</v>
      </c>
      <c r="Z1272" s="12" t="s">
        <v>4219</v>
      </c>
      <c r="AA1272" s="12" t="s">
        <v>5657</v>
      </c>
      <c r="AB1272" s="12" t="s">
        <v>5658</v>
      </c>
      <c r="AC1272" s="12" t="s">
        <v>3649</v>
      </c>
      <c r="AD1272" s="11" t="s">
        <v>73</v>
      </c>
      <c r="AE1272" s="70">
        <v>112657</v>
      </c>
      <c r="AF1272" s="70">
        <v>281642</v>
      </c>
      <c r="AG1272" s="60" t="s">
        <v>45</v>
      </c>
      <c r="AH1272" s="61">
        <v>87748</v>
      </c>
      <c r="AI1272" s="61">
        <v>7500</v>
      </c>
      <c r="AJ1272" s="61">
        <v>89064</v>
      </c>
      <c r="AK1272" s="61">
        <v>7500</v>
      </c>
      <c r="AL1272" s="61">
        <v>89064</v>
      </c>
      <c r="AM1272" s="61">
        <v>7500</v>
      </c>
      <c r="AN1272" s="11" t="s">
        <v>74</v>
      </c>
      <c r="AO1272" s="61">
        <v>96189</v>
      </c>
      <c r="AP1272" s="61">
        <v>7500</v>
      </c>
      <c r="AQ1272" s="62">
        <v>95635</v>
      </c>
      <c r="AR1272" s="62">
        <v>8054</v>
      </c>
      <c r="AS1272" s="11" t="s">
        <v>74</v>
      </c>
      <c r="AT1272" s="62">
        <f t="shared" si="314"/>
        <v>96564</v>
      </c>
      <c r="AU1272" s="62">
        <f t="shared" si="315"/>
        <v>103689</v>
      </c>
      <c r="AV1272" s="61">
        <f t="shared" si="316"/>
        <v>8441</v>
      </c>
      <c r="AW1272" s="63" t="str">
        <f t="shared" si="312"/>
        <v/>
      </c>
      <c r="AX1272" s="63" t="str">
        <f t="shared" si="313"/>
        <v/>
      </c>
      <c r="AY1272" s="64">
        <f t="shared" si="317"/>
        <v>7125</v>
      </c>
      <c r="AZ1272" s="65">
        <f t="shared" si="318"/>
        <v>7.3785261588169504E-2</v>
      </c>
      <c r="BA1272" s="65">
        <f t="shared" si="319"/>
        <v>8.8621283386527805E-2</v>
      </c>
      <c r="BB1272" s="16" t="s">
        <v>5504</v>
      </c>
      <c r="BC1272" s="17" t="s">
        <v>5574</v>
      </c>
    </row>
    <row r="1273" spans="1:55" ht="20.100000000000001" customHeight="1" x14ac:dyDescent="0.2">
      <c r="A1273" s="15">
        <v>2017</v>
      </c>
      <c r="B1273" s="15" t="s">
        <v>75</v>
      </c>
      <c r="C1273" s="35">
        <f t="shared" si="301"/>
        <v>8</v>
      </c>
      <c r="D1273" s="67">
        <v>12</v>
      </c>
      <c r="E1273" s="60" t="s">
        <v>9</v>
      </c>
      <c r="F1273" s="18" t="str">
        <f t="shared" si="302"/>
        <v>Gulling, Dana</v>
      </c>
      <c r="G1273" s="11" t="s">
        <v>5100</v>
      </c>
      <c r="H1273" s="12" t="s">
        <v>5691</v>
      </c>
      <c r="I1273" s="128">
        <v>1</v>
      </c>
      <c r="J1273" s="68" t="s">
        <v>48</v>
      </c>
      <c r="K1273" s="34">
        <f t="shared" si="303"/>
        <v>63754</v>
      </c>
      <c r="L1273" s="34">
        <f t="shared" si="304"/>
        <v>20417</v>
      </c>
      <c r="M1273" s="34">
        <f t="shared" si="305"/>
        <v>84171</v>
      </c>
      <c r="N1273" s="34">
        <f t="shared" si="306"/>
        <v>12129</v>
      </c>
      <c r="O1273" s="34">
        <f t="shared" si="307"/>
        <v>-7799</v>
      </c>
      <c r="P1273" s="34">
        <f t="shared" si="308"/>
        <v>4330</v>
      </c>
      <c r="Q1273" s="34">
        <f t="shared" si="309"/>
        <v>75883</v>
      </c>
      <c r="R1273" s="34">
        <f t="shared" si="310"/>
        <v>12618</v>
      </c>
      <c r="S1273" s="34">
        <f t="shared" si="311"/>
        <v>88501</v>
      </c>
      <c r="T1273" s="69">
        <v>42916</v>
      </c>
      <c r="V1273" s="11" t="s">
        <v>5688</v>
      </c>
      <c r="W1273" s="11" t="s">
        <v>5689</v>
      </c>
      <c r="X1273" s="11" t="s">
        <v>9261</v>
      </c>
      <c r="Y1273" s="11" t="s">
        <v>5690</v>
      </c>
      <c r="Z1273" s="12" t="s">
        <v>5692</v>
      </c>
      <c r="AA1273" s="12" t="s">
        <v>5693</v>
      </c>
      <c r="AB1273" s="12" t="s">
        <v>5694</v>
      </c>
      <c r="AC1273" s="12" t="s">
        <v>482</v>
      </c>
      <c r="AD1273" s="11" t="s">
        <v>73</v>
      </c>
      <c r="AE1273" s="70">
        <v>66967</v>
      </c>
      <c r="AF1273" s="70">
        <v>146491</v>
      </c>
      <c r="AG1273" s="60" t="s">
        <v>45</v>
      </c>
      <c r="AH1273" s="61">
        <v>71104</v>
      </c>
      <c r="AI1273" s="61">
        <v>0</v>
      </c>
      <c r="AJ1273" s="61">
        <v>72171</v>
      </c>
      <c r="AK1273" s="61">
        <v>12000</v>
      </c>
      <c r="AL1273" s="61">
        <v>63754</v>
      </c>
      <c r="AM1273" s="61">
        <v>20417</v>
      </c>
      <c r="AN1273" s="11" t="s">
        <v>4154</v>
      </c>
      <c r="AO1273" s="61">
        <v>76501</v>
      </c>
      <c r="AP1273" s="61">
        <v>12000</v>
      </c>
      <c r="AQ1273" s="62">
        <v>75883</v>
      </c>
      <c r="AR1273" s="62">
        <v>12618</v>
      </c>
      <c r="AS1273" s="11" t="s">
        <v>74</v>
      </c>
      <c r="AT1273" s="62">
        <f t="shared" si="314"/>
        <v>84171</v>
      </c>
      <c r="AU1273" s="62">
        <f t="shared" si="315"/>
        <v>88501</v>
      </c>
      <c r="AV1273" s="61">
        <f t="shared" si="316"/>
        <v>17397</v>
      </c>
      <c r="AW1273" s="63" t="str">
        <f t="shared" si="312"/>
        <v/>
      </c>
      <c r="AX1273" s="63" t="str">
        <f t="shared" si="313"/>
        <v/>
      </c>
      <c r="AY1273" s="64">
        <f t="shared" si="317"/>
        <v>4330</v>
      </c>
      <c r="AZ1273" s="65">
        <f t="shared" si="318"/>
        <v>5.1442896009314371E-2</v>
      </c>
      <c r="BA1273" s="65">
        <f t="shared" si="319"/>
        <v>0.2446697794779478</v>
      </c>
      <c r="BB1273" s="16" t="s">
        <v>5504</v>
      </c>
      <c r="BC1273" s="17" t="s">
        <v>5574</v>
      </c>
    </row>
    <row r="1274" spans="1:55" ht="20.100000000000001" customHeight="1" x14ac:dyDescent="0.2">
      <c r="A1274" s="15">
        <v>2017</v>
      </c>
      <c r="B1274" s="15" t="s">
        <v>75</v>
      </c>
      <c r="C1274" s="35">
        <f t="shared" si="301"/>
        <v>8</v>
      </c>
      <c r="D1274" s="67">
        <v>12</v>
      </c>
      <c r="E1274" s="60" t="s">
        <v>9</v>
      </c>
      <c r="F1274" s="18" t="str">
        <f t="shared" si="302"/>
        <v>Gupta, Rachana</v>
      </c>
      <c r="G1274" s="11" t="s">
        <v>5569</v>
      </c>
      <c r="H1274" s="12" t="s">
        <v>5703</v>
      </c>
      <c r="I1274" s="128">
        <v>1</v>
      </c>
      <c r="J1274" s="68" t="s">
        <v>48</v>
      </c>
      <c r="K1274" s="34">
        <f t="shared" si="303"/>
        <v>95809</v>
      </c>
      <c r="L1274" s="34">
        <f t="shared" si="304"/>
        <v>0</v>
      </c>
      <c r="M1274" s="34">
        <f t="shared" si="305"/>
        <v>95809</v>
      </c>
      <c r="N1274" s="34">
        <f t="shared" si="306"/>
        <v>5233</v>
      </c>
      <c r="O1274" s="34">
        <f t="shared" si="307"/>
        <v>0</v>
      </c>
      <c r="P1274" s="34">
        <f t="shared" si="308"/>
        <v>5233</v>
      </c>
      <c r="Q1274" s="34">
        <f t="shared" si="309"/>
        <v>101042</v>
      </c>
      <c r="R1274" s="34">
        <f t="shared" si="310"/>
        <v>0</v>
      </c>
      <c r="S1274" s="34">
        <f t="shared" si="311"/>
        <v>101042</v>
      </c>
      <c r="T1274" s="69">
        <v>42916</v>
      </c>
      <c r="V1274" s="11" t="s">
        <v>5695</v>
      </c>
      <c r="W1274" s="11" t="s">
        <v>5701</v>
      </c>
      <c r="X1274" s="11" t="s">
        <v>9262</v>
      </c>
      <c r="Y1274" s="11" t="s">
        <v>5702</v>
      </c>
      <c r="Z1274" s="12" t="s">
        <v>4164</v>
      </c>
      <c r="AA1274" s="12" t="s">
        <v>5704</v>
      </c>
      <c r="AB1274" s="12" t="s">
        <v>5705</v>
      </c>
      <c r="AC1274" s="12" t="s">
        <v>5573</v>
      </c>
      <c r="AD1274" s="11" t="s">
        <v>73</v>
      </c>
      <c r="AE1274" s="70">
        <v>84898</v>
      </c>
      <c r="AF1274" s="70">
        <v>112691</v>
      </c>
      <c r="AG1274" s="60" t="s">
        <v>45</v>
      </c>
      <c r="AH1274" s="61">
        <v>85927</v>
      </c>
      <c r="AI1274" s="61">
        <v>8593</v>
      </c>
      <c r="AJ1274" s="61">
        <v>87216</v>
      </c>
      <c r="AK1274" s="61">
        <v>8593</v>
      </c>
      <c r="AL1274" s="61">
        <v>95809</v>
      </c>
      <c r="AM1274" s="61">
        <v>0</v>
      </c>
      <c r="AN1274" s="11"/>
      <c r="AO1274" s="61">
        <v>92449</v>
      </c>
      <c r="AP1274" s="61">
        <v>8593</v>
      </c>
      <c r="AQ1274" s="62">
        <v>101042</v>
      </c>
      <c r="AR1274" s="62">
        <v>0</v>
      </c>
      <c r="AS1274" s="11"/>
      <c r="AT1274" s="62">
        <f t="shared" si="314"/>
        <v>95809</v>
      </c>
      <c r="AU1274" s="62">
        <f t="shared" si="315"/>
        <v>101042</v>
      </c>
      <c r="AV1274" s="61">
        <f t="shared" si="316"/>
        <v>6522</v>
      </c>
      <c r="AW1274" s="63" t="str">
        <f t="shared" si="312"/>
        <v/>
      </c>
      <c r="AX1274" s="63" t="str">
        <f t="shared" si="313"/>
        <v/>
      </c>
      <c r="AY1274" s="64">
        <f t="shared" si="317"/>
        <v>5233</v>
      </c>
      <c r="AZ1274" s="65">
        <f t="shared" si="318"/>
        <v>5.4619085889634586E-2</v>
      </c>
      <c r="BA1274" s="65">
        <f t="shared" si="319"/>
        <v>6.9001269572577226E-2</v>
      </c>
      <c r="BB1274" s="16" t="s">
        <v>5504</v>
      </c>
      <c r="BC1274" s="17" t="s">
        <v>5574</v>
      </c>
    </row>
    <row r="1275" spans="1:55" ht="20.100000000000001" customHeight="1" x14ac:dyDescent="0.2">
      <c r="A1275" s="15">
        <v>2017</v>
      </c>
      <c r="B1275" s="15" t="s">
        <v>75</v>
      </c>
      <c r="C1275" s="35">
        <f t="shared" si="301"/>
        <v>8</v>
      </c>
      <c r="D1275" s="67">
        <v>12</v>
      </c>
      <c r="E1275" s="60" t="s">
        <v>9</v>
      </c>
      <c r="F1275" s="18" t="str">
        <f t="shared" si="302"/>
        <v>Heitman, Joshua</v>
      </c>
      <c r="G1275" s="11" t="s">
        <v>419</v>
      </c>
      <c r="H1275" s="12" t="s">
        <v>5711</v>
      </c>
      <c r="I1275" s="128">
        <v>1</v>
      </c>
      <c r="J1275" s="68" t="s">
        <v>48</v>
      </c>
      <c r="K1275" s="34">
        <f t="shared" si="303"/>
        <v>83155</v>
      </c>
      <c r="L1275" s="34">
        <f t="shared" si="304"/>
        <v>19458</v>
      </c>
      <c r="M1275" s="34">
        <f t="shared" si="305"/>
        <v>102613</v>
      </c>
      <c r="N1275" s="34">
        <f t="shared" si="306"/>
        <v>6301</v>
      </c>
      <c r="O1275" s="34">
        <f t="shared" si="307"/>
        <v>1108</v>
      </c>
      <c r="P1275" s="34">
        <f t="shared" si="308"/>
        <v>7409</v>
      </c>
      <c r="Q1275" s="34">
        <f t="shared" si="309"/>
        <v>89456</v>
      </c>
      <c r="R1275" s="34">
        <f t="shared" si="310"/>
        <v>20566</v>
      </c>
      <c r="S1275" s="34">
        <f t="shared" si="311"/>
        <v>110022</v>
      </c>
      <c r="T1275" s="69">
        <v>42916</v>
      </c>
      <c r="V1275" s="11" t="s">
        <v>5709</v>
      </c>
      <c r="W1275" s="11" t="s">
        <v>1650</v>
      </c>
      <c r="X1275" s="11" t="s">
        <v>9263</v>
      </c>
      <c r="Y1275" s="11" t="s">
        <v>5710</v>
      </c>
      <c r="Z1275" s="12" t="s">
        <v>4137</v>
      </c>
      <c r="AA1275" s="12" t="s">
        <v>4619</v>
      </c>
      <c r="AB1275" s="12" t="s">
        <v>4620</v>
      </c>
      <c r="AC1275" s="12" t="s">
        <v>3649</v>
      </c>
      <c r="AD1275" s="11" t="s">
        <v>73</v>
      </c>
      <c r="AE1275" s="70">
        <v>89944</v>
      </c>
      <c r="AF1275" s="70">
        <v>224860</v>
      </c>
      <c r="AG1275" s="60" t="s">
        <v>45</v>
      </c>
      <c r="AH1275" s="61">
        <v>91244</v>
      </c>
      <c r="AI1275" s="61">
        <v>10000</v>
      </c>
      <c r="AJ1275" s="61">
        <v>92613</v>
      </c>
      <c r="AK1275" s="61">
        <v>10000</v>
      </c>
      <c r="AL1275" s="61">
        <v>83155</v>
      </c>
      <c r="AM1275" s="61">
        <v>19458</v>
      </c>
      <c r="AN1275" s="11" t="s">
        <v>74</v>
      </c>
      <c r="AO1275" s="61">
        <v>100022</v>
      </c>
      <c r="AP1275" s="61">
        <v>10000</v>
      </c>
      <c r="AQ1275" s="62">
        <v>89456</v>
      </c>
      <c r="AR1275" s="62">
        <v>20566</v>
      </c>
      <c r="AS1275" s="11" t="s">
        <v>74</v>
      </c>
      <c r="AT1275" s="62">
        <f t="shared" si="314"/>
        <v>102613</v>
      </c>
      <c r="AU1275" s="62">
        <f t="shared" si="315"/>
        <v>110022</v>
      </c>
      <c r="AV1275" s="61">
        <f t="shared" si="316"/>
        <v>8778</v>
      </c>
      <c r="AW1275" s="63" t="str">
        <f t="shared" si="312"/>
        <v/>
      </c>
      <c r="AX1275" s="63" t="str">
        <f t="shared" si="313"/>
        <v/>
      </c>
      <c r="AY1275" s="64">
        <f t="shared" si="317"/>
        <v>7409</v>
      </c>
      <c r="AZ1275" s="65">
        <f t="shared" si="318"/>
        <v>7.220332706382232E-2</v>
      </c>
      <c r="BA1275" s="65">
        <f t="shared" si="319"/>
        <v>8.6701434159061272E-2</v>
      </c>
      <c r="BB1275" s="16" t="s">
        <v>5504</v>
      </c>
      <c r="BC1275" s="17" t="s">
        <v>5574</v>
      </c>
    </row>
    <row r="1276" spans="1:55" ht="20.100000000000001" customHeight="1" x14ac:dyDescent="0.2">
      <c r="A1276" s="15">
        <v>2017</v>
      </c>
      <c r="B1276" s="15" t="s">
        <v>75</v>
      </c>
      <c r="C1276" s="35">
        <f t="shared" si="301"/>
        <v>8</v>
      </c>
      <c r="D1276" s="67">
        <v>12</v>
      </c>
      <c r="E1276" s="60" t="s">
        <v>9</v>
      </c>
      <c r="F1276" s="18" t="str">
        <f t="shared" si="302"/>
        <v>Joines, Sharon Melissa</v>
      </c>
      <c r="G1276" s="11" t="s">
        <v>419</v>
      </c>
      <c r="H1276" s="12" t="s">
        <v>5748</v>
      </c>
      <c r="I1276" s="128">
        <v>1</v>
      </c>
      <c r="J1276" s="68" t="s">
        <v>48</v>
      </c>
      <c r="K1276" s="34">
        <f t="shared" si="303"/>
        <v>94846</v>
      </c>
      <c r="L1276" s="34">
        <f t="shared" si="304"/>
        <v>20000</v>
      </c>
      <c r="M1276" s="34">
        <f t="shared" si="305"/>
        <v>114846</v>
      </c>
      <c r="N1276" s="34">
        <f t="shared" si="306"/>
        <v>6266</v>
      </c>
      <c r="O1276" s="34">
        <f t="shared" si="307"/>
        <v>1322</v>
      </c>
      <c r="P1276" s="34">
        <f t="shared" si="308"/>
        <v>7588</v>
      </c>
      <c r="Q1276" s="34">
        <f t="shared" si="309"/>
        <v>101112</v>
      </c>
      <c r="R1276" s="34">
        <f t="shared" si="310"/>
        <v>21322</v>
      </c>
      <c r="S1276" s="34">
        <f t="shared" si="311"/>
        <v>122434</v>
      </c>
      <c r="T1276" s="69">
        <v>42916</v>
      </c>
      <c r="V1276" s="11" t="s">
        <v>5745</v>
      </c>
      <c r="W1276" s="11" t="s">
        <v>5746</v>
      </c>
      <c r="X1276" s="11" t="s">
        <v>9436</v>
      </c>
      <c r="Y1276" s="11" t="s">
        <v>5747</v>
      </c>
      <c r="Z1276" s="12" t="s">
        <v>5692</v>
      </c>
      <c r="AA1276" s="12" t="s">
        <v>5749</v>
      </c>
      <c r="AB1276" s="12" t="s">
        <v>5750</v>
      </c>
      <c r="AC1276" s="12" t="s">
        <v>3649</v>
      </c>
      <c r="AD1276" s="11" t="s">
        <v>73</v>
      </c>
      <c r="AE1276" s="70">
        <v>91930</v>
      </c>
      <c r="AF1276" s="70">
        <v>229824</v>
      </c>
      <c r="AG1276" s="60" t="s">
        <v>45</v>
      </c>
      <c r="AH1276" s="61">
        <v>93444</v>
      </c>
      <c r="AI1276" s="61">
        <v>20000</v>
      </c>
      <c r="AJ1276" s="61">
        <v>94846</v>
      </c>
      <c r="AK1276" s="61">
        <v>20000</v>
      </c>
      <c r="AL1276" s="61">
        <v>94846</v>
      </c>
      <c r="AM1276" s="61">
        <v>20000</v>
      </c>
      <c r="AN1276" s="11" t="s">
        <v>4154</v>
      </c>
      <c r="AO1276" s="61">
        <v>102434</v>
      </c>
      <c r="AP1276" s="61">
        <v>20000</v>
      </c>
      <c r="AQ1276" s="62">
        <v>101112</v>
      </c>
      <c r="AR1276" s="62">
        <v>21322</v>
      </c>
      <c r="AS1276" s="11" t="s">
        <v>4154</v>
      </c>
      <c r="AT1276" s="62">
        <f t="shared" si="314"/>
        <v>114846</v>
      </c>
      <c r="AU1276" s="62">
        <f t="shared" si="315"/>
        <v>122434</v>
      </c>
      <c r="AV1276" s="61">
        <f t="shared" si="316"/>
        <v>8990</v>
      </c>
      <c r="AW1276" s="63" t="str">
        <f t="shared" si="312"/>
        <v/>
      </c>
      <c r="AX1276" s="63" t="str">
        <f t="shared" si="313"/>
        <v/>
      </c>
      <c r="AY1276" s="64">
        <f t="shared" si="317"/>
        <v>7588</v>
      </c>
      <c r="AZ1276" s="65">
        <f t="shared" si="318"/>
        <v>6.6071086498441386E-2</v>
      </c>
      <c r="BA1276" s="65">
        <f t="shared" si="319"/>
        <v>7.9246147879129786E-2</v>
      </c>
      <c r="BB1276" s="16" t="s">
        <v>5504</v>
      </c>
      <c r="BC1276" s="17" t="s">
        <v>5574</v>
      </c>
    </row>
    <row r="1277" spans="1:55" ht="20.100000000000001" customHeight="1" x14ac:dyDescent="0.2">
      <c r="A1277" s="15">
        <v>2017</v>
      </c>
      <c r="B1277" s="15" t="s">
        <v>75</v>
      </c>
      <c r="C1277" s="35">
        <f t="shared" si="301"/>
        <v>8</v>
      </c>
      <c r="D1277" s="67">
        <v>12</v>
      </c>
      <c r="E1277" s="60" t="s">
        <v>9</v>
      </c>
      <c r="F1277" s="18" t="str">
        <f t="shared" si="302"/>
        <v>Koch, Thomas</v>
      </c>
      <c r="G1277" s="11" t="s">
        <v>5569</v>
      </c>
      <c r="H1277" s="12" t="s">
        <v>5762</v>
      </c>
      <c r="I1277" s="128">
        <v>1</v>
      </c>
      <c r="J1277" s="68" t="s">
        <v>48</v>
      </c>
      <c r="K1277" s="34">
        <f t="shared" si="303"/>
        <v>57477</v>
      </c>
      <c r="L1277" s="34">
        <f t="shared" si="304"/>
        <v>0</v>
      </c>
      <c r="M1277" s="34">
        <f t="shared" si="305"/>
        <v>57477</v>
      </c>
      <c r="N1277" s="34">
        <f t="shared" si="306"/>
        <v>3204</v>
      </c>
      <c r="O1277" s="34">
        <f t="shared" si="307"/>
        <v>0</v>
      </c>
      <c r="P1277" s="34">
        <f t="shared" si="308"/>
        <v>3204</v>
      </c>
      <c r="Q1277" s="34">
        <f t="shared" si="309"/>
        <v>60681</v>
      </c>
      <c r="R1277" s="34">
        <f t="shared" si="310"/>
        <v>0</v>
      </c>
      <c r="S1277" s="34">
        <f t="shared" si="311"/>
        <v>60681</v>
      </c>
      <c r="T1277" s="69">
        <v>42916</v>
      </c>
      <c r="V1277" s="11" t="s">
        <v>5760</v>
      </c>
      <c r="W1277" s="11" t="s">
        <v>535</v>
      </c>
      <c r="X1277" s="11" t="s">
        <v>9264</v>
      </c>
      <c r="Y1277" s="11" t="s">
        <v>5761</v>
      </c>
      <c r="Z1277" s="12" t="s">
        <v>4178</v>
      </c>
      <c r="AA1277" s="12" t="s">
        <v>5571</v>
      </c>
      <c r="AB1277" s="12" t="s">
        <v>5572</v>
      </c>
      <c r="AC1277" s="12" t="s">
        <v>5573</v>
      </c>
      <c r="AD1277" s="11" t="s">
        <v>73</v>
      </c>
      <c r="AE1277" s="70">
        <v>51491</v>
      </c>
      <c r="AF1277" s="70">
        <v>64526</v>
      </c>
      <c r="AG1277" s="60" t="s">
        <v>45</v>
      </c>
      <c r="AH1277" s="61">
        <v>52604</v>
      </c>
      <c r="AI1277" s="61">
        <v>4084</v>
      </c>
      <c r="AJ1277" s="61">
        <v>53393</v>
      </c>
      <c r="AK1277" s="61">
        <v>4084</v>
      </c>
      <c r="AL1277" s="61">
        <v>57477</v>
      </c>
      <c r="AM1277" s="61">
        <v>0</v>
      </c>
      <c r="AN1277" s="11"/>
      <c r="AO1277" s="61">
        <v>56597</v>
      </c>
      <c r="AP1277" s="61">
        <v>4084</v>
      </c>
      <c r="AQ1277" s="62">
        <v>60681</v>
      </c>
      <c r="AR1277" s="62">
        <v>0</v>
      </c>
      <c r="AS1277" s="11"/>
      <c r="AT1277" s="62">
        <f t="shared" si="314"/>
        <v>57477</v>
      </c>
      <c r="AU1277" s="62">
        <f t="shared" si="315"/>
        <v>60681</v>
      </c>
      <c r="AV1277" s="61">
        <f t="shared" si="316"/>
        <v>3993</v>
      </c>
      <c r="AW1277" s="63" t="str">
        <f t="shared" si="312"/>
        <v/>
      </c>
      <c r="AX1277" s="63" t="str">
        <f t="shared" si="313"/>
        <v/>
      </c>
      <c r="AY1277" s="64">
        <f t="shared" si="317"/>
        <v>3204</v>
      </c>
      <c r="AZ1277" s="65">
        <f t="shared" si="318"/>
        <v>5.5744036745132834E-2</v>
      </c>
      <c r="BA1277" s="65">
        <f t="shared" si="319"/>
        <v>7.0438187976291283E-2</v>
      </c>
      <c r="BB1277" s="16" t="s">
        <v>5504</v>
      </c>
      <c r="BC1277" s="17" t="s">
        <v>5574</v>
      </c>
    </row>
    <row r="1278" spans="1:55" ht="20.100000000000001" customHeight="1" x14ac:dyDescent="0.2">
      <c r="A1278" s="15">
        <v>2017</v>
      </c>
      <c r="B1278" s="15" t="s">
        <v>75</v>
      </c>
      <c r="C1278" s="35">
        <f t="shared" si="301"/>
        <v>8</v>
      </c>
      <c r="D1278" s="67">
        <v>12</v>
      </c>
      <c r="E1278" s="60" t="s">
        <v>9</v>
      </c>
      <c r="F1278" s="18" t="str">
        <f t="shared" si="302"/>
        <v>McDonald, Steven</v>
      </c>
      <c r="G1278" s="11" t="s">
        <v>419</v>
      </c>
      <c r="H1278" s="12" t="s">
        <v>5813</v>
      </c>
      <c r="I1278" s="128">
        <v>1</v>
      </c>
      <c r="J1278" s="68" t="s">
        <v>48</v>
      </c>
      <c r="K1278" s="34">
        <f t="shared" si="303"/>
        <v>106141</v>
      </c>
      <c r="L1278" s="34">
        <f t="shared" si="304"/>
        <v>0</v>
      </c>
      <c r="M1278" s="34">
        <f t="shared" si="305"/>
        <v>106141</v>
      </c>
      <c r="N1278" s="34">
        <f t="shared" si="306"/>
        <v>7171</v>
      </c>
      <c r="O1278" s="34">
        <f t="shared" si="307"/>
        <v>0</v>
      </c>
      <c r="P1278" s="34">
        <f t="shared" si="308"/>
        <v>7171</v>
      </c>
      <c r="Q1278" s="34">
        <f t="shared" si="309"/>
        <v>113312</v>
      </c>
      <c r="R1278" s="34">
        <f t="shared" si="310"/>
        <v>0</v>
      </c>
      <c r="S1278" s="34">
        <f t="shared" si="311"/>
        <v>113312</v>
      </c>
      <c r="T1278" s="69">
        <v>42916</v>
      </c>
      <c r="V1278" s="11" t="s">
        <v>1658</v>
      </c>
      <c r="W1278" s="11" t="s">
        <v>1360</v>
      </c>
      <c r="X1278" s="11" t="s">
        <v>9265</v>
      </c>
      <c r="Y1278" s="11" t="s">
        <v>5812</v>
      </c>
      <c r="Z1278" s="12" t="s">
        <v>4290</v>
      </c>
      <c r="AA1278" s="12" t="s">
        <v>5153</v>
      </c>
      <c r="AB1278" s="12" t="s">
        <v>5154</v>
      </c>
      <c r="AC1278" s="12" t="s">
        <v>3649</v>
      </c>
      <c r="AD1278" s="11" t="s">
        <v>73</v>
      </c>
      <c r="AE1278" s="70">
        <v>103792</v>
      </c>
      <c r="AF1278" s="70">
        <v>259480</v>
      </c>
      <c r="AG1278" s="60" t="s">
        <v>45</v>
      </c>
      <c r="AH1278" s="61">
        <v>81492</v>
      </c>
      <c r="AI1278" s="61">
        <v>0</v>
      </c>
      <c r="AJ1278" s="61">
        <v>89641</v>
      </c>
      <c r="AK1278" s="61">
        <v>16500</v>
      </c>
      <c r="AL1278" s="61">
        <v>106141</v>
      </c>
      <c r="AM1278" s="61">
        <v>0</v>
      </c>
      <c r="AN1278" s="11"/>
      <c r="AO1278" s="61">
        <v>96812</v>
      </c>
      <c r="AP1278" s="61">
        <v>16500</v>
      </c>
      <c r="AQ1278" s="62">
        <v>113312</v>
      </c>
      <c r="AR1278" s="62">
        <v>0</v>
      </c>
      <c r="AS1278" s="11"/>
      <c r="AT1278" s="62">
        <f t="shared" si="314"/>
        <v>106141</v>
      </c>
      <c r="AU1278" s="62">
        <f t="shared" si="315"/>
        <v>113312</v>
      </c>
      <c r="AV1278" s="61">
        <f t="shared" si="316"/>
        <v>31820</v>
      </c>
      <c r="AW1278" s="63" t="str">
        <f t="shared" si="312"/>
        <v/>
      </c>
      <c r="AX1278" s="63" t="str">
        <f t="shared" si="313"/>
        <v/>
      </c>
      <c r="AY1278" s="64">
        <f t="shared" si="317"/>
        <v>7171</v>
      </c>
      <c r="AZ1278" s="65">
        <f t="shared" si="318"/>
        <v>6.7561074419875453E-2</v>
      </c>
      <c r="BA1278" s="65">
        <f t="shared" si="319"/>
        <v>0.39046777597801013</v>
      </c>
      <c r="BB1278" s="16" t="s">
        <v>5504</v>
      </c>
      <c r="BC1278" s="17" t="s">
        <v>5574</v>
      </c>
    </row>
    <row r="1279" spans="1:55" ht="20.100000000000001" customHeight="1" x14ac:dyDescent="0.2">
      <c r="A1279" s="15">
        <v>2017</v>
      </c>
      <c r="B1279" s="15" t="s">
        <v>75</v>
      </c>
      <c r="C1279" s="35">
        <f t="shared" si="301"/>
        <v>8</v>
      </c>
      <c r="D1279" s="67">
        <v>12</v>
      </c>
      <c r="E1279" s="60" t="s">
        <v>9</v>
      </c>
      <c r="F1279" s="18" t="str">
        <f t="shared" si="302"/>
        <v>Pasquinelli, Melissa</v>
      </c>
      <c r="G1279" s="11" t="s">
        <v>419</v>
      </c>
      <c r="H1279" s="12" t="s">
        <v>5859</v>
      </c>
      <c r="I1279" s="128">
        <v>1</v>
      </c>
      <c r="J1279" s="68" t="s">
        <v>48</v>
      </c>
      <c r="K1279" s="34">
        <f t="shared" si="303"/>
        <v>92148</v>
      </c>
      <c r="L1279" s="34">
        <f t="shared" si="304"/>
        <v>7900</v>
      </c>
      <c r="M1279" s="34">
        <f t="shared" si="305"/>
        <v>100048</v>
      </c>
      <c r="N1279" s="34">
        <f t="shared" si="306"/>
        <v>6790</v>
      </c>
      <c r="O1279" s="34">
        <f t="shared" si="307"/>
        <v>582</v>
      </c>
      <c r="P1279" s="34">
        <f t="shared" si="308"/>
        <v>7372</v>
      </c>
      <c r="Q1279" s="34">
        <f t="shared" si="309"/>
        <v>98938</v>
      </c>
      <c r="R1279" s="34">
        <f t="shared" si="310"/>
        <v>8482</v>
      </c>
      <c r="S1279" s="34">
        <f t="shared" si="311"/>
        <v>107420</v>
      </c>
      <c r="T1279" s="69">
        <v>42916</v>
      </c>
      <c r="V1279" s="11" t="s">
        <v>5857</v>
      </c>
      <c r="W1279" s="11" t="s">
        <v>2568</v>
      </c>
      <c r="X1279" s="11" t="s">
        <v>9266</v>
      </c>
      <c r="Y1279" s="11" t="s">
        <v>5858</v>
      </c>
      <c r="Z1279" s="12" t="s">
        <v>4219</v>
      </c>
      <c r="AA1279" s="12" t="s">
        <v>5657</v>
      </c>
      <c r="AB1279" s="12" t="s">
        <v>5658</v>
      </c>
      <c r="AC1279" s="12" t="s">
        <v>3649</v>
      </c>
      <c r="AD1279" s="11" t="s">
        <v>73</v>
      </c>
      <c r="AE1279" s="70">
        <v>112657</v>
      </c>
      <c r="AF1279" s="70">
        <v>281642</v>
      </c>
      <c r="AG1279" s="60" t="s">
        <v>45</v>
      </c>
      <c r="AH1279" s="61">
        <v>90786</v>
      </c>
      <c r="AI1279" s="61">
        <v>7900</v>
      </c>
      <c r="AJ1279" s="61">
        <v>92148</v>
      </c>
      <c r="AK1279" s="61">
        <v>7900</v>
      </c>
      <c r="AL1279" s="61">
        <v>92148</v>
      </c>
      <c r="AM1279" s="61">
        <v>7900</v>
      </c>
      <c r="AN1279" s="11" t="s">
        <v>74</v>
      </c>
      <c r="AO1279" s="61">
        <v>99520</v>
      </c>
      <c r="AP1279" s="61">
        <v>7900</v>
      </c>
      <c r="AQ1279" s="62">
        <v>98938</v>
      </c>
      <c r="AR1279" s="62">
        <v>8482</v>
      </c>
      <c r="AS1279" s="11" t="s">
        <v>74</v>
      </c>
      <c r="AT1279" s="62">
        <f t="shared" si="314"/>
        <v>100048</v>
      </c>
      <c r="AU1279" s="62">
        <f t="shared" si="315"/>
        <v>107420</v>
      </c>
      <c r="AV1279" s="61">
        <f t="shared" si="316"/>
        <v>8734</v>
      </c>
      <c r="AW1279" s="63" t="str">
        <f t="shared" si="312"/>
        <v/>
      </c>
      <c r="AX1279" s="63" t="str">
        <f t="shared" si="313"/>
        <v/>
      </c>
      <c r="AY1279" s="64">
        <f t="shared" si="317"/>
        <v>7372</v>
      </c>
      <c r="AZ1279" s="65">
        <f t="shared" si="318"/>
        <v>7.3684631376939064E-2</v>
      </c>
      <c r="BA1279" s="65">
        <f t="shared" si="319"/>
        <v>8.8502928480230225E-2</v>
      </c>
      <c r="BB1279" s="16" t="s">
        <v>5504</v>
      </c>
      <c r="BC1279" s="17" t="s">
        <v>5574</v>
      </c>
    </row>
    <row r="1280" spans="1:55" ht="20.100000000000001" customHeight="1" x14ac:dyDescent="0.2">
      <c r="A1280" s="15">
        <v>2017</v>
      </c>
      <c r="B1280" s="15" t="s">
        <v>75</v>
      </c>
      <c r="C1280" s="35">
        <f t="shared" si="301"/>
        <v>8</v>
      </c>
      <c r="D1280" s="67">
        <v>12</v>
      </c>
      <c r="E1280" s="60" t="s">
        <v>9</v>
      </c>
      <c r="F1280" s="18" t="str">
        <f t="shared" si="302"/>
        <v>Posner, Lysa</v>
      </c>
      <c r="G1280" s="11" t="s">
        <v>419</v>
      </c>
      <c r="H1280" s="12" t="s">
        <v>5874</v>
      </c>
      <c r="I1280" s="128">
        <v>1</v>
      </c>
      <c r="J1280" s="68" t="s">
        <v>48</v>
      </c>
      <c r="K1280" s="34">
        <f t="shared" si="303"/>
        <v>131474</v>
      </c>
      <c r="L1280" s="34">
        <f t="shared" si="304"/>
        <v>0</v>
      </c>
      <c r="M1280" s="34">
        <f t="shared" si="305"/>
        <v>131474</v>
      </c>
      <c r="N1280" s="34">
        <f t="shared" si="306"/>
        <v>10118</v>
      </c>
      <c r="O1280" s="34">
        <f t="shared" si="307"/>
        <v>0</v>
      </c>
      <c r="P1280" s="34">
        <f t="shared" si="308"/>
        <v>10118</v>
      </c>
      <c r="Q1280" s="34">
        <f t="shared" si="309"/>
        <v>141592</v>
      </c>
      <c r="R1280" s="34">
        <f t="shared" si="310"/>
        <v>0</v>
      </c>
      <c r="S1280" s="34">
        <f t="shared" si="311"/>
        <v>141592</v>
      </c>
      <c r="T1280" s="69">
        <v>42916</v>
      </c>
      <c r="V1280" s="11" t="s">
        <v>5871</v>
      </c>
      <c r="W1280" s="11" t="s">
        <v>5872</v>
      </c>
      <c r="X1280" s="11" t="s">
        <v>9267</v>
      </c>
      <c r="Y1280" s="11" t="s">
        <v>5873</v>
      </c>
      <c r="Z1280" s="12" t="s">
        <v>4253</v>
      </c>
      <c r="AA1280" s="12" t="s">
        <v>5875</v>
      </c>
      <c r="AB1280" s="12" t="s">
        <v>5876</v>
      </c>
      <c r="AC1280" s="12" t="s">
        <v>3649</v>
      </c>
      <c r="AD1280" s="11" t="s">
        <v>73</v>
      </c>
      <c r="AE1280" s="70">
        <v>99447</v>
      </c>
      <c r="AF1280" s="70">
        <v>248618</v>
      </c>
      <c r="AG1280" s="60" t="s">
        <v>45</v>
      </c>
      <c r="AH1280" s="61">
        <v>124605</v>
      </c>
      <c r="AI1280" s="61">
        <v>5000</v>
      </c>
      <c r="AJ1280" s="61">
        <v>126474</v>
      </c>
      <c r="AK1280" s="61">
        <v>5000</v>
      </c>
      <c r="AL1280" s="61">
        <v>131474</v>
      </c>
      <c r="AM1280" s="61">
        <v>0</v>
      </c>
      <c r="AN1280" s="11"/>
      <c r="AO1280" s="61">
        <v>136592</v>
      </c>
      <c r="AP1280" s="61">
        <v>5000</v>
      </c>
      <c r="AQ1280" s="62">
        <v>141592</v>
      </c>
      <c r="AR1280" s="62">
        <v>0</v>
      </c>
      <c r="AS1280" s="11"/>
      <c r="AT1280" s="62">
        <f t="shared" si="314"/>
        <v>131474</v>
      </c>
      <c r="AU1280" s="62">
        <f t="shared" si="315"/>
        <v>141592</v>
      </c>
      <c r="AV1280" s="61">
        <f t="shared" si="316"/>
        <v>11987</v>
      </c>
      <c r="AW1280" s="63" t="str">
        <f t="shared" si="312"/>
        <v/>
      </c>
      <c r="AX1280" s="63" t="str">
        <f t="shared" si="313"/>
        <v/>
      </c>
      <c r="AY1280" s="64">
        <f t="shared" si="317"/>
        <v>10118</v>
      </c>
      <c r="AZ1280" s="65">
        <f t="shared" si="318"/>
        <v>7.6958181845840246E-2</v>
      </c>
      <c r="BA1280" s="65">
        <f t="shared" si="319"/>
        <v>9.2488715713128347E-2</v>
      </c>
      <c r="BB1280" s="16" t="s">
        <v>5504</v>
      </c>
      <c r="BC1280" s="17" t="s">
        <v>5574</v>
      </c>
    </row>
    <row r="1281" spans="1:55" ht="20.100000000000001" customHeight="1" x14ac:dyDescent="0.2">
      <c r="A1281" s="15">
        <v>2017</v>
      </c>
      <c r="B1281" s="15" t="s">
        <v>75</v>
      </c>
      <c r="C1281" s="35">
        <f t="shared" si="301"/>
        <v>8</v>
      </c>
      <c r="D1281" s="67">
        <v>12</v>
      </c>
      <c r="E1281" s="60" t="s">
        <v>9</v>
      </c>
      <c r="F1281" s="18" t="str">
        <f t="shared" si="302"/>
        <v>Rieder, Kathleen</v>
      </c>
      <c r="G1281" s="11" t="s">
        <v>5100</v>
      </c>
      <c r="H1281" s="12" t="s">
        <v>5892</v>
      </c>
      <c r="I1281" s="128">
        <v>1</v>
      </c>
      <c r="J1281" s="68" t="s">
        <v>48</v>
      </c>
      <c r="K1281" s="34">
        <f t="shared" si="303"/>
        <v>70759</v>
      </c>
      <c r="L1281" s="34">
        <f t="shared" si="304"/>
        <v>0</v>
      </c>
      <c r="M1281" s="34">
        <f t="shared" si="305"/>
        <v>70759</v>
      </c>
      <c r="N1281" s="34">
        <f t="shared" si="306"/>
        <v>4006</v>
      </c>
      <c r="O1281" s="34">
        <f t="shared" si="307"/>
        <v>0</v>
      </c>
      <c r="P1281" s="34">
        <f t="shared" si="308"/>
        <v>4006</v>
      </c>
      <c r="Q1281" s="34">
        <f t="shared" si="309"/>
        <v>74765</v>
      </c>
      <c r="R1281" s="34">
        <f t="shared" si="310"/>
        <v>0</v>
      </c>
      <c r="S1281" s="34">
        <f t="shared" si="311"/>
        <v>74765</v>
      </c>
      <c r="T1281" s="69">
        <v>42916</v>
      </c>
      <c r="V1281" s="11" t="s">
        <v>5890</v>
      </c>
      <c r="W1281" s="11" t="s">
        <v>636</v>
      </c>
      <c r="X1281" s="11" t="s">
        <v>9268</v>
      </c>
      <c r="Y1281" s="11" t="s">
        <v>5891</v>
      </c>
      <c r="Z1281" s="12" t="s">
        <v>5692</v>
      </c>
      <c r="AA1281" s="12" t="s">
        <v>5893</v>
      </c>
      <c r="AB1281" s="12" t="s">
        <v>5894</v>
      </c>
      <c r="AC1281" s="12" t="s">
        <v>482</v>
      </c>
      <c r="AD1281" s="11" t="s">
        <v>73</v>
      </c>
      <c r="AE1281" s="70">
        <v>66967</v>
      </c>
      <c r="AF1281" s="70">
        <v>146491</v>
      </c>
      <c r="AG1281" s="60" t="s">
        <v>45</v>
      </c>
      <c r="AH1281" s="61">
        <v>65772</v>
      </c>
      <c r="AI1281" s="61">
        <v>4000</v>
      </c>
      <c r="AJ1281" s="61">
        <v>66759</v>
      </c>
      <c r="AK1281" s="61">
        <v>4000</v>
      </c>
      <c r="AL1281" s="61">
        <v>70759</v>
      </c>
      <c r="AM1281" s="61">
        <v>0</v>
      </c>
      <c r="AN1281" s="11"/>
      <c r="AO1281" s="61">
        <v>70765</v>
      </c>
      <c r="AP1281" s="61">
        <v>4000</v>
      </c>
      <c r="AQ1281" s="62">
        <v>74765</v>
      </c>
      <c r="AR1281" s="62">
        <v>0</v>
      </c>
      <c r="AS1281" s="11"/>
      <c r="AT1281" s="62">
        <f t="shared" si="314"/>
        <v>70759</v>
      </c>
      <c r="AU1281" s="62">
        <f t="shared" si="315"/>
        <v>74765</v>
      </c>
      <c r="AV1281" s="61">
        <f t="shared" si="316"/>
        <v>4993</v>
      </c>
      <c r="AW1281" s="63" t="str">
        <f t="shared" si="312"/>
        <v/>
      </c>
      <c r="AX1281" s="63" t="str">
        <f t="shared" si="313"/>
        <v/>
      </c>
      <c r="AY1281" s="64">
        <f t="shared" si="317"/>
        <v>4006</v>
      </c>
      <c r="AZ1281" s="65">
        <f t="shared" si="318"/>
        <v>5.661470625644794E-2</v>
      </c>
      <c r="BA1281" s="65">
        <f t="shared" si="319"/>
        <v>7.1561657971679182E-2</v>
      </c>
      <c r="BB1281" s="16" t="s">
        <v>5504</v>
      </c>
      <c r="BC1281" s="17" t="s">
        <v>5574</v>
      </c>
    </row>
    <row r="1282" spans="1:55" ht="20.100000000000001" customHeight="1" x14ac:dyDescent="0.2">
      <c r="A1282" s="15">
        <v>2017</v>
      </c>
      <c r="B1282" s="15" t="s">
        <v>75</v>
      </c>
      <c r="C1282" s="35">
        <f t="shared" si="301"/>
        <v>8</v>
      </c>
      <c r="D1282" s="67">
        <v>12</v>
      </c>
      <c r="E1282" s="60" t="s">
        <v>9</v>
      </c>
      <c r="F1282" s="18" t="str">
        <f t="shared" si="302"/>
        <v>Seth Carley, Danesha</v>
      </c>
      <c r="G1282" s="11" t="s">
        <v>5736</v>
      </c>
      <c r="H1282" s="12" t="s">
        <v>5909</v>
      </c>
      <c r="I1282" s="128">
        <v>1</v>
      </c>
      <c r="J1282" s="68" t="s">
        <v>48</v>
      </c>
      <c r="K1282" s="34">
        <f t="shared" si="303"/>
        <v>52487</v>
      </c>
      <c r="L1282" s="34">
        <f t="shared" si="304"/>
        <v>44711</v>
      </c>
      <c r="M1282" s="34">
        <f t="shared" si="305"/>
        <v>97198</v>
      </c>
      <c r="N1282" s="34">
        <f t="shared" si="306"/>
        <v>2825</v>
      </c>
      <c r="O1282" s="34">
        <f t="shared" si="307"/>
        <v>2407</v>
      </c>
      <c r="P1282" s="34">
        <f t="shared" si="308"/>
        <v>5232</v>
      </c>
      <c r="Q1282" s="34">
        <f t="shared" si="309"/>
        <v>55312</v>
      </c>
      <c r="R1282" s="34">
        <f t="shared" si="310"/>
        <v>47118</v>
      </c>
      <c r="S1282" s="34">
        <f t="shared" si="311"/>
        <v>102430</v>
      </c>
      <c r="T1282" s="69">
        <v>42916</v>
      </c>
      <c r="V1282" s="11" t="s">
        <v>5906</v>
      </c>
      <c r="W1282" s="11" t="s">
        <v>5907</v>
      </c>
      <c r="X1282" s="11" t="s">
        <v>9437</v>
      </c>
      <c r="Y1282" s="11" t="s">
        <v>5908</v>
      </c>
      <c r="Z1282" s="12" t="s">
        <v>4137</v>
      </c>
      <c r="AA1282" s="12" t="s">
        <v>4544</v>
      </c>
      <c r="AB1282" s="12" t="s">
        <v>4545</v>
      </c>
      <c r="AC1282" s="12" t="s">
        <v>5740</v>
      </c>
      <c r="AD1282" s="11" t="s">
        <v>73</v>
      </c>
      <c r="AE1282" s="70">
        <v>53765</v>
      </c>
      <c r="AF1282" s="70">
        <v>126563</v>
      </c>
      <c r="AG1282" s="60" t="s">
        <v>45</v>
      </c>
      <c r="AH1282" s="61">
        <v>85909</v>
      </c>
      <c r="AI1282" s="61">
        <v>10000</v>
      </c>
      <c r="AJ1282" s="61">
        <v>87198</v>
      </c>
      <c r="AK1282" s="61">
        <v>10000</v>
      </c>
      <c r="AL1282" s="61">
        <v>52487</v>
      </c>
      <c r="AM1282" s="61">
        <v>44711</v>
      </c>
      <c r="AN1282" s="11" t="s">
        <v>74</v>
      </c>
      <c r="AO1282" s="61">
        <v>92430</v>
      </c>
      <c r="AP1282" s="61">
        <v>10000</v>
      </c>
      <c r="AQ1282" s="62">
        <v>55312</v>
      </c>
      <c r="AR1282" s="62">
        <v>47118</v>
      </c>
      <c r="AS1282" s="11" t="s">
        <v>74</v>
      </c>
      <c r="AT1282" s="62">
        <f t="shared" si="314"/>
        <v>97198</v>
      </c>
      <c r="AU1282" s="62">
        <f t="shared" si="315"/>
        <v>102430</v>
      </c>
      <c r="AV1282" s="61">
        <f t="shared" si="316"/>
        <v>6521</v>
      </c>
      <c r="AW1282" s="63" t="str">
        <f t="shared" si="312"/>
        <v/>
      </c>
      <c r="AX1282" s="63" t="str">
        <f t="shared" si="313"/>
        <v/>
      </c>
      <c r="AY1282" s="64">
        <f t="shared" si="317"/>
        <v>5232</v>
      </c>
      <c r="AZ1282" s="65">
        <f t="shared" si="318"/>
        <v>5.3828268071359493E-2</v>
      </c>
      <c r="BA1282" s="65">
        <f t="shared" si="319"/>
        <v>6.7991533641264118E-2</v>
      </c>
      <c r="BB1282" s="16" t="s">
        <v>5504</v>
      </c>
      <c r="BC1282" s="17" t="s">
        <v>5574</v>
      </c>
    </row>
    <row r="1283" spans="1:55" ht="20.100000000000001" customHeight="1" x14ac:dyDescent="0.2">
      <c r="A1283" s="15">
        <v>2017</v>
      </c>
      <c r="B1283" s="15" t="s">
        <v>75</v>
      </c>
      <c r="C1283" s="35">
        <f t="shared" si="301"/>
        <v>8</v>
      </c>
      <c r="D1283" s="67">
        <v>12</v>
      </c>
      <c r="E1283" s="60" t="s">
        <v>9</v>
      </c>
      <c r="F1283" s="18" t="str">
        <f t="shared" si="302"/>
        <v>Yuan, Wenqiao</v>
      </c>
      <c r="G1283" s="11" t="s">
        <v>419</v>
      </c>
      <c r="H1283" s="12" t="s">
        <v>5941</v>
      </c>
      <c r="I1283" s="128">
        <v>1</v>
      </c>
      <c r="J1283" s="68" t="s">
        <v>48</v>
      </c>
      <c r="K1283" s="34">
        <f t="shared" si="303"/>
        <v>107374</v>
      </c>
      <c r="L1283" s="34">
        <f t="shared" si="304"/>
        <v>10000</v>
      </c>
      <c r="M1283" s="34">
        <f t="shared" si="305"/>
        <v>117374</v>
      </c>
      <c r="N1283" s="34">
        <f t="shared" si="306"/>
        <v>7858</v>
      </c>
      <c r="O1283" s="34">
        <f t="shared" si="307"/>
        <v>732</v>
      </c>
      <c r="P1283" s="34">
        <f t="shared" si="308"/>
        <v>8590</v>
      </c>
      <c r="Q1283" s="34">
        <f t="shared" si="309"/>
        <v>115232</v>
      </c>
      <c r="R1283" s="34">
        <f t="shared" si="310"/>
        <v>10732</v>
      </c>
      <c r="S1283" s="34">
        <f t="shared" si="311"/>
        <v>125964</v>
      </c>
      <c r="T1283" s="69">
        <v>42916</v>
      </c>
      <c r="V1283" s="11" t="s">
        <v>5938</v>
      </c>
      <c r="W1283" s="11" t="s">
        <v>5939</v>
      </c>
      <c r="X1283" s="11" t="s">
        <v>9269</v>
      </c>
      <c r="Y1283" s="11" t="s">
        <v>5940</v>
      </c>
      <c r="Z1283" s="12" t="s">
        <v>4137</v>
      </c>
      <c r="AA1283" s="12" t="s">
        <v>5942</v>
      </c>
      <c r="AB1283" s="12" t="s">
        <v>5943</v>
      </c>
      <c r="AC1283" s="12" t="s">
        <v>3649</v>
      </c>
      <c r="AD1283" s="11" t="s">
        <v>73</v>
      </c>
      <c r="AE1283" s="70">
        <v>96920</v>
      </c>
      <c r="AF1283" s="70">
        <v>242299</v>
      </c>
      <c r="AG1283" s="60" t="s">
        <v>45</v>
      </c>
      <c r="AH1283" s="61">
        <v>105787</v>
      </c>
      <c r="AI1283" s="61">
        <v>0</v>
      </c>
      <c r="AJ1283" s="61">
        <v>107374</v>
      </c>
      <c r="AK1283" s="61">
        <v>10000</v>
      </c>
      <c r="AL1283" s="61">
        <v>107374</v>
      </c>
      <c r="AM1283" s="61">
        <v>10000</v>
      </c>
      <c r="AN1283" s="11" t="s">
        <v>74</v>
      </c>
      <c r="AO1283" s="61">
        <v>115964</v>
      </c>
      <c r="AP1283" s="61">
        <v>10000</v>
      </c>
      <c r="AQ1283" s="62">
        <v>115232</v>
      </c>
      <c r="AR1283" s="62">
        <v>10732</v>
      </c>
      <c r="AS1283" s="11" t="s">
        <v>74</v>
      </c>
      <c r="AT1283" s="62">
        <f t="shared" si="314"/>
        <v>117374</v>
      </c>
      <c r="AU1283" s="62">
        <f t="shared" si="315"/>
        <v>125964</v>
      </c>
      <c r="AV1283" s="61">
        <f t="shared" si="316"/>
        <v>20177</v>
      </c>
      <c r="AW1283" s="63" t="str">
        <f t="shared" si="312"/>
        <v/>
      </c>
      <c r="AX1283" s="63" t="str">
        <f t="shared" si="313"/>
        <v/>
      </c>
      <c r="AY1283" s="64">
        <f t="shared" si="317"/>
        <v>8590</v>
      </c>
      <c r="AZ1283" s="65">
        <f t="shared" si="318"/>
        <v>7.3184862064852529E-2</v>
      </c>
      <c r="BA1283" s="65">
        <f t="shared" si="319"/>
        <v>0.19073232060650175</v>
      </c>
      <c r="BB1283" s="16" t="s">
        <v>5504</v>
      </c>
      <c r="BC1283" s="17" t="s">
        <v>5574</v>
      </c>
    </row>
    <row r="1284" spans="1:55" ht="20.100000000000001" customHeight="1" x14ac:dyDescent="0.2">
      <c r="A1284" s="15">
        <v>2017</v>
      </c>
      <c r="B1284" s="15" t="s">
        <v>75</v>
      </c>
      <c r="C1284" s="35">
        <f t="shared" si="301"/>
        <v>8</v>
      </c>
      <c r="D1284" s="67">
        <v>12</v>
      </c>
      <c r="E1284" s="60" t="s">
        <v>5</v>
      </c>
      <c r="F1284" s="18" t="str">
        <f t="shared" si="302"/>
        <v>Johnson, Ethan Ray</v>
      </c>
      <c r="G1284" s="11" t="s">
        <v>7212</v>
      </c>
      <c r="H1284" s="12" t="s">
        <v>7213</v>
      </c>
      <c r="I1284" s="66">
        <v>1</v>
      </c>
      <c r="J1284" s="68" t="s">
        <v>215</v>
      </c>
      <c r="K1284" s="34">
        <f t="shared" si="303"/>
        <v>0</v>
      </c>
      <c r="L1284" s="34">
        <f t="shared" si="304"/>
        <v>71050</v>
      </c>
      <c r="M1284" s="34">
        <f t="shared" si="305"/>
        <v>71050</v>
      </c>
      <c r="N1284" s="34">
        <f t="shared" si="306"/>
        <v>0</v>
      </c>
      <c r="O1284" s="34">
        <f t="shared" si="307"/>
        <v>8950</v>
      </c>
      <c r="P1284" s="34">
        <f t="shared" si="308"/>
        <v>8950</v>
      </c>
      <c r="Q1284" s="34">
        <f t="shared" si="309"/>
        <v>0</v>
      </c>
      <c r="R1284" s="34">
        <f t="shared" si="310"/>
        <v>80000</v>
      </c>
      <c r="S1284" s="34">
        <f t="shared" si="311"/>
        <v>80000</v>
      </c>
      <c r="T1284" s="69" t="s">
        <v>6615</v>
      </c>
      <c r="V1284" s="123" t="s">
        <v>1371</v>
      </c>
      <c r="W1284" s="123" t="s">
        <v>7210</v>
      </c>
      <c r="X1284" s="11" t="s">
        <v>9329</v>
      </c>
      <c r="Y1284" s="123" t="s">
        <v>7211</v>
      </c>
      <c r="Z1284" s="12" t="s">
        <v>7166</v>
      </c>
      <c r="AA1284" s="12" t="s">
        <v>7214</v>
      </c>
      <c r="AB1284" s="12">
        <v>820201</v>
      </c>
      <c r="AC1284" s="12" t="s">
        <v>7215</v>
      </c>
      <c r="AD1284" s="12">
        <v>499290</v>
      </c>
      <c r="AE1284" s="70">
        <v>0</v>
      </c>
      <c r="AF1284" s="70">
        <v>0</v>
      </c>
      <c r="AG1284" s="60"/>
      <c r="AH1284" s="61">
        <v>70000</v>
      </c>
      <c r="AI1284" s="61">
        <v>0</v>
      </c>
      <c r="AJ1284" s="61">
        <v>71050</v>
      </c>
      <c r="AK1284" s="61">
        <v>0</v>
      </c>
      <c r="AL1284" s="61">
        <v>0</v>
      </c>
      <c r="AM1284" s="61">
        <v>71050</v>
      </c>
      <c r="AN1284" s="11" t="s">
        <v>6673</v>
      </c>
      <c r="AO1284" s="61">
        <v>80000</v>
      </c>
      <c r="AP1284" s="61">
        <v>0</v>
      </c>
      <c r="AQ1284" s="62">
        <v>0</v>
      </c>
      <c r="AR1284" s="62">
        <v>80000</v>
      </c>
      <c r="AS1284" s="11" t="s">
        <v>6673</v>
      </c>
      <c r="AT1284" s="62">
        <v>71050</v>
      </c>
      <c r="AU1284" s="62">
        <v>80000</v>
      </c>
      <c r="AV1284" s="61">
        <v>10000</v>
      </c>
      <c r="AW1284" s="63" t="str">
        <f t="shared" si="312"/>
        <v/>
      </c>
      <c r="AX1284" s="63" t="str">
        <f t="shared" si="313"/>
        <v/>
      </c>
      <c r="AY1284" s="64">
        <v>8950</v>
      </c>
      <c r="AZ1284" s="65">
        <v>0.111875</v>
      </c>
      <c r="BA1284" s="65">
        <v>0.14285714285714285</v>
      </c>
      <c r="BB1284" s="16" t="s">
        <v>37</v>
      </c>
      <c r="BC1284" s="17" t="s">
        <v>6726</v>
      </c>
    </row>
    <row r="1285" spans="1:55" ht="20.100000000000001" customHeight="1" x14ac:dyDescent="0.2">
      <c r="A1285" s="15">
        <v>2017</v>
      </c>
      <c r="B1285" s="15" t="s">
        <v>75</v>
      </c>
      <c r="C1285" s="35">
        <f t="shared" si="301"/>
        <v>8</v>
      </c>
      <c r="D1285" s="67">
        <v>12</v>
      </c>
      <c r="E1285" s="60" t="s">
        <v>31</v>
      </c>
      <c r="F1285" s="18" t="str">
        <f t="shared" si="302"/>
        <v>Teagle, Natalie</v>
      </c>
      <c r="G1285" s="11" t="s">
        <v>6571</v>
      </c>
      <c r="H1285" s="12" t="s">
        <v>6572</v>
      </c>
      <c r="I1285" s="66">
        <v>1</v>
      </c>
      <c r="J1285" s="68" t="s">
        <v>215</v>
      </c>
      <c r="K1285" s="34">
        <f t="shared" si="303"/>
        <v>0</v>
      </c>
      <c r="L1285" s="34">
        <f t="shared" si="304"/>
        <v>83636</v>
      </c>
      <c r="M1285" s="34">
        <f t="shared" si="305"/>
        <v>83636</v>
      </c>
      <c r="N1285" s="34">
        <f t="shared" si="306"/>
        <v>0</v>
      </c>
      <c r="O1285" s="34">
        <f t="shared" si="307"/>
        <v>5855</v>
      </c>
      <c r="P1285" s="34">
        <f t="shared" si="308"/>
        <v>5855</v>
      </c>
      <c r="Q1285" s="34">
        <f t="shared" si="309"/>
        <v>0</v>
      </c>
      <c r="R1285" s="34">
        <f t="shared" si="310"/>
        <v>89491</v>
      </c>
      <c r="S1285" s="34">
        <f t="shared" si="311"/>
        <v>89491</v>
      </c>
      <c r="T1285" s="71">
        <v>42887</v>
      </c>
      <c r="V1285" s="11" t="s">
        <v>6569</v>
      </c>
      <c r="W1285" s="11" t="s">
        <v>877</v>
      </c>
      <c r="X1285" s="11" t="s">
        <v>8012</v>
      </c>
      <c r="Y1285" s="11" t="s">
        <v>6570</v>
      </c>
      <c r="Z1285" s="12" t="s">
        <v>6468</v>
      </c>
      <c r="AA1285" s="12" t="s">
        <v>6469</v>
      </c>
      <c r="AB1285" s="12" t="s">
        <v>6470</v>
      </c>
      <c r="AC1285" s="12" t="s">
        <v>1290</v>
      </c>
      <c r="AD1285" s="12" t="s">
        <v>1290</v>
      </c>
      <c r="AE1285" s="70">
        <v>76875</v>
      </c>
      <c r="AF1285" s="70">
        <v>138375</v>
      </c>
      <c r="AG1285" s="60" t="s">
        <v>46</v>
      </c>
      <c r="AH1285" s="61">
        <v>83636</v>
      </c>
      <c r="AI1285" s="61">
        <v>0</v>
      </c>
      <c r="AJ1285" s="61">
        <v>83636</v>
      </c>
      <c r="AK1285" s="61">
        <v>0</v>
      </c>
      <c r="AL1285" s="61">
        <v>0</v>
      </c>
      <c r="AM1285" s="61">
        <v>83636</v>
      </c>
      <c r="AN1285" s="11"/>
      <c r="AO1285" s="61">
        <v>89491</v>
      </c>
      <c r="AP1285" s="61">
        <v>0</v>
      </c>
      <c r="AQ1285" s="62">
        <v>0</v>
      </c>
      <c r="AR1285" s="62">
        <v>89491</v>
      </c>
      <c r="AS1285" s="11"/>
      <c r="AT1285" s="62">
        <v>83636</v>
      </c>
      <c r="AU1285" s="62">
        <v>89491</v>
      </c>
      <c r="AV1285" s="61">
        <v>5855</v>
      </c>
      <c r="AW1285" s="63" t="str">
        <f t="shared" si="312"/>
        <v/>
      </c>
      <c r="AX1285" s="63" t="str">
        <f t="shared" si="313"/>
        <v/>
      </c>
      <c r="AY1285" s="64">
        <v>5855</v>
      </c>
      <c r="AZ1285" s="65">
        <v>7.0005739155387631E-2</v>
      </c>
      <c r="BA1285" s="65">
        <v>7.0005739155387631E-2</v>
      </c>
      <c r="BB1285" s="16" t="s">
        <v>37</v>
      </c>
      <c r="BC1285" s="17" t="s">
        <v>6573</v>
      </c>
    </row>
    <row r="1286" spans="1:55" ht="20.100000000000001" customHeight="1" x14ac:dyDescent="0.2">
      <c r="A1286" s="15">
        <v>2017</v>
      </c>
      <c r="B1286" s="15" t="s">
        <v>75</v>
      </c>
      <c r="C1286" s="35">
        <f t="shared" si="301"/>
        <v>8</v>
      </c>
      <c r="D1286" s="67">
        <v>12</v>
      </c>
      <c r="E1286" s="60" t="s">
        <v>31</v>
      </c>
      <c r="F1286" s="18" t="str">
        <f t="shared" si="302"/>
        <v>Zhao, Yantao</v>
      </c>
      <c r="G1286" s="11" t="s">
        <v>6605</v>
      </c>
      <c r="H1286" s="12" t="s">
        <v>6606</v>
      </c>
      <c r="I1286" s="66">
        <v>1</v>
      </c>
      <c r="J1286" s="68" t="s">
        <v>215</v>
      </c>
      <c r="K1286" s="34">
        <f t="shared" si="303"/>
        <v>48974</v>
      </c>
      <c r="L1286" s="34">
        <f t="shared" si="304"/>
        <v>0</v>
      </c>
      <c r="M1286" s="34">
        <f t="shared" si="305"/>
        <v>48974</v>
      </c>
      <c r="N1286" s="34">
        <f t="shared" si="306"/>
        <v>4004</v>
      </c>
      <c r="O1286" s="34">
        <f t="shared" si="307"/>
        <v>0</v>
      </c>
      <c r="P1286" s="34">
        <f t="shared" si="308"/>
        <v>4004</v>
      </c>
      <c r="Q1286" s="34">
        <f t="shared" si="309"/>
        <v>52978</v>
      </c>
      <c r="R1286" s="34">
        <f t="shared" si="310"/>
        <v>0</v>
      </c>
      <c r="S1286" s="34">
        <f t="shared" si="311"/>
        <v>52978</v>
      </c>
      <c r="T1286" s="71">
        <v>42826</v>
      </c>
      <c r="V1286" s="11" t="s">
        <v>6602</v>
      </c>
      <c r="W1286" s="11" t="s">
        <v>6603</v>
      </c>
      <c r="X1286" s="11" t="s">
        <v>8019</v>
      </c>
      <c r="Y1286" s="11" t="s">
        <v>6604</v>
      </c>
      <c r="Z1286" s="12" t="s">
        <v>6453</v>
      </c>
      <c r="AA1286" s="12" t="s">
        <v>6453</v>
      </c>
      <c r="AB1286" s="12" t="s">
        <v>6476</v>
      </c>
      <c r="AC1286" s="12" t="s">
        <v>825</v>
      </c>
      <c r="AD1286" s="12" t="s">
        <v>73</v>
      </c>
      <c r="AE1286" s="70">
        <v>47484</v>
      </c>
      <c r="AF1286" s="70">
        <v>58560</v>
      </c>
      <c r="AG1286" s="60" t="s">
        <v>45</v>
      </c>
      <c r="AH1286" s="61">
        <v>48974</v>
      </c>
      <c r="AI1286" s="61">
        <v>0</v>
      </c>
      <c r="AJ1286" s="61">
        <v>48974</v>
      </c>
      <c r="AK1286" s="61">
        <v>0</v>
      </c>
      <c r="AL1286" s="61">
        <v>48974</v>
      </c>
      <c r="AM1286" s="61">
        <v>0</v>
      </c>
      <c r="AN1286" s="11"/>
      <c r="AO1286" s="61">
        <v>52978</v>
      </c>
      <c r="AP1286" s="61">
        <v>0</v>
      </c>
      <c r="AQ1286" s="62">
        <v>52978</v>
      </c>
      <c r="AR1286" s="62">
        <v>0</v>
      </c>
      <c r="AS1286" s="11"/>
      <c r="AT1286" s="62">
        <v>48974</v>
      </c>
      <c r="AU1286" s="62">
        <v>52978</v>
      </c>
      <c r="AV1286" s="61">
        <v>4004</v>
      </c>
      <c r="AW1286" s="63" t="str">
        <f t="shared" si="312"/>
        <v/>
      </c>
      <c r="AX1286" s="63" t="str">
        <f t="shared" si="313"/>
        <v/>
      </c>
      <c r="AY1286" s="64">
        <v>4004</v>
      </c>
      <c r="AZ1286" s="65">
        <v>8.1757667333687264E-2</v>
      </c>
      <c r="BA1286" s="65">
        <v>8.1757667333687264E-2</v>
      </c>
      <c r="BB1286" s="16" t="s">
        <v>37</v>
      </c>
      <c r="BC1286" s="17" t="s">
        <v>6607</v>
      </c>
    </row>
    <row r="1287" spans="1:55" ht="20.100000000000001" customHeight="1" x14ac:dyDescent="0.2">
      <c r="A1287" s="15">
        <v>2017</v>
      </c>
      <c r="B1287" s="15" t="s">
        <v>75</v>
      </c>
      <c r="C1287" s="35">
        <f t="shared" si="301"/>
        <v>8</v>
      </c>
      <c r="D1287" s="67">
        <v>12</v>
      </c>
      <c r="E1287" s="60" t="s">
        <v>9</v>
      </c>
      <c r="F1287" s="18" t="str">
        <f t="shared" si="302"/>
        <v>Albidrez, Megan</v>
      </c>
      <c r="G1287" s="11" t="s">
        <v>4719</v>
      </c>
      <c r="H1287" s="12" t="s">
        <v>5558</v>
      </c>
      <c r="I1287" s="66">
        <v>1</v>
      </c>
      <c r="J1287" s="68" t="s">
        <v>215</v>
      </c>
      <c r="K1287" s="34">
        <f t="shared" si="303"/>
        <v>0</v>
      </c>
      <c r="L1287" s="34">
        <f t="shared" si="304"/>
        <v>62077</v>
      </c>
      <c r="M1287" s="34">
        <f t="shared" si="305"/>
        <v>62077</v>
      </c>
      <c r="N1287" s="34">
        <f t="shared" si="306"/>
        <v>0</v>
      </c>
      <c r="O1287" s="34">
        <f t="shared" si="307"/>
        <v>3000</v>
      </c>
      <c r="P1287" s="34">
        <f t="shared" si="308"/>
        <v>3000</v>
      </c>
      <c r="Q1287" s="34">
        <f t="shared" si="309"/>
        <v>0</v>
      </c>
      <c r="R1287" s="34">
        <f t="shared" si="310"/>
        <v>65077</v>
      </c>
      <c r="S1287" s="34">
        <f t="shared" si="311"/>
        <v>65077</v>
      </c>
      <c r="T1287" s="69">
        <v>42887</v>
      </c>
      <c r="V1287" s="11" t="s">
        <v>5555</v>
      </c>
      <c r="W1287" s="11" t="s">
        <v>5556</v>
      </c>
      <c r="X1287" s="11" t="s">
        <v>8032</v>
      </c>
      <c r="Y1287" s="11" t="s">
        <v>5557</v>
      </c>
      <c r="Z1287" s="12" t="s">
        <v>4178</v>
      </c>
      <c r="AA1287" s="12" t="s">
        <v>5559</v>
      </c>
      <c r="AB1287" s="12" t="s">
        <v>5560</v>
      </c>
      <c r="AC1287" s="12" t="s">
        <v>4016</v>
      </c>
      <c r="AD1287" s="12" t="s">
        <v>5561</v>
      </c>
      <c r="AE1287" s="70">
        <v>41023</v>
      </c>
      <c r="AF1287" s="70">
        <v>82047</v>
      </c>
      <c r="AG1287" s="60" t="s">
        <v>45</v>
      </c>
      <c r="AH1287" s="61">
        <v>61160</v>
      </c>
      <c r="AI1287" s="61">
        <v>0</v>
      </c>
      <c r="AJ1287" s="61">
        <v>62077</v>
      </c>
      <c r="AK1287" s="61">
        <v>0</v>
      </c>
      <c r="AL1287" s="61">
        <v>0</v>
      </c>
      <c r="AM1287" s="61">
        <v>62077</v>
      </c>
      <c r="AN1287" s="11" t="s">
        <v>74</v>
      </c>
      <c r="AO1287" s="61">
        <v>65077</v>
      </c>
      <c r="AP1287" s="61">
        <v>0</v>
      </c>
      <c r="AQ1287" s="62">
        <v>0</v>
      </c>
      <c r="AR1287" s="62">
        <v>65077</v>
      </c>
      <c r="AS1287" s="11" t="s">
        <v>74</v>
      </c>
      <c r="AT1287" s="62">
        <v>62077</v>
      </c>
      <c r="AU1287" s="62">
        <v>65077</v>
      </c>
      <c r="AV1287" s="61">
        <v>3917</v>
      </c>
      <c r="AW1287" s="63" t="str">
        <f t="shared" si="312"/>
        <v/>
      </c>
      <c r="AX1287" s="63" t="str">
        <f t="shared" si="313"/>
        <v/>
      </c>
      <c r="AY1287" s="64">
        <v>3000</v>
      </c>
      <c r="AZ1287" s="65">
        <v>4.8327077661613801E-2</v>
      </c>
      <c r="BA1287" s="65">
        <v>6.4045127534336166E-2</v>
      </c>
      <c r="BB1287" s="16" t="s">
        <v>5504</v>
      </c>
      <c r="BC1287" s="17" t="s">
        <v>5554</v>
      </c>
    </row>
    <row r="1288" spans="1:55" ht="20.100000000000001" customHeight="1" x14ac:dyDescent="0.2">
      <c r="A1288" s="15">
        <v>2017</v>
      </c>
      <c r="B1288" s="15" t="s">
        <v>75</v>
      </c>
      <c r="C1288" s="35">
        <f t="shared" si="301"/>
        <v>8</v>
      </c>
      <c r="D1288" s="67">
        <v>12</v>
      </c>
      <c r="E1288" s="60" t="s">
        <v>9</v>
      </c>
      <c r="F1288" s="18" t="str">
        <f t="shared" si="302"/>
        <v>Balasubramanyam, Subha</v>
      </c>
      <c r="G1288" s="11" t="s">
        <v>6126</v>
      </c>
      <c r="H1288" s="12" t="s">
        <v>6127</v>
      </c>
      <c r="I1288" s="66">
        <v>1</v>
      </c>
      <c r="J1288" s="68" t="s">
        <v>215</v>
      </c>
      <c r="K1288" s="34">
        <f t="shared" si="303"/>
        <v>76230</v>
      </c>
      <c r="L1288" s="34">
        <f t="shared" si="304"/>
        <v>0</v>
      </c>
      <c r="M1288" s="34">
        <f t="shared" si="305"/>
        <v>76230</v>
      </c>
      <c r="N1288" s="34">
        <f t="shared" si="306"/>
        <v>4108</v>
      </c>
      <c r="O1288" s="34">
        <f t="shared" si="307"/>
        <v>0</v>
      </c>
      <c r="P1288" s="34">
        <f t="shared" si="308"/>
        <v>4108</v>
      </c>
      <c r="Q1288" s="34">
        <f t="shared" si="309"/>
        <v>80338</v>
      </c>
      <c r="R1288" s="34">
        <f t="shared" si="310"/>
        <v>0</v>
      </c>
      <c r="S1288" s="34">
        <f t="shared" si="311"/>
        <v>80338</v>
      </c>
      <c r="T1288" s="69">
        <v>42826</v>
      </c>
      <c r="V1288" s="11" t="s">
        <v>6123</v>
      </c>
      <c r="W1288" s="11" t="s">
        <v>6124</v>
      </c>
      <c r="X1288" s="11" t="s">
        <v>8043</v>
      </c>
      <c r="Y1288" s="11" t="s">
        <v>6125</v>
      </c>
      <c r="Z1288" s="12" t="s">
        <v>4164</v>
      </c>
      <c r="AA1288" s="12" t="s">
        <v>5211</v>
      </c>
      <c r="AB1288" s="12" t="s">
        <v>5212</v>
      </c>
      <c r="AC1288" s="12" t="s">
        <v>3672</v>
      </c>
      <c r="AD1288" s="12" t="s">
        <v>403</v>
      </c>
      <c r="AE1288" s="70">
        <v>48045</v>
      </c>
      <c r="AF1288" s="70">
        <v>96088</v>
      </c>
      <c r="AG1288" s="60" t="s">
        <v>45</v>
      </c>
      <c r="AH1288" s="61">
        <v>66000</v>
      </c>
      <c r="AI1288" s="61">
        <v>0</v>
      </c>
      <c r="AJ1288" s="61">
        <v>76230</v>
      </c>
      <c r="AK1288" s="61">
        <v>0</v>
      </c>
      <c r="AL1288" s="61">
        <v>76230</v>
      </c>
      <c r="AM1288" s="61">
        <v>0</v>
      </c>
      <c r="AN1288" s="11"/>
      <c r="AO1288" s="61">
        <v>80338</v>
      </c>
      <c r="AP1288" s="61">
        <v>0</v>
      </c>
      <c r="AQ1288" s="62">
        <v>80338</v>
      </c>
      <c r="AR1288" s="62">
        <v>0</v>
      </c>
      <c r="AS1288" s="11"/>
      <c r="AT1288" s="62">
        <v>76230</v>
      </c>
      <c r="AU1288" s="62">
        <v>80338</v>
      </c>
      <c r="AV1288" s="61">
        <v>14338</v>
      </c>
      <c r="AW1288" s="63" t="str">
        <f t="shared" si="312"/>
        <v/>
      </c>
      <c r="AX1288" s="63" t="str">
        <f t="shared" si="313"/>
        <v/>
      </c>
      <c r="AY1288" s="64">
        <v>4108</v>
      </c>
      <c r="AZ1288" s="65">
        <v>5.3889544798635711E-2</v>
      </c>
      <c r="BA1288" s="65">
        <v>0.21724242424242424</v>
      </c>
      <c r="BB1288" s="16" t="s">
        <v>5504</v>
      </c>
      <c r="BC1288" s="17" t="s">
        <v>5529</v>
      </c>
    </row>
    <row r="1289" spans="1:55" ht="20.100000000000001" customHeight="1" x14ac:dyDescent="0.2">
      <c r="A1289" s="15">
        <v>2017</v>
      </c>
      <c r="B1289" s="15" t="s">
        <v>75</v>
      </c>
      <c r="C1289" s="35">
        <f t="shared" si="301"/>
        <v>8</v>
      </c>
      <c r="D1289" s="67">
        <v>12</v>
      </c>
      <c r="E1289" s="60" t="s">
        <v>9</v>
      </c>
      <c r="F1289" s="18" t="str">
        <f t="shared" si="302"/>
        <v>Bartholomew, Jennifer</v>
      </c>
      <c r="G1289" s="11" t="s">
        <v>5957</v>
      </c>
      <c r="H1289" s="12" t="s">
        <v>5958</v>
      </c>
      <c r="I1289" s="66">
        <v>1</v>
      </c>
      <c r="J1289" s="68" t="s">
        <v>215</v>
      </c>
      <c r="K1289" s="34">
        <f t="shared" si="303"/>
        <v>18540</v>
      </c>
      <c r="L1289" s="34">
        <f t="shared" si="304"/>
        <v>18000</v>
      </c>
      <c r="M1289" s="34">
        <f t="shared" si="305"/>
        <v>36540</v>
      </c>
      <c r="N1289" s="34">
        <f t="shared" si="306"/>
        <v>1112</v>
      </c>
      <c r="O1289" s="34">
        <f t="shared" si="307"/>
        <v>1080</v>
      </c>
      <c r="P1289" s="34">
        <f t="shared" si="308"/>
        <v>2192</v>
      </c>
      <c r="Q1289" s="34">
        <f t="shared" si="309"/>
        <v>19652</v>
      </c>
      <c r="R1289" s="34">
        <f t="shared" si="310"/>
        <v>19080</v>
      </c>
      <c r="S1289" s="34">
        <f t="shared" si="311"/>
        <v>38732</v>
      </c>
      <c r="T1289" s="69">
        <v>42916</v>
      </c>
      <c r="V1289" s="11" t="s">
        <v>5955</v>
      </c>
      <c r="W1289" s="11" t="s">
        <v>188</v>
      </c>
      <c r="X1289" s="11" t="s">
        <v>8048</v>
      </c>
      <c r="Y1289" s="11" t="s">
        <v>5956</v>
      </c>
      <c r="Z1289" s="12" t="s">
        <v>4137</v>
      </c>
      <c r="AA1289" s="12" t="s">
        <v>5959</v>
      </c>
      <c r="AB1289" s="12" t="s">
        <v>5960</v>
      </c>
      <c r="AC1289" s="12" t="s">
        <v>5240</v>
      </c>
      <c r="AD1289" s="12" t="s">
        <v>73</v>
      </c>
      <c r="AE1289" s="70">
        <v>1</v>
      </c>
      <c r="AF1289" s="70">
        <v>750000</v>
      </c>
      <c r="AG1289" s="60" t="s">
        <v>45</v>
      </c>
      <c r="AH1289" s="61">
        <v>36000</v>
      </c>
      <c r="AI1289" s="61">
        <v>0</v>
      </c>
      <c r="AJ1289" s="61">
        <v>36540</v>
      </c>
      <c r="AK1289" s="61">
        <v>0</v>
      </c>
      <c r="AL1289" s="61">
        <v>18540</v>
      </c>
      <c r="AM1289" s="61">
        <v>18000</v>
      </c>
      <c r="AN1289" s="11" t="s">
        <v>74</v>
      </c>
      <c r="AO1289" s="61">
        <v>38732</v>
      </c>
      <c r="AP1289" s="61">
        <v>0</v>
      </c>
      <c r="AQ1289" s="62">
        <v>19652</v>
      </c>
      <c r="AR1289" s="62">
        <v>19080</v>
      </c>
      <c r="AS1289" s="11" t="s">
        <v>74</v>
      </c>
      <c r="AT1289" s="62">
        <v>36540</v>
      </c>
      <c r="AU1289" s="62">
        <v>38732</v>
      </c>
      <c r="AV1289" s="61">
        <v>2732</v>
      </c>
      <c r="AW1289" s="63" t="str">
        <f t="shared" si="312"/>
        <v/>
      </c>
      <c r="AX1289" s="63" t="str">
        <f t="shared" si="313"/>
        <v/>
      </c>
      <c r="AY1289" s="64">
        <v>2192</v>
      </c>
      <c r="AZ1289" s="65">
        <v>5.9989053092501368E-2</v>
      </c>
      <c r="BA1289" s="65">
        <v>7.5888888888888895E-2</v>
      </c>
      <c r="BB1289" s="16" t="s">
        <v>5504</v>
      </c>
      <c r="BC1289" s="17" t="s">
        <v>5961</v>
      </c>
    </row>
    <row r="1290" spans="1:55" ht="20.100000000000001" customHeight="1" x14ac:dyDescent="0.2">
      <c r="A1290" s="15">
        <v>2017</v>
      </c>
      <c r="B1290" s="15" t="s">
        <v>75</v>
      </c>
      <c r="C1290" s="35">
        <f t="shared" si="301"/>
        <v>8</v>
      </c>
      <c r="D1290" s="67">
        <v>12</v>
      </c>
      <c r="E1290" s="60" t="s">
        <v>9</v>
      </c>
      <c r="F1290" s="18" t="str">
        <f t="shared" si="302"/>
        <v>Bell, Nicola</v>
      </c>
      <c r="G1290" s="11" t="s">
        <v>4229</v>
      </c>
      <c r="H1290" s="12" t="s">
        <v>6238</v>
      </c>
      <c r="I1290" s="66">
        <v>1</v>
      </c>
      <c r="J1290" s="68" t="s">
        <v>215</v>
      </c>
      <c r="K1290" s="34">
        <f t="shared" si="303"/>
        <v>0</v>
      </c>
      <c r="L1290" s="34">
        <f t="shared" si="304"/>
        <v>47500</v>
      </c>
      <c r="M1290" s="34">
        <f t="shared" si="305"/>
        <v>47500</v>
      </c>
      <c r="N1290" s="34">
        <f t="shared" si="306"/>
        <v>0</v>
      </c>
      <c r="O1290" s="34">
        <f t="shared" si="307"/>
        <v>7500</v>
      </c>
      <c r="P1290" s="34">
        <f t="shared" si="308"/>
        <v>7500</v>
      </c>
      <c r="Q1290" s="34">
        <f t="shared" si="309"/>
        <v>0</v>
      </c>
      <c r="R1290" s="34">
        <f t="shared" si="310"/>
        <v>55000</v>
      </c>
      <c r="S1290" s="34">
        <f t="shared" si="311"/>
        <v>55000</v>
      </c>
      <c r="T1290" s="69">
        <v>42826</v>
      </c>
      <c r="V1290" s="11" t="s">
        <v>6235</v>
      </c>
      <c r="W1290" s="11" t="s">
        <v>6236</v>
      </c>
      <c r="X1290" s="11" t="s">
        <v>8053</v>
      </c>
      <c r="Y1290" s="11" t="s">
        <v>6237</v>
      </c>
      <c r="Z1290" s="12" t="s">
        <v>4178</v>
      </c>
      <c r="AA1290" s="12" t="s">
        <v>6239</v>
      </c>
      <c r="AB1290" s="12" t="s">
        <v>6240</v>
      </c>
      <c r="AC1290" s="12" t="s">
        <v>6162</v>
      </c>
      <c r="AD1290" s="12" t="s">
        <v>314</v>
      </c>
      <c r="AE1290" s="70">
        <v>29905</v>
      </c>
      <c r="AF1290" s="70">
        <v>49840</v>
      </c>
      <c r="AG1290" s="60" t="s">
        <v>45</v>
      </c>
      <c r="AH1290" s="61">
        <v>44600</v>
      </c>
      <c r="AI1290" s="61">
        <v>0</v>
      </c>
      <c r="AJ1290" s="61">
        <v>47500</v>
      </c>
      <c r="AK1290" s="61">
        <v>0</v>
      </c>
      <c r="AL1290" s="61">
        <v>0</v>
      </c>
      <c r="AM1290" s="61">
        <v>47500</v>
      </c>
      <c r="AN1290" s="11" t="s">
        <v>74</v>
      </c>
      <c r="AO1290" s="61">
        <v>55000</v>
      </c>
      <c r="AP1290" s="61">
        <v>0</v>
      </c>
      <c r="AQ1290" s="62">
        <v>0</v>
      </c>
      <c r="AR1290" s="62">
        <v>55000</v>
      </c>
      <c r="AS1290" s="11" t="s">
        <v>74</v>
      </c>
      <c r="AT1290" s="62">
        <v>47500</v>
      </c>
      <c r="AU1290" s="62">
        <v>55000</v>
      </c>
      <c r="AV1290" s="61">
        <v>10400</v>
      </c>
      <c r="AW1290" s="63" t="str">
        <f t="shared" si="312"/>
        <v/>
      </c>
      <c r="AX1290" s="63" t="str">
        <f t="shared" si="313"/>
        <v/>
      </c>
      <c r="AY1290" s="64">
        <v>7500</v>
      </c>
      <c r="AZ1290" s="65">
        <v>0.15789473684210525</v>
      </c>
      <c r="BA1290" s="65">
        <v>0.23318385650224216</v>
      </c>
      <c r="BB1290" s="16" t="s">
        <v>5504</v>
      </c>
      <c r="BC1290" s="124" t="s">
        <v>5554</v>
      </c>
    </row>
    <row r="1291" spans="1:55" ht="20.100000000000001" customHeight="1" x14ac:dyDescent="0.2">
      <c r="A1291" s="15">
        <v>2017</v>
      </c>
      <c r="B1291" s="15" t="s">
        <v>75</v>
      </c>
      <c r="C1291" s="35">
        <f t="shared" si="301"/>
        <v>8</v>
      </c>
      <c r="D1291" s="67">
        <v>12</v>
      </c>
      <c r="E1291" s="60" t="s">
        <v>9</v>
      </c>
      <c r="F1291" s="18" t="str">
        <f t="shared" si="302"/>
        <v>Brookreson, Nathaniel</v>
      </c>
      <c r="G1291" s="11" t="s">
        <v>5183</v>
      </c>
      <c r="H1291" s="12" t="s">
        <v>6130</v>
      </c>
      <c r="I1291" s="66">
        <v>1</v>
      </c>
      <c r="J1291" s="68" t="s">
        <v>215</v>
      </c>
      <c r="K1291" s="34">
        <f t="shared" si="303"/>
        <v>0</v>
      </c>
      <c r="L1291" s="34">
        <f t="shared" si="304"/>
        <v>86275</v>
      </c>
      <c r="M1291" s="34">
        <f t="shared" si="305"/>
        <v>86275</v>
      </c>
      <c r="N1291" s="34">
        <f t="shared" si="306"/>
        <v>0</v>
      </c>
      <c r="O1291" s="34">
        <f t="shared" si="307"/>
        <v>6725</v>
      </c>
      <c r="P1291" s="34">
        <f t="shared" si="308"/>
        <v>6725</v>
      </c>
      <c r="Q1291" s="34">
        <f t="shared" si="309"/>
        <v>0</v>
      </c>
      <c r="R1291" s="34">
        <f t="shared" si="310"/>
        <v>93000</v>
      </c>
      <c r="S1291" s="34">
        <f t="shared" si="311"/>
        <v>93000</v>
      </c>
      <c r="T1291" s="69">
        <v>42842</v>
      </c>
      <c r="V1291" s="11" t="s">
        <v>6128</v>
      </c>
      <c r="W1291" s="11" t="s">
        <v>434</v>
      </c>
      <c r="X1291" s="11" t="s">
        <v>8065</v>
      </c>
      <c r="Y1291" s="11" t="s">
        <v>6129</v>
      </c>
      <c r="Z1291" s="12" t="s">
        <v>1337</v>
      </c>
      <c r="AA1291" s="12" t="s">
        <v>5980</v>
      </c>
      <c r="AB1291" s="12" t="s">
        <v>5981</v>
      </c>
      <c r="AC1291" s="12" t="s">
        <v>5982</v>
      </c>
      <c r="AD1291" s="12" t="s">
        <v>73</v>
      </c>
      <c r="AE1291" s="70">
        <v>47000</v>
      </c>
      <c r="AF1291" s="70">
        <v>129251</v>
      </c>
      <c r="AG1291" s="60" t="s">
        <v>45</v>
      </c>
      <c r="AH1291" s="61">
        <v>85000</v>
      </c>
      <c r="AI1291" s="61">
        <v>0</v>
      </c>
      <c r="AJ1291" s="61">
        <v>86275</v>
      </c>
      <c r="AK1291" s="61">
        <v>0</v>
      </c>
      <c r="AL1291" s="61">
        <v>0</v>
      </c>
      <c r="AM1291" s="61">
        <v>86275</v>
      </c>
      <c r="AN1291" s="11" t="s">
        <v>74</v>
      </c>
      <c r="AO1291" s="61">
        <v>93000</v>
      </c>
      <c r="AP1291" s="61">
        <v>0</v>
      </c>
      <c r="AQ1291" s="62">
        <v>0</v>
      </c>
      <c r="AR1291" s="62">
        <v>93000</v>
      </c>
      <c r="AS1291" s="11" t="s">
        <v>74</v>
      </c>
      <c r="AT1291" s="62">
        <v>86275</v>
      </c>
      <c r="AU1291" s="62">
        <v>93000</v>
      </c>
      <c r="AV1291" s="61">
        <v>8000</v>
      </c>
      <c r="AW1291" s="63" t="str">
        <f t="shared" si="312"/>
        <v/>
      </c>
      <c r="AX1291" s="63" t="str">
        <f t="shared" si="313"/>
        <v/>
      </c>
      <c r="AY1291" s="64">
        <v>6725</v>
      </c>
      <c r="AZ1291" s="65">
        <v>7.7948420747609395E-2</v>
      </c>
      <c r="BA1291" s="65">
        <v>9.4117647058823528E-2</v>
      </c>
      <c r="BB1291" s="16" t="s">
        <v>5504</v>
      </c>
      <c r="BC1291" s="17" t="s">
        <v>6033</v>
      </c>
    </row>
    <row r="1292" spans="1:55" ht="20.100000000000001" customHeight="1" x14ac:dyDescent="0.2">
      <c r="A1292" s="15">
        <v>2017</v>
      </c>
      <c r="B1292" s="15" t="s">
        <v>75</v>
      </c>
      <c r="C1292" s="35">
        <f t="shared" si="301"/>
        <v>8</v>
      </c>
      <c r="D1292" s="67">
        <v>12</v>
      </c>
      <c r="E1292" s="60" t="s">
        <v>9</v>
      </c>
      <c r="F1292" s="18" t="str">
        <f t="shared" si="302"/>
        <v>Brookreson, Nathaniel</v>
      </c>
      <c r="G1292" s="11" t="s">
        <v>5183</v>
      </c>
      <c r="H1292" s="12" t="s">
        <v>6130</v>
      </c>
      <c r="I1292" s="66">
        <v>1</v>
      </c>
      <c r="J1292" s="68" t="s">
        <v>215</v>
      </c>
      <c r="K1292" s="34">
        <f t="shared" si="303"/>
        <v>0</v>
      </c>
      <c r="L1292" s="34">
        <f t="shared" si="304"/>
        <v>86275</v>
      </c>
      <c r="M1292" s="34">
        <f t="shared" si="305"/>
        <v>86275</v>
      </c>
      <c r="N1292" s="34">
        <f t="shared" si="306"/>
        <v>0</v>
      </c>
      <c r="O1292" s="34">
        <f t="shared" si="307"/>
        <v>6725</v>
      </c>
      <c r="P1292" s="34">
        <f t="shared" si="308"/>
        <v>6725</v>
      </c>
      <c r="Q1292" s="34">
        <f t="shared" si="309"/>
        <v>0</v>
      </c>
      <c r="R1292" s="34">
        <f t="shared" si="310"/>
        <v>93000</v>
      </c>
      <c r="S1292" s="34">
        <f t="shared" si="311"/>
        <v>93000</v>
      </c>
      <c r="T1292" s="69">
        <v>42842</v>
      </c>
      <c r="V1292" s="11" t="s">
        <v>6128</v>
      </c>
      <c r="W1292" s="11" t="s">
        <v>434</v>
      </c>
      <c r="X1292" s="11" t="s">
        <v>8065</v>
      </c>
      <c r="Y1292" s="11" t="s">
        <v>6129</v>
      </c>
      <c r="Z1292" s="12" t="s">
        <v>1337</v>
      </c>
      <c r="AA1292" s="12" t="s">
        <v>5980</v>
      </c>
      <c r="AB1292" s="12" t="s">
        <v>5981</v>
      </c>
      <c r="AC1292" s="12" t="s">
        <v>5982</v>
      </c>
      <c r="AD1292" s="12" t="s">
        <v>73</v>
      </c>
      <c r="AE1292" s="70">
        <v>47000</v>
      </c>
      <c r="AF1292" s="70">
        <v>129251</v>
      </c>
      <c r="AG1292" s="60" t="s">
        <v>45</v>
      </c>
      <c r="AH1292" s="61">
        <v>85000</v>
      </c>
      <c r="AI1292" s="61">
        <v>0</v>
      </c>
      <c r="AJ1292" s="61">
        <v>86275</v>
      </c>
      <c r="AK1292" s="61">
        <v>0</v>
      </c>
      <c r="AL1292" s="61">
        <v>0</v>
      </c>
      <c r="AM1292" s="61">
        <v>86275</v>
      </c>
      <c r="AN1292" s="11" t="s">
        <v>74</v>
      </c>
      <c r="AO1292" s="61">
        <v>93000</v>
      </c>
      <c r="AP1292" s="61">
        <v>0</v>
      </c>
      <c r="AQ1292" s="62">
        <v>0</v>
      </c>
      <c r="AR1292" s="62">
        <v>93000</v>
      </c>
      <c r="AS1292" s="11" t="s">
        <v>74</v>
      </c>
      <c r="AT1292" s="62">
        <v>86275</v>
      </c>
      <c r="AU1292" s="62">
        <v>93000</v>
      </c>
      <c r="AV1292" s="61">
        <v>8000</v>
      </c>
      <c r="AW1292" s="63" t="str">
        <f t="shared" si="312"/>
        <v/>
      </c>
      <c r="AX1292" s="63" t="str">
        <f t="shared" si="313"/>
        <v/>
      </c>
      <c r="AY1292" s="64">
        <v>6725</v>
      </c>
      <c r="AZ1292" s="65">
        <v>7.7948420747609395E-2</v>
      </c>
      <c r="BA1292" s="65">
        <v>9.4117647058823528E-2</v>
      </c>
      <c r="BB1292" s="16" t="s">
        <v>5504</v>
      </c>
      <c r="BC1292" s="124" t="s">
        <v>6033</v>
      </c>
    </row>
    <row r="1293" spans="1:55" ht="20.100000000000001" customHeight="1" x14ac:dyDescent="0.2">
      <c r="A1293" s="15">
        <v>2017</v>
      </c>
      <c r="B1293" s="15" t="s">
        <v>75</v>
      </c>
      <c r="C1293" s="35">
        <f t="shared" ref="C1293:C1356" si="320">IF(D1293="1a",1,(IF(D1293="1b",2,(IF(D1293="2a",3,(IF(D1293="2b",4,(IF(D1293=3,5,(IF(D1293=4,6,(IF(D1293=7,7,(IF(LEFT(D1293,2)="12",8,("unknown"))))))))))))))))</f>
        <v>8</v>
      </c>
      <c r="D1293" s="67">
        <v>12</v>
      </c>
      <c r="E1293" s="60" t="s">
        <v>9</v>
      </c>
      <c r="F1293" s="18" t="str">
        <f t="shared" ref="F1293:F1356" si="321">CONCATENATE(V1293,", ", W1293)</f>
        <v>Brown, Catherine</v>
      </c>
      <c r="G1293" s="11" t="s">
        <v>5963</v>
      </c>
      <c r="H1293" s="12" t="s">
        <v>5964</v>
      </c>
      <c r="I1293" s="66">
        <v>1</v>
      </c>
      <c r="J1293" s="68" t="s">
        <v>215</v>
      </c>
      <c r="K1293" s="34">
        <f t="shared" ref="K1293:K1356" si="322">AL1293</f>
        <v>22670</v>
      </c>
      <c r="L1293" s="34">
        <f t="shared" ref="L1293:L1356" si="323">AM1293</f>
        <v>22669</v>
      </c>
      <c r="M1293" s="34">
        <f t="shared" ref="M1293:M1356" si="324">AT1293</f>
        <v>45339</v>
      </c>
      <c r="N1293" s="34">
        <f t="shared" ref="N1293:N1356" si="325">AQ1293-AL1293</f>
        <v>1813</v>
      </c>
      <c r="O1293" s="34">
        <f t="shared" ref="O1293:O1356" si="326">AR1293-AM1293</f>
        <v>1814</v>
      </c>
      <c r="P1293" s="34">
        <f t="shared" ref="P1293:P1356" si="327">O1293+N1293</f>
        <v>3627</v>
      </c>
      <c r="Q1293" s="34">
        <f t="shared" ref="Q1293:Q1356" si="328">AQ1293</f>
        <v>24483</v>
      </c>
      <c r="R1293" s="34">
        <f t="shared" ref="R1293:R1356" si="329">AR1293</f>
        <v>24483</v>
      </c>
      <c r="S1293" s="34">
        <f t="shared" ref="S1293:S1356" si="330">AU1293</f>
        <v>48966</v>
      </c>
      <c r="T1293" s="69">
        <v>42916</v>
      </c>
      <c r="V1293" s="11" t="s">
        <v>175</v>
      </c>
      <c r="W1293" s="11" t="s">
        <v>361</v>
      </c>
      <c r="X1293" s="11" t="s">
        <v>8066</v>
      </c>
      <c r="Y1293" s="11" t="s">
        <v>5962</v>
      </c>
      <c r="Z1293" s="12" t="s">
        <v>4137</v>
      </c>
      <c r="AA1293" s="12" t="s">
        <v>5965</v>
      </c>
      <c r="AB1293" s="12" t="s">
        <v>5966</v>
      </c>
      <c r="AC1293" s="12" t="s">
        <v>5240</v>
      </c>
      <c r="AD1293" s="12" t="s">
        <v>73</v>
      </c>
      <c r="AE1293" s="70">
        <v>1</v>
      </c>
      <c r="AF1293" s="70">
        <v>750000</v>
      </c>
      <c r="AG1293" s="60" t="s">
        <v>45</v>
      </c>
      <c r="AH1293" s="61">
        <v>44669</v>
      </c>
      <c r="AI1293" s="61">
        <v>0</v>
      </c>
      <c r="AJ1293" s="61">
        <v>45339</v>
      </c>
      <c r="AK1293" s="61">
        <v>0</v>
      </c>
      <c r="AL1293" s="61">
        <v>22670</v>
      </c>
      <c r="AM1293" s="61">
        <v>22669</v>
      </c>
      <c r="AN1293" s="11" t="s">
        <v>74</v>
      </c>
      <c r="AO1293" s="61">
        <v>48966</v>
      </c>
      <c r="AP1293" s="61">
        <v>0</v>
      </c>
      <c r="AQ1293" s="62">
        <v>24483</v>
      </c>
      <c r="AR1293" s="62">
        <v>24483</v>
      </c>
      <c r="AS1293" s="11" t="s">
        <v>74</v>
      </c>
      <c r="AT1293" s="62">
        <v>45339</v>
      </c>
      <c r="AU1293" s="62">
        <v>48966</v>
      </c>
      <c r="AV1293" s="61">
        <v>4297</v>
      </c>
      <c r="AW1293" s="63" t="str">
        <f t="shared" ref="AW1293:AW1356" si="331">IF(AQ1293+AR1293&lt;&gt;AU1293,"Issue","")</f>
        <v/>
      </c>
      <c r="AX1293" s="63" t="str">
        <f t="shared" ref="AX1293:AX1356" si="332">IF(AL1293+AM1293&lt;&gt;AT1293,"Issue","")</f>
        <v/>
      </c>
      <c r="AY1293" s="64">
        <v>3627</v>
      </c>
      <c r="AZ1293" s="65">
        <v>7.9997353272017471E-2</v>
      </c>
      <c r="BA1293" s="65">
        <v>9.6196467348720588E-2</v>
      </c>
      <c r="BB1293" s="16" t="s">
        <v>5504</v>
      </c>
      <c r="BC1293" s="17" t="s">
        <v>5961</v>
      </c>
    </row>
    <row r="1294" spans="1:55" ht="20.100000000000001" customHeight="1" x14ac:dyDescent="0.2">
      <c r="A1294" s="15">
        <v>2017</v>
      </c>
      <c r="B1294" s="15" t="s">
        <v>75</v>
      </c>
      <c r="C1294" s="35">
        <f t="shared" si="320"/>
        <v>8</v>
      </c>
      <c r="D1294" s="67">
        <v>12</v>
      </c>
      <c r="E1294" s="60" t="s">
        <v>9</v>
      </c>
      <c r="F1294" s="18" t="str">
        <f t="shared" si="321"/>
        <v>Brown, Silas</v>
      </c>
      <c r="G1294" s="11" t="s">
        <v>5963</v>
      </c>
      <c r="H1294" s="12" t="s">
        <v>5969</v>
      </c>
      <c r="I1294" s="66">
        <v>1</v>
      </c>
      <c r="J1294" s="68" t="s">
        <v>215</v>
      </c>
      <c r="K1294" s="34">
        <f t="shared" si="322"/>
        <v>23195</v>
      </c>
      <c r="L1294" s="34">
        <f t="shared" si="323"/>
        <v>23085</v>
      </c>
      <c r="M1294" s="34">
        <f t="shared" si="324"/>
        <v>46280</v>
      </c>
      <c r="N1294" s="34">
        <f t="shared" si="325"/>
        <v>1856</v>
      </c>
      <c r="O1294" s="34">
        <f t="shared" si="326"/>
        <v>0</v>
      </c>
      <c r="P1294" s="34">
        <f t="shared" si="327"/>
        <v>1856</v>
      </c>
      <c r="Q1294" s="34">
        <f t="shared" si="328"/>
        <v>25051</v>
      </c>
      <c r="R1294" s="34">
        <f t="shared" si="329"/>
        <v>23085</v>
      </c>
      <c r="S1294" s="34">
        <f t="shared" si="330"/>
        <v>48136</v>
      </c>
      <c r="T1294" s="69">
        <v>42916</v>
      </c>
      <c r="V1294" s="11" t="s">
        <v>175</v>
      </c>
      <c r="W1294" s="11" t="s">
        <v>5967</v>
      </c>
      <c r="X1294" s="11" t="s">
        <v>8067</v>
      </c>
      <c r="Y1294" s="11" t="s">
        <v>5968</v>
      </c>
      <c r="Z1294" s="12" t="s">
        <v>4137</v>
      </c>
      <c r="AA1294" s="12" t="s">
        <v>5970</v>
      </c>
      <c r="AB1294" s="12" t="s">
        <v>5971</v>
      </c>
      <c r="AC1294" s="12" t="s">
        <v>5240</v>
      </c>
      <c r="AD1294" s="12" t="s">
        <v>73</v>
      </c>
      <c r="AE1294" s="70">
        <v>1</v>
      </c>
      <c r="AF1294" s="70">
        <v>750000</v>
      </c>
      <c r="AG1294" s="60" t="s">
        <v>45</v>
      </c>
      <c r="AH1294" s="61">
        <v>45486</v>
      </c>
      <c r="AI1294" s="61">
        <v>0</v>
      </c>
      <c r="AJ1294" s="61">
        <v>46280</v>
      </c>
      <c r="AK1294" s="61">
        <v>0</v>
      </c>
      <c r="AL1294" s="61">
        <v>23195</v>
      </c>
      <c r="AM1294" s="61">
        <v>23085</v>
      </c>
      <c r="AN1294" s="11" t="s">
        <v>74</v>
      </c>
      <c r="AO1294" s="61">
        <v>48136</v>
      </c>
      <c r="AP1294" s="61">
        <v>0</v>
      </c>
      <c r="AQ1294" s="62">
        <v>25051</v>
      </c>
      <c r="AR1294" s="62">
        <v>23085</v>
      </c>
      <c r="AS1294" s="11" t="s">
        <v>74</v>
      </c>
      <c r="AT1294" s="62">
        <v>46280</v>
      </c>
      <c r="AU1294" s="62">
        <v>48136</v>
      </c>
      <c r="AV1294" s="61">
        <v>2650</v>
      </c>
      <c r="AW1294" s="63" t="str">
        <f t="shared" si="331"/>
        <v/>
      </c>
      <c r="AX1294" s="63" t="str">
        <f t="shared" si="332"/>
        <v/>
      </c>
      <c r="AY1294" s="64">
        <v>1856</v>
      </c>
      <c r="AZ1294" s="65">
        <v>4.0103716508210888E-2</v>
      </c>
      <c r="BA1294" s="65">
        <v>5.825968429846546E-2</v>
      </c>
      <c r="BB1294" s="16" t="s">
        <v>5504</v>
      </c>
      <c r="BC1294" s="17" t="s">
        <v>5972</v>
      </c>
    </row>
    <row r="1295" spans="1:55" ht="20.100000000000001" customHeight="1" x14ac:dyDescent="0.2">
      <c r="A1295" s="15">
        <v>2017</v>
      </c>
      <c r="B1295" s="15" t="s">
        <v>75</v>
      </c>
      <c r="C1295" s="35">
        <f t="shared" si="320"/>
        <v>8</v>
      </c>
      <c r="D1295" s="67">
        <v>12</v>
      </c>
      <c r="E1295" s="60" t="s">
        <v>9</v>
      </c>
      <c r="F1295" s="18" t="str">
        <f t="shared" si="321"/>
        <v>Burlingham, Andrew</v>
      </c>
      <c r="G1295" s="11" t="s">
        <v>5236</v>
      </c>
      <c r="H1295" s="12" t="s">
        <v>5975</v>
      </c>
      <c r="I1295" s="66">
        <v>1</v>
      </c>
      <c r="J1295" s="68" t="s">
        <v>215</v>
      </c>
      <c r="K1295" s="34">
        <f t="shared" si="322"/>
        <v>19592</v>
      </c>
      <c r="L1295" s="34">
        <f t="shared" si="323"/>
        <v>18143</v>
      </c>
      <c r="M1295" s="34">
        <f t="shared" si="324"/>
        <v>37735</v>
      </c>
      <c r="N1295" s="34">
        <f t="shared" si="325"/>
        <v>0</v>
      </c>
      <c r="O1295" s="34">
        <f t="shared" si="326"/>
        <v>472</v>
      </c>
      <c r="P1295" s="34">
        <f t="shared" si="327"/>
        <v>472</v>
      </c>
      <c r="Q1295" s="34">
        <f t="shared" si="328"/>
        <v>19592</v>
      </c>
      <c r="R1295" s="34">
        <f t="shared" si="329"/>
        <v>18615</v>
      </c>
      <c r="S1295" s="34">
        <f t="shared" si="330"/>
        <v>38207</v>
      </c>
      <c r="T1295" s="69">
        <v>42736</v>
      </c>
      <c r="V1295" s="11" t="s">
        <v>5973</v>
      </c>
      <c r="W1295" s="11" t="s">
        <v>3840</v>
      </c>
      <c r="X1295" s="11" t="s">
        <v>8071</v>
      </c>
      <c r="Y1295" s="11" t="s">
        <v>5974</v>
      </c>
      <c r="Z1295" s="12" t="s">
        <v>4137</v>
      </c>
      <c r="AA1295" s="12" t="s">
        <v>5952</v>
      </c>
      <c r="AB1295" s="12" t="s">
        <v>5953</v>
      </c>
      <c r="AC1295" s="12" t="s">
        <v>5240</v>
      </c>
      <c r="AD1295" s="12" t="s">
        <v>73</v>
      </c>
      <c r="AE1295" s="70">
        <v>23660</v>
      </c>
      <c r="AF1295" s="70">
        <v>42567</v>
      </c>
      <c r="AG1295" s="60" t="s">
        <v>45</v>
      </c>
      <c r="AH1295" s="61">
        <v>37445</v>
      </c>
      <c r="AI1295" s="61">
        <v>0</v>
      </c>
      <c r="AJ1295" s="61">
        <v>37735</v>
      </c>
      <c r="AK1295" s="61">
        <v>0</v>
      </c>
      <c r="AL1295" s="61">
        <v>19592</v>
      </c>
      <c r="AM1295" s="61">
        <v>18143</v>
      </c>
      <c r="AN1295" s="11" t="s">
        <v>74</v>
      </c>
      <c r="AO1295" s="61">
        <v>38207</v>
      </c>
      <c r="AP1295" s="61">
        <v>0</v>
      </c>
      <c r="AQ1295" s="62">
        <v>19592</v>
      </c>
      <c r="AR1295" s="62">
        <v>18615</v>
      </c>
      <c r="AS1295" s="11" t="s">
        <v>74</v>
      </c>
      <c r="AT1295" s="62">
        <v>37735</v>
      </c>
      <c r="AU1295" s="62">
        <v>38207</v>
      </c>
      <c r="AV1295" s="61">
        <v>762</v>
      </c>
      <c r="AW1295" s="63" t="str">
        <f t="shared" si="331"/>
        <v/>
      </c>
      <c r="AX1295" s="63" t="str">
        <f t="shared" si="332"/>
        <v/>
      </c>
      <c r="AY1295" s="64">
        <v>472</v>
      </c>
      <c r="AZ1295" s="65">
        <v>1.2508281436332317E-2</v>
      </c>
      <c r="BA1295" s="65">
        <v>2.0349846441447456E-2</v>
      </c>
      <c r="BB1295" s="16" t="s">
        <v>5504</v>
      </c>
      <c r="BC1295" s="17" t="s">
        <v>5954</v>
      </c>
    </row>
    <row r="1296" spans="1:55" ht="20.100000000000001" customHeight="1" x14ac:dyDescent="0.2">
      <c r="A1296" s="15">
        <v>2017</v>
      </c>
      <c r="B1296" s="15" t="s">
        <v>75</v>
      </c>
      <c r="C1296" s="35">
        <f t="shared" si="320"/>
        <v>8</v>
      </c>
      <c r="D1296" s="67">
        <v>12</v>
      </c>
      <c r="E1296" s="60" t="s">
        <v>9</v>
      </c>
      <c r="F1296" s="18" t="str">
        <f t="shared" si="321"/>
        <v>Button, Gabriel</v>
      </c>
      <c r="G1296" s="11" t="s">
        <v>5183</v>
      </c>
      <c r="H1296" s="12" t="s">
        <v>5979</v>
      </c>
      <c r="I1296" s="66">
        <v>1</v>
      </c>
      <c r="J1296" s="68" t="s">
        <v>215</v>
      </c>
      <c r="K1296" s="34">
        <f t="shared" si="322"/>
        <v>0</v>
      </c>
      <c r="L1296" s="34">
        <f t="shared" si="323"/>
        <v>48828</v>
      </c>
      <c r="M1296" s="34">
        <f t="shared" si="324"/>
        <v>48828</v>
      </c>
      <c r="N1296" s="34">
        <f t="shared" si="325"/>
        <v>0</v>
      </c>
      <c r="O1296" s="34">
        <f t="shared" si="326"/>
        <v>6172</v>
      </c>
      <c r="P1296" s="34">
        <f t="shared" si="327"/>
        <v>6172</v>
      </c>
      <c r="Q1296" s="34">
        <f t="shared" si="328"/>
        <v>0</v>
      </c>
      <c r="R1296" s="34">
        <f t="shared" si="329"/>
        <v>55000</v>
      </c>
      <c r="S1296" s="34">
        <f t="shared" si="330"/>
        <v>55000</v>
      </c>
      <c r="T1296" s="69">
        <v>42887</v>
      </c>
      <c r="V1296" s="11" t="s">
        <v>5976</v>
      </c>
      <c r="W1296" s="11" t="s">
        <v>5977</v>
      </c>
      <c r="X1296" s="11" t="s">
        <v>8075</v>
      </c>
      <c r="Y1296" s="11" t="s">
        <v>5978</v>
      </c>
      <c r="Z1296" s="12" t="s">
        <v>1337</v>
      </c>
      <c r="AA1296" s="12" t="s">
        <v>5980</v>
      </c>
      <c r="AB1296" s="12" t="s">
        <v>5981</v>
      </c>
      <c r="AC1296" s="12" t="s">
        <v>5982</v>
      </c>
      <c r="AD1296" s="12">
        <v>999999</v>
      </c>
      <c r="AE1296" s="70">
        <v>23660</v>
      </c>
      <c r="AF1296" s="70">
        <v>65001</v>
      </c>
      <c r="AG1296" s="60" t="s">
        <v>45</v>
      </c>
      <c r="AH1296" s="61">
        <v>48106</v>
      </c>
      <c r="AI1296" s="61">
        <v>0</v>
      </c>
      <c r="AJ1296" s="61">
        <v>48828</v>
      </c>
      <c r="AK1296" s="61">
        <v>0</v>
      </c>
      <c r="AL1296" s="61">
        <v>0</v>
      </c>
      <c r="AM1296" s="61">
        <v>48828</v>
      </c>
      <c r="AN1296" s="11" t="s">
        <v>74</v>
      </c>
      <c r="AO1296" s="61">
        <v>55000</v>
      </c>
      <c r="AP1296" s="61">
        <v>0</v>
      </c>
      <c r="AQ1296" s="62">
        <v>0</v>
      </c>
      <c r="AR1296" s="62">
        <v>55000</v>
      </c>
      <c r="AS1296" s="11" t="s">
        <v>74</v>
      </c>
      <c r="AT1296" s="62">
        <v>48828</v>
      </c>
      <c r="AU1296" s="62">
        <v>55000</v>
      </c>
      <c r="AV1296" s="61">
        <v>6894</v>
      </c>
      <c r="AW1296" s="63" t="str">
        <f t="shared" si="331"/>
        <v/>
      </c>
      <c r="AX1296" s="63" t="str">
        <f t="shared" si="332"/>
        <v/>
      </c>
      <c r="AY1296" s="64">
        <v>6172</v>
      </c>
      <c r="AZ1296" s="65">
        <v>0.12640288359138199</v>
      </c>
      <c r="BA1296" s="65">
        <v>0.14330852700286867</v>
      </c>
      <c r="BB1296" s="16" t="s">
        <v>5504</v>
      </c>
      <c r="BC1296" s="17" t="s">
        <v>5983</v>
      </c>
    </row>
    <row r="1297" spans="1:55" ht="20.100000000000001" customHeight="1" x14ac:dyDescent="0.2">
      <c r="A1297" s="15">
        <v>2017</v>
      </c>
      <c r="B1297" s="15" t="s">
        <v>75</v>
      </c>
      <c r="C1297" s="35">
        <f t="shared" si="320"/>
        <v>8</v>
      </c>
      <c r="D1297" s="67">
        <v>12</v>
      </c>
      <c r="E1297" s="60" t="s">
        <v>9</v>
      </c>
      <c r="F1297" s="18" t="str">
        <f t="shared" si="321"/>
        <v>Carroll, Charles</v>
      </c>
      <c r="G1297" s="11" t="s">
        <v>4778</v>
      </c>
      <c r="H1297" s="12" t="s">
        <v>5986</v>
      </c>
      <c r="I1297" s="66">
        <v>1</v>
      </c>
      <c r="J1297" s="68" t="s">
        <v>215</v>
      </c>
      <c r="K1297" s="34">
        <f t="shared" si="322"/>
        <v>29120</v>
      </c>
      <c r="L1297" s="34">
        <f t="shared" si="323"/>
        <v>43171</v>
      </c>
      <c r="M1297" s="34">
        <f t="shared" si="324"/>
        <v>72291</v>
      </c>
      <c r="N1297" s="34">
        <f t="shared" si="325"/>
        <v>2330</v>
      </c>
      <c r="O1297" s="34">
        <f t="shared" si="326"/>
        <v>3453</v>
      </c>
      <c r="P1297" s="34">
        <f t="shared" si="327"/>
        <v>5783</v>
      </c>
      <c r="Q1297" s="34">
        <f t="shared" si="328"/>
        <v>31450</v>
      </c>
      <c r="R1297" s="34">
        <f t="shared" si="329"/>
        <v>46624</v>
      </c>
      <c r="S1297" s="34">
        <f t="shared" si="330"/>
        <v>78074</v>
      </c>
      <c r="T1297" s="69">
        <v>42916</v>
      </c>
      <c r="V1297" s="11" t="s">
        <v>5984</v>
      </c>
      <c r="W1297" s="11" t="s">
        <v>2915</v>
      </c>
      <c r="X1297" s="11" t="s">
        <v>8080</v>
      </c>
      <c r="Y1297" s="11" t="s">
        <v>5985</v>
      </c>
      <c r="Z1297" s="12" t="s">
        <v>4137</v>
      </c>
      <c r="AA1297" s="12" t="s">
        <v>5987</v>
      </c>
      <c r="AB1297" s="12" t="s">
        <v>5988</v>
      </c>
      <c r="AC1297" s="12" t="s">
        <v>5240</v>
      </c>
      <c r="AD1297" s="12" t="s">
        <v>73</v>
      </c>
      <c r="AE1297" s="70">
        <v>1</v>
      </c>
      <c r="AF1297" s="70">
        <v>750000</v>
      </c>
      <c r="AG1297" s="60" t="s">
        <v>45</v>
      </c>
      <c r="AH1297" s="61">
        <v>71223</v>
      </c>
      <c r="AI1297" s="61">
        <v>0</v>
      </c>
      <c r="AJ1297" s="61">
        <v>72291</v>
      </c>
      <c r="AK1297" s="61">
        <v>0</v>
      </c>
      <c r="AL1297" s="61">
        <v>29120</v>
      </c>
      <c r="AM1297" s="61">
        <v>43171</v>
      </c>
      <c r="AN1297" s="11" t="s">
        <v>74</v>
      </c>
      <c r="AO1297" s="61">
        <v>78074</v>
      </c>
      <c r="AP1297" s="61">
        <v>0</v>
      </c>
      <c r="AQ1297" s="62">
        <v>31450</v>
      </c>
      <c r="AR1297" s="62">
        <v>46624</v>
      </c>
      <c r="AS1297" s="11" t="s">
        <v>74</v>
      </c>
      <c r="AT1297" s="62">
        <v>72291</v>
      </c>
      <c r="AU1297" s="62">
        <v>78074</v>
      </c>
      <c r="AV1297" s="61">
        <v>6851</v>
      </c>
      <c r="AW1297" s="63" t="str">
        <f t="shared" si="331"/>
        <v/>
      </c>
      <c r="AX1297" s="63" t="str">
        <f t="shared" si="332"/>
        <v/>
      </c>
      <c r="AY1297" s="64">
        <v>5783</v>
      </c>
      <c r="AZ1297" s="65">
        <v>7.9996126765434147E-2</v>
      </c>
      <c r="BA1297" s="65">
        <v>9.6190837229546633E-2</v>
      </c>
      <c r="BB1297" s="16" t="s">
        <v>5504</v>
      </c>
      <c r="BC1297" s="17" t="s">
        <v>5961</v>
      </c>
    </row>
    <row r="1298" spans="1:55" ht="20.100000000000001" customHeight="1" x14ac:dyDescent="0.2">
      <c r="A1298" s="15">
        <v>2017</v>
      </c>
      <c r="B1298" s="15" t="s">
        <v>75</v>
      </c>
      <c r="C1298" s="35">
        <f t="shared" si="320"/>
        <v>8</v>
      </c>
      <c r="D1298" s="67">
        <v>12</v>
      </c>
      <c r="E1298" s="60" t="s">
        <v>9</v>
      </c>
      <c r="F1298" s="18" t="str">
        <f t="shared" si="321"/>
        <v>Chase, Richard</v>
      </c>
      <c r="G1298" s="11" t="s">
        <v>4251</v>
      </c>
      <c r="H1298" s="12" t="s">
        <v>6249</v>
      </c>
      <c r="I1298" s="66">
        <v>1</v>
      </c>
      <c r="J1298" s="68" t="s">
        <v>215</v>
      </c>
      <c r="K1298" s="34">
        <f t="shared" si="322"/>
        <v>0</v>
      </c>
      <c r="L1298" s="34">
        <f t="shared" si="323"/>
        <v>63550</v>
      </c>
      <c r="M1298" s="34">
        <f t="shared" si="324"/>
        <v>63550</v>
      </c>
      <c r="N1298" s="34">
        <f t="shared" si="325"/>
        <v>0</v>
      </c>
      <c r="O1298" s="34">
        <f t="shared" si="326"/>
        <v>9370</v>
      </c>
      <c r="P1298" s="34">
        <f t="shared" si="327"/>
        <v>9370</v>
      </c>
      <c r="Q1298" s="34">
        <f t="shared" si="328"/>
        <v>0</v>
      </c>
      <c r="R1298" s="34">
        <f t="shared" si="329"/>
        <v>72920</v>
      </c>
      <c r="S1298" s="34">
        <f t="shared" si="330"/>
        <v>72920</v>
      </c>
      <c r="T1298" s="69">
        <v>42809</v>
      </c>
      <c r="V1298" s="11" t="s">
        <v>5588</v>
      </c>
      <c r="W1298" s="11" t="s">
        <v>938</v>
      </c>
      <c r="X1298" s="11" t="s">
        <v>8090</v>
      </c>
      <c r="Y1298" s="11" t="s">
        <v>6248</v>
      </c>
      <c r="Z1298" s="12" t="s">
        <v>4158</v>
      </c>
      <c r="AA1298" s="12" t="s">
        <v>4497</v>
      </c>
      <c r="AB1298" s="12" t="s">
        <v>4498</v>
      </c>
      <c r="AC1298" s="12" t="s">
        <v>4449</v>
      </c>
      <c r="AD1298" s="12" t="s">
        <v>73</v>
      </c>
      <c r="AE1298" s="70">
        <v>48045</v>
      </c>
      <c r="AF1298" s="70">
        <v>82047</v>
      </c>
      <c r="AG1298" s="60" t="s">
        <v>45</v>
      </c>
      <c r="AH1298" s="61">
        <v>62000</v>
      </c>
      <c r="AI1298" s="61">
        <v>0</v>
      </c>
      <c r="AJ1298" s="61">
        <v>63550</v>
      </c>
      <c r="AK1298" s="61">
        <v>0</v>
      </c>
      <c r="AL1298" s="61">
        <v>0</v>
      </c>
      <c r="AM1298" s="61">
        <v>63550</v>
      </c>
      <c r="AN1298" s="11" t="s">
        <v>74</v>
      </c>
      <c r="AO1298" s="61">
        <v>72920</v>
      </c>
      <c r="AP1298" s="61">
        <v>0</v>
      </c>
      <c r="AQ1298" s="62">
        <v>0</v>
      </c>
      <c r="AR1298" s="62">
        <v>72920</v>
      </c>
      <c r="AS1298" s="11" t="s">
        <v>74</v>
      </c>
      <c r="AT1298" s="62">
        <v>63550</v>
      </c>
      <c r="AU1298" s="62">
        <v>72920</v>
      </c>
      <c r="AV1298" s="61">
        <v>10920</v>
      </c>
      <c r="AW1298" s="63" t="str">
        <f t="shared" si="331"/>
        <v/>
      </c>
      <c r="AX1298" s="63" t="str">
        <f t="shared" si="332"/>
        <v/>
      </c>
      <c r="AY1298" s="64">
        <v>9370</v>
      </c>
      <c r="AZ1298" s="65">
        <v>0.14744295830055074</v>
      </c>
      <c r="BA1298" s="65">
        <v>0.17612903225806451</v>
      </c>
      <c r="BB1298" s="16" t="s">
        <v>5504</v>
      </c>
      <c r="BC1298" s="124" t="s">
        <v>6033</v>
      </c>
    </row>
    <row r="1299" spans="1:55" ht="20.100000000000001" customHeight="1" x14ac:dyDescent="0.2">
      <c r="A1299" s="15">
        <v>2017</v>
      </c>
      <c r="B1299" s="15" t="s">
        <v>75</v>
      </c>
      <c r="C1299" s="35">
        <f t="shared" si="320"/>
        <v>8</v>
      </c>
      <c r="D1299" s="67">
        <v>12</v>
      </c>
      <c r="E1299" s="60" t="s">
        <v>9</v>
      </c>
      <c r="F1299" s="18" t="str">
        <f t="shared" si="321"/>
        <v>Dail, Lauren</v>
      </c>
      <c r="G1299" s="11" t="s">
        <v>5236</v>
      </c>
      <c r="H1299" s="12" t="s">
        <v>5991</v>
      </c>
      <c r="I1299" s="66">
        <v>1</v>
      </c>
      <c r="J1299" s="68" t="s">
        <v>215</v>
      </c>
      <c r="K1299" s="34">
        <f t="shared" si="322"/>
        <v>17763</v>
      </c>
      <c r="L1299" s="34">
        <f t="shared" si="323"/>
        <v>17500</v>
      </c>
      <c r="M1299" s="34">
        <f t="shared" si="324"/>
        <v>35263</v>
      </c>
      <c r="N1299" s="34">
        <f t="shared" si="325"/>
        <v>0</v>
      </c>
      <c r="O1299" s="34">
        <f t="shared" si="326"/>
        <v>455</v>
      </c>
      <c r="P1299" s="34">
        <f t="shared" si="327"/>
        <v>455</v>
      </c>
      <c r="Q1299" s="34">
        <f t="shared" si="328"/>
        <v>17763</v>
      </c>
      <c r="R1299" s="34">
        <f t="shared" si="329"/>
        <v>17955</v>
      </c>
      <c r="S1299" s="34">
        <f t="shared" si="330"/>
        <v>35718</v>
      </c>
      <c r="T1299" s="69">
        <v>42736</v>
      </c>
      <c r="V1299" s="11" t="s">
        <v>5989</v>
      </c>
      <c r="W1299" s="11" t="s">
        <v>1127</v>
      </c>
      <c r="X1299" s="11" t="s">
        <v>8107</v>
      </c>
      <c r="Y1299" s="11" t="s">
        <v>5990</v>
      </c>
      <c r="Z1299" s="12" t="s">
        <v>4137</v>
      </c>
      <c r="AA1299" s="12" t="s">
        <v>5952</v>
      </c>
      <c r="AB1299" s="12" t="s">
        <v>5953</v>
      </c>
      <c r="AC1299" s="12" t="s">
        <v>5240</v>
      </c>
      <c r="AD1299" s="12" t="s">
        <v>73</v>
      </c>
      <c r="AE1299" s="70">
        <v>1</v>
      </c>
      <c r="AF1299" s="70">
        <v>750000</v>
      </c>
      <c r="AG1299" s="60" t="s">
        <v>45</v>
      </c>
      <c r="AH1299" s="61">
        <v>35000</v>
      </c>
      <c r="AI1299" s="61">
        <v>0</v>
      </c>
      <c r="AJ1299" s="61">
        <v>35263</v>
      </c>
      <c r="AK1299" s="61">
        <v>0</v>
      </c>
      <c r="AL1299" s="61">
        <v>17763</v>
      </c>
      <c r="AM1299" s="61">
        <v>17500</v>
      </c>
      <c r="AN1299" s="11" t="s">
        <v>74</v>
      </c>
      <c r="AO1299" s="61">
        <v>35718</v>
      </c>
      <c r="AP1299" s="61">
        <v>0</v>
      </c>
      <c r="AQ1299" s="62">
        <v>17763</v>
      </c>
      <c r="AR1299" s="62">
        <v>17955</v>
      </c>
      <c r="AS1299" s="11" t="s">
        <v>74</v>
      </c>
      <c r="AT1299" s="62">
        <v>35263</v>
      </c>
      <c r="AU1299" s="62">
        <v>35718</v>
      </c>
      <c r="AV1299" s="61">
        <v>718</v>
      </c>
      <c r="AW1299" s="63" t="str">
        <f t="shared" si="331"/>
        <v/>
      </c>
      <c r="AX1299" s="63" t="str">
        <f t="shared" si="332"/>
        <v/>
      </c>
      <c r="AY1299" s="64">
        <v>455</v>
      </c>
      <c r="AZ1299" s="65">
        <v>1.2903042849445594E-2</v>
      </c>
      <c r="BA1299" s="65">
        <v>2.0514285714285714E-2</v>
      </c>
      <c r="BB1299" s="16" t="s">
        <v>5504</v>
      </c>
      <c r="BC1299" s="17" t="s">
        <v>5954</v>
      </c>
    </row>
    <row r="1300" spans="1:55" ht="20.100000000000001" customHeight="1" x14ac:dyDescent="0.2">
      <c r="A1300" s="15">
        <v>2017</v>
      </c>
      <c r="B1300" s="15" t="s">
        <v>75</v>
      </c>
      <c r="C1300" s="35">
        <f t="shared" si="320"/>
        <v>8</v>
      </c>
      <c r="D1300" s="67">
        <v>12</v>
      </c>
      <c r="E1300" s="60" t="s">
        <v>9</v>
      </c>
      <c r="F1300" s="18" t="str">
        <f t="shared" si="321"/>
        <v>Dare, Leslie</v>
      </c>
      <c r="G1300" s="11" t="s">
        <v>3049</v>
      </c>
      <c r="H1300" s="12" t="s">
        <v>5994</v>
      </c>
      <c r="I1300" s="66">
        <v>1</v>
      </c>
      <c r="J1300" s="68" t="s">
        <v>215</v>
      </c>
      <c r="K1300" s="34">
        <f t="shared" si="322"/>
        <v>6588</v>
      </c>
      <c r="L1300" s="34">
        <f t="shared" si="323"/>
        <v>87262</v>
      </c>
      <c r="M1300" s="34">
        <f t="shared" si="324"/>
        <v>93850</v>
      </c>
      <c r="N1300" s="34">
        <f t="shared" si="325"/>
        <v>-288</v>
      </c>
      <c r="O1300" s="34">
        <f t="shared" si="326"/>
        <v>11438</v>
      </c>
      <c r="P1300" s="34">
        <f t="shared" si="327"/>
        <v>11150</v>
      </c>
      <c r="Q1300" s="34">
        <f t="shared" si="328"/>
        <v>6300</v>
      </c>
      <c r="R1300" s="34">
        <f t="shared" si="329"/>
        <v>98700</v>
      </c>
      <c r="S1300" s="34">
        <f t="shared" si="330"/>
        <v>105000</v>
      </c>
      <c r="T1300" s="69">
        <v>42887</v>
      </c>
      <c r="V1300" s="11" t="s">
        <v>5992</v>
      </c>
      <c r="W1300" s="11" t="s">
        <v>2095</v>
      </c>
      <c r="X1300" s="11" t="s">
        <v>8108</v>
      </c>
      <c r="Y1300" s="11" t="s">
        <v>5993</v>
      </c>
      <c r="Z1300" s="12" t="s">
        <v>4178</v>
      </c>
      <c r="AA1300" s="12" t="s">
        <v>4853</v>
      </c>
      <c r="AB1300" s="12" t="s">
        <v>4854</v>
      </c>
      <c r="AC1300" s="12" t="s">
        <v>5995</v>
      </c>
      <c r="AD1300" s="12" t="s">
        <v>73</v>
      </c>
      <c r="AE1300" s="70">
        <v>56279</v>
      </c>
      <c r="AF1300" s="70">
        <v>112559</v>
      </c>
      <c r="AG1300" s="60" t="s">
        <v>45</v>
      </c>
      <c r="AH1300" s="61">
        <v>86500</v>
      </c>
      <c r="AI1300" s="61">
        <v>0</v>
      </c>
      <c r="AJ1300" s="61">
        <v>93850</v>
      </c>
      <c r="AK1300" s="61">
        <v>0</v>
      </c>
      <c r="AL1300" s="61">
        <v>6588</v>
      </c>
      <c r="AM1300" s="61">
        <v>87262</v>
      </c>
      <c r="AN1300" s="11" t="s">
        <v>74</v>
      </c>
      <c r="AO1300" s="61">
        <v>105000</v>
      </c>
      <c r="AP1300" s="61">
        <v>0</v>
      </c>
      <c r="AQ1300" s="62">
        <v>6300</v>
      </c>
      <c r="AR1300" s="62">
        <v>98700</v>
      </c>
      <c r="AS1300" s="11" t="s">
        <v>74</v>
      </c>
      <c r="AT1300" s="62">
        <v>93850</v>
      </c>
      <c r="AU1300" s="62">
        <v>105000</v>
      </c>
      <c r="AV1300" s="61">
        <v>18500</v>
      </c>
      <c r="AW1300" s="63" t="str">
        <f t="shared" si="331"/>
        <v/>
      </c>
      <c r="AX1300" s="63" t="str">
        <f t="shared" si="332"/>
        <v/>
      </c>
      <c r="AY1300" s="64">
        <v>11150</v>
      </c>
      <c r="AZ1300" s="65">
        <v>0.11880660628662759</v>
      </c>
      <c r="BA1300" s="65">
        <v>0.2138728323699422</v>
      </c>
      <c r="BB1300" s="16" t="s">
        <v>5504</v>
      </c>
      <c r="BC1300" s="17" t="s">
        <v>5983</v>
      </c>
    </row>
    <row r="1301" spans="1:55" ht="20.100000000000001" customHeight="1" x14ac:dyDescent="0.2">
      <c r="A1301" s="15">
        <v>2017</v>
      </c>
      <c r="B1301" s="15" t="s">
        <v>75</v>
      </c>
      <c r="C1301" s="35">
        <f t="shared" si="320"/>
        <v>8</v>
      </c>
      <c r="D1301" s="67">
        <v>12</v>
      </c>
      <c r="E1301" s="60" t="s">
        <v>9</v>
      </c>
      <c r="F1301" s="18" t="str">
        <f t="shared" si="321"/>
        <v>Degree, Toi</v>
      </c>
      <c r="G1301" s="11" t="s">
        <v>5957</v>
      </c>
      <c r="H1301" s="12" t="s">
        <v>5999</v>
      </c>
      <c r="I1301" s="66">
        <v>1</v>
      </c>
      <c r="J1301" s="68" t="s">
        <v>215</v>
      </c>
      <c r="K1301" s="34">
        <f t="shared" si="322"/>
        <v>7247</v>
      </c>
      <c r="L1301" s="34">
        <f t="shared" si="323"/>
        <v>35383</v>
      </c>
      <c r="M1301" s="34">
        <f t="shared" si="324"/>
        <v>42630</v>
      </c>
      <c r="N1301" s="34">
        <f t="shared" si="325"/>
        <v>435</v>
      </c>
      <c r="O1301" s="34">
        <f t="shared" si="326"/>
        <v>2123</v>
      </c>
      <c r="P1301" s="34">
        <f t="shared" si="327"/>
        <v>2558</v>
      </c>
      <c r="Q1301" s="34">
        <f t="shared" si="328"/>
        <v>7682</v>
      </c>
      <c r="R1301" s="34">
        <f t="shared" si="329"/>
        <v>37506</v>
      </c>
      <c r="S1301" s="34">
        <f t="shared" si="330"/>
        <v>45188</v>
      </c>
      <c r="T1301" s="69">
        <v>42916</v>
      </c>
      <c r="V1301" s="11" t="s">
        <v>5996</v>
      </c>
      <c r="W1301" s="11" t="s">
        <v>5997</v>
      </c>
      <c r="X1301" s="11" t="s">
        <v>8112</v>
      </c>
      <c r="Y1301" s="11" t="s">
        <v>5998</v>
      </c>
      <c r="Z1301" s="12" t="s">
        <v>4137</v>
      </c>
      <c r="AA1301" s="12" t="s">
        <v>6000</v>
      </c>
      <c r="AB1301" s="12" t="s">
        <v>6001</v>
      </c>
      <c r="AC1301" s="12" t="s">
        <v>5240</v>
      </c>
      <c r="AD1301" s="12" t="s">
        <v>73</v>
      </c>
      <c r="AE1301" s="70">
        <v>1</v>
      </c>
      <c r="AF1301" s="70">
        <v>750000</v>
      </c>
      <c r="AG1301" s="60" t="s">
        <v>45</v>
      </c>
      <c r="AH1301" s="61">
        <v>42000</v>
      </c>
      <c r="AI1301" s="61">
        <v>0</v>
      </c>
      <c r="AJ1301" s="61">
        <v>42630</v>
      </c>
      <c r="AK1301" s="61">
        <v>0</v>
      </c>
      <c r="AL1301" s="61">
        <v>7247</v>
      </c>
      <c r="AM1301" s="61">
        <v>35383</v>
      </c>
      <c r="AN1301" s="11" t="s">
        <v>74</v>
      </c>
      <c r="AO1301" s="61">
        <v>45188</v>
      </c>
      <c r="AP1301" s="61">
        <v>0</v>
      </c>
      <c r="AQ1301" s="62">
        <v>7682</v>
      </c>
      <c r="AR1301" s="62">
        <v>37506</v>
      </c>
      <c r="AS1301" s="11" t="s">
        <v>74</v>
      </c>
      <c r="AT1301" s="62">
        <v>42630</v>
      </c>
      <c r="AU1301" s="62">
        <v>45188</v>
      </c>
      <c r="AV1301" s="61">
        <v>3188</v>
      </c>
      <c r="AW1301" s="63" t="str">
        <f t="shared" si="331"/>
        <v/>
      </c>
      <c r="AX1301" s="63" t="str">
        <f t="shared" si="332"/>
        <v/>
      </c>
      <c r="AY1301" s="64">
        <v>2558</v>
      </c>
      <c r="AZ1301" s="65">
        <v>6.0004691531785129E-2</v>
      </c>
      <c r="BA1301" s="65">
        <v>7.5904761904761905E-2</v>
      </c>
      <c r="BB1301" s="16" t="s">
        <v>5504</v>
      </c>
      <c r="BC1301" s="17" t="s">
        <v>5961</v>
      </c>
    </row>
    <row r="1302" spans="1:55" ht="20.100000000000001" customHeight="1" x14ac:dyDescent="0.2">
      <c r="A1302" s="15">
        <v>2017</v>
      </c>
      <c r="B1302" s="15" t="s">
        <v>75</v>
      </c>
      <c r="C1302" s="35">
        <f t="shared" si="320"/>
        <v>8</v>
      </c>
      <c r="D1302" s="67">
        <v>12</v>
      </c>
      <c r="E1302" s="60" t="s">
        <v>9</v>
      </c>
      <c r="F1302" s="18" t="str">
        <f t="shared" si="321"/>
        <v>Detweiler, Glenn</v>
      </c>
      <c r="G1302" s="11" t="s">
        <v>6015</v>
      </c>
      <c r="H1302" s="12" t="s">
        <v>6148</v>
      </c>
      <c r="I1302" s="66">
        <v>1</v>
      </c>
      <c r="J1302" s="68" t="s">
        <v>215</v>
      </c>
      <c r="K1302" s="34">
        <f t="shared" si="322"/>
        <v>26898</v>
      </c>
      <c r="L1302" s="34">
        <f t="shared" si="323"/>
        <v>26500</v>
      </c>
      <c r="M1302" s="34">
        <f t="shared" si="324"/>
        <v>53398</v>
      </c>
      <c r="N1302" s="34">
        <f t="shared" si="325"/>
        <v>0</v>
      </c>
      <c r="O1302" s="34">
        <f t="shared" si="326"/>
        <v>358</v>
      </c>
      <c r="P1302" s="34">
        <f t="shared" si="327"/>
        <v>358</v>
      </c>
      <c r="Q1302" s="34">
        <f t="shared" si="328"/>
        <v>26898</v>
      </c>
      <c r="R1302" s="34">
        <f t="shared" si="329"/>
        <v>26858</v>
      </c>
      <c r="S1302" s="34">
        <f t="shared" si="330"/>
        <v>53756</v>
      </c>
      <c r="T1302" s="69">
        <v>42736</v>
      </c>
      <c r="V1302" s="11" t="s">
        <v>6146</v>
      </c>
      <c r="W1302" s="11" t="s">
        <v>3652</v>
      </c>
      <c r="X1302" s="11" t="s">
        <v>8113</v>
      </c>
      <c r="Y1302" s="11" t="s">
        <v>6147</v>
      </c>
      <c r="Z1302" s="12" t="s">
        <v>4137</v>
      </c>
      <c r="AA1302" s="12" t="s">
        <v>6135</v>
      </c>
      <c r="AB1302" s="12" t="s">
        <v>6136</v>
      </c>
      <c r="AC1302" s="12" t="s">
        <v>5240</v>
      </c>
      <c r="AD1302" s="12" t="s">
        <v>73</v>
      </c>
      <c r="AE1302" s="70">
        <v>35027</v>
      </c>
      <c r="AF1302" s="70">
        <v>58379</v>
      </c>
      <c r="AG1302" s="60" t="s">
        <v>45</v>
      </c>
      <c r="AH1302" s="61">
        <v>53000</v>
      </c>
      <c r="AI1302" s="61">
        <v>0</v>
      </c>
      <c r="AJ1302" s="61">
        <v>53398</v>
      </c>
      <c r="AK1302" s="61">
        <v>0</v>
      </c>
      <c r="AL1302" s="61">
        <v>26898</v>
      </c>
      <c r="AM1302" s="61">
        <v>26500</v>
      </c>
      <c r="AN1302" s="11" t="s">
        <v>74</v>
      </c>
      <c r="AO1302" s="61">
        <v>53756</v>
      </c>
      <c r="AP1302" s="61">
        <v>0</v>
      </c>
      <c r="AQ1302" s="62">
        <v>26898</v>
      </c>
      <c r="AR1302" s="62">
        <v>26858</v>
      </c>
      <c r="AS1302" s="11" t="s">
        <v>74</v>
      </c>
      <c r="AT1302" s="62">
        <v>53398</v>
      </c>
      <c r="AU1302" s="62">
        <v>53756</v>
      </c>
      <c r="AV1302" s="61">
        <v>756</v>
      </c>
      <c r="AW1302" s="63" t="str">
        <f t="shared" si="331"/>
        <v/>
      </c>
      <c r="AX1302" s="63" t="str">
        <f t="shared" si="332"/>
        <v/>
      </c>
      <c r="AY1302" s="64">
        <v>358</v>
      </c>
      <c r="AZ1302" s="65">
        <v>6.7043709502228547E-3</v>
      </c>
      <c r="BA1302" s="65">
        <v>1.4264150943396227E-2</v>
      </c>
      <c r="BB1302" s="16" t="s">
        <v>5504</v>
      </c>
      <c r="BC1302" s="17" t="s">
        <v>4782</v>
      </c>
    </row>
    <row r="1303" spans="1:55" ht="20.100000000000001" customHeight="1" x14ac:dyDescent="0.2">
      <c r="A1303" s="15">
        <v>2017</v>
      </c>
      <c r="B1303" s="15" t="s">
        <v>75</v>
      </c>
      <c r="C1303" s="35">
        <f t="shared" si="320"/>
        <v>8</v>
      </c>
      <c r="D1303" s="67">
        <v>12</v>
      </c>
      <c r="E1303" s="60" t="s">
        <v>9</v>
      </c>
      <c r="F1303" s="18" t="str">
        <f t="shared" si="321"/>
        <v>Dill, Leslie</v>
      </c>
      <c r="G1303" s="11" t="s">
        <v>5963</v>
      </c>
      <c r="H1303" s="12" t="s">
        <v>6004</v>
      </c>
      <c r="I1303" s="66">
        <v>1</v>
      </c>
      <c r="J1303" s="68" t="s">
        <v>215</v>
      </c>
      <c r="K1303" s="34">
        <f t="shared" si="322"/>
        <v>21315</v>
      </c>
      <c r="L1303" s="34">
        <f t="shared" si="323"/>
        <v>21315</v>
      </c>
      <c r="M1303" s="34">
        <f t="shared" si="324"/>
        <v>42630</v>
      </c>
      <c r="N1303" s="34">
        <f t="shared" si="325"/>
        <v>1705</v>
      </c>
      <c r="O1303" s="34">
        <f t="shared" si="326"/>
        <v>0</v>
      </c>
      <c r="P1303" s="34">
        <f t="shared" si="327"/>
        <v>1705</v>
      </c>
      <c r="Q1303" s="34">
        <f t="shared" si="328"/>
        <v>23020</v>
      </c>
      <c r="R1303" s="34">
        <f t="shared" si="329"/>
        <v>21315</v>
      </c>
      <c r="S1303" s="34">
        <f t="shared" si="330"/>
        <v>44335</v>
      </c>
      <c r="T1303" s="69">
        <v>42916</v>
      </c>
      <c r="V1303" s="11" t="s">
        <v>6002</v>
      </c>
      <c r="W1303" s="11" t="s">
        <v>2095</v>
      </c>
      <c r="X1303" s="11" t="s">
        <v>8114</v>
      </c>
      <c r="Y1303" s="11" t="s">
        <v>6003</v>
      </c>
      <c r="Z1303" s="12" t="s">
        <v>4137</v>
      </c>
      <c r="AA1303" s="12" t="s">
        <v>6005</v>
      </c>
      <c r="AB1303" s="12" t="s">
        <v>6006</v>
      </c>
      <c r="AC1303" s="12" t="s">
        <v>5240</v>
      </c>
      <c r="AD1303" s="12" t="s">
        <v>73</v>
      </c>
      <c r="AE1303" s="70">
        <v>1</v>
      </c>
      <c r="AF1303" s="70">
        <v>750000</v>
      </c>
      <c r="AG1303" s="60" t="s">
        <v>45</v>
      </c>
      <c r="AH1303" s="61">
        <v>42000</v>
      </c>
      <c r="AI1303" s="61">
        <v>0</v>
      </c>
      <c r="AJ1303" s="61">
        <v>42630</v>
      </c>
      <c r="AK1303" s="61">
        <v>0</v>
      </c>
      <c r="AL1303" s="61">
        <v>21315</v>
      </c>
      <c r="AM1303" s="61">
        <v>21315</v>
      </c>
      <c r="AN1303" s="11" t="s">
        <v>74</v>
      </c>
      <c r="AO1303" s="61">
        <v>44335</v>
      </c>
      <c r="AP1303" s="61">
        <v>0</v>
      </c>
      <c r="AQ1303" s="62">
        <v>23020</v>
      </c>
      <c r="AR1303" s="62">
        <v>21315</v>
      </c>
      <c r="AS1303" s="11" t="s">
        <v>74</v>
      </c>
      <c r="AT1303" s="62">
        <v>42630</v>
      </c>
      <c r="AU1303" s="62">
        <v>44335</v>
      </c>
      <c r="AV1303" s="61">
        <v>2335</v>
      </c>
      <c r="AW1303" s="63" t="str">
        <f t="shared" si="331"/>
        <v/>
      </c>
      <c r="AX1303" s="63" t="str">
        <f t="shared" si="332"/>
        <v/>
      </c>
      <c r="AY1303" s="64">
        <v>1705</v>
      </c>
      <c r="AZ1303" s="65">
        <v>3.999530846821487E-2</v>
      </c>
      <c r="BA1303" s="65">
        <v>5.5595238095238093E-2</v>
      </c>
      <c r="BB1303" s="16" t="s">
        <v>5504</v>
      </c>
      <c r="BC1303" s="17" t="s">
        <v>5972</v>
      </c>
    </row>
    <row r="1304" spans="1:55" ht="20.100000000000001" customHeight="1" x14ac:dyDescent="0.2">
      <c r="A1304" s="15">
        <v>2017</v>
      </c>
      <c r="B1304" s="15" t="s">
        <v>75</v>
      </c>
      <c r="C1304" s="35">
        <f t="shared" si="320"/>
        <v>8</v>
      </c>
      <c r="D1304" s="67">
        <v>12</v>
      </c>
      <c r="E1304" s="60" t="s">
        <v>9</v>
      </c>
      <c r="F1304" s="18" t="str">
        <f t="shared" si="321"/>
        <v>Fischlschweiger, Sherry</v>
      </c>
      <c r="G1304" s="11" t="s">
        <v>5236</v>
      </c>
      <c r="H1304" s="12" t="s">
        <v>6274</v>
      </c>
      <c r="I1304" s="66">
        <v>1</v>
      </c>
      <c r="J1304" s="68" t="s">
        <v>215</v>
      </c>
      <c r="K1304" s="34">
        <f t="shared" si="322"/>
        <v>18150</v>
      </c>
      <c r="L1304" s="34">
        <f t="shared" si="323"/>
        <v>18150</v>
      </c>
      <c r="M1304" s="34">
        <f t="shared" si="324"/>
        <v>36300</v>
      </c>
      <c r="N1304" s="34">
        <f t="shared" si="325"/>
        <v>0</v>
      </c>
      <c r="O1304" s="34">
        <f t="shared" si="326"/>
        <v>363</v>
      </c>
      <c r="P1304" s="34">
        <f t="shared" si="327"/>
        <v>363</v>
      </c>
      <c r="Q1304" s="34">
        <f t="shared" si="328"/>
        <v>18150</v>
      </c>
      <c r="R1304" s="34">
        <f t="shared" si="329"/>
        <v>18513</v>
      </c>
      <c r="S1304" s="34">
        <f t="shared" si="330"/>
        <v>36663</v>
      </c>
      <c r="T1304" s="69">
        <v>42828</v>
      </c>
      <c r="V1304" s="11" t="s">
        <v>6271</v>
      </c>
      <c r="W1304" s="11" t="s">
        <v>6272</v>
      </c>
      <c r="X1304" s="11" t="s">
        <v>8137</v>
      </c>
      <c r="Y1304" s="11" t="s">
        <v>6273</v>
      </c>
      <c r="Z1304" s="12" t="s">
        <v>4137</v>
      </c>
      <c r="AA1304" s="12" t="s">
        <v>6275</v>
      </c>
      <c r="AB1304" s="12" t="s">
        <v>6276</v>
      </c>
      <c r="AC1304" s="12" t="s">
        <v>5240</v>
      </c>
      <c r="AD1304" s="12" t="s">
        <v>73</v>
      </c>
      <c r="AE1304" s="70">
        <v>23660</v>
      </c>
      <c r="AF1304" s="70">
        <v>42567</v>
      </c>
      <c r="AG1304" s="60" t="s">
        <v>45</v>
      </c>
      <c r="AH1304" s="61">
        <v>0</v>
      </c>
      <c r="AI1304" s="61">
        <v>0</v>
      </c>
      <c r="AJ1304" s="61">
        <v>36300</v>
      </c>
      <c r="AK1304" s="61">
        <v>0</v>
      </c>
      <c r="AL1304" s="61">
        <v>18150</v>
      </c>
      <c r="AM1304" s="61">
        <v>18150</v>
      </c>
      <c r="AN1304" s="11" t="s">
        <v>74</v>
      </c>
      <c r="AO1304" s="61">
        <v>36663</v>
      </c>
      <c r="AP1304" s="61">
        <v>0</v>
      </c>
      <c r="AQ1304" s="62">
        <v>18150</v>
      </c>
      <c r="AR1304" s="62">
        <v>18513</v>
      </c>
      <c r="AS1304" s="11" t="s">
        <v>74</v>
      </c>
      <c r="AT1304" s="62">
        <v>36300</v>
      </c>
      <c r="AU1304" s="62">
        <v>36663</v>
      </c>
      <c r="AV1304" s="61">
        <v>36663</v>
      </c>
      <c r="AW1304" s="63" t="str">
        <f t="shared" si="331"/>
        <v/>
      </c>
      <c r="AX1304" s="63" t="str">
        <f t="shared" si="332"/>
        <v/>
      </c>
      <c r="AY1304" s="64">
        <v>363</v>
      </c>
      <c r="AZ1304" s="65">
        <v>0.01</v>
      </c>
      <c r="BA1304" s="65">
        <v>0</v>
      </c>
      <c r="BB1304" s="16" t="s">
        <v>5504</v>
      </c>
      <c r="BC1304" s="124" t="s">
        <v>4782</v>
      </c>
    </row>
    <row r="1305" spans="1:55" ht="20.100000000000001" customHeight="1" x14ac:dyDescent="0.2">
      <c r="A1305" s="15">
        <v>2017</v>
      </c>
      <c r="B1305" s="15" t="s">
        <v>75</v>
      </c>
      <c r="C1305" s="35">
        <f t="shared" si="320"/>
        <v>8</v>
      </c>
      <c r="D1305" s="67">
        <v>12</v>
      </c>
      <c r="E1305" s="60" t="s">
        <v>9</v>
      </c>
      <c r="F1305" s="18" t="str">
        <f t="shared" si="321"/>
        <v>Forcella, Sara</v>
      </c>
      <c r="G1305" s="11" t="s">
        <v>4812</v>
      </c>
      <c r="H1305" s="12" t="s">
        <v>6254</v>
      </c>
      <c r="I1305" s="66">
        <v>1</v>
      </c>
      <c r="J1305" s="68" t="s">
        <v>215</v>
      </c>
      <c r="K1305" s="34">
        <f t="shared" si="322"/>
        <v>0</v>
      </c>
      <c r="L1305" s="34">
        <f t="shared" si="323"/>
        <v>39103</v>
      </c>
      <c r="M1305" s="34">
        <f t="shared" si="324"/>
        <v>39103</v>
      </c>
      <c r="N1305" s="34">
        <f t="shared" si="325"/>
        <v>0</v>
      </c>
      <c r="O1305" s="34">
        <f t="shared" si="326"/>
        <v>897</v>
      </c>
      <c r="P1305" s="34">
        <f t="shared" si="327"/>
        <v>897</v>
      </c>
      <c r="Q1305" s="34">
        <f t="shared" si="328"/>
        <v>0</v>
      </c>
      <c r="R1305" s="34">
        <f t="shared" si="329"/>
        <v>40000</v>
      </c>
      <c r="S1305" s="34">
        <f t="shared" si="330"/>
        <v>40000</v>
      </c>
      <c r="T1305" s="69">
        <v>42826</v>
      </c>
      <c r="V1305" s="11" t="s">
        <v>6252</v>
      </c>
      <c r="W1305" s="11" t="s">
        <v>520</v>
      </c>
      <c r="X1305" s="11" t="s">
        <v>8143</v>
      </c>
      <c r="Y1305" s="11" t="s">
        <v>6253</v>
      </c>
      <c r="Z1305" s="12" t="s">
        <v>4922</v>
      </c>
      <c r="AA1305" s="12" t="s">
        <v>6255</v>
      </c>
      <c r="AB1305" s="12" t="s">
        <v>6256</v>
      </c>
      <c r="AC1305" s="12" t="s">
        <v>4326</v>
      </c>
      <c r="AD1305" s="12" t="s">
        <v>73</v>
      </c>
      <c r="AE1305" s="70">
        <v>29905</v>
      </c>
      <c r="AF1305" s="70">
        <v>49840</v>
      </c>
      <c r="AG1305" s="60" t="s">
        <v>45</v>
      </c>
      <c r="AH1305" s="61">
        <v>38525</v>
      </c>
      <c r="AI1305" s="61">
        <v>0</v>
      </c>
      <c r="AJ1305" s="61">
        <v>39103</v>
      </c>
      <c r="AK1305" s="61">
        <v>0</v>
      </c>
      <c r="AL1305" s="61">
        <v>0</v>
      </c>
      <c r="AM1305" s="61">
        <v>39103</v>
      </c>
      <c r="AN1305" s="11" t="s">
        <v>74</v>
      </c>
      <c r="AO1305" s="61">
        <v>40000</v>
      </c>
      <c r="AP1305" s="61">
        <v>0</v>
      </c>
      <c r="AQ1305" s="62">
        <v>0</v>
      </c>
      <c r="AR1305" s="62">
        <v>40000</v>
      </c>
      <c r="AS1305" s="11" t="s">
        <v>74</v>
      </c>
      <c r="AT1305" s="62">
        <v>39103</v>
      </c>
      <c r="AU1305" s="62">
        <v>40000</v>
      </c>
      <c r="AV1305" s="61">
        <v>1475</v>
      </c>
      <c r="AW1305" s="63" t="str">
        <f t="shared" si="331"/>
        <v/>
      </c>
      <c r="AX1305" s="63" t="str">
        <f t="shared" si="332"/>
        <v/>
      </c>
      <c r="AY1305" s="64">
        <v>897</v>
      </c>
      <c r="AZ1305" s="65">
        <v>2.2939416413062935E-2</v>
      </c>
      <c r="BA1305" s="65">
        <v>3.8286826735885786E-2</v>
      </c>
      <c r="BB1305" s="16" t="s">
        <v>5504</v>
      </c>
      <c r="BC1305" s="124" t="s">
        <v>5983</v>
      </c>
    </row>
    <row r="1306" spans="1:55" ht="20.100000000000001" customHeight="1" x14ac:dyDescent="0.2">
      <c r="A1306" s="15">
        <v>2017</v>
      </c>
      <c r="B1306" s="15" t="s">
        <v>75</v>
      </c>
      <c r="C1306" s="35">
        <f t="shared" si="320"/>
        <v>8</v>
      </c>
      <c r="D1306" s="67">
        <v>12</v>
      </c>
      <c r="E1306" s="60" t="s">
        <v>9</v>
      </c>
      <c r="F1306" s="18" t="str">
        <f t="shared" si="321"/>
        <v>Grandon, Benjamin</v>
      </c>
      <c r="G1306" s="11" t="s">
        <v>5957</v>
      </c>
      <c r="H1306" s="12" t="s">
        <v>6009</v>
      </c>
      <c r="I1306" s="66">
        <v>1</v>
      </c>
      <c r="J1306" s="68" t="s">
        <v>215</v>
      </c>
      <c r="K1306" s="34">
        <f t="shared" si="322"/>
        <v>16728</v>
      </c>
      <c r="L1306" s="34">
        <f t="shared" si="323"/>
        <v>27946</v>
      </c>
      <c r="M1306" s="34">
        <f t="shared" si="324"/>
        <v>44674</v>
      </c>
      <c r="N1306" s="34">
        <f t="shared" si="325"/>
        <v>1004</v>
      </c>
      <c r="O1306" s="34">
        <f t="shared" si="326"/>
        <v>0</v>
      </c>
      <c r="P1306" s="34">
        <f t="shared" si="327"/>
        <v>1004</v>
      </c>
      <c r="Q1306" s="34">
        <f t="shared" si="328"/>
        <v>17732</v>
      </c>
      <c r="R1306" s="34">
        <f t="shared" si="329"/>
        <v>27946</v>
      </c>
      <c r="S1306" s="34">
        <f t="shared" si="330"/>
        <v>45678</v>
      </c>
      <c r="T1306" s="69">
        <v>42916</v>
      </c>
      <c r="V1306" s="11" t="s">
        <v>6007</v>
      </c>
      <c r="W1306" s="11" t="s">
        <v>948</v>
      </c>
      <c r="X1306" s="11" t="s">
        <v>8162</v>
      </c>
      <c r="Y1306" s="11" t="s">
        <v>6008</v>
      </c>
      <c r="Z1306" s="12" t="s">
        <v>4137</v>
      </c>
      <c r="AA1306" s="12" t="s">
        <v>6010</v>
      </c>
      <c r="AB1306" s="12" t="s">
        <v>6011</v>
      </c>
      <c r="AC1306" s="12" t="s">
        <v>5240</v>
      </c>
      <c r="AD1306" s="12" t="s">
        <v>73</v>
      </c>
      <c r="AE1306" s="70">
        <v>1</v>
      </c>
      <c r="AF1306" s="70">
        <v>750000</v>
      </c>
      <c r="AG1306" s="60" t="s">
        <v>45</v>
      </c>
      <c r="AH1306" s="61">
        <v>43613</v>
      </c>
      <c r="AI1306" s="61">
        <v>0</v>
      </c>
      <c r="AJ1306" s="61">
        <v>44674</v>
      </c>
      <c r="AK1306" s="61">
        <v>0</v>
      </c>
      <c r="AL1306" s="61">
        <v>16728</v>
      </c>
      <c r="AM1306" s="61">
        <v>27946</v>
      </c>
      <c r="AN1306" s="11" t="s">
        <v>74</v>
      </c>
      <c r="AO1306" s="61">
        <v>45678</v>
      </c>
      <c r="AP1306" s="61">
        <v>0</v>
      </c>
      <c r="AQ1306" s="62">
        <v>17732</v>
      </c>
      <c r="AR1306" s="62">
        <v>27946</v>
      </c>
      <c r="AS1306" s="11" t="s">
        <v>74</v>
      </c>
      <c r="AT1306" s="62">
        <v>44674</v>
      </c>
      <c r="AU1306" s="62">
        <v>45678</v>
      </c>
      <c r="AV1306" s="61">
        <v>2065</v>
      </c>
      <c r="AW1306" s="63" t="str">
        <f t="shared" si="331"/>
        <v/>
      </c>
      <c r="AX1306" s="63" t="str">
        <f t="shared" si="332"/>
        <v/>
      </c>
      <c r="AY1306" s="64">
        <v>1004</v>
      </c>
      <c r="AZ1306" s="65">
        <v>2.2473922191878944E-2</v>
      </c>
      <c r="BA1306" s="65">
        <v>4.7348267718340858E-2</v>
      </c>
      <c r="BB1306" s="16" t="s">
        <v>5504</v>
      </c>
      <c r="BC1306" s="17" t="s">
        <v>5972</v>
      </c>
    </row>
    <row r="1307" spans="1:55" ht="20.100000000000001" customHeight="1" x14ac:dyDescent="0.2">
      <c r="A1307" s="15">
        <v>2017</v>
      </c>
      <c r="B1307" s="15" t="s">
        <v>75</v>
      </c>
      <c r="C1307" s="35">
        <f t="shared" si="320"/>
        <v>8</v>
      </c>
      <c r="D1307" s="67">
        <v>12</v>
      </c>
      <c r="E1307" s="60" t="s">
        <v>9</v>
      </c>
      <c r="F1307" s="18" t="str">
        <f t="shared" si="321"/>
        <v>Grimes, Lance</v>
      </c>
      <c r="G1307" s="11" t="s">
        <v>6015</v>
      </c>
      <c r="H1307" s="12" t="s">
        <v>6016</v>
      </c>
      <c r="I1307" s="66">
        <v>1</v>
      </c>
      <c r="J1307" s="68" t="s">
        <v>215</v>
      </c>
      <c r="K1307" s="34">
        <f t="shared" si="322"/>
        <v>16646</v>
      </c>
      <c r="L1307" s="34">
        <f t="shared" si="323"/>
        <v>23245</v>
      </c>
      <c r="M1307" s="34">
        <f t="shared" si="324"/>
        <v>39891</v>
      </c>
      <c r="N1307" s="34">
        <f t="shared" si="325"/>
        <v>0</v>
      </c>
      <c r="O1307" s="34">
        <f t="shared" si="326"/>
        <v>295</v>
      </c>
      <c r="P1307" s="34">
        <f t="shared" si="327"/>
        <v>295</v>
      </c>
      <c r="Q1307" s="34">
        <f t="shared" si="328"/>
        <v>16646</v>
      </c>
      <c r="R1307" s="34">
        <f t="shared" si="329"/>
        <v>23540</v>
      </c>
      <c r="S1307" s="34">
        <f t="shared" si="330"/>
        <v>40186</v>
      </c>
      <c r="T1307" s="69">
        <v>42736</v>
      </c>
      <c r="V1307" s="11" t="s">
        <v>6012</v>
      </c>
      <c r="W1307" s="11" t="s">
        <v>6013</v>
      </c>
      <c r="X1307" s="11" t="s">
        <v>8164</v>
      </c>
      <c r="Y1307" s="11" t="s">
        <v>6014</v>
      </c>
      <c r="Z1307" s="12" t="s">
        <v>4137</v>
      </c>
      <c r="AA1307" s="12" t="s">
        <v>6017</v>
      </c>
      <c r="AB1307" s="12" t="s">
        <v>6018</v>
      </c>
      <c r="AC1307" s="12" t="s">
        <v>5240</v>
      </c>
      <c r="AD1307" s="12" t="s">
        <v>73</v>
      </c>
      <c r="AE1307" s="70">
        <v>1</v>
      </c>
      <c r="AF1307" s="70">
        <v>750000</v>
      </c>
      <c r="AG1307" s="60" t="s">
        <v>45</v>
      </c>
      <c r="AH1307" s="61">
        <v>39351</v>
      </c>
      <c r="AI1307" s="61">
        <v>0</v>
      </c>
      <c r="AJ1307" s="61">
        <v>39891</v>
      </c>
      <c r="AK1307" s="61">
        <v>0</v>
      </c>
      <c r="AL1307" s="61">
        <v>16646</v>
      </c>
      <c r="AM1307" s="61">
        <v>23245</v>
      </c>
      <c r="AN1307" s="11" t="s">
        <v>74</v>
      </c>
      <c r="AO1307" s="61">
        <v>40186</v>
      </c>
      <c r="AP1307" s="61">
        <v>0</v>
      </c>
      <c r="AQ1307" s="62">
        <v>16646</v>
      </c>
      <c r="AR1307" s="62">
        <v>23540</v>
      </c>
      <c r="AS1307" s="11" t="s">
        <v>74</v>
      </c>
      <c r="AT1307" s="62">
        <v>39891</v>
      </c>
      <c r="AU1307" s="62">
        <v>40186</v>
      </c>
      <c r="AV1307" s="61">
        <v>835</v>
      </c>
      <c r="AW1307" s="63" t="str">
        <f t="shared" si="331"/>
        <v/>
      </c>
      <c r="AX1307" s="63" t="str">
        <f t="shared" si="332"/>
        <v/>
      </c>
      <c r="AY1307" s="64">
        <v>295</v>
      </c>
      <c r="AZ1307" s="65">
        <v>7.3951517886240003E-3</v>
      </c>
      <c r="BA1307" s="65">
        <v>2.1219282864476125E-2</v>
      </c>
      <c r="BB1307" s="16" t="s">
        <v>5504</v>
      </c>
      <c r="BC1307" s="17" t="s">
        <v>5954</v>
      </c>
    </row>
    <row r="1308" spans="1:55" ht="20.100000000000001" customHeight="1" x14ac:dyDescent="0.2">
      <c r="A1308" s="15">
        <v>2017</v>
      </c>
      <c r="B1308" s="15" t="s">
        <v>75</v>
      </c>
      <c r="C1308" s="35">
        <f t="shared" si="320"/>
        <v>8</v>
      </c>
      <c r="D1308" s="67">
        <v>12</v>
      </c>
      <c r="E1308" s="60" t="s">
        <v>9</v>
      </c>
      <c r="F1308" s="18" t="str">
        <f t="shared" si="321"/>
        <v>Holloway, Braden</v>
      </c>
      <c r="G1308" s="11" t="s">
        <v>6027</v>
      </c>
      <c r="H1308" s="12" t="s">
        <v>6028</v>
      </c>
      <c r="I1308" s="66">
        <v>1</v>
      </c>
      <c r="J1308" s="68" t="s">
        <v>215</v>
      </c>
      <c r="K1308" s="34">
        <f t="shared" si="322"/>
        <v>0</v>
      </c>
      <c r="L1308" s="34">
        <f t="shared" si="323"/>
        <v>116000</v>
      </c>
      <c r="M1308" s="34">
        <f t="shared" si="324"/>
        <v>116000</v>
      </c>
      <c r="N1308" s="34">
        <f t="shared" si="325"/>
        <v>0</v>
      </c>
      <c r="O1308" s="34">
        <f t="shared" si="326"/>
        <v>4000</v>
      </c>
      <c r="P1308" s="34">
        <f t="shared" si="327"/>
        <v>4000</v>
      </c>
      <c r="Q1308" s="34">
        <f t="shared" si="328"/>
        <v>0</v>
      </c>
      <c r="R1308" s="34">
        <f t="shared" si="329"/>
        <v>120000</v>
      </c>
      <c r="S1308" s="34">
        <f t="shared" si="330"/>
        <v>120000</v>
      </c>
      <c r="T1308" s="69">
        <v>42916</v>
      </c>
      <c r="V1308" s="11" t="s">
        <v>6024</v>
      </c>
      <c r="W1308" s="11" t="s">
        <v>6025</v>
      </c>
      <c r="X1308" s="11" t="s">
        <v>8188</v>
      </c>
      <c r="Y1308" s="11" t="s">
        <v>6026</v>
      </c>
      <c r="Z1308" s="12" t="s">
        <v>1337</v>
      </c>
      <c r="AA1308" s="12" t="s">
        <v>6029</v>
      </c>
      <c r="AB1308" s="12" t="s">
        <v>6030</v>
      </c>
      <c r="AC1308" s="12" t="s">
        <v>6031</v>
      </c>
      <c r="AD1308" s="12" t="s">
        <v>6032</v>
      </c>
      <c r="AE1308" s="70">
        <v>47000</v>
      </c>
      <c r="AF1308" s="70">
        <v>129251</v>
      </c>
      <c r="AG1308" s="60" t="s">
        <v>45</v>
      </c>
      <c r="AH1308" s="61">
        <v>100000</v>
      </c>
      <c r="AI1308" s="61">
        <v>0</v>
      </c>
      <c r="AJ1308" s="61">
        <v>116000</v>
      </c>
      <c r="AK1308" s="61">
        <v>0</v>
      </c>
      <c r="AL1308" s="61">
        <v>0</v>
      </c>
      <c r="AM1308" s="61">
        <v>116000</v>
      </c>
      <c r="AN1308" s="11" t="s">
        <v>74</v>
      </c>
      <c r="AO1308" s="61">
        <v>120000</v>
      </c>
      <c r="AP1308" s="61">
        <v>0</v>
      </c>
      <c r="AQ1308" s="62">
        <v>0</v>
      </c>
      <c r="AR1308" s="62">
        <v>120000</v>
      </c>
      <c r="AS1308" s="11" t="s">
        <v>74</v>
      </c>
      <c r="AT1308" s="62">
        <v>116000</v>
      </c>
      <c r="AU1308" s="62">
        <v>120000</v>
      </c>
      <c r="AV1308" s="61">
        <v>20000</v>
      </c>
      <c r="AW1308" s="63" t="str">
        <f t="shared" si="331"/>
        <v/>
      </c>
      <c r="AX1308" s="63" t="str">
        <f t="shared" si="332"/>
        <v/>
      </c>
      <c r="AY1308" s="64">
        <v>4000</v>
      </c>
      <c r="AZ1308" s="65">
        <v>3.4482758620689655E-2</v>
      </c>
      <c r="BA1308" s="65">
        <v>0.2</v>
      </c>
      <c r="BB1308" s="16" t="s">
        <v>5504</v>
      </c>
      <c r="BC1308" s="17" t="s">
        <v>6033</v>
      </c>
    </row>
    <row r="1309" spans="1:55" ht="20.100000000000001" customHeight="1" x14ac:dyDescent="0.2">
      <c r="A1309" s="15">
        <v>2017</v>
      </c>
      <c r="B1309" s="15" t="s">
        <v>75</v>
      </c>
      <c r="C1309" s="35">
        <f t="shared" si="320"/>
        <v>8</v>
      </c>
      <c r="D1309" s="67">
        <v>12</v>
      </c>
      <c r="E1309" s="60" t="s">
        <v>9</v>
      </c>
      <c r="F1309" s="18" t="str">
        <f t="shared" si="321"/>
        <v>Jackson, Curtis</v>
      </c>
      <c r="G1309" s="11" t="s">
        <v>4229</v>
      </c>
      <c r="H1309" s="12" t="s">
        <v>6159</v>
      </c>
      <c r="I1309" s="66">
        <v>1</v>
      </c>
      <c r="J1309" s="68" t="s">
        <v>215</v>
      </c>
      <c r="K1309" s="34">
        <f t="shared" si="322"/>
        <v>0</v>
      </c>
      <c r="L1309" s="34">
        <f t="shared" si="323"/>
        <v>47500</v>
      </c>
      <c r="M1309" s="34">
        <f t="shared" si="324"/>
        <v>47500</v>
      </c>
      <c r="N1309" s="34">
        <f t="shared" si="325"/>
        <v>0</v>
      </c>
      <c r="O1309" s="34">
        <f t="shared" si="326"/>
        <v>7500</v>
      </c>
      <c r="P1309" s="34">
        <f t="shared" si="327"/>
        <v>7500</v>
      </c>
      <c r="Q1309" s="34">
        <f t="shared" si="328"/>
        <v>0</v>
      </c>
      <c r="R1309" s="34">
        <f t="shared" si="329"/>
        <v>55000</v>
      </c>
      <c r="S1309" s="34">
        <f t="shared" si="330"/>
        <v>55000</v>
      </c>
      <c r="T1309" s="69">
        <v>42856</v>
      </c>
      <c r="V1309" s="11" t="s">
        <v>4351</v>
      </c>
      <c r="W1309" s="11" t="s">
        <v>4307</v>
      </c>
      <c r="X1309" s="11" t="s">
        <v>8207</v>
      </c>
      <c r="Y1309" s="11" t="s">
        <v>6158</v>
      </c>
      <c r="Z1309" s="12" t="s">
        <v>4178</v>
      </c>
      <c r="AA1309" s="12" t="s">
        <v>6160</v>
      </c>
      <c r="AB1309" s="12" t="s">
        <v>6161</v>
      </c>
      <c r="AC1309" s="12" t="s">
        <v>6162</v>
      </c>
      <c r="AD1309" s="12" t="s">
        <v>314</v>
      </c>
      <c r="AE1309" s="70">
        <v>29905</v>
      </c>
      <c r="AF1309" s="70">
        <v>49840</v>
      </c>
      <c r="AG1309" s="60" t="s">
        <v>45</v>
      </c>
      <c r="AH1309" s="61">
        <v>44600</v>
      </c>
      <c r="AI1309" s="61">
        <v>0</v>
      </c>
      <c r="AJ1309" s="61">
        <v>47500</v>
      </c>
      <c r="AK1309" s="61">
        <v>0</v>
      </c>
      <c r="AL1309" s="61">
        <v>0</v>
      </c>
      <c r="AM1309" s="61">
        <v>47500</v>
      </c>
      <c r="AN1309" s="11" t="s">
        <v>74</v>
      </c>
      <c r="AO1309" s="61">
        <v>55000</v>
      </c>
      <c r="AP1309" s="61">
        <v>0</v>
      </c>
      <c r="AQ1309" s="62">
        <v>0</v>
      </c>
      <c r="AR1309" s="62">
        <v>55000</v>
      </c>
      <c r="AS1309" s="11" t="s">
        <v>74</v>
      </c>
      <c r="AT1309" s="62">
        <v>47500</v>
      </c>
      <c r="AU1309" s="62">
        <v>55000</v>
      </c>
      <c r="AV1309" s="61">
        <v>10400</v>
      </c>
      <c r="AW1309" s="63" t="str">
        <f t="shared" si="331"/>
        <v/>
      </c>
      <c r="AX1309" s="63" t="str">
        <f t="shared" si="332"/>
        <v/>
      </c>
      <c r="AY1309" s="64">
        <v>7500</v>
      </c>
      <c r="AZ1309" s="65">
        <v>0.15789473684210525</v>
      </c>
      <c r="BA1309" s="65">
        <v>0.23318385650224216</v>
      </c>
      <c r="BB1309" s="16" t="s">
        <v>5504</v>
      </c>
      <c r="BC1309" s="17" t="s">
        <v>5554</v>
      </c>
    </row>
    <row r="1310" spans="1:55" ht="20.100000000000001" customHeight="1" x14ac:dyDescent="0.2">
      <c r="A1310" s="15">
        <v>2017</v>
      </c>
      <c r="B1310" s="15" t="s">
        <v>75</v>
      </c>
      <c r="C1310" s="35">
        <f t="shared" si="320"/>
        <v>8</v>
      </c>
      <c r="D1310" s="67">
        <v>12</v>
      </c>
      <c r="E1310" s="60" t="s">
        <v>9</v>
      </c>
      <c r="F1310" s="18" t="str">
        <f t="shared" si="321"/>
        <v>Jordan, Holly</v>
      </c>
      <c r="G1310" s="11" t="s">
        <v>5963</v>
      </c>
      <c r="H1310" s="12" t="s">
        <v>6036</v>
      </c>
      <c r="I1310" s="66">
        <v>1</v>
      </c>
      <c r="J1310" s="68" t="s">
        <v>215</v>
      </c>
      <c r="K1310" s="34">
        <f t="shared" si="322"/>
        <v>24331</v>
      </c>
      <c r="L1310" s="34">
        <f t="shared" si="323"/>
        <v>22693</v>
      </c>
      <c r="M1310" s="34">
        <f t="shared" si="324"/>
        <v>47024</v>
      </c>
      <c r="N1310" s="34">
        <f t="shared" si="325"/>
        <v>1947</v>
      </c>
      <c r="O1310" s="34">
        <f t="shared" si="326"/>
        <v>1815</v>
      </c>
      <c r="P1310" s="34">
        <f t="shared" si="327"/>
        <v>3762</v>
      </c>
      <c r="Q1310" s="34">
        <f t="shared" si="328"/>
        <v>26278</v>
      </c>
      <c r="R1310" s="34">
        <f t="shared" si="329"/>
        <v>24508</v>
      </c>
      <c r="S1310" s="34">
        <f t="shared" si="330"/>
        <v>50786</v>
      </c>
      <c r="T1310" s="69">
        <v>42916</v>
      </c>
      <c r="V1310" s="11" t="s">
        <v>463</v>
      </c>
      <c r="W1310" s="11" t="s">
        <v>6034</v>
      </c>
      <c r="X1310" s="11" t="s">
        <v>8222</v>
      </c>
      <c r="Y1310" s="11" t="s">
        <v>6035</v>
      </c>
      <c r="Z1310" s="12" t="s">
        <v>4137</v>
      </c>
      <c r="AA1310" s="12" t="s">
        <v>6037</v>
      </c>
      <c r="AB1310" s="12" t="s">
        <v>6038</v>
      </c>
      <c r="AC1310" s="12" t="s">
        <v>5240</v>
      </c>
      <c r="AD1310" s="12" t="s">
        <v>73</v>
      </c>
      <c r="AE1310" s="70">
        <v>1</v>
      </c>
      <c r="AF1310" s="70">
        <v>750000</v>
      </c>
      <c r="AG1310" s="60" t="s">
        <v>45</v>
      </c>
      <c r="AH1310" s="61">
        <v>46329</v>
      </c>
      <c r="AI1310" s="61">
        <v>0</v>
      </c>
      <c r="AJ1310" s="61">
        <v>47024</v>
      </c>
      <c r="AK1310" s="61">
        <v>0</v>
      </c>
      <c r="AL1310" s="61">
        <v>24331</v>
      </c>
      <c r="AM1310" s="61">
        <v>22693</v>
      </c>
      <c r="AN1310" s="11" t="s">
        <v>74</v>
      </c>
      <c r="AO1310" s="61">
        <v>50786</v>
      </c>
      <c r="AP1310" s="61">
        <v>0</v>
      </c>
      <c r="AQ1310" s="62">
        <v>26278</v>
      </c>
      <c r="AR1310" s="62">
        <v>24508</v>
      </c>
      <c r="AS1310" s="11" t="s">
        <v>74</v>
      </c>
      <c r="AT1310" s="62">
        <v>47024</v>
      </c>
      <c r="AU1310" s="62">
        <v>50786</v>
      </c>
      <c r="AV1310" s="61">
        <v>4457</v>
      </c>
      <c r="AW1310" s="63" t="str">
        <f t="shared" si="331"/>
        <v/>
      </c>
      <c r="AX1310" s="63" t="str">
        <f t="shared" si="332"/>
        <v/>
      </c>
      <c r="AY1310" s="64">
        <v>3762</v>
      </c>
      <c r="AZ1310" s="65">
        <v>8.0001701258931607E-2</v>
      </c>
      <c r="BA1310" s="65">
        <v>9.6203242029830133E-2</v>
      </c>
      <c r="BB1310" s="16" t="s">
        <v>5504</v>
      </c>
      <c r="BC1310" s="17" t="s">
        <v>5961</v>
      </c>
    </row>
    <row r="1311" spans="1:55" ht="20.100000000000001" customHeight="1" x14ac:dyDescent="0.2">
      <c r="A1311" s="15">
        <v>2017</v>
      </c>
      <c r="B1311" s="15" t="s">
        <v>75</v>
      </c>
      <c r="C1311" s="35">
        <f t="shared" si="320"/>
        <v>8</v>
      </c>
      <c r="D1311" s="67">
        <v>12</v>
      </c>
      <c r="E1311" s="60" t="s">
        <v>9</v>
      </c>
      <c r="F1311" s="18" t="str">
        <f t="shared" si="321"/>
        <v>Joyce, Peggie</v>
      </c>
      <c r="G1311" s="11" t="s">
        <v>5957</v>
      </c>
      <c r="H1311" s="12" t="s">
        <v>6042</v>
      </c>
      <c r="I1311" s="66">
        <v>1</v>
      </c>
      <c r="J1311" s="68" t="s">
        <v>215</v>
      </c>
      <c r="K1311" s="34">
        <f t="shared" si="322"/>
        <v>25566</v>
      </c>
      <c r="L1311" s="34">
        <f t="shared" si="323"/>
        <v>25565</v>
      </c>
      <c r="M1311" s="34">
        <f t="shared" si="324"/>
        <v>51131</v>
      </c>
      <c r="N1311" s="34">
        <f t="shared" si="325"/>
        <v>1534</v>
      </c>
      <c r="O1311" s="34">
        <f t="shared" si="326"/>
        <v>1534</v>
      </c>
      <c r="P1311" s="34">
        <f t="shared" si="327"/>
        <v>3068</v>
      </c>
      <c r="Q1311" s="34">
        <f t="shared" si="328"/>
        <v>27100</v>
      </c>
      <c r="R1311" s="34">
        <f t="shared" si="329"/>
        <v>27099</v>
      </c>
      <c r="S1311" s="34">
        <f t="shared" si="330"/>
        <v>54199</v>
      </c>
      <c r="T1311" s="69">
        <v>42916</v>
      </c>
      <c r="V1311" s="11" t="s">
        <v>6039</v>
      </c>
      <c r="W1311" s="11" t="s">
        <v>6040</v>
      </c>
      <c r="X1311" s="11" t="s">
        <v>8223</v>
      </c>
      <c r="Y1311" s="11" t="s">
        <v>6041</v>
      </c>
      <c r="Z1311" s="12" t="s">
        <v>4137</v>
      </c>
      <c r="AA1311" s="12" t="s">
        <v>6043</v>
      </c>
      <c r="AB1311" s="12" t="s">
        <v>6044</v>
      </c>
      <c r="AC1311" s="12" t="s">
        <v>5240</v>
      </c>
      <c r="AD1311" s="12" t="s">
        <v>73</v>
      </c>
      <c r="AE1311" s="70">
        <v>1</v>
      </c>
      <c r="AF1311" s="70">
        <v>750000</v>
      </c>
      <c r="AG1311" s="60" t="s">
        <v>45</v>
      </c>
      <c r="AH1311" s="61">
        <v>50375</v>
      </c>
      <c r="AI1311" s="61">
        <v>0</v>
      </c>
      <c r="AJ1311" s="61">
        <v>51131</v>
      </c>
      <c r="AK1311" s="61">
        <v>0</v>
      </c>
      <c r="AL1311" s="61">
        <v>25566</v>
      </c>
      <c r="AM1311" s="61">
        <v>25565</v>
      </c>
      <c r="AN1311" s="11" t="s">
        <v>74</v>
      </c>
      <c r="AO1311" s="61">
        <v>54199</v>
      </c>
      <c r="AP1311" s="61">
        <v>0</v>
      </c>
      <c r="AQ1311" s="62">
        <v>27100</v>
      </c>
      <c r="AR1311" s="62">
        <v>27099</v>
      </c>
      <c r="AS1311" s="11" t="s">
        <v>74</v>
      </c>
      <c r="AT1311" s="62">
        <v>51131</v>
      </c>
      <c r="AU1311" s="62">
        <v>54199</v>
      </c>
      <c r="AV1311" s="61">
        <v>3824</v>
      </c>
      <c r="AW1311" s="63" t="str">
        <f t="shared" si="331"/>
        <v/>
      </c>
      <c r="AX1311" s="63" t="str">
        <f t="shared" si="332"/>
        <v/>
      </c>
      <c r="AY1311" s="64">
        <v>3068</v>
      </c>
      <c r="AZ1311" s="65">
        <v>6.0002738064970369E-2</v>
      </c>
      <c r="BA1311" s="65">
        <v>7.5910669975186099E-2</v>
      </c>
      <c r="BB1311" s="16" t="s">
        <v>5504</v>
      </c>
      <c r="BC1311" s="17" t="s">
        <v>5961</v>
      </c>
    </row>
    <row r="1312" spans="1:55" ht="20.100000000000001" customHeight="1" x14ac:dyDescent="0.2">
      <c r="A1312" s="15">
        <v>2017</v>
      </c>
      <c r="B1312" s="15" t="s">
        <v>75</v>
      </c>
      <c r="C1312" s="35">
        <f t="shared" si="320"/>
        <v>8</v>
      </c>
      <c r="D1312" s="67">
        <v>12</v>
      </c>
      <c r="E1312" s="60" t="s">
        <v>9</v>
      </c>
      <c r="F1312" s="18" t="str">
        <f t="shared" si="321"/>
        <v>Langley, Lauren</v>
      </c>
      <c r="G1312" s="11" t="s">
        <v>5957</v>
      </c>
      <c r="H1312" s="12" t="s">
        <v>6047</v>
      </c>
      <c r="I1312" s="66">
        <v>1</v>
      </c>
      <c r="J1312" s="68" t="s">
        <v>215</v>
      </c>
      <c r="K1312" s="34">
        <f t="shared" si="322"/>
        <v>10224</v>
      </c>
      <c r="L1312" s="34">
        <f t="shared" si="323"/>
        <v>29950</v>
      </c>
      <c r="M1312" s="34">
        <f t="shared" si="324"/>
        <v>40174</v>
      </c>
      <c r="N1312" s="34">
        <f t="shared" si="325"/>
        <v>613</v>
      </c>
      <c r="O1312" s="34">
        <f t="shared" si="326"/>
        <v>0</v>
      </c>
      <c r="P1312" s="34">
        <f t="shared" si="327"/>
        <v>613</v>
      </c>
      <c r="Q1312" s="34">
        <f t="shared" si="328"/>
        <v>10837</v>
      </c>
      <c r="R1312" s="34">
        <f t="shared" si="329"/>
        <v>29950</v>
      </c>
      <c r="S1312" s="34">
        <f t="shared" si="330"/>
        <v>40787</v>
      </c>
      <c r="T1312" s="69">
        <v>42916</v>
      </c>
      <c r="V1312" s="11" t="s">
        <v>6045</v>
      </c>
      <c r="W1312" s="11" t="s">
        <v>1127</v>
      </c>
      <c r="X1312" s="11" t="s">
        <v>8246</v>
      </c>
      <c r="Y1312" s="11" t="s">
        <v>6046</v>
      </c>
      <c r="Z1312" s="12" t="s">
        <v>4137</v>
      </c>
      <c r="AA1312" s="12" t="s">
        <v>6048</v>
      </c>
      <c r="AB1312" s="12" t="s">
        <v>6049</v>
      </c>
      <c r="AC1312" s="12" t="s">
        <v>5240</v>
      </c>
      <c r="AD1312" s="12" t="s">
        <v>73</v>
      </c>
      <c r="AE1312" s="70">
        <v>1</v>
      </c>
      <c r="AF1312" s="70">
        <v>750000</v>
      </c>
      <c r="AG1312" s="60" t="s">
        <v>45</v>
      </c>
      <c r="AH1312" s="61">
        <v>39580</v>
      </c>
      <c r="AI1312" s="61">
        <v>0</v>
      </c>
      <c r="AJ1312" s="61">
        <v>40174</v>
      </c>
      <c r="AK1312" s="61">
        <v>0</v>
      </c>
      <c r="AL1312" s="61">
        <v>10224</v>
      </c>
      <c r="AM1312" s="61">
        <v>29950</v>
      </c>
      <c r="AN1312" s="11" t="s">
        <v>74</v>
      </c>
      <c r="AO1312" s="61">
        <v>40787</v>
      </c>
      <c r="AP1312" s="61">
        <v>0</v>
      </c>
      <c r="AQ1312" s="62">
        <v>10837</v>
      </c>
      <c r="AR1312" s="62">
        <v>29950</v>
      </c>
      <c r="AS1312" s="11" t="s">
        <v>74</v>
      </c>
      <c r="AT1312" s="62">
        <v>40174</v>
      </c>
      <c r="AU1312" s="62">
        <v>40787</v>
      </c>
      <c r="AV1312" s="61">
        <v>1207</v>
      </c>
      <c r="AW1312" s="63" t="str">
        <f t="shared" si="331"/>
        <v/>
      </c>
      <c r="AX1312" s="63" t="str">
        <f t="shared" si="332"/>
        <v/>
      </c>
      <c r="AY1312" s="64">
        <v>613</v>
      </c>
      <c r="AZ1312" s="65">
        <v>1.5258624981331209E-2</v>
      </c>
      <c r="BA1312" s="65">
        <v>3.0495199595755432E-2</v>
      </c>
      <c r="BB1312" s="16" t="s">
        <v>5504</v>
      </c>
      <c r="BC1312" s="17" t="s">
        <v>5972</v>
      </c>
    </row>
    <row r="1313" spans="1:55" ht="20.100000000000001" customHeight="1" x14ac:dyDescent="0.2">
      <c r="A1313" s="15">
        <v>2017</v>
      </c>
      <c r="B1313" s="15" t="s">
        <v>75</v>
      </c>
      <c r="C1313" s="35">
        <f t="shared" si="320"/>
        <v>8</v>
      </c>
      <c r="D1313" s="67">
        <v>12</v>
      </c>
      <c r="E1313" s="60" t="s">
        <v>9</v>
      </c>
      <c r="F1313" s="18" t="str">
        <f t="shared" si="321"/>
        <v>Loosman, Sharon</v>
      </c>
      <c r="G1313" s="11" t="s">
        <v>3049</v>
      </c>
      <c r="H1313" s="12" t="s">
        <v>6052</v>
      </c>
      <c r="I1313" s="66">
        <v>1</v>
      </c>
      <c r="J1313" s="68" t="s">
        <v>215</v>
      </c>
      <c r="K1313" s="34">
        <f t="shared" si="322"/>
        <v>42037</v>
      </c>
      <c r="L1313" s="34">
        <f t="shared" si="323"/>
        <v>81602</v>
      </c>
      <c r="M1313" s="34">
        <f t="shared" si="324"/>
        <v>123639</v>
      </c>
      <c r="N1313" s="34">
        <f t="shared" si="325"/>
        <v>3271</v>
      </c>
      <c r="O1313" s="34">
        <f t="shared" si="326"/>
        <v>6350</v>
      </c>
      <c r="P1313" s="34">
        <f t="shared" si="327"/>
        <v>9621</v>
      </c>
      <c r="Q1313" s="34">
        <f t="shared" si="328"/>
        <v>45308</v>
      </c>
      <c r="R1313" s="34">
        <f t="shared" si="329"/>
        <v>87952</v>
      </c>
      <c r="S1313" s="34">
        <f t="shared" si="330"/>
        <v>133260</v>
      </c>
      <c r="T1313" s="69">
        <v>42887</v>
      </c>
      <c r="V1313" s="11" t="s">
        <v>6050</v>
      </c>
      <c r="W1313" s="11" t="s">
        <v>3751</v>
      </c>
      <c r="X1313" s="11" t="s">
        <v>8262</v>
      </c>
      <c r="Y1313" s="11" t="s">
        <v>6051</v>
      </c>
      <c r="Z1313" s="12" t="s">
        <v>4200</v>
      </c>
      <c r="AA1313" s="12" t="s">
        <v>4757</v>
      </c>
      <c r="AB1313" s="12" t="s">
        <v>4758</v>
      </c>
      <c r="AC1313" s="12" t="s">
        <v>6053</v>
      </c>
      <c r="AD1313" s="12" t="s">
        <v>6054</v>
      </c>
      <c r="AE1313" s="70">
        <v>56279</v>
      </c>
      <c r="AF1313" s="70">
        <v>112559</v>
      </c>
      <c r="AG1313" s="60" t="s">
        <v>45</v>
      </c>
      <c r="AH1313" s="61">
        <v>115900</v>
      </c>
      <c r="AI1313" s="61">
        <v>0</v>
      </c>
      <c r="AJ1313" s="61">
        <v>123639</v>
      </c>
      <c r="AK1313" s="61">
        <v>0</v>
      </c>
      <c r="AL1313" s="61">
        <v>42037</v>
      </c>
      <c r="AM1313" s="61">
        <v>81602</v>
      </c>
      <c r="AN1313" s="11" t="s">
        <v>74</v>
      </c>
      <c r="AO1313" s="61">
        <v>133260</v>
      </c>
      <c r="AP1313" s="61">
        <v>0</v>
      </c>
      <c r="AQ1313" s="62">
        <v>45308</v>
      </c>
      <c r="AR1313" s="62">
        <v>87952</v>
      </c>
      <c r="AS1313" s="11" t="s">
        <v>74</v>
      </c>
      <c r="AT1313" s="62">
        <v>123639</v>
      </c>
      <c r="AU1313" s="62">
        <v>133260</v>
      </c>
      <c r="AV1313" s="61">
        <v>17360</v>
      </c>
      <c r="AW1313" s="63" t="str">
        <f t="shared" si="331"/>
        <v/>
      </c>
      <c r="AX1313" s="63" t="str">
        <f t="shared" si="332"/>
        <v/>
      </c>
      <c r="AY1313" s="64">
        <v>9621</v>
      </c>
      <c r="AZ1313" s="65">
        <v>7.7815252468881171E-2</v>
      </c>
      <c r="BA1313" s="65">
        <v>0.14978429680759275</v>
      </c>
      <c r="BB1313" s="16" t="s">
        <v>5504</v>
      </c>
      <c r="BC1313" s="17" t="s">
        <v>6055</v>
      </c>
    </row>
    <row r="1314" spans="1:55" ht="20.100000000000001" customHeight="1" x14ac:dyDescent="0.2">
      <c r="A1314" s="15">
        <v>2017</v>
      </c>
      <c r="B1314" s="15" t="s">
        <v>75</v>
      </c>
      <c r="C1314" s="35">
        <f t="shared" si="320"/>
        <v>8</v>
      </c>
      <c r="D1314" s="67">
        <v>12</v>
      </c>
      <c r="E1314" s="60" t="s">
        <v>9</v>
      </c>
      <c r="F1314" s="18" t="str">
        <f t="shared" si="321"/>
        <v>McGiffin, Deborah</v>
      </c>
      <c r="G1314" s="11" t="s">
        <v>5957</v>
      </c>
      <c r="H1314" s="12" t="s">
        <v>6058</v>
      </c>
      <c r="I1314" s="66">
        <v>1</v>
      </c>
      <c r="J1314" s="68" t="s">
        <v>215</v>
      </c>
      <c r="K1314" s="34">
        <f t="shared" si="322"/>
        <v>8342</v>
      </c>
      <c r="L1314" s="34">
        <f t="shared" si="323"/>
        <v>40727</v>
      </c>
      <c r="M1314" s="34">
        <f t="shared" si="324"/>
        <v>49069</v>
      </c>
      <c r="N1314" s="34">
        <f t="shared" si="325"/>
        <v>501</v>
      </c>
      <c r="O1314" s="34">
        <f t="shared" si="326"/>
        <v>0</v>
      </c>
      <c r="P1314" s="34">
        <f t="shared" si="327"/>
        <v>501</v>
      </c>
      <c r="Q1314" s="34">
        <f t="shared" si="328"/>
        <v>8843</v>
      </c>
      <c r="R1314" s="34">
        <f t="shared" si="329"/>
        <v>40727</v>
      </c>
      <c r="S1314" s="34">
        <f t="shared" si="330"/>
        <v>49570</v>
      </c>
      <c r="T1314" s="69">
        <v>42916</v>
      </c>
      <c r="V1314" s="11" t="s">
        <v>6056</v>
      </c>
      <c r="W1314" s="11" t="s">
        <v>1219</v>
      </c>
      <c r="X1314" s="11" t="s">
        <v>8276</v>
      </c>
      <c r="Y1314" s="11" t="s">
        <v>6057</v>
      </c>
      <c r="Z1314" s="12" t="s">
        <v>4137</v>
      </c>
      <c r="AA1314" s="12" t="s">
        <v>4519</v>
      </c>
      <c r="AB1314" s="12" t="s">
        <v>4520</v>
      </c>
      <c r="AC1314" s="12" t="s">
        <v>5240</v>
      </c>
      <c r="AD1314" s="12" t="s">
        <v>73</v>
      </c>
      <c r="AE1314" s="70">
        <v>1</v>
      </c>
      <c r="AF1314" s="70">
        <v>750000</v>
      </c>
      <c r="AG1314" s="60" t="s">
        <v>45</v>
      </c>
      <c r="AH1314" s="61">
        <v>48344</v>
      </c>
      <c r="AI1314" s="61">
        <v>0</v>
      </c>
      <c r="AJ1314" s="61">
        <v>49069</v>
      </c>
      <c r="AK1314" s="61">
        <v>0</v>
      </c>
      <c r="AL1314" s="61">
        <v>8342</v>
      </c>
      <c r="AM1314" s="61">
        <v>40727</v>
      </c>
      <c r="AN1314" s="11" t="s">
        <v>74</v>
      </c>
      <c r="AO1314" s="61">
        <v>49570</v>
      </c>
      <c r="AP1314" s="61">
        <v>0</v>
      </c>
      <c r="AQ1314" s="62">
        <v>8843</v>
      </c>
      <c r="AR1314" s="62">
        <v>40727</v>
      </c>
      <c r="AS1314" s="11" t="s">
        <v>74</v>
      </c>
      <c r="AT1314" s="62">
        <v>49069</v>
      </c>
      <c r="AU1314" s="62">
        <v>49570</v>
      </c>
      <c r="AV1314" s="61">
        <v>1226</v>
      </c>
      <c r="AW1314" s="63" t="str">
        <f t="shared" si="331"/>
        <v/>
      </c>
      <c r="AX1314" s="63" t="str">
        <f t="shared" si="332"/>
        <v/>
      </c>
      <c r="AY1314" s="64">
        <v>501</v>
      </c>
      <c r="AZ1314" s="65">
        <v>1.0210112290855734E-2</v>
      </c>
      <c r="BA1314" s="65">
        <v>2.5359920569253683E-2</v>
      </c>
      <c r="BB1314" s="16" t="s">
        <v>5504</v>
      </c>
      <c r="BC1314" s="17" t="s">
        <v>5972</v>
      </c>
    </row>
    <row r="1315" spans="1:55" ht="20.100000000000001" customHeight="1" x14ac:dyDescent="0.2">
      <c r="A1315" s="15">
        <v>2017</v>
      </c>
      <c r="B1315" s="15" t="s">
        <v>75</v>
      </c>
      <c r="C1315" s="35">
        <f t="shared" si="320"/>
        <v>8</v>
      </c>
      <c r="D1315" s="67">
        <v>12</v>
      </c>
      <c r="E1315" s="60" t="s">
        <v>9</v>
      </c>
      <c r="F1315" s="18" t="str">
        <f t="shared" si="321"/>
        <v>Morant, Tamah</v>
      </c>
      <c r="G1315" s="11" t="s">
        <v>6062</v>
      </c>
      <c r="H1315" s="12" t="s">
        <v>6063</v>
      </c>
      <c r="I1315" s="66">
        <v>1</v>
      </c>
      <c r="J1315" s="68" t="s">
        <v>215</v>
      </c>
      <c r="K1315" s="34">
        <f t="shared" si="322"/>
        <v>177625</v>
      </c>
      <c r="L1315" s="34">
        <f t="shared" si="323"/>
        <v>0</v>
      </c>
      <c r="M1315" s="34">
        <f t="shared" si="324"/>
        <v>177625</v>
      </c>
      <c r="N1315" s="34">
        <f t="shared" si="325"/>
        <v>14210</v>
      </c>
      <c r="O1315" s="34">
        <f t="shared" si="326"/>
        <v>0</v>
      </c>
      <c r="P1315" s="34">
        <f t="shared" si="327"/>
        <v>14210</v>
      </c>
      <c r="Q1315" s="34">
        <f t="shared" si="328"/>
        <v>191835</v>
      </c>
      <c r="R1315" s="34">
        <f t="shared" si="329"/>
        <v>0</v>
      </c>
      <c r="S1315" s="34">
        <f t="shared" si="330"/>
        <v>191835</v>
      </c>
      <c r="T1315" s="69">
        <v>42916</v>
      </c>
      <c r="V1315" s="11" t="s">
        <v>6059</v>
      </c>
      <c r="W1315" s="11" t="s">
        <v>6060</v>
      </c>
      <c r="X1315" s="11" t="s">
        <v>8295</v>
      </c>
      <c r="Y1315" s="11" t="s">
        <v>6061</v>
      </c>
      <c r="Z1315" s="12" t="s">
        <v>4231</v>
      </c>
      <c r="AA1315" s="12" t="s">
        <v>6064</v>
      </c>
      <c r="AB1315" s="12" t="s">
        <v>6065</v>
      </c>
      <c r="AC1315" s="12" t="s">
        <v>6066</v>
      </c>
      <c r="AD1315" s="12" t="s">
        <v>6067</v>
      </c>
      <c r="AE1315" s="70">
        <v>1</v>
      </c>
      <c r="AF1315" s="70">
        <v>750000</v>
      </c>
      <c r="AG1315" s="60" t="s">
        <v>45</v>
      </c>
      <c r="AH1315" s="61">
        <v>175000</v>
      </c>
      <c r="AI1315" s="61">
        <v>0</v>
      </c>
      <c r="AJ1315" s="61">
        <v>177625</v>
      </c>
      <c r="AK1315" s="61">
        <v>0</v>
      </c>
      <c r="AL1315" s="61">
        <v>177625</v>
      </c>
      <c r="AM1315" s="61">
        <v>0</v>
      </c>
      <c r="AN1315" s="11"/>
      <c r="AO1315" s="61">
        <v>191835</v>
      </c>
      <c r="AP1315" s="61">
        <v>0</v>
      </c>
      <c r="AQ1315" s="62">
        <v>191835</v>
      </c>
      <c r="AR1315" s="62">
        <v>0</v>
      </c>
      <c r="AS1315" s="11"/>
      <c r="AT1315" s="62">
        <v>177625</v>
      </c>
      <c r="AU1315" s="62">
        <v>191835</v>
      </c>
      <c r="AV1315" s="61">
        <v>16835</v>
      </c>
      <c r="AW1315" s="63" t="str">
        <f t="shared" si="331"/>
        <v/>
      </c>
      <c r="AX1315" s="63" t="str">
        <f t="shared" si="332"/>
        <v/>
      </c>
      <c r="AY1315" s="64">
        <v>14210</v>
      </c>
      <c r="AZ1315" s="65">
        <v>0.08</v>
      </c>
      <c r="BA1315" s="65">
        <v>9.6199999999999994E-2</v>
      </c>
      <c r="BB1315" s="16" t="s">
        <v>5504</v>
      </c>
      <c r="BC1315" s="17" t="s">
        <v>6068</v>
      </c>
    </row>
    <row r="1316" spans="1:55" ht="20.100000000000001" customHeight="1" x14ac:dyDescent="0.2">
      <c r="A1316" s="15">
        <v>2017</v>
      </c>
      <c r="B1316" s="15" t="s">
        <v>75</v>
      </c>
      <c r="C1316" s="35">
        <f t="shared" si="320"/>
        <v>8</v>
      </c>
      <c r="D1316" s="67">
        <v>12</v>
      </c>
      <c r="E1316" s="60" t="s">
        <v>9</v>
      </c>
      <c r="F1316" s="18" t="str">
        <f t="shared" si="321"/>
        <v>Moylon, Jody</v>
      </c>
      <c r="G1316" s="11" t="s">
        <v>4719</v>
      </c>
      <c r="H1316" s="12" t="s">
        <v>6072</v>
      </c>
      <c r="I1316" s="66">
        <v>1</v>
      </c>
      <c r="J1316" s="68" t="s">
        <v>215</v>
      </c>
      <c r="K1316" s="34">
        <f t="shared" si="322"/>
        <v>0</v>
      </c>
      <c r="L1316" s="34">
        <f t="shared" si="323"/>
        <v>59320</v>
      </c>
      <c r="M1316" s="34">
        <f t="shared" si="324"/>
        <v>59320</v>
      </c>
      <c r="N1316" s="34">
        <f t="shared" si="325"/>
        <v>0</v>
      </c>
      <c r="O1316" s="34">
        <f t="shared" si="326"/>
        <v>3000</v>
      </c>
      <c r="P1316" s="34">
        <f t="shared" si="327"/>
        <v>3000</v>
      </c>
      <c r="Q1316" s="34">
        <f t="shared" si="328"/>
        <v>0</v>
      </c>
      <c r="R1316" s="34">
        <f t="shared" si="329"/>
        <v>62320</v>
      </c>
      <c r="S1316" s="34">
        <f t="shared" si="330"/>
        <v>62320</v>
      </c>
      <c r="T1316" s="69">
        <v>42887</v>
      </c>
      <c r="V1316" s="11" t="s">
        <v>6069</v>
      </c>
      <c r="W1316" s="11" t="s">
        <v>6070</v>
      </c>
      <c r="X1316" s="11" t="s">
        <v>8296</v>
      </c>
      <c r="Y1316" s="11" t="s">
        <v>6071</v>
      </c>
      <c r="Z1316" s="12" t="s">
        <v>4178</v>
      </c>
      <c r="AA1316" s="12" t="s">
        <v>5559</v>
      </c>
      <c r="AB1316" s="12" t="s">
        <v>5560</v>
      </c>
      <c r="AC1316" s="12" t="s">
        <v>4016</v>
      </c>
      <c r="AD1316" s="12" t="s">
        <v>5561</v>
      </c>
      <c r="AE1316" s="70">
        <v>1</v>
      </c>
      <c r="AF1316" s="70">
        <v>750000</v>
      </c>
      <c r="AG1316" s="60" t="s">
        <v>45</v>
      </c>
      <c r="AH1316" s="61">
        <v>58443</v>
      </c>
      <c r="AI1316" s="61">
        <v>0</v>
      </c>
      <c r="AJ1316" s="61">
        <v>59320</v>
      </c>
      <c r="AK1316" s="61">
        <v>0</v>
      </c>
      <c r="AL1316" s="61">
        <v>0</v>
      </c>
      <c r="AM1316" s="61">
        <v>59320</v>
      </c>
      <c r="AN1316" s="11" t="s">
        <v>74</v>
      </c>
      <c r="AO1316" s="61">
        <v>62320</v>
      </c>
      <c r="AP1316" s="61">
        <v>0</v>
      </c>
      <c r="AQ1316" s="62">
        <v>0</v>
      </c>
      <c r="AR1316" s="62">
        <v>62320</v>
      </c>
      <c r="AS1316" s="11" t="s">
        <v>74</v>
      </c>
      <c r="AT1316" s="62">
        <v>59320</v>
      </c>
      <c r="AU1316" s="62">
        <v>62320</v>
      </c>
      <c r="AV1316" s="61">
        <v>3877</v>
      </c>
      <c r="AW1316" s="63" t="str">
        <f t="shared" si="331"/>
        <v/>
      </c>
      <c r="AX1316" s="63" t="str">
        <f t="shared" si="332"/>
        <v/>
      </c>
      <c r="AY1316" s="64">
        <v>3000</v>
      </c>
      <c r="AZ1316" s="65">
        <v>5.0573162508428859E-2</v>
      </c>
      <c r="BA1316" s="65">
        <v>6.6338141436955669E-2</v>
      </c>
      <c r="BB1316" s="16" t="s">
        <v>5504</v>
      </c>
      <c r="BC1316" s="17" t="s">
        <v>5554</v>
      </c>
    </row>
    <row r="1317" spans="1:55" ht="20.100000000000001" customHeight="1" x14ac:dyDescent="0.2">
      <c r="A1317" s="15">
        <v>2017</v>
      </c>
      <c r="B1317" s="15" t="s">
        <v>75</v>
      </c>
      <c r="C1317" s="35">
        <f t="shared" si="320"/>
        <v>8</v>
      </c>
      <c r="D1317" s="67">
        <v>12</v>
      </c>
      <c r="E1317" s="60" t="s">
        <v>9</v>
      </c>
      <c r="F1317" s="18" t="str">
        <f t="shared" si="321"/>
        <v>Mull, Donna</v>
      </c>
      <c r="G1317" s="11" t="s">
        <v>5963</v>
      </c>
      <c r="H1317" s="12" t="s">
        <v>6187</v>
      </c>
      <c r="I1317" s="66">
        <v>1</v>
      </c>
      <c r="J1317" s="68" t="s">
        <v>215</v>
      </c>
      <c r="K1317" s="34">
        <f t="shared" si="322"/>
        <v>33968</v>
      </c>
      <c r="L1317" s="34">
        <f t="shared" si="323"/>
        <v>33466</v>
      </c>
      <c r="M1317" s="34">
        <f t="shared" si="324"/>
        <v>67434</v>
      </c>
      <c r="N1317" s="34">
        <f t="shared" si="325"/>
        <v>0</v>
      </c>
      <c r="O1317" s="34">
        <f t="shared" si="326"/>
        <v>1011</v>
      </c>
      <c r="P1317" s="34">
        <f t="shared" si="327"/>
        <v>1011</v>
      </c>
      <c r="Q1317" s="34">
        <f t="shared" si="328"/>
        <v>33968</v>
      </c>
      <c r="R1317" s="34">
        <f t="shared" si="329"/>
        <v>34477</v>
      </c>
      <c r="S1317" s="34">
        <f t="shared" si="330"/>
        <v>68445</v>
      </c>
      <c r="T1317" s="69">
        <v>42736</v>
      </c>
      <c r="V1317" s="11" t="s">
        <v>6185</v>
      </c>
      <c r="W1317" s="11" t="s">
        <v>973</v>
      </c>
      <c r="X1317" s="11" t="s">
        <v>8297</v>
      </c>
      <c r="Y1317" s="11" t="s">
        <v>6186</v>
      </c>
      <c r="Z1317" s="12" t="s">
        <v>4137</v>
      </c>
      <c r="AA1317" s="12" t="s">
        <v>6135</v>
      </c>
      <c r="AB1317" s="12" t="s">
        <v>6136</v>
      </c>
      <c r="AC1317" s="12" t="s">
        <v>4521</v>
      </c>
      <c r="AD1317" s="12" t="s">
        <v>73</v>
      </c>
      <c r="AE1317" s="70">
        <v>41023</v>
      </c>
      <c r="AF1317" s="70">
        <v>82047</v>
      </c>
      <c r="AG1317" s="60" t="s">
        <v>45</v>
      </c>
      <c r="AH1317" s="61">
        <v>66932</v>
      </c>
      <c r="AI1317" s="61">
        <v>0</v>
      </c>
      <c r="AJ1317" s="61">
        <v>67434</v>
      </c>
      <c r="AK1317" s="61">
        <v>0</v>
      </c>
      <c r="AL1317" s="61">
        <v>33968</v>
      </c>
      <c r="AM1317" s="61">
        <v>33466</v>
      </c>
      <c r="AN1317" s="11" t="s">
        <v>74</v>
      </c>
      <c r="AO1317" s="61">
        <v>68445</v>
      </c>
      <c r="AP1317" s="61">
        <v>0</v>
      </c>
      <c r="AQ1317" s="62">
        <v>33968</v>
      </c>
      <c r="AR1317" s="62">
        <v>34477</v>
      </c>
      <c r="AS1317" s="11" t="s">
        <v>74</v>
      </c>
      <c r="AT1317" s="62">
        <v>67434</v>
      </c>
      <c r="AU1317" s="62">
        <v>68445</v>
      </c>
      <c r="AV1317" s="61">
        <v>1513</v>
      </c>
      <c r="AW1317" s="63" t="str">
        <f t="shared" si="331"/>
        <v/>
      </c>
      <c r="AX1317" s="63" t="str">
        <f t="shared" si="332"/>
        <v/>
      </c>
      <c r="AY1317" s="64">
        <v>1011</v>
      </c>
      <c r="AZ1317" s="65">
        <v>1.4992437049559569E-2</v>
      </c>
      <c r="BA1317" s="65">
        <v>2.2605031972748463E-2</v>
      </c>
      <c r="BB1317" s="16" t="s">
        <v>5504</v>
      </c>
      <c r="BC1317" s="17" t="s">
        <v>4782</v>
      </c>
    </row>
    <row r="1318" spans="1:55" ht="20.100000000000001" customHeight="1" x14ac:dyDescent="0.2">
      <c r="A1318" s="15">
        <v>2017</v>
      </c>
      <c r="B1318" s="15" t="s">
        <v>75</v>
      </c>
      <c r="C1318" s="35">
        <f t="shared" si="320"/>
        <v>8</v>
      </c>
      <c r="D1318" s="67">
        <v>12</v>
      </c>
      <c r="E1318" s="60" t="s">
        <v>9</v>
      </c>
      <c r="F1318" s="18" t="str">
        <f t="shared" si="321"/>
        <v>Oliver, Laura</v>
      </c>
      <c r="G1318" s="11" t="s">
        <v>5957</v>
      </c>
      <c r="H1318" s="12" t="s">
        <v>6074</v>
      </c>
      <c r="I1318" s="66">
        <v>1</v>
      </c>
      <c r="J1318" s="68" t="s">
        <v>215</v>
      </c>
      <c r="K1318" s="34">
        <f t="shared" si="322"/>
        <v>19285</v>
      </c>
      <c r="L1318" s="34">
        <f t="shared" si="323"/>
        <v>19000</v>
      </c>
      <c r="M1318" s="34">
        <f t="shared" si="324"/>
        <v>38285</v>
      </c>
      <c r="N1318" s="34">
        <f t="shared" si="325"/>
        <v>1157</v>
      </c>
      <c r="O1318" s="34">
        <f t="shared" si="326"/>
        <v>0</v>
      </c>
      <c r="P1318" s="34">
        <f t="shared" si="327"/>
        <v>1157</v>
      </c>
      <c r="Q1318" s="34">
        <f t="shared" si="328"/>
        <v>20442</v>
      </c>
      <c r="R1318" s="34">
        <f t="shared" si="329"/>
        <v>19000</v>
      </c>
      <c r="S1318" s="34">
        <f t="shared" si="330"/>
        <v>39442</v>
      </c>
      <c r="T1318" s="69">
        <v>42916</v>
      </c>
      <c r="V1318" s="11" t="s">
        <v>5846</v>
      </c>
      <c r="W1318" s="11" t="s">
        <v>653</v>
      </c>
      <c r="X1318" s="11" t="s">
        <v>8307</v>
      </c>
      <c r="Y1318" s="11" t="s">
        <v>6073</v>
      </c>
      <c r="Z1318" s="12" t="s">
        <v>4137</v>
      </c>
      <c r="AA1318" s="12" t="s">
        <v>6075</v>
      </c>
      <c r="AB1318" s="12" t="s">
        <v>6076</v>
      </c>
      <c r="AC1318" s="12" t="s">
        <v>5240</v>
      </c>
      <c r="AD1318" s="12" t="s">
        <v>73</v>
      </c>
      <c r="AE1318" s="70">
        <v>1</v>
      </c>
      <c r="AF1318" s="70">
        <v>750000</v>
      </c>
      <c r="AG1318" s="60" t="s">
        <v>45</v>
      </c>
      <c r="AH1318" s="61">
        <v>37000</v>
      </c>
      <c r="AI1318" s="61">
        <v>0</v>
      </c>
      <c r="AJ1318" s="61">
        <v>38285</v>
      </c>
      <c r="AK1318" s="61">
        <v>0</v>
      </c>
      <c r="AL1318" s="61">
        <v>19285</v>
      </c>
      <c r="AM1318" s="61">
        <v>19000</v>
      </c>
      <c r="AN1318" s="11" t="s">
        <v>74</v>
      </c>
      <c r="AO1318" s="61">
        <v>39442</v>
      </c>
      <c r="AP1318" s="61">
        <v>0</v>
      </c>
      <c r="AQ1318" s="62">
        <v>20442</v>
      </c>
      <c r="AR1318" s="62">
        <v>19000</v>
      </c>
      <c r="AS1318" s="11" t="s">
        <v>74</v>
      </c>
      <c r="AT1318" s="62">
        <v>38285</v>
      </c>
      <c r="AU1318" s="62">
        <v>39442</v>
      </c>
      <c r="AV1318" s="61">
        <v>2442</v>
      </c>
      <c r="AW1318" s="63" t="str">
        <f t="shared" si="331"/>
        <v/>
      </c>
      <c r="AX1318" s="63" t="str">
        <f t="shared" si="332"/>
        <v/>
      </c>
      <c r="AY1318" s="64">
        <v>1157</v>
      </c>
      <c r="AZ1318" s="65">
        <v>3.0220713073005095E-2</v>
      </c>
      <c r="BA1318" s="65">
        <v>6.6000000000000003E-2</v>
      </c>
      <c r="BB1318" s="16" t="s">
        <v>5504</v>
      </c>
      <c r="BC1318" s="17" t="s">
        <v>5972</v>
      </c>
    </row>
    <row r="1319" spans="1:55" ht="20.100000000000001" customHeight="1" x14ac:dyDescent="0.2">
      <c r="A1319" s="15">
        <v>2017</v>
      </c>
      <c r="B1319" s="15" t="s">
        <v>75</v>
      </c>
      <c r="C1319" s="35">
        <f t="shared" si="320"/>
        <v>8</v>
      </c>
      <c r="D1319" s="67">
        <v>12</v>
      </c>
      <c r="E1319" s="60" t="s">
        <v>9</v>
      </c>
      <c r="F1319" s="18" t="str">
        <f t="shared" si="321"/>
        <v>Orfield, Micah</v>
      </c>
      <c r="G1319" s="11" t="s">
        <v>5957</v>
      </c>
      <c r="H1319" s="12" t="s">
        <v>6080</v>
      </c>
      <c r="I1319" s="66">
        <v>1</v>
      </c>
      <c r="J1319" s="68" t="s">
        <v>215</v>
      </c>
      <c r="K1319" s="34">
        <f t="shared" si="322"/>
        <v>20750</v>
      </c>
      <c r="L1319" s="34">
        <f t="shared" si="323"/>
        <v>17762</v>
      </c>
      <c r="M1319" s="34">
        <f t="shared" si="324"/>
        <v>38512</v>
      </c>
      <c r="N1319" s="34">
        <f t="shared" si="325"/>
        <v>1245</v>
      </c>
      <c r="O1319" s="34">
        <f t="shared" si="326"/>
        <v>0</v>
      </c>
      <c r="P1319" s="34">
        <f t="shared" si="327"/>
        <v>1245</v>
      </c>
      <c r="Q1319" s="34">
        <f t="shared" si="328"/>
        <v>21995</v>
      </c>
      <c r="R1319" s="34">
        <f t="shared" si="329"/>
        <v>17762</v>
      </c>
      <c r="S1319" s="34">
        <f t="shared" si="330"/>
        <v>39757</v>
      </c>
      <c r="T1319" s="69">
        <v>42916</v>
      </c>
      <c r="V1319" s="11" t="s">
        <v>6077</v>
      </c>
      <c r="W1319" s="11" t="s">
        <v>6078</v>
      </c>
      <c r="X1319" s="11" t="s">
        <v>8310</v>
      </c>
      <c r="Y1319" s="11" t="s">
        <v>6079</v>
      </c>
      <c r="Z1319" s="12" t="s">
        <v>4137</v>
      </c>
      <c r="AA1319" s="12" t="s">
        <v>4348</v>
      </c>
      <c r="AB1319" s="12" t="s">
        <v>4349</v>
      </c>
      <c r="AC1319" s="12" t="s">
        <v>5240</v>
      </c>
      <c r="AD1319" s="12" t="s">
        <v>73</v>
      </c>
      <c r="AE1319" s="70">
        <v>1</v>
      </c>
      <c r="AF1319" s="70">
        <v>750000</v>
      </c>
      <c r="AG1319" s="60" t="s">
        <v>45</v>
      </c>
      <c r="AH1319" s="61">
        <v>37857</v>
      </c>
      <c r="AI1319" s="61">
        <v>0</v>
      </c>
      <c r="AJ1319" s="61">
        <v>38512</v>
      </c>
      <c r="AK1319" s="61">
        <v>0</v>
      </c>
      <c r="AL1319" s="61">
        <v>20750</v>
      </c>
      <c r="AM1319" s="61">
        <v>17762</v>
      </c>
      <c r="AN1319" s="11" t="s">
        <v>74</v>
      </c>
      <c r="AO1319" s="61">
        <v>39757</v>
      </c>
      <c r="AP1319" s="61">
        <v>0</v>
      </c>
      <c r="AQ1319" s="62">
        <v>21995</v>
      </c>
      <c r="AR1319" s="62">
        <v>17762</v>
      </c>
      <c r="AS1319" s="11" t="s">
        <v>74</v>
      </c>
      <c r="AT1319" s="62">
        <v>38512</v>
      </c>
      <c r="AU1319" s="62">
        <v>39757</v>
      </c>
      <c r="AV1319" s="61">
        <v>1900</v>
      </c>
      <c r="AW1319" s="63" t="str">
        <f t="shared" si="331"/>
        <v/>
      </c>
      <c r="AX1319" s="63" t="str">
        <f t="shared" si="332"/>
        <v/>
      </c>
      <c r="AY1319" s="64">
        <v>1245</v>
      </c>
      <c r="AZ1319" s="65">
        <v>3.2327586206896554E-2</v>
      </c>
      <c r="BA1319" s="65">
        <v>5.018886863724014E-2</v>
      </c>
      <c r="BB1319" s="16" t="s">
        <v>5504</v>
      </c>
      <c r="BC1319" s="17" t="s">
        <v>5972</v>
      </c>
    </row>
    <row r="1320" spans="1:55" ht="20.100000000000001" customHeight="1" x14ac:dyDescent="0.2">
      <c r="A1320" s="15">
        <v>2017</v>
      </c>
      <c r="B1320" s="15" t="s">
        <v>75</v>
      </c>
      <c r="C1320" s="35">
        <f t="shared" si="320"/>
        <v>8</v>
      </c>
      <c r="D1320" s="67">
        <v>12</v>
      </c>
      <c r="E1320" s="60" t="s">
        <v>9</v>
      </c>
      <c r="F1320" s="18" t="str">
        <f t="shared" si="321"/>
        <v>Peck, Leslie</v>
      </c>
      <c r="G1320" s="11" t="s">
        <v>5236</v>
      </c>
      <c r="H1320" s="12" t="s">
        <v>6083</v>
      </c>
      <c r="I1320" s="66">
        <v>1</v>
      </c>
      <c r="J1320" s="68" t="s">
        <v>215</v>
      </c>
      <c r="K1320" s="34">
        <f t="shared" si="322"/>
        <v>21823</v>
      </c>
      <c r="L1320" s="34">
        <f t="shared" si="323"/>
        <v>21500</v>
      </c>
      <c r="M1320" s="34">
        <f t="shared" si="324"/>
        <v>43323</v>
      </c>
      <c r="N1320" s="34">
        <f t="shared" si="325"/>
        <v>0</v>
      </c>
      <c r="O1320" s="34">
        <f t="shared" si="326"/>
        <v>1172</v>
      </c>
      <c r="P1320" s="34">
        <f t="shared" si="327"/>
        <v>1172</v>
      </c>
      <c r="Q1320" s="34">
        <f t="shared" si="328"/>
        <v>21823</v>
      </c>
      <c r="R1320" s="34">
        <f t="shared" si="329"/>
        <v>22672</v>
      </c>
      <c r="S1320" s="34">
        <f t="shared" si="330"/>
        <v>44495</v>
      </c>
      <c r="T1320" s="69">
        <v>42875</v>
      </c>
      <c r="V1320" s="11" t="s">
        <v>6081</v>
      </c>
      <c r="W1320" s="11" t="s">
        <v>2095</v>
      </c>
      <c r="X1320" s="11" t="s">
        <v>8317</v>
      </c>
      <c r="Y1320" s="11" t="s">
        <v>6082</v>
      </c>
      <c r="Z1320" s="12" t="s">
        <v>4137</v>
      </c>
      <c r="AA1320" s="12" t="s">
        <v>4780</v>
      </c>
      <c r="AB1320" s="12" t="s">
        <v>4781</v>
      </c>
      <c r="AC1320" s="12" t="s">
        <v>5240</v>
      </c>
      <c r="AD1320" s="12" t="s">
        <v>73</v>
      </c>
      <c r="AE1320" s="70">
        <v>1</v>
      </c>
      <c r="AF1320" s="70">
        <v>750000</v>
      </c>
      <c r="AG1320" s="60" t="s">
        <v>45</v>
      </c>
      <c r="AH1320" s="61">
        <v>43000</v>
      </c>
      <c r="AI1320" s="61">
        <v>0</v>
      </c>
      <c r="AJ1320" s="61">
        <v>43323</v>
      </c>
      <c r="AK1320" s="61">
        <v>0</v>
      </c>
      <c r="AL1320" s="61">
        <v>21823</v>
      </c>
      <c r="AM1320" s="61">
        <v>21500</v>
      </c>
      <c r="AN1320" s="11" t="s">
        <v>74</v>
      </c>
      <c r="AO1320" s="61">
        <v>44495</v>
      </c>
      <c r="AP1320" s="61">
        <v>0</v>
      </c>
      <c r="AQ1320" s="62">
        <v>21823</v>
      </c>
      <c r="AR1320" s="62">
        <v>22672</v>
      </c>
      <c r="AS1320" s="11" t="s">
        <v>74</v>
      </c>
      <c r="AT1320" s="62">
        <v>43323</v>
      </c>
      <c r="AU1320" s="62">
        <v>44495</v>
      </c>
      <c r="AV1320" s="61">
        <v>1495</v>
      </c>
      <c r="AW1320" s="63" t="str">
        <f t="shared" si="331"/>
        <v/>
      </c>
      <c r="AX1320" s="63" t="str">
        <f t="shared" si="332"/>
        <v/>
      </c>
      <c r="AY1320" s="64">
        <v>1172</v>
      </c>
      <c r="AZ1320" s="65">
        <v>2.7052604851926228E-2</v>
      </c>
      <c r="BA1320" s="65">
        <v>3.4767441860465119E-2</v>
      </c>
      <c r="BB1320" s="16" t="s">
        <v>5504</v>
      </c>
      <c r="BC1320" s="17" t="s">
        <v>5954</v>
      </c>
    </row>
    <row r="1321" spans="1:55" ht="20.100000000000001" customHeight="1" x14ac:dyDescent="0.2">
      <c r="A1321" s="15">
        <v>2017</v>
      </c>
      <c r="B1321" s="15" t="s">
        <v>75</v>
      </c>
      <c r="C1321" s="35">
        <f t="shared" si="320"/>
        <v>8</v>
      </c>
      <c r="D1321" s="67">
        <v>12</v>
      </c>
      <c r="E1321" s="60" t="s">
        <v>9</v>
      </c>
      <c r="F1321" s="18" t="str">
        <f t="shared" si="321"/>
        <v>Richardson, Ellen</v>
      </c>
      <c r="G1321" s="11" t="s">
        <v>3049</v>
      </c>
      <c r="H1321" s="12" t="s">
        <v>6086</v>
      </c>
      <c r="I1321" s="66">
        <v>1</v>
      </c>
      <c r="J1321" s="68" t="s">
        <v>215</v>
      </c>
      <c r="K1321" s="34">
        <f t="shared" si="322"/>
        <v>0</v>
      </c>
      <c r="L1321" s="34">
        <f t="shared" si="323"/>
        <v>64399</v>
      </c>
      <c r="M1321" s="34">
        <f t="shared" si="324"/>
        <v>64399</v>
      </c>
      <c r="N1321" s="34">
        <f t="shared" si="325"/>
        <v>0</v>
      </c>
      <c r="O1321" s="34">
        <f t="shared" si="326"/>
        <v>6401</v>
      </c>
      <c r="P1321" s="34">
        <f t="shared" si="327"/>
        <v>6401</v>
      </c>
      <c r="Q1321" s="34">
        <f t="shared" si="328"/>
        <v>0</v>
      </c>
      <c r="R1321" s="34">
        <f t="shared" si="329"/>
        <v>70800</v>
      </c>
      <c r="S1321" s="34">
        <f t="shared" si="330"/>
        <v>70800</v>
      </c>
      <c r="T1321" s="69">
        <v>42826</v>
      </c>
      <c r="V1321" s="11" t="s">
        <v>6084</v>
      </c>
      <c r="W1321" s="11" t="s">
        <v>244</v>
      </c>
      <c r="X1321" s="11" t="s">
        <v>8353</v>
      </c>
      <c r="Y1321" s="11" t="s">
        <v>6085</v>
      </c>
      <c r="Z1321" s="12" t="s">
        <v>792</v>
      </c>
      <c r="AA1321" s="12" t="s">
        <v>6087</v>
      </c>
      <c r="AB1321" s="12" t="s">
        <v>6088</v>
      </c>
      <c r="AC1321" s="12" t="s">
        <v>6089</v>
      </c>
      <c r="AD1321" s="12" t="s">
        <v>6090</v>
      </c>
      <c r="AE1321" s="70">
        <v>41023</v>
      </c>
      <c r="AF1321" s="70">
        <v>82047</v>
      </c>
      <c r="AG1321" s="60" t="s">
        <v>45</v>
      </c>
      <c r="AH1321" s="61">
        <v>63447</v>
      </c>
      <c r="AI1321" s="61">
        <v>0</v>
      </c>
      <c r="AJ1321" s="61">
        <v>64399</v>
      </c>
      <c r="AK1321" s="61">
        <v>0</v>
      </c>
      <c r="AL1321" s="61">
        <v>0</v>
      </c>
      <c r="AM1321" s="61">
        <v>64399</v>
      </c>
      <c r="AN1321" s="11" t="s">
        <v>74</v>
      </c>
      <c r="AO1321" s="61">
        <v>70800</v>
      </c>
      <c r="AP1321" s="61">
        <v>0</v>
      </c>
      <c r="AQ1321" s="62">
        <v>0</v>
      </c>
      <c r="AR1321" s="62">
        <v>70800</v>
      </c>
      <c r="AS1321" s="11" t="s">
        <v>74</v>
      </c>
      <c r="AT1321" s="62">
        <v>64399</v>
      </c>
      <c r="AU1321" s="62">
        <v>70800</v>
      </c>
      <c r="AV1321" s="61">
        <v>7353</v>
      </c>
      <c r="AW1321" s="63" t="str">
        <f t="shared" si="331"/>
        <v/>
      </c>
      <c r="AX1321" s="63" t="str">
        <f t="shared" si="332"/>
        <v/>
      </c>
      <c r="AY1321" s="64">
        <v>6401</v>
      </c>
      <c r="AZ1321" s="65">
        <v>9.9395953353312944E-2</v>
      </c>
      <c r="BA1321" s="65">
        <v>0.11589200435008748</v>
      </c>
      <c r="BB1321" s="16" t="s">
        <v>5504</v>
      </c>
      <c r="BC1321" s="17" t="s">
        <v>5554</v>
      </c>
    </row>
    <row r="1322" spans="1:55" ht="20.100000000000001" customHeight="1" x14ac:dyDescent="0.2">
      <c r="A1322" s="15">
        <v>2017</v>
      </c>
      <c r="B1322" s="15" t="s">
        <v>75</v>
      </c>
      <c r="C1322" s="35">
        <f t="shared" si="320"/>
        <v>8</v>
      </c>
      <c r="D1322" s="67">
        <v>12</v>
      </c>
      <c r="E1322" s="60" t="s">
        <v>9</v>
      </c>
      <c r="F1322" s="18" t="str">
        <f t="shared" si="321"/>
        <v>Santiago, Luis</v>
      </c>
      <c r="G1322" s="11" t="s">
        <v>6205</v>
      </c>
      <c r="H1322" s="12" t="s">
        <v>6206</v>
      </c>
      <c r="I1322" s="66">
        <v>1</v>
      </c>
      <c r="J1322" s="68" t="s">
        <v>215</v>
      </c>
      <c r="K1322" s="34">
        <f t="shared" si="322"/>
        <v>0</v>
      </c>
      <c r="L1322" s="34">
        <f t="shared" si="323"/>
        <v>33130</v>
      </c>
      <c r="M1322" s="34">
        <f t="shared" si="324"/>
        <v>33130</v>
      </c>
      <c r="N1322" s="34">
        <f t="shared" si="325"/>
        <v>0</v>
      </c>
      <c r="O1322" s="34">
        <f t="shared" si="326"/>
        <v>2220</v>
      </c>
      <c r="P1322" s="34">
        <f t="shared" si="327"/>
        <v>2220</v>
      </c>
      <c r="Q1322" s="34">
        <f t="shared" si="328"/>
        <v>0</v>
      </c>
      <c r="R1322" s="34">
        <f t="shared" si="329"/>
        <v>35350</v>
      </c>
      <c r="S1322" s="34">
        <f t="shared" si="330"/>
        <v>35350</v>
      </c>
      <c r="T1322" s="69">
        <v>42856</v>
      </c>
      <c r="V1322" s="11" t="s">
        <v>6202</v>
      </c>
      <c r="W1322" s="11" t="s">
        <v>6203</v>
      </c>
      <c r="X1322" s="11" t="s">
        <v>8366</v>
      </c>
      <c r="Y1322" s="11" t="s">
        <v>6204</v>
      </c>
      <c r="Z1322" s="12" t="s">
        <v>4137</v>
      </c>
      <c r="AA1322" s="12" t="s">
        <v>6207</v>
      </c>
      <c r="AB1322" s="12" t="s">
        <v>6208</v>
      </c>
      <c r="AC1322" s="12" t="s">
        <v>4887</v>
      </c>
      <c r="AD1322" s="12" t="s">
        <v>73</v>
      </c>
      <c r="AE1322" s="70">
        <v>29905</v>
      </c>
      <c r="AF1322" s="70">
        <v>49840</v>
      </c>
      <c r="AG1322" s="60" t="s">
        <v>45</v>
      </c>
      <c r="AH1322" s="61">
        <v>32640</v>
      </c>
      <c r="AI1322" s="61">
        <v>0</v>
      </c>
      <c r="AJ1322" s="61">
        <v>33130</v>
      </c>
      <c r="AK1322" s="61">
        <v>0</v>
      </c>
      <c r="AL1322" s="61">
        <v>0</v>
      </c>
      <c r="AM1322" s="61">
        <v>33130</v>
      </c>
      <c r="AN1322" s="11" t="s">
        <v>74</v>
      </c>
      <c r="AO1322" s="61">
        <v>35350</v>
      </c>
      <c r="AP1322" s="61">
        <v>0</v>
      </c>
      <c r="AQ1322" s="62">
        <v>0</v>
      </c>
      <c r="AR1322" s="62">
        <v>35350</v>
      </c>
      <c r="AS1322" s="11" t="s">
        <v>74</v>
      </c>
      <c r="AT1322" s="62">
        <v>33130</v>
      </c>
      <c r="AU1322" s="62">
        <v>35350</v>
      </c>
      <c r="AV1322" s="61">
        <v>2710</v>
      </c>
      <c r="AW1322" s="63" t="str">
        <f t="shared" si="331"/>
        <v/>
      </c>
      <c r="AX1322" s="63" t="str">
        <f t="shared" si="332"/>
        <v/>
      </c>
      <c r="AY1322" s="64">
        <v>2220</v>
      </c>
      <c r="AZ1322" s="65">
        <v>6.7008753395713855E-2</v>
      </c>
      <c r="BA1322" s="65">
        <v>8.3026960784313722E-2</v>
      </c>
      <c r="BB1322" s="16" t="s">
        <v>5504</v>
      </c>
      <c r="BC1322" s="17" t="s">
        <v>5983</v>
      </c>
    </row>
    <row r="1323" spans="1:55" ht="20.100000000000001" customHeight="1" x14ac:dyDescent="0.2">
      <c r="A1323" s="15">
        <v>2017</v>
      </c>
      <c r="B1323" s="15" t="s">
        <v>75</v>
      </c>
      <c r="C1323" s="35">
        <f t="shared" si="320"/>
        <v>8</v>
      </c>
      <c r="D1323" s="67">
        <v>12</v>
      </c>
      <c r="E1323" s="60" t="s">
        <v>9</v>
      </c>
      <c r="F1323" s="18" t="str">
        <f t="shared" si="321"/>
        <v>Sarkisian, David</v>
      </c>
      <c r="G1323" s="11" t="s">
        <v>6093</v>
      </c>
      <c r="H1323" s="12" t="s">
        <v>6094</v>
      </c>
      <c r="I1323" s="66">
        <v>1</v>
      </c>
      <c r="J1323" s="68" t="s">
        <v>215</v>
      </c>
      <c r="K1323" s="34">
        <f t="shared" si="322"/>
        <v>0</v>
      </c>
      <c r="L1323" s="34">
        <f t="shared" si="323"/>
        <v>42630</v>
      </c>
      <c r="M1323" s="34">
        <f t="shared" si="324"/>
        <v>42630</v>
      </c>
      <c r="N1323" s="34">
        <f t="shared" si="325"/>
        <v>0</v>
      </c>
      <c r="O1323" s="34">
        <f t="shared" si="326"/>
        <v>9369</v>
      </c>
      <c r="P1323" s="34">
        <f t="shared" si="327"/>
        <v>9369</v>
      </c>
      <c r="Q1323" s="34">
        <f t="shared" si="328"/>
        <v>0</v>
      </c>
      <c r="R1323" s="34">
        <f t="shared" si="329"/>
        <v>51999</v>
      </c>
      <c r="S1323" s="34">
        <f t="shared" si="330"/>
        <v>51999</v>
      </c>
      <c r="T1323" s="69">
        <v>42887</v>
      </c>
      <c r="V1323" s="11" t="s">
        <v>6091</v>
      </c>
      <c r="W1323" s="11" t="s">
        <v>1065</v>
      </c>
      <c r="X1323" s="11" t="s">
        <v>8368</v>
      </c>
      <c r="Y1323" s="11" t="s">
        <v>6092</v>
      </c>
      <c r="Z1323" s="12" t="s">
        <v>4164</v>
      </c>
      <c r="AA1323" s="12" t="s">
        <v>4655</v>
      </c>
      <c r="AB1323" s="12" t="s">
        <v>4656</v>
      </c>
      <c r="AC1323" s="12" t="s">
        <v>4823</v>
      </c>
      <c r="AD1323" s="12" t="s">
        <v>73</v>
      </c>
      <c r="AE1323" s="70">
        <v>35027</v>
      </c>
      <c r="AF1323" s="70">
        <v>58379</v>
      </c>
      <c r="AG1323" s="60" t="s">
        <v>45</v>
      </c>
      <c r="AH1323" s="61">
        <v>42000</v>
      </c>
      <c r="AI1323" s="61">
        <v>0</v>
      </c>
      <c r="AJ1323" s="61">
        <v>42630</v>
      </c>
      <c r="AK1323" s="61">
        <v>0</v>
      </c>
      <c r="AL1323" s="61">
        <v>0</v>
      </c>
      <c r="AM1323" s="61">
        <v>42630</v>
      </c>
      <c r="AN1323" s="11" t="s">
        <v>74</v>
      </c>
      <c r="AO1323" s="61">
        <v>51999</v>
      </c>
      <c r="AP1323" s="61">
        <v>0</v>
      </c>
      <c r="AQ1323" s="62">
        <v>0</v>
      </c>
      <c r="AR1323" s="62">
        <v>51999</v>
      </c>
      <c r="AS1323" s="11" t="s">
        <v>74</v>
      </c>
      <c r="AT1323" s="62">
        <v>42630</v>
      </c>
      <c r="AU1323" s="62">
        <v>51999</v>
      </c>
      <c r="AV1323" s="61">
        <v>9999</v>
      </c>
      <c r="AW1323" s="63" t="str">
        <f t="shared" si="331"/>
        <v/>
      </c>
      <c r="AX1323" s="63" t="str">
        <f t="shared" si="332"/>
        <v/>
      </c>
      <c r="AY1323" s="64">
        <v>9369</v>
      </c>
      <c r="AZ1323" s="65">
        <v>0.21977480647431386</v>
      </c>
      <c r="BA1323" s="65">
        <v>0.23807142857142857</v>
      </c>
      <c r="BB1323" s="16" t="s">
        <v>5504</v>
      </c>
      <c r="BC1323" s="17" t="s">
        <v>5983</v>
      </c>
    </row>
    <row r="1324" spans="1:55" ht="20.100000000000001" customHeight="1" x14ac:dyDescent="0.2">
      <c r="A1324" s="15">
        <v>2017</v>
      </c>
      <c r="B1324" s="15" t="s">
        <v>75</v>
      </c>
      <c r="C1324" s="35">
        <f t="shared" si="320"/>
        <v>8</v>
      </c>
      <c r="D1324" s="67">
        <v>12</v>
      </c>
      <c r="E1324" s="60" t="s">
        <v>9</v>
      </c>
      <c r="F1324" s="18" t="str">
        <f t="shared" si="321"/>
        <v>Simmons, Hazel</v>
      </c>
      <c r="G1324" s="11" t="s">
        <v>4778</v>
      </c>
      <c r="H1324" s="12" t="s">
        <v>6212</v>
      </c>
      <c r="I1324" s="66">
        <v>1</v>
      </c>
      <c r="J1324" s="68" t="s">
        <v>215</v>
      </c>
      <c r="K1324" s="34">
        <f t="shared" si="322"/>
        <v>21538</v>
      </c>
      <c r="L1324" s="34">
        <f t="shared" si="323"/>
        <v>41143</v>
      </c>
      <c r="M1324" s="34">
        <f t="shared" si="324"/>
        <v>62681</v>
      </c>
      <c r="N1324" s="34">
        <f t="shared" si="325"/>
        <v>0</v>
      </c>
      <c r="O1324" s="34">
        <f t="shared" si="326"/>
        <v>627</v>
      </c>
      <c r="P1324" s="34">
        <f t="shared" si="327"/>
        <v>627</v>
      </c>
      <c r="Q1324" s="34">
        <f t="shared" si="328"/>
        <v>21538</v>
      </c>
      <c r="R1324" s="34">
        <f t="shared" si="329"/>
        <v>41770</v>
      </c>
      <c r="S1324" s="34">
        <f t="shared" si="330"/>
        <v>63308</v>
      </c>
      <c r="T1324" s="69">
        <v>42736</v>
      </c>
      <c r="V1324" s="11" t="s">
        <v>6209</v>
      </c>
      <c r="W1324" s="11" t="s">
        <v>6210</v>
      </c>
      <c r="X1324" s="11" t="s">
        <v>8382</v>
      </c>
      <c r="Y1324" s="11" t="s">
        <v>6211</v>
      </c>
      <c r="Z1324" s="12" t="s">
        <v>4137</v>
      </c>
      <c r="AA1324" s="12" t="s">
        <v>6213</v>
      </c>
      <c r="AB1324" s="11" t="s">
        <v>6214</v>
      </c>
      <c r="AC1324" s="12" t="s">
        <v>5240</v>
      </c>
      <c r="AD1324" s="12" t="s">
        <v>73</v>
      </c>
      <c r="AE1324" s="70">
        <v>41023</v>
      </c>
      <c r="AF1324" s="70">
        <v>82047</v>
      </c>
      <c r="AG1324" s="60" t="s">
        <v>45</v>
      </c>
      <c r="AH1324" s="61">
        <v>60002</v>
      </c>
      <c r="AI1324" s="61">
        <v>0</v>
      </c>
      <c r="AJ1324" s="61">
        <v>62681</v>
      </c>
      <c r="AK1324" s="61">
        <v>0</v>
      </c>
      <c r="AL1324" s="61">
        <v>21538</v>
      </c>
      <c r="AM1324" s="61">
        <v>41143</v>
      </c>
      <c r="AN1324" s="11" t="s">
        <v>74</v>
      </c>
      <c r="AO1324" s="61">
        <v>63308</v>
      </c>
      <c r="AP1324" s="61">
        <v>0</v>
      </c>
      <c r="AQ1324" s="62">
        <v>21538</v>
      </c>
      <c r="AR1324" s="62">
        <v>41770</v>
      </c>
      <c r="AS1324" s="11" t="s">
        <v>74</v>
      </c>
      <c r="AT1324" s="62">
        <v>62681</v>
      </c>
      <c r="AU1324" s="62">
        <v>63308</v>
      </c>
      <c r="AV1324" s="61">
        <v>3306</v>
      </c>
      <c r="AW1324" s="63" t="str">
        <f t="shared" si="331"/>
        <v/>
      </c>
      <c r="AX1324" s="63" t="str">
        <f t="shared" si="332"/>
        <v/>
      </c>
      <c r="AY1324" s="64">
        <v>627</v>
      </c>
      <c r="AZ1324" s="65">
        <v>1.0003031221582298E-2</v>
      </c>
      <c r="BA1324" s="65">
        <v>5.5098163394553513E-2</v>
      </c>
      <c r="BB1324" s="16" t="s">
        <v>5504</v>
      </c>
      <c r="BC1324" s="17" t="s">
        <v>4782</v>
      </c>
    </row>
    <row r="1325" spans="1:55" ht="20.100000000000001" customHeight="1" x14ac:dyDescent="0.2">
      <c r="A1325" s="15">
        <v>2017</v>
      </c>
      <c r="B1325" s="15" t="s">
        <v>75</v>
      </c>
      <c r="C1325" s="35">
        <f t="shared" si="320"/>
        <v>8</v>
      </c>
      <c r="D1325" s="67">
        <v>12</v>
      </c>
      <c r="E1325" s="60" t="s">
        <v>9</v>
      </c>
      <c r="F1325" s="18" t="str">
        <f t="shared" si="321"/>
        <v>Stevens, Jaclyn</v>
      </c>
      <c r="G1325" s="11" t="s">
        <v>4251</v>
      </c>
      <c r="H1325" s="12" t="s">
        <v>6270</v>
      </c>
      <c r="I1325" s="66">
        <v>1</v>
      </c>
      <c r="J1325" s="68" t="s">
        <v>215</v>
      </c>
      <c r="K1325" s="34">
        <f t="shared" si="322"/>
        <v>0</v>
      </c>
      <c r="L1325" s="34">
        <f t="shared" si="323"/>
        <v>65975</v>
      </c>
      <c r="M1325" s="34">
        <f t="shared" si="324"/>
        <v>65975</v>
      </c>
      <c r="N1325" s="34">
        <f t="shared" si="325"/>
        <v>0</v>
      </c>
      <c r="O1325" s="34">
        <f t="shared" si="326"/>
        <v>4618</v>
      </c>
      <c r="P1325" s="34">
        <f t="shared" si="327"/>
        <v>4618</v>
      </c>
      <c r="Q1325" s="34">
        <f t="shared" si="328"/>
        <v>0</v>
      </c>
      <c r="R1325" s="34">
        <f t="shared" si="329"/>
        <v>70593</v>
      </c>
      <c r="S1325" s="34">
        <f t="shared" si="330"/>
        <v>70593</v>
      </c>
      <c r="T1325" s="69">
        <v>42826</v>
      </c>
      <c r="V1325" s="11" t="s">
        <v>5070</v>
      </c>
      <c r="W1325" s="11" t="s">
        <v>6268</v>
      </c>
      <c r="X1325" s="11" t="s">
        <v>8395</v>
      </c>
      <c r="Y1325" s="11" t="s">
        <v>6269</v>
      </c>
      <c r="Z1325" s="12" t="s">
        <v>4311</v>
      </c>
      <c r="AA1325" s="12" t="s">
        <v>4312</v>
      </c>
      <c r="AB1325" s="12" t="s">
        <v>4313</v>
      </c>
      <c r="AC1325" s="12" t="s">
        <v>4430</v>
      </c>
      <c r="AD1325" s="12" t="s">
        <v>4431</v>
      </c>
      <c r="AE1325" s="70">
        <v>41023</v>
      </c>
      <c r="AF1325" s="70">
        <v>82047</v>
      </c>
      <c r="AG1325" s="60" t="s">
        <v>45</v>
      </c>
      <c r="AH1325" s="61">
        <v>65000</v>
      </c>
      <c r="AI1325" s="61">
        <v>0</v>
      </c>
      <c r="AJ1325" s="61">
        <v>65975</v>
      </c>
      <c r="AK1325" s="61">
        <v>0</v>
      </c>
      <c r="AL1325" s="61">
        <v>0</v>
      </c>
      <c r="AM1325" s="61">
        <v>65975</v>
      </c>
      <c r="AN1325" s="11" t="s">
        <v>74</v>
      </c>
      <c r="AO1325" s="61">
        <v>70593</v>
      </c>
      <c r="AP1325" s="61">
        <v>0</v>
      </c>
      <c r="AQ1325" s="62">
        <v>0</v>
      </c>
      <c r="AR1325" s="62">
        <v>70593</v>
      </c>
      <c r="AS1325" s="11" t="s">
        <v>74</v>
      </c>
      <c r="AT1325" s="62">
        <v>65975</v>
      </c>
      <c r="AU1325" s="62">
        <v>70593</v>
      </c>
      <c r="AV1325" s="61">
        <v>5593</v>
      </c>
      <c r="AW1325" s="63" t="str">
        <f t="shared" si="331"/>
        <v/>
      </c>
      <c r="AX1325" s="63" t="str">
        <f t="shared" si="332"/>
        <v/>
      </c>
      <c r="AY1325" s="64">
        <v>4618</v>
      </c>
      <c r="AZ1325" s="65">
        <v>6.9996210685865853E-2</v>
      </c>
      <c r="BA1325" s="65">
        <v>8.6046153846153842E-2</v>
      </c>
      <c r="BB1325" s="16" t="s">
        <v>5504</v>
      </c>
      <c r="BC1325" s="124" t="s">
        <v>6033</v>
      </c>
    </row>
    <row r="1326" spans="1:55" ht="20.100000000000001" customHeight="1" x14ac:dyDescent="0.2">
      <c r="A1326" s="15">
        <v>2017</v>
      </c>
      <c r="B1326" s="15" t="s">
        <v>75</v>
      </c>
      <c r="C1326" s="35">
        <f t="shared" si="320"/>
        <v>8</v>
      </c>
      <c r="D1326" s="67">
        <v>12</v>
      </c>
      <c r="E1326" s="60" t="s">
        <v>9</v>
      </c>
      <c r="F1326" s="18" t="str">
        <f t="shared" si="321"/>
        <v>Taylor, Amanda</v>
      </c>
      <c r="G1326" s="11" t="s">
        <v>6096</v>
      </c>
      <c r="H1326" s="12" t="s">
        <v>6097</v>
      </c>
      <c r="I1326" s="66">
        <v>1</v>
      </c>
      <c r="J1326" s="68" t="s">
        <v>215</v>
      </c>
      <c r="K1326" s="34">
        <f t="shared" si="322"/>
        <v>58363</v>
      </c>
      <c r="L1326" s="34">
        <f t="shared" si="323"/>
        <v>0</v>
      </c>
      <c r="M1326" s="34">
        <f t="shared" si="324"/>
        <v>58363</v>
      </c>
      <c r="N1326" s="34">
        <f t="shared" si="325"/>
        <v>4669</v>
      </c>
      <c r="O1326" s="34">
        <f t="shared" si="326"/>
        <v>0</v>
      </c>
      <c r="P1326" s="34">
        <f t="shared" si="327"/>
        <v>4669</v>
      </c>
      <c r="Q1326" s="34">
        <f t="shared" si="328"/>
        <v>63032</v>
      </c>
      <c r="R1326" s="34">
        <f t="shared" si="329"/>
        <v>0</v>
      </c>
      <c r="S1326" s="34">
        <f t="shared" si="330"/>
        <v>63032</v>
      </c>
      <c r="T1326" s="69">
        <v>42916</v>
      </c>
      <c r="V1326" s="11" t="s">
        <v>1783</v>
      </c>
      <c r="W1326" s="11" t="s">
        <v>628</v>
      </c>
      <c r="X1326" s="11" t="s">
        <v>8402</v>
      </c>
      <c r="Y1326" s="11" t="s">
        <v>6095</v>
      </c>
      <c r="Z1326" s="12" t="s">
        <v>4137</v>
      </c>
      <c r="AA1326" s="12" t="s">
        <v>6098</v>
      </c>
      <c r="AB1326" s="12" t="s">
        <v>6099</v>
      </c>
      <c r="AC1326" s="12" t="s">
        <v>5240</v>
      </c>
      <c r="AD1326" s="12" t="s">
        <v>73</v>
      </c>
      <c r="AE1326" s="70">
        <v>1</v>
      </c>
      <c r="AF1326" s="70">
        <v>750000</v>
      </c>
      <c r="AG1326" s="60" t="s">
        <v>45</v>
      </c>
      <c r="AH1326" s="61">
        <v>57500</v>
      </c>
      <c r="AI1326" s="61">
        <v>0</v>
      </c>
      <c r="AJ1326" s="61">
        <v>58363</v>
      </c>
      <c r="AK1326" s="61">
        <v>0</v>
      </c>
      <c r="AL1326" s="61">
        <v>58363</v>
      </c>
      <c r="AM1326" s="61">
        <v>0</v>
      </c>
      <c r="AN1326" s="11"/>
      <c r="AO1326" s="61">
        <v>63032</v>
      </c>
      <c r="AP1326" s="61">
        <v>0</v>
      </c>
      <c r="AQ1326" s="62">
        <v>63032</v>
      </c>
      <c r="AR1326" s="62">
        <v>0</v>
      </c>
      <c r="AS1326" s="11"/>
      <c r="AT1326" s="62">
        <v>58363</v>
      </c>
      <c r="AU1326" s="62">
        <v>63032</v>
      </c>
      <c r="AV1326" s="61">
        <v>5532</v>
      </c>
      <c r="AW1326" s="63" t="str">
        <f t="shared" si="331"/>
        <v/>
      </c>
      <c r="AX1326" s="63" t="str">
        <f t="shared" si="332"/>
        <v/>
      </c>
      <c r="AY1326" s="64">
        <v>4669</v>
      </c>
      <c r="AZ1326" s="65">
        <v>7.9999314634271707E-2</v>
      </c>
      <c r="BA1326" s="65">
        <v>9.6208695652173909E-2</v>
      </c>
      <c r="BB1326" s="16" t="s">
        <v>5504</v>
      </c>
      <c r="BC1326" s="17" t="s">
        <v>5972</v>
      </c>
    </row>
    <row r="1327" spans="1:55" ht="20.100000000000001" customHeight="1" x14ac:dyDescent="0.2">
      <c r="A1327" s="15">
        <v>2017</v>
      </c>
      <c r="B1327" s="15" t="s">
        <v>75</v>
      </c>
      <c r="C1327" s="35">
        <f t="shared" si="320"/>
        <v>8</v>
      </c>
      <c r="D1327" s="67">
        <v>12</v>
      </c>
      <c r="E1327" s="60" t="s">
        <v>9</v>
      </c>
      <c r="F1327" s="18" t="str">
        <f t="shared" si="321"/>
        <v>Viets, Jennifer</v>
      </c>
      <c r="G1327" s="11" t="s">
        <v>4719</v>
      </c>
      <c r="H1327" s="12" t="s">
        <v>6220</v>
      </c>
      <c r="I1327" s="66">
        <v>1</v>
      </c>
      <c r="J1327" s="68" t="s">
        <v>215</v>
      </c>
      <c r="K1327" s="34">
        <f t="shared" si="322"/>
        <v>0</v>
      </c>
      <c r="L1327" s="34">
        <f t="shared" si="323"/>
        <v>87510</v>
      </c>
      <c r="M1327" s="34">
        <f t="shared" si="324"/>
        <v>87510</v>
      </c>
      <c r="N1327" s="34">
        <f t="shared" si="325"/>
        <v>0</v>
      </c>
      <c r="O1327" s="34">
        <f t="shared" si="326"/>
        <v>3000</v>
      </c>
      <c r="P1327" s="34">
        <f t="shared" si="327"/>
        <v>3000</v>
      </c>
      <c r="Q1327" s="34">
        <f t="shared" si="328"/>
        <v>0</v>
      </c>
      <c r="R1327" s="34">
        <f t="shared" si="329"/>
        <v>90510</v>
      </c>
      <c r="S1327" s="34">
        <f t="shared" si="330"/>
        <v>90510</v>
      </c>
      <c r="T1327" s="69">
        <v>42826</v>
      </c>
      <c r="V1327" s="11" t="s">
        <v>6218</v>
      </c>
      <c r="W1327" s="11" t="s">
        <v>188</v>
      </c>
      <c r="X1327" s="11" t="s">
        <v>8413</v>
      </c>
      <c r="Y1327" s="11" t="s">
        <v>6219</v>
      </c>
      <c r="Z1327" s="12" t="s">
        <v>4982</v>
      </c>
      <c r="AA1327" s="12" t="s">
        <v>4983</v>
      </c>
      <c r="AB1327" s="12" t="s">
        <v>4984</v>
      </c>
      <c r="AC1327" s="12" t="s">
        <v>6221</v>
      </c>
      <c r="AD1327" s="12" t="s">
        <v>2979</v>
      </c>
      <c r="AE1327" s="70">
        <v>68395</v>
      </c>
      <c r="AF1327" s="70">
        <v>128241</v>
      </c>
      <c r="AG1327" s="60" t="s">
        <v>45</v>
      </c>
      <c r="AH1327" s="61">
        <v>86217</v>
      </c>
      <c r="AI1327" s="61">
        <v>0</v>
      </c>
      <c r="AJ1327" s="61">
        <v>87510</v>
      </c>
      <c r="AK1327" s="61">
        <v>0</v>
      </c>
      <c r="AL1327" s="61">
        <v>0</v>
      </c>
      <c r="AM1327" s="61">
        <v>87510</v>
      </c>
      <c r="AN1327" s="11" t="s">
        <v>74</v>
      </c>
      <c r="AO1327" s="61">
        <v>90510</v>
      </c>
      <c r="AP1327" s="61">
        <v>0</v>
      </c>
      <c r="AQ1327" s="62">
        <v>0</v>
      </c>
      <c r="AR1327" s="62">
        <v>90510</v>
      </c>
      <c r="AS1327" s="11" t="s">
        <v>74</v>
      </c>
      <c r="AT1327" s="62">
        <v>87510</v>
      </c>
      <c r="AU1327" s="62">
        <v>90510</v>
      </c>
      <c r="AV1327" s="61">
        <v>4293</v>
      </c>
      <c r="AW1327" s="63" t="str">
        <f t="shared" si="331"/>
        <v/>
      </c>
      <c r="AX1327" s="63" t="str">
        <f t="shared" si="332"/>
        <v/>
      </c>
      <c r="AY1327" s="64">
        <v>3000</v>
      </c>
      <c r="AZ1327" s="65">
        <v>3.4281796366129588E-2</v>
      </c>
      <c r="BA1327" s="65">
        <v>4.9792964264588194E-2</v>
      </c>
      <c r="BB1327" s="16" t="s">
        <v>5504</v>
      </c>
      <c r="BC1327" s="17" t="s">
        <v>5554</v>
      </c>
    </row>
    <row r="1328" spans="1:55" ht="20.100000000000001" customHeight="1" x14ac:dyDescent="0.2">
      <c r="A1328" s="15">
        <v>2017</v>
      </c>
      <c r="B1328" s="15" t="s">
        <v>75</v>
      </c>
      <c r="C1328" s="35">
        <f t="shared" si="320"/>
        <v>8</v>
      </c>
      <c r="D1328" s="67">
        <v>12</v>
      </c>
      <c r="E1328" s="60" t="s">
        <v>9</v>
      </c>
      <c r="F1328" s="18" t="str">
        <f t="shared" si="321"/>
        <v>Yang, Rui</v>
      </c>
      <c r="G1328" s="11" t="s">
        <v>5565</v>
      </c>
      <c r="H1328" s="12" t="s">
        <v>5566</v>
      </c>
      <c r="I1328" s="66">
        <v>1</v>
      </c>
      <c r="J1328" s="68" t="s">
        <v>215</v>
      </c>
      <c r="K1328" s="34">
        <f t="shared" si="322"/>
        <v>0</v>
      </c>
      <c r="L1328" s="34">
        <f t="shared" si="323"/>
        <v>47910</v>
      </c>
      <c r="M1328" s="34">
        <f t="shared" si="324"/>
        <v>47910</v>
      </c>
      <c r="N1328" s="34">
        <f t="shared" si="325"/>
        <v>0</v>
      </c>
      <c r="O1328" s="34">
        <f t="shared" si="326"/>
        <v>1015</v>
      </c>
      <c r="P1328" s="34">
        <f t="shared" si="327"/>
        <v>1015</v>
      </c>
      <c r="Q1328" s="34">
        <f t="shared" si="328"/>
        <v>0</v>
      </c>
      <c r="R1328" s="34">
        <f t="shared" si="329"/>
        <v>48925</v>
      </c>
      <c r="S1328" s="34">
        <f t="shared" si="330"/>
        <v>48925</v>
      </c>
      <c r="T1328" s="69">
        <v>42887</v>
      </c>
      <c r="V1328" s="11" t="s">
        <v>5562</v>
      </c>
      <c r="W1328" s="11" t="s">
        <v>5563</v>
      </c>
      <c r="X1328" s="11" t="s">
        <v>8436</v>
      </c>
      <c r="Y1328" s="11" t="s">
        <v>5564</v>
      </c>
      <c r="Z1328" s="12" t="s">
        <v>4158</v>
      </c>
      <c r="AA1328" s="12" t="s">
        <v>4497</v>
      </c>
      <c r="AB1328" s="12" t="s">
        <v>4498</v>
      </c>
      <c r="AC1328" s="12" t="s">
        <v>4449</v>
      </c>
      <c r="AD1328" s="12" t="s">
        <v>73</v>
      </c>
      <c r="AE1328" s="70">
        <v>29905</v>
      </c>
      <c r="AF1328" s="70">
        <v>49840</v>
      </c>
      <c r="AG1328" s="60" t="s">
        <v>45</v>
      </c>
      <c r="AH1328" s="61">
        <v>44000</v>
      </c>
      <c r="AI1328" s="61">
        <v>0</v>
      </c>
      <c r="AJ1328" s="61">
        <v>47910</v>
      </c>
      <c r="AK1328" s="61">
        <v>0</v>
      </c>
      <c r="AL1328" s="61">
        <v>0</v>
      </c>
      <c r="AM1328" s="61">
        <v>47910</v>
      </c>
      <c r="AN1328" s="11" t="s">
        <v>74</v>
      </c>
      <c r="AO1328" s="61">
        <v>48925</v>
      </c>
      <c r="AP1328" s="61">
        <v>0</v>
      </c>
      <c r="AQ1328" s="62">
        <v>0</v>
      </c>
      <c r="AR1328" s="62">
        <v>48925</v>
      </c>
      <c r="AS1328" s="11" t="s">
        <v>74</v>
      </c>
      <c r="AT1328" s="62">
        <v>47910</v>
      </c>
      <c r="AU1328" s="62">
        <v>48925</v>
      </c>
      <c r="AV1328" s="61">
        <v>4925</v>
      </c>
      <c r="AW1328" s="63" t="str">
        <f t="shared" si="331"/>
        <v/>
      </c>
      <c r="AX1328" s="63" t="str">
        <f t="shared" si="332"/>
        <v/>
      </c>
      <c r="AY1328" s="64">
        <v>1015</v>
      </c>
      <c r="AZ1328" s="65">
        <v>2.118555625130453E-2</v>
      </c>
      <c r="BA1328" s="65">
        <v>0.11193181818181819</v>
      </c>
      <c r="BB1328" s="16" t="s">
        <v>5504</v>
      </c>
      <c r="BC1328" s="17" t="s">
        <v>5540</v>
      </c>
    </row>
    <row r="1329" spans="1:55" ht="20.100000000000001" customHeight="1" x14ac:dyDescent="0.2">
      <c r="A1329" s="72">
        <v>2017</v>
      </c>
      <c r="B1329" s="72" t="s">
        <v>75</v>
      </c>
      <c r="C1329" s="35">
        <f t="shared" si="320"/>
        <v>8</v>
      </c>
      <c r="D1329" s="39">
        <v>12</v>
      </c>
      <c r="E1329" s="60" t="s">
        <v>23</v>
      </c>
      <c r="F1329" s="18" t="str">
        <f t="shared" si="321"/>
        <v>ALSTON, SHANI</v>
      </c>
      <c r="G1329" s="11" t="s">
        <v>3210</v>
      </c>
      <c r="H1329" s="11" t="s">
        <v>3211</v>
      </c>
      <c r="I1329" s="66">
        <v>1</v>
      </c>
      <c r="J1329" s="11" t="s">
        <v>215</v>
      </c>
      <c r="K1329" s="34">
        <f t="shared" si="322"/>
        <v>0</v>
      </c>
      <c r="L1329" s="34">
        <f t="shared" si="323"/>
        <v>62064</v>
      </c>
      <c r="M1329" s="34">
        <f t="shared" si="324"/>
        <v>62064</v>
      </c>
      <c r="N1329" s="34">
        <f t="shared" si="325"/>
        <v>0</v>
      </c>
      <c r="O1329" s="34">
        <f t="shared" si="326"/>
        <v>9736</v>
      </c>
      <c r="P1329" s="34">
        <f t="shared" si="327"/>
        <v>9736</v>
      </c>
      <c r="Q1329" s="34">
        <f t="shared" si="328"/>
        <v>0</v>
      </c>
      <c r="R1329" s="34">
        <f t="shared" si="329"/>
        <v>71800</v>
      </c>
      <c r="S1329" s="34">
        <f t="shared" si="330"/>
        <v>71800</v>
      </c>
      <c r="T1329" s="13">
        <v>42856</v>
      </c>
      <c r="V1329" s="11" t="s">
        <v>3207</v>
      </c>
      <c r="W1329" s="11" t="s">
        <v>3208</v>
      </c>
      <c r="X1329" s="11" t="s">
        <v>8545</v>
      </c>
      <c r="Y1329" s="11" t="s">
        <v>3209</v>
      </c>
      <c r="Z1329" s="11" t="s">
        <v>1122</v>
      </c>
      <c r="AA1329" s="11" t="s">
        <v>1976</v>
      </c>
      <c r="AB1329" s="11" t="s">
        <v>1977</v>
      </c>
      <c r="AC1329" s="12" t="s">
        <v>1988</v>
      </c>
      <c r="AD1329" s="12" t="s">
        <v>73</v>
      </c>
      <c r="AE1329" s="70">
        <v>49500</v>
      </c>
      <c r="AF1329" s="70">
        <v>94100</v>
      </c>
      <c r="AG1329" s="60" t="s">
        <v>45</v>
      </c>
      <c r="AH1329" s="61">
        <v>56422</v>
      </c>
      <c r="AI1329" s="61">
        <v>0</v>
      </c>
      <c r="AJ1329" s="61">
        <v>62064</v>
      </c>
      <c r="AK1329" s="61">
        <v>0</v>
      </c>
      <c r="AL1329" s="61">
        <v>0</v>
      </c>
      <c r="AM1329" s="61">
        <v>62064</v>
      </c>
      <c r="AN1329" s="11" t="s">
        <v>997</v>
      </c>
      <c r="AO1329" s="61">
        <v>71800</v>
      </c>
      <c r="AP1329" s="61">
        <v>0</v>
      </c>
      <c r="AQ1329" s="62">
        <v>0</v>
      </c>
      <c r="AR1329" s="62">
        <v>71800</v>
      </c>
      <c r="AS1329" s="11" t="s">
        <v>997</v>
      </c>
      <c r="AT1329" s="62">
        <v>62064</v>
      </c>
      <c r="AU1329" s="62">
        <v>71800</v>
      </c>
      <c r="AV1329" s="61">
        <v>15378</v>
      </c>
      <c r="AW1329" s="63" t="str">
        <f t="shared" si="331"/>
        <v/>
      </c>
      <c r="AX1329" s="63" t="str">
        <f t="shared" si="332"/>
        <v/>
      </c>
      <c r="AY1329" s="64">
        <v>9736</v>
      </c>
      <c r="AZ1329" s="65">
        <v>0.15687032740397008</v>
      </c>
      <c r="BA1329" s="65">
        <v>0.2725532593669136</v>
      </c>
      <c r="BB1329" s="17" t="s">
        <v>2991</v>
      </c>
      <c r="BC1329" s="17"/>
    </row>
    <row r="1330" spans="1:55" ht="20.100000000000001" customHeight="1" x14ac:dyDescent="0.2">
      <c r="A1330" s="72">
        <v>2017</v>
      </c>
      <c r="B1330" s="72" t="s">
        <v>75</v>
      </c>
      <c r="C1330" s="35">
        <f t="shared" si="320"/>
        <v>8</v>
      </c>
      <c r="D1330" s="39">
        <v>12</v>
      </c>
      <c r="E1330" s="60" t="s">
        <v>23</v>
      </c>
      <c r="F1330" s="18" t="str">
        <f t="shared" si="321"/>
        <v>Baier, Elizabeth</v>
      </c>
      <c r="G1330" s="11" t="s">
        <v>3324</v>
      </c>
      <c r="H1330" s="11" t="s">
        <v>3325</v>
      </c>
      <c r="I1330" s="66">
        <v>1</v>
      </c>
      <c r="J1330" s="11" t="s">
        <v>215</v>
      </c>
      <c r="K1330" s="34">
        <f t="shared" si="322"/>
        <v>0</v>
      </c>
      <c r="L1330" s="34">
        <f t="shared" si="323"/>
        <v>60900</v>
      </c>
      <c r="M1330" s="34">
        <f t="shared" si="324"/>
        <v>60900</v>
      </c>
      <c r="N1330" s="34">
        <f t="shared" si="325"/>
        <v>0</v>
      </c>
      <c r="O1330" s="34">
        <f t="shared" si="326"/>
        <v>14100</v>
      </c>
      <c r="P1330" s="34">
        <f t="shared" si="327"/>
        <v>14100</v>
      </c>
      <c r="Q1330" s="34">
        <f t="shared" si="328"/>
        <v>0</v>
      </c>
      <c r="R1330" s="34">
        <f t="shared" si="329"/>
        <v>75000</v>
      </c>
      <c r="S1330" s="34">
        <f t="shared" si="330"/>
        <v>75000</v>
      </c>
      <c r="T1330" s="13">
        <v>42826</v>
      </c>
      <c r="V1330" s="11" t="s">
        <v>3322</v>
      </c>
      <c r="W1330" s="11" t="s">
        <v>367</v>
      </c>
      <c r="X1330" s="11" t="s">
        <v>8557</v>
      </c>
      <c r="Y1330" s="11" t="s">
        <v>3323</v>
      </c>
      <c r="Z1330" s="11" t="s">
        <v>1231</v>
      </c>
      <c r="AA1330" s="11" t="s">
        <v>3326</v>
      </c>
      <c r="AB1330" s="11" t="s">
        <v>3327</v>
      </c>
      <c r="AC1330" s="12" t="s">
        <v>3328</v>
      </c>
      <c r="AD1330" s="12">
        <v>999999</v>
      </c>
      <c r="AE1330" s="70">
        <v>60900</v>
      </c>
      <c r="AF1330" s="70">
        <v>115700</v>
      </c>
      <c r="AG1330" s="60" t="s">
        <v>45</v>
      </c>
      <c r="AH1330" s="61">
        <v>60000</v>
      </c>
      <c r="AI1330" s="61">
        <v>0</v>
      </c>
      <c r="AJ1330" s="61">
        <v>60900</v>
      </c>
      <c r="AK1330" s="61">
        <v>0</v>
      </c>
      <c r="AL1330" s="61">
        <v>0</v>
      </c>
      <c r="AM1330" s="61">
        <v>60900</v>
      </c>
      <c r="AN1330" s="11" t="s">
        <v>1015</v>
      </c>
      <c r="AO1330" s="61">
        <v>75000</v>
      </c>
      <c r="AP1330" s="61">
        <v>0</v>
      </c>
      <c r="AQ1330" s="62">
        <v>0</v>
      </c>
      <c r="AR1330" s="62">
        <v>75000</v>
      </c>
      <c r="AS1330" s="11" t="s">
        <v>1015</v>
      </c>
      <c r="AT1330" s="62">
        <v>60900</v>
      </c>
      <c r="AU1330" s="62">
        <v>75000</v>
      </c>
      <c r="AV1330" s="61">
        <v>15000</v>
      </c>
      <c r="AW1330" s="63" t="str">
        <f t="shared" si="331"/>
        <v/>
      </c>
      <c r="AX1330" s="63" t="str">
        <f t="shared" si="332"/>
        <v/>
      </c>
      <c r="AY1330" s="64">
        <v>14100</v>
      </c>
      <c r="AZ1330" s="65">
        <v>0.23152709359605911</v>
      </c>
      <c r="BA1330" s="65">
        <v>0.25</v>
      </c>
      <c r="BB1330" s="17" t="s">
        <v>2991</v>
      </c>
      <c r="BC1330" s="17"/>
    </row>
    <row r="1331" spans="1:55" ht="20.100000000000001" customHeight="1" x14ac:dyDescent="0.2">
      <c r="A1331" s="72">
        <v>2017</v>
      </c>
      <c r="B1331" s="72" t="s">
        <v>75</v>
      </c>
      <c r="C1331" s="35">
        <f t="shared" si="320"/>
        <v>8</v>
      </c>
      <c r="D1331" s="39">
        <v>12</v>
      </c>
      <c r="E1331" s="60" t="s">
        <v>23</v>
      </c>
      <c r="F1331" s="18" t="str">
        <f t="shared" si="321"/>
        <v>Blackmon, Rickita</v>
      </c>
      <c r="G1331" s="11" t="s">
        <v>805</v>
      </c>
      <c r="H1331" s="11" t="s">
        <v>3107</v>
      </c>
      <c r="I1331" s="66">
        <v>1</v>
      </c>
      <c r="J1331" s="11" t="s">
        <v>215</v>
      </c>
      <c r="K1331" s="34">
        <f t="shared" si="322"/>
        <v>0</v>
      </c>
      <c r="L1331" s="34">
        <f t="shared" si="323"/>
        <v>50242.5</v>
      </c>
      <c r="M1331" s="34">
        <f t="shared" si="324"/>
        <v>50242.5</v>
      </c>
      <c r="N1331" s="34">
        <f t="shared" si="325"/>
        <v>0</v>
      </c>
      <c r="O1331" s="34">
        <f t="shared" si="326"/>
        <v>1247.5</v>
      </c>
      <c r="P1331" s="34">
        <f t="shared" si="327"/>
        <v>1247.5</v>
      </c>
      <c r="Q1331" s="34">
        <f t="shared" si="328"/>
        <v>0</v>
      </c>
      <c r="R1331" s="34">
        <f t="shared" si="329"/>
        <v>51490</v>
      </c>
      <c r="S1331" s="34">
        <f t="shared" si="330"/>
        <v>51490</v>
      </c>
      <c r="T1331" s="13">
        <v>42887</v>
      </c>
      <c r="V1331" s="11" t="s">
        <v>837</v>
      </c>
      <c r="W1331" s="11" t="s">
        <v>3105</v>
      </c>
      <c r="X1331" s="11" t="s">
        <v>8580</v>
      </c>
      <c r="Y1331" s="11" t="s">
        <v>3106</v>
      </c>
      <c r="Z1331" s="11" t="s">
        <v>1766</v>
      </c>
      <c r="AA1331" s="11" t="s">
        <v>287</v>
      </c>
      <c r="AB1331" s="11" t="s">
        <v>3090</v>
      </c>
      <c r="AC1331" s="12" t="s">
        <v>619</v>
      </c>
      <c r="AD1331" s="12" t="s">
        <v>73</v>
      </c>
      <c r="AE1331" s="70">
        <v>46600</v>
      </c>
      <c r="AF1331" s="70">
        <v>74600</v>
      </c>
      <c r="AG1331" s="60" t="s">
        <v>45</v>
      </c>
      <c r="AH1331" s="61">
        <v>49500</v>
      </c>
      <c r="AI1331" s="61">
        <v>0</v>
      </c>
      <c r="AJ1331" s="61">
        <v>50242.5</v>
      </c>
      <c r="AK1331" s="61">
        <v>0</v>
      </c>
      <c r="AL1331" s="61">
        <v>0</v>
      </c>
      <c r="AM1331" s="61">
        <v>50242.5</v>
      </c>
      <c r="AN1331" s="11" t="s">
        <v>1038</v>
      </c>
      <c r="AO1331" s="61">
        <v>51490</v>
      </c>
      <c r="AP1331" s="61">
        <v>0</v>
      </c>
      <c r="AQ1331" s="62">
        <v>0</v>
      </c>
      <c r="AR1331" s="62">
        <v>51490</v>
      </c>
      <c r="AS1331" s="11" t="s">
        <v>1680</v>
      </c>
      <c r="AT1331" s="62">
        <v>50242.5</v>
      </c>
      <c r="AU1331" s="62">
        <v>51490</v>
      </c>
      <c r="AV1331" s="61">
        <v>1990</v>
      </c>
      <c r="AW1331" s="63" t="str">
        <f t="shared" si="331"/>
        <v/>
      </c>
      <c r="AX1331" s="63" t="str">
        <f t="shared" si="332"/>
        <v/>
      </c>
      <c r="AY1331" s="64">
        <v>1247.5</v>
      </c>
      <c r="AZ1331" s="65">
        <v>2.4829576553714483E-2</v>
      </c>
      <c r="BA1331" s="65">
        <v>4.0202020202020204E-2</v>
      </c>
      <c r="BB1331" s="17" t="s">
        <v>3046</v>
      </c>
      <c r="BC1331" s="17"/>
    </row>
    <row r="1332" spans="1:55" ht="20.100000000000001" customHeight="1" x14ac:dyDescent="0.2">
      <c r="A1332" s="72">
        <v>2017</v>
      </c>
      <c r="B1332" s="72" t="s">
        <v>75</v>
      </c>
      <c r="C1332" s="35">
        <f t="shared" si="320"/>
        <v>8</v>
      </c>
      <c r="D1332" s="39">
        <v>12</v>
      </c>
      <c r="E1332" s="60" t="s">
        <v>23</v>
      </c>
      <c r="F1332" s="18" t="str">
        <f t="shared" si="321"/>
        <v>BREWER, GUNTER</v>
      </c>
      <c r="G1332" s="11" t="s">
        <v>769</v>
      </c>
      <c r="H1332" s="11" t="s">
        <v>2999</v>
      </c>
      <c r="I1332" s="66">
        <v>1</v>
      </c>
      <c r="J1332" s="11" t="s">
        <v>215</v>
      </c>
      <c r="K1332" s="34">
        <f t="shared" si="322"/>
        <v>0</v>
      </c>
      <c r="L1332" s="34">
        <f t="shared" si="323"/>
        <v>345100</v>
      </c>
      <c r="M1332" s="34">
        <f t="shared" si="324"/>
        <v>345100</v>
      </c>
      <c r="N1332" s="34">
        <f t="shared" si="325"/>
        <v>0</v>
      </c>
      <c r="O1332" s="34">
        <f t="shared" si="326"/>
        <v>54900</v>
      </c>
      <c r="P1332" s="34">
        <f t="shared" si="327"/>
        <v>54900</v>
      </c>
      <c r="Q1332" s="34">
        <f t="shared" si="328"/>
        <v>0</v>
      </c>
      <c r="R1332" s="34">
        <f t="shared" si="329"/>
        <v>400000</v>
      </c>
      <c r="S1332" s="34">
        <f t="shared" si="330"/>
        <v>400000</v>
      </c>
      <c r="T1332" s="13">
        <v>42795</v>
      </c>
      <c r="V1332" s="11" t="s">
        <v>2996</v>
      </c>
      <c r="W1332" s="11" t="s">
        <v>2997</v>
      </c>
      <c r="X1332" s="11" t="s">
        <v>8592</v>
      </c>
      <c r="Y1332" s="11" t="s">
        <v>2998</v>
      </c>
      <c r="Z1332" s="11" t="s">
        <v>1337</v>
      </c>
      <c r="AA1332" s="11" t="s">
        <v>3000</v>
      </c>
      <c r="AB1332" s="11" t="s">
        <v>3001</v>
      </c>
      <c r="AC1332" s="12" t="s">
        <v>3002</v>
      </c>
      <c r="AD1332" s="12" t="s">
        <v>3003</v>
      </c>
      <c r="AE1332" s="70">
        <v>245000</v>
      </c>
      <c r="AF1332" s="70">
        <v>450000</v>
      </c>
      <c r="AG1332" s="60" t="s">
        <v>45</v>
      </c>
      <c r="AH1332" s="61">
        <v>340000</v>
      </c>
      <c r="AI1332" s="61">
        <v>0</v>
      </c>
      <c r="AJ1332" s="61">
        <v>345100</v>
      </c>
      <c r="AK1332" s="61">
        <v>0</v>
      </c>
      <c r="AL1332" s="61">
        <v>0</v>
      </c>
      <c r="AM1332" s="61">
        <v>345100</v>
      </c>
      <c r="AN1332" s="11" t="s">
        <v>1026</v>
      </c>
      <c r="AO1332" s="61">
        <v>400000</v>
      </c>
      <c r="AP1332" s="61">
        <v>0</v>
      </c>
      <c r="AQ1332" s="62">
        <v>0</v>
      </c>
      <c r="AR1332" s="62">
        <v>400000</v>
      </c>
      <c r="AS1332" s="11" t="s">
        <v>1026</v>
      </c>
      <c r="AT1332" s="62">
        <v>345100</v>
      </c>
      <c r="AU1332" s="62">
        <v>400000</v>
      </c>
      <c r="AV1332" s="61">
        <v>60000</v>
      </c>
      <c r="AW1332" s="63" t="str">
        <f t="shared" si="331"/>
        <v/>
      </c>
      <c r="AX1332" s="63" t="str">
        <f t="shared" si="332"/>
        <v/>
      </c>
      <c r="AY1332" s="64">
        <v>54900</v>
      </c>
      <c r="AZ1332" s="65">
        <v>0.15908432338452622</v>
      </c>
      <c r="BA1332" s="65">
        <v>0.17647058823529413</v>
      </c>
      <c r="BB1332" s="17" t="s">
        <v>2991</v>
      </c>
      <c r="BC1332" s="17"/>
    </row>
    <row r="1333" spans="1:55" ht="20.100000000000001" customHeight="1" x14ac:dyDescent="0.2">
      <c r="A1333" s="72">
        <v>2017</v>
      </c>
      <c r="B1333" s="72" t="s">
        <v>75</v>
      </c>
      <c r="C1333" s="35">
        <f t="shared" si="320"/>
        <v>8</v>
      </c>
      <c r="D1333" s="39">
        <v>12</v>
      </c>
      <c r="E1333" s="60" t="s">
        <v>23</v>
      </c>
      <c r="F1333" s="18" t="str">
        <f t="shared" si="321"/>
        <v>CANNON, JEFFREY</v>
      </c>
      <c r="G1333" s="11" t="s">
        <v>3049</v>
      </c>
      <c r="H1333" s="11" t="s">
        <v>3128</v>
      </c>
      <c r="I1333" s="66">
        <v>1</v>
      </c>
      <c r="J1333" s="11" t="s">
        <v>215</v>
      </c>
      <c r="K1333" s="34">
        <f t="shared" si="322"/>
        <v>71548.253400000001</v>
      </c>
      <c r="L1333" s="34">
        <f t="shared" si="323"/>
        <v>48181.746599999999</v>
      </c>
      <c r="M1333" s="34">
        <f t="shared" si="324"/>
        <v>119730</v>
      </c>
      <c r="N1333" s="34">
        <f t="shared" si="325"/>
        <v>0.42160000000149012</v>
      </c>
      <c r="O1333" s="34">
        <f t="shared" si="326"/>
        <v>12769.578399999999</v>
      </c>
      <c r="P1333" s="34">
        <f t="shared" si="327"/>
        <v>12770</v>
      </c>
      <c r="Q1333" s="34">
        <f t="shared" si="328"/>
        <v>71548.675000000003</v>
      </c>
      <c r="R1333" s="34">
        <f t="shared" si="329"/>
        <v>60951.324999999997</v>
      </c>
      <c r="S1333" s="34">
        <f t="shared" si="330"/>
        <v>132500</v>
      </c>
      <c r="T1333" s="13">
        <v>42912</v>
      </c>
      <c r="V1333" s="11" t="s">
        <v>3125</v>
      </c>
      <c r="W1333" s="11" t="s">
        <v>3126</v>
      </c>
      <c r="X1333" s="11" t="s">
        <v>8603</v>
      </c>
      <c r="Y1333" s="11" t="s">
        <v>3127</v>
      </c>
      <c r="Z1333" s="11" t="s">
        <v>1095</v>
      </c>
      <c r="AA1333" s="11" t="s">
        <v>1780</v>
      </c>
      <c r="AB1333" s="11" t="s">
        <v>1781</v>
      </c>
      <c r="AC1333" s="12" t="s">
        <v>309</v>
      </c>
      <c r="AD1333" s="12" t="s">
        <v>73</v>
      </c>
      <c r="AE1333" s="70">
        <v>86100</v>
      </c>
      <c r="AF1333" s="70">
        <v>180800</v>
      </c>
      <c r="AG1333" s="60" t="s">
        <v>45</v>
      </c>
      <c r="AH1333" s="61">
        <v>108845</v>
      </c>
      <c r="AI1333" s="61">
        <v>0</v>
      </c>
      <c r="AJ1333" s="61">
        <v>119730</v>
      </c>
      <c r="AK1333" s="61">
        <v>0</v>
      </c>
      <c r="AL1333" s="61">
        <v>71548.253400000001</v>
      </c>
      <c r="AM1333" s="61">
        <v>48181.746599999999</v>
      </c>
      <c r="AN1333" s="11" t="s">
        <v>1680</v>
      </c>
      <c r="AO1333" s="61">
        <v>132500</v>
      </c>
      <c r="AP1333" s="61">
        <v>0</v>
      </c>
      <c r="AQ1333" s="62">
        <v>71548.675000000003</v>
      </c>
      <c r="AR1333" s="62">
        <v>60951.324999999997</v>
      </c>
      <c r="AS1333" s="11" t="s">
        <v>1680</v>
      </c>
      <c r="AT1333" s="62">
        <v>119730</v>
      </c>
      <c r="AU1333" s="62">
        <v>132500</v>
      </c>
      <c r="AV1333" s="61">
        <v>23655</v>
      </c>
      <c r="AW1333" s="63" t="str">
        <f t="shared" si="331"/>
        <v/>
      </c>
      <c r="AX1333" s="63" t="str">
        <f t="shared" si="332"/>
        <v/>
      </c>
      <c r="AY1333" s="64">
        <v>12770</v>
      </c>
      <c r="AZ1333" s="65">
        <v>0.1066566441159275</v>
      </c>
      <c r="BA1333" s="65">
        <v>0.21732739216316782</v>
      </c>
      <c r="BB1333" s="17" t="s">
        <v>2991</v>
      </c>
      <c r="BC1333" s="17"/>
    </row>
    <row r="1334" spans="1:55" ht="20.100000000000001" customHeight="1" x14ac:dyDescent="0.2">
      <c r="A1334" s="72">
        <v>2017</v>
      </c>
      <c r="B1334" s="72" t="s">
        <v>75</v>
      </c>
      <c r="C1334" s="35">
        <f t="shared" si="320"/>
        <v>8</v>
      </c>
      <c r="D1334" s="39">
        <v>12</v>
      </c>
      <c r="E1334" s="60" t="s">
        <v>23</v>
      </c>
      <c r="F1334" s="18" t="str">
        <f t="shared" si="321"/>
        <v>GARTH, CHRISTY</v>
      </c>
      <c r="G1334" s="11" t="s">
        <v>769</v>
      </c>
      <c r="H1334" s="11" t="s">
        <v>3031</v>
      </c>
      <c r="I1334" s="66">
        <v>1</v>
      </c>
      <c r="J1334" s="11" t="s">
        <v>215</v>
      </c>
      <c r="K1334" s="34">
        <f t="shared" si="322"/>
        <v>0</v>
      </c>
      <c r="L1334" s="34">
        <f t="shared" si="323"/>
        <v>48009.5</v>
      </c>
      <c r="M1334" s="34">
        <f t="shared" si="324"/>
        <v>48009.5</v>
      </c>
      <c r="N1334" s="34">
        <f t="shared" si="325"/>
        <v>0</v>
      </c>
      <c r="O1334" s="34">
        <f t="shared" si="326"/>
        <v>3310.5</v>
      </c>
      <c r="P1334" s="34">
        <f t="shared" si="327"/>
        <v>3310.5</v>
      </c>
      <c r="Q1334" s="34">
        <f t="shared" si="328"/>
        <v>0</v>
      </c>
      <c r="R1334" s="34">
        <f t="shared" si="329"/>
        <v>51320</v>
      </c>
      <c r="S1334" s="34">
        <f t="shared" si="330"/>
        <v>51320</v>
      </c>
      <c r="T1334" s="13">
        <v>42887</v>
      </c>
      <c r="V1334" s="11" t="s">
        <v>3028</v>
      </c>
      <c r="W1334" s="11" t="s">
        <v>3029</v>
      </c>
      <c r="X1334" s="11" t="s">
        <v>8696</v>
      </c>
      <c r="Y1334" s="11" t="s">
        <v>3030</v>
      </c>
      <c r="Z1334" s="11" t="s">
        <v>1337</v>
      </c>
      <c r="AA1334" s="11" t="s">
        <v>3032</v>
      </c>
      <c r="AB1334" s="11" t="s">
        <v>3033</v>
      </c>
      <c r="AC1334" s="12" t="s">
        <v>3027</v>
      </c>
      <c r="AD1334" s="12" t="s">
        <v>73</v>
      </c>
      <c r="AE1334" s="70">
        <v>0</v>
      </c>
      <c r="AF1334" s="70">
        <v>0</v>
      </c>
      <c r="AG1334" s="60" t="s">
        <v>45</v>
      </c>
      <c r="AH1334" s="61">
        <v>47300</v>
      </c>
      <c r="AI1334" s="61">
        <v>0</v>
      </c>
      <c r="AJ1334" s="61">
        <v>48009.5</v>
      </c>
      <c r="AK1334" s="61">
        <v>0</v>
      </c>
      <c r="AL1334" s="61">
        <v>0</v>
      </c>
      <c r="AM1334" s="61">
        <v>48009.5</v>
      </c>
      <c r="AN1334" s="11" t="s">
        <v>3034</v>
      </c>
      <c r="AO1334" s="61">
        <v>51320</v>
      </c>
      <c r="AP1334" s="61">
        <v>0</v>
      </c>
      <c r="AQ1334" s="62">
        <v>0</v>
      </c>
      <c r="AR1334" s="62">
        <v>51320</v>
      </c>
      <c r="AS1334" s="11" t="s">
        <v>3034</v>
      </c>
      <c r="AT1334" s="62">
        <v>48009.5</v>
      </c>
      <c r="AU1334" s="62">
        <v>51320</v>
      </c>
      <c r="AV1334" s="61">
        <v>4020</v>
      </c>
      <c r="AW1334" s="63" t="str">
        <f t="shared" si="331"/>
        <v/>
      </c>
      <c r="AX1334" s="63" t="str">
        <f t="shared" si="332"/>
        <v/>
      </c>
      <c r="AY1334" s="64">
        <v>3310.5</v>
      </c>
      <c r="AZ1334" s="65">
        <v>6.8955102635936641E-2</v>
      </c>
      <c r="BA1334" s="65">
        <v>8.4989429175475681E-2</v>
      </c>
      <c r="BB1334" s="17" t="s">
        <v>2991</v>
      </c>
      <c r="BC1334" s="17"/>
    </row>
    <row r="1335" spans="1:55" ht="20.100000000000001" customHeight="1" x14ac:dyDescent="0.2">
      <c r="A1335" s="72">
        <v>2017</v>
      </c>
      <c r="B1335" s="72" t="s">
        <v>75</v>
      </c>
      <c r="C1335" s="35">
        <f t="shared" si="320"/>
        <v>8</v>
      </c>
      <c r="D1335" s="39">
        <v>12</v>
      </c>
      <c r="E1335" s="60" t="s">
        <v>23</v>
      </c>
      <c r="F1335" s="18" t="str">
        <f t="shared" si="321"/>
        <v>GUO, ZENGLI</v>
      </c>
      <c r="G1335" s="11" t="s">
        <v>3205</v>
      </c>
      <c r="H1335" s="11" t="s">
        <v>3222</v>
      </c>
      <c r="I1335" s="66">
        <v>1</v>
      </c>
      <c r="J1335" s="11" t="s">
        <v>215</v>
      </c>
      <c r="K1335" s="34">
        <f t="shared" si="322"/>
        <v>0</v>
      </c>
      <c r="L1335" s="34">
        <f t="shared" si="323"/>
        <v>44660</v>
      </c>
      <c r="M1335" s="34">
        <f t="shared" si="324"/>
        <v>44660</v>
      </c>
      <c r="N1335" s="34">
        <f t="shared" si="325"/>
        <v>0</v>
      </c>
      <c r="O1335" s="34">
        <f t="shared" si="326"/>
        <v>6050</v>
      </c>
      <c r="P1335" s="34">
        <f t="shared" si="327"/>
        <v>6050</v>
      </c>
      <c r="Q1335" s="34">
        <f t="shared" si="328"/>
        <v>0</v>
      </c>
      <c r="R1335" s="34">
        <f t="shared" si="329"/>
        <v>50710</v>
      </c>
      <c r="S1335" s="34">
        <f t="shared" si="330"/>
        <v>50710</v>
      </c>
      <c r="T1335" s="13">
        <v>42795</v>
      </c>
      <c r="V1335" s="11" t="s">
        <v>3219</v>
      </c>
      <c r="W1335" s="11" t="s">
        <v>3220</v>
      </c>
      <c r="X1335" s="11" t="s">
        <v>8716</v>
      </c>
      <c r="Y1335" s="11" t="s">
        <v>3221</v>
      </c>
      <c r="Z1335" s="11" t="s">
        <v>1122</v>
      </c>
      <c r="AA1335" s="11" t="s">
        <v>2065</v>
      </c>
      <c r="AB1335" s="11" t="s">
        <v>2066</v>
      </c>
      <c r="AC1335" s="12" t="s">
        <v>1988</v>
      </c>
      <c r="AD1335" s="12" t="s">
        <v>73</v>
      </c>
      <c r="AE1335" s="70">
        <v>32700</v>
      </c>
      <c r="AF1335" s="70">
        <v>57200</v>
      </c>
      <c r="AG1335" s="60" t="s">
        <v>45</v>
      </c>
      <c r="AH1335" s="61">
        <v>44000</v>
      </c>
      <c r="AI1335" s="61">
        <v>0</v>
      </c>
      <c r="AJ1335" s="61">
        <v>44660</v>
      </c>
      <c r="AK1335" s="61">
        <v>0</v>
      </c>
      <c r="AL1335" s="61">
        <v>0</v>
      </c>
      <c r="AM1335" s="61">
        <v>44660</v>
      </c>
      <c r="AN1335" s="11" t="s">
        <v>997</v>
      </c>
      <c r="AO1335" s="61">
        <v>50710</v>
      </c>
      <c r="AP1335" s="61">
        <v>0</v>
      </c>
      <c r="AQ1335" s="62">
        <v>0</v>
      </c>
      <c r="AR1335" s="62">
        <v>50710</v>
      </c>
      <c r="AS1335" s="11" t="s">
        <v>997</v>
      </c>
      <c r="AT1335" s="62">
        <v>44660</v>
      </c>
      <c r="AU1335" s="62">
        <v>50710</v>
      </c>
      <c r="AV1335" s="61">
        <v>6710</v>
      </c>
      <c r="AW1335" s="63" t="str">
        <f t="shared" si="331"/>
        <v/>
      </c>
      <c r="AX1335" s="63" t="str">
        <f t="shared" si="332"/>
        <v/>
      </c>
      <c r="AY1335" s="64">
        <v>6050</v>
      </c>
      <c r="AZ1335" s="65">
        <v>0.1354679802955665</v>
      </c>
      <c r="BA1335" s="65">
        <v>0.1525</v>
      </c>
      <c r="BB1335" s="17" t="s">
        <v>2991</v>
      </c>
      <c r="BC1335" s="17"/>
    </row>
    <row r="1336" spans="1:55" ht="20.100000000000001" customHeight="1" x14ac:dyDescent="0.2">
      <c r="A1336" s="72">
        <v>2017</v>
      </c>
      <c r="B1336" s="72" t="s">
        <v>75</v>
      </c>
      <c r="C1336" s="35">
        <f t="shared" si="320"/>
        <v>8</v>
      </c>
      <c r="D1336" s="39">
        <v>12</v>
      </c>
      <c r="E1336" s="60" t="s">
        <v>23</v>
      </c>
      <c r="F1336" s="18" t="str">
        <f t="shared" si="321"/>
        <v>HECKENDORF, KEITH</v>
      </c>
      <c r="G1336" s="11" t="s">
        <v>769</v>
      </c>
      <c r="H1336" s="11" t="s">
        <v>3009</v>
      </c>
      <c r="I1336" s="66">
        <v>1</v>
      </c>
      <c r="J1336" s="11" t="s">
        <v>215</v>
      </c>
      <c r="K1336" s="34">
        <f t="shared" si="322"/>
        <v>0</v>
      </c>
      <c r="L1336" s="34">
        <f t="shared" si="323"/>
        <v>167475</v>
      </c>
      <c r="M1336" s="34">
        <f t="shared" si="324"/>
        <v>167475</v>
      </c>
      <c r="N1336" s="34">
        <f t="shared" si="325"/>
        <v>0</v>
      </c>
      <c r="O1336" s="34">
        <f t="shared" si="326"/>
        <v>27525</v>
      </c>
      <c r="P1336" s="34">
        <f t="shared" si="327"/>
        <v>27525</v>
      </c>
      <c r="Q1336" s="34">
        <f t="shared" si="328"/>
        <v>0</v>
      </c>
      <c r="R1336" s="34">
        <f t="shared" si="329"/>
        <v>195000</v>
      </c>
      <c r="S1336" s="34">
        <f t="shared" si="330"/>
        <v>195000</v>
      </c>
      <c r="T1336" s="13">
        <v>42795</v>
      </c>
      <c r="V1336" s="11" t="s">
        <v>3006</v>
      </c>
      <c r="W1336" s="11" t="s">
        <v>3007</v>
      </c>
      <c r="X1336" s="11" t="s">
        <v>8735</v>
      </c>
      <c r="Y1336" s="11" t="s">
        <v>3008</v>
      </c>
      <c r="Z1336" s="11" t="s">
        <v>1337</v>
      </c>
      <c r="AA1336" s="11" t="s">
        <v>3000</v>
      </c>
      <c r="AB1336" s="11" t="s">
        <v>3001</v>
      </c>
      <c r="AC1336" s="12" t="s">
        <v>3002</v>
      </c>
      <c r="AD1336" s="12" t="s">
        <v>3003</v>
      </c>
      <c r="AE1336" s="70">
        <v>245000</v>
      </c>
      <c r="AF1336" s="70">
        <v>450000</v>
      </c>
      <c r="AG1336" s="60" t="s">
        <v>45</v>
      </c>
      <c r="AH1336" s="61">
        <v>165000</v>
      </c>
      <c r="AI1336" s="61">
        <v>0</v>
      </c>
      <c r="AJ1336" s="61">
        <v>167475</v>
      </c>
      <c r="AK1336" s="61">
        <v>0</v>
      </c>
      <c r="AL1336" s="61">
        <v>0</v>
      </c>
      <c r="AM1336" s="61">
        <v>167475</v>
      </c>
      <c r="AN1336" s="11" t="s">
        <v>1026</v>
      </c>
      <c r="AO1336" s="61">
        <v>195000</v>
      </c>
      <c r="AP1336" s="61">
        <v>0</v>
      </c>
      <c r="AQ1336" s="62">
        <v>0</v>
      </c>
      <c r="AR1336" s="62">
        <v>195000</v>
      </c>
      <c r="AS1336" s="11" t="s">
        <v>1026</v>
      </c>
      <c r="AT1336" s="62">
        <v>167475</v>
      </c>
      <c r="AU1336" s="62">
        <v>195000</v>
      </c>
      <c r="AV1336" s="61">
        <v>30000</v>
      </c>
      <c r="AW1336" s="63" t="str">
        <f t="shared" si="331"/>
        <v/>
      </c>
      <c r="AX1336" s="63" t="str">
        <f t="shared" si="332"/>
        <v/>
      </c>
      <c r="AY1336" s="64">
        <v>27525</v>
      </c>
      <c r="AZ1336" s="65">
        <v>0.16435288849081953</v>
      </c>
      <c r="BA1336" s="65">
        <v>0.18181818181818182</v>
      </c>
      <c r="BB1336" s="17" t="s">
        <v>2991</v>
      </c>
      <c r="BC1336" s="17"/>
    </row>
    <row r="1337" spans="1:55" ht="20.100000000000001" customHeight="1" x14ac:dyDescent="0.2">
      <c r="A1337" s="72">
        <v>2017</v>
      </c>
      <c r="B1337" s="72" t="s">
        <v>75</v>
      </c>
      <c r="C1337" s="35">
        <f t="shared" si="320"/>
        <v>8</v>
      </c>
      <c r="D1337" s="39">
        <v>12</v>
      </c>
      <c r="E1337" s="60" t="s">
        <v>23</v>
      </c>
      <c r="F1337" s="18" t="str">
        <f t="shared" si="321"/>
        <v>HERNANDEZ, LUIS</v>
      </c>
      <c r="G1337" s="11" t="s">
        <v>3023</v>
      </c>
      <c r="H1337" s="11" t="s">
        <v>3024</v>
      </c>
      <c r="I1337" s="66">
        <v>1</v>
      </c>
      <c r="J1337" s="11" t="s">
        <v>215</v>
      </c>
      <c r="K1337" s="34">
        <f t="shared" si="322"/>
        <v>0</v>
      </c>
      <c r="L1337" s="34">
        <f t="shared" si="323"/>
        <v>166531.04999999999</v>
      </c>
      <c r="M1337" s="34">
        <f t="shared" si="324"/>
        <v>166531.04999999999</v>
      </c>
      <c r="N1337" s="34">
        <f t="shared" si="325"/>
        <v>0</v>
      </c>
      <c r="O1337" s="34">
        <f t="shared" si="326"/>
        <v>32468.950000000012</v>
      </c>
      <c r="P1337" s="34">
        <f t="shared" si="327"/>
        <v>32468.950000000012</v>
      </c>
      <c r="Q1337" s="34">
        <f t="shared" si="328"/>
        <v>0</v>
      </c>
      <c r="R1337" s="34">
        <f t="shared" si="329"/>
        <v>199000</v>
      </c>
      <c r="S1337" s="34">
        <f t="shared" si="330"/>
        <v>199000</v>
      </c>
      <c r="T1337" s="13">
        <v>42887</v>
      </c>
      <c r="V1337" s="11" t="s">
        <v>3020</v>
      </c>
      <c r="W1337" s="11" t="s">
        <v>3021</v>
      </c>
      <c r="X1337" s="11" t="s">
        <v>8740</v>
      </c>
      <c r="Y1337" s="11" t="s">
        <v>3022</v>
      </c>
      <c r="Z1337" s="11" t="s">
        <v>1337</v>
      </c>
      <c r="AA1337" s="11" t="s">
        <v>3025</v>
      </c>
      <c r="AB1337" s="11" t="s">
        <v>3026</v>
      </c>
      <c r="AC1337" s="12" t="s">
        <v>3027</v>
      </c>
      <c r="AD1337" s="12" t="s">
        <v>73</v>
      </c>
      <c r="AE1337" s="70">
        <v>125000</v>
      </c>
      <c r="AF1337" s="70">
        <v>250000</v>
      </c>
      <c r="AG1337" s="60" t="s">
        <v>45</v>
      </c>
      <c r="AH1337" s="61">
        <v>164070</v>
      </c>
      <c r="AI1337" s="61">
        <v>0</v>
      </c>
      <c r="AJ1337" s="61">
        <v>166531.04999999999</v>
      </c>
      <c r="AK1337" s="61">
        <v>0</v>
      </c>
      <c r="AL1337" s="61">
        <v>0</v>
      </c>
      <c r="AM1337" s="61">
        <v>166531.04999999999</v>
      </c>
      <c r="AN1337" s="11" t="s">
        <v>1026</v>
      </c>
      <c r="AO1337" s="61">
        <v>199000</v>
      </c>
      <c r="AP1337" s="61">
        <v>0</v>
      </c>
      <c r="AQ1337" s="62">
        <v>0</v>
      </c>
      <c r="AR1337" s="62">
        <v>199000</v>
      </c>
      <c r="AS1337" s="11" t="s">
        <v>1026</v>
      </c>
      <c r="AT1337" s="62">
        <v>166531.04999999999</v>
      </c>
      <c r="AU1337" s="62">
        <v>199000</v>
      </c>
      <c r="AV1337" s="61">
        <v>34930</v>
      </c>
      <c r="AW1337" s="63" t="str">
        <f t="shared" si="331"/>
        <v/>
      </c>
      <c r="AX1337" s="63" t="str">
        <f t="shared" si="332"/>
        <v/>
      </c>
      <c r="AY1337" s="64">
        <v>32468.950000000012</v>
      </c>
      <c r="AZ1337" s="65">
        <v>0.19497234900038168</v>
      </c>
      <c r="BA1337" s="65">
        <v>0.21289693423538733</v>
      </c>
      <c r="BB1337" s="17" t="s">
        <v>2991</v>
      </c>
      <c r="BC1337" s="17"/>
    </row>
    <row r="1338" spans="1:55" ht="20.100000000000001" customHeight="1" x14ac:dyDescent="0.2">
      <c r="A1338" s="72">
        <v>2017</v>
      </c>
      <c r="B1338" s="72" t="s">
        <v>75</v>
      </c>
      <c r="C1338" s="35">
        <f t="shared" si="320"/>
        <v>8</v>
      </c>
      <c r="D1338" s="39">
        <v>12</v>
      </c>
      <c r="E1338" s="60" t="s">
        <v>23</v>
      </c>
      <c r="F1338" s="18" t="str">
        <f t="shared" si="321"/>
        <v>Hoots, Eric</v>
      </c>
      <c r="G1338" s="11" t="s">
        <v>2987</v>
      </c>
      <c r="H1338" s="11" t="s">
        <v>2988</v>
      </c>
      <c r="I1338" s="66">
        <v>1</v>
      </c>
      <c r="J1338" s="11" t="s">
        <v>215</v>
      </c>
      <c r="K1338" s="34">
        <f t="shared" si="322"/>
        <v>0</v>
      </c>
      <c r="L1338" s="34">
        <f t="shared" si="323"/>
        <v>100009</v>
      </c>
      <c r="M1338" s="34">
        <f t="shared" si="324"/>
        <v>100009</v>
      </c>
      <c r="N1338" s="34">
        <f t="shared" si="325"/>
        <v>0</v>
      </c>
      <c r="O1338" s="34">
        <f t="shared" si="326"/>
        <v>10741</v>
      </c>
      <c r="P1338" s="34">
        <f t="shared" si="327"/>
        <v>10741</v>
      </c>
      <c r="Q1338" s="34">
        <f t="shared" si="328"/>
        <v>0</v>
      </c>
      <c r="R1338" s="34">
        <f t="shared" si="329"/>
        <v>110750</v>
      </c>
      <c r="S1338" s="34">
        <f t="shared" si="330"/>
        <v>110750</v>
      </c>
      <c r="T1338" s="13">
        <v>42887</v>
      </c>
      <c r="V1338" s="11" t="s">
        <v>2984</v>
      </c>
      <c r="W1338" s="11" t="s">
        <v>2985</v>
      </c>
      <c r="X1338" s="11" t="s">
        <v>8751</v>
      </c>
      <c r="Y1338" s="11" t="s">
        <v>2986</v>
      </c>
      <c r="Z1338" s="11" t="s">
        <v>1337</v>
      </c>
      <c r="AA1338" s="11" t="s">
        <v>2989</v>
      </c>
      <c r="AB1338" s="11" t="s">
        <v>2990</v>
      </c>
      <c r="AC1338" s="12" t="s">
        <v>773</v>
      </c>
      <c r="AD1338" s="12" t="s">
        <v>774</v>
      </c>
      <c r="AE1338" s="70">
        <v>85158</v>
      </c>
      <c r="AF1338" s="70">
        <v>170317</v>
      </c>
      <c r="AG1338" s="60" t="s">
        <v>45</v>
      </c>
      <c r="AH1338" s="61">
        <v>91000</v>
      </c>
      <c r="AI1338" s="61">
        <v>0</v>
      </c>
      <c r="AJ1338" s="61">
        <v>100009</v>
      </c>
      <c r="AK1338" s="61">
        <v>0</v>
      </c>
      <c r="AL1338" s="61">
        <v>0</v>
      </c>
      <c r="AM1338" s="61">
        <v>100009</v>
      </c>
      <c r="AN1338" s="11" t="s">
        <v>1026</v>
      </c>
      <c r="AO1338" s="61">
        <v>110750</v>
      </c>
      <c r="AP1338" s="61">
        <v>0</v>
      </c>
      <c r="AQ1338" s="62">
        <v>0</v>
      </c>
      <c r="AR1338" s="62">
        <v>110750</v>
      </c>
      <c r="AS1338" s="11" t="s">
        <v>1026</v>
      </c>
      <c r="AT1338" s="62">
        <v>100009</v>
      </c>
      <c r="AU1338" s="62">
        <v>110750</v>
      </c>
      <c r="AV1338" s="61">
        <v>19750</v>
      </c>
      <c r="AW1338" s="63" t="str">
        <f t="shared" si="331"/>
        <v/>
      </c>
      <c r="AX1338" s="63" t="str">
        <f t="shared" si="332"/>
        <v/>
      </c>
      <c r="AY1338" s="64">
        <v>10741</v>
      </c>
      <c r="AZ1338" s="65">
        <v>0.10740033396994271</v>
      </c>
      <c r="BA1338" s="65">
        <v>0.21703296703296704</v>
      </c>
      <c r="BB1338" s="17" t="s">
        <v>2991</v>
      </c>
      <c r="BC1338" s="17"/>
    </row>
    <row r="1339" spans="1:55" ht="20.100000000000001" customHeight="1" x14ac:dyDescent="0.2">
      <c r="A1339" s="72">
        <v>2017</v>
      </c>
      <c r="B1339" s="72" t="s">
        <v>75</v>
      </c>
      <c r="C1339" s="35">
        <f t="shared" si="320"/>
        <v>8</v>
      </c>
      <c r="D1339" s="39">
        <v>12</v>
      </c>
      <c r="E1339" s="60" t="s">
        <v>23</v>
      </c>
      <c r="F1339" s="18" t="str">
        <f t="shared" si="321"/>
        <v>KAPILOVIC, CHRISTOPHER</v>
      </c>
      <c r="G1339" s="11" t="s">
        <v>769</v>
      </c>
      <c r="H1339" s="11" t="s">
        <v>3012</v>
      </c>
      <c r="I1339" s="66">
        <v>1</v>
      </c>
      <c r="J1339" s="11" t="s">
        <v>215</v>
      </c>
      <c r="K1339" s="34">
        <f t="shared" si="322"/>
        <v>0</v>
      </c>
      <c r="L1339" s="34">
        <f t="shared" si="323"/>
        <v>436450</v>
      </c>
      <c r="M1339" s="34">
        <f t="shared" si="324"/>
        <v>436450</v>
      </c>
      <c r="N1339" s="34">
        <f t="shared" si="325"/>
        <v>0</v>
      </c>
      <c r="O1339" s="34">
        <f t="shared" si="326"/>
        <v>13550</v>
      </c>
      <c r="P1339" s="34">
        <f t="shared" si="327"/>
        <v>13550</v>
      </c>
      <c r="Q1339" s="34">
        <f t="shared" si="328"/>
        <v>0</v>
      </c>
      <c r="R1339" s="34">
        <f t="shared" si="329"/>
        <v>450000</v>
      </c>
      <c r="S1339" s="34">
        <f t="shared" si="330"/>
        <v>450000</v>
      </c>
      <c r="T1339" s="13">
        <v>42795</v>
      </c>
      <c r="V1339" s="11" t="s">
        <v>3010</v>
      </c>
      <c r="W1339" s="11" t="s">
        <v>1001</v>
      </c>
      <c r="X1339" s="11" t="s">
        <v>8768</v>
      </c>
      <c r="Y1339" s="11" t="s">
        <v>3011</v>
      </c>
      <c r="Z1339" s="11" t="s">
        <v>1337</v>
      </c>
      <c r="AA1339" s="11" t="s">
        <v>3000</v>
      </c>
      <c r="AB1339" s="11" t="s">
        <v>3001</v>
      </c>
      <c r="AC1339" s="12" t="s">
        <v>3002</v>
      </c>
      <c r="AD1339" s="12" t="s">
        <v>3003</v>
      </c>
      <c r="AE1339" s="70">
        <v>245000</v>
      </c>
      <c r="AF1339" s="70">
        <v>450000</v>
      </c>
      <c r="AG1339" s="60" t="s">
        <v>45</v>
      </c>
      <c r="AH1339" s="61">
        <v>430000</v>
      </c>
      <c r="AI1339" s="61">
        <v>0</v>
      </c>
      <c r="AJ1339" s="61">
        <v>436450</v>
      </c>
      <c r="AK1339" s="61">
        <v>0</v>
      </c>
      <c r="AL1339" s="61">
        <v>0</v>
      </c>
      <c r="AM1339" s="61">
        <v>436450</v>
      </c>
      <c r="AN1339" s="11" t="s">
        <v>1026</v>
      </c>
      <c r="AO1339" s="61">
        <v>450000</v>
      </c>
      <c r="AP1339" s="61">
        <v>0</v>
      </c>
      <c r="AQ1339" s="62">
        <v>0</v>
      </c>
      <c r="AR1339" s="62">
        <v>450000</v>
      </c>
      <c r="AS1339" s="11" t="s">
        <v>1026</v>
      </c>
      <c r="AT1339" s="62">
        <v>436450</v>
      </c>
      <c r="AU1339" s="62">
        <v>450000</v>
      </c>
      <c r="AV1339" s="61">
        <v>20000</v>
      </c>
      <c r="AW1339" s="63" t="str">
        <f t="shared" si="331"/>
        <v/>
      </c>
      <c r="AX1339" s="63" t="str">
        <f t="shared" si="332"/>
        <v/>
      </c>
      <c r="AY1339" s="64">
        <v>13550</v>
      </c>
      <c r="AZ1339" s="65">
        <v>3.1045938824607631E-2</v>
      </c>
      <c r="BA1339" s="65">
        <v>4.6511627906976744E-2</v>
      </c>
      <c r="BB1339" s="17" t="s">
        <v>2991</v>
      </c>
      <c r="BC1339" s="17"/>
    </row>
    <row r="1340" spans="1:55" ht="20.100000000000001" customHeight="1" x14ac:dyDescent="0.2">
      <c r="A1340" s="72">
        <v>2017</v>
      </c>
      <c r="B1340" s="72" t="s">
        <v>75</v>
      </c>
      <c r="C1340" s="35">
        <f t="shared" si="320"/>
        <v>8</v>
      </c>
      <c r="D1340" s="39">
        <v>12</v>
      </c>
      <c r="E1340" s="60" t="s">
        <v>23</v>
      </c>
      <c r="F1340" s="18" t="str">
        <f t="shared" si="321"/>
        <v>Kearney, William</v>
      </c>
      <c r="G1340" s="11" t="s">
        <v>3205</v>
      </c>
      <c r="H1340" s="11" t="s">
        <v>3357</v>
      </c>
      <c r="I1340" s="66">
        <v>1</v>
      </c>
      <c r="J1340" s="11" t="s">
        <v>215</v>
      </c>
      <c r="K1340" s="34">
        <f t="shared" si="322"/>
        <v>0</v>
      </c>
      <c r="L1340" s="34">
        <f t="shared" si="323"/>
        <v>58058</v>
      </c>
      <c r="M1340" s="34">
        <f t="shared" si="324"/>
        <v>58058</v>
      </c>
      <c r="N1340" s="34">
        <f t="shared" si="325"/>
        <v>0</v>
      </c>
      <c r="O1340" s="34">
        <f t="shared" si="326"/>
        <v>4142</v>
      </c>
      <c r="P1340" s="34">
        <f t="shared" si="327"/>
        <v>4142</v>
      </c>
      <c r="Q1340" s="34">
        <f t="shared" si="328"/>
        <v>0</v>
      </c>
      <c r="R1340" s="34">
        <f t="shared" si="329"/>
        <v>62200</v>
      </c>
      <c r="S1340" s="34">
        <f t="shared" si="330"/>
        <v>62200</v>
      </c>
      <c r="T1340" s="13">
        <v>42870</v>
      </c>
      <c r="V1340" s="11" t="s">
        <v>3355</v>
      </c>
      <c r="W1340" s="11" t="s">
        <v>418</v>
      </c>
      <c r="X1340" s="11" t="s">
        <v>8772</v>
      </c>
      <c r="Y1340" s="11" t="s">
        <v>3356</v>
      </c>
      <c r="Z1340" s="11" t="s">
        <v>1249</v>
      </c>
      <c r="AA1340" s="11" t="s">
        <v>2717</v>
      </c>
      <c r="AB1340" s="11" t="s">
        <v>2718</v>
      </c>
      <c r="AC1340" s="12" t="s">
        <v>3358</v>
      </c>
      <c r="AD1340" s="12" t="s">
        <v>3359</v>
      </c>
      <c r="AE1340" s="70">
        <v>45200</v>
      </c>
      <c r="AF1340" s="70">
        <v>79100</v>
      </c>
      <c r="AG1340" s="60" t="s">
        <v>45</v>
      </c>
      <c r="AH1340" s="61">
        <v>57200</v>
      </c>
      <c r="AI1340" s="61">
        <v>0</v>
      </c>
      <c r="AJ1340" s="61">
        <v>58058</v>
      </c>
      <c r="AK1340" s="61">
        <v>0</v>
      </c>
      <c r="AL1340" s="61">
        <v>0</v>
      </c>
      <c r="AM1340" s="61">
        <v>58058</v>
      </c>
      <c r="AN1340" s="11" t="s">
        <v>997</v>
      </c>
      <c r="AO1340" s="61">
        <v>62200</v>
      </c>
      <c r="AP1340" s="61">
        <v>0</v>
      </c>
      <c r="AQ1340" s="62">
        <v>0</v>
      </c>
      <c r="AR1340" s="62">
        <v>62200</v>
      </c>
      <c r="AS1340" s="11" t="s">
        <v>997</v>
      </c>
      <c r="AT1340" s="62">
        <v>58058</v>
      </c>
      <c r="AU1340" s="62">
        <v>62200</v>
      </c>
      <c r="AV1340" s="61">
        <v>5000</v>
      </c>
      <c r="AW1340" s="63" t="str">
        <f t="shared" si="331"/>
        <v/>
      </c>
      <c r="AX1340" s="63" t="str">
        <f t="shared" si="332"/>
        <v/>
      </c>
      <c r="AY1340" s="64">
        <v>4142</v>
      </c>
      <c r="AZ1340" s="65">
        <v>7.1342450652795486E-2</v>
      </c>
      <c r="BA1340" s="65">
        <v>8.7412587412587409E-2</v>
      </c>
      <c r="BB1340" s="17" t="s">
        <v>2991</v>
      </c>
      <c r="BC1340" s="17"/>
    </row>
    <row r="1341" spans="1:55" ht="20.100000000000001" customHeight="1" x14ac:dyDescent="0.2">
      <c r="A1341" s="72">
        <v>2017</v>
      </c>
      <c r="B1341" s="72" t="s">
        <v>75</v>
      </c>
      <c r="C1341" s="35">
        <f t="shared" si="320"/>
        <v>8</v>
      </c>
      <c r="D1341" s="39">
        <v>12</v>
      </c>
      <c r="E1341" s="60" t="s">
        <v>23</v>
      </c>
      <c r="F1341" s="18" t="str">
        <f t="shared" si="321"/>
        <v>Kemp, Derek</v>
      </c>
      <c r="G1341" s="11" t="s">
        <v>3041</v>
      </c>
      <c r="H1341" s="11" t="s">
        <v>3042</v>
      </c>
      <c r="I1341" s="66">
        <v>1</v>
      </c>
      <c r="J1341" s="11" t="s">
        <v>215</v>
      </c>
      <c r="K1341" s="34">
        <f t="shared" si="322"/>
        <v>29497.4022</v>
      </c>
      <c r="L1341" s="34">
        <f t="shared" si="323"/>
        <v>176547.59779999999</v>
      </c>
      <c r="M1341" s="34">
        <f t="shared" si="324"/>
        <v>206045</v>
      </c>
      <c r="N1341" s="34">
        <f t="shared" si="325"/>
        <v>-1.4022000000004482</v>
      </c>
      <c r="O1341" s="34">
        <f t="shared" si="326"/>
        <v>33956.402200000011</v>
      </c>
      <c r="P1341" s="34">
        <f t="shared" si="327"/>
        <v>33955.000000000015</v>
      </c>
      <c r="Q1341" s="34">
        <f t="shared" si="328"/>
        <v>29496</v>
      </c>
      <c r="R1341" s="34">
        <f t="shared" si="329"/>
        <v>210504</v>
      </c>
      <c r="S1341" s="34">
        <f t="shared" si="330"/>
        <v>240000</v>
      </c>
      <c r="T1341" s="13">
        <v>42887</v>
      </c>
      <c r="V1341" s="11" t="s">
        <v>3039</v>
      </c>
      <c r="W1341" s="11" t="s">
        <v>2140</v>
      </c>
      <c r="X1341" s="11" t="s">
        <v>8777</v>
      </c>
      <c r="Y1341" s="11" t="s">
        <v>3040</v>
      </c>
      <c r="Z1341" s="11" t="s">
        <v>1003</v>
      </c>
      <c r="AA1341" s="11" t="s">
        <v>3043</v>
      </c>
      <c r="AB1341" s="11" t="s">
        <v>3044</v>
      </c>
      <c r="AC1341" s="12" t="s">
        <v>3045</v>
      </c>
      <c r="AD1341" s="12" t="s">
        <v>3045</v>
      </c>
      <c r="AE1341" s="70">
        <v>128100</v>
      </c>
      <c r="AF1341" s="70">
        <v>300400</v>
      </c>
      <c r="AG1341" s="60" t="s">
        <v>45</v>
      </c>
      <c r="AH1341" s="61">
        <v>200000</v>
      </c>
      <c r="AI1341" s="61">
        <v>0</v>
      </c>
      <c r="AJ1341" s="61">
        <v>206045</v>
      </c>
      <c r="AK1341" s="61">
        <v>0</v>
      </c>
      <c r="AL1341" s="61">
        <v>29497.4022</v>
      </c>
      <c r="AM1341" s="61">
        <v>176547.59779999999</v>
      </c>
      <c r="AN1341" s="11" t="s">
        <v>1038</v>
      </c>
      <c r="AO1341" s="61">
        <v>240000</v>
      </c>
      <c r="AP1341" s="61">
        <v>0</v>
      </c>
      <c r="AQ1341" s="62">
        <v>29496</v>
      </c>
      <c r="AR1341" s="62">
        <v>210504</v>
      </c>
      <c r="AS1341" s="11" t="s">
        <v>1038</v>
      </c>
      <c r="AT1341" s="62">
        <v>206045</v>
      </c>
      <c r="AU1341" s="62">
        <v>240000</v>
      </c>
      <c r="AV1341" s="61">
        <v>40000</v>
      </c>
      <c r="AW1341" s="63" t="str">
        <f t="shared" si="331"/>
        <v/>
      </c>
      <c r="AX1341" s="63" t="str">
        <f t="shared" si="332"/>
        <v/>
      </c>
      <c r="AY1341" s="64">
        <v>33955</v>
      </c>
      <c r="AZ1341" s="65">
        <v>0.16479409837656822</v>
      </c>
      <c r="BA1341" s="65">
        <v>0.2</v>
      </c>
      <c r="BB1341" s="17" t="s">
        <v>3046</v>
      </c>
      <c r="BC1341" s="17"/>
    </row>
    <row r="1342" spans="1:55" ht="20.100000000000001" customHeight="1" x14ac:dyDescent="0.2">
      <c r="A1342" s="72">
        <v>2017</v>
      </c>
      <c r="B1342" s="72" t="s">
        <v>75</v>
      </c>
      <c r="C1342" s="35">
        <f t="shared" si="320"/>
        <v>8</v>
      </c>
      <c r="D1342" s="39">
        <v>12</v>
      </c>
      <c r="E1342" s="60" t="s">
        <v>23</v>
      </c>
      <c r="F1342" s="18" t="str">
        <f t="shared" si="321"/>
        <v>LITTLE, MARK</v>
      </c>
      <c r="G1342" s="11" t="s">
        <v>3049</v>
      </c>
      <c r="H1342" s="11" t="s">
        <v>3121</v>
      </c>
      <c r="I1342" s="66">
        <v>1</v>
      </c>
      <c r="J1342" s="11" t="s">
        <v>215</v>
      </c>
      <c r="K1342" s="34">
        <f t="shared" si="322"/>
        <v>0</v>
      </c>
      <c r="L1342" s="34">
        <f t="shared" si="323"/>
        <v>121500</v>
      </c>
      <c r="M1342" s="34">
        <f t="shared" si="324"/>
        <v>121500</v>
      </c>
      <c r="N1342" s="34">
        <f t="shared" si="325"/>
        <v>12674.9</v>
      </c>
      <c r="O1342" s="34">
        <f t="shared" si="326"/>
        <v>-7425.8999999999942</v>
      </c>
      <c r="P1342" s="34">
        <f t="shared" si="327"/>
        <v>5249.0000000000055</v>
      </c>
      <c r="Q1342" s="34">
        <f t="shared" si="328"/>
        <v>12674.9</v>
      </c>
      <c r="R1342" s="34">
        <f t="shared" si="329"/>
        <v>114074.1</v>
      </c>
      <c r="S1342" s="34">
        <f t="shared" si="330"/>
        <v>126749</v>
      </c>
      <c r="T1342" s="13">
        <v>42870</v>
      </c>
      <c r="V1342" s="11" t="s">
        <v>3118</v>
      </c>
      <c r="W1342" s="11" t="s">
        <v>3119</v>
      </c>
      <c r="X1342" s="11" t="s">
        <v>8809</v>
      </c>
      <c r="Y1342" s="11" t="s">
        <v>3120</v>
      </c>
      <c r="Z1342" s="11" t="s">
        <v>1095</v>
      </c>
      <c r="AA1342" s="11" t="s">
        <v>1096</v>
      </c>
      <c r="AB1342" s="11" t="s">
        <v>1097</v>
      </c>
      <c r="AC1342" s="12" t="s">
        <v>582</v>
      </c>
      <c r="AD1342" s="12" t="s">
        <v>73</v>
      </c>
      <c r="AE1342" s="70">
        <v>104400</v>
      </c>
      <c r="AF1342" s="70">
        <v>187900</v>
      </c>
      <c r="AG1342" s="60" t="s">
        <v>45</v>
      </c>
      <c r="AH1342" s="61">
        <v>104150</v>
      </c>
      <c r="AI1342" s="61">
        <v>0</v>
      </c>
      <c r="AJ1342" s="61">
        <v>121500</v>
      </c>
      <c r="AK1342" s="61">
        <v>0</v>
      </c>
      <c r="AL1342" s="61">
        <v>0</v>
      </c>
      <c r="AM1342" s="61">
        <v>121500</v>
      </c>
      <c r="AN1342" s="11" t="s">
        <v>1015</v>
      </c>
      <c r="AO1342" s="61">
        <v>126749</v>
      </c>
      <c r="AP1342" s="61">
        <v>0</v>
      </c>
      <c r="AQ1342" s="62">
        <v>12674.9</v>
      </c>
      <c r="AR1342" s="62">
        <v>114074.1</v>
      </c>
      <c r="AS1342" s="11" t="s">
        <v>1015</v>
      </c>
      <c r="AT1342" s="62">
        <v>121500</v>
      </c>
      <c r="AU1342" s="62">
        <v>126749</v>
      </c>
      <c r="AV1342" s="61">
        <v>22599</v>
      </c>
      <c r="AW1342" s="63" t="str">
        <f t="shared" si="331"/>
        <v/>
      </c>
      <c r="AX1342" s="63" t="str">
        <f t="shared" si="332"/>
        <v/>
      </c>
      <c r="AY1342" s="64">
        <v>5249</v>
      </c>
      <c r="AZ1342" s="65">
        <v>4.3201646090534979E-2</v>
      </c>
      <c r="BA1342" s="65">
        <v>0.216985117618819</v>
      </c>
      <c r="BB1342" s="17" t="s">
        <v>2991</v>
      </c>
      <c r="BC1342" s="17"/>
    </row>
    <row r="1343" spans="1:55" ht="20.100000000000001" customHeight="1" x14ac:dyDescent="0.2">
      <c r="A1343" s="72">
        <v>2017</v>
      </c>
      <c r="B1343" s="72" t="s">
        <v>75</v>
      </c>
      <c r="C1343" s="35">
        <f t="shared" si="320"/>
        <v>8</v>
      </c>
      <c r="D1343" s="39">
        <v>12</v>
      </c>
      <c r="E1343" s="60" t="s">
        <v>23</v>
      </c>
      <c r="F1343" s="18" t="str">
        <f t="shared" si="321"/>
        <v>Long, AUSTINE</v>
      </c>
      <c r="G1343" s="11" t="s">
        <v>3179</v>
      </c>
      <c r="H1343" s="11" t="s">
        <v>3180</v>
      </c>
      <c r="I1343" s="66">
        <v>1</v>
      </c>
      <c r="J1343" s="11" t="s">
        <v>215</v>
      </c>
      <c r="K1343" s="34">
        <f t="shared" si="322"/>
        <v>69003</v>
      </c>
      <c r="L1343" s="34">
        <f t="shared" si="323"/>
        <v>0</v>
      </c>
      <c r="M1343" s="34">
        <f t="shared" si="324"/>
        <v>69003</v>
      </c>
      <c r="N1343" s="34">
        <f t="shared" si="325"/>
        <v>3450</v>
      </c>
      <c r="O1343" s="34">
        <f t="shared" si="326"/>
        <v>0</v>
      </c>
      <c r="P1343" s="34">
        <f t="shared" si="327"/>
        <v>3450</v>
      </c>
      <c r="Q1343" s="34">
        <f t="shared" si="328"/>
        <v>72453</v>
      </c>
      <c r="R1343" s="34">
        <f t="shared" si="329"/>
        <v>0</v>
      </c>
      <c r="S1343" s="34">
        <f t="shared" si="330"/>
        <v>72453</v>
      </c>
      <c r="T1343" s="13">
        <v>42856</v>
      </c>
      <c r="V1343" s="11" t="s">
        <v>516</v>
      </c>
      <c r="W1343" s="11" t="s">
        <v>3177</v>
      </c>
      <c r="X1343" s="11" t="s">
        <v>8810</v>
      </c>
      <c r="Y1343" s="11" t="s">
        <v>3178</v>
      </c>
      <c r="Z1343" s="11" t="s">
        <v>1857</v>
      </c>
      <c r="AA1343" s="11" t="s">
        <v>1864</v>
      </c>
      <c r="AB1343" s="11" t="s">
        <v>1865</v>
      </c>
      <c r="AC1343" s="12" t="s">
        <v>3076</v>
      </c>
      <c r="AD1343" s="12" t="s">
        <v>73</v>
      </c>
      <c r="AE1343" s="70">
        <v>60900</v>
      </c>
      <c r="AF1343" s="70">
        <v>115700</v>
      </c>
      <c r="AG1343" s="60" t="s">
        <v>45</v>
      </c>
      <c r="AH1343" s="61">
        <v>67983</v>
      </c>
      <c r="AI1343" s="61">
        <v>0</v>
      </c>
      <c r="AJ1343" s="61">
        <v>69003</v>
      </c>
      <c r="AK1343" s="61">
        <v>0</v>
      </c>
      <c r="AL1343" s="61">
        <v>69003</v>
      </c>
      <c r="AM1343" s="61">
        <v>0</v>
      </c>
      <c r="AN1343" s="11"/>
      <c r="AO1343" s="61">
        <v>72453</v>
      </c>
      <c r="AP1343" s="61">
        <v>0</v>
      </c>
      <c r="AQ1343" s="62">
        <v>72453</v>
      </c>
      <c r="AR1343" s="62">
        <v>0</v>
      </c>
      <c r="AS1343" s="11"/>
      <c r="AT1343" s="62">
        <v>69003</v>
      </c>
      <c r="AU1343" s="62">
        <v>72453</v>
      </c>
      <c r="AV1343" s="61">
        <v>4470</v>
      </c>
      <c r="AW1343" s="63" t="str">
        <f t="shared" si="331"/>
        <v/>
      </c>
      <c r="AX1343" s="63" t="str">
        <f t="shared" si="332"/>
        <v/>
      </c>
      <c r="AY1343" s="64">
        <v>3450</v>
      </c>
      <c r="AZ1343" s="65">
        <v>4.9997826181470369E-2</v>
      </c>
      <c r="BA1343" s="65">
        <v>6.575173205065972E-2</v>
      </c>
      <c r="BB1343" s="17" t="s">
        <v>2991</v>
      </c>
      <c r="BC1343" s="17"/>
    </row>
    <row r="1344" spans="1:55" ht="20.100000000000001" customHeight="1" x14ac:dyDescent="0.2">
      <c r="A1344" s="72">
        <v>2017</v>
      </c>
      <c r="B1344" s="72" t="s">
        <v>75</v>
      </c>
      <c r="C1344" s="35">
        <f t="shared" si="320"/>
        <v>8</v>
      </c>
      <c r="D1344" s="39">
        <v>12</v>
      </c>
      <c r="E1344" s="60" t="s">
        <v>23</v>
      </c>
      <c r="F1344" s="18" t="str">
        <f t="shared" si="321"/>
        <v>May, Sean</v>
      </c>
      <c r="G1344" s="11" t="s">
        <v>2987</v>
      </c>
      <c r="H1344" s="11" t="s">
        <v>2994</v>
      </c>
      <c r="I1344" s="66">
        <v>1</v>
      </c>
      <c r="J1344" s="11" t="s">
        <v>215</v>
      </c>
      <c r="K1344" s="34">
        <f t="shared" si="322"/>
        <v>0</v>
      </c>
      <c r="L1344" s="34">
        <f t="shared" si="323"/>
        <v>60900</v>
      </c>
      <c r="M1344" s="34">
        <f t="shared" si="324"/>
        <v>60900</v>
      </c>
      <c r="N1344" s="34">
        <f t="shared" si="325"/>
        <v>0</v>
      </c>
      <c r="O1344" s="34">
        <f t="shared" si="326"/>
        <v>12180</v>
      </c>
      <c r="P1344" s="34">
        <f t="shared" si="327"/>
        <v>12180</v>
      </c>
      <c r="Q1344" s="34">
        <f t="shared" si="328"/>
        <v>0</v>
      </c>
      <c r="R1344" s="34">
        <f t="shared" si="329"/>
        <v>73080</v>
      </c>
      <c r="S1344" s="34">
        <f t="shared" si="330"/>
        <v>73080</v>
      </c>
      <c r="T1344" s="13">
        <v>42887</v>
      </c>
      <c r="V1344" s="11" t="s">
        <v>2992</v>
      </c>
      <c r="W1344" s="11" t="s">
        <v>853</v>
      </c>
      <c r="X1344" s="11" t="s">
        <v>8833</v>
      </c>
      <c r="Y1344" s="11" t="s">
        <v>2993</v>
      </c>
      <c r="Z1344" s="11" t="s">
        <v>1337</v>
      </c>
      <c r="AA1344" s="11" t="s">
        <v>2989</v>
      </c>
      <c r="AB1344" s="11" t="s">
        <v>2990</v>
      </c>
      <c r="AC1344" s="12" t="s">
        <v>2995</v>
      </c>
      <c r="AD1344" s="12" t="s">
        <v>73</v>
      </c>
      <c r="AE1344" s="70">
        <v>52343</v>
      </c>
      <c r="AF1344" s="70">
        <v>72115</v>
      </c>
      <c r="AG1344" s="60" t="s">
        <v>45</v>
      </c>
      <c r="AH1344" s="61">
        <v>60000</v>
      </c>
      <c r="AI1344" s="61">
        <v>0</v>
      </c>
      <c r="AJ1344" s="61">
        <v>60900</v>
      </c>
      <c r="AK1344" s="61">
        <v>0</v>
      </c>
      <c r="AL1344" s="61">
        <v>0</v>
      </c>
      <c r="AM1344" s="61">
        <v>60900</v>
      </c>
      <c r="AN1344" s="11" t="s">
        <v>1026</v>
      </c>
      <c r="AO1344" s="61">
        <v>73080</v>
      </c>
      <c r="AP1344" s="61">
        <v>0</v>
      </c>
      <c r="AQ1344" s="62">
        <v>0</v>
      </c>
      <c r="AR1344" s="62">
        <v>73080</v>
      </c>
      <c r="AS1344" s="11" t="s">
        <v>1026</v>
      </c>
      <c r="AT1344" s="62">
        <v>60900</v>
      </c>
      <c r="AU1344" s="62">
        <v>73080</v>
      </c>
      <c r="AV1344" s="61">
        <v>13080</v>
      </c>
      <c r="AW1344" s="63" t="str">
        <f t="shared" si="331"/>
        <v/>
      </c>
      <c r="AX1344" s="63" t="str">
        <f t="shared" si="332"/>
        <v/>
      </c>
      <c r="AY1344" s="64">
        <v>12180</v>
      </c>
      <c r="AZ1344" s="65">
        <v>0.2</v>
      </c>
      <c r="BA1344" s="65">
        <v>0.218</v>
      </c>
      <c r="BB1344" s="17" t="s">
        <v>2991</v>
      </c>
      <c r="BC1344" s="17"/>
    </row>
    <row r="1345" spans="1:55" ht="20.100000000000001" customHeight="1" x14ac:dyDescent="0.2">
      <c r="A1345" s="72">
        <v>2017</v>
      </c>
      <c r="B1345" s="72" t="s">
        <v>75</v>
      </c>
      <c r="C1345" s="35">
        <f t="shared" si="320"/>
        <v>8</v>
      </c>
      <c r="D1345" s="39">
        <v>12</v>
      </c>
      <c r="E1345" s="60" t="s">
        <v>23</v>
      </c>
      <c r="F1345" s="18" t="str">
        <f t="shared" si="321"/>
        <v>SANCHEZ, ABEL</v>
      </c>
      <c r="G1345" s="11" t="s">
        <v>769</v>
      </c>
      <c r="H1345" s="11" t="s">
        <v>3038</v>
      </c>
      <c r="I1345" s="66">
        <v>1</v>
      </c>
      <c r="J1345" s="11" t="s">
        <v>215</v>
      </c>
      <c r="K1345" s="34">
        <f t="shared" si="322"/>
        <v>0</v>
      </c>
      <c r="L1345" s="34">
        <f t="shared" si="323"/>
        <v>56941.5</v>
      </c>
      <c r="M1345" s="34">
        <f t="shared" si="324"/>
        <v>56941.5</v>
      </c>
      <c r="N1345" s="34">
        <f t="shared" si="325"/>
        <v>0</v>
      </c>
      <c r="O1345" s="34">
        <f t="shared" si="326"/>
        <v>3058.5</v>
      </c>
      <c r="P1345" s="34">
        <f t="shared" si="327"/>
        <v>3058.5</v>
      </c>
      <c r="Q1345" s="34">
        <f t="shared" si="328"/>
        <v>0</v>
      </c>
      <c r="R1345" s="34">
        <f t="shared" si="329"/>
        <v>60000</v>
      </c>
      <c r="S1345" s="34">
        <f t="shared" si="330"/>
        <v>60000</v>
      </c>
      <c r="T1345" s="13">
        <v>42887</v>
      </c>
      <c r="V1345" s="11" t="s">
        <v>3035</v>
      </c>
      <c r="W1345" s="11" t="s">
        <v>3036</v>
      </c>
      <c r="X1345" s="11" t="s">
        <v>8949</v>
      </c>
      <c r="Y1345" s="11" t="s">
        <v>3037</v>
      </c>
      <c r="Z1345" s="11" t="s">
        <v>1337</v>
      </c>
      <c r="AA1345" s="11" t="s">
        <v>3032</v>
      </c>
      <c r="AB1345" s="11" t="s">
        <v>3033</v>
      </c>
      <c r="AC1345" s="12" t="s">
        <v>3027</v>
      </c>
      <c r="AD1345" s="12" t="s">
        <v>73</v>
      </c>
      <c r="AE1345" s="70">
        <v>0</v>
      </c>
      <c r="AF1345" s="70">
        <v>0</v>
      </c>
      <c r="AG1345" s="60" t="s">
        <v>45</v>
      </c>
      <c r="AH1345" s="61">
        <v>56100</v>
      </c>
      <c r="AI1345" s="61">
        <v>0</v>
      </c>
      <c r="AJ1345" s="61">
        <v>56941.5</v>
      </c>
      <c r="AK1345" s="61">
        <v>0</v>
      </c>
      <c r="AL1345" s="61">
        <v>0</v>
      </c>
      <c r="AM1345" s="61">
        <v>56941.5</v>
      </c>
      <c r="AN1345" s="11" t="s">
        <v>1026</v>
      </c>
      <c r="AO1345" s="61">
        <v>60000</v>
      </c>
      <c r="AP1345" s="61">
        <v>0</v>
      </c>
      <c r="AQ1345" s="62">
        <v>0</v>
      </c>
      <c r="AR1345" s="62">
        <v>60000</v>
      </c>
      <c r="AS1345" s="11" t="s">
        <v>3034</v>
      </c>
      <c r="AT1345" s="62">
        <v>56941.5</v>
      </c>
      <c r="AU1345" s="62">
        <v>60000</v>
      </c>
      <c r="AV1345" s="61">
        <v>3900</v>
      </c>
      <c r="AW1345" s="63" t="str">
        <f t="shared" si="331"/>
        <v/>
      </c>
      <c r="AX1345" s="63" t="str">
        <f t="shared" si="332"/>
        <v/>
      </c>
      <c r="AY1345" s="64">
        <v>3058.5</v>
      </c>
      <c r="AZ1345" s="65">
        <v>5.3713021258660204E-2</v>
      </c>
      <c r="BA1345" s="65">
        <v>6.9518716577540107E-2</v>
      </c>
      <c r="BB1345" s="17" t="s">
        <v>2991</v>
      </c>
      <c r="BC1345" s="17"/>
    </row>
    <row r="1346" spans="1:55" ht="20.100000000000001" customHeight="1" x14ac:dyDescent="0.2">
      <c r="A1346" s="72">
        <v>2017</v>
      </c>
      <c r="B1346" s="72" t="s">
        <v>75</v>
      </c>
      <c r="C1346" s="35">
        <f t="shared" si="320"/>
        <v>8</v>
      </c>
      <c r="D1346" s="39">
        <v>12</v>
      </c>
      <c r="E1346" s="60" t="s">
        <v>23</v>
      </c>
      <c r="F1346" s="18" t="str">
        <f t="shared" si="321"/>
        <v>Scott, Chad</v>
      </c>
      <c r="G1346" s="11" t="s">
        <v>769</v>
      </c>
      <c r="H1346" s="11" t="s">
        <v>3005</v>
      </c>
      <c r="I1346" s="66">
        <v>1</v>
      </c>
      <c r="J1346" s="11" t="s">
        <v>215</v>
      </c>
      <c r="K1346" s="34">
        <f t="shared" si="322"/>
        <v>0</v>
      </c>
      <c r="L1346" s="34">
        <f t="shared" si="323"/>
        <v>294350</v>
      </c>
      <c r="M1346" s="34">
        <f t="shared" si="324"/>
        <v>294350</v>
      </c>
      <c r="N1346" s="34">
        <f t="shared" si="325"/>
        <v>0</v>
      </c>
      <c r="O1346" s="34">
        <f t="shared" si="326"/>
        <v>5650</v>
      </c>
      <c r="P1346" s="34">
        <f t="shared" si="327"/>
        <v>5650</v>
      </c>
      <c r="Q1346" s="34">
        <f t="shared" si="328"/>
        <v>0</v>
      </c>
      <c r="R1346" s="34">
        <f t="shared" si="329"/>
        <v>300000</v>
      </c>
      <c r="S1346" s="34">
        <f t="shared" si="330"/>
        <v>300000</v>
      </c>
      <c r="T1346" s="13">
        <v>42795</v>
      </c>
      <c r="V1346" s="11" t="s">
        <v>980</v>
      </c>
      <c r="W1346" s="11" t="s">
        <v>1333</v>
      </c>
      <c r="X1346" s="11" t="s">
        <v>8958</v>
      </c>
      <c r="Y1346" s="11" t="s">
        <v>3004</v>
      </c>
      <c r="Z1346" s="11" t="s">
        <v>1337</v>
      </c>
      <c r="AA1346" s="11" t="s">
        <v>3000</v>
      </c>
      <c r="AB1346" s="11" t="s">
        <v>3001</v>
      </c>
      <c r="AC1346" s="12"/>
      <c r="AD1346" s="12"/>
      <c r="AE1346" s="70">
        <v>245000</v>
      </c>
      <c r="AF1346" s="70">
        <v>450000</v>
      </c>
      <c r="AG1346" s="60" t="s">
        <v>45</v>
      </c>
      <c r="AH1346" s="61">
        <v>290000</v>
      </c>
      <c r="AI1346" s="61">
        <v>0</v>
      </c>
      <c r="AJ1346" s="61">
        <v>294350</v>
      </c>
      <c r="AK1346" s="61">
        <v>0</v>
      </c>
      <c r="AL1346" s="61">
        <v>0</v>
      </c>
      <c r="AM1346" s="61">
        <v>294350</v>
      </c>
      <c r="AN1346" s="11" t="s">
        <v>1026</v>
      </c>
      <c r="AO1346" s="61">
        <v>300000</v>
      </c>
      <c r="AP1346" s="61">
        <v>0</v>
      </c>
      <c r="AQ1346" s="62">
        <v>0</v>
      </c>
      <c r="AR1346" s="62">
        <v>300000</v>
      </c>
      <c r="AS1346" s="11" t="s">
        <v>1026</v>
      </c>
      <c r="AT1346" s="62">
        <v>294350</v>
      </c>
      <c r="AU1346" s="62">
        <v>300000</v>
      </c>
      <c r="AV1346" s="61">
        <v>10000</v>
      </c>
      <c r="AW1346" s="63" t="str">
        <f t="shared" si="331"/>
        <v/>
      </c>
      <c r="AX1346" s="63" t="str">
        <f t="shared" si="332"/>
        <v/>
      </c>
      <c r="AY1346" s="64">
        <v>5650</v>
      </c>
      <c r="AZ1346" s="65">
        <v>1.9194836079497197E-2</v>
      </c>
      <c r="BA1346" s="65">
        <v>3.4482758620689655E-2</v>
      </c>
      <c r="BB1346" s="17" t="s">
        <v>2991</v>
      </c>
      <c r="BC1346" s="17"/>
    </row>
    <row r="1347" spans="1:55" ht="20.100000000000001" customHeight="1" x14ac:dyDescent="0.2">
      <c r="A1347" s="72">
        <v>2017</v>
      </c>
      <c r="B1347" s="72" t="s">
        <v>75</v>
      </c>
      <c r="C1347" s="35">
        <f t="shared" si="320"/>
        <v>8</v>
      </c>
      <c r="D1347" s="39">
        <v>12</v>
      </c>
      <c r="E1347" s="60" t="s">
        <v>23</v>
      </c>
      <c r="F1347" s="18" t="str">
        <f t="shared" si="321"/>
        <v>SHEPPARD, BRETT</v>
      </c>
      <c r="G1347" s="11" t="s">
        <v>3205</v>
      </c>
      <c r="H1347" s="11" t="s">
        <v>3367</v>
      </c>
      <c r="I1347" s="66">
        <v>1</v>
      </c>
      <c r="J1347" s="11" t="s">
        <v>215</v>
      </c>
      <c r="K1347" s="34">
        <f t="shared" si="322"/>
        <v>0</v>
      </c>
      <c r="L1347" s="34">
        <f t="shared" si="323"/>
        <v>58058</v>
      </c>
      <c r="M1347" s="34">
        <f t="shared" si="324"/>
        <v>58058</v>
      </c>
      <c r="N1347" s="34">
        <f t="shared" si="325"/>
        <v>0</v>
      </c>
      <c r="O1347" s="34">
        <f t="shared" si="326"/>
        <v>4142</v>
      </c>
      <c r="P1347" s="34">
        <f t="shared" si="327"/>
        <v>4142</v>
      </c>
      <c r="Q1347" s="34">
        <f t="shared" si="328"/>
        <v>0</v>
      </c>
      <c r="R1347" s="34">
        <f t="shared" si="329"/>
        <v>62200</v>
      </c>
      <c r="S1347" s="34">
        <f t="shared" si="330"/>
        <v>62200</v>
      </c>
      <c r="T1347" s="13">
        <v>42870</v>
      </c>
      <c r="V1347" s="11" t="s">
        <v>3364</v>
      </c>
      <c r="W1347" s="11" t="s">
        <v>3365</v>
      </c>
      <c r="X1347" s="11" t="s">
        <v>8961</v>
      </c>
      <c r="Y1347" s="11" t="s">
        <v>3366</v>
      </c>
      <c r="Z1347" s="11" t="s">
        <v>1249</v>
      </c>
      <c r="AA1347" s="11" t="s">
        <v>2717</v>
      </c>
      <c r="AB1347" s="11" t="s">
        <v>2718</v>
      </c>
      <c r="AC1347" s="12" t="s">
        <v>3076</v>
      </c>
      <c r="AD1347" s="12" t="s">
        <v>73</v>
      </c>
      <c r="AE1347" s="70">
        <v>45200</v>
      </c>
      <c r="AF1347" s="70">
        <v>79100</v>
      </c>
      <c r="AG1347" s="60" t="s">
        <v>45</v>
      </c>
      <c r="AH1347" s="61">
        <v>57200</v>
      </c>
      <c r="AI1347" s="61">
        <v>0</v>
      </c>
      <c r="AJ1347" s="61">
        <v>58058</v>
      </c>
      <c r="AK1347" s="61">
        <v>0</v>
      </c>
      <c r="AL1347" s="61">
        <v>0</v>
      </c>
      <c r="AM1347" s="61">
        <v>58058</v>
      </c>
      <c r="AN1347" s="11" t="s">
        <v>997</v>
      </c>
      <c r="AO1347" s="61">
        <v>62200</v>
      </c>
      <c r="AP1347" s="61">
        <v>0</v>
      </c>
      <c r="AQ1347" s="62">
        <v>0</v>
      </c>
      <c r="AR1347" s="62">
        <v>62200</v>
      </c>
      <c r="AS1347" s="11" t="s">
        <v>997</v>
      </c>
      <c r="AT1347" s="62">
        <v>58058</v>
      </c>
      <c r="AU1347" s="62">
        <v>62200</v>
      </c>
      <c r="AV1347" s="61">
        <v>5000</v>
      </c>
      <c r="AW1347" s="63" t="str">
        <f t="shared" si="331"/>
        <v/>
      </c>
      <c r="AX1347" s="63" t="str">
        <f t="shared" si="332"/>
        <v/>
      </c>
      <c r="AY1347" s="64">
        <v>4142</v>
      </c>
      <c r="AZ1347" s="65">
        <v>7.1342450652795486E-2</v>
      </c>
      <c r="BA1347" s="65">
        <v>8.7412587412587409E-2</v>
      </c>
      <c r="BB1347" s="17" t="s">
        <v>2991</v>
      </c>
      <c r="BC1347" s="17"/>
    </row>
    <row r="1348" spans="1:55" ht="20.100000000000001" customHeight="1" x14ac:dyDescent="0.2">
      <c r="A1348" s="72">
        <v>2017</v>
      </c>
      <c r="B1348" s="72" t="s">
        <v>75</v>
      </c>
      <c r="C1348" s="35">
        <f t="shared" si="320"/>
        <v>8</v>
      </c>
      <c r="D1348" s="39">
        <v>12</v>
      </c>
      <c r="E1348" s="60" t="s">
        <v>23</v>
      </c>
      <c r="F1348" s="18" t="str">
        <f t="shared" si="321"/>
        <v>STEPANEK, CHARLES</v>
      </c>
      <c r="G1348" s="11" t="s">
        <v>3049</v>
      </c>
      <c r="H1348" s="11" t="s">
        <v>3124</v>
      </c>
      <c r="I1348" s="66">
        <v>1</v>
      </c>
      <c r="J1348" s="11" t="s">
        <v>215</v>
      </c>
      <c r="K1348" s="34">
        <f t="shared" si="322"/>
        <v>154000</v>
      </c>
      <c r="L1348" s="34">
        <f t="shared" si="323"/>
        <v>0</v>
      </c>
      <c r="M1348" s="34">
        <f t="shared" si="324"/>
        <v>154000</v>
      </c>
      <c r="N1348" s="34">
        <f t="shared" si="325"/>
        <v>5000</v>
      </c>
      <c r="O1348" s="34">
        <f t="shared" si="326"/>
        <v>0</v>
      </c>
      <c r="P1348" s="34">
        <f t="shared" si="327"/>
        <v>5000</v>
      </c>
      <c r="Q1348" s="34">
        <f t="shared" si="328"/>
        <v>159000</v>
      </c>
      <c r="R1348" s="34">
        <f t="shared" si="329"/>
        <v>0</v>
      </c>
      <c r="S1348" s="34">
        <f t="shared" si="330"/>
        <v>159000</v>
      </c>
      <c r="T1348" s="13">
        <v>42905</v>
      </c>
      <c r="V1348" s="11" t="s">
        <v>3122</v>
      </c>
      <c r="W1348" s="11" t="s">
        <v>2384</v>
      </c>
      <c r="X1348" s="11" t="s">
        <v>8981</v>
      </c>
      <c r="Y1348" s="11" t="s">
        <v>3123</v>
      </c>
      <c r="Z1348" s="11" t="s">
        <v>1095</v>
      </c>
      <c r="AA1348" s="11" t="s">
        <v>1780</v>
      </c>
      <c r="AB1348" s="11" t="s">
        <v>1781</v>
      </c>
      <c r="AC1348" s="12" t="s">
        <v>1679</v>
      </c>
      <c r="AD1348" s="12" t="s">
        <v>73</v>
      </c>
      <c r="AE1348" s="70">
        <v>86100</v>
      </c>
      <c r="AF1348" s="70">
        <v>180800</v>
      </c>
      <c r="AG1348" s="60" t="s">
        <v>45</v>
      </c>
      <c r="AH1348" s="61">
        <v>146261</v>
      </c>
      <c r="AI1348" s="61">
        <v>0</v>
      </c>
      <c r="AJ1348" s="61">
        <v>154000</v>
      </c>
      <c r="AK1348" s="61">
        <v>0</v>
      </c>
      <c r="AL1348" s="61">
        <v>154000</v>
      </c>
      <c r="AM1348" s="61">
        <v>0</v>
      </c>
      <c r="AN1348" s="11"/>
      <c r="AO1348" s="61">
        <v>159000</v>
      </c>
      <c r="AP1348" s="61">
        <v>0</v>
      </c>
      <c r="AQ1348" s="62">
        <v>159000</v>
      </c>
      <c r="AR1348" s="62">
        <v>0</v>
      </c>
      <c r="AS1348" s="11"/>
      <c r="AT1348" s="62">
        <v>154000</v>
      </c>
      <c r="AU1348" s="62">
        <v>159000</v>
      </c>
      <c r="AV1348" s="61">
        <v>12739</v>
      </c>
      <c r="AW1348" s="63" t="str">
        <f t="shared" si="331"/>
        <v/>
      </c>
      <c r="AX1348" s="63" t="str">
        <f t="shared" si="332"/>
        <v/>
      </c>
      <c r="AY1348" s="64">
        <v>5000</v>
      </c>
      <c r="AZ1348" s="65">
        <v>3.2467532467532464E-2</v>
      </c>
      <c r="BA1348" s="65">
        <v>8.7097722564456692E-2</v>
      </c>
      <c r="BB1348" s="17" t="s">
        <v>3046</v>
      </c>
      <c r="BC1348" s="17"/>
    </row>
    <row r="1349" spans="1:55" ht="20.100000000000001" customHeight="1" x14ac:dyDescent="0.2">
      <c r="A1349" s="72">
        <v>2017</v>
      </c>
      <c r="B1349" s="72" t="s">
        <v>75</v>
      </c>
      <c r="C1349" s="35">
        <f t="shared" si="320"/>
        <v>8</v>
      </c>
      <c r="D1349" s="39">
        <v>12</v>
      </c>
      <c r="E1349" s="60" t="s">
        <v>23</v>
      </c>
      <c r="F1349" s="18" t="str">
        <f t="shared" si="321"/>
        <v>SUZUKI, OSCAR</v>
      </c>
      <c r="G1349" s="11" t="s">
        <v>3205</v>
      </c>
      <c r="H1349" s="11" t="s">
        <v>3273</v>
      </c>
      <c r="I1349" s="66">
        <v>1</v>
      </c>
      <c r="J1349" s="11" t="s">
        <v>215</v>
      </c>
      <c r="K1349" s="34">
        <f t="shared" si="322"/>
        <v>0</v>
      </c>
      <c r="L1349" s="34">
        <f t="shared" si="323"/>
        <v>54353.25</v>
      </c>
      <c r="M1349" s="34">
        <f t="shared" si="324"/>
        <v>54353.25</v>
      </c>
      <c r="N1349" s="34">
        <f t="shared" si="325"/>
        <v>0</v>
      </c>
      <c r="O1349" s="34">
        <f t="shared" si="326"/>
        <v>268</v>
      </c>
      <c r="P1349" s="34">
        <f t="shared" si="327"/>
        <v>268</v>
      </c>
      <c r="Q1349" s="34">
        <f t="shared" si="328"/>
        <v>0</v>
      </c>
      <c r="R1349" s="34">
        <f t="shared" si="329"/>
        <v>54621.25</v>
      </c>
      <c r="S1349" s="34">
        <f t="shared" si="330"/>
        <v>54621.25</v>
      </c>
      <c r="T1349" s="13">
        <v>42841</v>
      </c>
      <c r="V1349" s="11" t="s">
        <v>3270</v>
      </c>
      <c r="W1349" s="11" t="s">
        <v>3271</v>
      </c>
      <c r="X1349" s="11" t="s">
        <v>8993</v>
      </c>
      <c r="Y1349" s="11" t="s">
        <v>3272</v>
      </c>
      <c r="Z1349" s="11" t="s">
        <v>2493</v>
      </c>
      <c r="AA1349" s="11" t="s">
        <v>3274</v>
      </c>
      <c r="AB1349" s="11" t="s">
        <v>3275</v>
      </c>
      <c r="AC1349" s="12" t="s">
        <v>1988</v>
      </c>
      <c r="AD1349" s="12" t="s">
        <v>73</v>
      </c>
      <c r="AE1349" s="70">
        <v>32700</v>
      </c>
      <c r="AF1349" s="70">
        <v>57200</v>
      </c>
      <c r="AG1349" s="60" t="s">
        <v>45</v>
      </c>
      <c r="AH1349" s="61">
        <v>53550</v>
      </c>
      <c r="AI1349" s="61">
        <v>0</v>
      </c>
      <c r="AJ1349" s="61">
        <v>54353.25</v>
      </c>
      <c r="AK1349" s="61">
        <v>0</v>
      </c>
      <c r="AL1349" s="61">
        <v>0</v>
      </c>
      <c r="AM1349" s="61">
        <v>54353.25</v>
      </c>
      <c r="AN1349" s="11" t="s">
        <v>1015</v>
      </c>
      <c r="AO1349" s="61">
        <v>54621.25</v>
      </c>
      <c r="AP1349" s="61">
        <v>0</v>
      </c>
      <c r="AQ1349" s="62">
        <v>0</v>
      </c>
      <c r="AR1349" s="62">
        <v>54621.25</v>
      </c>
      <c r="AS1349" s="11" t="s">
        <v>996</v>
      </c>
      <c r="AT1349" s="62">
        <v>54353.25</v>
      </c>
      <c r="AU1349" s="62">
        <v>54621.25</v>
      </c>
      <c r="AV1349" s="61">
        <v>1071.25</v>
      </c>
      <c r="AW1349" s="63" t="str">
        <f t="shared" si="331"/>
        <v/>
      </c>
      <c r="AX1349" s="63" t="str">
        <f t="shared" si="332"/>
        <v/>
      </c>
      <c r="AY1349" s="64">
        <v>268</v>
      </c>
      <c r="AZ1349" s="65">
        <v>4.9307079153500478E-3</v>
      </c>
      <c r="BA1349" s="65">
        <v>2.0004668534080297E-2</v>
      </c>
      <c r="BB1349" s="17" t="s">
        <v>2991</v>
      </c>
      <c r="BC1349" s="17"/>
    </row>
    <row r="1350" spans="1:55" ht="20.100000000000001" customHeight="1" x14ac:dyDescent="0.2">
      <c r="A1350" s="72">
        <v>2017</v>
      </c>
      <c r="B1350" s="72" t="s">
        <v>75</v>
      </c>
      <c r="C1350" s="35">
        <f t="shared" si="320"/>
        <v>8</v>
      </c>
      <c r="D1350" s="39">
        <v>12</v>
      </c>
      <c r="E1350" s="60" t="s">
        <v>23</v>
      </c>
      <c r="F1350" s="18" t="str">
        <f t="shared" si="321"/>
        <v>Vorhies, Emily</v>
      </c>
      <c r="G1350" s="11" t="s">
        <v>3191</v>
      </c>
      <c r="H1350" s="11" t="s">
        <v>3192</v>
      </c>
      <c r="I1350" s="66">
        <v>1</v>
      </c>
      <c r="J1350" s="11" t="s">
        <v>215</v>
      </c>
      <c r="K1350" s="34">
        <f t="shared" si="322"/>
        <v>0</v>
      </c>
      <c r="L1350" s="34">
        <f t="shared" si="323"/>
        <v>55000</v>
      </c>
      <c r="M1350" s="34">
        <f t="shared" si="324"/>
        <v>55000</v>
      </c>
      <c r="N1350" s="34">
        <f t="shared" si="325"/>
        <v>0</v>
      </c>
      <c r="O1350" s="34">
        <f t="shared" si="326"/>
        <v>3100</v>
      </c>
      <c r="P1350" s="34">
        <f t="shared" si="327"/>
        <v>3100</v>
      </c>
      <c r="Q1350" s="34">
        <f t="shared" si="328"/>
        <v>0</v>
      </c>
      <c r="R1350" s="34">
        <f t="shared" si="329"/>
        <v>58100</v>
      </c>
      <c r="S1350" s="34">
        <f t="shared" si="330"/>
        <v>58100</v>
      </c>
      <c r="T1350" s="13">
        <v>42887</v>
      </c>
      <c r="V1350" s="11" t="s">
        <v>3189</v>
      </c>
      <c r="W1350" s="11" t="s">
        <v>864</v>
      </c>
      <c r="X1350" s="11" t="s">
        <v>9021</v>
      </c>
      <c r="Y1350" s="11" t="s">
        <v>3190</v>
      </c>
      <c r="Z1350" s="11" t="s">
        <v>1907</v>
      </c>
      <c r="AA1350" s="11" t="s">
        <v>1908</v>
      </c>
      <c r="AB1350" s="11" t="s">
        <v>1909</v>
      </c>
      <c r="AC1350" s="12" t="s">
        <v>3193</v>
      </c>
      <c r="AD1350" s="12">
        <v>402060</v>
      </c>
      <c r="AE1350" s="70">
        <v>42300</v>
      </c>
      <c r="AF1350" s="70">
        <v>74000</v>
      </c>
      <c r="AG1350" s="60" t="s">
        <v>45</v>
      </c>
      <c r="AH1350" s="61">
        <v>0</v>
      </c>
      <c r="AI1350" s="61">
        <v>0</v>
      </c>
      <c r="AJ1350" s="61">
        <v>55000</v>
      </c>
      <c r="AK1350" s="61">
        <v>0</v>
      </c>
      <c r="AL1350" s="61">
        <v>0</v>
      </c>
      <c r="AM1350" s="61">
        <v>55000</v>
      </c>
      <c r="AN1350" s="11" t="s">
        <v>997</v>
      </c>
      <c r="AO1350" s="61">
        <v>58100</v>
      </c>
      <c r="AP1350" s="61">
        <v>0</v>
      </c>
      <c r="AQ1350" s="62">
        <v>0</v>
      </c>
      <c r="AR1350" s="62">
        <v>58100</v>
      </c>
      <c r="AS1350" s="11" t="s">
        <v>997</v>
      </c>
      <c r="AT1350" s="62">
        <v>55000</v>
      </c>
      <c r="AU1350" s="62">
        <v>58100</v>
      </c>
      <c r="AV1350" s="61">
        <v>58100</v>
      </c>
      <c r="AW1350" s="63" t="str">
        <f t="shared" si="331"/>
        <v/>
      </c>
      <c r="AX1350" s="63" t="str">
        <f t="shared" si="332"/>
        <v/>
      </c>
      <c r="AY1350" s="64">
        <v>3100</v>
      </c>
      <c r="AZ1350" s="65">
        <v>5.6363636363636366E-2</v>
      </c>
      <c r="BA1350" s="65">
        <v>0</v>
      </c>
      <c r="BB1350" s="17" t="s">
        <v>2991</v>
      </c>
      <c r="BC1350" s="17"/>
    </row>
    <row r="1351" spans="1:55" ht="20.100000000000001" customHeight="1" x14ac:dyDescent="0.2">
      <c r="A1351" s="72">
        <v>2017</v>
      </c>
      <c r="B1351" s="72" t="s">
        <v>75</v>
      </c>
      <c r="C1351" s="35">
        <f t="shared" si="320"/>
        <v>8</v>
      </c>
      <c r="D1351" s="39">
        <v>12</v>
      </c>
      <c r="E1351" s="60" t="s">
        <v>23</v>
      </c>
      <c r="F1351" s="18" t="str">
        <f t="shared" si="321"/>
        <v>Williams, Sherri</v>
      </c>
      <c r="G1351" s="11" t="s">
        <v>3226</v>
      </c>
      <c r="H1351" s="11" t="s">
        <v>3372</v>
      </c>
      <c r="I1351" s="66">
        <v>1</v>
      </c>
      <c r="J1351" s="11" t="s">
        <v>215</v>
      </c>
      <c r="K1351" s="34">
        <f t="shared" si="322"/>
        <v>0</v>
      </c>
      <c r="L1351" s="34">
        <f t="shared" si="323"/>
        <v>73055</v>
      </c>
      <c r="M1351" s="34">
        <f t="shared" si="324"/>
        <v>73055</v>
      </c>
      <c r="N1351" s="34">
        <f t="shared" si="325"/>
        <v>0</v>
      </c>
      <c r="O1351" s="34">
        <f t="shared" si="326"/>
        <v>2922</v>
      </c>
      <c r="P1351" s="34">
        <f t="shared" si="327"/>
        <v>2922</v>
      </c>
      <c r="Q1351" s="34">
        <f t="shared" si="328"/>
        <v>0</v>
      </c>
      <c r="R1351" s="34">
        <f t="shared" si="329"/>
        <v>75977</v>
      </c>
      <c r="S1351" s="34">
        <f t="shared" si="330"/>
        <v>75977</v>
      </c>
      <c r="T1351" s="13">
        <v>42887</v>
      </c>
      <c r="V1351" s="11" t="s">
        <v>1668</v>
      </c>
      <c r="W1351" s="11" t="s">
        <v>3370</v>
      </c>
      <c r="X1351" s="11" t="s">
        <v>9044</v>
      </c>
      <c r="Y1351" s="11" t="s">
        <v>3371</v>
      </c>
      <c r="Z1351" s="11" t="s">
        <v>1249</v>
      </c>
      <c r="AA1351" s="11" t="s">
        <v>1256</v>
      </c>
      <c r="AB1351" s="11" t="s">
        <v>1257</v>
      </c>
      <c r="AC1351" s="12" t="s">
        <v>747</v>
      </c>
      <c r="AD1351" s="12" t="s">
        <v>73</v>
      </c>
      <c r="AE1351" s="70">
        <v>43000</v>
      </c>
      <c r="AF1351" s="70">
        <v>81700</v>
      </c>
      <c r="AG1351" s="60" t="s">
        <v>45</v>
      </c>
      <c r="AH1351" s="61">
        <v>69340</v>
      </c>
      <c r="AI1351" s="61">
        <v>0</v>
      </c>
      <c r="AJ1351" s="61">
        <v>73055</v>
      </c>
      <c r="AK1351" s="61">
        <v>0</v>
      </c>
      <c r="AL1351" s="61">
        <v>0</v>
      </c>
      <c r="AM1351" s="61">
        <v>73055</v>
      </c>
      <c r="AN1351" s="11" t="s">
        <v>997</v>
      </c>
      <c r="AO1351" s="61">
        <v>75977</v>
      </c>
      <c r="AP1351" s="61">
        <v>0</v>
      </c>
      <c r="AQ1351" s="62">
        <v>0</v>
      </c>
      <c r="AR1351" s="62">
        <v>75977</v>
      </c>
      <c r="AS1351" s="11" t="s">
        <v>997</v>
      </c>
      <c r="AT1351" s="62">
        <v>73055</v>
      </c>
      <c r="AU1351" s="62">
        <v>75977</v>
      </c>
      <c r="AV1351" s="61">
        <v>6637</v>
      </c>
      <c r="AW1351" s="63" t="str">
        <f t="shared" si="331"/>
        <v/>
      </c>
      <c r="AX1351" s="63" t="str">
        <f t="shared" si="332"/>
        <v/>
      </c>
      <c r="AY1351" s="64">
        <v>2922</v>
      </c>
      <c r="AZ1351" s="65">
        <v>3.9997262336595715E-2</v>
      </c>
      <c r="BA1351" s="65">
        <v>9.5716758004038074E-2</v>
      </c>
      <c r="BB1351" s="17" t="s">
        <v>3046</v>
      </c>
      <c r="BC1351" s="17"/>
    </row>
    <row r="1352" spans="1:55" ht="20.100000000000001" customHeight="1" x14ac:dyDescent="0.2">
      <c r="A1352" s="72">
        <v>2017</v>
      </c>
      <c r="B1352" s="72" t="s">
        <v>75</v>
      </c>
      <c r="C1352" s="35">
        <f t="shared" si="320"/>
        <v>8</v>
      </c>
      <c r="D1352" s="39">
        <v>12</v>
      </c>
      <c r="E1352" s="60" t="s">
        <v>23</v>
      </c>
      <c r="F1352" s="18" t="str">
        <f t="shared" si="321"/>
        <v>Woodard, Brian</v>
      </c>
      <c r="G1352" s="11" t="s">
        <v>805</v>
      </c>
      <c r="H1352" s="11" t="s">
        <v>3104</v>
      </c>
      <c r="I1352" s="66">
        <v>1</v>
      </c>
      <c r="J1352" s="11" t="s">
        <v>215</v>
      </c>
      <c r="K1352" s="34">
        <f t="shared" si="322"/>
        <v>0</v>
      </c>
      <c r="L1352" s="34">
        <f t="shared" si="323"/>
        <v>48618.5</v>
      </c>
      <c r="M1352" s="34">
        <f t="shared" si="324"/>
        <v>48618.5</v>
      </c>
      <c r="N1352" s="34">
        <f t="shared" si="325"/>
        <v>0</v>
      </c>
      <c r="O1352" s="34">
        <f t="shared" si="326"/>
        <v>2871.5</v>
      </c>
      <c r="P1352" s="34">
        <f t="shared" si="327"/>
        <v>2871.5</v>
      </c>
      <c r="Q1352" s="34">
        <f t="shared" si="328"/>
        <v>0</v>
      </c>
      <c r="R1352" s="34">
        <f t="shared" si="329"/>
        <v>51490</v>
      </c>
      <c r="S1352" s="34">
        <f t="shared" si="330"/>
        <v>51490</v>
      </c>
      <c r="T1352" s="13">
        <v>42887</v>
      </c>
      <c r="V1352" s="11" t="s">
        <v>3102</v>
      </c>
      <c r="W1352" s="11" t="s">
        <v>235</v>
      </c>
      <c r="X1352" s="11" t="s">
        <v>9047</v>
      </c>
      <c r="Y1352" s="11" t="s">
        <v>3103</v>
      </c>
      <c r="Z1352" s="11" t="s">
        <v>1766</v>
      </c>
      <c r="AA1352" s="11" t="s">
        <v>287</v>
      </c>
      <c r="AB1352" s="11" t="s">
        <v>3090</v>
      </c>
      <c r="AC1352" s="12" t="s">
        <v>595</v>
      </c>
      <c r="AD1352" s="12" t="s">
        <v>73</v>
      </c>
      <c r="AE1352" s="70">
        <v>46600</v>
      </c>
      <c r="AF1352" s="70">
        <v>74600</v>
      </c>
      <c r="AG1352" s="60" t="s">
        <v>45</v>
      </c>
      <c r="AH1352" s="61">
        <v>47900</v>
      </c>
      <c r="AI1352" s="61">
        <v>0</v>
      </c>
      <c r="AJ1352" s="61">
        <v>48618.5</v>
      </c>
      <c r="AK1352" s="61">
        <v>0</v>
      </c>
      <c r="AL1352" s="61">
        <v>0</v>
      </c>
      <c r="AM1352" s="61">
        <v>48618.5</v>
      </c>
      <c r="AN1352" s="11" t="s">
        <v>1038</v>
      </c>
      <c r="AO1352" s="61">
        <v>51490</v>
      </c>
      <c r="AP1352" s="61">
        <v>0</v>
      </c>
      <c r="AQ1352" s="62">
        <v>0</v>
      </c>
      <c r="AR1352" s="62">
        <v>51490</v>
      </c>
      <c r="AS1352" s="11" t="s">
        <v>1680</v>
      </c>
      <c r="AT1352" s="62">
        <v>48618.5</v>
      </c>
      <c r="AU1352" s="62">
        <v>51490</v>
      </c>
      <c r="AV1352" s="61">
        <v>3590</v>
      </c>
      <c r="AW1352" s="63" t="str">
        <f t="shared" si="331"/>
        <v/>
      </c>
      <c r="AX1352" s="63" t="str">
        <f t="shared" si="332"/>
        <v/>
      </c>
      <c r="AY1352" s="64">
        <v>2871.5</v>
      </c>
      <c r="AZ1352" s="65">
        <v>5.9061879737137099E-2</v>
      </c>
      <c r="BA1352" s="65">
        <v>7.4947807933194152E-2</v>
      </c>
      <c r="BB1352" s="17" t="s">
        <v>3046</v>
      </c>
      <c r="BC1352" s="17"/>
    </row>
    <row r="1353" spans="1:55" ht="20.100000000000001" customHeight="1" x14ac:dyDescent="0.2">
      <c r="A1353" s="72">
        <v>2017</v>
      </c>
      <c r="B1353" s="72" t="s">
        <v>75</v>
      </c>
      <c r="C1353" s="35">
        <f t="shared" si="320"/>
        <v>8</v>
      </c>
      <c r="D1353" s="39">
        <v>12</v>
      </c>
      <c r="E1353" s="60" t="s">
        <v>23</v>
      </c>
      <c r="F1353" s="18" t="str">
        <f t="shared" si="321"/>
        <v>YUE, XIAOHONG</v>
      </c>
      <c r="G1353" s="11" t="s">
        <v>3205</v>
      </c>
      <c r="H1353" s="11" t="s">
        <v>3256</v>
      </c>
      <c r="I1353" s="66">
        <v>1</v>
      </c>
      <c r="J1353" s="11" t="s">
        <v>215</v>
      </c>
      <c r="K1353" s="34">
        <f t="shared" si="322"/>
        <v>0</v>
      </c>
      <c r="L1353" s="34">
        <f t="shared" si="323"/>
        <v>48137.39</v>
      </c>
      <c r="M1353" s="34">
        <f t="shared" si="324"/>
        <v>48137.39</v>
      </c>
      <c r="N1353" s="34">
        <f t="shared" si="325"/>
        <v>0</v>
      </c>
      <c r="O1353" s="34">
        <f t="shared" si="326"/>
        <v>8792.61</v>
      </c>
      <c r="P1353" s="34">
        <f t="shared" si="327"/>
        <v>8792.61</v>
      </c>
      <c r="Q1353" s="34">
        <f t="shared" si="328"/>
        <v>0</v>
      </c>
      <c r="R1353" s="34">
        <f t="shared" si="329"/>
        <v>56930</v>
      </c>
      <c r="S1353" s="34">
        <f t="shared" si="330"/>
        <v>56930</v>
      </c>
      <c r="T1353" s="13">
        <v>42826</v>
      </c>
      <c r="V1353" s="11" t="s">
        <v>3253</v>
      </c>
      <c r="W1353" s="11" t="s">
        <v>3254</v>
      </c>
      <c r="X1353" s="11" t="s">
        <v>9058</v>
      </c>
      <c r="Y1353" s="11" t="s">
        <v>3255</v>
      </c>
      <c r="Z1353" s="11" t="s">
        <v>1122</v>
      </c>
      <c r="AA1353" s="11" t="s">
        <v>3257</v>
      </c>
      <c r="AB1353" s="11" t="s">
        <v>3258</v>
      </c>
      <c r="AC1353" s="12" t="s">
        <v>1988</v>
      </c>
      <c r="AD1353" s="12" t="s">
        <v>73</v>
      </c>
      <c r="AE1353" s="70">
        <v>32700</v>
      </c>
      <c r="AF1353" s="70">
        <v>57200</v>
      </c>
      <c r="AG1353" s="60" t="s">
        <v>45</v>
      </c>
      <c r="AH1353" s="61">
        <v>47426</v>
      </c>
      <c r="AI1353" s="61">
        <v>0</v>
      </c>
      <c r="AJ1353" s="61">
        <v>48137.39</v>
      </c>
      <c r="AK1353" s="61">
        <v>0</v>
      </c>
      <c r="AL1353" s="61">
        <v>0</v>
      </c>
      <c r="AM1353" s="61">
        <v>48137.39</v>
      </c>
      <c r="AN1353" s="11" t="s">
        <v>1217</v>
      </c>
      <c r="AO1353" s="61">
        <v>56930</v>
      </c>
      <c r="AP1353" s="61">
        <v>0</v>
      </c>
      <c r="AQ1353" s="62">
        <v>0</v>
      </c>
      <c r="AR1353" s="62">
        <v>56930</v>
      </c>
      <c r="AS1353" s="11" t="s">
        <v>997</v>
      </c>
      <c r="AT1353" s="62">
        <v>48137.39</v>
      </c>
      <c r="AU1353" s="62">
        <v>56930</v>
      </c>
      <c r="AV1353" s="61">
        <v>9504</v>
      </c>
      <c r="AW1353" s="63" t="str">
        <f t="shared" si="331"/>
        <v/>
      </c>
      <c r="AX1353" s="63" t="str">
        <f t="shared" si="332"/>
        <v/>
      </c>
      <c r="AY1353" s="64">
        <v>8792.61</v>
      </c>
      <c r="AZ1353" s="65">
        <v>0.1826565586543018</v>
      </c>
      <c r="BA1353" s="65">
        <v>0.20039640703411632</v>
      </c>
      <c r="BB1353" s="17" t="s">
        <v>3046</v>
      </c>
      <c r="BC1353" s="17"/>
    </row>
    <row r="1354" spans="1:55" ht="20.100000000000001" customHeight="1" x14ac:dyDescent="0.2">
      <c r="A1354" s="15">
        <v>2017</v>
      </c>
      <c r="B1354" s="72" t="s">
        <v>75</v>
      </c>
      <c r="C1354" s="35">
        <f t="shared" si="320"/>
        <v>8</v>
      </c>
      <c r="D1354" s="67">
        <v>12</v>
      </c>
      <c r="E1354" s="60" t="s">
        <v>13</v>
      </c>
      <c r="F1354" s="18" t="str">
        <f t="shared" si="321"/>
        <v>Amiri, Esmaeil</v>
      </c>
      <c r="G1354" s="11" t="s">
        <v>821</v>
      </c>
      <c r="H1354" s="12" t="s">
        <v>822</v>
      </c>
      <c r="I1354" s="66">
        <v>1</v>
      </c>
      <c r="J1354" s="68" t="s">
        <v>215</v>
      </c>
      <c r="K1354" s="34">
        <f t="shared" si="322"/>
        <v>0</v>
      </c>
      <c r="L1354" s="34">
        <f t="shared" si="323"/>
        <v>45224</v>
      </c>
      <c r="M1354" s="34">
        <f t="shared" si="324"/>
        <v>45224</v>
      </c>
      <c r="N1354" s="34">
        <f t="shared" si="325"/>
        <v>0</v>
      </c>
      <c r="O1354" s="34">
        <f t="shared" si="326"/>
        <v>905</v>
      </c>
      <c r="P1354" s="34">
        <f t="shared" si="327"/>
        <v>905</v>
      </c>
      <c r="Q1354" s="34">
        <f t="shared" si="328"/>
        <v>0</v>
      </c>
      <c r="R1354" s="34">
        <f t="shared" si="329"/>
        <v>46129</v>
      </c>
      <c r="S1354" s="34">
        <f t="shared" si="330"/>
        <v>46129</v>
      </c>
      <c r="T1354" s="69">
        <v>42887</v>
      </c>
      <c r="V1354" s="11" t="s">
        <v>818</v>
      </c>
      <c r="W1354" s="11" t="s">
        <v>819</v>
      </c>
      <c r="X1354" s="11" t="s">
        <v>9066</v>
      </c>
      <c r="Y1354" s="11" t="s">
        <v>820</v>
      </c>
      <c r="Z1354" s="12" t="s">
        <v>166</v>
      </c>
      <c r="AA1354" s="12" t="s">
        <v>823</v>
      </c>
      <c r="AB1354" s="12" t="s">
        <v>824</v>
      </c>
      <c r="AC1354" s="12" t="s">
        <v>825</v>
      </c>
      <c r="AD1354" s="12" t="s">
        <v>73</v>
      </c>
      <c r="AE1354" s="70">
        <v>30833</v>
      </c>
      <c r="AF1354" s="70">
        <v>60432</v>
      </c>
      <c r="AG1354" s="60" t="s">
        <v>45</v>
      </c>
      <c r="AH1354" s="61">
        <v>44556</v>
      </c>
      <c r="AI1354" s="61">
        <v>0</v>
      </c>
      <c r="AJ1354" s="61">
        <v>45224</v>
      </c>
      <c r="AK1354" s="61">
        <v>0</v>
      </c>
      <c r="AL1354" s="61">
        <v>0</v>
      </c>
      <c r="AM1354" s="61">
        <v>45224</v>
      </c>
      <c r="AN1354" s="11" t="s">
        <v>748</v>
      </c>
      <c r="AO1354" s="61">
        <v>46129</v>
      </c>
      <c r="AP1354" s="61">
        <v>0</v>
      </c>
      <c r="AQ1354" s="62">
        <v>0</v>
      </c>
      <c r="AR1354" s="62">
        <v>46129</v>
      </c>
      <c r="AS1354" s="11" t="s">
        <v>826</v>
      </c>
      <c r="AT1354" s="62">
        <v>45224</v>
      </c>
      <c r="AU1354" s="62">
        <v>46129</v>
      </c>
      <c r="AV1354" s="61">
        <v>1573</v>
      </c>
      <c r="AW1354" s="63" t="str">
        <f t="shared" si="331"/>
        <v/>
      </c>
      <c r="AX1354" s="63" t="str">
        <f t="shared" si="332"/>
        <v/>
      </c>
      <c r="AY1354" s="64">
        <v>905</v>
      </c>
      <c r="AZ1354" s="65">
        <v>1.9618894838387999E-2</v>
      </c>
      <c r="BA1354" s="65">
        <v>3.530388724302002E-2</v>
      </c>
      <c r="BB1354" s="16" t="s">
        <v>37</v>
      </c>
      <c r="BC1354" s="17" t="s">
        <v>528</v>
      </c>
    </row>
    <row r="1355" spans="1:55" ht="20.100000000000001" customHeight="1" x14ac:dyDescent="0.2">
      <c r="A1355" s="15">
        <v>2017</v>
      </c>
      <c r="B1355" s="72" t="s">
        <v>75</v>
      </c>
      <c r="C1355" s="35">
        <f t="shared" si="320"/>
        <v>8</v>
      </c>
      <c r="D1355" s="67">
        <v>12</v>
      </c>
      <c r="E1355" s="60" t="s">
        <v>13</v>
      </c>
      <c r="F1355" s="18" t="str">
        <f t="shared" si="321"/>
        <v>Beck, Matthew</v>
      </c>
      <c r="G1355" s="11" t="s">
        <v>571</v>
      </c>
      <c r="H1355" s="12" t="s">
        <v>572</v>
      </c>
      <c r="I1355" s="66">
        <v>1</v>
      </c>
      <c r="J1355" s="68" t="s">
        <v>215</v>
      </c>
      <c r="K1355" s="34">
        <f t="shared" si="322"/>
        <v>0</v>
      </c>
      <c r="L1355" s="34">
        <f t="shared" si="323"/>
        <v>126875</v>
      </c>
      <c r="M1355" s="34">
        <f t="shared" si="324"/>
        <v>126875</v>
      </c>
      <c r="N1355" s="34">
        <f t="shared" si="325"/>
        <v>0</v>
      </c>
      <c r="O1355" s="34">
        <f t="shared" si="326"/>
        <v>1903</v>
      </c>
      <c r="P1355" s="34">
        <f t="shared" si="327"/>
        <v>1903</v>
      </c>
      <c r="Q1355" s="34">
        <f t="shared" si="328"/>
        <v>0</v>
      </c>
      <c r="R1355" s="34">
        <f t="shared" si="329"/>
        <v>128778</v>
      </c>
      <c r="S1355" s="34">
        <f t="shared" si="330"/>
        <v>128778</v>
      </c>
      <c r="T1355" s="69">
        <v>42826</v>
      </c>
      <c r="V1355" s="11" t="s">
        <v>568</v>
      </c>
      <c r="W1355" s="11" t="s">
        <v>569</v>
      </c>
      <c r="X1355" s="11" t="s">
        <v>9069</v>
      </c>
      <c r="Y1355" s="11" t="s">
        <v>570</v>
      </c>
      <c r="Z1355" s="12" t="s">
        <v>573</v>
      </c>
      <c r="AA1355" s="12" t="s">
        <v>574</v>
      </c>
      <c r="AB1355" s="12" t="s">
        <v>575</v>
      </c>
      <c r="AC1355" s="12" t="s">
        <v>576</v>
      </c>
      <c r="AD1355" s="12" t="s">
        <v>73</v>
      </c>
      <c r="AE1355" s="70">
        <v>93824</v>
      </c>
      <c r="AF1355" s="70">
        <v>183896</v>
      </c>
      <c r="AG1355" s="60" t="s">
        <v>45</v>
      </c>
      <c r="AH1355" s="61">
        <v>125000</v>
      </c>
      <c r="AI1355" s="61">
        <v>0</v>
      </c>
      <c r="AJ1355" s="61">
        <v>126875</v>
      </c>
      <c r="AK1355" s="61">
        <v>0</v>
      </c>
      <c r="AL1355" s="61">
        <v>0</v>
      </c>
      <c r="AM1355" s="61">
        <v>126875</v>
      </c>
      <c r="AN1355" s="11"/>
      <c r="AO1355" s="61">
        <v>128778</v>
      </c>
      <c r="AP1355" s="61">
        <v>0</v>
      </c>
      <c r="AQ1355" s="62">
        <v>0</v>
      </c>
      <c r="AR1355" s="62">
        <v>128778</v>
      </c>
      <c r="AS1355" s="11" t="s">
        <v>577</v>
      </c>
      <c r="AT1355" s="62">
        <v>126875</v>
      </c>
      <c r="AU1355" s="62">
        <v>128778</v>
      </c>
      <c r="AV1355" s="61">
        <v>3778</v>
      </c>
      <c r="AW1355" s="63" t="str">
        <f t="shared" si="331"/>
        <v/>
      </c>
      <c r="AX1355" s="63" t="str">
        <f t="shared" si="332"/>
        <v/>
      </c>
      <c r="AY1355" s="64">
        <v>1903</v>
      </c>
      <c r="AZ1355" s="65">
        <v>1.4777368805230708E-2</v>
      </c>
      <c r="BA1355" s="65">
        <v>3.0224000000000001E-2</v>
      </c>
      <c r="BB1355" s="16" t="s">
        <v>37</v>
      </c>
      <c r="BC1355" s="17" t="s">
        <v>528</v>
      </c>
    </row>
    <row r="1356" spans="1:55" ht="20.100000000000001" customHeight="1" x14ac:dyDescent="0.2">
      <c r="A1356" s="15">
        <v>2017</v>
      </c>
      <c r="B1356" s="72" t="s">
        <v>75</v>
      </c>
      <c r="C1356" s="35">
        <f t="shared" si="320"/>
        <v>8</v>
      </c>
      <c r="D1356" s="67">
        <v>12</v>
      </c>
      <c r="E1356" s="60" t="s">
        <v>13</v>
      </c>
      <c r="F1356" s="18" t="str">
        <f t="shared" si="321"/>
        <v>Enoch, Vanessa</v>
      </c>
      <c r="G1356" s="11" t="s">
        <v>593</v>
      </c>
      <c r="H1356" s="12" t="s">
        <v>594</v>
      </c>
      <c r="I1356" s="66">
        <v>1</v>
      </c>
      <c r="J1356" s="68" t="s">
        <v>215</v>
      </c>
      <c r="K1356" s="34">
        <f t="shared" si="322"/>
        <v>47045</v>
      </c>
      <c r="L1356" s="34">
        <f t="shared" si="323"/>
        <v>0</v>
      </c>
      <c r="M1356" s="34">
        <f t="shared" si="324"/>
        <v>47045</v>
      </c>
      <c r="N1356" s="34">
        <f t="shared" si="325"/>
        <v>941</v>
      </c>
      <c r="O1356" s="34">
        <f t="shared" si="326"/>
        <v>0</v>
      </c>
      <c r="P1356" s="34">
        <f t="shared" si="327"/>
        <v>941</v>
      </c>
      <c r="Q1356" s="34">
        <f t="shared" si="328"/>
        <v>47986</v>
      </c>
      <c r="R1356" s="34">
        <f t="shared" si="329"/>
        <v>0</v>
      </c>
      <c r="S1356" s="34">
        <f t="shared" si="330"/>
        <v>47986</v>
      </c>
      <c r="T1356" s="69">
        <v>42826</v>
      </c>
      <c r="V1356" s="11" t="s">
        <v>590</v>
      </c>
      <c r="W1356" s="11" t="s">
        <v>591</v>
      </c>
      <c r="X1356" s="11" t="s">
        <v>9081</v>
      </c>
      <c r="Y1356" s="11" t="s">
        <v>592</v>
      </c>
      <c r="Z1356" s="12" t="s">
        <v>573</v>
      </c>
      <c r="AA1356" s="12" t="s">
        <v>574</v>
      </c>
      <c r="AB1356" s="12" t="s">
        <v>575</v>
      </c>
      <c r="AC1356" s="12" t="s">
        <v>595</v>
      </c>
      <c r="AD1356" s="12" t="s">
        <v>596</v>
      </c>
      <c r="AE1356" s="70">
        <v>53819</v>
      </c>
      <c r="AF1356" s="70">
        <v>86111</v>
      </c>
      <c r="AG1356" s="60"/>
      <c r="AH1356" s="61">
        <v>46350</v>
      </c>
      <c r="AI1356" s="61">
        <v>0</v>
      </c>
      <c r="AJ1356" s="61">
        <v>47045</v>
      </c>
      <c r="AK1356" s="61">
        <v>0</v>
      </c>
      <c r="AL1356" s="61">
        <v>47045</v>
      </c>
      <c r="AM1356" s="61">
        <v>0</v>
      </c>
      <c r="AN1356" s="11"/>
      <c r="AO1356" s="61">
        <v>47986</v>
      </c>
      <c r="AP1356" s="61">
        <v>0</v>
      </c>
      <c r="AQ1356" s="62">
        <v>47986</v>
      </c>
      <c r="AR1356" s="62">
        <v>0</v>
      </c>
      <c r="AS1356" s="11"/>
      <c r="AT1356" s="62">
        <v>47045</v>
      </c>
      <c r="AU1356" s="62">
        <v>47986</v>
      </c>
      <c r="AV1356" s="61">
        <v>1636</v>
      </c>
      <c r="AW1356" s="63" t="str">
        <f t="shared" si="331"/>
        <v/>
      </c>
      <c r="AX1356" s="63" t="str">
        <f t="shared" si="332"/>
        <v/>
      </c>
      <c r="AY1356" s="64">
        <v>941</v>
      </c>
      <c r="AZ1356" s="65">
        <v>1.9609886216813237E-2</v>
      </c>
      <c r="BA1356" s="65">
        <v>3.5296655879180149E-2</v>
      </c>
      <c r="BB1356" s="16" t="s">
        <v>37</v>
      </c>
      <c r="BC1356" s="17" t="s">
        <v>528</v>
      </c>
    </row>
    <row r="1357" spans="1:55" ht="20.100000000000001" customHeight="1" x14ac:dyDescent="0.2">
      <c r="A1357" s="15">
        <v>2017</v>
      </c>
      <c r="B1357" s="72" t="s">
        <v>75</v>
      </c>
      <c r="C1357" s="35">
        <f t="shared" ref="C1357:C1420" si="333">IF(D1357="1a",1,(IF(D1357="1b",2,(IF(D1357="2a",3,(IF(D1357="2b",4,(IF(D1357=3,5,(IF(D1357=4,6,(IF(D1357=7,7,(IF(LEFT(D1357,2)="12",8,("unknown"))))))))))))))))</f>
        <v>8</v>
      </c>
      <c r="D1357" s="67">
        <v>12</v>
      </c>
      <c r="E1357" s="60" t="s">
        <v>13</v>
      </c>
      <c r="F1357" s="18" t="str">
        <f t="shared" ref="F1357:F1420" si="334">CONCATENATE(V1357,", ", W1357)</f>
        <v>Hutchins, Bryan</v>
      </c>
      <c r="G1357" s="11" t="s">
        <v>743</v>
      </c>
      <c r="H1357" s="12" t="s">
        <v>744</v>
      </c>
      <c r="I1357" s="66">
        <v>1</v>
      </c>
      <c r="J1357" s="68" t="s">
        <v>215</v>
      </c>
      <c r="K1357" s="34">
        <f t="shared" ref="K1357:K1420" si="335">AL1357</f>
        <v>0</v>
      </c>
      <c r="L1357" s="34">
        <f t="shared" ref="L1357:L1420" si="336">AM1357</f>
        <v>60900</v>
      </c>
      <c r="M1357" s="34">
        <f t="shared" ref="M1357:M1420" si="337">AT1357</f>
        <v>60900</v>
      </c>
      <c r="N1357" s="34">
        <f t="shared" ref="N1357:N1420" si="338">AQ1357-AL1357</f>
        <v>0</v>
      </c>
      <c r="O1357" s="34">
        <f t="shared" ref="O1357:O1420" si="339">AR1357-AM1357</f>
        <v>5000</v>
      </c>
      <c r="P1357" s="34">
        <f t="shared" ref="P1357:P1420" si="340">O1357+N1357</f>
        <v>5000</v>
      </c>
      <c r="Q1357" s="34">
        <f t="shared" ref="Q1357:Q1420" si="341">AQ1357</f>
        <v>0</v>
      </c>
      <c r="R1357" s="34">
        <f t="shared" ref="R1357:R1420" si="342">AR1357</f>
        <v>65900</v>
      </c>
      <c r="S1357" s="34">
        <f t="shared" ref="S1357:S1420" si="343">AU1357</f>
        <v>65900</v>
      </c>
      <c r="T1357" s="69">
        <v>42856</v>
      </c>
      <c r="V1357" s="11" t="s">
        <v>741</v>
      </c>
      <c r="W1357" s="11" t="s">
        <v>742</v>
      </c>
      <c r="X1357" s="11" t="s">
        <v>9099</v>
      </c>
      <c r="Y1357" s="11">
        <v>884383879</v>
      </c>
      <c r="Z1357" s="12" t="s">
        <v>607</v>
      </c>
      <c r="AA1357" s="12" t="s">
        <v>745</v>
      </c>
      <c r="AB1357" s="12" t="s">
        <v>746</v>
      </c>
      <c r="AC1357" s="12" t="s">
        <v>747</v>
      </c>
      <c r="AD1357" s="12" t="s">
        <v>73</v>
      </c>
      <c r="AE1357" s="70">
        <v>47071</v>
      </c>
      <c r="AF1357" s="70">
        <v>92260</v>
      </c>
      <c r="AG1357" s="60" t="s">
        <v>45</v>
      </c>
      <c r="AH1357" s="61">
        <v>60000</v>
      </c>
      <c r="AI1357" s="61">
        <v>0</v>
      </c>
      <c r="AJ1357" s="61">
        <v>60900</v>
      </c>
      <c r="AK1357" s="61">
        <v>0</v>
      </c>
      <c r="AL1357" s="61">
        <v>0</v>
      </c>
      <c r="AM1357" s="61">
        <v>60900</v>
      </c>
      <c r="AN1357" s="11" t="s">
        <v>748</v>
      </c>
      <c r="AO1357" s="61">
        <v>65900</v>
      </c>
      <c r="AP1357" s="61">
        <v>0</v>
      </c>
      <c r="AQ1357" s="62">
        <v>0</v>
      </c>
      <c r="AR1357" s="62">
        <v>65900</v>
      </c>
      <c r="AS1357" s="11" t="s">
        <v>672</v>
      </c>
      <c r="AT1357" s="62">
        <v>60900</v>
      </c>
      <c r="AU1357" s="62">
        <v>65900</v>
      </c>
      <c r="AV1357" s="61">
        <v>5900</v>
      </c>
      <c r="AW1357" s="63" t="str">
        <f t="shared" ref="AW1357:AW1420" si="344">IF(AQ1357+AR1357&lt;&gt;AU1357,"Issue","")</f>
        <v/>
      </c>
      <c r="AX1357" s="63" t="str">
        <f t="shared" ref="AX1357:AX1420" si="345">IF(AL1357+AM1357&lt;&gt;AT1357,"Issue","")</f>
        <v/>
      </c>
      <c r="AY1357" s="64">
        <v>5000</v>
      </c>
      <c r="AZ1357" s="65">
        <v>7.5872534142640363E-2</v>
      </c>
      <c r="BA1357" s="65">
        <v>9.8333333333333328E-2</v>
      </c>
      <c r="BB1357" s="16" t="s">
        <v>37</v>
      </c>
      <c r="BC1357" s="17" t="s">
        <v>528</v>
      </c>
    </row>
    <row r="1358" spans="1:55" ht="20.100000000000001" customHeight="1" x14ac:dyDescent="0.2">
      <c r="A1358" s="15">
        <v>2017</v>
      </c>
      <c r="B1358" s="72" t="s">
        <v>75</v>
      </c>
      <c r="C1358" s="35">
        <f t="shared" si="333"/>
        <v>8</v>
      </c>
      <c r="D1358" s="67">
        <v>12</v>
      </c>
      <c r="E1358" s="60" t="s">
        <v>13</v>
      </c>
      <c r="F1358" s="18" t="str">
        <f t="shared" si="334"/>
        <v>McMillian, Traci</v>
      </c>
      <c r="G1358" s="11" t="s">
        <v>571</v>
      </c>
      <c r="H1358" s="12" t="s">
        <v>648</v>
      </c>
      <c r="I1358" s="66">
        <v>1</v>
      </c>
      <c r="J1358" s="68" t="s">
        <v>215</v>
      </c>
      <c r="K1358" s="34">
        <f t="shared" si="335"/>
        <v>0</v>
      </c>
      <c r="L1358" s="34">
        <f t="shared" si="336"/>
        <v>131950</v>
      </c>
      <c r="M1358" s="34">
        <f t="shared" si="337"/>
        <v>131950</v>
      </c>
      <c r="N1358" s="34">
        <f t="shared" si="338"/>
        <v>0</v>
      </c>
      <c r="O1358" s="34">
        <f t="shared" si="339"/>
        <v>1979</v>
      </c>
      <c r="P1358" s="34">
        <f t="shared" si="340"/>
        <v>1979</v>
      </c>
      <c r="Q1358" s="34">
        <f t="shared" si="341"/>
        <v>0</v>
      </c>
      <c r="R1358" s="34">
        <f t="shared" si="342"/>
        <v>133929</v>
      </c>
      <c r="S1358" s="34">
        <f t="shared" si="343"/>
        <v>133929</v>
      </c>
      <c r="T1358" s="69">
        <v>42826</v>
      </c>
      <c r="V1358" s="11" t="s">
        <v>645</v>
      </c>
      <c r="W1358" s="11" t="s">
        <v>646</v>
      </c>
      <c r="X1358" s="11" t="s">
        <v>9117</v>
      </c>
      <c r="Y1358" s="11" t="s">
        <v>647</v>
      </c>
      <c r="Z1358" s="12" t="s">
        <v>573</v>
      </c>
      <c r="AA1358" s="12" t="s">
        <v>574</v>
      </c>
      <c r="AB1358" s="12" t="s">
        <v>575</v>
      </c>
      <c r="AC1358" s="12" t="s">
        <v>576</v>
      </c>
      <c r="AD1358" s="12" t="s">
        <v>73</v>
      </c>
      <c r="AE1358" s="70">
        <v>93824</v>
      </c>
      <c r="AF1358" s="70">
        <v>183896</v>
      </c>
      <c r="AG1358" s="60" t="s">
        <v>45</v>
      </c>
      <c r="AH1358" s="61">
        <v>130000</v>
      </c>
      <c r="AI1358" s="61">
        <v>0</v>
      </c>
      <c r="AJ1358" s="61">
        <v>131950</v>
      </c>
      <c r="AK1358" s="61">
        <v>0</v>
      </c>
      <c r="AL1358" s="61">
        <v>0</v>
      </c>
      <c r="AM1358" s="61">
        <v>131950</v>
      </c>
      <c r="AN1358" s="11"/>
      <c r="AO1358" s="61">
        <v>133929</v>
      </c>
      <c r="AP1358" s="61">
        <v>0</v>
      </c>
      <c r="AQ1358" s="62">
        <v>0</v>
      </c>
      <c r="AR1358" s="62">
        <v>133929</v>
      </c>
      <c r="AS1358" s="11" t="s">
        <v>577</v>
      </c>
      <c r="AT1358" s="62">
        <v>131950</v>
      </c>
      <c r="AU1358" s="62">
        <v>133929</v>
      </c>
      <c r="AV1358" s="61">
        <v>3929</v>
      </c>
      <c r="AW1358" s="63" t="str">
        <f t="shared" si="344"/>
        <v/>
      </c>
      <c r="AX1358" s="63" t="str">
        <f t="shared" si="345"/>
        <v/>
      </c>
      <c r="AY1358" s="64">
        <v>1979</v>
      </c>
      <c r="AZ1358" s="65">
        <v>1.4776486048577979E-2</v>
      </c>
      <c r="BA1358" s="65">
        <v>3.0223076923076922E-2</v>
      </c>
      <c r="BB1358" s="16" t="s">
        <v>37</v>
      </c>
      <c r="BC1358" s="17" t="s">
        <v>528</v>
      </c>
    </row>
    <row r="1359" spans="1:55" ht="20.100000000000001" customHeight="1" x14ac:dyDescent="0.2">
      <c r="A1359" s="15">
        <v>2017</v>
      </c>
      <c r="B1359" s="72" t="s">
        <v>75</v>
      </c>
      <c r="C1359" s="35">
        <f t="shared" si="333"/>
        <v>8</v>
      </c>
      <c r="D1359" s="67">
        <v>12</v>
      </c>
      <c r="E1359" s="60" t="s">
        <v>13</v>
      </c>
      <c r="F1359" s="18" t="str">
        <f t="shared" si="334"/>
        <v>Milligan, Ryan</v>
      </c>
      <c r="G1359" s="11" t="s">
        <v>761</v>
      </c>
      <c r="H1359" s="12" t="s">
        <v>762</v>
      </c>
      <c r="I1359" s="66">
        <v>1</v>
      </c>
      <c r="J1359" s="68" t="s">
        <v>215</v>
      </c>
      <c r="K1359" s="34">
        <f t="shared" si="335"/>
        <v>0</v>
      </c>
      <c r="L1359" s="34">
        <f t="shared" si="336"/>
        <v>37500</v>
      </c>
      <c r="M1359" s="34">
        <f t="shared" si="337"/>
        <v>37500</v>
      </c>
      <c r="N1359" s="34">
        <f t="shared" si="338"/>
        <v>0</v>
      </c>
      <c r="O1359" s="34">
        <f t="shared" si="339"/>
        <v>7500</v>
      </c>
      <c r="P1359" s="34">
        <f t="shared" si="340"/>
        <v>7500</v>
      </c>
      <c r="Q1359" s="34">
        <f t="shared" si="341"/>
        <v>0</v>
      </c>
      <c r="R1359" s="34">
        <f t="shared" si="342"/>
        <v>45000</v>
      </c>
      <c r="S1359" s="34">
        <f t="shared" si="343"/>
        <v>45000</v>
      </c>
      <c r="T1359" s="69">
        <v>42856</v>
      </c>
      <c r="V1359" s="11" t="s">
        <v>758</v>
      </c>
      <c r="W1359" s="11" t="s">
        <v>759</v>
      </c>
      <c r="X1359" s="11" t="s">
        <v>9118</v>
      </c>
      <c r="Y1359" s="11" t="s">
        <v>760</v>
      </c>
      <c r="Z1359" s="12" t="s">
        <v>607</v>
      </c>
      <c r="AA1359" s="12" t="s">
        <v>763</v>
      </c>
      <c r="AB1359" s="12" t="s">
        <v>764</v>
      </c>
      <c r="AC1359" s="12" t="s">
        <v>313</v>
      </c>
      <c r="AD1359" s="12" t="s">
        <v>314</v>
      </c>
      <c r="AE1359" s="70">
        <v>28141</v>
      </c>
      <c r="AF1359" s="70">
        <v>45026</v>
      </c>
      <c r="AG1359" s="60"/>
      <c r="AH1359" s="61">
        <v>37500</v>
      </c>
      <c r="AI1359" s="61"/>
      <c r="AJ1359" s="61">
        <v>37500</v>
      </c>
      <c r="AK1359" s="61">
        <v>0</v>
      </c>
      <c r="AL1359" s="61">
        <v>0</v>
      </c>
      <c r="AM1359" s="61">
        <v>37500</v>
      </c>
      <c r="AN1359" s="11" t="s">
        <v>765</v>
      </c>
      <c r="AO1359" s="61">
        <v>45000</v>
      </c>
      <c r="AP1359" s="61">
        <v>0</v>
      </c>
      <c r="AQ1359" s="62"/>
      <c r="AR1359" s="62">
        <v>45000</v>
      </c>
      <c r="AS1359" s="11" t="s">
        <v>765</v>
      </c>
      <c r="AT1359" s="62">
        <v>37500</v>
      </c>
      <c r="AU1359" s="62">
        <v>45000</v>
      </c>
      <c r="AV1359" s="61">
        <v>7500</v>
      </c>
      <c r="AW1359" s="63" t="str">
        <f t="shared" si="344"/>
        <v/>
      </c>
      <c r="AX1359" s="63" t="str">
        <f t="shared" si="345"/>
        <v/>
      </c>
      <c r="AY1359" s="64">
        <v>7500</v>
      </c>
      <c r="AZ1359" s="65">
        <v>0.16666666666666666</v>
      </c>
      <c r="BA1359" s="65">
        <v>0.2</v>
      </c>
      <c r="BB1359" s="16" t="s">
        <v>37</v>
      </c>
      <c r="BC1359" s="17" t="s">
        <v>528</v>
      </c>
    </row>
    <row r="1360" spans="1:55" ht="20.100000000000001" customHeight="1" x14ac:dyDescent="0.2">
      <c r="A1360" s="15">
        <v>2017</v>
      </c>
      <c r="B1360" s="72" t="s">
        <v>75</v>
      </c>
      <c r="C1360" s="35">
        <f t="shared" si="333"/>
        <v>8</v>
      </c>
      <c r="D1360" s="67">
        <v>12</v>
      </c>
      <c r="E1360" s="60" t="s">
        <v>13</v>
      </c>
      <c r="F1360" s="18" t="str">
        <f t="shared" si="334"/>
        <v>Morgan, Andre</v>
      </c>
      <c r="G1360" s="11" t="s">
        <v>769</v>
      </c>
      <c r="H1360" s="12" t="s">
        <v>770</v>
      </c>
      <c r="I1360" s="66">
        <v>1</v>
      </c>
      <c r="J1360" s="68" t="s">
        <v>215</v>
      </c>
      <c r="K1360" s="34">
        <f t="shared" si="335"/>
        <v>0</v>
      </c>
      <c r="L1360" s="34">
        <f t="shared" si="336"/>
        <v>63945</v>
      </c>
      <c r="M1360" s="34">
        <f t="shared" si="337"/>
        <v>63945</v>
      </c>
      <c r="N1360" s="34">
        <f t="shared" si="338"/>
        <v>0</v>
      </c>
      <c r="O1360" s="34">
        <f t="shared" si="339"/>
        <v>6055</v>
      </c>
      <c r="P1360" s="34">
        <f t="shared" si="340"/>
        <v>6055</v>
      </c>
      <c r="Q1360" s="34">
        <f t="shared" si="341"/>
        <v>0</v>
      </c>
      <c r="R1360" s="34">
        <f t="shared" si="342"/>
        <v>70000</v>
      </c>
      <c r="S1360" s="34">
        <f t="shared" si="343"/>
        <v>70000</v>
      </c>
      <c r="T1360" s="69">
        <v>42856</v>
      </c>
      <c r="V1360" s="11" t="s">
        <v>766</v>
      </c>
      <c r="W1360" s="11" t="s">
        <v>767</v>
      </c>
      <c r="X1360" s="11" t="s">
        <v>9121</v>
      </c>
      <c r="Y1360" s="11" t="s">
        <v>768</v>
      </c>
      <c r="Z1360" s="12" t="s">
        <v>771</v>
      </c>
      <c r="AA1360" s="12" t="s">
        <v>771</v>
      </c>
      <c r="AB1360" s="12" t="s">
        <v>772</v>
      </c>
      <c r="AC1360" s="12" t="s">
        <v>773</v>
      </c>
      <c r="AD1360" s="12" t="s">
        <v>774</v>
      </c>
      <c r="AE1360" s="70">
        <v>50000</v>
      </c>
      <c r="AF1360" s="70">
        <v>98000</v>
      </c>
      <c r="AG1360" s="60" t="s">
        <v>45</v>
      </c>
      <c r="AH1360" s="61">
        <v>63000</v>
      </c>
      <c r="AI1360" s="61">
        <v>0</v>
      </c>
      <c r="AJ1360" s="61">
        <v>63945</v>
      </c>
      <c r="AK1360" s="61">
        <v>0</v>
      </c>
      <c r="AL1360" s="61">
        <v>0</v>
      </c>
      <c r="AM1360" s="61">
        <v>63945</v>
      </c>
      <c r="AN1360" s="11"/>
      <c r="AO1360" s="61">
        <v>70000</v>
      </c>
      <c r="AP1360" s="61">
        <v>0</v>
      </c>
      <c r="AQ1360" s="62">
        <v>0</v>
      </c>
      <c r="AR1360" s="62">
        <v>70000</v>
      </c>
      <c r="AS1360" s="11" t="s">
        <v>577</v>
      </c>
      <c r="AT1360" s="62">
        <v>63945</v>
      </c>
      <c r="AU1360" s="62">
        <v>70000</v>
      </c>
      <c r="AV1360" s="61">
        <v>7000</v>
      </c>
      <c r="AW1360" s="63" t="str">
        <f t="shared" si="344"/>
        <v/>
      </c>
      <c r="AX1360" s="63" t="str">
        <f t="shared" si="345"/>
        <v/>
      </c>
      <c r="AY1360" s="64">
        <v>6055</v>
      </c>
      <c r="AZ1360" s="65">
        <v>8.6499999999999994E-2</v>
      </c>
      <c r="BA1360" s="65">
        <v>0.1111111111111111</v>
      </c>
      <c r="BB1360" s="16" t="s">
        <v>37</v>
      </c>
      <c r="BC1360" s="17" t="s">
        <v>528</v>
      </c>
    </row>
    <row r="1361" spans="1:55" ht="20.100000000000001" customHeight="1" x14ac:dyDescent="0.2">
      <c r="A1361" s="15">
        <v>2017</v>
      </c>
      <c r="B1361" s="72" t="s">
        <v>75</v>
      </c>
      <c r="C1361" s="35">
        <f t="shared" si="333"/>
        <v>8</v>
      </c>
      <c r="D1361" s="67">
        <v>12</v>
      </c>
      <c r="E1361" s="60" t="s">
        <v>13</v>
      </c>
      <c r="F1361" s="18" t="str">
        <f t="shared" si="334"/>
        <v>Wagoner, Kaira</v>
      </c>
      <c r="G1361" s="11" t="s">
        <v>963</v>
      </c>
      <c r="H1361" s="12" t="s">
        <v>964</v>
      </c>
      <c r="I1361" s="66">
        <v>1</v>
      </c>
      <c r="J1361" s="68" t="s">
        <v>215</v>
      </c>
      <c r="K1361" s="34">
        <f t="shared" si="335"/>
        <v>0</v>
      </c>
      <c r="L1361" s="34">
        <f t="shared" si="336"/>
        <v>43442</v>
      </c>
      <c r="M1361" s="34">
        <f t="shared" si="337"/>
        <v>43442</v>
      </c>
      <c r="N1361" s="34">
        <f t="shared" si="338"/>
        <v>0</v>
      </c>
      <c r="O1361" s="34">
        <f t="shared" si="339"/>
        <v>4402</v>
      </c>
      <c r="P1361" s="34">
        <f t="shared" si="340"/>
        <v>4402</v>
      </c>
      <c r="Q1361" s="34">
        <f t="shared" si="341"/>
        <v>0</v>
      </c>
      <c r="R1361" s="34">
        <f t="shared" si="342"/>
        <v>47844</v>
      </c>
      <c r="S1361" s="34">
        <f t="shared" si="343"/>
        <v>47844</v>
      </c>
      <c r="T1361" s="69">
        <v>42907</v>
      </c>
      <c r="V1361" s="11" t="s">
        <v>960</v>
      </c>
      <c r="W1361" s="11" t="s">
        <v>961</v>
      </c>
      <c r="X1361" s="11" t="s">
        <v>9138</v>
      </c>
      <c r="Y1361" s="11" t="s">
        <v>962</v>
      </c>
      <c r="Z1361" s="12" t="s">
        <v>166</v>
      </c>
      <c r="AA1361" s="12" t="s">
        <v>823</v>
      </c>
      <c r="AB1361" s="12" t="s">
        <v>824</v>
      </c>
      <c r="AC1361" s="12" t="s">
        <v>825</v>
      </c>
      <c r="AD1361" s="12" t="s">
        <v>73</v>
      </c>
      <c r="AE1361" s="70">
        <v>30833</v>
      </c>
      <c r="AF1361" s="70">
        <v>60432</v>
      </c>
      <c r="AG1361" s="60" t="s">
        <v>45</v>
      </c>
      <c r="AH1361" s="61">
        <v>42800</v>
      </c>
      <c r="AI1361" s="61">
        <v>0</v>
      </c>
      <c r="AJ1361" s="61">
        <v>43442</v>
      </c>
      <c r="AK1361" s="61">
        <v>0</v>
      </c>
      <c r="AL1361" s="61">
        <v>0</v>
      </c>
      <c r="AM1361" s="61">
        <v>43442</v>
      </c>
      <c r="AN1361" s="11" t="s">
        <v>748</v>
      </c>
      <c r="AO1361" s="61">
        <v>47844</v>
      </c>
      <c r="AP1361" s="61">
        <v>0</v>
      </c>
      <c r="AQ1361" s="62"/>
      <c r="AR1361" s="62">
        <v>47844</v>
      </c>
      <c r="AS1361" s="11" t="s">
        <v>672</v>
      </c>
      <c r="AT1361" s="62">
        <v>43442</v>
      </c>
      <c r="AU1361" s="62">
        <v>47844</v>
      </c>
      <c r="AV1361" s="61">
        <v>5044</v>
      </c>
      <c r="AW1361" s="63" t="str">
        <f t="shared" si="344"/>
        <v/>
      </c>
      <c r="AX1361" s="63" t="str">
        <f t="shared" si="345"/>
        <v/>
      </c>
      <c r="AY1361" s="64">
        <v>4402</v>
      </c>
      <c r="AZ1361" s="65">
        <v>9.2007357244377558E-2</v>
      </c>
      <c r="BA1361" s="65">
        <v>0.11785046728971962</v>
      </c>
      <c r="BB1361" s="16" t="s">
        <v>37</v>
      </c>
      <c r="BC1361" s="17" t="s">
        <v>528</v>
      </c>
    </row>
    <row r="1362" spans="1:55" ht="20.100000000000001" customHeight="1" x14ac:dyDescent="0.2">
      <c r="A1362" s="15">
        <v>2017</v>
      </c>
      <c r="B1362" s="72" t="s">
        <v>75</v>
      </c>
      <c r="C1362" s="35">
        <f t="shared" si="333"/>
        <v>8</v>
      </c>
      <c r="D1362" s="67">
        <v>12</v>
      </c>
      <c r="E1362" s="60" t="s">
        <v>13</v>
      </c>
      <c r="F1362" s="18" t="str">
        <f t="shared" si="334"/>
        <v>Zhong, Wei</v>
      </c>
      <c r="G1362" s="11" t="s">
        <v>917</v>
      </c>
      <c r="H1362" s="12" t="s">
        <v>918</v>
      </c>
      <c r="I1362" s="66">
        <v>1</v>
      </c>
      <c r="J1362" s="68" t="s">
        <v>215</v>
      </c>
      <c r="K1362" s="34">
        <f t="shared" si="335"/>
        <v>41260</v>
      </c>
      <c r="L1362" s="34">
        <f t="shared" si="336"/>
        <v>13753</v>
      </c>
      <c r="M1362" s="34">
        <f t="shared" si="337"/>
        <v>55013</v>
      </c>
      <c r="N1362" s="34">
        <f t="shared" si="338"/>
        <v>3740</v>
      </c>
      <c r="O1362" s="34">
        <f t="shared" si="339"/>
        <v>1247</v>
      </c>
      <c r="P1362" s="34">
        <f t="shared" si="340"/>
        <v>4987</v>
      </c>
      <c r="Q1362" s="34">
        <f t="shared" si="341"/>
        <v>45000</v>
      </c>
      <c r="R1362" s="34">
        <f t="shared" si="342"/>
        <v>15000</v>
      </c>
      <c r="S1362" s="34">
        <f t="shared" si="343"/>
        <v>60000</v>
      </c>
      <c r="T1362" s="69">
        <v>42887</v>
      </c>
      <c r="V1362" s="11" t="s">
        <v>915</v>
      </c>
      <c r="W1362" s="11" t="s">
        <v>916</v>
      </c>
      <c r="X1362" s="11" t="s">
        <v>9144</v>
      </c>
      <c r="Y1362" s="11">
        <v>884255108</v>
      </c>
      <c r="Z1362" s="12" t="s">
        <v>607</v>
      </c>
      <c r="AA1362" s="12" t="s">
        <v>919</v>
      </c>
      <c r="AB1362" s="12" t="s">
        <v>920</v>
      </c>
      <c r="AC1362" s="12" t="s">
        <v>921</v>
      </c>
      <c r="AD1362" s="12" t="s">
        <v>922</v>
      </c>
      <c r="AE1362" s="70">
        <v>45623</v>
      </c>
      <c r="AF1362" s="70">
        <v>72997</v>
      </c>
      <c r="AG1362" s="60"/>
      <c r="AH1362" s="61">
        <v>54200</v>
      </c>
      <c r="AI1362" s="61">
        <v>0</v>
      </c>
      <c r="AJ1362" s="61">
        <v>55013</v>
      </c>
      <c r="AK1362" s="61">
        <v>0</v>
      </c>
      <c r="AL1362" s="61">
        <v>41260</v>
      </c>
      <c r="AM1362" s="61">
        <v>13753</v>
      </c>
      <c r="AN1362" s="11" t="s">
        <v>748</v>
      </c>
      <c r="AO1362" s="61">
        <v>60000</v>
      </c>
      <c r="AP1362" s="61">
        <v>0</v>
      </c>
      <c r="AQ1362" s="62">
        <v>45000</v>
      </c>
      <c r="AR1362" s="62">
        <v>15000</v>
      </c>
      <c r="AS1362" s="11"/>
      <c r="AT1362" s="62">
        <v>55013</v>
      </c>
      <c r="AU1362" s="62">
        <v>60000</v>
      </c>
      <c r="AV1362" s="61">
        <v>5800</v>
      </c>
      <c r="AW1362" s="63" t="str">
        <f t="shared" si="344"/>
        <v/>
      </c>
      <c r="AX1362" s="63" t="str">
        <f t="shared" si="345"/>
        <v/>
      </c>
      <c r="AY1362" s="64">
        <v>4987</v>
      </c>
      <c r="AZ1362" s="65">
        <v>8.3116666666666672E-2</v>
      </c>
      <c r="BA1362" s="65">
        <v>0.1070110701107011</v>
      </c>
      <c r="BB1362" s="16" t="s">
        <v>37</v>
      </c>
      <c r="BC1362" s="17" t="s">
        <v>528</v>
      </c>
    </row>
    <row r="1363" spans="1:55" ht="20.100000000000001" customHeight="1" x14ac:dyDescent="0.2">
      <c r="A1363" s="76">
        <v>2017</v>
      </c>
      <c r="B1363" s="76" t="s">
        <v>75</v>
      </c>
      <c r="C1363" s="35">
        <f t="shared" si="333"/>
        <v>8</v>
      </c>
      <c r="D1363" s="77">
        <v>12</v>
      </c>
      <c r="E1363" s="78" t="s">
        <v>15</v>
      </c>
      <c r="F1363" s="18" t="str">
        <f t="shared" si="334"/>
        <v>Ballou, Bradley</v>
      </c>
      <c r="G1363" s="79" t="s">
        <v>150</v>
      </c>
      <c r="H1363" s="80" t="s">
        <v>210</v>
      </c>
      <c r="I1363" s="66">
        <v>1</v>
      </c>
      <c r="J1363" s="81" t="s">
        <v>215</v>
      </c>
      <c r="K1363" s="34">
        <f t="shared" si="335"/>
        <v>126875</v>
      </c>
      <c r="L1363" s="34">
        <f t="shared" si="336"/>
        <v>0</v>
      </c>
      <c r="M1363" s="34">
        <f t="shared" si="337"/>
        <v>126875</v>
      </c>
      <c r="N1363" s="34">
        <f t="shared" si="338"/>
        <v>14500</v>
      </c>
      <c r="O1363" s="34">
        <f t="shared" si="339"/>
        <v>0</v>
      </c>
      <c r="P1363" s="34">
        <f t="shared" si="340"/>
        <v>14500</v>
      </c>
      <c r="Q1363" s="34">
        <f t="shared" si="341"/>
        <v>141375</v>
      </c>
      <c r="R1363" s="34">
        <f t="shared" si="342"/>
        <v>0</v>
      </c>
      <c r="S1363" s="34">
        <f t="shared" si="343"/>
        <v>141375</v>
      </c>
      <c r="T1363" s="82">
        <v>42887</v>
      </c>
      <c r="V1363" s="79" t="s">
        <v>209</v>
      </c>
      <c r="W1363" s="79" t="s">
        <v>128</v>
      </c>
      <c r="X1363" s="11" t="s">
        <v>9158</v>
      </c>
      <c r="Y1363" s="79">
        <v>850100806</v>
      </c>
      <c r="Z1363" s="80"/>
      <c r="AA1363" s="80" t="s">
        <v>211</v>
      </c>
      <c r="AB1363" s="80" t="s">
        <v>212</v>
      </c>
      <c r="AC1363" s="80" t="s">
        <v>213</v>
      </c>
      <c r="AD1363" s="80" t="s">
        <v>214</v>
      </c>
      <c r="AE1363" s="83">
        <v>103913</v>
      </c>
      <c r="AF1363" s="83">
        <v>187044</v>
      </c>
      <c r="AG1363" s="78" t="s">
        <v>46</v>
      </c>
      <c r="AH1363" s="84">
        <v>125000</v>
      </c>
      <c r="AI1363" s="84">
        <v>0</v>
      </c>
      <c r="AJ1363" s="84">
        <v>126875</v>
      </c>
      <c r="AK1363" s="84">
        <v>0</v>
      </c>
      <c r="AL1363" s="84">
        <v>126875</v>
      </c>
      <c r="AM1363" s="84">
        <v>0</v>
      </c>
      <c r="AN1363" s="79"/>
      <c r="AO1363" s="84">
        <v>141375</v>
      </c>
      <c r="AP1363" s="84">
        <v>0</v>
      </c>
      <c r="AQ1363" s="85">
        <v>141375</v>
      </c>
      <c r="AR1363" s="85">
        <v>0</v>
      </c>
      <c r="AS1363" s="79"/>
      <c r="AT1363" s="85">
        <v>126875</v>
      </c>
      <c r="AU1363" s="85">
        <v>141375</v>
      </c>
      <c r="AV1363" s="84">
        <v>16375</v>
      </c>
      <c r="AW1363" s="63" t="str">
        <f t="shared" si="344"/>
        <v/>
      </c>
      <c r="AX1363" s="63" t="str">
        <f t="shared" si="345"/>
        <v/>
      </c>
      <c r="AY1363" s="86">
        <v>14500</v>
      </c>
      <c r="AZ1363" s="87">
        <v>0.11428571428571428</v>
      </c>
      <c r="BA1363" s="87">
        <v>0.13100000000000001</v>
      </c>
      <c r="BB1363" s="20" t="s">
        <v>37</v>
      </c>
      <c r="BC1363" s="19" t="s">
        <v>200</v>
      </c>
    </row>
    <row r="1364" spans="1:55" ht="20.100000000000001" customHeight="1" x14ac:dyDescent="0.2">
      <c r="A1364" s="76">
        <v>2017</v>
      </c>
      <c r="B1364" s="76" t="s">
        <v>75</v>
      </c>
      <c r="C1364" s="35">
        <f t="shared" si="333"/>
        <v>8</v>
      </c>
      <c r="D1364" s="77">
        <v>12</v>
      </c>
      <c r="E1364" s="78" t="s">
        <v>15</v>
      </c>
      <c r="F1364" s="18" t="str">
        <f t="shared" si="334"/>
        <v>Conklin, Sheri Lyn</v>
      </c>
      <c r="G1364" s="79" t="s">
        <v>278</v>
      </c>
      <c r="H1364" s="80" t="s">
        <v>279</v>
      </c>
      <c r="I1364" s="66">
        <v>1</v>
      </c>
      <c r="J1364" s="81" t="s">
        <v>215</v>
      </c>
      <c r="K1364" s="34">
        <f t="shared" si="335"/>
        <v>63698</v>
      </c>
      <c r="L1364" s="34">
        <f t="shared" si="336"/>
        <v>0</v>
      </c>
      <c r="M1364" s="34">
        <f t="shared" si="337"/>
        <v>63698</v>
      </c>
      <c r="N1364" s="34">
        <f t="shared" si="338"/>
        <v>4000</v>
      </c>
      <c r="O1364" s="34">
        <f t="shared" si="339"/>
        <v>0</v>
      </c>
      <c r="P1364" s="34">
        <f t="shared" si="340"/>
        <v>4000</v>
      </c>
      <c r="Q1364" s="34">
        <f t="shared" si="341"/>
        <v>67698</v>
      </c>
      <c r="R1364" s="34">
        <f t="shared" si="342"/>
        <v>0</v>
      </c>
      <c r="S1364" s="34">
        <f t="shared" si="343"/>
        <v>67698</v>
      </c>
      <c r="T1364" s="82">
        <v>42856</v>
      </c>
      <c r="V1364" s="79" t="s">
        <v>276</v>
      </c>
      <c r="W1364" s="79" t="s">
        <v>277</v>
      </c>
      <c r="X1364" s="11" t="s">
        <v>9433</v>
      </c>
      <c r="Y1364" s="79">
        <v>850007879</v>
      </c>
      <c r="Z1364" s="80"/>
      <c r="AA1364" s="80" t="s">
        <v>280</v>
      </c>
      <c r="AB1364" s="80" t="s">
        <v>281</v>
      </c>
      <c r="AC1364" s="80" t="s">
        <v>282</v>
      </c>
      <c r="AD1364" s="80" t="s">
        <v>283</v>
      </c>
      <c r="AE1364" s="83">
        <v>58438.064434523811</v>
      </c>
      <c r="AF1364" s="83">
        <v>105188.51598214287</v>
      </c>
      <c r="AG1364" s="78" t="s">
        <v>45</v>
      </c>
      <c r="AH1364" s="84">
        <v>60392</v>
      </c>
      <c r="AI1364" s="84">
        <v>0</v>
      </c>
      <c r="AJ1364" s="84">
        <v>63698</v>
      </c>
      <c r="AK1364" s="84">
        <v>0</v>
      </c>
      <c r="AL1364" s="84">
        <v>63698</v>
      </c>
      <c r="AM1364" s="84">
        <v>0</v>
      </c>
      <c r="AN1364" s="79"/>
      <c r="AO1364" s="84">
        <v>67698</v>
      </c>
      <c r="AP1364" s="84">
        <v>0</v>
      </c>
      <c r="AQ1364" s="85">
        <v>67698</v>
      </c>
      <c r="AR1364" s="85"/>
      <c r="AS1364" s="79"/>
      <c r="AT1364" s="85">
        <v>63698</v>
      </c>
      <c r="AU1364" s="85">
        <v>67698</v>
      </c>
      <c r="AV1364" s="84">
        <v>7306</v>
      </c>
      <c r="AW1364" s="63" t="str">
        <f t="shared" si="344"/>
        <v/>
      </c>
      <c r="AX1364" s="63" t="str">
        <f t="shared" si="345"/>
        <v/>
      </c>
      <c r="AY1364" s="86">
        <v>4000</v>
      </c>
      <c r="AZ1364" s="87">
        <v>6.2796320135640057E-2</v>
      </c>
      <c r="BA1364" s="87">
        <v>0.12097628825009935</v>
      </c>
      <c r="BB1364" s="20" t="s">
        <v>37</v>
      </c>
      <c r="BC1364" s="19" t="s">
        <v>200</v>
      </c>
    </row>
    <row r="1365" spans="1:55" ht="20.100000000000001" customHeight="1" x14ac:dyDescent="0.2">
      <c r="A1365" s="76">
        <v>2017</v>
      </c>
      <c r="B1365" s="76" t="s">
        <v>75</v>
      </c>
      <c r="C1365" s="35">
        <f t="shared" si="333"/>
        <v>8</v>
      </c>
      <c r="D1365" s="77">
        <v>12</v>
      </c>
      <c r="E1365" s="78" t="s">
        <v>15</v>
      </c>
      <c r="F1365" s="18" t="str">
        <f t="shared" si="334"/>
        <v>Ellis, Patricia</v>
      </c>
      <c r="G1365" s="79" t="s">
        <v>307</v>
      </c>
      <c r="H1365" s="80" t="s">
        <v>308</v>
      </c>
      <c r="I1365" s="66">
        <v>0.5</v>
      </c>
      <c r="J1365" s="81" t="s">
        <v>215</v>
      </c>
      <c r="K1365" s="34">
        <f t="shared" si="335"/>
        <v>41458</v>
      </c>
      <c r="L1365" s="34">
        <f t="shared" si="336"/>
        <v>0</v>
      </c>
      <c r="M1365" s="34">
        <f t="shared" si="337"/>
        <v>41458</v>
      </c>
      <c r="N1365" s="34">
        <f t="shared" si="338"/>
        <v>560</v>
      </c>
      <c r="O1365" s="34">
        <f t="shared" si="339"/>
        <v>0</v>
      </c>
      <c r="P1365" s="34">
        <f t="shared" si="340"/>
        <v>560</v>
      </c>
      <c r="Q1365" s="34">
        <f t="shared" si="341"/>
        <v>42018</v>
      </c>
      <c r="R1365" s="34">
        <f t="shared" si="342"/>
        <v>0</v>
      </c>
      <c r="S1365" s="34">
        <f t="shared" si="343"/>
        <v>42018</v>
      </c>
      <c r="T1365" s="82">
        <v>42826</v>
      </c>
      <c r="V1365" s="79" t="s">
        <v>305</v>
      </c>
      <c r="W1365" s="79" t="s">
        <v>306</v>
      </c>
      <c r="X1365" s="11" t="s">
        <v>9170</v>
      </c>
      <c r="Y1365" s="79">
        <v>850001171</v>
      </c>
      <c r="Z1365" s="80"/>
      <c r="AA1365" s="80" t="s">
        <v>229</v>
      </c>
      <c r="AB1365" s="80" t="s">
        <v>230</v>
      </c>
      <c r="AC1365" s="80" t="s">
        <v>309</v>
      </c>
      <c r="AD1365" s="80" t="s">
        <v>73</v>
      </c>
      <c r="AE1365" s="83">
        <v>37169.5</v>
      </c>
      <c r="AF1365" s="83">
        <v>59521</v>
      </c>
      <c r="AG1365" s="78" t="s">
        <v>45</v>
      </c>
      <c r="AH1365" s="84">
        <v>40845</v>
      </c>
      <c r="AI1365" s="84">
        <v>0</v>
      </c>
      <c r="AJ1365" s="84">
        <v>41458</v>
      </c>
      <c r="AK1365" s="84">
        <v>0</v>
      </c>
      <c r="AL1365" s="84">
        <v>41458</v>
      </c>
      <c r="AM1365" s="84">
        <v>0</v>
      </c>
      <c r="AN1365" s="79"/>
      <c r="AO1365" s="84">
        <v>42018</v>
      </c>
      <c r="AP1365" s="84">
        <v>0</v>
      </c>
      <c r="AQ1365" s="85">
        <v>42018</v>
      </c>
      <c r="AR1365" s="85">
        <v>0</v>
      </c>
      <c r="AS1365" s="79"/>
      <c r="AT1365" s="85">
        <v>41458</v>
      </c>
      <c r="AU1365" s="85">
        <v>42018</v>
      </c>
      <c r="AV1365" s="84">
        <v>1173</v>
      </c>
      <c r="AW1365" s="63" t="str">
        <f t="shared" si="344"/>
        <v/>
      </c>
      <c r="AX1365" s="63" t="str">
        <f t="shared" si="345"/>
        <v/>
      </c>
      <c r="AY1365" s="86">
        <v>560</v>
      </c>
      <c r="AZ1365" s="87">
        <v>1.3507646292633509E-2</v>
      </c>
      <c r="BA1365" s="87">
        <v>2.8718325376423062E-2</v>
      </c>
      <c r="BB1365" s="20" t="s">
        <v>37</v>
      </c>
      <c r="BC1365" s="19" t="s">
        <v>200</v>
      </c>
    </row>
    <row r="1366" spans="1:55" ht="20.100000000000001" customHeight="1" x14ac:dyDescent="0.2">
      <c r="A1366" s="76">
        <v>2017</v>
      </c>
      <c r="B1366" s="76" t="s">
        <v>75</v>
      </c>
      <c r="C1366" s="35">
        <f t="shared" si="333"/>
        <v>8</v>
      </c>
      <c r="D1366" s="77">
        <v>12</v>
      </c>
      <c r="E1366" s="78" t="s">
        <v>15</v>
      </c>
      <c r="F1366" s="18" t="str">
        <f t="shared" si="334"/>
        <v>Faison, Christa</v>
      </c>
      <c r="G1366" s="79" t="s">
        <v>278</v>
      </c>
      <c r="H1366" s="80" t="s">
        <v>312</v>
      </c>
      <c r="I1366" s="66">
        <v>1</v>
      </c>
      <c r="J1366" s="81" t="s">
        <v>215</v>
      </c>
      <c r="K1366" s="34">
        <f t="shared" si="335"/>
        <v>0</v>
      </c>
      <c r="L1366" s="34">
        <f t="shared" si="336"/>
        <v>32184</v>
      </c>
      <c r="M1366" s="34">
        <f t="shared" si="337"/>
        <v>32184</v>
      </c>
      <c r="N1366" s="34">
        <f t="shared" si="338"/>
        <v>0</v>
      </c>
      <c r="O1366" s="34">
        <f t="shared" si="339"/>
        <v>7816</v>
      </c>
      <c r="P1366" s="34">
        <f t="shared" si="340"/>
        <v>7816</v>
      </c>
      <c r="Q1366" s="34">
        <f t="shared" si="341"/>
        <v>0</v>
      </c>
      <c r="R1366" s="34">
        <f t="shared" si="342"/>
        <v>40000</v>
      </c>
      <c r="S1366" s="34">
        <f t="shared" si="343"/>
        <v>40000</v>
      </c>
      <c r="T1366" s="82">
        <v>42856</v>
      </c>
      <c r="V1366" s="79" t="s">
        <v>310</v>
      </c>
      <c r="W1366" s="79" t="s">
        <v>311</v>
      </c>
      <c r="X1366" s="11" t="s">
        <v>9171</v>
      </c>
      <c r="Y1366" s="79">
        <v>850395974</v>
      </c>
      <c r="Z1366" s="80"/>
      <c r="AA1366" s="80" t="s">
        <v>205</v>
      </c>
      <c r="AB1366" s="80" t="s">
        <v>206</v>
      </c>
      <c r="AC1366" s="80" t="s">
        <v>313</v>
      </c>
      <c r="AD1366" s="80" t="s">
        <v>314</v>
      </c>
      <c r="AE1366" s="83">
        <v>32827.520000000004</v>
      </c>
      <c r="AF1366" s="83">
        <v>51293</v>
      </c>
      <c r="AG1366" s="78" t="s">
        <v>45</v>
      </c>
      <c r="AH1366" s="84">
        <v>31117</v>
      </c>
      <c r="AI1366" s="84">
        <v>0</v>
      </c>
      <c r="AJ1366" s="84">
        <v>32184</v>
      </c>
      <c r="AK1366" s="84">
        <v>0</v>
      </c>
      <c r="AL1366" s="84">
        <v>0</v>
      </c>
      <c r="AM1366" s="84">
        <v>32184</v>
      </c>
      <c r="AN1366" s="79"/>
      <c r="AO1366" s="84">
        <v>40000</v>
      </c>
      <c r="AP1366" s="84">
        <v>0</v>
      </c>
      <c r="AQ1366" s="85">
        <v>0</v>
      </c>
      <c r="AR1366" s="85">
        <v>40000</v>
      </c>
      <c r="AS1366" s="79"/>
      <c r="AT1366" s="85">
        <v>32184</v>
      </c>
      <c r="AU1366" s="85">
        <v>40000</v>
      </c>
      <c r="AV1366" s="84">
        <v>8883</v>
      </c>
      <c r="AW1366" s="63" t="str">
        <f t="shared" si="344"/>
        <v/>
      </c>
      <c r="AX1366" s="63" t="str">
        <f t="shared" si="345"/>
        <v/>
      </c>
      <c r="AY1366" s="86">
        <v>7816</v>
      </c>
      <c r="AZ1366" s="87">
        <v>0.24285359184688043</v>
      </c>
      <c r="BA1366" s="87">
        <v>0.28547096442459108</v>
      </c>
      <c r="BB1366" s="20" t="s">
        <v>37</v>
      </c>
      <c r="BC1366" s="19" t="s">
        <v>224</v>
      </c>
    </row>
    <row r="1367" spans="1:55" ht="20.100000000000001" customHeight="1" x14ac:dyDescent="0.2">
      <c r="A1367" s="76">
        <v>2017</v>
      </c>
      <c r="B1367" s="76" t="s">
        <v>75</v>
      </c>
      <c r="C1367" s="35">
        <f t="shared" si="333"/>
        <v>8</v>
      </c>
      <c r="D1367" s="77">
        <v>12</v>
      </c>
      <c r="E1367" s="78" t="s">
        <v>15</v>
      </c>
      <c r="F1367" s="18" t="str">
        <f t="shared" si="334"/>
        <v>Iamunno, Janine</v>
      </c>
      <c r="G1367" s="79" t="s">
        <v>355</v>
      </c>
      <c r="H1367" s="80" t="s">
        <v>356</v>
      </c>
      <c r="I1367" s="66">
        <v>1</v>
      </c>
      <c r="J1367" s="81" t="s">
        <v>215</v>
      </c>
      <c r="K1367" s="34">
        <f t="shared" si="335"/>
        <v>143115</v>
      </c>
      <c r="L1367" s="34">
        <f t="shared" si="336"/>
        <v>0</v>
      </c>
      <c r="M1367" s="34">
        <f t="shared" si="337"/>
        <v>143115</v>
      </c>
      <c r="N1367" s="34">
        <f t="shared" si="338"/>
        <v>14885</v>
      </c>
      <c r="O1367" s="34">
        <f t="shared" si="339"/>
        <v>0</v>
      </c>
      <c r="P1367" s="34">
        <f t="shared" si="340"/>
        <v>14885</v>
      </c>
      <c r="Q1367" s="34">
        <f t="shared" si="341"/>
        <v>158000</v>
      </c>
      <c r="R1367" s="34">
        <f t="shared" si="342"/>
        <v>0</v>
      </c>
      <c r="S1367" s="34">
        <f t="shared" si="343"/>
        <v>158000</v>
      </c>
      <c r="T1367" s="82">
        <v>42826</v>
      </c>
      <c r="V1367" s="79" t="s">
        <v>353</v>
      </c>
      <c r="W1367" s="79" t="s">
        <v>354</v>
      </c>
      <c r="X1367" s="11" t="s">
        <v>9179</v>
      </c>
      <c r="Y1367" s="79">
        <v>850351333</v>
      </c>
      <c r="Z1367" s="80"/>
      <c r="AA1367" s="80" t="s">
        <v>357</v>
      </c>
      <c r="AB1367" s="80" t="s">
        <v>358</v>
      </c>
      <c r="AC1367" s="80" t="s">
        <v>359</v>
      </c>
      <c r="AD1367" s="80" t="s">
        <v>359</v>
      </c>
      <c r="AE1367" s="83">
        <v>100077</v>
      </c>
      <c r="AF1367" s="83">
        <v>180138</v>
      </c>
      <c r="AG1367" s="78" t="s">
        <v>46</v>
      </c>
      <c r="AH1367" s="84">
        <v>141000</v>
      </c>
      <c r="AI1367" s="84">
        <v>0</v>
      </c>
      <c r="AJ1367" s="84">
        <v>143115</v>
      </c>
      <c r="AK1367" s="84">
        <v>0</v>
      </c>
      <c r="AL1367" s="84">
        <v>143115</v>
      </c>
      <c r="AM1367" s="84">
        <v>0</v>
      </c>
      <c r="AN1367" s="79"/>
      <c r="AO1367" s="84">
        <v>158000</v>
      </c>
      <c r="AP1367" s="84">
        <v>0</v>
      </c>
      <c r="AQ1367" s="85">
        <v>158000</v>
      </c>
      <c r="AR1367" s="85">
        <v>0</v>
      </c>
      <c r="AS1367" s="79"/>
      <c r="AT1367" s="85">
        <v>143115</v>
      </c>
      <c r="AU1367" s="85">
        <v>158000</v>
      </c>
      <c r="AV1367" s="84">
        <v>17000</v>
      </c>
      <c r="AW1367" s="63" t="str">
        <f t="shared" si="344"/>
        <v/>
      </c>
      <c r="AX1367" s="63" t="str">
        <f t="shared" si="345"/>
        <v/>
      </c>
      <c r="AY1367" s="86">
        <v>14885</v>
      </c>
      <c r="AZ1367" s="87">
        <v>0.10400726688327569</v>
      </c>
      <c r="BA1367" s="87">
        <v>0.12056737588652482</v>
      </c>
      <c r="BB1367" s="20" t="s">
        <v>37</v>
      </c>
      <c r="BC1367" s="19" t="s">
        <v>200</v>
      </c>
    </row>
    <row r="1368" spans="1:55" ht="20.100000000000001" customHeight="1" x14ac:dyDescent="0.2">
      <c r="A1368" s="76">
        <v>2017</v>
      </c>
      <c r="B1368" s="76" t="s">
        <v>75</v>
      </c>
      <c r="C1368" s="35">
        <f t="shared" si="333"/>
        <v>8</v>
      </c>
      <c r="D1368" s="77">
        <v>12</v>
      </c>
      <c r="E1368" s="78" t="s">
        <v>15</v>
      </c>
      <c r="F1368" s="18" t="str">
        <f t="shared" si="334"/>
        <v>Morse, Shelley</v>
      </c>
      <c r="G1368" s="79" t="s">
        <v>390</v>
      </c>
      <c r="H1368" s="80" t="s">
        <v>391</v>
      </c>
      <c r="I1368" s="66">
        <v>1</v>
      </c>
      <c r="J1368" s="81" t="s">
        <v>215</v>
      </c>
      <c r="K1368" s="34">
        <f t="shared" si="335"/>
        <v>0</v>
      </c>
      <c r="L1368" s="34">
        <f t="shared" si="336"/>
        <v>66422</v>
      </c>
      <c r="M1368" s="34">
        <f t="shared" si="337"/>
        <v>66422</v>
      </c>
      <c r="N1368" s="34">
        <f t="shared" si="338"/>
        <v>0</v>
      </c>
      <c r="O1368" s="34">
        <f t="shared" si="339"/>
        <v>10157</v>
      </c>
      <c r="P1368" s="34">
        <f t="shared" si="340"/>
        <v>10157</v>
      </c>
      <c r="Q1368" s="34">
        <f t="shared" si="341"/>
        <v>0</v>
      </c>
      <c r="R1368" s="34">
        <f t="shared" si="342"/>
        <v>76579</v>
      </c>
      <c r="S1368" s="34">
        <f t="shared" si="343"/>
        <v>76579</v>
      </c>
      <c r="T1368" s="82">
        <v>42856</v>
      </c>
      <c r="V1368" s="79" t="s">
        <v>388</v>
      </c>
      <c r="W1368" s="79" t="s">
        <v>389</v>
      </c>
      <c r="X1368" s="11" t="s">
        <v>9185</v>
      </c>
      <c r="Y1368" s="79">
        <v>850330382</v>
      </c>
      <c r="Z1368" s="80"/>
      <c r="AA1368" s="80" t="s">
        <v>392</v>
      </c>
      <c r="AB1368" s="80" t="s">
        <v>393</v>
      </c>
      <c r="AC1368" s="80" t="s">
        <v>394</v>
      </c>
      <c r="AD1368" s="80" t="s">
        <v>395</v>
      </c>
      <c r="AE1368" s="83">
        <v>44947.537648809521</v>
      </c>
      <c r="AF1368" s="83">
        <v>80905.567767857137</v>
      </c>
      <c r="AG1368" s="78" t="s">
        <v>45</v>
      </c>
      <c r="AH1368" s="84">
        <v>61580</v>
      </c>
      <c r="AI1368" s="84">
        <v>0</v>
      </c>
      <c r="AJ1368" s="84">
        <v>66422</v>
      </c>
      <c r="AK1368" s="84">
        <v>0</v>
      </c>
      <c r="AL1368" s="84">
        <v>0</v>
      </c>
      <c r="AM1368" s="84">
        <v>66422</v>
      </c>
      <c r="AN1368" s="79"/>
      <c r="AO1368" s="84">
        <v>76579</v>
      </c>
      <c r="AP1368" s="84">
        <v>0</v>
      </c>
      <c r="AQ1368" s="85">
        <v>0</v>
      </c>
      <c r="AR1368" s="85">
        <v>76579</v>
      </c>
      <c r="AS1368" s="79"/>
      <c r="AT1368" s="85">
        <v>66422</v>
      </c>
      <c r="AU1368" s="85">
        <v>76579</v>
      </c>
      <c r="AV1368" s="84">
        <v>14999</v>
      </c>
      <c r="AW1368" s="63" t="str">
        <f t="shared" si="344"/>
        <v/>
      </c>
      <c r="AX1368" s="63" t="str">
        <f t="shared" si="345"/>
        <v/>
      </c>
      <c r="AY1368" s="86">
        <v>10157</v>
      </c>
      <c r="AZ1368" s="87">
        <v>0.15291620246303936</v>
      </c>
      <c r="BA1368" s="87">
        <v>0.24356934069503086</v>
      </c>
      <c r="BB1368" s="20" t="s">
        <v>37</v>
      </c>
      <c r="BC1368" s="19" t="s">
        <v>200</v>
      </c>
    </row>
    <row r="1369" spans="1:55" ht="20.100000000000001" customHeight="1" x14ac:dyDescent="0.2">
      <c r="A1369" s="76">
        <v>2017</v>
      </c>
      <c r="B1369" s="76" t="s">
        <v>75</v>
      </c>
      <c r="C1369" s="35">
        <f t="shared" si="333"/>
        <v>8</v>
      </c>
      <c r="D1369" s="77">
        <v>12</v>
      </c>
      <c r="E1369" s="78" t="s">
        <v>15</v>
      </c>
      <c r="F1369" s="18" t="str">
        <f t="shared" si="334"/>
        <v>Murray, Phillip</v>
      </c>
      <c r="G1369" s="79" t="s">
        <v>278</v>
      </c>
      <c r="H1369" s="80" t="s">
        <v>398</v>
      </c>
      <c r="I1369" s="66">
        <v>1</v>
      </c>
      <c r="J1369" s="81" t="s">
        <v>215</v>
      </c>
      <c r="K1369" s="34">
        <f t="shared" si="335"/>
        <v>0</v>
      </c>
      <c r="L1369" s="34">
        <f t="shared" si="336"/>
        <v>31150</v>
      </c>
      <c r="M1369" s="34">
        <f t="shared" si="337"/>
        <v>31150</v>
      </c>
      <c r="N1369" s="34">
        <f t="shared" si="338"/>
        <v>0</v>
      </c>
      <c r="O1369" s="34">
        <f t="shared" si="339"/>
        <v>8850</v>
      </c>
      <c r="P1369" s="34">
        <f t="shared" si="340"/>
        <v>8850</v>
      </c>
      <c r="Q1369" s="34">
        <f t="shared" si="341"/>
        <v>0</v>
      </c>
      <c r="R1369" s="34">
        <f t="shared" si="342"/>
        <v>40000</v>
      </c>
      <c r="S1369" s="34">
        <f t="shared" si="343"/>
        <v>40000</v>
      </c>
      <c r="T1369" s="82">
        <v>42856</v>
      </c>
      <c r="V1369" s="79" t="s">
        <v>396</v>
      </c>
      <c r="W1369" s="79" t="s">
        <v>397</v>
      </c>
      <c r="X1369" s="11" t="s">
        <v>9186</v>
      </c>
      <c r="Y1369" s="79">
        <v>850254029</v>
      </c>
      <c r="Z1369" s="80"/>
      <c r="AA1369" s="80" t="s">
        <v>205</v>
      </c>
      <c r="AB1369" s="80" t="s">
        <v>206</v>
      </c>
      <c r="AC1369" s="80" t="s">
        <v>313</v>
      </c>
      <c r="AD1369" s="80" t="s">
        <v>314</v>
      </c>
      <c r="AE1369" s="83">
        <v>32827.520000000004</v>
      </c>
      <c r="AF1369" s="83">
        <v>51293</v>
      </c>
      <c r="AG1369" s="78" t="s">
        <v>45</v>
      </c>
      <c r="AH1369" s="84">
        <v>31150</v>
      </c>
      <c r="AI1369" s="84">
        <v>0</v>
      </c>
      <c r="AJ1369" s="84">
        <v>31150</v>
      </c>
      <c r="AK1369" s="84">
        <v>0</v>
      </c>
      <c r="AL1369" s="84">
        <v>0</v>
      </c>
      <c r="AM1369" s="84">
        <v>31150</v>
      </c>
      <c r="AN1369" s="79"/>
      <c r="AO1369" s="84">
        <v>40000</v>
      </c>
      <c r="AP1369" s="84">
        <v>0</v>
      </c>
      <c r="AQ1369" s="85">
        <v>0</v>
      </c>
      <c r="AR1369" s="85">
        <v>40000</v>
      </c>
      <c r="AS1369" s="79"/>
      <c r="AT1369" s="85">
        <v>31150</v>
      </c>
      <c r="AU1369" s="85">
        <v>40000</v>
      </c>
      <c r="AV1369" s="84">
        <v>8850</v>
      </c>
      <c r="AW1369" s="63" t="str">
        <f t="shared" si="344"/>
        <v/>
      </c>
      <c r="AX1369" s="63" t="str">
        <f t="shared" si="345"/>
        <v/>
      </c>
      <c r="AY1369" s="86">
        <v>8850</v>
      </c>
      <c r="AZ1369" s="87">
        <v>0.2841091492776886</v>
      </c>
      <c r="BA1369" s="87">
        <v>0.2841091492776886</v>
      </c>
      <c r="BB1369" s="20" t="s">
        <v>37</v>
      </c>
      <c r="BC1369" s="19" t="s">
        <v>224</v>
      </c>
    </row>
    <row r="1370" spans="1:55" ht="20.100000000000001" customHeight="1" x14ac:dyDescent="0.2">
      <c r="A1370" s="76">
        <v>2017</v>
      </c>
      <c r="B1370" s="76" t="s">
        <v>75</v>
      </c>
      <c r="C1370" s="35">
        <f t="shared" si="333"/>
        <v>8</v>
      </c>
      <c r="D1370" s="77">
        <v>12</v>
      </c>
      <c r="E1370" s="78" t="s">
        <v>15</v>
      </c>
      <c r="F1370" s="18" t="str">
        <f t="shared" si="334"/>
        <v>Smith, Donovan</v>
      </c>
      <c r="G1370" s="79" t="s">
        <v>278</v>
      </c>
      <c r="H1370" s="80" t="s">
        <v>437</v>
      </c>
      <c r="I1370" s="66">
        <v>1</v>
      </c>
      <c r="J1370" s="81" t="s">
        <v>215</v>
      </c>
      <c r="K1370" s="34">
        <f t="shared" si="335"/>
        <v>33953.452799999999</v>
      </c>
      <c r="L1370" s="34">
        <f t="shared" si="336"/>
        <v>1064.5472000000009</v>
      </c>
      <c r="M1370" s="34">
        <f t="shared" si="337"/>
        <v>35018</v>
      </c>
      <c r="N1370" s="34">
        <f t="shared" si="338"/>
        <v>-33953.452799999999</v>
      </c>
      <c r="O1370" s="34">
        <f t="shared" si="339"/>
        <v>38935.452799999999</v>
      </c>
      <c r="P1370" s="34">
        <f t="shared" si="340"/>
        <v>4982</v>
      </c>
      <c r="Q1370" s="34">
        <f t="shared" si="341"/>
        <v>0</v>
      </c>
      <c r="R1370" s="34">
        <f t="shared" si="342"/>
        <v>40000</v>
      </c>
      <c r="S1370" s="34">
        <f t="shared" si="343"/>
        <v>40000</v>
      </c>
      <c r="T1370" s="82">
        <v>42856</v>
      </c>
      <c r="V1370" s="79" t="s">
        <v>70</v>
      </c>
      <c r="W1370" s="79" t="s">
        <v>436</v>
      </c>
      <c r="X1370" s="11" t="s">
        <v>9192</v>
      </c>
      <c r="Y1370" s="79">
        <v>850280886</v>
      </c>
      <c r="Z1370" s="80"/>
      <c r="AA1370" s="80" t="s">
        <v>205</v>
      </c>
      <c r="AB1370" s="80" t="s">
        <v>206</v>
      </c>
      <c r="AC1370" s="80" t="s">
        <v>313</v>
      </c>
      <c r="AD1370" s="80" t="s">
        <v>314</v>
      </c>
      <c r="AE1370" s="83">
        <v>32827.520000000004</v>
      </c>
      <c r="AF1370" s="83">
        <v>51293</v>
      </c>
      <c r="AG1370" s="78" t="s">
        <v>45</v>
      </c>
      <c r="AH1370" s="84">
        <v>34500</v>
      </c>
      <c r="AI1370" s="84">
        <v>0</v>
      </c>
      <c r="AJ1370" s="84">
        <v>35018</v>
      </c>
      <c r="AK1370" s="84">
        <v>0</v>
      </c>
      <c r="AL1370" s="84">
        <v>33953.452799999999</v>
      </c>
      <c r="AM1370" s="84">
        <v>1064.5472000000009</v>
      </c>
      <c r="AN1370" s="79"/>
      <c r="AO1370" s="84">
        <v>40000</v>
      </c>
      <c r="AP1370" s="84">
        <v>0</v>
      </c>
      <c r="AQ1370" s="85">
        <v>0</v>
      </c>
      <c r="AR1370" s="85">
        <v>40000</v>
      </c>
      <c r="AS1370" s="79"/>
      <c r="AT1370" s="85">
        <v>35018</v>
      </c>
      <c r="AU1370" s="85">
        <v>40000</v>
      </c>
      <c r="AV1370" s="84">
        <v>5500</v>
      </c>
      <c r="AW1370" s="63" t="str">
        <f t="shared" si="344"/>
        <v/>
      </c>
      <c r="AX1370" s="63" t="str">
        <f t="shared" si="345"/>
        <v/>
      </c>
      <c r="AY1370" s="86">
        <v>4982</v>
      </c>
      <c r="AZ1370" s="87">
        <v>0.14226968987377919</v>
      </c>
      <c r="BA1370" s="87">
        <v>0.15942028985507245</v>
      </c>
      <c r="BB1370" s="20" t="s">
        <v>37</v>
      </c>
      <c r="BC1370" s="19" t="s">
        <v>224</v>
      </c>
    </row>
    <row r="1371" spans="1:55" ht="20.100000000000001" customHeight="1" x14ac:dyDescent="0.2">
      <c r="A1371" s="76">
        <v>2017</v>
      </c>
      <c r="B1371" s="76" t="s">
        <v>75</v>
      </c>
      <c r="C1371" s="35">
        <f t="shared" si="333"/>
        <v>8</v>
      </c>
      <c r="D1371" s="77">
        <v>12</v>
      </c>
      <c r="E1371" s="78" t="s">
        <v>15</v>
      </c>
      <c r="F1371" s="18" t="str">
        <f t="shared" si="334"/>
        <v>Whitfield, Jamar</v>
      </c>
      <c r="G1371" s="79" t="s">
        <v>278</v>
      </c>
      <c r="H1371" s="80" t="s">
        <v>455</v>
      </c>
      <c r="I1371" s="66">
        <v>1</v>
      </c>
      <c r="J1371" s="81" t="s">
        <v>215</v>
      </c>
      <c r="K1371" s="34">
        <f t="shared" si="335"/>
        <v>0</v>
      </c>
      <c r="L1371" s="34">
        <f t="shared" si="336"/>
        <v>32826</v>
      </c>
      <c r="M1371" s="34">
        <f t="shared" si="337"/>
        <v>32826</v>
      </c>
      <c r="N1371" s="34">
        <f t="shared" si="338"/>
        <v>0</v>
      </c>
      <c r="O1371" s="34">
        <f t="shared" si="339"/>
        <v>7174</v>
      </c>
      <c r="P1371" s="34">
        <f t="shared" si="340"/>
        <v>7174</v>
      </c>
      <c r="Q1371" s="34">
        <f t="shared" si="341"/>
        <v>0</v>
      </c>
      <c r="R1371" s="34">
        <f t="shared" si="342"/>
        <v>40000</v>
      </c>
      <c r="S1371" s="34">
        <f t="shared" si="343"/>
        <v>40000</v>
      </c>
      <c r="T1371" s="82">
        <v>42856</v>
      </c>
      <c r="V1371" s="79" t="s">
        <v>453</v>
      </c>
      <c r="W1371" s="79" t="s">
        <v>454</v>
      </c>
      <c r="X1371" s="11" t="s">
        <v>9196</v>
      </c>
      <c r="Y1371" s="79">
        <v>850370300</v>
      </c>
      <c r="Z1371" s="80"/>
      <c r="AA1371" s="80" t="s">
        <v>205</v>
      </c>
      <c r="AB1371" s="80" t="s">
        <v>206</v>
      </c>
      <c r="AC1371" s="80" t="s">
        <v>313</v>
      </c>
      <c r="AD1371" s="80" t="s">
        <v>314</v>
      </c>
      <c r="AE1371" s="83">
        <v>32827.520000000004</v>
      </c>
      <c r="AF1371" s="83">
        <v>51293</v>
      </c>
      <c r="AG1371" s="78" t="s">
        <v>45</v>
      </c>
      <c r="AH1371" s="84">
        <v>31750</v>
      </c>
      <c r="AI1371" s="84">
        <v>0</v>
      </c>
      <c r="AJ1371" s="84">
        <v>32826</v>
      </c>
      <c r="AK1371" s="84">
        <v>0</v>
      </c>
      <c r="AL1371" s="84">
        <v>0</v>
      </c>
      <c r="AM1371" s="84">
        <v>32826</v>
      </c>
      <c r="AN1371" s="79"/>
      <c r="AO1371" s="84">
        <v>40000</v>
      </c>
      <c r="AP1371" s="84">
        <v>0</v>
      </c>
      <c r="AQ1371" s="85">
        <v>0</v>
      </c>
      <c r="AR1371" s="85">
        <v>40000</v>
      </c>
      <c r="AS1371" s="79"/>
      <c r="AT1371" s="85">
        <v>32826</v>
      </c>
      <c r="AU1371" s="85">
        <v>40000</v>
      </c>
      <c r="AV1371" s="84">
        <v>8250</v>
      </c>
      <c r="AW1371" s="63" t="str">
        <f t="shared" si="344"/>
        <v/>
      </c>
      <c r="AX1371" s="63" t="str">
        <f t="shared" si="345"/>
        <v/>
      </c>
      <c r="AY1371" s="86">
        <v>7174</v>
      </c>
      <c r="AZ1371" s="87">
        <v>0.21854627429476634</v>
      </c>
      <c r="BA1371" s="87">
        <v>0.25984251968503935</v>
      </c>
      <c r="BB1371" s="20" t="s">
        <v>37</v>
      </c>
      <c r="BC1371" s="19" t="s">
        <v>224</v>
      </c>
    </row>
    <row r="1372" spans="1:55" ht="20.100000000000001" customHeight="1" x14ac:dyDescent="0.2">
      <c r="A1372" s="15">
        <v>2017</v>
      </c>
      <c r="B1372" s="15" t="s">
        <v>75</v>
      </c>
      <c r="C1372" s="35">
        <f t="shared" si="333"/>
        <v>8</v>
      </c>
      <c r="D1372" s="67">
        <v>12</v>
      </c>
      <c r="E1372" s="60" t="s">
        <v>9</v>
      </c>
      <c r="F1372" s="18" t="str">
        <f t="shared" si="334"/>
        <v>Allen Guth, Leigh</v>
      </c>
      <c r="G1372" s="11" t="s">
        <v>4517</v>
      </c>
      <c r="H1372" s="12" t="s">
        <v>5951</v>
      </c>
      <c r="I1372" s="128">
        <v>1</v>
      </c>
      <c r="J1372" s="68" t="s">
        <v>215</v>
      </c>
      <c r="K1372" s="34">
        <f t="shared" si="335"/>
        <v>28890</v>
      </c>
      <c r="L1372" s="34">
        <f t="shared" si="336"/>
        <v>28500</v>
      </c>
      <c r="M1372" s="34">
        <f t="shared" si="337"/>
        <v>57390</v>
      </c>
      <c r="N1372" s="34">
        <f t="shared" si="338"/>
        <v>351</v>
      </c>
      <c r="O1372" s="34">
        <f t="shared" si="339"/>
        <v>390</v>
      </c>
      <c r="P1372" s="34">
        <f t="shared" si="340"/>
        <v>741</v>
      </c>
      <c r="Q1372" s="34">
        <f t="shared" si="341"/>
        <v>29241</v>
      </c>
      <c r="R1372" s="34">
        <f t="shared" si="342"/>
        <v>28890</v>
      </c>
      <c r="S1372" s="34">
        <f t="shared" si="343"/>
        <v>58131</v>
      </c>
      <c r="T1372" s="69">
        <v>42736</v>
      </c>
      <c r="V1372" s="11" t="s">
        <v>5948</v>
      </c>
      <c r="W1372" s="11" t="s">
        <v>5949</v>
      </c>
      <c r="X1372" s="11" t="s">
        <v>9438</v>
      </c>
      <c r="Y1372" s="11" t="s">
        <v>5950</v>
      </c>
      <c r="Z1372" s="12" t="s">
        <v>4137</v>
      </c>
      <c r="AA1372" s="12" t="s">
        <v>5952</v>
      </c>
      <c r="AB1372" s="12" t="s">
        <v>5953</v>
      </c>
      <c r="AC1372" s="12" t="s">
        <v>4521</v>
      </c>
      <c r="AD1372" s="11" t="s">
        <v>73</v>
      </c>
      <c r="AE1372" s="70">
        <v>1</v>
      </c>
      <c r="AF1372" s="70">
        <v>750000</v>
      </c>
      <c r="AG1372" s="60" t="s">
        <v>45</v>
      </c>
      <c r="AH1372" s="61">
        <v>52000</v>
      </c>
      <c r="AI1372" s="61">
        <v>5000</v>
      </c>
      <c r="AJ1372" s="61">
        <v>52390</v>
      </c>
      <c r="AK1372" s="61">
        <v>5000</v>
      </c>
      <c r="AL1372" s="61">
        <v>28890</v>
      </c>
      <c r="AM1372" s="61">
        <v>28500</v>
      </c>
      <c r="AN1372" s="11" t="s">
        <v>74</v>
      </c>
      <c r="AO1372" s="61">
        <v>53131</v>
      </c>
      <c r="AP1372" s="61">
        <v>5000</v>
      </c>
      <c r="AQ1372" s="62">
        <v>29241</v>
      </c>
      <c r="AR1372" s="62">
        <v>28890</v>
      </c>
      <c r="AS1372" s="11" t="s">
        <v>74</v>
      </c>
      <c r="AT1372" s="62">
        <f t="shared" ref="AT1372:AT1377" si="346">AJ1372+AK1372</f>
        <v>57390</v>
      </c>
      <c r="AU1372" s="62">
        <f t="shared" ref="AU1372:AU1377" si="347">AO1372+AP1372</f>
        <v>58131</v>
      </c>
      <c r="AV1372" s="61">
        <f t="shared" ref="AV1372:AV1377" si="348">AU1372-(AH1372+AI1372)</f>
        <v>1131</v>
      </c>
      <c r="AW1372" s="63" t="str">
        <f t="shared" si="344"/>
        <v/>
      </c>
      <c r="AX1372" s="63" t="str">
        <f t="shared" si="345"/>
        <v/>
      </c>
      <c r="AY1372" s="64">
        <f t="shared" ref="AY1372:AY1377" si="349">AU1372-AT1372</f>
        <v>741</v>
      </c>
      <c r="AZ1372" s="65">
        <f t="shared" ref="AZ1372:AZ1377" si="350">IFERROR(AY1372/AT1372,0)</f>
        <v>1.2911657083115525E-2</v>
      </c>
      <c r="BA1372" s="65">
        <f t="shared" ref="BA1372:BA1377" si="351">IFERROR(AV1372/(AH1372+AI1372),0)</f>
        <v>1.9842105263157894E-2</v>
      </c>
      <c r="BB1372" s="16" t="s">
        <v>5504</v>
      </c>
      <c r="BC1372" s="17" t="s">
        <v>5954</v>
      </c>
    </row>
    <row r="1373" spans="1:55" ht="20.100000000000001" customHeight="1" x14ac:dyDescent="0.2">
      <c r="A1373" s="15">
        <v>2017</v>
      </c>
      <c r="B1373" s="15" t="s">
        <v>75</v>
      </c>
      <c r="C1373" s="35">
        <f t="shared" si="333"/>
        <v>8</v>
      </c>
      <c r="D1373" s="67">
        <v>12</v>
      </c>
      <c r="E1373" s="60" t="s">
        <v>9</v>
      </c>
      <c r="F1373" s="18" t="str">
        <f t="shared" si="334"/>
        <v>Hatcher, Amanda</v>
      </c>
      <c r="G1373" s="11" t="s">
        <v>4517</v>
      </c>
      <c r="H1373" s="12" t="s">
        <v>6021</v>
      </c>
      <c r="I1373" s="128">
        <v>1</v>
      </c>
      <c r="J1373" s="68" t="s">
        <v>215</v>
      </c>
      <c r="K1373" s="34">
        <f t="shared" si="335"/>
        <v>28750</v>
      </c>
      <c r="L1373" s="34">
        <f t="shared" si="336"/>
        <v>28750</v>
      </c>
      <c r="M1373" s="34">
        <f t="shared" si="337"/>
        <v>57500</v>
      </c>
      <c r="N1373" s="34">
        <f t="shared" si="338"/>
        <v>2300</v>
      </c>
      <c r="O1373" s="34">
        <f t="shared" si="339"/>
        <v>2300</v>
      </c>
      <c r="P1373" s="34">
        <f t="shared" si="340"/>
        <v>4600</v>
      </c>
      <c r="Q1373" s="34">
        <f t="shared" si="341"/>
        <v>31050</v>
      </c>
      <c r="R1373" s="34">
        <f t="shared" si="342"/>
        <v>31050</v>
      </c>
      <c r="S1373" s="34">
        <f t="shared" si="343"/>
        <v>62100</v>
      </c>
      <c r="T1373" s="69">
        <v>42916</v>
      </c>
      <c r="V1373" s="11" t="s">
        <v>6019</v>
      </c>
      <c r="W1373" s="11" t="s">
        <v>628</v>
      </c>
      <c r="X1373" s="11" t="s">
        <v>9270</v>
      </c>
      <c r="Y1373" s="11" t="s">
        <v>6020</v>
      </c>
      <c r="Z1373" s="12" t="s">
        <v>4137</v>
      </c>
      <c r="AA1373" s="12" t="s">
        <v>6022</v>
      </c>
      <c r="AB1373" s="12" t="s">
        <v>6023</v>
      </c>
      <c r="AC1373" s="12" t="s">
        <v>4521</v>
      </c>
      <c r="AD1373" s="11" t="s">
        <v>73</v>
      </c>
      <c r="AE1373" s="70">
        <v>1</v>
      </c>
      <c r="AF1373" s="70">
        <v>750000</v>
      </c>
      <c r="AG1373" s="60" t="s">
        <v>45</v>
      </c>
      <c r="AH1373" s="61">
        <v>47000</v>
      </c>
      <c r="AI1373" s="61">
        <v>5000</v>
      </c>
      <c r="AJ1373" s="61">
        <v>52500</v>
      </c>
      <c r="AK1373" s="61">
        <v>5000</v>
      </c>
      <c r="AL1373" s="61">
        <v>28750</v>
      </c>
      <c r="AM1373" s="61">
        <v>28750</v>
      </c>
      <c r="AN1373" s="11" t="s">
        <v>74</v>
      </c>
      <c r="AO1373" s="61">
        <v>57100</v>
      </c>
      <c r="AP1373" s="61">
        <v>5000</v>
      </c>
      <c r="AQ1373" s="62">
        <v>31050</v>
      </c>
      <c r="AR1373" s="62">
        <v>31050</v>
      </c>
      <c r="AS1373" s="11" t="s">
        <v>74</v>
      </c>
      <c r="AT1373" s="62">
        <f t="shared" si="346"/>
        <v>57500</v>
      </c>
      <c r="AU1373" s="62">
        <f t="shared" si="347"/>
        <v>62100</v>
      </c>
      <c r="AV1373" s="61">
        <f t="shared" si="348"/>
        <v>10100</v>
      </c>
      <c r="AW1373" s="63" t="str">
        <f t="shared" si="344"/>
        <v/>
      </c>
      <c r="AX1373" s="63" t="str">
        <f t="shared" si="345"/>
        <v/>
      </c>
      <c r="AY1373" s="64">
        <f t="shared" si="349"/>
        <v>4600</v>
      </c>
      <c r="AZ1373" s="65">
        <f t="shared" si="350"/>
        <v>0.08</v>
      </c>
      <c r="BA1373" s="65">
        <f t="shared" si="351"/>
        <v>0.19423076923076923</v>
      </c>
      <c r="BB1373" s="16" t="s">
        <v>5504</v>
      </c>
      <c r="BC1373" s="17" t="s">
        <v>5961</v>
      </c>
    </row>
    <row r="1374" spans="1:55" ht="20.100000000000001" customHeight="1" x14ac:dyDescent="0.2">
      <c r="A1374" s="15">
        <v>2017</v>
      </c>
      <c r="B1374" s="15" t="s">
        <v>75</v>
      </c>
      <c r="C1374" s="35">
        <f t="shared" si="333"/>
        <v>8</v>
      </c>
      <c r="D1374" s="67">
        <v>12</v>
      </c>
      <c r="E1374" s="60" t="s">
        <v>9</v>
      </c>
      <c r="F1374" s="18" t="str">
        <f t="shared" si="334"/>
        <v>Tucker, Mark</v>
      </c>
      <c r="G1374" s="11" t="s">
        <v>4517</v>
      </c>
      <c r="H1374" s="12" t="s">
        <v>6102</v>
      </c>
      <c r="I1374" s="128">
        <v>1</v>
      </c>
      <c r="J1374" s="68" t="s">
        <v>215</v>
      </c>
      <c r="K1374" s="34">
        <f t="shared" si="335"/>
        <v>46081</v>
      </c>
      <c r="L1374" s="34">
        <f t="shared" si="336"/>
        <v>44533</v>
      </c>
      <c r="M1374" s="34">
        <f t="shared" si="337"/>
        <v>90614</v>
      </c>
      <c r="N1374" s="34">
        <f t="shared" si="338"/>
        <v>624</v>
      </c>
      <c r="O1374" s="34">
        <f t="shared" si="339"/>
        <v>603</v>
      </c>
      <c r="P1374" s="34">
        <f t="shared" si="340"/>
        <v>1227</v>
      </c>
      <c r="Q1374" s="34">
        <f t="shared" si="341"/>
        <v>46705</v>
      </c>
      <c r="R1374" s="34">
        <f t="shared" si="342"/>
        <v>45136</v>
      </c>
      <c r="S1374" s="34">
        <f t="shared" si="343"/>
        <v>91841</v>
      </c>
      <c r="T1374" s="69">
        <v>42819</v>
      </c>
      <c r="V1374" s="11" t="s">
        <v>6100</v>
      </c>
      <c r="W1374" s="11" t="s">
        <v>1888</v>
      </c>
      <c r="X1374" s="11" t="s">
        <v>9271</v>
      </c>
      <c r="Y1374" s="11" t="s">
        <v>6101</v>
      </c>
      <c r="Z1374" s="12" t="s">
        <v>4137</v>
      </c>
      <c r="AA1374" s="12" t="s">
        <v>4780</v>
      </c>
      <c r="AB1374" s="12" t="s">
        <v>4781</v>
      </c>
      <c r="AC1374" s="12" t="s">
        <v>4521</v>
      </c>
      <c r="AD1374" s="11">
        <v>999999</v>
      </c>
      <c r="AE1374" s="70">
        <v>1</v>
      </c>
      <c r="AF1374" s="70">
        <v>750000</v>
      </c>
      <c r="AG1374" s="60" t="s">
        <v>45</v>
      </c>
      <c r="AH1374" s="61">
        <v>87443</v>
      </c>
      <c r="AI1374" s="61">
        <v>2500</v>
      </c>
      <c r="AJ1374" s="61">
        <v>88114</v>
      </c>
      <c r="AK1374" s="61">
        <v>2500</v>
      </c>
      <c r="AL1374" s="61">
        <v>46081</v>
      </c>
      <c r="AM1374" s="61">
        <v>44533</v>
      </c>
      <c r="AN1374" s="11" t="s">
        <v>74</v>
      </c>
      <c r="AO1374" s="61">
        <v>89341</v>
      </c>
      <c r="AP1374" s="61">
        <v>2500</v>
      </c>
      <c r="AQ1374" s="62">
        <v>46705</v>
      </c>
      <c r="AR1374" s="62">
        <v>45136</v>
      </c>
      <c r="AS1374" s="11" t="s">
        <v>74</v>
      </c>
      <c r="AT1374" s="62">
        <f t="shared" si="346"/>
        <v>90614</v>
      </c>
      <c r="AU1374" s="62">
        <f t="shared" si="347"/>
        <v>91841</v>
      </c>
      <c r="AV1374" s="61">
        <f t="shared" si="348"/>
        <v>1898</v>
      </c>
      <c r="AW1374" s="63" t="str">
        <f t="shared" si="344"/>
        <v/>
      </c>
      <c r="AX1374" s="63" t="str">
        <f t="shared" si="345"/>
        <v/>
      </c>
      <c r="AY1374" s="64">
        <f t="shared" si="349"/>
        <v>1227</v>
      </c>
      <c r="AZ1374" s="65">
        <f t="shared" si="350"/>
        <v>1.3540953936477806E-2</v>
      </c>
      <c r="BA1374" s="65">
        <f t="shared" si="351"/>
        <v>2.1102253649533595E-2</v>
      </c>
      <c r="BB1374" s="16" t="s">
        <v>5504</v>
      </c>
      <c r="BC1374" s="17" t="s">
        <v>5954</v>
      </c>
    </row>
    <row r="1375" spans="1:55" ht="20.100000000000001" customHeight="1" x14ac:dyDescent="0.2">
      <c r="A1375" s="15">
        <v>2017</v>
      </c>
      <c r="B1375" s="15" t="s">
        <v>75</v>
      </c>
      <c r="C1375" s="35">
        <f t="shared" si="333"/>
        <v>8</v>
      </c>
      <c r="D1375" s="67">
        <v>12</v>
      </c>
      <c r="E1375" s="60" t="s">
        <v>9</v>
      </c>
      <c r="F1375" s="18" t="str">
        <f t="shared" si="334"/>
        <v>Wallace, Howard</v>
      </c>
      <c r="G1375" s="11" t="s">
        <v>4517</v>
      </c>
      <c r="H1375" s="12" t="s">
        <v>6104</v>
      </c>
      <c r="I1375" s="128">
        <v>1</v>
      </c>
      <c r="J1375" s="68" t="s">
        <v>215</v>
      </c>
      <c r="K1375" s="34">
        <f t="shared" si="335"/>
        <v>26750</v>
      </c>
      <c r="L1375" s="34">
        <f t="shared" si="336"/>
        <v>26750</v>
      </c>
      <c r="M1375" s="34">
        <f t="shared" si="337"/>
        <v>53500</v>
      </c>
      <c r="N1375" s="34">
        <f t="shared" si="338"/>
        <v>2140</v>
      </c>
      <c r="O1375" s="34">
        <f t="shared" si="339"/>
        <v>2140</v>
      </c>
      <c r="P1375" s="34">
        <f t="shared" si="340"/>
        <v>4280</v>
      </c>
      <c r="Q1375" s="34">
        <f t="shared" si="341"/>
        <v>28890</v>
      </c>
      <c r="R1375" s="34">
        <f t="shared" si="342"/>
        <v>28890</v>
      </c>
      <c r="S1375" s="34">
        <f t="shared" si="343"/>
        <v>57780</v>
      </c>
      <c r="T1375" s="69">
        <v>42916</v>
      </c>
      <c r="V1375" s="11" t="s">
        <v>5144</v>
      </c>
      <c r="W1375" s="11" t="s">
        <v>3732</v>
      </c>
      <c r="X1375" s="11" t="s">
        <v>9272</v>
      </c>
      <c r="Y1375" s="11" t="s">
        <v>6103</v>
      </c>
      <c r="Z1375" s="12" t="s">
        <v>4137</v>
      </c>
      <c r="AA1375" s="12" t="s">
        <v>5965</v>
      </c>
      <c r="AB1375" s="12" t="s">
        <v>5966</v>
      </c>
      <c r="AC1375" s="12" t="s">
        <v>4521</v>
      </c>
      <c r="AD1375" s="11" t="s">
        <v>73</v>
      </c>
      <c r="AE1375" s="70">
        <v>41023</v>
      </c>
      <c r="AF1375" s="70">
        <v>82047</v>
      </c>
      <c r="AG1375" s="60" t="s">
        <v>45</v>
      </c>
      <c r="AH1375" s="61">
        <v>47000</v>
      </c>
      <c r="AI1375" s="61">
        <v>5000</v>
      </c>
      <c r="AJ1375" s="61">
        <v>48500</v>
      </c>
      <c r="AK1375" s="61">
        <v>5000</v>
      </c>
      <c r="AL1375" s="61">
        <v>26750</v>
      </c>
      <c r="AM1375" s="61">
        <v>26750</v>
      </c>
      <c r="AN1375" s="11" t="s">
        <v>74</v>
      </c>
      <c r="AO1375" s="61">
        <v>52780</v>
      </c>
      <c r="AP1375" s="61">
        <v>5000</v>
      </c>
      <c r="AQ1375" s="62">
        <v>28890</v>
      </c>
      <c r="AR1375" s="62">
        <v>28890</v>
      </c>
      <c r="AS1375" s="11" t="s">
        <v>74</v>
      </c>
      <c r="AT1375" s="62">
        <f t="shared" si="346"/>
        <v>53500</v>
      </c>
      <c r="AU1375" s="62">
        <f t="shared" si="347"/>
        <v>57780</v>
      </c>
      <c r="AV1375" s="61">
        <f t="shared" si="348"/>
        <v>5780</v>
      </c>
      <c r="AW1375" s="63" t="str">
        <f t="shared" si="344"/>
        <v/>
      </c>
      <c r="AX1375" s="63" t="str">
        <f t="shared" si="345"/>
        <v/>
      </c>
      <c r="AY1375" s="64">
        <f t="shared" si="349"/>
        <v>4280</v>
      </c>
      <c r="AZ1375" s="65">
        <f t="shared" si="350"/>
        <v>0.08</v>
      </c>
      <c r="BA1375" s="65">
        <f t="shared" si="351"/>
        <v>0.11115384615384616</v>
      </c>
      <c r="BB1375" s="16" t="s">
        <v>5504</v>
      </c>
      <c r="BC1375" s="17" t="s">
        <v>6105</v>
      </c>
    </row>
    <row r="1376" spans="1:55" ht="20.100000000000001" customHeight="1" x14ac:dyDescent="0.2">
      <c r="A1376" s="15">
        <v>2017</v>
      </c>
      <c r="B1376" s="15" t="s">
        <v>75</v>
      </c>
      <c r="C1376" s="35">
        <f t="shared" si="333"/>
        <v>8</v>
      </c>
      <c r="D1376" s="67">
        <v>12</v>
      </c>
      <c r="E1376" s="60" t="s">
        <v>9</v>
      </c>
      <c r="F1376" s="18" t="str">
        <f t="shared" si="334"/>
        <v>Wayne, Natalie</v>
      </c>
      <c r="G1376" s="11" t="s">
        <v>4517</v>
      </c>
      <c r="H1376" s="12" t="s">
        <v>6107</v>
      </c>
      <c r="I1376" s="128">
        <v>1</v>
      </c>
      <c r="J1376" s="68" t="s">
        <v>215</v>
      </c>
      <c r="K1376" s="34">
        <f t="shared" si="335"/>
        <v>29642</v>
      </c>
      <c r="L1376" s="34">
        <f t="shared" si="336"/>
        <v>29197</v>
      </c>
      <c r="M1376" s="34">
        <f t="shared" si="337"/>
        <v>58839</v>
      </c>
      <c r="N1376" s="34">
        <f t="shared" si="338"/>
        <v>2372</v>
      </c>
      <c r="O1376" s="34">
        <f t="shared" si="339"/>
        <v>-1</v>
      </c>
      <c r="P1376" s="34">
        <f t="shared" si="340"/>
        <v>2371</v>
      </c>
      <c r="Q1376" s="34">
        <f t="shared" si="341"/>
        <v>32014</v>
      </c>
      <c r="R1376" s="34">
        <f t="shared" si="342"/>
        <v>29196</v>
      </c>
      <c r="S1376" s="34">
        <f t="shared" si="343"/>
        <v>61210</v>
      </c>
      <c r="T1376" s="69">
        <v>42916</v>
      </c>
      <c r="V1376" s="11" t="s">
        <v>5415</v>
      </c>
      <c r="W1376" s="11" t="s">
        <v>877</v>
      </c>
      <c r="X1376" s="11" t="s">
        <v>9273</v>
      </c>
      <c r="Y1376" s="11" t="s">
        <v>6106</v>
      </c>
      <c r="Z1376" s="12" t="s">
        <v>4137</v>
      </c>
      <c r="AA1376" s="12" t="s">
        <v>6108</v>
      </c>
      <c r="AB1376" s="12" t="s">
        <v>6109</v>
      </c>
      <c r="AC1376" s="12" t="s">
        <v>4521</v>
      </c>
      <c r="AD1376" s="11" t="s">
        <v>73</v>
      </c>
      <c r="AE1376" s="70">
        <v>41023</v>
      </c>
      <c r="AF1376" s="70">
        <v>82047</v>
      </c>
      <c r="AG1376" s="60" t="s">
        <v>45</v>
      </c>
      <c r="AH1376" s="61">
        <v>48393</v>
      </c>
      <c r="AI1376" s="61">
        <v>5000</v>
      </c>
      <c r="AJ1376" s="61">
        <v>48839</v>
      </c>
      <c r="AK1376" s="61">
        <v>10000</v>
      </c>
      <c r="AL1376" s="61">
        <v>29642</v>
      </c>
      <c r="AM1376" s="61">
        <v>29197</v>
      </c>
      <c r="AN1376" s="11" t="s">
        <v>74</v>
      </c>
      <c r="AO1376" s="61">
        <v>51210</v>
      </c>
      <c r="AP1376" s="61">
        <v>10000</v>
      </c>
      <c r="AQ1376" s="62">
        <v>32014</v>
      </c>
      <c r="AR1376" s="62">
        <v>29196</v>
      </c>
      <c r="AS1376" s="11" t="s">
        <v>74</v>
      </c>
      <c r="AT1376" s="62">
        <f t="shared" si="346"/>
        <v>58839</v>
      </c>
      <c r="AU1376" s="62">
        <f t="shared" si="347"/>
        <v>61210</v>
      </c>
      <c r="AV1376" s="61">
        <f t="shared" si="348"/>
        <v>7817</v>
      </c>
      <c r="AW1376" s="63" t="str">
        <f t="shared" si="344"/>
        <v/>
      </c>
      <c r="AX1376" s="63" t="str">
        <f t="shared" si="345"/>
        <v/>
      </c>
      <c r="AY1376" s="64">
        <f t="shared" si="349"/>
        <v>2371</v>
      </c>
      <c r="AZ1376" s="65">
        <f t="shared" si="350"/>
        <v>4.029640204626183E-2</v>
      </c>
      <c r="BA1376" s="65">
        <f t="shared" si="351"/>
        <v>0.1464049594516135</v>
      </c>
      <c r="BB1376" s="16" t="s">
        <v>5504</v>
      </c>
      <c r="BC1376" s="17" t="s">
        <v>6068</v>
      </c>
    </row>
    <row r="1377" spans="1:55" ht="20.100000000000001" customHeight="1" x14ac:dyDescent="0.2">
      <c r="A1377" s="15">
        <v>2017</v>
      </c>
      <c r="B1377" s="15" t="s">
        <v>75</v>
      </c>
      <c r="C1377" s="35">
        <f t="shared" si="333"/>
        <v>8</v>
      </c>
      <c r="D1377" s="67">
        <v>12</v>
      </c>
      <c r="E1377" s="60" t="s">
        <v>9</v>
      </c>
      <c r="F1377" s="18" t="str">
        <f t="shared" si="334"/>
        <v>Neel, Jennifer</v>
      </c>
      <c r="G1377" s="11" t="s">
        <v>6190</v>
      </c>
      <c r="H1377" s="12" t="s">
        <v>6191</v>
      </c>
      <c r="I1377" s="128">
        <v>1</v>
      </c>
      <c r="J1377" s="68" t="s">
        <v>215</v>
      </c>
      <c r="K1377" s="34">
        <f t="shared" si="335"/>
        <v>133018</v>
      </c>
      <c r="L1377" s="34">
        <f t="shared" si="336"/>
        <v>0</v>
      </c>
      <c r="M1377" s="34">
        <f t="shared" si="337"/>
        <v>133018</v>
      </c>
      <c r="N1377" s="34">
        <f t="shared" si="338"/>
        <v>6982</v>
      </c>
      <c r="O1377" s="34">
        <f t="shared" si="339"/>
        <v>0</v>
      </c>
      <c r="P1377" s="34">
        <f t="shared" si="340"/>
        <v>6982</v>
      </c>
      <c r="Q1377" s="34">
        <f t="shared" si="341"/>
        <v>140000</v>
      </c>
      <c r="R1377" s="34">
        <f t="shared" si="342"/>
        <v>0</v>
      </c>
      <c r="S1377" s="34">
        <f t="shared" si="343"/>
        <v>140000</v>
      </c>
      <c r="T1377" s="69">
        <v>42863</v>
      </c>
      <c r="V1377" s="11" t="s">
        <v>6188</v>
      </c>
      <c r="W1377" s="11" t="s">
        <v>188</v>
      </c>
      <c r="X1377" s="11" t="s">
        <v>9274</v>
      </c>
      <c r="Y1377" s="11" t="s">
        <v>6189</v>
      </c>
      <c r="Z1377" s="12" t="s">
        <v>4253</v>
      </c>
      <c r="AA1377" s="12" t="s">
        <v>5410</v>
      </c>
      <c r="AB1377" s="12" t="s">
        <v>5411</v>
      </c>
      <c r="AC1377" s="12" t="s">
        <v>6192</v>
      </c>
      <c r="AD1377" s="11" t="s">
        <v>6193</v>
      </c>
      <c r="AE1377" s="70">
        <v>105573</v>
      </c>
      <c r="AF1377" s="70">
        <v>197949</v>
      </c>
      <c r="AG1377" s="60" t="s">
        <v>45</v>
      </c>
      <c r="AH1377" s="61">
        <v>121200</v>
      </c>
      <c r="AI1377" s="61">
        <v>10000</v>
      </c>
      <c r="AJ1377" s="61">
        <v>123018</v>
      </c>
      <c r="AK1377" s="61">
        <v>10000</v>
      </c>
      <c r="AL1377" s="61">
        <v>133018</v>
      </c>
      <c r="AM1377" s="61">
        <v>0</v>
      </c>
      <c r="AN1377" s="11"/>
      <c r="AO1377" s="61">
        <v>130000</v>
      </c>
      <c r="AP1377" s="61">
        <v>10000</v>
      </c>
      <c r="AQ1377" s="62">
        <v>140000</v>
      </c>
      <c r="AR1377" s="62">
        <v>0</v>
      </c>
      <c r="AS1377" s="11"/>
      <c r="AT1377" s="62">
        <f t="shared" si="346"/>
        <v>133018</v>
      </c>
      <c r="AU1377" s="62">
        <f t="shared" si="347"/>
        <v>140000</v>
      </c>
      <c r="AV1377" s="61">
        <f t="shared" si="348"/>
        <v>8800</v>
      </c>
      <c r="AW1377" s="63" t="str">
        <f t="shared" si="344"/>
        <v/>
      </c>
      <c r="AX1377" s="63" t="str">
        <f t="shared" si="345"/>
        <v/>
      </c>
      <c r="AY1377" s="64">
        <f t="shared" si="349"/>
        <v>6982</v>
      </c>
      <c r="AZ1377" s="65">
        <f t="shared" si="350"/>
        <v>5.2489136808552224E-2</v>
      </c>
      <c r="BA1377" s="65">
        <f t="shared" si="351"/>
        <v>6.7073170731707321E-2</v>
      </c>
      <c r="BB1377" s="16" t="s">
        <v>5504</v>
      </c>
      <c r="BC1377" s="17" t="s">
        <v>5529</v>
      </c>
    </row>
    <row r="1378" spans="1:55" ht="20.100000000000001" customHeight="1" x14ac:dyDescent="0.2">
      <c r="A1378" s="15">
        <v>2017</v>
      </c>
      <c r="B1378" s="15" t="s">
        <v>75</v>
      </c>
      <c r="C1378" s="35">
        <f t="shared" si="333"/>
        <v>8</v>
      </c>
      <c r="D1378" s="39">
        <v>12</v>
      </c>
      <c r="E1378" s="60" t="s">
        <v>4</v>
      </c>
      <c r="F1378" s="18" t="str">
        <f t="shared" si="334"/>
        <v>Brown, James</v>
      </c>
      <c r="G1378" s="11" t="s">
        <v>7277</v>
      </c>
      <c r="H1378" s="12" t="s">
        <v>7278</v>
      </c>
      <c r="I1378" s="66">
        <v>1</v>
      </c>
      <c r="J1378" s="14" t="s">
        <v>49</v>
      </c>
      <c r="K1378" s="34">
        <f t="shared" si="335"/>
        <v>122640</v>
      </c>
      <c r="L1378" s="34">
        <f t="shared" si="336"/>
        <v>0</v>
      </c>
      <c r="M1378" s="34">
        <f t="shared" si="337"/>
        <v>122640</v>
      </c>
      <c r="N1378" s="34">
        <f t="shared" si="338"/>
        <v>67698</v>
      </c>
      <c r="O1378" s="34">
        <f t="shared" si="339"/>
        <v>0</v>
      </c>
      <c r="P1378" s="34">
        <f t="shared" si="340"/>
        <v>67698</v>
      </c>
      <c r="Q1378" s="34">
        <f t="shared" si="341"/>
        <v>190338</v>
      </c>
      <c r="R1378" s="34">
        <f t="shared" si="342"/>
        <v>0</v>
      </c>
      <c r="S1378" s="34">
        <f t="shared" si="343"/>
        <v>190338</v>
      </c>
      <c r="T1378" s="13">
        <v>42583</v>
      </c>
      <c r="V1378" s="11" t="s">
        <v>175</v>
      </c>
      <c r="W1378" s="11" t="s">
        <v>91</v>
      </c>
      <c r="X1378" s="11" t="s">
        <v>7899</v>
      </c>
      <c r="Y1378" s="12" t="s">
        <v>7276</v>
      </c>
      <c r="Z1378" s="60" t="s">
        <v>7250</v>
      </c>
      <c r="AA1378" s="12" t="s">
        <v>7279</v>
      </c>
      <c r="AB1378" s="12" t="s">
        <v>7280</v>
      </c>
      <c r="AC1378" s="12" t="s">
        <v>7281</v>
      </c>
      <c r="AD1378" s="12" t="s">
        <v>7281</v>
      </c>
      <c r="AE1378" s="30" t="s">
        <v>7282</v>
      </c>
      <c r="AF1378" s="30" t="s">
        <v>7283</v>
      </c>
      <c r="AG1378" s="12" t="s">
        <v>46</v>
      </c>
      <c r="AH1378" s="14">
        <v>122640</v>
      </c>
      <c r="AI1378" s="61">
        <v>0</v>
      </c>
      <c r="AJ1378" s="14">
        <v>122640</v>
      </c>
      <c r="AK1378" s="61">
        <v>0</v>
      </c>
      <c r="AL1378" s="14">
        <v>122640</v>
      </c>
      <c r="AM1378" s="14">
        <v>0</v>
      </c>
      <c r="AN1378" s="11"/>
      <c r="AO1378" s="14">
        <v>190338</v>
      </c>
      <c r="AP1378" s="61">
        <v>0</v>
      </c>
      <c r="AQ1378" s="32">
        <v>190338</v>
      </c>
      <c r="AR1378" s="32">
        <v>0</v>
      </c>
      <c r="AS1378" s="11"/>
      <c r="AT1378" s="62">
        <v>122640</v>
      </c>
      <c r="AU1378" s="62">
        <v>190338</v>
      </c>
      <c r="AV1378" s="61">
        <v>67698</v>
      </c>
      <c r="AW1378" s="63" t="str">
        <f t="shared" si="344"/>
        <v/>
      </c>
      <c r="AX1378" s="63" t="str">
        <f t="shared" si="345"/>
        <v/>
      </c>
      <c r="AY1378" s="64">
        <v>67698</v>
      </c>
      <c r="AZ1378" s="65">
        <v>0.55200587084148733</v>
      </c>
      <c r="BA1378" s="65">
        <v>0.55200587084148733</v>
      </c>
      <c r="BB1378" s="16" t="s">
        <v>37</v>
      </c>
      <c r="BC1378" s="17" t="s">
        <v>7284</v>
      </c>
    </row>
    <row r="1379" spans="1:55" ht="20.100000000000001" customHeight="1" x14ac:dyDescent="0.2">
      <c r="A1379" s="15">
        <v>2017</v>
      </c>
      <c r="B1379" s="15" t="s">
        <v>75</v>
      </c>
      <c r="C1379" s="35">
        <f t="shared" si="333"/>
        <v>8</v>
      </c>
      <c r="D1379" s="39">
        <v>12</v>
      </c>
      <c r="E1379" s="60" t="s">
        <v>4</v>
      </c>
      <c r="F1379" s="18" t="str">
        <f t="shared" si="334"/>
        <v>Mason, Elizabeth</v>
      </c>
      <c r="G1379" s="11" t="s">
        <v>7512</v>
      </c>
      <c r="H1379" s="12" t="s">
        <v>7513</v>
      </c>
      <c r="I1379" s="66">
        <v>1</v>
      </c>
      <c r="J1379" s="14" t="s">
        <v>49</v>
      </c>
      <c r="K1379" s="34">
        <f t="shared" si="335"/>
        <v>0</v>
      </c>
      <c r="L1379" s="34">
        <f t="shared" si="336"/>
        <v>55000</v>
      </c>
      <c r="M1379" s="34">
        <f t="shared" si="337"/>
        <v>55000</v>
      </c>
      <c r="N1379" s="34">
        <f t="shared" si="338"/>
        <v>0</v>
      </c>
      <c r="O1379" s="34">
        <f t="shared" si="339"/>
        <v>2000</v>
      </c>
      <c r="P1379" s="34">
        <f t="shared" si="340"/>
        <v>2000</v>
      </c>
      <c r="Q1379" s="34">
        <f t="shared" si="341"/>
        <v>0</v>
      </c>
      <c r="R1379" s="34">
        <f t="shared" si="342"/>
        <v>57000</v>
      </c>
      <c r="S1379" s="34">
        <f t="shared" si="343"/>
        <v>57000</v>
      </c>
      <c r="T1379" s="13">
        <v>42891</v>
      </c>
      <c r="V1379" s="11" t="s">
        <v>1148</v>
      </c>
      <c r="W1379" s="11" t="s">
        <v>367</v>
      </c>
      <c r="X1379" s="11" t="s">
        <v>7932</v>
      </c>
      <c r="Y1379" s="12" t="s">
        <v>7511</v>
      </c>
      <c r="Z1379" s="60" t="s">
        <v>7250</v>
      </c>
      <c r="AA1379" s="12" t="s">
        <v>7514</v>
      </c>
      <c r="AB1379" s="12" t="s">
        <v>7515</v>
      </c>
      <c r="AC1379" s="12" t="s">
        <v>7516</v>
      </c>
      <c r="AD1379" s="12" t="s">
        <v>73</v>
      </c>
      <c r="AE1379" s="30" t="s">
        <v>6434</v>
      </c>
      <c r="AF1379" s="30" t="s">
        <v>7517</v>
      </c>
      <c r="AG1379" s="12" t="s">
        <v>45</v>
      </c>
      <c r="AH1379" s="14">
        <v>55000</v>
      </c>
      <c r="AI1379" s="61">
        <v>0</v>
      </c>
      <c r="AJ1379" s="14">
        <v>55000</v>
      </c>
      <c r="AK1379" s="61">
        <v>0</v>
      </c>
      <c r="AL1379" s="14">
        <v>0</v>
      </c>
      <c r="AM1379" s="14">
        <v>55000</v>
      </c>
      <c r="AN1379" s="11" t="s">
        <v>7518</v>
      </c>
      <c r="AO1379" s="14">
        <v>57000</v>
      </c>
      <c r="AP1379" s="61">
        <v>0</v>
      </c>
      <c r="AQ1379" s="32">
        <v>0</v>
      </c>
      <c r="AR1379" s="32">
        <v>57000</v>
      </c>
      <c r="AS1379" s="11" t="s">
        <v>7518</v>
      </c>
      <c r="AT1379" s="62">
        <v>55000</v>
      </c>
      <c r="AU1379" s="62">
        <v>57000</v>
      </c>
      <c r="AV1379" s="61">
        <v>2000</v>
      </c>
      <c r="AW1379" s="63" t="str">
        <f t="shared" si="344"/>
        <v/>
      </c>
      <c r="AX1379" s="63" t="str">
        <f t="shared" si="345"/>
        <v/>
      </c>
      <c r="AY1379" s="64">
        <v>2000</v>
      </c>
      <c r="AZ1379" s="65">
        <v>3.6363636363636362E-2</v>
      </c>
      <c r="BA1379" s="65">
        <v>3.6363636363636362E-2</v>
      </c>
      <c r="BB1379" s="16" t="s">
        <v>37</v>
      </c>
      <c r="BC1379" s="17" t="s">
        <v>7519</v>
      </c>
    </row>
    <row r="1380" spans="1:55" ht="20.100000000000001" customHeight="1" x14ac:dyDescent="0.2">
      <c r="A1380" s="15">
        <v>2017</v>
      </c>
      <c r="B1380" s="15" t="s">
        <v>75</v>
      </c>
      <c r="C1380" s="35">
        <f t="shared" si="333"/>
        <v>8</v>
      </c>
      <c r="D1380" s="39">
        <v>12</v>
      </c>
      <c r="E1380" s="60" t="s">
        <v>4</v>
      </c>
      <c r="F1380" s="18" t="str">
        <f t="shared" si="334"/>
        <v>Satterfield, Scott</v>
      </c>
      <c r="G1380" s="11" t="s">
        <v>3954</v>
      </c>
      <c r="H1380" s="12" t="s">
        <v>7586</v>
      </c>
      <c r="I1380" s="66">
        <v>1</v>
      </c>
      <c r="J1380" s="14" t="s">
        <v>49</v>
      </c>
      <c r="K1380" s="34">
        <f t="shared" si="335"/>
        <v>0</v>
      </c>
      <c r="L1380" s="34">
        <f t="shared" si="336"/>
        <v>550000</v>
      </c>
      <c r="M1380" s="34">
        <f t="shared" si="337"/>
        <v>550000</v>
      </c>
      <c r="N1380" s="34">
        <f t="shared" si="338"/>
        <v>0</v>
      </c>
      <c r="O1380" s="34">
        <f t="shared" si="339"/>
        <v>125000</v>
      </c>
      <c r="P1380" s="34">
        <f t="shared" si="340"/>
        <v>125000</v>
      </c>
      <c r="Q1380" s="34">
        <f t="shared" si="341"/>
        <v>0</v>
      </c>
      <c r="R1380" s="34">
        <f t="shared" si="342"/>
        <v>675000</v>
      </c>
      <c r="S1380" s="34">
        <f t="shared" si="343"/>
        <v>675000</v>
      </c>
      <c r="T1380" s="13">
        <v>42871</v>
      </c>
      <c r="V1380" s="11" t="s">
        <v>7584</v>
      </c>
      <c r="W1380" s="11" t="s">
        <v>980</v>
      </c>
      <c r="X1380" s="11" t="s">
        <v>7944</v>
      </c>
      <c r="Y1380" s="12" t="s">
        <v>7585</v>
      </c>
      <c r="Z1380" s="60" t="s">
        <v>7250</v>
      </c>
      <c r="AA1380" s="12" t="s">
        <v>7485</v>
      </c>
      <c r="AB1380" s="12" t="s">
        <v>7269</v>
      </c>
      <c r="AC1380" s="12" t="s">
        <v>6309</v>
      </c>
      <c r="AD1380" s="12" t="s">
        <v>7587</v>
      </c>
      <c r="AE1380" s="30" t="s">
        <v>7588</v>
      </c>
      <c r="AF1380" s="30" t="s">
        <v>7589</v>
      </c>
      <c r="AG1380" s="12" t="s">
        <v>46</v>
      </c>
      <c r="AH1380" s="14">
        <v>550000</v>
      </c>
      <c r="AI1380" s="61">
        <v>0</v>
      </c>
      <c r="AJ1380" s="14">
        <v>550000</v>
      </c>
      <c r="AK1380" s="61">
        <v>0</v>
      </c>
      <c r="AL1380" s="14">
        <v>0</v>
      </c>
      <c r="AM1380" s="14">
        <v>550000</v>
      </c>
      <c r="AN1380" s="11" t="s">
        <v>7274</v>
      </c>
      <c r="AO1380" s="14">
        <v>675000</v>
      </c>
      <c r="AP1380" s="61">
        <v>0</v>
      </c>
      <c r="AQ1380" s="32">
        <v>0</v>
      </c>
      <c r="AR1380" s="32">
        <v>675000</v>
      </c>
      <c r="AS1380" s="11" t="s">
        <v>7274</v>
      </c>
      <c r="AT1380" s="62">
        <v>550000</v>
      </c>
      <c r="AU1380" s="62">
        <v>675000</v>
      </c>
      <c r="AV1380" s="61">
        <v>125000</v>
      </c>
      <c r="AW1380" s="63" t="str">
        <f t="shared" si="344"/>
        <v/>
      </c>
      <c r="AX1380" s="63" t="str">
        <f t="shared" si="345"/>
        <v/>
      </c>
      <c r="AY1380" s="64">
        <v>125000</v>
      </c>
      <c r="AZ1380" s="65">
        <v>0.22727272727272727</v>
      </c>
      <c r="BA1380" s="65">
        <v>0.22727272727272727</v>
      </c>
      <c r="BB1380" s="16" t="s">
        <v>37</v>
      </c>
      <c r="BC1380" s="17" t="s">
        <v>7590</v>
      </c>
    </row>
    <row r="1381" spans="1:55" ht="20.100000000000001" customHeight="1" x14ac:dyDescent="0.2">
      <c r="A1381" s="15">
        <v>2017</v>
      </c>
      <c r="B1381" s="15" t="s">
        <v>75</v>
      </c>
      <c r="C1381" s="35">
        <f t="shared" si="333"/>
        <v>8</v>
      </c>
      <c r="D1381" s="39">
        <v>12</v>
      </c>
      <c r="E1381" s="60" t="s">
        <v>4</v>
      </c>
      <c r="F1381" s="18" t="str">
        <f t="shared" si="334"/>
        <v>Van Gilder, Thomas</v>
      </c>
      <c r="G1381" s="11" t="s">
        <v>7641</v>
      </c>
      <c r="H1381" s="12" t="s">
        <v>7642</v>
      </c>
      <c r="I1381" s="66">
        <v>1</v>
      </c>
      <c r="J1381" s="14" t="s">
        <v>49</v>
      </c>
      <c r="K1381" s="34">
        <f t="shared" si="335"/>
        <v>119778</v>
      </c>
      <c r="L1381" s="34">
        <f t="shared" si="336"/>
        <v>0</v>
      </c>
      <c r="M1381" s="34">
        <f t="shared" si="337"/>
        <v>119778</v>
      </c>
      <c r="N1381" s="34">
        <f t="shared" si="338"/>
        <v>3797</v>
      </c>
      <c r="O1381" s="34">
        <f t="shared" si="339"/>
        <v>0</v>
      </c>
      <c r="P1381" s="34">
        <f t="shared" si="340"/>
        <v>3797</v>
      </c>
      <c r="Q1381" s="34">
        <f t="shared" si="341"/>
        <v>123575</v>
      </c>
      <c r="R1381" s="34">
        <f t="shared" si="342"/>
        <v>0</v>
      </c>
      <c r="S1381" s="34">
        <f t="shared" si="343"/>
        <v>123575</v>
      </c>
      <c r="T1381" s="13">
        <v>42826</v>
      </c>
      <c r="V1381" s="11" t="s">
        <v>7639</v>
      </c>
      <c r="W1381" s="11" t="s">
        <v>535</v>
      </c>
      <c r="X1381" s="11" t="s">
        <v>9276</v>
      </c>
      <c r="Y1381" s="12" t="s">
        <v>7640</v>
      </c>
      <c r="Z1381" s="60" t="s">
        <v>7250</v>
      </c>
      <c r="AA1381" s="12" t="s">
        <v>7643</v>
      </c>
      <c r="AB1381" s="12" t="s">
        <v>7644</v>
      </c>
      <c r="AC1381" s="12" t="s">
        <v>7645</v>
      </c>
      <c r="AD1381" s="12" t="s">
        <v>7646</v>
      </c>
      <c r="AE1381" s="30" t="s">
        <v>7647</v>
      </c>
      <c r="AF1381" s="30" t="s">
        <v>7648</v>
      </c>
      <c r="AG1381" s="12" t="s">
        <v>45</v>
      </c>
      <c r="AH1381" s="14">
        <v>119778</v>
      </c>
      <c r="AI1381" s="61">
        <v>0</v>
      </c>
      <c r="AJ1381" s="14">
        <v>119778</v>
      </c>
      <c r="AK1381" s="61">
        <v>0</v>
      </c>
      <c r="AL1381" s="14">
        <v>119778</v>
      </c>
      <c r="AM1381" s="14">
        <v>0</v>
      </c>
      <c r="AN1381" s="11"/>
      <c r="AO1381" s="14">
        <v>123575</v>
      </c>
      <c r="AP1381" s="61">
        <v>0</v>
      </c>
      <c r="AQ1381" s="32">
        <v>123575</v>
      </c>
      <c r="AR1381" s="32"/>
      <c r="AS1381" s="11"/>
      <c r="AT1381" s="62">
        <v>119778</v>
      </c>
      <c r="AU1381" s="62">
        <v>123575</v>
      </c>
      <c r="AV1381" s="61">
        <v>3797</v>
      </c>
      <c r="AW1381" s="63" t="str">
        <f t="shared" si="344"/>
        <v/>
      </c>
      <c r="AX1381" s="63" t="str">
        <f t="shared" si="345"/>
        <v/>
      </c>
      <c r="AY1381" s="64">
        <v>3797</v>
      </c>
      <c r="AZ1381" s="65">
        <v>3.1700312244318657E-2</v>
      </c>
      <c r="BA1381" s="65">
        <v>3.1700312244318657E-2</v>
      </c>
      <c r="BB1381" s="16" t="s">
        <v>37</v>
      </c>
      <c r="BC1381" s="17" t="s">
        <v>7649</v>
      </c>
    </row>
    <row r="1382" spans="1:55" ht="20.100000000000001" customHeight="1" x14ac:dyDescent="0.2">
      <c r="A1382" s="72">
        <v>2017</v>
      </c>
      <c r="B1382" s="72" t="s">
        <v>75</v>
      </c>
      <c r="C1382" s="35">
        <f t="shared" si="333"/>
        <v>8</v>
      </c>
      <c r="D1382" s="67">
        <v>12</v>
      </c>
      <c r="E1382" s="60" t="s">
        <v>8</v>
      </c>
      <c r="F1382" s="18" t="str">
        <f t="shared" si="334"/>
        <v>Mack, Jerry L</v>
      </c>
      <c r="G1382" s="11" t="s">
        <v>3954</v>
      </c>
      <c r="H1382" s="11">
        <v>712865</v>
      </c>
      <c r="I1382" s="66">
        <v>1</v>
      </c>
      <c r="J1382" s="68" t="s">
        <v>49</v>
      </c>
      <c r="K1382" s="34">
        <f t="shared" si="335"/>
        <v>0</v>
      </c>
      <c r="L1382" s="34">
        <f t="shared" si="336"/>
        <v>238525</v>
      </c>
      <c r="M1382" s="34">
        <f t="shared" si="337"/>
        <v>238525</v>
      </c>
      <c r="N1382" s="34">
        <f t="shared" si="338"/>
        <v>0</v>
      </c>
      <c r="O1382" s="34">
        <f t="shared" si="339"/>
        <v>31475</v>
      </c>
      <c r="P1382" s="34">
        <f t="shared" si="340"/>
        <v>31475</v>
      </c>
      <c r="Q1382" s="34">
        <f t="shared" si="341"/>
        <v>0</v>
      </c>
      <c r="R1382" s="34">
        <f t="shared" si="342"/>
        <v>270000</v>
      </c>
      <c r="S1382" s="34">
        <f t="shared" si="343"/>
        <v>270000</v>
      </c>
      <c r="T1382" s="73">
        <v>42826</v>
      </c>
      <c r="V1382" s="11" t="s">
        <v>6306</v>
      </c>
      <c r="W1382" s="11" t="s">
        <v>6307</v>
      </c>
      <c r="X1382" s="11" t="s">
        <v>9397</v>
      </c>
      <c r="Y1382" s="11">
        <v>820723968</v>
      </c>
      <c r="Z1382" s="12"/>
      <c r="AA1382" s="12" t="s">
        <v>1337</v>
      </c>
      <c r="AB1382" s="12" t="s">
        <v>6308</v>
      </c>
      <c r="AC1382" s="12" t="s">
        <v>6309</v>
      </c>
      <c r="AD1382" s="12">
        <v>498260</v>
      </c>
      <c r="AE1382" s="70">
        <v>226141</v>
      </c>
      <c r="AF1382" s="70">
        <v>316598</v>
      </c>
      <c r="AG1382" s="60" t="s">
        <v>46</v>
      </c>
      <c r="AH1382" s="61">
        <v>238525</v>
      </c>
      <c r="AI1382" s="61">
        <v>0</v>
      </c>
      <c r="AJ1382" s="61">
        <v>238525</v>
      </c>
      <c r="AK1382" s="61">
        <v>0</v>
      </c>
      <c r="AL1382" s="61">
        <v>0</v>
      </c>
      <c r="AM1382" s="61">
        <v>238525</v>
      </c>
      <c r="AN1382" s="11" t="s">
        <v>74</v>
      </c>
      <c r="AO1382" s="61">
        <v>270000</v>
      </c>
      <c r="AP1382" s="61">
        <v>0</v>
      </c>
      <c r="AQ1382" s="62">
        <v>0</v>
      </c>
      <c r="AR1382" s="62">
        <v>270000</v>
      </c>
      <c r="AS1382" s="11" t="s">
        <v>74</v>
      </c>
      <c r="AT1382" s="62">
        <v>238525</v>
      </c>
      <c r="AU1382" s="62">
        <v>270000</v>
      </c>
      <c r="AV1382" s="61">
        <v>31475</v>
      </c>
      <c r="AW1382" s="63" t="str">
        <f t="shared" si="344"/>
        <v/>
      </c>
      <c r="AX1382" s="63" t="str">
        <f t="shared" si="345"/>
        <v/>
      </c>
      <c r="AY1382" s="64">
        <v>31475</v>
      </c>
      <c r="AZ1382" s="65">
        <v>0.13195681794361178</v>
      </c>
      <c r="BA1382" s="65">
        <v>0.13195681794361178</v>
      </c>
      <c r="BB1382" s="16" t="s">
        <v>37</v>
      </c>
      <c r="BC1382" s="17" t="s">
        <v>6310</v>
      </c>
    </row>
    <row r="1383" spans="1:55" ht="20.100000000000001" customHeight="1" x14ac:dyDescent="0.2">
      <c r="A1383" s="72">
        <v>2017</v>
      </c>
      <c r="B1383" s="72" t="s">
        <v>75</v>
      </c>
      <c r="C1383" s="35">
        <f t="shared" si="333"/>
        <v>8</v>
      </c>
      <c r="D1383" s="67">
        <v>12</v>
      </c>
      <c r="E1383" s="60" t="s">
        <v>8</v>
      </c>
      <c r="F1383" s="18" t="str">
        <f t="shared" si="334"/>
        <v>Moton, Levelle D</v>
      </c>
      <c r="G1383" s="11" t="s">
        <v>6389</v>
      </c>
      <c r="H1383" s="12" t="s">
        <v>6390</v>
      </c>
      <c r="I1383" s="66">
        <v>1</v>
      </c>
      <c r="J1383" s="68" t="s">
        <v>49</v>
      </c>
      <c r="K1383" s="34">
        <f t="shared" si="335"/>
        <v>0</v>
      </c>
      <c r="L1383" s="34">
        <f t="shared" si="336"/>
        <v>261870</v>
      </c>
      <c r="M1383" s="34">
        <f t="shared" si="337"/>
        <v>261870</v>
      </c>
      <c r="N1383" s="34">
        <f t="shared" si="338"/>
        <v>0</v>
      </c>
      <c r="O1383" s="34">
        <f t="shared" si="339"/>
        <v>26130</v>
      </c>
      <c r="P1383" s="34">
        <f t="shared" si="340"/>
        <v>26130</v>
      </c>
      <c r="Q1383" s="34">
        <f t="shared" si="341"/>
        <v>0</v>
      </c>
      <c r="R1383" s="34">
        <f t="shared" si="342"/>
        <v>288000</v>
      </c>
      <c r="S1383" s="34">
        <f t="shared" si="343"/>
        <v>288000</v>
      </c>
      <c r="T1383" s="73">
        <v>42856</v>
      </c>
      <c r="V1383" s="11" t="s">
        <v>6387</v>
      </c>
      <c r="W1383" s="11" t="s">
        <v>6388</v>
      </c>
      <c r="X1383" s="11" t="s">
        <v>9402</v>
      </c>
      <c r="Y1383" s="11">
        <v>820001044</v>
      </c>
      <c r="Z1383" s="12"/>
      <c r="AA1383" s="12" t="s">
        <v>1337</v>
      </c>
      <c r="AB1383" s="12" t="s">
        <v>6391</v>
      </c>
      <c r="AC1383" s="12" t="s">
        <v>6392</v>
      </c>
      <c r="AD1383" s="12">
        <v>498320</v>
      </c>
      <c r="AE1383" s="70">
        <v>188030</v>
      </c>
      <c r="AF1383" s="70">
        <v>263242</v>
      </c>
      <c r="AG1383" s="60" t="s">
        <v>46</v>
      </c>
      <c r="AH1383" s="61">
        <v>261870</v>
      </c>
      <c r="AI1383" s="61">
        <v>0</v>
      </c>
      <c r="AJ1383" s="61">
        <v>261870</v>
      </c>
      <c r="AK1383" s="61">
        <v>0</v>
      </c>
      <c r="AL1383" s="61">
        <v>0</v>
      </c>
      <c r="AM1383" s="61">
        <v>261870</v>
      </c>
      <c r="AN1383" s="11" t="s">
        <v>74</v>
      </c>
      <c r="AO1383" s="61">
        <v>288000</v>
      </c>
      <c r="AP1383" s="61">
        <v>0</v>
      </c>
      <c r="AQ1383" s="62">
        <v>0</v>
      </c>
      <c r="AR1383" s="62">
        <v>288000</v>
      </c>
      <c r="AS1383" s="11"/>
      <c r="AT1383" s="62">
        <v>261870</v>
      </c>
      <c r="AU1383" s="62">
        <v>288000</v>
      </c>
      <c r="AV1383" s="61">
        <v>26130</v>
      </c>
      <c r="AW1383" s="63" t="str">
        <f t="shared" si="344"/>
        <v/>
      </c>
      <c r="AX1383" s="63" t="str">
        <f t="shared" si="345"/>
        <v/>
      </c>
      <c r="AY1383" s="64">
        <v>26130</v>
      </c>
      <c r="AZ1383" s="65">
        <v>9.9782334746248133E-2</v>
      </c>
      <c r="BA1383" s="65">
        <v>9.9782334746248133E-2</v>
      </c>
      <c r="BB1383" s="16" t="s">
        <v>37</v>
      </c>
      <c r="BC1383" s="17" t="s">
        <v>6393</v>
      </c>
    </row>
    <row r="1384" spans="1:55" ht="20.100000000000001" customHeight="1" x14ac:dyDescent="0.2">
      <c r="A1384" s="72">
        <v>2017</v>
      </c>
      <c r="B1384" s="72" t="s">
        <v>75</v>
      </c>
      <c r="C1384" s="35">
        <f t="shared" si="333"/>
        <v>8</v>
      </c>
      <c r="D1384" s="67">
        <v>12</v>
      </c>
      <c r="E1384" s="17" t="s">
        <v>10</v>
      </c>
      <c r="F1384" s="18" t="str">
        <f t="shared" si="334"/>
        <v>Connor, Shea</v>
      </c>
      <c r="G1384" s="11" t="s">
        <v>4118</v>
      </c>
      <c r="H1384" s="12" t="s">
        <v>4119</v>
      </c>
      <c r="I1384" s="66">
        <v>1</v>
      </c>
      <c r="J1384" s="61" t="s">
        <v>49</v>
      </c>
      <c r="K1384" s="34">
        <f t="shared" si="335"/>
        <v>0</v>
      </c>
      <c r="L1384" s="34">
        <f t="shared" si="336"/>
        <v>36540</v>
      </c>
      <c r="M1384" s="34">
        <f t="shared" si="337"/>
        <v>36540</v>
      </c>
      <c r="N1384" s="34">
        <f t="shared" si="338"/>
        <v>0</v>
      </c>
      <c r="O1384" s="34">
        <f t="shared" si="339"/>
        <v>2853</v>
      </c>
      <c r="P1384" s="34">
        <f t="shared" si="340"/>
        <v>2853</v>
      </c>
      <c r="Q1384" s="34">
        <f t="shared" si="341"/>
        <v>0</v>
      </c>
      <c r="R1384" s="34">
        <f t="shared" si="342"/>
        <v>39393</v>
      </c>
      <c r="S1384" s="34">
        <f t="shared" si="343"/>
        <v>39393</v>
      </c>
      <c r="T1384" s="71">
        <v>42826</v>
      </c>
      <c r="V1384" s="11" t="s">
        <v>4115</v>
      </c>
      <c r="W1384" s="11" t="s">
        <v>4116</v>
      </c>
      <c r="X1384" s="11" t="s">
        <v>8443</v>
      </c>
      <c r="Y1384" s="12" t="s">
        <v>4117</v>
      </c>
      <c r="Z1384" s="12"/>
      <c r="AA1384" s="12" t="s">
        <v>4120</v>
      </c>
      <c r="AB1384" s="12"/>
      <c r="AC1384" s="12" t="s">
        <v>4121</v>
      </c>
      <c r="AD1384" s="12" t="s">
        <v>4122</v>
      </c>
      <c r="AE1384" s="70">
        <v>29066</v>
      </c>
      <c r="AF1384" s="70">
        <v>48444</v>
      </c>
      <c r="AG1384" s="60" t="s">
        <v>45</v>
      </c>
      <c r="AH1384" s="61">
        <v>36000</v>
      </c>
      <c r="AI1384" s="61">
        <v>0</v>
      </c>
      <c r="AJ1384" s="61">
        <v>36540</v>
      </c>
      <c r="AK1384" s="61">
        <v>0</v>
      </c>
      <c r="AL1384" s="61">
        <v>0</v>
      </c>
      <c r="AM1384" s="61">
        <v>36540</v>
      </c>
      <c r="AN1384" s="11" t="s">
        <v>672</v>
      </c>
      <c r="AO1384" s="61">
        <v>39393</v>
      </c>
      <c r="AP1384" s="61">
        <v>0</v>
      </c>
      <c r="AQ1384" s="62">
        <v>0</v>
      </c>
      <c r="AR1384" s="62">
        <v>39393</v>
      </c>
      <c r="AS1384" s="11" t="s">
        <v>672</v>
      </c>
      <c r="AT1384" s="62">
        <v>36540</v>
      </c>
      <c r="AU1384" s="62">
        <v>39393</v>
      </c>
      <c r="AV1384" s="61">
        <v>3393</v>
      </c>
      <c r="AW1384" s="63" t="str">
        <f t="shared" si="344"/>
        <v/>
      </c>
      <c r="AX1384" s="63" t="str">
        <f t="shared" si="345"/>
        <v/>
      </c>
      <c r="AY1384" s="64">
        <v>2853</v>
      </c>
      <c r="AZ1384" s="65">
        <v>7.8078817733990141E-2</v>
      </c>
      <c r="BA1384" s="65">
        <v>9.425E-2</v>
      </c>
      <c r="BB1384" s="16" t="s">
        <v>37</v>
      </c>
      <c r="BC1384" s="17" t="s">
        <v>4123</v>
      </c>
    </row>
    <row r="1385" spans="1:55" ht="20.100000000000001" customHeight="1" x14ac:dyDescent="0.2">
      <c r="A1385" s="72">
        <v>2017</v>
      </c>
      <c r="B1385" s="72" t="s">
        <v>75</v>
      </c>
      <c r="C1385" s="35">
        <f t="shared" si="333"/>
        <v>8</v>
      </c>
      <c r="D1385" s="67">
        <v>12</v>
      </c>
      <c r="E1385" s="17" t="s">
        <v>10</v>
      </c>
      <c r="F1385" s="18" t="str">
        <f t="shared" si="334"/>
        <v>Underwood, Ben</v>
      </c>
      <c r="G1385" s="11" t="s">
        <v>4131</v>
      </c>
      <c r="H1385" s="12" t="s">
        <v>4132</v>
      </c>
      <c r="I1385" s="66">
        <v>1</v>
      </c>
      <c r="J1385" s="61" t="s">
        <v>49</v>
      </c>
      <c r="K1385" s="34">
        <f t="shared" si="335"/>
        <v>80185</v>
      </c>
      <c r="L1385" s="34">
        <f t="shared" si="336"/>
        <v>0</v>
      </c>
      <c r="M1385" s="34">
        <f t="shared" si="337"/>
        <v>80185</v>
      </c>
      <c r="N1385" s="34">
        <f t="shared" si="338"/>
        <v>5500</v>
      </c>
      <c r="O1385" s="34">
        <f t="shared" si="339"/>
        <v>0</v>
      </c>
      <c r="P1385" s="34">
        <f t="shared" si="340"/>
        <v>5500</v>
      </c>
      <c r="Q1385" s="34">
        <f t="shared" si="341"/>
        <v>85685</v>
      </c>
      <c r="R1385" s="34">
        <f t="shared" si="342"/>
        <v>0</v>
      </c>
      <c r="S1385" s="34">
        <f t="shared" si="343"/>
        <v>85685</v>
      </c>
      <c r="T1385" s="71">
        <v>42856</v>
      </c>
      <c r="V1385" s="11" t="s">
        <v>1825</v>
      </c>
      <c r="W1385" s="11" t="s">
        <v>4129</v>
      </c>
      <c r="X1385" s="11" t="s">
        <v>8457</v>
      </c>
      <c r="Y1385" s="12" t="s">
        <v>4130</v>
      </c>
      <c r="Z1385" s="12"/>
      <c r="AA1385" s="12" t="s">
        <v>4107</v>
      </c>
      <c r="AB1385" s="12"/>
      <c r="AC1385" s="12" t="s">
        <v>4133</v>
      </c>
      <c r="AD1385" s="12" t="s">
        <v>73</v>
      </c>
      <c r="AE1385" s="70">
        <v>84221</v>
      </c>
      <c r="AF1385" s="70">
        <v>140369</v>
      </c>
      <c r="AG1385" s="60" t="s">
        <v>45</v>
      </c>
      <c r="AH1385" s="61">
        <v>79000</v>
      </c>
      <c r="AI1385" s="61">
        <v>0</v>
      </c>
      <c r="AJ1385" s="61">
        <v>80185</v>
      </c>
      <c r="AK1385" s="61">
        <v>0</v>
      </c>
      <c r="AL1385" s="61">
        <v>80185</v>
      </c>
      <c r="AM1385" s="61">
        <v>0</v>
      </c>
      <c r="AN1385" s="11"/>
      <c r="AO1385" s="61">
        <v>85685</v>
      </c>
      <c r="AP1385" s="61">
        <v>0</v>
      </c>
      <c r="AQ1385" s="62">
        <v>85685</v>
      </c>
      <c r="AR1385" s="62">
        <v>0</v>
      </c>
      <c r="AS1385" s="11"/>
      <c r="AT1385" s="62">
        <v>80185</v>
      </c>
      <c r="AU1385" s="62">
        <v>85685</v>
      </c>
      <c r="AV1385" s="61">
        <v>6685</v>
      </c>
      <c r="AW1385" s="63" t="str">
        <f t="shared" si="344"/>
        <v/>
      </c>
      <c r="AX1385" s="63" t="str">
        <f t="shared" si="345"/>
        <v/>
      </c>
      <c r="AY1385" s="64">
        <v>5500</v>
      </c>
      <c r="AZ1385" s="65">
        <v>6.8591382428134937E-2</v>
      </c>
      <c r="BA1385" s="65">
        <v>8.4620253164556958E-2</v>
      </c>
      <c r="BB1385" s="16" t="s">
        <v>37</v>
      </c>
      <c r="BC1385" s="17" t="s">
        <v>4128</v>
      </c>
    </row>
    <row r="1386" spans="1:55" ht="20.100000000000001" customHeight="1" x14ac:dyDescent="0.2">
      <c r="A1386" s="72">
        <v>2017</v>
      </c>
      <c r="B1386" s="72" t="s">
        <v>75</v>
      </c>
      <c r="C1386" s="35">
        <f t="shared" si="333"/>
        <v>8</v>
      </c>
      <c r="D1386" s="67">
        <v>12</v>
      </c>
      <c r="E1386" s="60" t="s">
        <v>11</v>
      </c>
      <c r="F1386" s="18" t="str">
        <f t="shared" si="334"/>
        <v>Consuegra, Cara</v>
      </c>
      <c r="G1386" s="11" t="s">
        <v>3966</v>
      </c>
      <c r="H1386" s="12" t="s">
        <v>3967</v>
      </c>
      <c r="I1386" s="66">
        <v>1</v>
      </c>
      <c r="J1386" s="68" t="s">
        <v>49</v>
      </c>
      <c r="K1386" s="34">
        <f t="shared" si="335"/>
        <v>0</v>
      </c>
      <c r="L1386" s="34">
        <f t="shared" si="336"/>
        <v>170500</v>
      </c>
      <c r="M1386" s="34">
        <f t="shared" si="337"/>
        <v>170500</v>
      </c>
      <c r="N1386" s="34">
        <f t="shared" si="338"/>
        <v>0</v>
      </c>
      <c r="O1386" s="34">
        <f t="shared" si="339"/>
        <v>20000</v>
      </c>
      <c r="P1386" s="34">
        <f t="shared" si="340"/>
        <v>20000</v>
      </c>
      <c r="Q1386" s="34">
        <f t="shared" si="341"/>
        <v>0</v>
      </c>
      <c r="R1386" s="34">
        <f t="shared" si="342"/>
        <v>190500</v>
      </c>
      <c r="S1386" s="34">
        <f t="shared" si="343"/>
        <v>190500</v>
      </c>
      <c r="T1386" s="69">
        <v>42916</v>
      </c>
      <c r="V1386" s="11" t="s">
        <v>3964</v>
      </c>
      <c r="W1386" s="11" t="s">
        <v>3965</v>
      </c>
      <c r="X1386" s="11" t="s">
        <v>8472</v>
      </c>
      <c r="Y1386" s="11">
        <v>800758955</v>
      </c>
      <c r="Z1386" s="11" t="s">
        <v>1337</v>
      </c>
      <c r="AA1386" s="11" t="s">
        <v>1337</v>
      </c>
      <c r="AB1386" s="12"/>
      <c r="AC1386" s="12" t="s">
        <v>3968</v>
      </c>
      <c r="AD1386" s="12">
        <v>498340</v>
      </c>
      <c r="AE1386" s="70">
        <v>150299</v>
      </c>
      <c r="AF1386" s="70">
        <v>234843</v>
      </c>
      <c r="AG1386" s="60" t="s">
        <v>45</v>
      </c>
      <c r="AH1386" s="61">
        <v>167980</v>
      </c>
      <c r="AI1386" s="61">
        <v>0</v>
      </c>
      <c r="AJ1386" s="61">
        <v>170500</v>
      </c>
      <c r="AK1386" s="61">
        <v>0</v>
      </c>
      <c r="AL1386" s="61">
        <v>0</v>
      </c>
      <c r="AM1386" s="61">
        <v>170500</v>
      </c>
      <c r="AN1386" s="11" t="s">
        <v>1337</v>
      </c>
      <c r="AO1386" s="61">
        <v>190500</v>
      </c>
      <c r="AP1386" s="61">
        <v>0</v>
      </c>
      <c r="AQ1386" s="62">
        <v>0</v>
      </c>
      <c r="AR1386" s="62">
        <v>190500</v>
      </c>
      <c r="AS1386" s="11" t="s">
        <v>1337</v>
      </c>
      <c r="AT1386" s="62">
        <v>170500</v>
      </c>
      <c r="AU1386" s="62">
        <v>190500</v>
      </c>
      <c r="AV1386" s="61">
        <v>22520</v>
      </c>
      <c r="AW1386" s="63" t="str">
        <f t="shared" si="344"/>
        <v/>
      </c>
      <c r="AX1386" s="63" t="str">
        <f t="shared" si="345"/>
        <v/>
      </c>
      <c r="AY1386" s="64">
        <v>20000</v>
      </c>
      <c r="AZ1386" s="65">
        <v>0.11730205278592376</v>
      </c>
      <c r="BA1386" s="65">
        <v>0.13406357899749971</v>
      </c>
      <c r="BB1386" s="16" t="s">
        <v>37</v>
      </c>
      <c r="BC1386" s="17" t="s">
        <v>3779</v>
      </c>
    </row>
    <row r="1387" spans="1:55" ht="20.100000000000001" customHeight="1" x14ac:dyDescent="0.2">
      <c r="A1387" s="72">
        <v>2017</v>
      </c>
      <c r="B1387" s="72" t="s">
        <v>75</v>
      </c>
      <c r="C1387" s="35">
        <f t="shared" si="333"/>
        <v>8</v>
      </c>
      <c r="D1387" s="67">
        <v>12</v>
      </c>
      <c r="E1387" s="60" t="s">
        <v>11</v>
      </c>
      <c r="F1387" s="18" t="str">
        <f t="shared" si="334"/>
        <v>Gregg, Lauren</v>
      </c>
      <c r="G1387" s="11" t="s">
        <v>3774</v>
      </c>
      <c r="H1387" s="12" t="s">
        <v>3775</v>
      </c>
      <c r="I1387" s="66">
        <v>1</v>
      </c>
      <c r="J1387" s="68" t="s">
        <v>49</v>
      </c>
      <c r="K1387" s="34">
        <f t="shared" si="335"/>
        <v>67960</v>
      </c>
      <c r="L1387" s="34">
        <f t="shared" si="336"/>
        <v>0</v>
      </c>
      <c r="M1387" s="34">
        <f t="shared" si="337"/>
        <v>67960</v>
      </c>
      <c r="N1387" s="34">
        <f t="shared" si="338"/>
        <v>7040</v>
      </c>
      <c r="O1387" s="34">
        <f t="shared" si="339"/>
        <v>0</v>
      </c>
      <c r="P1387" s="34">
        <f t="shared" si="340"/>
        <v>7040</v>
      </c>
      <c r="Q1387" s="34">
        <f t="shared" si="341"/>
        <v>75000</v>
      </c>
      <c r="R1387" s="34">
        <f t="shared" si="342"/>
        <v>0</v>
      </c>
      <c r="S1387" s="34">
        <f t="shared" si="343"/>
        <v>75000</v>
      </c>
      <c r="T1387" s="69">
        <v>42856</v>
      </c>
      <c r="V1387" s="11" t="s">
        <v>3773</v>
      </c>
      <c r="W1387" s="11" t="s">
        <v>1127</v>
      </c>
      <c r="X1387" s="11" t="s">
        <v>8488</v>
      </c>
      <c r="Y1387" s="11">
        <v>800770841</v>
      </c>
      <c r="Z1387" s="11" t="s">
        <v>3776</v>
      </c>
      <c r="AA1387" s="11" t="s">
        <v>3777</v>
      </c>
      <c r="AB1387" s="12"/>
      <c r="AC1387" s="12" t="s">
        <v>3778</v>
      </c>
      <c r="AD1387" s="12">
        <v>449110</v>
      </c>
      <c r="AE1387" s="70">
        <v>75221</v>
      </c>
      <c r="AF1387" s="70">
        <v>91937</v>
      </c>
      <c r="AG1387" s="60" t="s">
        <v>46</v>
      </c>
      <c r="AH1387" s="61">
        <v>63000</v>
      </c>
      <c r="AI1387" s="61">
        <v>0</v>
      </c>
      <c r="AJ1387" s="61">
        <v>67960</v>
      </c>
      <c r="AK1387" s="61">
        <v>0</v>
      </c>
      <c r="AL1387" s="61">
        <v>67960</v>
      </c>
      <c r="AM1387" s="61">
        <v>0</v>
      </c>
      <c r="AN1387" s="11"/>
      <c r="AO1387" s="61">
        <v>75000</v>
      </c>
      <c r="AP1387" s="61">
        <v>0</v>
      </c>
      <c r="AQ1387" s="62">
        <v>75000</v>
      </c>
      <c r="AR1387" s="62">
        <v>0</v>
      </c>
      <c r="AS1387" s="11"/>
      <c r="AT1387" s="62">
        <v>67960</v>
      </c>
      <c r="AU1387" s="62">
        <v>75000</v>
      </c>
      <c r="AV1387" s="61">
        <v>12000</v>
      </c>
      <c r="AW1387" s="63" t="str">
        <f t="shared" si="344"/>
        <v/>
      </c>
      <c r="AX1387" s="63" t="str">
        <f t="shared" si="345"/>
        <v/>
      </c>
      <c r="AY1387" s="64">
        <v>7040</v>
      </c>
      <c r="AZ1387" s="65">
        <v>0.10359034726309593</v>
      </c>
      <c r="BA1387" s="65">
        <v>0.19047619047619047</v>
      </c>
      <c r="BB1387" s="16" t="s">
        <v>37</v>
      </c>
      <c r="BC1387" s="17" t="s">
        <v>3779</v>
      </c>
    </row>
    <row r="1388" spans="1:55" ht="20.100000000000001" customHeight="1" x14ac:dyDescent="0.2">
      <c r="A1388" s="72">
        <v>2017</v>
      </c>
      <c r="B1388" s="72" t="s">
        <v>75</v>
      </c>
      <c r="C1388" s="35">
        <f t="shared" si="333"/>
        <v>8</v>
      </c>
      <c r="D1388" s="67">
        <v>12</v>
      </c>
      <c r="E1388" s="60" t="s">
        <v>11</v>
      </c>
      <c r="F1388" s="18" t="str">
        <f t="shared" si="334"/>
        <v>Lambert, Brad</v>
      </c>
      <c r="G1388" s="11" t="s">
        <v>3954</v>
      </c>
      <c r="H1388" s="12" t="s">
        <v>3955</v>
      </c>
      <c r="I1388" s="66">
        <v>1</v>
      </c>
      <c r="J1388" s="68" t="s">
        <v>49</v>
      </c>
      <c r="K1388" s="34">
        <f t="shared" si="335"/>
        <v>0</v>
      </c>
      <c r="L1388" s="34">
        <f t="shared" si="336"/>
        <v>603795</v>
      </c>
      <c r="M1388" s="34">
        <f t="shared" si="337"/>
        <v>603795</v>
      </c>
      <c r="N1388" s="34">
        <f t="shared" si="338"/>
        <v>0</v>
      </c>
      <c r="O1388" s="34">
        <f t="shared" si="339"/>
        <v>21205</v>
      </c>
      <c r="P1388" s="34">
        <f t="shared" si="340"/>
        <v>21205</v>
      </c>
      <c r="Q1388" s="34">
        <f t="shared" si="341"/>
        <v>0</v>
      </c>
      <c r="R1388" s="34">
        <f t="shared" si="342"/>
        <v>625000</v>
      </c>
      <c r="S1388" s="34">
        <f t="shared" si="343"/>
        <v>625000</v>
      </c>
      <c r="T1388" s="69">
        <v>42767</v>
      </c>
      <c r="V1388" s="11" t="s">
        <v>3952</v>
      </c>
      <c r="W1388" s="11" t="s">
        <v>3953</v>
      </c>
      <c r="X1388" s="11" t="s">
        <v>8497</v>
      </c>
      <c r="Y1388" s="11">
        <v>800749789</v>
      </c>
      <c r="Z1388" s="11" t="s">
        <v>3956</v>
      </c>
      <c r="AA1388" s="11" t="s">
        <v>1337</v>
      </c>
      <c r="AB1388" s="12"/>
      <c r="AC1388" s="12" t="s">
        <v>3957</v>
      </c>
      <c r="AD1388" s="12">
        <v>498260</v>
      </c>
      <c r="AE1388" s="70">
        <v>529120</v>
      </c>
      <c r="AF1388" s="70">
        <v>826750</v>
      </c>
      <c r="AG1388" s="60" t="s">
        <v>45</v>
      </c>
      <c r="AH1388" s="61">
        <v>253000</v>
      </c>
      <c r="AI1388" s="61">
        <v>347000</v>
      </c>
      <c r="AJ1388" s="61">
        <v>256795</v>
      </c>
      <c r="AK1388" s="61">
        <v>347000</v>
      </c>
      <c r="AL1388" s="61">
        <v>0</v>
      </c>
      <c r="AM1388" s="61">
        <v>603795</v>
      </c>
      <c r="AN1388" s="11" t="s">
        <v>1337</v>
      </c>
      <c r="AO1388" s="61">
        <v>256795</v>
      </c>
      <c r="AP1388" s="61">
        <v>368205</v>
      </c>
      <c r="AQ1388" s="62">
        <v>0</v>
      </c>
      <c r="AR1388" s="62">
        <v>625000</v>
      </c>
      <c r="AS1388" s="11" t="s">
        <v>1337</v>
      </c>
      <c r="AT1388" s="62">
        <v>603795</v>
      </c>
      <c r="AU1388" s="62">
        <v>625000</v>
      </c>
      <c r="AV1388" s="61">
        <v>25000</v>
      </c>
      <c r="AW1388" s="63" t="str">
        <f t="shared" si="344"/>
        <v/>
      </c>
      <c r="AX1388" s="63" t="str">
        <f t="shared" si="345"/>
        <v/>
      </c>
      <c r="AY1388" s="64">
        <v>21205</v>
      </c>
      <c r="AZ1388" s="65">
        <v>3.5119535603971547E-2</v>
      </c>
      <c r="BA1388" s="65">
        <v>4.1666666666666664E-2</v>
      </c>
      <c r="BB1388" s="16" t="s">
        <v>37</v>
      </c>
      <c r="BC1388" s="19" t="s">
        <v>3958</v>
      </c>
    </row>
    <row r="1389" spans="1:55" ht="20.100000000000001" customHeight="1" x14ac:dyDescent="0.2">
      <c r="A1389" s="72">
        <v>2017</v>
      </c>
      <c r="B1389" s="72" t="s">
        <v>75</v>
      </c>
      <c r="C1389" s="35">
        <f t="shared" si="333"/>
        <v>8</v>
      </c>
      <c r="D1389" s="67">
        <v>12</v>
      </c>
      <c r="E1389" s="60" t="s">
        <v>11</v>
      </c>
      <c r="F1389" s="18" t="str">
        <f t="shared" si="334"/>
        <v>Mullen, Jeffrey</v>
      </c>
      <c r="G1389" s="11" t="s">
        <v>3961</v>
      </c>
      <c r="H1389" s="12" t="s">
        <v>3962</v>
      </c>
      <c r="I1389" s="66">
        <v>1</v>
      </c>
      <c r="J1389" s="68" t="s">
        <v>49</v>
      </c>
      <c r="K1389" s="34">
        <f t="shared" si="335"/>
        <v>0</v>
      </c>
      <c r="L1389" s="34">
        <f t="shared" si="336"/>
        <v>182700</v>
      </c>
      <c r="M1389" s="34">
        <f t="shared" si="337"/>
        <v>182700</v>
      </c>
      <c r="N1389" s="34">
        <f t="shared" si="338"/>
        <v>0</v>
      </c>
      <c r="O1389" s="34">
        <f t="shared" si="339"/>
        <v>15000</v>
      </c>
      <c r="P1389" s="34">
        <f t="shared" si="340"/>
        <v>15000</v>
      </c>
      <c r="Q1389" s="34">
        <f t="shared" si="341"/>
        <v>0</v>
      </c>
      <c r="R1389" s="34">
        <f t="shared" si="342"/>
        <v>197700</v>
      </c>
      <c r="S1389" s="34">
        <f t="shared" si="343"/>
        <v>197700</v>
      </c>
      <c r="T1389" s="69">
        <v>42916</v>
      </c>
      <c r="V1389" s="11" t="s">
        <v>3959</v>
      </c>
      <c r="W1389" s="11" t="s">
        <v>3960</v>
      </c>
      <c r="X1389" s="11" t="s">
        <v>8516</v>
      </c>
      <c r="Y1389" s="11">
        <v>800749824</v>
      </c>
      <c r="Z1389" s="11" t="s">
        <v>1337</v>
      </c>
      <c r="AA1389" s="11" t="s">
        <v>1337</v>
      </c>
      <c r="AB1389" s="12"/>
      <c r="AC1389" s="12" t="s">
        <v>3963</v>
      </c>
      <c r="AD1389" s="12">
        <v>499290</v>
      </c>
      <c r="AE1389" s="70">
        <v>162702</v>
      </c>
      <c r="AF1389" s="70">
        <v>254223</v>
      </c>
      <c r="AG1389" s="60" t="s">
        <v>45</v>
      </c>
      <c r="AH1389" s="61">
        <v>180000</v>
      </c>
      <c r="AI1389" s="61">
        <v>0</v>
      </c>
      <c r="AJ1389" s="61">
        <v>182700</v>
      </c>
      <c r="AK1389" s="61">
        <v>0</v>
      </c>
      <c r="AL1389" s="61">
        <v>0</v>
      </c>
      <c r="AM1389" s="61">
        <v>182700</v>
      </c>
      <c r="AN1389" s="11" t="s">
        <v>1337</v>
      </c>
      <c r="AO1389" s="61">
        <v>197700</v>
      </c>
      <c r="AP1389" s="61">
        <v>0</v>
      </c>
      <c r="AQ1389" s="62">
        <v>0</v>
      </c>
      <c r="AR1389" s="62">
        <v>197700</v>
      </c>
      <c r="AS1389" s="11" t="s">
        <v>1337</v>
      </c>
      <c r="AT1389" s="62">
        <v>182700</v>
      </c>
      <c r="AU1389" s="62">
        <v>197700</v>
      </c>
      <c r="AV1389" s="61">
        <v>17700</v>
      </c>
      <c r="AW1389" s="63" t="str">
        <f t="shared" si="344"/>
        <v/>
      </c>
      <c r="AX1389" s="63" t="str">
        <f t="shared" si="345"/>
        <v/>
      </c>
      <c r="AY1389" s="64">
        <v>15000</v>
      </c>
      <c r="AZ1389" s="65">
        <v>8.2101806239737271E-2</v>
      </c>
      <c r="BA1389" s="65">
        <v>9.8333333333333328E-2</v>
      </c>
      <c r="BB1389" s="16" t="s">
        <v>37</v>
      </c>
      <c r="BC1389" s="17" t="s">
        <v>3779</v>
      </c>
    </row>
    <row r="1390" spans="1:55" ht="20.100000000000001" customHeight="1" x14ac:dyDescent="0.2">
      <c r="A1390" s="72">
        <v>2017</v>
      </c>
      <c r="B1390" s="72" t="s">
        <v>75</v>
      </c>
      <c r="C1390" s="35">
        <f t="shared" si="333"/>
        <v>8</v>
      </c>
      <c r="D1390" s="67">
        <v>12</v>
      </c>
      <c r="E1390" s="60" t="s">
        <v>11</v>
      </c>
      <c r="F1390" s="18" t="str">
        <f t="shared" si="334"/>
        <v>Sears, Samantha</v>
      </c>
      <c r="G1390" s="11" t="s">
        <v>3757</v>
      </c>
      <c r="H1390" s="12" t="s">
        <v>3758</v>
      </c>
      <c r="I1390" s="66">
        <v>1</v>
      </c>
      <c r="J1390" s="68" t="s">
        <v>49</v>
      </c>
      <c r="K1390" s="34">
        <f t="shared" si="335"/>
        <v>125000</v>
      </c>
      <c r="L1390" s="34">
        <f t="shared" si="336"/>
        <v>0</v>
      </c>
      <c r="M1390" s="34">
        <f t="shared" si="337"/>
        <v>125000</v>
      </c>
      <c r="N1390" s="34">
        <f t="shared" si="338"/>
        <v>22000</v>
      </c>
      <c r="O1390" s="34">
        <f t="shared" si="339"/>
        <v>0</v>
      </c>
      <c r="P1390" s="34">
        <f t="shared" si="340"/>
        <v>22000</v>
      </c>
      <c r="Q1390" s="34">
        <f t="shared" si="341"/>
        <v>147000</v>
      </c>
      <c r="R1390" s="34">
        <f t="shared" si="342"/>
        <v>0</v>
      </c>
      <c r="S1390" s="34">
        <f t="shared" si="343"/>
        <v>147000</v>
      </c>
      <c r="T1390" s="69">
        <v>42916</v>
      </c>
      <c r="V1390" s="11" t="s">
        <v>3756</v>
      </c>
      <c r="W1390" s="11" t="s">
        <v>3586</v>
      </c>
      <c r="X1390" s="11" t="s">
        <v>8524</v>
      </c>
      <c r="Y1390" s="11">
        <v>801004979</v>
      </c>
      <c r="Z1390" s="11" t="s">
        <v>3759</v>
      </c>
      <c r="AA1390" s="11" t="s">
        <v>3760</v>
      </c>
      <c r="AB1390" s="12"/>
      <c r="AC1390" s="12" t="s">
        <v>3761</v>
      </c>
      <c r="AD1390" s="12">
        <v>999999</v>
      </c>
      <c r="AE1390" s="70">
        <v>103797</v>
      </c>
      <c r="AF1390" s="70">
        <v>162184</v>
      </c>
      <c r="AG1390" s="60" t="s">
        <v>46</v>
      </c>
      <c r="AH1390" s="61">
        <v>125000</v>
      </c>
      <c r="AI1390" s="61">
        <v>0</v>
      </c>
      <c r="AJ1390" s="61">
        <v>125000</v>
      </c>
      <c r="AK1390" s="61">
        <v>0</v>
      </c>
      <c r="AL1390" s="61">
        <v>125000</v>
      </c>
      <c r="AM1390" s="61">
        <v>0</v>
      </c>
      <c r="AN1390" s="11"/>
      <c r="AO1390" s="61">
        <v>147000</v>
      </c>
      <c r="AP1390" s="61">
        <v>0</v>
      </c>
      <c r="AQ1390" s="62">
        <v>147000</v>
      </c>
      <c r="AR1390" s="62">
        <v>0</v>
      </c>
      <c r="AS1390" s="11"/>
      <c r="AT1390" s="62">
        <v>125000</v>
      </c>
      <c r="AU1390" s="62">
        <v>147000</v>
      </c>
      <c r="AV1390" s="61">
        <v>22000</v>
      </c>
      <c r="AW1390" s="63" t="str">
        <f t="shared" si="344"/>
        <v/>
      </c>
      <c r="AX1390" s="63" t="str">
        <f t="shared" si="345"/>
        <v/>
      </c>
      <c r="AY1390" s="64">
        <v>22000</v>
      </c>
      <c r="AZ1390" s="65">
        <v>0.17599999999999999</v>
      </c>
      <c r="BA1390" s="65">
        <v>0.17599999999999999</v>
      </c>
      <c r="BB1390" s="16" t="s">
        <v>37</v>
      </c>
      <c r="BC1390" s="17" t="s">
        <v>3762</v>
      </c>
    </row>
    <row r="1391" spans="1:55" ht="20.100000000000001" customHeight="1" x14ac:dyDescent="0.2">
      <c r="A1391" s="72">
        <v>2017</v>
      </c>
      <c r="B1391" s="72" t="s">
        <v>75</v>
      </c>
      <c r="C1391" s="35">
        <f t="shared" si="333"/>
        <v>8</v>
      </c>
      <c r="D1391" s="67">
        <v>12</v>
      </c>
      <c r="E1391" s="60" t="s">
        <v>14</v>
      </c>
      <c r="F1391" s="18" t="str">
        <f t="shared" si="334"/>
        <v>Miller, Benton</v>
      </c>
      <c r="G1391" s="11" t="s">
        <v>7763</v>
      </c>
      <c r="H1391" s="12" t="s">
        <v>7764</v>
      </c>
      <c r="I1391" s="66">
        <v>1</v>
      </c>
      <c r="J1391" s="68" t="s">
        <v>49</v>
      </c>
      <c r="K1391" s="34">
        <f t="shared" si="335"/>
        <v>57747</v>
      </c>
      <c r="L1391" s="34">
        <f t="shared" si="336"/>
        <v>31095</v>
      </c>
      <c r="M1391" s="34">
        <f t="shared" si="337"/>
        <v>88842</v>
      </c>
      <c r="N1391" s="34">
        <f t="shared" si="338"/>
        <v>11510.5</v>
      </c>
      <c r="O1391" s="34">
        <f t="shared" si="339"/>
        <v>6197.5</v>
      </c>
      <c r="P1391" s="34">
        <f t="shared" si="340"/>
        <v>17708</v>
      </c>
      <c r="Q1391" s="34">
        <f t="shared" si="341"/>
        <v>69257.5</v>
      </c>
      <c r="R1391" s="34">
        <f t="shared" si="342"/>
        <v>37292.5</v>
      </c>
      <c r="S1391" s="34">
        <f t="shared" si="343"/>
        <v>106550</v>
      </c>
      <c r="T1391" s="69">
        <v>42835</v>
      </c>
      <c r="V1391" s="11" t="s">
        <v>2358</v>
      </c>
      <c r="W1391" s="11" t="s">
        <v>7762</v>
      </c>
      <c r="X1391" s="11" t="s">
        <v>9149</v>
      </c>
      <c r="Y1391" s="11">
        <v>840008786</v>
      </c>
      <c r="Z1391" s="12"/>
      <c r="AA1391" s="12" t="s">
        <v>1337</v>
      </c>
      <c r="AB1391" s="12"/>
      <c r="AC1391" s="12" t="s">
        <v>6392</v>
      </c>
      <c r="AD1391" s="12">
        <v>498320</v>
      </c>
      <c r="AE1391" s="70">
        <v>63200</v>
      </c>
      <c r="AF1391" s="70">
        <v>200312</v>
      </c>
      <c r="AG1391" s="60" t="s">
        <v>45</v>
      </c>
      <c r="AH1391" s="61">
        <v>88842</v>
      </c>
      <c r="AI1391" s="61">
        <v>0</v>
      </c>
      <c r="AJ1391" s="61">
        <v>88842</v>
      </c>
      <c r="AK1391" s="61">
        <v>0</v>
      </c>
      <c r="AL1391" s="61">
        <v>57747</v>
      </c>
      <c r="AM1391" s="61">
        <v>31095</v>
      </c>
      <c r="AN1391" s="11" t="s">
        <v>7246</v>
      </c>
      <c r="AO1391" s="61">
        <v>106550</v>
      </c>
      <c r="AP1391" s="61">
        <v>0</v>
      </c>
      <c r="AQ1391" s="62">
        <v>69257.5</v>
      </c>
      <c r="AR1391" s="62">
        <v>37292.5</v>
      </c>
      <c r="AS1391" s="11" t="s">
        <v>7246</v>
      </c>
      <c r="AT1391" s="62">
        <v>88842</v>
      </c>
      <c r="AU1391" s="62">
        <v>106550</v>
      </c>
      <c r="AV1391" s="61">
        <v>17708</v>
      </c>
      <c r="AW1391" s="63" t="str">
        <f t="shared" si="344"/>
        <v/>
      </c>
      <c r="AX1391" s="63" t="str">
        <f t="shared" si="345"/>
        <v/>
      </c>
      <c r="AY1391" s="64">
        <v>17708</v>
      </c>
      <c r="AZ1391" s="65">
        <v>0.16619427498826841</v>
      </c>
      <c r="BA1391" s="65">
        <v>0.1993201413745751</v>
      </c>
      <c r="BB1391" s="16" t="s">
        <v>37</v>
      </c>
      <c r="BC1391" s="17" t="s">
        <v>7765</v>
      </c>
    </row>
    <row r="1392" spans="1:55" ht="20.100000000000001" customHeight="1" x14ac:dyDescent="0.2">
      <c r="A1392" s="72">
        <v>2017</v>
      </c>
      <c r="B1392" s="72" t="s">
        <v>75</v>
      </c>
      <c r="C1392" s="35">
        <f t="shared" si="333"/>
        <v>8</v>
      </c>
      <c r="D1392" s="67">
        <v>12</v>
      </c>
      <c r="E1392" s="60" t="s">
        <v>14</v>
      </c>
      <c r="F1392" s="18" t="str">
        <f t="shared" si="334"/>
        <v>Richards, Drew</v>
      </c>
      <c r="G1392" s="11" t="s">
        <v>7767</v>
      </c>
      <c r="H1392" s="12" t="s">
        <v>7768</v>
      </c>
      <c r="I1392" s="66">
        <v>1</v>
      </c>
      <c r="J1392" s="68" t="s">
        <v>49</v>
      </c>
      <c r="K1392" s="34">
        <f t="shared" si="335"/>
        <v>28275</v>
      </c>
      <c r="L1392" s="34">
        <f t="shared" si="336"/>
        <v>15225</v>
      </c>
      <c r="M1392" s="34">
        <f t="shared" si="337"/>
        <v>43500</v>
      </c>
      <c r="N1392" s="34">
        <f t="shared" si="338"/>
        <v>4225</v>
      </c>
      <c r="O1392" s="34">
        <f t="shared" si="339"/>
        <v>2275</v>
      </c>
      <c r="P1392" s="34">
        <f t="shared" si="340"/>
        <v>6500</v>
      </c>
      <c r="Q1392" s="34">
        <f t="shared" si="341"/>
        <v>32500</v>
      </c>
      <c r="R1392" s="34">
        <f t="shared" si="342"/>
        <v>17500</v>
      </c>
      <c r="S1392" s="34">
        <f t="shared" si="343"/>
        <v>50000</v>
      </c>
      <c r="T1392" s="69">
        <v>42835</v>
      </c>
      <c r="V1392" s="11" t="s">
        <v>2433</v>
      </c>
      <c r="W1392" s="11" t="s">
        <v>7766</v>
      </c>
      <c r="X1392" s="11" t="s">
        <v>9151</v>
      </c>
      <c r="Y1392" s="11">
        <v>840115746</v>
      </c>
      <c r="Z1392" s="12"/>
      <c r="AA1392" s="12" t="s">
        <v>1337</v>
      </c>
      <c r="AB1392" s="12"/>
      <c r="AC1392" s="12" t="s">
        <v>773</v>
      </c>
      <c r="AD1392" s="12">
        <v>499330</v>
      </c>
      <c r="AE1392" s="70">
        <v>32949</v>
      </c>
      <c r="AF1392" s="70">
        <v>69166</v>
      </c>
      <c r="AG1392" s="60" t="s">
        <v>45</v>
      </c>
      <c r="AH1392" s="61">
        <v>43500</v>
      </c>
      <c r="AI1392" s="61">
        <v>0</v>
      </c>
      <c r="AJ1392" s="61">
        <v>43500</v>
      </c>
      <c r="AK1392" s="61">
        <v>0</v>
      </c>
      <c r="AL1392" s="61">
        <v>28275</v>
      </c>
      <c r="AM1392" s="61">
        <v>15225</v>
      </c>
      <c r="AN1392" s="11" t="s">
        <v>7246</v>
      </c>
      <c r="AO1392" s="61">
        <v>50000</v>
      </c>
      <c r="AP1392" s="61">
        <v>0</v>
      </c>
      <c r="AQ1392" s="62">
        <v>32500</v>
      </c>
      <c r="AR1392" s="62">
        <v>17500</v>
      </c>
      <c r="AS1392" s="11" t="s">
        <v>7246</v>
      </c>
      <c r="AT1392" s="62">
        <v>43500</v>
      </c>
      <c r="AU1392" s="62">
        <v>50000</v>
      </c>
      <c r="AV1392" s="61">
        <v>6500</v>
      </c>
      <c r="AW1392" s="63" t="str">
        <f t="shared" si="344"/>
        <v/>
      </c>
      <c r="AX1392" s="63" t="str">
        <f t="shared" si="345"/>
        <v/>
      </c>
      <c r="AY1392" s="64">
        <v>6500</v>
      </c>
      <c r="AZ1392" s="65">
        <v>0.13</v>
      </c>
      <c r="BA1392" s="65">
        <v>0.14942528735632185</v>
      </c>
      <c r="BB1392" s="16" t="s">
        <v>37</v>
      </c>
      <c r="BC1392" s="17" t="s">
        <v>7769</v>
      </c>
    </row>
    <row r="1393" spans="1:55" ht="20.100000000000001" customHeight="1" x14ac:dyDescent="0.2">
      <c r="A1393" s="76">
        <v>2017</v>
      </c>
      <c r="B1393" s="76" t="s">
        <v>75</v>
      </c>
      <c r="C1393" s="35">
        <f t="shared" si="333"/>
        <v>8</v>
      </c>
      <c r="D1393" s="77">
        <v>12</v>
      </c>
      <c r="E1393" s="78" t="s">
        <v>15</v>
      </c>
      <c r="F1393" s="18" t="str">
        <f t="shared" si="334"/>
        <v>Anderson, Melinda</v>
      </c>
      <c r="G1393" s="19" t="s">
        <v>195</v>
      </c>
      <c r="H1393" s="80" t="s">
        <v>196</v>
      </c>
      <c r="I1393" s="66">
        <v>1</v>
      </c>
      <c r="J1393" s="81" t="s">
        <v>49</v>
      </c>
      <c r="K1393" s="34">
        <f t="shared" si="335"/>
        <v>102500</v>
      </c>
      <c r="L1393" s="34">
        <f t="shared" si="336"/>
        <v>0</v>
      </c>
      <c r="M1393" s="34">
        <f t="shared" si="337"/>
        <v>102500</v>
      </c>
      <c r="N1393" s="34">
        <f t="shared" si="338"/>
        <v>1500</v>
      </c>
      <c r="O1393" s="34">
        <f t="shared" si="339"/>
        <v>0</v>
      </c>
      <c r="P1393" s="34">
        <f t="shared" si="340"/>
        <v>1500</v>
      </c>
      <c r="Q1393" s="34">
        <f t="shared" si="341"/>
        <v>104000</v>
      </c>
      <c r="R1393" s="34">
        <f t="shared" si="342"/>
        <v>0</v>
      </c>
      <c r="S1393" s="34">
        <f t="shared" si="343"/>
        <v>104000</v>
      </c>
      <c r="T1393" s="82">
        <v>42826</v>
      </c>
      <c r="V1393" s="79" t="s">
        <v>193</v>
      </c>
      <c r="W1393" s="79" t="s">
        <v>194</v>
      </c>
      <c r="X1393" s="11" t="s">
        <v>9156</v>
      </c>
      <c r="Y1393" s="79">
        <v>850413982</v>
      </c>
      <c r="Z1393" s="80"/>
      <c r="AA1393" s="80" t="s">
        <v>197</v>
      </c>
      <c r="AB1393" s="80" t="s">
        <v>198</v>
      </c>
      <c r="AC1393" s="80" t="s">
        <v>199</v>
      </c>
      <c r="AD1393" s="80">
        <v>196320</v>
      </c>
      <c r="AE1393" s="83">
        <v>70036</v>
      </c>
      <c r="AF1393" s="83">
        <v>126064</v>
      </c>
      <c r="AG1393" s="78" t="s">
        <v>46</v>
      </c>
      <c r="AH1393" s="84">
        <v>100000</v>
      </c>
      <c r="AI1393" s="84"/>
      <c r="AJ1393" s="84">
        <v>102500</v>
      </c>
      <c r="AK1393" s="84"/>
      <c r="AL1393" s="84">
        <v>102500</v>
      </c>
      <c r="AM1393" s="84">
        <v>0</v>
      </c>
      <c r="AN1393" s="79"/>
      <c r="AO1393" s="84">
        <v>104000</v>
      </c>
      <c r="AP1393" s="84"/>
      <c r="AQ1393" s="85">
        <v>104000</v>
      </c>
      <c r="AR1393" s="85">
        <v>0</v>
      </c>
      <c r="AS1393" s="79"/>
      <c r="AT1393" s="85">
        <v>102500</v>
      </c>
      <c r="AU1393" s="85">
        <v>104000</v>
      </c>
      <c r="AV1393" s="84">
        <v>4000</v>
      </c>
      <c r="AW1393" s="63" t="str">
        <f t="shared" si="344"/>
        <v/>
      </c>
      <c r="AX1393" s="63" t="str">
        <f t="shared" si="345"/>
        <v/>
      </c>
      <c r="AY1393" s="86">
        <v>1500</v>
      </c>
      <c r="AZ1393" s="87">
        <v>1.4634146341463415E-2</v>
      </c>
      <c r="BA1393" s="87">
        <v>0.04</v>
      </c>
      <c r="BB1393" s="20" t="s">
        <v>37</v>
      </c>
      <c r="BC1393" s="19" t="s">
        <v>200</v>
      </c>
    </row>
    <row r="1394" spans="1:55" ht="20.100000000000001" customHeight="1" x14ac:dyDescent="0.2">
      <c r="A1394" s="72">
        <v>2017</v>
      </c>
      <c r="B1394" s="72" t="s">
        <v>75</v>
      </c>
      <c r="C1394" s="35">
        <f t="shared" si="333"/>
        <v>8</v>
      </c>
      <c r="D1394" s="39">
        <v>12</v>
      </c>
      <c r="E1394" s="19" t="s">
        <v>17</v>
      </c>
      <c r="F1394" s="18" t="str">
        <f t="shared" si="334"/>
        <v>Byers, Michael</v>
      </c>
      <c r="G1394" s="16" t="s">
        <v>7799</v>
      </c>
      <c r="H1394" s="125" t="s">
        <v>7800</v>
      </c>
      <c r="I1394" s="126">
        <v>1</v>
      </c>
      <c r="J1394" s="14" t="s">
        <v>49</v>
      </c>
      <c r="K1394" s="34">
        <f t="shared" si="335"/>
        <v>199904</v>
      </c>
      <c r="L1394" s="34">
        <f t="shared" si="336"/>
        <v>0</v>
      </c>
      <c r="M1394" s="34">
        <f t="shared" si="337"/>
        <v>199904</v>
      </c>
      <c r="N1394" s="34">
        <f t="shared" si="338"/>
        <v>25096</v>
      </c>
      <c r="O1394" s="34">
        <f t="shared" si="339"/>
        <v>0</v>
      </c>
      <c r="P1394" s="34">
        <f t="shared" si="340"/>
        <v>25096</v>
      </c>
      <c r="Q1394" s="34">
        <f t="shared" si="341"/>
        <v>225000</v>
      </c>
      <c r="R1394" s="34">
        <f t="shared" si="342"/>
        <v>0</v>
      </c>
      <c r="S1394" s="34">
        <f t="shared" si="343"/>
        <v>225000</v>
      </c>
      <c r="T1394" s="13">
        <v>42906</v>
      </c>
      <c r="V1394" s="16" t="s">
        <v>7798</v>
      </c>
      <c r="W1394" s="16" t="s">
        <v>380</v>
      </c>
      <c r="X1394" s="11" t="s">
        <v>9200</v>
      </c>
      <c r="Y1394" s="16">
        <v>920432833</v>
      </c>
      <c r="Z1394" s="12"/>
      <c r="AA1394" s="12" t="s">
        <v>7801</v>
      </c>
      <c r="AB1394" s="12"/>
      <c r="AC1394" s="16">
        <v>107000</v>
      </c>
      <c r="AD1394" s="16">
        <v>107000</v>
      </c>
      <c r="AE1394" s="30">
        <v>142466</v>
      </c>
      <c r="AF1394" s="30">
        <v>284933</v>
      </c>
      <c r="AG1394" s="12" t="s">
        <v>46</v>
      </c>
      <c r="AH1394" s="14">
        <v>196950</v>
      </c>
      <c r="AI1394" s="61">
        <v>0</v>
      </c>
      <c r="AJ1394" s="61">
        <v>199904</v>
      </c>
      <c r="AK1394" s="61">
        <v>0</v>
      </c>
      <c r="AL1394" s="61">
        <v>199904</v>
      </c>
      <c r="AM1394" s="61">
        <v>0</v>
      </c>
      <c r="AN1394" s="11" t="s">
        <v>7787</v>
      </c>
      <c r="AO1394" s="61">
        <v>225000</v>
      </c>
      <c r="AP1394" s="61">
        <v>0</v>
      </c>
      <c r="AQ1394" s="62">
        <v>225000</v>
      </c>
      <c r="AR1394" s="62">
        <v>0</v>
      </c>
      <c r="AS1394" s="11" t="s">
        <v>7787</v>
      </c>
      <c r="AT1394" s="62">
        <v>199904</v>
      </c>
      <c r="AU1394" s="57">
        <v>225000</v>
      </c>
      <c r="AV1394" s="61">
        <v>28050</v>
      </c>
      <c r="AW1394" s="63" t="str">
        <f t="shared" si="344"/>
        <v/>
      </c>
      <c r="AX1394" s="63" t="str">
        <f t="shared" si="345"/>
        <v/>
      </c>
      <c r="AY1394" s="64">
        <v>25096</v>
      </c>
      <c r="AZ1394" s="65">
        <v>0.12554025932447574</v>
      </c>
      <c r="BA1394" s="65">
        <v>0.14242193450114243</v>
      </c>
      <c r="BB1394" s="16" t="s">
        <v>5504</v>
      </c>
      <c r="BC1394" s="17" t="s">
        <v>7776</v>
      </c>
    </row>
    <row r="1395" spans="1:55" ht="20.100000000000001" customHeight="1" x14ac:dyDescent="0.2">
      <c r="A1395" s="72">
        <v>2017</v>
      </c>
      <c r="B1395" s="72" t="s">
        <v>75</v>
      </c>
      <c r="C1395" s="35">
        <f t="shared" si="333"/>
        <v>8</v>
      </c>
      <c r="D1395" s="39">
        <v>12</v>
      </c>
      <c r="E1395" s="19" t="s">
        <v>17</v>
      </c>
      <c r="F1395" s="18" t="str">
        <f t="shared" si="334"/>
        <v>Degraffenreid, Pamela</v>
      </c>
      <c r="G1395" s="16" t="s">
        <v>7810</v>
      </c>
      <c r="H1395" s="125" t="s">
        <v>7811</v>
      </c>
      <c r="I1395" s="126">
        <v>1</v>
      </c>
      <c r="J1395" s="14" t="s">
        <v>49</v>
      </c>
      <c r="K1395" s="34">
        <f t="shared" si="335"/>
        <v>0</v>
      </c>
      <c r="L1395" s="34">
        <f t="shared" si="336"/>
        <v>68400</v>
      </c>
      <c r="M1395" s="34">
        <f t="shared" si="337"/>
        <v>68400</v>
      </c>
      <c r="N1395" s="34">
        <f t="shared" si="338"/>
        <v>0</v>
      </c>
      <c r="O1395" s="34">
        <f t="shared" si="339"/>
        <v>2200</v>
      </c>
      <c r="P1395" s="34">
        <f t="shared" si="340"/>
        <v>2200</v>
      </c>
      <c r="Q1395" s="34">
        <f t="shared" si="341"/>
        <v>0</v>
      </c>
      <c r="R1395" s="34">
        <f t="shared" si="342"/>
        <v>70600</v>
      </c>
      <c r="S1395" s="34">
        <f t="shared" si="343"/>
        <v>70600</v>
      </c>
      <c r="T1395" s="13">
        <v>42887</v>
      </c>
      <c r="V1395" s="16" t="s">
        <v>7809</v>
      </c>
      <c r="W1395" s="16" t="s">
        <v>2371</v>
      </c>
      <c r="X1395" s="11" t="s">
        <v>9203</v>
      </c>
      <c r="Y1395" s="16">
        <v>920052514</v>
      </c>
      <c r="Z1395" s="12"/>
      <c r="AA1395" s="12" t="s">
        <v>7812</v>
      </c>
      <c r="AB1395" s="12"/>
      <c r="AC1395" s="16">
        <v>196002</v>
      </c>
      <c r="AD1395" s="16">
        <v>196020</v>
      </c>
      <c r="AE1395" s="30">
        <v>63632</v>
      </c>
      <c r="AF1395" s="30">
        <v>114538</v>
      </c>
      <c r="AG1395" s="12" t="s">
        <v>46</v>
      </c>
      <c r="AH1395" s="14">
        <v>67389</v>
      </c>
      <c r="AI1395" s="61">
        <v>0</v>
      </c>
      <c r="AJ1395" s="61">
        <v>68400</v>
      </c>
      <c r="AK1395" s="61">
        <v>0</v>
      </c>
      <c r="AL1395" s="61">
        <v>0</v>
      </c>
      <c r="AM1395" s="61">
        <v>68400</v>
      </c>
      <c r="AN1395" s="11" t="s">
        <v>7246</v>
      </c>
      <c r="AO1395" s="61">
        <v>68400</v>
      </c>
      <c r="AP1395" s="61">
        <v>0</v>
      </c>
      <c r="AQ1395" s="62">
        <v>0</v>
      </c>
      <c r="AR1395" s="62">
        <v>70600</v>
      </c>
      <c r="AS1395" s="11" t="s">
        <v>7246</v>
      </c>
      <c r="AT1395" s="62">
        <v>68400</v>
      </c>
      <c r="AU1395" s="62">
        <v>70600</v>
      </c>
      <c r="AV1395" s="61">
        <v>3211</v>
      </c>
      <c r="AW1395" s="63" t="str">
        <f t="shared" si="344"/>
        <v/>
      </c>
      <c r="AX1395" s="63" t="str">
        <f t="shared" si="345"/>
        <v/>
      </c>
      <c r="AY1395" s="64">
        <v>2200</v>
      </c>
      <c r="AZ1395" s="65">
        <v>3.2163742690058478E-2</v>
      </c>
      <c r="BA1395" s="65">
        <v>4.7648726053213429E-2</v>
      </c>
      <c r="BB1395" s="16" t="s">
        <v>5504</v>
      </c>
      <c r="BC1395" s="17" t="s">
        <v>7776</v>
      </c>
    </row>
    <row r="1396" spans="1:55" ht="20.100000000000001" customHeight="1" x14ac:dyDescent="0.2">
      <c r="A1396" s="72">
        <v>2017</v>
      </c>
      <c r="B1396" s="72" t="s">
        <v>75</v>
      </c>
      <c r="C1396" s="35">
        <f t="shared" si="333"/>
        <v>8</v>
      </c>
      <c r="D1396" s="39">
        <v>12</v>
      </c>
      <c r="E1396" s="19" t="s">
        <v>17</v>
      </c>
      <c r="F1396" s="18" t="str">
        <f t="shared" si="334"/>
        <v>Fouts, Susan</v>
      </c>
      <c r="G1396" s="16" t="s">
        <v>982</v>
      </c>
      <c r="H1396" s="125" t="s">
        <v>7827</v>
      </c>
      <c r="I1396" s="126">
        <v>1</v>
      </c>
      <c r="J1396" s="14" t="s">
        <v>49</v>
      </c>
      <c r="K1396" s="34">
        <f t="shared" si="335"/>
        <v>49936</v>
      </c>
      <c r="L1396" s="34">
        <f t="shared" si="336"/>
        <v>44283</v>
      </c>
      <c r="M1396" s="34">
        <f t="shared" si="337"/>
        <v>94219</v>
      </c>
      <c r="N1396" s="34">
        <f t="shared" si="338"/>
        <v>15781</v>
      </c>
      <c r="O1396" s="34">
        <f t="shared" si="339"/>
        <v>0</v>
      </c>
      <c r="P1396" s="34">
        <f t="shared" si="340"/>
        <v>15781</v>
      </c>
      <c r="Q1396" s="34">
        <f t="shared" si="341"/>
        <v>65717</v>
      </c>
      <c r="R1396" s="34">
        <f t="shared" si="342"/>
        <v>44283</v>
      </c>
      <c r="S1396" s="34">
        <f t="shared" si="343"/>
        <v>110000</v>
      </c>
      <c r="T1396" s="13">
        <v>42887</v>
      </c>
      <c r="V1396" s="16" t="s">
        <v>7826</v>
      </c>
      <c r="W1396" s="16" t="s">
        <v>438</v>
      </c>
      <c r="X1396" s="11" t="s">
        <v>9207</v>
      </c>
      <c r="Y1396" s="16">
        <v>920062655</v>
      </c>
      <c r="Z1396" s="12"/>
      <c r="AA1396" s="12" t="s">
        <v>7828</v>
      </c>
      <c r="AB1396" s="12"/>
      <c r="AC1396" s="16">
        <v>404010</v>
      </c>
      <c r="AD1396" s="16">
        <v>196030</v>
      </c>
      <c r="AE1396" s="30">
        <v>72283</v>
      </c>
      <c r="AF1396" s="30">
        <v>130109</v>
      </c>
      <c r="AG1396" s="12" t="s">
        <v>46</v>
      </c>
      <c r="AH1396" s="14">
        <v>92827</v>
      </c>
      <c r="AI1396" s="61">
        <v>0</v>
      </c>
      <c r="AJ1396" s="61">
        <v>94219</v>
      </c>
      <c r="AK1396" s="61"/>
      <c r="AL1396" s="61">
        <v>49936</v>
      </c>
      <c r="AM1396" s="61">
        <v>44283</v>
      </c>
      <c r="AN1396" s="11" t="s">
        <v>7246</v>
      </c>
      <c r="AO1396" s="61">
        <v>94219</v>
      </c>
      <c r="AP1396" s="61">
        <v>0</v>
      </c>
      <c r="AQ1396" s="62">
        <v>65717</v>
      </c>
      <c r="AR1396" s="62">
        <v>44283</v>
      </c>
      <c r="AS1396" s="11" t="s">
        <v>7246</v>
      </c>
      <c r="AT1396" s="62">
        <v>94219</v>
      </c>
      <c r="AU1396" s="62">
        <v>110000</v>
      </c>
      <c r="AV1396" s="61">
        <v>17173</v>
      </c>
      <c r="AW1396" s="63" t="str">
        <f t="shared" si="344"/>
        <v/>
      </c>
      <c r="AX1396" s="63" t="str">
        <f t="shared" si="345"/>
        <v/>
      </c>
      <c r="AY1396" s="64">
        <v>15781</v>
      </c>
      <c r="AZ1396" s="65">
        <v>0.16749275623812607</v>
      </c>
      <c r="BA1396" s="65">
        <v>0.18500005386363882</v>
      </c>
      <c r="BB1396" s="16" t="s">
        <v>5504</v>
      </c>
      <c r="BC1396" s="17" t="s">
        <v>7776</v>
      </c>
    </row>
    <row r="1397" spans="1:55" ht="20.100000000000001" customHeight="1" x14ac:dyDescent="0.2">
      <c r="A1397" s="72">
        <v>2017</v>
      </c>
      <c r="B1397" s="72" t="s">
        <v>75</v>
      </c>
      <c r="C1397" s="35">
        <f t="shared" si="333"/>
        <v>8</v>
      </c>
      <c r="D1397" s="39">
        <v>12</v>
      </c>
      <c r="E1397" s="19" t="s">
        <v>17</v>
      </c>
      <c r="F1397" s="18" t="str">
        <f t="shared" si="334"/>
        <v>Frazier, Kevan</v>
      </c>
      <c r="G1397" s="16" t="s">
        <v>7830</v>
      </c>
      <c r="H1397" s="125" t="s">
        <v>178</v>
      </c>
      <c r="I1397" s="126">
        <v>1</v>
      </c>
      <c r="J1397" s="14" t="s">
        <v>49</v>
      </c>
      <c r="K1397" s="34">
        <f t="shared" si="335"/>
        <v>91350</v>
      </c>
      <c r="L1397" s="34">
        <f t="shared" si="336"/>
        <v>0</v>
      </c>
      <c r="M1397" s="34">
        <f t="shared" si="337"/>
        <v>91350</v>
      </c>
      <c r="N1397" s="34">
        <f t="shared" si="338"/>
        <v>8650</v>
      </c>
      <c r="O1397" s="34">
        <f t="shared" si="339"/>
        <v>0</v>
      </c>
      <c r="P1397" s="34">
        <f t="shared" si="340"/>
        <v>8650</v>
      </c>
      <c r="Q1397" s="34">
        <f t="shared" si="341"/>
        <v>100000</v>
      </c>
      <c r="R1397" s="34">
        <f t="shared" si="342"/>
        <v>0</v>
      </c>
      <c r="S1397" s="34">
        <f t="shared" si="343"/>
        <v>100000</v>
      </c>
      <c r="T1397" s="13">
        <v>42887</v>
      </c>
      <c r="V1397" s="16" t="s">
        <v>2299</v>
      </c>
      <c r="W1397" s="16" t="s">
        <v>7829</v>
      </c>
      <c r="X1397" s="11" t="s">
        <v>9208</v>
      </c>
      <c r="Y1397" s="16">
        <v>920424779</v>
      </c>
      <c r="Z1397" s="12"/>
      <c r="AA1397" s="12" t="s">
        <v>7831</v>
      </c>
      <c r="AB1397" s="12"/>
      <c r="AC1397" s="16">
        <v>196004</v>
      </c>
      <c r="AD1397" s="16">
        <v>196040</v>
      </c>
      <c r="AE1397" s="30">
        <v>76741</v>
      </c>
      <c r="AF1397" s="30">
        <v>138133</v>
      </c>
      <c r="AG1397" s="12" t="s">
        <v>46</v>
      </c>
      <c r="AH1397" s="14">
        <v>90000</v>
      </c>
      <c r="AI1397" s="61">
        <v>0</v>
      </c>
      <c r="AJ1397" s="61">
        <v>91350</v>
      </c>
      <c r="AK1397" s="61">
        <v>0</v>
      </c>
      <c r="AL1397" s="61">
        <v>91350</v>
      </c>
      <c r="AM1397" s="61">
        <v>0</v>
      </c>
      <c r="AN1397" s="11" t="s">
        <v>7787</v>
      </c>
      <c r="AO1397" s="61">
        <v>91350</v>
      </c>
      <c r="AP1397" s="61">
        <v>0</v>
      </c>
      <c r="AQ1397" s="62">
        <v>100000</v>
      </c>
      <c r="AR1397" s="62">
        <v>0</v>
      </c>
      <c r="AS1397" s="11" t="s">
        <v>7787</v>
      </c>
      <c r="AT1397" s="62">
        <v>91350</v>
      </c>
      <c r="AU1397" s="62">
        <v>100000</v>
      </c>
      <c r="AV1397" s="61">
        <v>10000</v>
      </c>
      <c r="AW1397" s="63" t="str">
        <f t="shared" si="344"/>
        <v/>
      </c>
      <c r="AX1397" s="63" t="str">
        <f t="shared" si="345"/>
        <v/>
      </c>
      <c r="AY1397" s="64">
        <v>8650</v>
      </c>
      <c r="AZ1397" s="65">
        <v>9.4690749863163656E-2</v>
      </c>
      <c r="BA1397" s="65">
        <v>0.1111111111111111</v>
      </c>
      <c r="BB1397" s="16" t="s">
        <v>5504</v>
      </c>
      <c r="BC1397" s="17" t="s">
        <v>7776</v>
      </c>
    </row>
    <row r="1398" spans="1:55" ht="20.100000000000001" customHeight="1" x14ac:dyDescent="0.2">
      <c r="A1398" s="72">
        <v>2017</v>
      </c>
      <c r="B1398" s="72" t="s">
        <v>75</v>
      </c>
      <c r="C1398" s="35">
        <f t="shared" si="333"/>
        <v>8</v>
      </c>
      <c r="D1398" s="39">
        <v>12</v>
      </c>
      <c r="E1398" s="19" t="s">
        <v>17</v>
      </c>
      <c r="F1398" s="18" t="str">
        <f t="shared" si="334"/>
        <v>LeBeau, Ling</v>
      </c>
      <c r="G1398" s="16" t="s">
        <v>7852</v>
      </c>
      <c r="H1398" s="125" t="s">
        <v>7853</v>
      </c>
      <c r="I1398" s="126">
        <v>1</v>
      </c>
      <c r="J1398" s="14" t="s">
        <v>49</v>
      </c>
      <c r="K1398" s="34">
        <f t="shared" si="335"/>
        <v>79918</v>
      </c>
      <c r="L1398" s="34">
        <f t="shared" si="336"/>
        <v>0</v>
      </c>
      <c r="M1398" s="34">
        <f t="shared" si="337"/>
        <v>79918</v>
      </c>
      <c r="N1398" s="34">
        <f t="shared" si="338"/>
        <v>5173</v>
      </c>
      <c r="O1398" s="34">
        <f t="shared" si="339"/>
        <v>0</v>
      </c>
      <c r="P1398" s="34">
        <f t="shared" si="340"/>
        <v>5173</v>
      </c>
      <c r="Q1398" s="34">
        <f t="shared" si="341"/>
        <v>85091</v>
      </c>
      <c r="R1398" s="34">
        <f t="shared" si="342"/>
        <v>0</v>
      </c>
      <c r="S1398" s="34">
        <f t="shared" si="343"/>
        <v>85091</v>
      </c>
      <c r="T1398" s="13">
        <v>42856</v>
      </c>
      <c r="V1398" s="16" t="s">
        <v>7850</v>
      </c>
      <c r="W1398" s="16" t="s">
        <v>7851</v>
      </c>
      <c r="X1398" s="11" t="s">
        <v>9215</v>
      </c>
      <c r="Y1398" s="16">
        <v>920425160</v>
      </c>
      <c r="Z1398" s="12"/>
      <c r="AA1398" s="12" t="s">
        <v>7854</v>
      </c>
      <c r="AB1398" s="12"/>
      <c r="AC1398" s="16">
        <v>190000</v>
      </c>
      <c r="AD1398" s="16">
        <v>196050</v>
      </c>
      <c r="AE1398" s="30">
        <v>72667</v>
      </c>
      <c r="AF1398" s="30">
        <v>130801</v>
      </c>
      <c r="AG1398" s="12" t="s">
        <v>46</v>
      </c>
      <c r="AH1398" s="14">
        <v>78737</v>
      </c>
      <c r="AI1398" s="61">
        <v>0</v>
      </c>
      <c r="AJ1398" s="61">
        <v>79918</v>
      </c>
      <c r="AK1398" s="61">
        <v>0</v>
      </c>
      <c r="AL1398" s="61">
        <v>79918</v>
      </c>
      <c r="AM1398" s="61">
        <v>0</v>
      </c>
      <c r="AN1398" s="11" t="s">
        <v>7787</v>
      </c>
      <c r="AO1398" s="61">
        <v>79918</v>
      </c>
      <c r="AP1398" s="61">
        <v>0</v>
      </c>
      <c r="AQ1398" s="62">
        <v>85091</v>
      </c>
      <c r="AR1398" s="62">
        <v>0</v>
      </c>
      <c r="AS1398" s="11" t="s">
        <v>7787</v>
      </c>
      <c r="AT1398" s="62">
        <v>79918</v>
      </c>
      <c r="AU1398" s="62">
        <v>85091</v>
      </c>
      <c r="AV1398" s="61">
        <v>6354</v>
      </c>
      <c r="AW1398" s="63" t="str">
        <f t="shared" si="344"/>
        <v/>
      </c>
      <c r="AX1398" s="63" t="str">
        <f t="shared" si="345"/>
        <v/>
      </c>
      <c r="AY1398" s="64">
        <v>5173</v>
      </c>
      <c r="AZ1398" s="65">
        <v>6.4728847068244957E-2</v>
      </c>
      <c r="BA1398" s="65">
        <v>8.0699036031344859E-2</v>
      </c>
      <c r="BB1398" s="16" t="s">
        <v>5504</v>
      </c>
      <c r="BC1398" s="17" t="s">
        <v>7855</v>
      </c>
    </row>
    <row r="1399" spans="1:55" ht="20.100000000000001" customHeight="1" x14ac:dyDescent="0.2">
      <c r="A1399" s="15">
        <v>2017</v>
      </c>
      <c r="B1399" s="15" t="s">
        <v>75</v>
      </c>
      <c r="C1399" s="35">
        <f t="shared" si="333"/>
        <v>8</v>
      </c>
      <c r="D1399" s="67">
        <v>12</v>
      </c>
      <c r="E1399" s="60" t="s">
        <v>18</v>
      </c>
      <c r="F1399" s="18" t="str">
        <f t="shared" si="334"/>
        <v>Reese, Kimberly</v>
      </c>
      <c r="G1399" s="11" t="s">
        <v>104</v>
      </c>
      <c r="H1399" s="12" t="s">
        <v>105</v>
      </c>
      <c r="I1399" s="66">
        <v>1</v>
      </c>
      <c r="J1399" s="68" t="s">
        <v>49</v>
      </c>
      <c r="K1399" s="34">
        <f t="shared" si="335"/>
        <v>72072</v>
      </c>
      <c r="L1399" s="34">
        <f t="shared" si="336"/>
        <v>0</v>
      </c>
      <c r="M1399" s="34">
        <f t="shared" si="337"/>
        <v>72072</v>
      </c>
      <c r="N1399" s="34">
        <f t="shared" si="338"/>
        <v>10811</v>
      </c>
      <c r="O1399" s="34">
        <f t="shared" si="339"/>
        <v>0</v>
      </c>
      <c r="P1399" s="34">
        <f t="shared" si="340"/>
        <v>10811</v>
      </c>
      <c r="Q1399" s="34">
        <f t="shared" si="341"/>
        <v>82883</v>
      </c>
      <c r="R1399" s="34">
        <f t="shared" si="342"/>
        <v>0</v>
      </c>
      <c r="S1399" s="34">
        <f t="shared" si="343"/>
        <v>82883</v>
      </c>
      <c r="T1399" s="69">
        <v>42826</v>
      </c>
      <c r="V1399" s="11" t="s">
        <v>102</v>
      </c>
      <c r="W1399" s="11" t="s">
        <v>103</v>
      </c>
      <c r="X1399" s="11" t="s">
        <v>9240</v>
      </c>
      <c r="Y1399" s="11">
        <v>940051851</v>
      </c>
      <c r="Z1399" s="12" t="s">
        <v>106</v>
      </c>
      <c r="AA1399" s="12" t="s">
        <v>106</v>
      </c>
      <c r="AB1399" s="12" t="s">
        <v>107</v>
      </c>
      <c r="AC1399" s="12" t="s">
        <v>108</v>
      </c>
      <c r="AD1399" s="12">
        <v>196370</v>
      </c>
      <c r="AE1399" s="70">
        <v>52531</v>
      </c>
      <c r="AF1399" s="70">
        <v>94556</v>
      </c>
      <c r="AG1399" s="60" t="s">
        <v>46</v>
      </c>
      <c r="AH1399" s="61">
        <v>72072</v>
      </c>
      <c r="AI1399" s="61">
        <v>0</v>
      </c>
      <c r="AJ1399" s="61">
        <v>72072</v>
      </c>
      <c r="AK1399" s="61">
        <v>0</v>
      </c>
      <c r="AL1399" s="61">
        <v>72072</v>
      </c>
      <c r="AM1399" s="61">
        <v>0</v>
      </c>
      <c r="AN1399" s="11"/>
      <c r="AO1399" s="61">
        <v>82883</v>
      </c>
      <c r="AP1399" s="61">
        <v>0</v>
      </c>
      <c r="AQ1399" s="62">
        <v>82883</v>
      </c>
      <c r="AR1399" s="62">
        <v>0</v>
      </c>
      <c r="AS1399" s="11"/>
      <c r="AT1399" s="62">
        <v>72072</v>
      </c>
      <c r="AU1399" s="62">
        <v>82883</v>
      </c>
      <c r="AV1399" s="61">
        <v>10811</v>
      </c>
      <c r="AW1399" s="63" t="str">
        <f t="shared" si="344"/>
        <v/>
      </c>
      <c r="AX1399" s="63" t="str">
        <f t="shared" si="345"/>
        <v/>
      </c>
      <c r="AY1399" s="64">
        <v>10811</v>
      </c>
      <c r="AZ1399" s="65">
        <v>0.15000277500277501</v>
      </c>
      <c r="BA1399" s="65">
        <v>0.15000277500277501</v>
      </c>
      <c r="BB1399" s="74" t="s">
        <v>37</v>
      </c>
      <c r="BC1399" s="17" t="s">
        <v>109</v>
      </c>
    </row>
    <row r="1400" spans="1:55" ht="20.100000000000001" customHeight="1" x14ac:dyDescent="0.2">
      <c r="A1400" s="15">
        <v>2017</v>
      </c>
      <c r="B1400" s="15" t="s">
        <v>75</v>
      </c>
      <c r="C1400" s="35">
        <f t="shared" si="333"/>
        <v>8</v>
      </c>
      <c r="D1400" s="39">
        <v>12</v>
      </c>
      <c r="E1400" s="60" t="s">
        <v>4</v>
      </c>
      <c r="F1400" s="18" t="str">
        <f t="shared" si="334"/>
        <v>Belton, Benjamin</v>
      </c>
      <c r="G1400" s="11" t="s">
        <v>1151</v>
      </c>
      <c r="H1400" s="12" t="s">
        <v>7259</v>
      </c>
      <c r="I1400" s="66">
        <v>1</v>
      </c>
      <c r="J1400" s="14" t="s">
        <v>53</v>
      </c>
      <c r="K1400" s="34">
        <f t="shared" si="335"/>
        <v>62333</v>
      </c>
      <c r="L1400" s="34">
        <f t="shared" si="336"/>
        <v>0</v>
      </c>
      <c r="M1400" s="34">
        <f t="shared" si="337"/>
        <v>62333</v>
      </c>
      <c r="N1400" s="34">
        <f t="shared" si="338"/>
        <v>2008</v>
      </c>
      <c r="O1400" s="34">
        <f t="shared" si="339"/>
        <v>0</v>
      </c>
      <c r="P1400" s="34">
        <f t="shared" si="340"/>
        <v>2008</v>
      </c>
      <c r="Q1400" s="34">
        <f t="shared" si="341"/>
        <v>64341</v>
      </c>
      <c r="R1400" s="34">
        <f t="shared" si="342"/>
        <v>0</v>
      </c>
      <c r="S1400" s="34">
        <f t="shared" si="343"/>
        <v>64341</v>
      </c>
      <c r="T1400" s="13">
        <v>42821</v>
      </c>
      <c r="V1400" s="11" t="s">
        <v>7257</v>
      </c>
      <c r="W1400" s="11" t="s">
        <v>948</v>
      </c>
      <c r="X1400" s="11" t="s">
        <v>7897</v>
      </c>
      <c r="Y1400" s="12" t="s">
        <v>7258</v>
      </c>
      <c r="Z1400" s="60" t="s">
        <v>7250</v>
      </c>
      <c r="AA1400" s="12" t="s">
        <v>643</v>
      </c>
      <c r="AB1400" s="12" t="s">
        <v>7260</v>
      </c>
      <c r="AC1400" s="12" t="s">
        <v>273</v>
      </c>
      <c r="AD1400" s="12" t="s">
        <v>73</v>
      </c>
      <c r="AE1400" s="30" t="s">
        <v>7261</v>
      </c>
      <c r="AF1400" s="30" t="s">
        <v>7262</v>
      </c>
      <c r="AG1400" s="12"/>
      <c r="AH1400" s="14">
        <v>62333</v>
      </c>
      <c r="AI1400" s="61">
        <v>0</v>
      </c>
      <c r="AJ1400" s="14">
        <v>62333</v>
      </c>
      <c r="AK1400" s="61">
        <v>0</v>
      </c>
      <c r="AL1400" s="14">
        <v>62333</v>
      </c>
      <c r="AM1400" s="14">
        <v>0</v>
      </c>
      <c r="AN1400" s="11"/>
      <c r="AO1400" s="14">
        <v>64341</v>
      </c>
      <c r="AP1400" s="61">
        <v>0</v>
      </c>
      <c r="AQ1400" s="32">
        <v>64341</v>
      </c>
      <c r="AR1400" s="32">
        <v>0</v>
      </c>
      <c r="AS1400" s="11"/>
      <c r="AT1400" s="62">
        <v>62333</v>
      </c>
      <c r="AU1400" s="62">
        <v>64341</v>
      </c>
      <c r="AV1400" s="61">
        <v>2008</v>
      </c>
      <c r="AW1400" s="63" t="str">
        <f t="shared" si="344"/>
        <v/>
      </c>
      <c r="AX1400" s="63" t="str">
        <f t="shared" si="345"/>
        <v/>
      </c>
      <c r="AY1400" s="64">
        <v>2008</v>
      </c>
      <c r="AZ1400" s="65">
        <v>3.2214076011101662E-2</v>
      </c>
      <c r="BA1400" s="65">
        <v>3.2214076011101662E-2</v>
      </c>
      <c r="BB1400" s="16" t="s">
        <v>37</v>
      </c>
      <c r="BC1400" s="17" t="s">
        <v>4128</v>
      </c>
    </row>
    <row r="1401" spans="1:55" ht="20.100000000000001" customHeight="1" x14ac:dyDescent="0.2">
      <c r="A1401" s="15">
        <v>2017</v>
      </c>
      <c r="B1401" s="15" t="s">
        <v>75</v>
      </c>
      <c r="C1401" s="35">
        <f t="shared" si="333"/>
        <v>8</v>
      </c>
      <c r="D1401" s="39">
        <v>12</v>
      </c>
      <c r="E1401" s="60" t="s">
        <v>4</v>
      </c>
      <c r="F1401" s="18" t="str">
        <f t="shared" si="334"/>
        <v>Craven, Kendra</v>
      </c>
      <c r="G1401" s="11" t="s">
        <v>7239</v>
      </c>
      <c r="H1401" s="12" t="s">
        <v>7351</v>
      </c>
      <c r="I1401" s="66">
        <v>1</v>
      </c>
      <c r="J1401" s="14" t="s">
        <v>53</v>
      </c>
      <c r="K1401" s="34">
        <f t="shared" si="335"/>
        <v>31080</v>
      </c>
      <c r="L1401" s="34">
        <f t="shared" si="336"/>
        <v>0</v>
      </c>
      <c r="M1401" s="34">
        <f t="shared" si="337"/>
        <v>31080</v>
      </c>
      <c r="N1401" s="34">
        <f t="shared" si="338"/>
        <v>1669</v>
      </c>
      <c r="O1401" s="34">
        <f t="shared" si="339"/>
        <v>0</v>
      </c>
      <c r="P1401" s="34">
        <f t="shared" si="340"/>
        <v>1669</v>
      </c>
      <c r="Q1401" s="34">
        <f t="shared" si="341"/>
        <v>32749</v>
      </c>
      <c r="R1401" s="34">
        <f t="shared" si="342"/>
        <v>0</v>
      </c>
      <c r="S1401" s="34">
        <f t="shared" si="343"/>
        <v>32749</v>
      </c>
      <c r="T1401" s="13">
        <v>42844</v>
      </c>
      <c r="V1401" s="11" t="s">
        <v>7348</v>
      </c>
      <c r="W1401" s="11" t="s">
        <v>7349</v>
      </c>
      <c r="X1401" s="11" t="s">
        <v>7908</v>
      </c>
      <c r="Y1401" s="12" t="s">
        <v>7350</v>
      </c>
      <c r="Z1401" s="60" t="s">
        <v>7250</v>
      </c>
      <c r="AA1401" s="12" t="s">
        <v>7287</v>
      </c>
      <c r="AB1401" s="12" t="s">
        <v>7288</v>
      </c>
      <c r="AC1401" s="12" t="s">
        <v>334</v>
      </c>
      <c r="AD1401" s="12" t="s">
        <v>334</v>
      </c>
      <c r="AE1401" s="30" t="s">
        <v>7298</v>
      </c>
      <c r="AF1401" s="30" t="s">
        <v>7299</v>
      </c>
      <c r="AG1401" s="12"/>
      <c r="AH1401" s="14">
        <v>31080</v>
      </c>
      <c r="AI1401" s="61">
        <v>0</v>
      </c>
      <c r="AJ1401" s="14">
        <v>31080</v>
      </c>
      <c r="AK1401" s="61">
        <v>0</v>
      </c>
      <c r="AL1401" s="14">
        <v>31080</v>
      </c>
      <c r="AM1401" s="14">
        <v>0</v>
      </c>
      <c r="AN1401" s="11"/>
      <c r="AO1401" s="14">
        <v>32749</v>
      </c>
      <c r="AP1401" s="61">
        <v>0</v>
      </c>
      <c r="AQ1401" s="32">
        <v>32749</v>
      </c>
      <c r="AR1401" s="32">
        <v>0</v>
      </c>
      <c r="AS1401" s="11"/>
      <c r="AT1401" s="62">
        <v>31080</v>
      </c>
      <c r="AU1401" s="62">
        <v>32749</v>
      </c>
      <c r="AV1401" s="61">
        <v>1669</v>
      </c>
      <c r="AW1401" s="63" t="str">
        <f t="shared" si="344"/>
        <v/>
      </c>
      <c r="AX1401" s="63" t="str">
        <f t="shared" si="345"/>
        <v/>
      </c>
      <c r="AY1401" s="64">
        <v>1669</v>
      </c>
      <c r="AZ1401" s="65">
        <v>5.3700128700128698E-2</v>
      </c>
      <c r="BA1401" s="65">
        <v>5.3700128700128698E-2</v>
      </c>
      <c r="BB1401" s="16" t="s">
        <v>37</v>
      </c>
      <c r="BC1401" s="17" t="s">
        <v>7352</v>
      </c>
    </row>
    <row r="1402" spans="1:55" ht="20.100000000000001" customHeight="1" x14ac:dyDescent="0.2">
      <c r="A1402" s="15">
        <v>2017</v>
      </c>
      <c r="B1402" s="15" t="s">
        <v>75</v>
      </c>
      <c r="C1402" s="35">
        <f t="shared" si="333"/>
        <v>8</v>
      </c>
      <c r="D1402" s="39">
        <v>12</v>
      </c>
      <c r="E1402" s="60" t="s">
        <v>4</v>
      </c>
      <c r="F1402" s="18" t="str">
        <f t="shared" si="334"/>
        <v>Davis, Charles</v>
      </c>
      <c r="G1402" s="11" t="s">
        <v>7354</v>
      </c>
      <c r="H1402" s="12" t="s">
        <v>7355</v>
      </c>
      <c r="I1402" s="66">
        <v>1</v>
      </c>
      <c r="J1402" s="14" t="s">
        <v>53</v>
      </c>
      <c r="K1402" s="34">
        <f t="shared" si="335"/>
        <v>0</v>
      </c>
      <c r="L1402" s="34">
        <f t="shared" si="336"/>
        <v>62333</v>
      </c>
      <c r="M1402" s="34">
        <f t="shared" si="337"/>
        <v>62333</v>
      </c>
      <c r="N1402" s="34">
        <f t="shared" si="338"/>
        <v>0</v>
      </c>
      <c r="O1402" s="34">
        <f t="shared" si="339"/>
        <v>2008</v>
      </c>
      <c r="P1402" s="34">
        <f t="shared" si="340"/>
        <v>2008</v>
      </c>
      <c r="Q1402" s="34">
        <f t="shared" si="341"/>
        <v>0</v>
      </c>
      <c r="R1402" s="34">
        <f t="shared" si="342"/>
        <v>64341</v>
      </c>
      <c r="S1402" s="34">
        <f t="shared" si="343"/>
        <v>64341</v>
      </c>
      <c r="T1402" s="13">
        <v>42821</v>
      </c>
      <c r="V1402" s="11" t="s">
        <v>2108</v>
      </c>
      <c r="W1402" s="11" t="s">
        <v>2915</v>
      </c>
      <c r="X1402" s="11" t="s">
        <v>7909</v>
      </c>
      <c r="Y1402" s="12" t="s">
        <v>7353</v>
      </c>
      <c r="Z1402" s="60" t="s">
        <v>7250</v>
      </c>
      <c r="AA1402" s="12" t="s">
        <v>7356</v>
      </c>
      <c r="AB1402" s="12" t="s">
        <v>7357</v>
      </c>
      <c r="AC1402" s="12" t="s">
        <v>856</v>
      </c>
      <c r="AD1402" s="12" t="s">
        <v>73</v>
      </c>
      <c r="AE1402" s="30" t="s">
        <v>7358</v>
      </c>
      <c r="AF1402" s="30" t="s">
        <v>7359</v>
      </c>
      <c r="AG1402" s="12"/>
      <c r="AH1402" s="14">
        <v>62333</v>
      </c>
      <c r="AI1402" s="61">
        <v>0</v>
      </c>
      <c r="AJ1402" s="14">
        <v>62333</v>
      </c>
      <c r="AK1402" s="61">
        <v>0</v>
      </c>
      <c r="AL1402" s="14">
        <v>0</v>
      </c>
      <c r="AM1402" s="14">
        <v>62333</v>
      </c>
      <c r="AN1402" s="11" t="s">
        <v>7264</v>
      </c>
      <c r="AO1402" s="14">
        <v>64341</v>
      </c>
      <c r="AP1402" s="61">
        <v>0</v>
      </c>
      <c r="AQ1402" s="32">
        <v>0</v>
      </c>
      <c r="AR1402" s="32">
        <v>64341</v>
      </c>
      <c r="AS1402" s="11" t="s">
        <v>7264</v>
      </c>
      <c r="AT1402" s="62">
        <v>62333</v>
      </c>
      <c r="AU1402" s="62">
        <v>64341</v>
      </c>
      <c r="AV1402" s="61">
        <v>2008</v>
      </c>
      <c r="AW1402" s="63" t="str">
        <f t="shared" si="344"/>
        <v/>
      </c>
      <c r="AX1402" s="63" t="str">
        <f t="shared" si="345"/>
        <v/>
      </c>
      <c r="AY1402" s="64">
        <v>2008</v>
      </c>
      <c r="AZ1402" s="65">
        <v>3.2214076011101662E-2</v>
      </c>
      <c r="BA1402" s="65">
        <v>3.2214076011101662E-2</v>
      </c>
      <c r="BB1402" s="16" t="s">
        <v>37</v>
      </c>
      <c r="BC1402" s="17" t="s">
        <v>4128</v>
      </c>
    </row>
    <row r="1403" spans="1:55" ht="20.100000000000001" customHeight="1" x14ac:dyDescent="0.2">
      <c r="A1403" s="15">
        <v>2017</v>
      </c>
      <c r="B1403" s="15" t="s">
        <v>75</v>
      </c>
      <c r="C1403" s="35">
        <f t="shared" si="333"/>
        <v>8</v>
      </c>
      <c r="D1403" s="39">
        <v>12</v>
      </c>
      <c r="E1403" s="60" t="s">
        <v>4</v>
      </c>
      <c r="F1403" s="18" t="str">
        <f t="shared" si="334"/>
        <v>Edmisten, Heather</v>
      </c>
      <c r="G1403" s="11" t="s">
        <v>7377</v>
      </c>
      <c r="H1403" s="12" t="s">
        <v>7378</v>
      </c>
      <c r="I1403" s="66">
        <v>1</v>
      </c>
      <c r="J1403" s="14" t="s">
        <v>53</v>
      </c>
      <c r="K1403" s="34">
        <f t="shared" si="335"/>
        <v>0</v>
      </c>
      <c r="L1403" s="34">
        <f t="shared" si="336"/>
        <v>23332</v>
      </c>
      <c r="M1403" s="34">
        <f t="shared" si="337"/>
        <v>23332</v>
      </c>
      <c r="N1403" s="34">
        <f t="shared" si="338"/>
        <v>0</v>
      </c>
      <c r="O1403" s="34">
        <f t="shared" si="339"/>
        <v>2076</v>
      </c>
      <c r="P1403" s="34">
        <f t="shared" si="340"/>
        <v>2076</v>
      </c>
      <c r="Q1403" s="34">
        <f t="shared" si="341"/>
        <v>0</v>
      </c>
      <c r="R1403" s="34">
        <f t="shared" si="342"/>
        <v>25408</v>
      </c>
      <c r="S1403" s="34">
        <f t="shared" si="343"/>
        <v>25408</v>
      </c>
      <c r="T1403" s="13">
        <v>42879</v>
      </c>
      <c r="V1403" s="11" t="s">
        <v>7375</v>
      </c>
      <c r="W1403" s="11" t="s">
        <v>1324</v>
      </c>
      <c r="X1403" s="11" t="s">
        <v>7912</v>
      </c>
      <c r="Y1403" s="12" t="s">
        <v>7376</v>
      </c>
      <c r="Z1403" s="60" t="s">
        <v>7250</v>
      </c>
      <c r="AA1403" s="12" t="s">
        <v>7379</v>
      </c>
      <c r="AB1403" s="12" t="s">
        <v>7380</v>
      </c>
      <c r="AC1403" s="12" t="s">
        <v>7381</v>
      </c>
      <c r="AD1403" s="12" t="s">
        <v>73</v>
      </c>
      <c r="AE1403" s="30" t="s">
        <v>7305</v>
      </c>
      <c r="AF1403" s="30" t="s">
        <v>7382</v>
      </c>
      <c r="AG1403" s="12"/>
      <c r="AH1403" s="14">
        <v>23332</v>
      </c>
      <c r="AI1403" s="61">
        <v>0</v>
      </c>
      <c r="AJ1403" s="14">
        <v>23332</v>
      </c>
      <c r="AK1403" s="61">
        <v>0</v>
      </c>
      <c r="AL1403" s="14">
        <v>0</v>
      </c>
      <c r="AM1403" s="14">
        <v>23332</v>
      </c>
      <c r="AN1403" s="11" t="s">
        <v>7256</v>
      </c>
      <c r="AO1403" s="14">
        <v>25408</v>
      </c>
      <c r="AP1403" s="61">
        <v>0</v>
      </c>
      <c r="AQ1403" s="32">
        <v>0</v>
      </c>
      <c r="AR1403" s="32">
        <v>25408</v>
      </c>
      <c r="AS1403" s="11" t="s">
        <v>7256</v>
      </c>
      <c r="AT1403" s="62">
        <v>23332</v>
      </c>
      <c r="AU1403" s="62">
        <v>25408</v>
      </c>
      <c r="AV1403" s="61">
        <v>2076</v>
      </c>
      <c r="AW1403" s="63" t="str">
        <f t="shared" si="344"/>
        <v/>
      </c>
      <c r="AX1403" s="63" t="str">
        <f t="shared" si="345"/>
        <v/>
      </c>
      <c r="AY1403" s="64">
        <v>2076</v>
      </c>
      <c r="AZ1403" s="65">
        <v>8.8976512943596778E-2</v>
      </c>
      <c r="BA1403" s="65">
        <v>8.8976512943596778E-2</v>
      </c>
      <c r="BB1403" s="16" t="s">
        <v>37</v>
      </c>
      <c r="BC1403" s="17" t="s">
        <v>7383</v>
      </c>
    </row>
    <row r="1404" spans="1:55" ht="20.100000000000001" customHeight="1" x14ac:dyDescent="0.2">
      <c r="A1404" s="15">
        <v>2017</v>
      </c>
      <c r="B1404" s="15" t="s">
        <v>75</v>
      </c>
      <c r="C1404" s="35">
        <f t="shared" si="333"/>
        <v>8</v>
      </c>
      <c r="D1404" s="39">
        <v>12</v>
      </c>
      <c r="E1404" s="60" t="s">
        <v>4</v>
      </c>
      <c r="F1404" s="18" t="str">
        <f t="shared" si="334"/>
        <v>Freeman, Marie</v>
      </c>
      <c r="G1404" s="11" t="s">
        <v>2905</v>
      </c>
      <c r="H1404" s="12" t="s">
        <v>7405</v>
      </c>
      <c r="I1404" s="66">
        <v>1</v>
      </c>
      <c r="J1404" s="14" t="s">
        <v>53</v>
      </c>
      <c r="K1404" s="34">
        <f t="shared" si="335"/>
        <v>46381</v>
      </c>
      <c r="L1404" s="34">
        <f t="shared" si="336"/>
        <v>0</v>
      </c>
      <c r="M1404" s="34">
        <f t="shared" si="337"/>
        <v>46381</v>
      </c>
      <c r="N1404" s="34">
        <f t="shared" si="338"/>
        <v>7801</v>
      </c>
      <c r="O1404" s="34">
        <f t="shared" si="339"/>
        <v>0</v>
      </c>
      <c r="P1404" s="34">
        <f t="shared" si="340"/>
        <v>7801</v>
      </c>
      <c r="Q1404" s="34">
        <f t="shared" si="341"/>
        <v>54182</v>
      </c>
      <c r="R1404" s="34">
        <f t="shared" si="342"/>
        <v>0</v>
      </c>
      <c r="S1404" s="34">
        <f t="shared" si="343"/>
        <v>54182</v>
      </c>
      <c r="T1404" s="13">
        <v>42887</v>
      </c>
      <c r="V1404" s="11" t="s">
        <v>2708</v>
      </c>
      <c r="W1404" s="11" t="s">
        <v>2023</v>
      </c>
      <c r="X1404" s="11" t="s">
        <v>7916</v>
      </c>
      <c r="Y1404" s="12" t="s">
        <v>7404</v>
      </c>
      <c r="Z1404" s="60" t="s">
        <v>7250</v>
      </c>
      <c r="AA1404" s="12" t="s">
        <v>7344</v>
      </c>
      <c r="AB1404" s="12" t="s">
        <v>515</v>
      </c>
      <c r="AC1404" s="12" t="s">
        <v>7406</v>
      </c>
      <c r="AD1404" s="12" t="s">
        <v>73</v>
      </c>
      <c r="AE1404" s="30" t="s">
        <v>7394</v>
      </c>
      <c r="AF1404" s="30" t="s">
        <v>7407</v>
      </c>
      <c r="AG1404" s="12"/>
      <c r="AH1404" s="14">
        <v>46381</v>
      </c>
      <c r="AI1404" s="61">
        <v>0</v>
      </c>
      <c r="AJ1404" s="14">
        <v>46381</v>
      </c>
      <c r="AK1404" s="61">
        <v>0</v>
      </c>
      <c r="AL1404" s="14">
        <v>46381</v>
      </c>
      <c r="AM1404" s="14">
        <v>0</v>
      </c>
      <c r="AN1404" s="11"/>
      <c r="AO1404" s="14">
        <v>54182</v>
      </c>
      <c r="AP1404" s="61">
        <v>0</v>
      </c>
      <c r="AQ1404" s="32">
        <v>54182</v>
      </c>
      <c r="AR1404" s="32">
        <v>0</v>
      </c>
      <c r="AS1404" s="11"/>
      <c r="AT1404" s="62">
        <v>46381</v>
      </c>
      <c r="AU1404" s="62">
        <v>54182</v>
      </c>
      <c r="AV1404" s="61">
        <v>7801</v>
      </c>
      <c r="AW1404" s="63" t="str">
        <f t="shared" si="344"/>
        <v/>
      </c>
      <c r="AX1404" s="63" t="str">
        <f t="shared" si="345"/>
        <v/>
      </c>
      <c r="AY1404" s="64">
        <v>7801</v>
      </c>
      <c r="AZ1404" s="65">
        <v>0.16819387249089066</v>
      </c>
      <c r="BA1404" s="65">
        <v>0.16819387249089066</v>
      </c>
      <c r="BB1404" s="16" t="s">
        <v>37</v>
      </c>
      <c r="BC1404" s="17" t="s">
        <v>7408</v>
      </c>
    </row>
    <row r="1405" spans="1:55" ht="20.100000000000001" customHeight="1" x14ac:dyDescent="0.2">
      <c r="A1405" s="15">
        <v>2017</v>
      </c>
      <c r="B1405" s="15" t="s">
        <v>75</v>
      </c>
      <c r="C1405" s="35">
        <f t="shared" si="333"/>
        <v>8</v>
      </c>
      <c r="D1405" s="39">
        <v>12</v>
      </c>
      <c r="E1405" s="60" t="s">
        <v>4</v>
      </c>
      <c r="F1405" s="18" t="str">
        <f t="shared" si="334"/>
        <v>Hamilton, Leigh</v>
      </c>
      <c r="G1405" s="11" t="s">
        <v>7430</v>
      </c>
      <c r="H1405" s="12" t="s">
        <v>7431</v>
      </c>
      <c r="I1405" s="66">
        <v>1</v>
      </c>
      <c r="J1405" s="14" t="s">
        <v>53</v>
      </c>
      <c r="K1405" s="34">
        <f t="shared" si="335"/>
        <v>28000</v>
      </c>
      <c r="L1405" s="34">
        <f t="shared" si="336"/>
        <v>0</v>
      </c>
      <c r="M1405" s="34">
        <f t="shared" si="337"/>
        <v>28000</v>
      </c>
      <c r="N1405" s="34">
        <f t="shared" si="338"/>
        <v>1433</v>
      </c>
      <c r="O1405" s="34">
        <f t="shared" si="339"/>
        <v>0</v>
      </c>
      <c r="P1405" s="34">
        <f t="shared" si="340"/>
        <v>1433</v>
      </c>
      <c r="Q1405" s="34">
        <f t="shared" si="341"/>
        <v>29433</v>
      </c>
      <c r="R1405" s="34">
        <f t="shared" si="342"/>
        <v>0</v>
      </c>
      <c r="S1405" s="34">
        <f t="shared" si="343"/>
        <v>29433</v>
      </c>
      <c r="T1405" s="13">
        <v>42887</v>
      </c>
      <c r="V1405" s="11" t="s">
        <v>7428</v>
      </c>
      <c r="W1405" s="11" t="s">
        <v>5949</v>
      </c>
      <c r="X1405" s="11" t="s">
        <v>7920</v>
      </c>
      <c r="Y1405" s="12" t="s">
        <v>7429</v>
      </c>
      <c r="Z1405" s="60" t="s">
        <v>7250</v>
      </c>
      <c r="AA1405" s="12" t="s">
        <v>7432</v>
      </c>
      <c r="AB1405" s="12" t="s">
        <v>7433</v>
      </c>
      <c r="AC1405" s="12" t="s">
        <v>334</v>
      </c>
      <c r="AD1405" s="12" t="s">
        <v>334</v>
      </c>
      <c r="AE1405" s="30" t="s">
        <v>7305</v>
      </c>
      <c r="AF1405" s="30" t="s">
        <v>7434</v>
      </c>
      <c r="AG1405" s="12"/>
      <c r="AH1405" s="14">
        <v>28000</v>
      </c>
      <c r="AI1405" s="61">
        <v>0</v>
      </c>
      <c r="AJ1405" s="14">
        <v>28000</v>
      </c>
      <c r="AK1405" s="61">
        <v>0</v>
      </c>
      <c r="AL1405" s="14">
        <v>28000</v>
      </c>
      <c r="AM1405" s="14">
        <v>0</v>
      </c>
      <c r="AN1405" s="11"/>
      <c r="AO1405" s="14">
        <v>29433</v>
      </c>
      <c r="AP1405" s="61">
        <v>0</v>
      </c>
      <c r="AQ1405" s="32">
        <v>29433</v>
      </c>
      <c r="AR1405" s="32">
        <v>0</v>
      </c>
      <c r="AS1405" s="11"/>
      <c r="AT1405" s="62">
        <v>28000</v>
      </c>
      <c r="AU1405" s="62">
        <v>29433</v>
      </c>
      <c r="AV1405" s="61">
        <v>1433</v>
      </c>
      <c r="AW1405" s="63" t="str">
        <f t="shared" si="344"/>
        <v/>
      </c>
      <c r="AX1405" s="63" t="str">
        <f t="shared" si="345"/>
        <v/>
      </c>
      <c r="AY1405" s="64">
        <v>1433</v>
      </c>
      <c r="AZ1405" s="65">
        <v>5.1178571428571427E-2</v>
      </c>
      <c r="BA1405" s="65">
        <v>5.1178571428571427E-2</v>
      </c>
      <c r="BB1405" s="16" t="s">
        <v>37</v>
      </c>
      <c r="BC1405" s="17" t="s">
        <v>7435</v>
      </c>
    </row>
    <row r="1406" spans="1:55" ht="20.100000000000001" customHeight="1" x14ac:dyDescent="0.2">
      <c r="A1406" s="15">
        <v>2017</v>
      </c>
      <c r="B1406" s="15" t="s">
        <v>75</v>
      </c>
      <c r="C1406" s="35">
        <f t="shared" si="333"/>
        <v>8</v>
      </c>
      <c r="D1406" s="39">
        <v>12</v>
      </c>
      <c r="E1406" s="60" t="s">
        <v>4</v>
      </c>
      <c r="F1406" s="18" t="str">
        <f t="shared" si="334"/>
        <v>McNeil, Troy</v>
      </c>
      <c r="G1406" s="11" t="s">
        <v>904</v>
      </c>
      <c r="H1406" s="12" t="s">
        <v>7529</v>
      </c>
      <c r="I1406" s="66">
        <v>1</v>
      </c>
      <c r="J1406" s="14" t="s">
        <v>53</v>
      </c>
      <c r="K1406" s="34">
        <f t="shared" si="335"/>
        <v>0</v>
      </c>
      <c r="L1406" s="34">
        <f t="shared" si="336"/>
        <v>28354</v>
      </c>
      <c r="M1406" s="34">
        <f t="shared" si="337"/>
        <v>28354</v>
      </c>
      <c r="N1406" s="34">
        <f t="shared" si="338"/>
        <v>0</v>
      </c>
      <c r="O1406" s="34">
        <f t="shared" si="339"/>
        <v>1510</v>
      </c>
      <c r="P1406" s="34">
        <f t="shared" si="340"/>
        <v>1510</v>
      </c>
      <c r="Q1406" s="34">
        <f t="shared" si="341"/>
        <v>0</v>
      </c>
      <c r="R1406" s="34">
        <f t="shared" si="342"/>
        <v>29864</v>
      </c>
      <c r="S1406" s="34">
        <f t="shared" si="343"/>
        <v>29864</v>
      </c>
      <c r="T1406" s="13">
        <v>42842</v>
      </c>
      <c r="V1406" s="11" t="s">
        <v>7527</v>
      </c>
      <c r="W1406" s="11" t="s">
        <v>1645</v>
      </c>
      <c r="X1406" s="11" t="s">
        <v>7934</v>
      </c>
      <c r="Y1406" s="12" t="s">
        <v>7528</v>
      </c>
      <c r="Z1406" s="60" t="s">
        <v>7250</v>
      </c>
      <c r="AA1406" s="12" t="s">
        <v>7530</v>
      </c>
      <c r="AB1406" s="12" t="s">
        <v>7531</v>
      </c>
      <c r="AC1406" s="12" t="s">
        <v>7304</v>
      </c>
      <c r="AD1406" s="12" t="s">
        <v>7304</v>
      </c>
      <c r="AE1406" s="30" t="s">
        <v>7305</v>
      </c>
      <c r="AF1406" s="30" t="s">
        <v>7306</v>
      </c>
      <c r="AG1406" s="12"/>
      <c r="AH1406" s="14">
        <v>28354</v>
      </c>
      <c r="AI1406" s="61">
        <v>0</v>
      </c>
      <c r="AJ1406" s="14">
        <v>28354</v>
      </c>
      <c r="AK1406" s="61">
        <v>0</v>
      </c>
      <c r="AL1406" s="14">
        <v>0</v>
      </c>
      <c r="AM1406" s="14">
        <v>28354</v>
      </c>
      <c r="AN1406" s="11" t="s">
        <v>7256</v>
      </c>
      <c r="AO1406" s="14">
        <v>29864</v>
      </c>
      <c r="AP1406" s="61">
        <v>0</v>
      </c>
      <c r="AQ1406" s="32">
        <v>0</v>
      </c>
      <c r="AR1406" s="32">
        <v>29864</v>
      </c>
      <c r="AS1406" s="11" t="s">
        <v>7256</v>
      </c>
      <c r="AT1406" s="62">
        <v>28354</v>
      </c>
      <c r="AU1406" s="62">
        <v>29864</v>
      </c>
      <c r="AV1406" s="61">
        <v>1510</v>
      </c>
      <c r="AW1406" s="63" t="str">
        <f t="shared" si="344"/>
        <v/>
      </c>
      <c r="AX1406" s="63" t="str">
        <f t="shared" si="345"/>
        <v/>
      </c>
      <c r="AY1406" s="64">
        <v>1510</v>
      </c>
      <c r="AZ1406" s="65">
        <v>5.325527262467377E-2</v>
      </c>
      <c r="BA1406" s="65">
        <v>5.325527262467377E-2</v>
      </c>
      <c r="BB1406" s="16" t="s">
        <v>37</v>
      </c>
      <c r="BC1406" s="17" t="s">
        <v>7352</v>
      </c>
    </row>
    <row r="1407" spans="1:55" ht="20.100000000000001" customHeight="1" x14ac:dyDescent="0.2">
      <c r="A1407" s="15">
        <v>2017</v>
      </c>
      <c r="B1407" s="15" t="s">
        <v>75</v>
      </c>
      <c r="C1407" s="35">
        <f t="shared" si="333"/>
        <v>8</v>
      </c>
      <c r="D1407" s="39">
        <v>12</v>
      </c>
      <c r="E1407" s="60" t="s">
        <v>4</v>
      </c>
      <c r="F1407" s="18" t="str">
        <f t="shared" si="334"/>
        <v>Morgan, Cloyde</v>
      </c>
      <c r="G1407" s="11" t="s">
        <v>7386</v>
      </c>
      <c r="H1407" s="12" t="s">
        <v>7544</v>
      </c>
      <c r="I1407" s="66">
        <v>1</v>
      </c>
      <c r="J1407" s="14" t="s">
        <v>53</v>
      </c>
      <c r="K1407" s="34">
        <f t="shared" si="335"/>
        <v>25801</v>
      </c>
      <c r="L1407" s="34">
        <f t="shared" si="336"/>
        <v>0</v>
      </c>
      <c r="M1407" s="34">
        <f t="shared" si="337"/>
        <v>25801</v>
      </c>
      <c r="N1407" s="34">
        <f t="shared" si="338"/>
        <v>1358</v>
      </c>
      <c r="O1407" s="34">
        <f t="shared" si="339"/>
        <v>0</v>
      </c>
      <c r="P1407" s="34">
        <f t="shared" si="340"/>
        <v>1358</v>
      </c>
      <c r="Q1407" s="34">
        <f t="shared" si="341"/>
        <v>27159</v>
      </c>
      <c r="R1407" s="34">
        <f t="shared" si="342"/>
        <v>0</v>
      </c>
      <c r="S1407" s="34">
        <f t="shared" si="343"/>
        <v>27159</v>
      </c>
      <c r="T1407" s="13">
        <v>42858</v>
      </c>
      <c r="V1407" s="11" t="s">
        <v>766</v>
      </c>
      <c r="W1407" s="11" t="s">
        <v>7542</v>
      </c>
      <c r="X1407" s="11" t="s">
        <v>7937</v>
      </c>
      <c r="Y1407" s="12" t="s">
        <v>7543</v>
      </c>
      <c r="Z1407" s="60" t="s">
        <v>7250</v>
      </c>
      <c r="AA1407" s="12" t="s">
        <v>7545</v>
      </c>
      <c r="AB1407" s="12" t="s">
        <v>7546</v>
      </c>
      <c r="AC1407" s="12" t="s">
        <v>1340</v>
      </c>
      <c r="AD1407" s="12" t="s">
        <v>1340</v>
      </c>
      <c r="AE1407" s="30" t="s">
        <v>7305</v>
      </c>
      <c r="AF1407" s="30" t="s">
        <v>7390</v>
      </c>
      <c r="AG1407" s="12"/>
      <c r="AH1407" s="14">
        <v>25801</v>
      </c>
      <c r="AI1407" s="61">
        <v>0</v>
      </c>
      <c r="AJ1407" s="14">
        <v>25801</v>
      </c>
      <c r="AK1407" s="61">
        <v>0</v>
      </c>
      <c r="AL1407" s="14">
        <v>25801</v>
      </c>
      <c r="AM1407" s="14">
        <v>0</v>
      </c>
      <c r="AN1407" s="11"/>
      <c r="AO1407" s="14">
        <v>27159</v>
      </c>
      <c r="AP1407" s="61">
        <v>0</v>
      </c>
      <c r="AQ1407" s="32">
        <v>27159</v>
      </c>
      <c r="AR1407" s="32">
        <v>0</v>
      </c>
      <c r="AS1407" s="11"/>
      <c r="AT1407" s="62">
        <v>25801</v>
      </c>
      <c r="AU1407" s="62">
        <v>27159</v>
      </c>
      <c r="AV1407" s="61">
        <v>1358</v>
      </c>
      <c r="AW1407" s="63" t="str">
        <f t="shared" si="344"/>
        <v/>
      </c>
      <c r="AX1407" s="63" t="str">
        <f t="shared" si="345"/>
        <v/>
      </c>
      <c r="AY1407" s="64">
        <v>1358</v>
      </c>
      <c r="AZ1407" s="65">
        <v>5.2633618851982485E-2</v>
      </c>
      <c r="BA1407" s="65">
        <v>5.2633618851982485E-2</v>
      </c>
      <c r="BB1407" s="16" t="s">
        <v>37</v>
      </c>
      <c r="BC1407" s="17" t="s">
        <v>7352</v>
      </c>
    </row>
    <row r="1408" spans="1:55" ht="20.100000000000001" customHeight="1" x14ac:dyDescent="0.2">
      <c r="A1408" s="15">
        <v>2017</v>
      </c>
      <c r="B1408" s="15" t="s">
        <v>75</v>
      </c>
      <c r="C1408" s="35">
        <f t="shared" si="333"/>
        <v>8</v>
      </c>
      <c r="D1408" s="39">
        <v>12</v>
      </c>
      <c r="E1408" s="60" t="s">
        <v>4</v>
      </c>
      <c r="F1408" s="18" t="str">
        <f t="shared" si="334"/>
        <v>Richardson, James</v>
      </c>
      <c r="G1408" s="11" t="s">
        <v>7386</v>
      </c>
      <c r="H1408" s="12" t="s">
        <v>7583</v>
      </c>
      <c r="I1408" s="66">
        <v>1</v>
      </c>
      <c r="J1408" s="14" t="s">
        <v>53</v>
      </c>
      <c r="K1408" s="34">
        <f t="shared" si="335"/>
        <v>0</v>
      </c>
      <c r="L1408" s="34">
        <f t="shared" si="336"/>
        <v>25801</v>
      </c>
      <c r="M1408" s="34">
        <f t="shared" si="337"/>
        <v>25801</v>
      </c>
      <c r="N1408" s="34">
        <f t="shared" si="338"/>
        <v>0</v>
      </c>
      <c r="O1408" s="34">
        <f t="shared" si="339"/>
        <v>1358</v>
      </c>
      <c r="P1408" s="34">
        <f t="shared" si="340"/>
        <v>1358</v>
      </c>
      <c r="Q1408" s="34">
        <f t="shared" si="341"/>
        <v>0</v>
      </c>
      <c r="R1408" s="34">
        <f t="shared" si="342"/>
        <v>27159</v>
      </c>
      <c r="S1408" s="34">
        <f t="shared" si="343"/>
        <v>27159</v>
      </c>
      <c r="T1408" s="13">
        <v>42858</v>
      </c>
      <c r="V1408" s="11" t="s">
        <v>6084</v>
      </c>
      <c r="W1408" s="11" t="s">
        <v>91</v>
      </c>
      <c r="X1408" s="11" t="s">
        <v>7943</v>
      </c>
      <c r="Y1408" s="12" t="s">
        <v>7582</v>
      </c>
      <c r="Z1408" s="60" t="s">
        <v>7250</v>
      </c>
      <c r="AA1408" s="12" t="s">
        <v>7388</v>
      </c>
      <c r="AB1408" s="12" t="s">
        <v>7389</v>
      </c>
      <c r="AC1408" s="12" t="s">
        <v>1340</v>
      </c>
      <c r="AD1408" s="12" t="s">
        <v>1340</v>
      </c>
      <c r="AE1408" s="30" t="s">
        <v>7305</v>
      </c>
      <c r="AF1408" s="30" t="s">
        <v>7390</v>
      </c>
      <c r="AG1408" s="12"/>
      <c r="AH1408" s="14">
        <v>25801</v>
      </c>
      <c r="AI1408" s="61">
        <v>0</v>
      </c>
      <c r="AJ1408" s="14">
        <v>25801</v>
      </c>
      <c r="AK1408" s="61">
        <v>0</v>
      </c>
      <c r="AL1408" s="14">
        <v>0</v>
      </c>
      <c r="AM1408" s="14">
        <v>25801</v>
      </c>
      <c r="AN1408" s="11" t="s">
        <v>7256</v>
      </c>
      <c r="AO1408" s="14">
        <v>27159</v>
      </c>
      <c r="AP1408" s="61">
        <v>0</v>
      </c>
      <c r="AQ1408" s="32">
        <v>0</v>
      </c>
      <c r="AR1408" s="32">
        <v>27159</v>
      </c>
      <c r="AS1408" s="11" t="s">
        <v>7256</v>
      </c>
      <c r="AT1408" s="62">
        <v>25801</v>
      </c>
      <c r="AU1408" s="62">
        <v>27159</v>
      </c>
      <c r="AV1408" s="61">
        <v>1358</v>
      </c>
      <c r="AW1408" s="63" t="str">
        <f t="shared" si="344"/>
        <v/>
      </c>
      <c r="AX1408" s="63" t="str">
        <f t="shared" si="345"/>
        <v/>
      </c>
      <c r="AY1408" s="64">
        <v>1358</v>
      </c>
      <c r="AZ1408" s="65">
        <v>5.2633618851982485E-2</v>
      </c>
      <c r="BA1408" s="65">
        <v>5.2633618851982485E-2</v>
      </c>
      <c r="BB1408" s="16" t="s">
        <v>37</v>
      </c>
      <c r="BC1408" s="17" t="s">
        <v>7352</v>
      </c>
    </row>
    <row r="1409" spans="1:55" ht="20.100000000000001" customHeight="1" x14ac:dyDescent="0.2">
      <c r="A1409" s="15">
        <v>2017</v>
      </c>
      <c r="B1409" s="15" t="s">
        <v>75</v>
      </c>
      <c r="C1409" s="35">
        <f t="shared" si="333"/>
        <v>8</v>
      </c>
      <c r="D1409" s="39">
        <v>12</v>
      </c>
      <c r="E1409" s="60" t="s">
        <v>4</v>
      </c>
      <c r="F1409" s="18" t="str">
        <f t="shared" si="334"/>
        <v>Smith, Kevin</v>
      </c>
      <c r="G1409" s="11" t="s">
        <v>2048</v>
      </c>
      <c r="H1409" s="12" t="s">
        <v>7597</v>
      </c>
      <c r="I1409" s="66">
        <v>1</v>
      </c>
      <c r="J1409" s="14" t="s">
        <v>53</v>
      </c>
      <c r="K1409" s="34">
        <f t="shared" si="335"/>
        <v>77699</v>
      </c>
      <c r="L1409" s="34">
        <f t="shared" si="336"/>
        <v>0</v>
      </c>
      <c r="M1409" s="34">
        <f t="shared" si="337"/>
        <v>77699</v>
      </c>
      <c r="N1409" s="34">
        <f t="shared" si="338"/>
        <v>7962</v>
      </c>
      <c r="O1409" s="34">
        <f t="shared" si="339"/>
        <v>0</v>
      </c>
      <c r="P1409" s="34">
        <f t="shared" si="340"/>
        <v>7962</v>
      </c>
      <c r="Q1409" s="34">
        <f t="shared" si="341"/>
        <v>85661</v>
      </c>
      <c r="R1409" s="34">
        <f t="shared" si="342"/>
        <v>0</v>
      </c>
      <c r="S1409" s="34">
        <f t="shared" si="343"/>
        <v>85661</v>
      </c>
      <c r="T1409" s="13">
        <v>42821</v>
      </c>
      <c r="V1409" s="11" t="s">
        <v>70</v>
      </c>
      <c r="W1409" s="11" t="s">
        <v>639</v>
      </c>
      <c r="X1409" s="11" t="s">
        <v>7946</v>
      </c>
      <c r="Y1409" s="12" t="s">
        <v>7596</v>
      </c>
      <c r="Z1409" s="60" t="s">
        <v>7250</v>
      </c>
      <c r="AA1409" s="12" t="s">
        <v>643</v>
      </c>
      <c r="AB1409" s="12" t="s">
        <v>7260</v>
      </c>
      <c r="AC1409" s="12" t="s">
        <v>273</v>
      </c>
      <c r="AD1409" s="12" t="s">
        <v>73</v>
      </c>
      <c r="AE1409" s="30" t="s">
        <v>7466</v>
      </c>
      <c r="AF1409" s="30" t="s">
        <v>7467</v>
      </c>
      <c r="AG1409" s="12"/>
      <c r="AH1409" s="14">
        <v>77699</v>
      </c>
      <c r="AI1409" s="61">
        <v>0</v>
      </c>
      <c r="AJ1409" s="14">
        <v>77699</v>
      </c>
      <c r="AK1409" s="61">
        <v>0</v>
      </c>
      <c r="AL1409" s="14">
        <v>77699</v>
      </c>
      <c r="AM1409" s="14">
        <v>0</v>
      </c>
      <c r="AN1409" s="11"/>
      <c r="AO1409" s="14">
        <v>85661</v>
      </c>
      <c r="AP1409" s="61">
        <v>0</v>
      </c>
      <c r="AQ1409" s="32">
        <v>85661</v>
      </c>
      <c r="AR1409" s="32">
        <v>0</v>
      </c>
      <c r="AS1409" s="11"/>
      <c r="AT1409" s="62">
        <v>77699</v>
      </c>
      <c r="AU1409" s="62">
        <v>85661</v>
      </c>
      <c r="AV1409" s="61">
        <v>7962</v>
      </c>
      <c r="AW1409" s="63" t="str">
        <f t="shared" si="344"/>
        <v/>
      </c>
      <c r="AX1409" s="63" t="str">
        <f t="shared" si="345"/>
        <v/>
      </c>
      <c r="AY1409" s="64">
        <v>7962</v>
      </c>
      <c r="AZ1409" s="65">
        <v>0.10247236129165112</v>
      </c>
      <c r="BA1409" s="65">
        <v>0.10247236129165112</v>
      </c>
      <c r="BB1409" s="16" t="s">
        <v>37</v>
      </c>
      <c r="BC1409" s="17" t="s">
        <v>4128</v>
      </c>
    </row>
    <row r="1410" spans="1:55" ht="20.100000000000001" customHeight="1" x14ac:dyDescent="0.2">
      <c r="A1410" s="15">
        <v>2017</v>
      </c>
      <c r="B1410" s="15" t="s">
        <v>75</v>
      </c>
      <c r="C1410" s="35">
        <f t="shared" si="333"/>
        <v>8</v>
      </c>
      <c r="D1410" s="39">
        <v>12</v>
      </c>
      <c r="E1410" s="60" t="s">
        <v>4</v>
      </c>
      <c r="F1410" s="18" t="str">
        <f t="shared" si="334"/>
        <v>Tickle, Jeffrey</v>
      </c>
      <c r="G1410" s="11" t="s">
        <v>2048</v>
      </c>
      <c r="H1410" s="12" t="s">
        <v>7622</v>
      </c>
      <c r="I1410" s="66">
        <v>1</v>
      </c>
      <c r="J1410" s="14" t="s">
        <v>53</v>
      </c>
      <c r="K1410" s="34">
        <f t="shared" si="335"/>
        <v>82819</v>
      </c>
      <c r="L1410" s="34">
        <f t="shared" si="336"/>
        <v>0</v>
      </c>
      <c r="M1410" s="34">
        <f t="shared" si="337"/>
        <v>82819</v>
      </c>
      <c r="N1410" s="34">
        <f t="shared" si="338"/>
        <v>2842</v>
      </c>
      <c r="O1410" s="34">
        <f t="shared" si="339"/>
        <v>0</v>
      </c>
      <c r="P1410" s="34">
        <f t="shared" si="340"/>
        <v>2842</v>
      </c>
      <c r="Q1410" s="34">
        <f t="shared" si="341"/>
        <v>85661</v>
      </c>
      <c r="R1410" s="34">
        <f t="shared" si="342"/>
        <v>0</v>
      </c>
      <c r="S1410" s="34">
        <f t="shared" si="343"/>
        <v>85661</v>
      </c>
      <c r="T1410" s="13">
        <v>42821</v>
      </c>
      <c r="V1410" s="11" t="s">
        <v>7620</v>
      </c>
      <c r="W1410" s="11" t="s">
        <v>3960</v>
      </c>
      <c r="X1410" s="11" t="s">
        <v>7950</v>
      </c>
      <c r="Y1410" s="12" t="s">
        <v>7621</v>
      </c>
      <c r="Z1410" s="60" t="s">
        <v>7250</v>
      </c>
      <c r="AA1410" s="12" t="s">
        <v>643</v>
      </c>
      <c r="AB1410" s="12" t="s">
        <v>7260</v>
      </c>
      <c r="AC1410" s="12" t="s">
        <v>1155</v>
      </c>
      <c r="AD1410" s="12" t="s">
        <v>73</v>
      </c>
      <c r="AE1410" s="30" t="s">
        <v>7466</v>
      </c>
      <c r="AF1410" s="30" t="s">
        <v>7467</v>
      </c>
      <c r="AG1410" s="12"/>
      <c r="AH1410" s="14">
        <v>82819</v>
      </c>
      <c r="AI1410" s="61">
        <v>0</v>
      </c>
      <c r="AJ1410" s="14">
        <v>82819</v>
      </c>
      <c r="AK1410" s="61">
        <v>0</v>
      </c>
      <c r="AL1410" s="14">
        <v>82819</v>
      </c>
      <c r="AM1410" s="14">
        <v>0</v>
      </c>
      <c r="AN1410" s="11"/>
      <c r="AO1410" s="14">
        <v>85661</v>
      </c>
      <c r="AP1410" s="61">
        <v>0</v>
      </c>
      <c r="AQ1410" s="32">
        <v>85661</v>
      </c>
      <c r="AR1410" s="32">
        <v>0</v>
      </c>
      <c r="AS1410" s="11"/>
      <c r="AT1410" s="62">
        <v>82819</v>
      </c>
      <c r="AU1410" s="62">
        <v>85661</v>
      </c>
      <c r="AV1410" s="61">
        <v>2842</v>
      </c>
      <c r="AW1410" s="63" t="str">
        <f t="shared" si="344"/>
        <v/>
      </c>
      <c r="AX1410" s="63" t="str">
        <f t="shared" si="345"/>
        <v/>
      </c>
      <c r="AY1410" s="64">
        <v>2842</v>
      </c>
      <c r="AZ1410" s="65">
        <v>3.4315797099699341E-2</v>
      </c>
      <c r="BA1410" s="65">
        <v>3.4315797099699341E-2</v>
      </c>
      <c r="BB1410" s="16" t="s">
        <v>37</v>
      </c>
      <c r="BC1410" s="17" t="s">
        <v>4128</v>
      </c>
    </row>
    <row r="1411" spans="1:55" ht="20.100000000000001" customHeight="1" x14ac:dyDescent="0.2">
      <c r="A1411" s="15">
        <v>2017</v>
      </c>
      <c r="B1411" s="15" t="s">
        <v>75</v>
      </c>
      <c r="C1411" s="35">
        <f t="shared" si="333"/>
        <v>8</v>
      </c>
      <c r="D1411" s="39">
        <v>12</v>
      </c>
      <c r="E1411" s="60" t="s">
        <v>4</v>
      </c>
      <c r="F1411" s="18" t="str">
        <f t="shared" si="334"/>
        <v>Wall , Elisabeth</v>
      </c>
      <c r="G1411" s="11" t="s">
        <v>7342</v>
      </c>
      <c r="H1411" s="12" t="s">
        <v>7653</v>
      </c>
      <c r="I1411" s="66">
        <v>1</v>
      </c>
      <c r="J1411" s="14" t="s">
        <v>53</v>
      </c>
      <c r="K1411" s="34">
        <f t="shared" si="335"/>
        <v>61915</v>
      </c>
      <c r="L1411" s="34">
        <f t="shared" si="336"/>
        <v>0</v>
      </c>
      <c r="M1411" s="34">
        <f t="shared" si="337"/>
        <v>61915</v>
      </c>
      <c r="N1411" s="34">
        <f t="shared" si="338"/>
        <v>-61915</v>
      </c>
      <c r="O1411" s="34">
        <f t="shared" si="339"/>
        <v>67000</v>
      </c>
      <c r="P1411" s="34">
        <f t="shared" si="340"/>
        <v>5085</v>
      </c>
      <c r="Q1411" s="34">
        <f t="shared" si="341"/>
        <v>0</v>
      </c>
      <c r="R1411" s="34">
        <f t="shared" si="342"/>
        <v>67000</v>
      </c>
      <c r="S1411" s="34">
        <f t="shared" si="343"/>
        <v>67000</v>
      </c>
      <c r="T1411" s="13">
        <v>42871</v>
      </c>
      <c r="V1411" s="11" t="s">
        <v>7650</v>
      </c>
      <c r="W1411" s="11" t="s">
        <v>7651</v>
      </c>
      <c r="X1411" s="11" t="s">
        <v>9277</v>
      </c>
      <c r="Y1411" s="12" t="s">
        <v>7652</v>
      </c>
      <c r="Z1411" s="60" t="s">
        <v>7250</v>
      </c>
      <c r="AA1411" s="12" t="s">
        <v>7344</v>
      </c>
      <c r="AB1411" s="12" t="s">
        <v>515</v>
      </c>
      <c r="AC1411" s="12" t="s">
        <v>145</v>
      </c>
      <c r="AD1411" s="12" t="s">
        <v>4775</v>
      </c>
      <c r="AE1411" s="30" t="s">
        <v>7345</v>
      </c>
      <c r="AF1411" s="30" t="s">
        <v>7346</v>
      </c>
      <c r="AG1411" s="12"/>
      <c r="AH1411" s="14">
        <v>61915</v>
      </c>
      <c r="AI1411" s="61">
        <v>0</v>
      </c>
      <c r="AJ1411" s="14">
        <v>61915</v>
      </c>
      <c r="AK1411" s="61">
        <v>0</v>
      </c>
      <c r="AL1411" s="14">
        <v>61915</v>
      </c>
      <c r="AM1411" s="14">
        <v>0</v>
      </c>
      <c r="AN1411" s="11"/>
      <c r="AO1411" s="14">
        <v>67000</v>
      </c>
      <c r="AP1411" s="61">
        <v>0</v>
      </c>
      <c r="AQ1411" s="32">
        <v>0</v>
      </c>
      <c r="AR1411" s="32">
        <v>67000</v>
      </c>
      <c r="AS1411" s="11"/>
      <c r="AT1411" s="62">
        <v>61915</v>
      </c>
      <c r="AU1411" s="62">
        <v>67000</v>
      </c>
      <c r="AV1411" s="61">
        <v>5085</v>
      </c>
      <c r="AW1411" s="63" t="str">
        <f t="shared" si="344"/>
        <v/>
      </c>
      <c r="AX1411" s="63" t="str">
        <f t="shared" si="345"/>
        <v/>
      </c>
      <c r="AY1411" s="64">
        <v>5085</v>
      </c>
      <c r="AZ1411" s="65">
        <v>8.212872486473391E-2</v>
      </c>
      <c r="BA1411" s="65">
        <v>8.212872486473391E-2</v>
      </c>
      <c r="BB1411" s="16" t="s">
        <v>37</v>
      </c>
      <c r="BC1411" s="17" t="s">
        <v>7383</v>
      </c>
    </row>
    <row r="1412" spans="1:55" ht="20.100000000000001" customHeight="1" x14ac:dyDescent="0.2">
      <c r="A1412" s="15">
        <v>2017</v>
      </c>
      <c r="B1412" s="15" t="s">
        <v>75</v>
      </c>
      <c r="C1412" s="35">
        <f t="shared" si="333"/>
        <v>8</v>
      </c>
      <c r="D1412" s="39">
        <v>12</v>
      </c>
      <c r="E1412" s="60" t="s">
        <v>4</v>
      </c>
      <c r="F1412" s="18" t="str">
        <f t="shared" si="334"/>
        <v>Wilt, Wendy</v>
      </c>
      <c r="G1412" s="11" t="s">
        <v>7239</v>
      </c>
      <c r="H1412" s="12" t="s">
        <v>7673</v>
      </c>
      <c r="I1412" s="66">
        <v>1</v>
      </c>
      <c r="J1412" s="14" t="s">
        <v>53</v>
      </c>
      <c r="K1412" s="34">
        <f t="shared" si="335"/>
        <v>32025</v>
      </c>
      <c r="L1412" s="34">
        <f t="shared" si="336"/>
        <v>0</v>
      </c>
      <c r="M1412" s="34">
        <f t="shared" si="337"/>
        <v>32025</v>
      </c>
      <c r="N1412" s="34">
        <f t="shared" si="338"/>
        <v>724</v>
      </c>
      <c r="O1412" s="34">
        <f t="shared" si="339"/>
        <v>0</v>
      </c>
      <c r="P1412" s="34">
        <f t="shared" si="340"/>
        <v>724</v>
      </c>
      <c r="Q1412" s="34">
        <f t="shared" si="341"/>
        <v>32749</v>
      </c>
      <c r="R1412" s="34">
        <f t="shared" si="342"/>
        <v>0</v>
      </c>
      <c r="S1412" s="34">
        <f t="shared" si="343"/>
        <v>32749</v>
      </c>
      <c r="T1412" s="13">
        <v>42830</v>
      </c>
      <c r="V1412" s="11" t="s">
        <v>7671</v>
      </c>
      <c r="W1412" s="11" t="s">
        <v>750</v>
      </c>
      <c r="X1412" s="11" t="s">
        <v>7957</v>
      </c>
      <c r="Y1412" s="12" t="s">
        <v>7672</v>
      </c>
      <c r="Z1412" s="60" t="s">
        <v>7250</v>
      </c>
      <c r="AA1412" s="12" t="s">
        <v>7674</v>
      </c>
      <c r="AB1412" s="12" t="s">
        <v>7330</v>
      </c>
      <c r="AC1412" s="12" t="s">
        <v>334</v>
      </c>
      <c r="AD1412" s="12" t="s">
        <v>334</v>
      </c>
      <c r="AE1412" s="30" t="s">
        <v>7298</v>
      </c>
      <c r="AF1412" s="30" t="s">
        <v>7299</v>
      </c>
      <c r="AG1412" s="12"/>
      <c r="AH1412" s="14">
        <v>32025</v>
      </c>
      <c r="AI1412" s="61">
        <v>0</v>
      </c>
      <c r="AJ1412" s="14">
        <v>32025</v>
      </c>
      <c r="AK1412" s="61">
        <v>0</v>
      </c>
      <c r="AL1412" s="14">
        <v>32025</v>
      </c>
      <c r="AM1412" s="14">
        <v>0</v>
      </c>
      <c r="AN1412" s="11"/>
      <c r="AO1412" s="14">
        <v>32749</v>
      </c>
      <c r="AP1412" s="61">
        <v>0</v>
      </c>
      <c r="AQ1412" s="32">
        <v>32749</v>
      </c>
      <c r="AR1412" s="32"/>
      <c r="AS1412" s="11"/>
      <c r="AT1412" s="62">
        <v>32025</v>
      </c>
      <c r="AU1412" s="62">
        <v>32749</v>
      </c>
      <c r="AV1412" s="61">
        <v>724</v>
      </c>
      <c r="AW1412" s="63" t="str">
        <f t="shared" si="344"/>
        <v/>
      </c>
      <c r="AX1412" s="63" t="str">
        <f t="shared" si="345"/>
        <v/>
      </c>
      <c r="AY1412" s="64">
        <v>724</v>
      </c>
      <c r="AZ1412" s="65">
        <v>2.2607338017174083E-2</v>
      </c>
      <c r="BA1412" s="65">
        <v>2.2607338017174083E-2</v>
      </c>
      <c r="BB1412" s="16" t="s">
        <v>37</v>
      </c>
      <c r="BC1412" s="17" t="s">
        <v>7352</v>
      </c>
    </row>
    <row r="1413" spans="1:55" ht="20.100000000000001" customHeight="1" x14ac:dyDescent="0.2">
      <c r="A1413" s="15">
        <v>2017</v>
      </c>
      <c r="B1413" s="15" t="s">
        <v>75</v>
      </c>
      <c r="C1413" s="35">
        <f t="shared" si="333"/>
        <v>8</v>
      </c>
      <c r="D1413" s="67">
        <v>12</v>
      </c>
      <c r="E1413" s="60" t="s">
        <v>31</v>
      </c>
      <c r="F1413" s="18" t="str">
        <f t="shared" si="334"/>
        <v>Carpenter, Marcus</v>
      </c>
      <c r="G1413" s="11" t="s">
        <v>6431</v>
      </c>
      <c r="H1413" s="12" t="s">
        <v>6432</v>
      </c>
      <c r="I1413" s="66">
        <v>1</v>
      </c>
      <c r="J1413" s="68" t="s">
        <v>53</v>
      </c>
      <c r="K1413" s="34">
        <f t="shared" si="335"/>
        <v>31290</v>
      </c>
      <c r="L1413" s="34">
        <f t="shared" si="336"/>
        <v>0</v>
      </c>
      <c r="M1413" s="34">
        <f t="shared" si="337"/>
        <v>31290</v>
      </c>
      <c r="N1413" s="34">
        <f t="shared" si="338"/>
        <v>2210</v>
      </c>
      <c r="O1413" s="34">
        <f t="shared" si="339"/>
        <v>0</v>
      </c>
      <c r="P1413" s="34">
        <f t="shared" si="340"/>
        <v>2210</v>
      </c>
      <c r="Q1413" s="34">
        <f t="shared" si="341"/>
        <v>33500</v>
      </c>
      <c r="R1413" s="34">
        <f t="shared" si="342"/>
        <v>0</v>
      </c>
      <c r="S1413" s="34">
        <f t="shared" si="343"/>
        <v>33500</v>
      </c>
      <c r="T1413" s="71">
        <v>42856</v>
      </c>
      <c r="V1413" s="11" t="s">
        <v>4644</v>
      </c>
      <c r="W1413" s="11" t="s">
        <v>2222</v>
      </c>
      <c r="X1413" s="11" t="s">
        <v>7988</v>
      </c>
      <c r="Y1413" s="11" t="s">
        <v>6430</v>
      </c>
      <c r="Z1413" s="12" t="s">
        <v>6433</v>
      </c>
      <c r="AA1413" s="12" t="s">
        <v>95</v>
      </c>
      <c r="AB1413" s="12" t="s">
        <v>6434</v>
      </c>
      <c r="AC1413" s="12" t="s">
        <v>732</v>
      </c>
      <c r="AD1413" s="12" t="s">
        <v>1585</v>
      </c>
      <c r="AE1413" s="70">
        <v>28709</v>
      </c>
      <c r="AF1413" s="70">
        <v>58224</v>
      </c>
      <c r="AG1413" s="60"/>
      <c r="AH1413" s="61">
        <v>31290</v>
      </c>
      <c r="AI1413" s="61">
        <v>0</v>
      </c>
      <c r="AJ1413" s="61">
        <v>31290</v>
      </c>
      <c r="AK1413" s="61">
        <v>0</v>
      </c>
      <c r="AL1413" s="61">
        <v>31290</v>
      </c>
      <c r="AM1413" s="61">
        <v>0</v>
      </c>
      <c r="AN1413" s="11"/>
      <c r="AO1413" s="61">
        <v>33500</v>
      </c>
      <c r="AP1413" s="61">
        <v>0</v>
      </c>
      <c r="AQ1413" s="62">
        <v>33500</v>
      </c>
      <c r="AR1413" s="62">
        <v>0</v>
      </c>
      <c r="AS1413" s="11"/>
      <c r="AT1413" s="62">
        <v>31290</v>
      </c>
      <c r="AU1413" s="62">
        <v>33500</v>
      </c>
      <c r="AV1413" s="61">
        <v>2210</v>
      </c>
      <c r="AW1413" s="63" t="str">
        <f t="shared" si="344"/>
        <v/>
      </c>
      <c r="AX1413" s="63" t="str">
        <f t="shared" si="345"/>
        <v/>
      </c>
      <c r="AY1413" s="64">
        <v>2210</v>
      </c>
      <c r="AZ1413" s="65">
        <v>7.0629594119527003E-2</v>
      </c>
      <c r="BA1413" s="65">
        <v>7.0629594119527003E-2</v>
      </c>
      <c r="BB1413" s="16" t="s">
        <v>37</v>
      </c>
      <c r="BC1413" s="17" t="s">
        <v>6435</v>
      </c>
    </row>
    <row r="1414" spans="1:55" ht="20.100000000000001" customHeight="1" x14ac:dyDescent="0.2">
      <c r="A1414" s="15">
        <v>2017</v>
      </c>
      <c r="B1414" s="15" t="s">
        <v>75</v>
      </c>
      <c r="C1414" s="35">
        <f t="shared" si="333"/>
        <v>8</v>
      </c>
      <c r="D1414" s="67">
        <v>12</v>
      </c>
      <c r="E1414" s="60" t="s">
        <v>31</v>
      </c>
      <c r="F1414" s="18" t="str">
        <f t="shared" si="334"/>
        <v>Hooks, Anthony</v>
      </c>
      <c r="G1414" s="11" t="s">
        <v>6474</v>
      </c>
      <c r="H1414" s="12" t="s">
        <v>6475</v>
      </c>
      <c r="I1414" s="66">
        <v>1</v>
      </c>
      <c r="J1414" s="68" t="s">
        <v>53</v>
      </c>
      <c r="K1414" s="34">
        <f t="shared" si="335"/>
        <v>39482</v>
      </c>
      <c r="L1414" s="34">
        <f t="shared" si="336"/>
        <v>0</v>
      </c>
      <c r="M1414" s="34">
        <f t="shared" si="337"/>
        <v>39482</v>
      </c>
      <c r="N1414" s="34">
        <f t="shared" si="338"/>
        <v>3948</v>
      </c>
      <c r="O1414" s="34">
        <f t="shared" si="339"/>
        <v>0</v>
      </c>
      <c r="P1414" s="34">
        <f t="shared" si="340"/>
        <v>3948</v>
      </c>
      <c r="Q1414" s="34">
        <f t="shared" si="341"/>
        <v>43430</v>
      </c>
      <c r="R1414" s="34">
        <f t="shared" si="342"/>
        <v>0</v>
      </c>
      <c r="S1414" s="34">
        <f t="shared" si="343"/>
        <v>43430</v>
      </c>
      <c r="T1414" s="71">
        <v>42887</v>
      </c>
      <c r="V1414" s="11" t="s">
        <v>6472</v>
      </c>
      <c r="W1414" s="11" t="s">
        <v>3857</v>
      </c>
      <c r="X1414" s="11" t="s">
        <v>7994</v>
      </c>
      <c r="Y1414" s="11" t="s">
        <v>6473</v>
      </c>
      <c r="Z1414" s="12" t="s">
        <v>6453</v>
      </c>
      <c r="AA1414" s="12" t="s">
        <v>6453</v>
      </c>
      <c r="AB1414" s="12" t="s">
        <v>6476</v>
      </c>
      <c r="AC1414" s="12" t="s">
        <v>6477</v>
      </c>
      <c r="AD1414" s="12" t="s">
        <v>6477</v>
      </c>
      <c r="AE1414" s="70">
        <v>36363</v>
      </c>
      <c r="AF1414" s="70">
        <v>80521</v>
      </c>
      <c r="AG1414" s="60"/>
      <c r="AH1414" s="61">
        <v>39482</v>
      </c>
      <c r="AI1414" s="61">
        <v>0</v>
      </c>
      <c r="AJ1414" s="61">
        <v>39482</v>
      </c>
      <c r="AK1414" s="61">
        <v>0</v>
      </c>
      <c r="AL1414" s="61">
        <v>39482</v>
      </c>
      <c r="AM1414" s="61">
        <v>0</v>
      </c>
      <c r="AN1414" s="11"/>
      <c r="AO1414" s="61">
        <v>43430</v>
      </c>
      <c r="AP1414" s="61">
        <v>0</v>
      </c>
      <c r="AQ1414" s="62">
        <v>43430</v>
      </c>
      <c r="AR1414" s="62">
        <v>0</v>
      </c>
      <c r="AS1414" s="11"/>
      <c r="AT1414" s="62">
        <v>39482</v>
      </c>
      <c r="AU1414" s="62">
        <v>43430</v>
      </c>
      <c r="AV1414" s="61">
        <v>3948</v>
      </c>
      <c r="AW1414" s="63" t="str">
        <f t="shared" si="344"/>
        <v/>
      </c>
      <c r="AX1414" s="63" t="str">
        <f t="shared" si="345"/>
        <v/>
      </c>
      <c r="AY1414" s="64">
        <v>3948</v>
      </c>
      <c r="AZ1414" s="65">
        <v>9.9994934400486304E-2</v>
      </c>
      <c r="BA1414" s="65">
        <v>9.9994934400486304E-2</v>
      </c>
      <c r="BB1414" s="16" t="s">
        <v>37</v>
      </c>
      <c r="BC1414" s="17" t="s">
        <v>6478</v>
      </c>
    </row>
    <row r="1415" spans="1:55" ht="20.100000000000001" customHeight="1" x14ac:dyDescent="0.2">
      <c r="A1415" s="15">
        <v>2017</v>
      </c>
      <c r="B1415" s="15" t="s">
        <v>75</v>
      </c>
      <c r="C1415" s="35">
        <f t="shared" si="333"/>
        <v>8</v>
      </c>
      <c r="D1415" s="67">
        <v>12</v>
      </c>
      <c r="E1415" s="60" t="s">
        <v>31</v>
      </c>
      <c r="F1415" s="18" t="str">
        <f t="shared" si="334"/>
        <v>Lawshe-Jefferson, Brenda</v>
      </c>
      <c r="G1415" s="11" t="s">
        <v>227</v>
      </c>
      <c r="H1415" s="12" t="s">
        <v>6518</v>
      </c>
      <c r="I1415" s="66">
        <v>1</v>
      </c>
      <c r="J1415" s="68" t="s">
        <v>53</v>
      </c>
      <c r="K1415" s="34">
        <f t="shared" si="335"/>
        <v>0</v>
      </c>
      <c r="L1415" s="34">
        <f t="shared" si="336"/>
        <v>54211</v>
      </c>
      <c r="M1415" s="34">
        <f t="shared" si="337"/>
        <v>54211</v>
      </c>
      <c r="N1415" s="34">
        <f t="shared" si="338"/>
        <v>0</v>
      </c>
      <c r="O1415" s="34">
        <f t="shared" si="339"/>
        <v>4540</v>
      </c>
      <c r="P1415" s="34">
        <f t="shared" si="340"/>
        <v>4540</v>
      </c>
      <c r="Q1415" s="34">
        <f t="shared" si="341"/>
        <v>0</v>
      </c>
      <c r="R1415" s="34">
        <f t="shared" si="342"/>
        <v>58751</v>
      </c>
      <c r="S1415" s="34">
        <f t="shared" si="343"/>
        <v>58751</v>
      </c>
      <c r="T1415" s="71">
        <v>42887</v>
      </c>
      <c r="V1415" s="11" t="s">
        <v>6516</v>
      </c>
      <c r="W1415" s="11" t="s">
        <v>685</v>
      </c>
      <c r="X1415" s="11" t="s">
        <v>8002</v>
      </c>
      <c r="Y1415" s="11" t="s">
        <v>6517</v>
      </c>
      <c r="Z1415" s="12" t="s">
        <v>6468</v>
      </c>
      <c r="AA1415" s="12" t="s">
        <v>6469</v>
      </c>
      <c r="AB1415" s="12" t="s">
        <v>6470</v>
      </c>
      <c r="AC1415" s="12" t="s">
        <v>582</v>
      </c>
      <c r="AD1415" s="12" t="s">
        <v>73</v>
      </c>
      <c r="AE1415" s="70">
        <v>38748</v>
      </c>
      <c r="AF1415" s="70">
        <v>101602</v>
      </c>
      <c r="AG1415" s="60"/>
      <c r="AH1415" s="61">
        <v>54211</v>
      </c>
      <c r="AI1415" s="61">
        <v>0</v>
      </c>
      <c r="AJ1415" s="61">
        <v>54211</v>
      </c>
      <c r="AK1415" s="61">
        <v>0</v>
      </c>
      <c r="AL1415" s="61">
        <v>0</v>
      </c>
      <c r="AM1415" s="61">
        <v>54211</v>
      </c>
      <c r="AN1415" s="11"/>
      <c r="AO1415" s="61">
        <v>58751</v>
      </c>
      <c r="AP1415" s="61">
        <v>0</v>
      </c>
      <c r="AQ1415" s="62">
        <v>0</v>
      </c>
      <c r="AR1415" s="62">
        <v>58751</v>
      </c>
      <c r="AS1415" s="11"/>
      <c r="AT1415" s="62">
        <v>54211</v>
      </c>
      <c r="AU1415" s="62">
        <v>58751</v>
      </c>
      <c r="AV1415" s="61">
        <v>4540</v>
      </c>
      <c r="AW1415" s="63" t="str">
        <f t="shared" si="344"/>
        <v/>
      </c>
      <c r="AX1415" s="63" t="str">
        <f t="shared" si="345"/>
        <v/>
      </c>
      <c r="AY1415" s="64">
        <v>4540</v>
      </c>
      <c r="AZ1415" s="65">
        <v>8.3746841047019974E-2</v>
      </c>
      <c r="BA1415" s="65">
        <v>8.3746841047019974E-2</v>
      </c>
      <c r="BB1415" s="16" t="s">
        <v>37</v>
      </c>
      <c r="BC1415" s="17" t="s">
        <v>6519</v>
      </c>
    </row>
    <row r="1416" spans="1:55" ht="20.100000000000001" customHeight="1" x14ac:dyDescent="0.2">
      <c r="A1416" s="15">
        <v>2017</v>
      </c>
      <c r="B1416" s="15" t="s">
        <v>75</v>
      </c>
      <c r="C1416" s="35">
        <f t="shared" si="333"/>
        <v>8</v>
      </c>
      <c r="D1416" s="67">
        <v>12</v>
      </c>
      <c r="E1416" s="60" t="s">
        <v>31</v>
      </c>
      <c r="F1416" s="18" t="str">
        <f t="shared" si="334"/>
        <v>Miller, Shaun</v>
      </c>
      <c r="G1416" s="11" t="s">
        <v>6431</v>
      </c>
      <c r="H1416" s="12" t="s">
        <v>6549</v>
      </c>
      <c r="I1416" s="66">
        <v>1</v>
      </c>
      <c r="J1416" s="68" t="s">
        <v>53</v>
      </c>
      <c r="K1416" s="34">
        <f t="shared" si="335"/>
        <v>32759</v>
      </c>
      <c r="L1416" s="34">
        <f t="shared" si="336"/>
        <v>0</v>
      </c>
      <c r="M1416" s="34">
        <f t="shared" si="337"/>
        <v>32759</v>
      </c>
      <c r="N1416" s="34">
        <f t="shared" si="338"/>
        <v>741</v>
      </c>
      <c r="O1416" s="34">
        <f t="shared" si="339"/>
        <v>0</v>
      </c>
      <c r="P1416" s="34">
        <f t="shared" si="340"/>
        <v>741</v>
      </c>
      <c r="Q1416" s="34">
        <f t="shared" si="341"/>
        <v>33500</v>
      </c>
      <c r="R1416" s="34">
        <f t="shared" si="342"/>
        <v>0</v>
      </c>
      <c r="S1416" s="34">
        <f t="shared" si="343"/>
        <v>33500</v>
      </c>
      <c r="T1416" s="71">
        <v>42856</v>
      </c>
      <c r="V1416" s="11" t="s">
        <v>2358</v>
      </c>
      <c r="W1416" s="11" t="s">
        <v>1149</v>
      </c>
      <c r="X1416" s="11" t="s">
        <v>8007</v>
      </c>
      <c r="Y1416" s="11" t="s">
        <v>6548</v>
      </c>
      <c r="Z1416" s="12" t="s">
        <v>6433</v>
      </c>
      <c r="AA1416" s="12" t="s">
        <v>95</v>
      </c>
      <c r="AB1416" s="12" t="s">
        <v>6434</v>
      </c>
      <c r="AC1416" s="12" t="s">
        <v>732</v>
      </c>
      <c r="AD1416" s="12" t="s">
        <v>1585</v>
      </c>
      <c r="AE1416" s="70">
        <v>28709</v>
      </c>
      <c r="AF1416" s="70">
        <v>58224</v>
      </c>
      <c r="AG1416" s="60"/>
      <c r="AH1416" s="61">
        <v>32759</v>
      </c>
      <c r="AI1416" s="61">
        <v>0</v>
      </c>
      <c r="AJ1416" s="61">
        <v>32759</v>
      </c>
      <c r="AK1416" s="61">
        <v>0</v>
      </c>
      <c r="AL1416" s="61">
        <v>32759</v>
      </c>
      <c r="AM1416" s="61">
        <v>0</v>
      </c>
      <c r="AN1416" s="11"/>
      <c r="AO1416" s="61">
        <v>33500</v>
      </c>
      <c r="AP1416" s="61">
        <v>0</v>
      </c>
      <c r="AQ1416" s="62">
        <v>33500</v>
      </c>
      <c r="AR1416" s="62">
        <v>0</v>
      </c>
      <c r="AS1416" s="11"/>
      <c r="AT1416" s="62">
        <v>32759</v>
      </c>
      <c r="AU1416" s="62">
        <v>33500</v>
      </c>
      <c r="AV1416" s="61">
        <v>741</v>
      </c>
      <c r="AW1416" s="63" t="str">
        <f t="shared" si="344"/>
        <v/>
      </c>
      <c r="AX1416" s="63" t="str">
        <f t="shared" si="345"/>
        <v/>
      </c>
      <c r="AY1416" s="64">
        <v>741</v>
      </c>
      <c r="AZ1416" s="65">
        <v>2.2619738087243199E-2</v>
      </c>
      <c r="BA1416" s="65">
        <v>2.2619738087243199E-2</v>
      </c>
      <c r="BB1416" s="16" t="s">
        <v>37</v>
      </c>
      <c r="BC1416" s="17" t="s">
        <v>6435</v>
      </c>
    </row>
    <row r="1417" spans="1:55" ht="20.100000000000001" customHeight="1" x14ac:dyDescent="0.2">
      <c r="A1417" s="15">
        <v>2017</v>
      </c>
      <c r="B1417" s="15" t="s">
        <v>75</v>
      </c>
      <c r="C1417" s="35">
        <f t="shared" si="333"/>
        <v>8</v>
      </c>
      <c r="D1417" s="67">
        <v>12</v>
      </c>
      <c r="E1417" s="60" t="s">
        <v>9</v>
      </c>
      <c r="F1417" s="18" t="str">
        <f t="shared" si="334"/>
        <v>Andruchowitz, Adam</v>
      </c>
      <c r="G1417" s="11" t="s">
        <v>4844</v>
      </c>
      <c r="H1417" s="12" t="s">
        <v>5503</v>
      </c>
      <c r="I1417" s="66">
        <v>1</v>
      </c>
      <c r="J1417" s="68" t="s">
        <v>53</v>
      </c>
      <c r="K1417" s="34">
        <f t="shared" si="335"/>
        <v>95410</v>
      </c>
      <c r="L1417" s="34">
        <f t="shared" si="336"/>
        <v>0</v>
      </c>
      <c r="M1417" s="34">
        <f t="shared" si="337"/>
        <v>95410</v>
      </c>
      <c r="N1417" s="34">
        <f t="shared" si="338"/>
        <v>2500</v>
      </c>
      <c r="O1417" s="34">
        <f t="shared" si="339"/>
        <v>0</v>
      </c>
      <c r="P1417" s="34">
        <f t="shared" si="340"/>
        <v>2500</v>
      </c>
      <c r="Q1417" s="34">
        <f t="shared" si="341"/>
        <v>97910</v>
      </c>
      <c r="R1417" s="34">
        <f t="shared" si="342"/>
        <v>0</v>
      </c>
      <c r="S1417" s="34">
        <f t="shared" si="343"/>
        <v>97910</v>
      </c>
      <c r="T1417" s="69">
        <v>42892</v>
      </c>
      <c r="V1417" s="11" t="s">
        <v>5500</v>
      </c>
      <c r="W1417" s="11" t="s">
        <v>5501</v>
      </c>
      <c r="X1417" s="11" t="s">
        <v>8037</v>
      </c>
      <c r="Y1417" s="11" t="s">
        <v>5502</v>
      </c>
      <c r="Z1417" s="12" t="s">
        <v>4211</v>
      </c>
      <c r="AA1417" s="12" t="s">
        <v>5297</v>
      </c>
      <c r="AB1417" s="12" t="s">
        <v>5298</v>
      </c>
      <c r="AC1417" s="12" t="s">
        <v>4929</v>
      </c>
      <c r="AD1417" s="12">
        <v>999999</v>
      </c>
      <c r="AE1417" s="70">
        <v>56000</v>
      </c>
      <c r="AF1417" s="70">
        <v>119019</v>
      </c>
      <c r="AG1417" s="60"/>
      <c r="AH1417" s="61">
        <v>94000</v>
      </c>
      <c r="AI1417" s="61">
        <v>0</v>
      </c>
      <c r="AJ1417" s="61">
        <v>95410</v>
      </c>
      <c r="AK1417" s="61">
        <v>0</v>
      </c>
      <c r="AL1417" s="61">
        <v>95410</v>
      </c>
      <c r="AM1417" s="61">
        <v>0</v>
      </c>
      <c r="AN1417" s="11"/>
      <c r="AO1417" s="61">
        <v>97910</v>
      </c>
      <c r="AP1417" s="61">
        <v>0</v>
      </c>
      <c r="AQ1417" s="62">
        <v>97910</v>
      </c>
      <c r="AR1417" s="62">
        <v>0</v>
      </c>
      <c r="AS1417" s="11"/>
      <c r="AT1417" s="62">
        <v>95410</v>
      </c>
      <c r="AU1417" s="62">
        <v>97910</v>
      </c>
      <c r="AV1417" s="61">
        <v>3910</v>
      </c>
      <c r="AW1417" s="63" t="str">
        <f t="shared" si="344"/>
        <v/>
      </c>
      <c r="AX1417" s="63" t="str">
        <f t="shared" si="345"/>
        <v/>
      </c>
      <c r="AY1417" s="64">
        <v>2500</v>
      </c>
      <c r="AZ1417" s="65">
        <v>2.6202704119065088E-2</v>
      </c>
      <c r="BA1417" s="65">
        <v>4.1595744680851067E-2</v>
      </c>
      <c r="BB1417" s="16" t="s">
        <v>5504</v>
      </c>
      <c r="BC1417" s="17" t="s">
        <v>5505</v>
      </c>
    </row>
    <row r="1418" spans="1:55" ht="20.100000000000001" customHeight="1" x14ac:dyDescent="0.2">
      <c r="A1418" s="15">
        <v>2017</v>
      </c>
      <c r="B1418" s="15" t="s">
        <v>75</v>
      </c>
      <c r="C1418" s="35">
        <f t="shared" si="333"/>
        <v>8</v>
      </c>
      <c r="D1418" s="67">
        <v>12</v>
      </c>
      <c r="E1418" s="60" t="s">
        <v>9</v>
      </c>
      <c r="F1418" s="18" t="str">
        <f t="shared" si="334"/>
        <v>Ardoin, Wesley</v>
      </c>
      <c r="G1418" s="11" t="s">
        <v>4927</v>
      </c>
      <c r="H1418" s="12" t="s">
        <v>5508</v>
      </c>
      <c r="I1418" s="66">
        <v>1</v>
      </c>
      <c r="J1418" s="68" t="s">
        <v>53</v>
      </c>
      <c r="K1418" s="34">
        <f t="shared" si="335"/>
        <v>98455</v>
      </c>
      <c r="L1418" s="34">
        <f t="shared" si="336"/>
        <v>0</v>
      </c>
      <c r="M1418" s="34">
        <f t="shared" si="337"/>
        <v>98455</v>
      </c>
      <c r="N1418" s="34">
        <f t="shared" si="338"/>
        <v>12545</v>
      </c>
      <c r="O1418" s="34">
        <f t="shared" si="339"/>
        <v>0</v>
      </c>
      <c r="P1418" s="34">
        <f t="shared" si="340"/>
        <v>12545</v>
      </c>
      <c r="Q1418" s="34">
        <f t="shared" si="341"/>
        <v>111000</v>
      </c>
      <c r="R1418" s="34">
        <f t="shared" si="342"/>
        <v>0</v>
      </c>
      <c r="S1418" s="34">
        <f t="shared" si="343"/>
        <v>111000</v>
      </c>
      <c r="T1418" s="69">
        <v>42826</v>
      </c>
      <c r="V1418" s="11" t="s">
        <v>5506</v>
      </c>
      <c r="W1418" s="11" t="s">
        <v>2813</v>
      </c>
      <c r="X1418" s="11" t="s">
        <v>8040</v>
      </c>
      <c r="Y1418" s="11" t="s">
        <v>5507</v>
      </c>
      <c r="Z1418" s="12" t="s">
        <v>792</v>
      </c>
      <c r="AA1418" s="12" t="s">
        <v>4107</v>
      </c>
      <c r="AB1418" s="12" t="s">
        <v>4540</v>
      </c>
      <c r="AC1418" s="12" t="s">
        <v>5343</v>
      </c>
      <c r="AD1418" s="12">
        <v>999999</v>
      </c>
      <c r="AE1418" s="70">
        <v>70000</v>
      </c>
      <c r="AF1418" s="70">
        <v>136702</v>
      </c>
      <c r="AG1418" s="60"/>
      <c r="AH1418" s="61">
        <v>97000</v>
      </c>
      <c r="AI1418" s="61">
        <v>0</v>
      </c>
      <c r="AJ1418" s="61">
        <v>98455</v>
      </c>
      <c r="AK1418" s="61">
        <v>0</v>
      </c>
      <c r="AL1418" s="61">
        <v>98455</v>
      </c>
      <c r="AM1418" s="61">
        <v>0</v>
      </c>
      <c r="AN1418" s="11"/>
      <c r="AO1418" s="61">
        <v>111000</v>
      </c>
      <c r="AP1418" s="61">
        <v>0</v>
      </c>
      <c r="AQ1418" s="62">
        <v>111000</v>
      </c>
      <c r="AR1418" s="62">
        <v>0</v>
      </c>
      <c r="AS1418" s="11"/>
      <c r="AT1418" s="62">
        <v>98455</v>
      </c>
      <c r="AU1418" s="62">
        <v>111000</v>
      </c>
      <c r="AV1418" s="61">
        <v>14000</v>
      </c>
      <c r="AW1418" s="63" t="str">
        <f t="shared" si="344"/>
        <v/>
      </c>
      <c r="AX1418" s="63" t="str">
        <f t="shared" si="345"/>
        <v/>
      </c>
      <c r="AY1418" s="64">
        <v>12545</v>
      </c>
      <c r="AZ1418" s="65">
        <v>0.12741861764257784</v>
      </c>
      <c r="BA1418" s="65">
        <v>0.14432989690721648</v>
      </c>
      <c r="BB1418" s="16" t="s">
        <v>5504</v>
      </c>
      <c r="BC1418" s="17" t="s">
        <v>5505</v>
      </c>
    </row>
    <row r="1419" spans="1:55" ht="20.100000000000001" customHeight="1" x14ac:dyDescent="0.2">
      <c r="A1419" s="15">
        <v>2017</v>
      </c>
      <c r="B1419" s="15" t="s">
        <v>75</v>
      </c>
      <c r="C1419" s="35">
        <f t="shared" si="333"/>
        <v>8</v>
      </c>
      <c r="D1419" s="67">
        <v>12</v>
      </c>
      <c r="E1419" s="60" t="s">
        <v>9</v>
      </c>
      <c r="F1419" s="18" t="str">
        <f t="shared" si="334"/>
        <v>Barnes, Rhonda</v>
      </c>
      <c r="G1419" s="11" t="s">
        <v>6232</v>
      </c>
      <c r="H1419" s="12" t="s">
        <v>6233</v>
      </c>
      <c r="I1419" s="66">
        <v>1</v>
      </c>
      <c r="J1419" s="68" t="s">
        <v>53</v>
      </c>
      <c r="K1419" s="34">
        <f t="shared" si="335"/>
        <v>70833</v>
      </c>
      <c r="L1419" s="34">
        <f t="shared" si="336"/>
        <v>0</v>
      </c>
      <c r="M1419" s="34">
        <f t="shared" si="337"/>
        <v>70833</v>
      </c>
      <c r="N1419" s="34">
        <f t="shared" si="338"/>
        <v>3373</v>
      </c>
      <c r="O1419" s="34">
        <f t="shared" si="339"/>
        <v>0</v>
      </c>
      <c r="P1419" s="34">
        <f t="shared" si="340"/>
        <v>3373</v>
      </c>
      <c r="Q1419" s="34">
        <f t="shared" si="341"/>
        <v>74206</v>
      </c>
      <c r="R1419" s="34">
        <f t="shared" si="342"/>
        <v>0</v>
      </c>
      <c r="S1419" s="34">
        <f t="shared" si="343"/>
        <v>74206</v>
      </c>
      <c r="T1419" s="69">
        <v>42826</v>
      </c>
      <c r="V1419" s="11" t="s">
        <v>2652</v>
      </c>
      <c r="W1419" s="11" t="s">
        <v>598</v>
      </c>
      <c r="X1419" s="11" t="s">
        <v>8047</v>
      </c>
      <c r="Y1419" s="11" t="s">
        <v>6231</v>
      </c>
      <c r="Z1419" s="12" t="s">
        <v>4200</v>
      </c>
      <c r="AA1419" s="12" t="s">
        <v>4757</v>
      </c>
      <c r="AB1419" s="12" t="s">
        <v>4758</v>
      </c>
      <c r="AC1419" s="12" t="s">
        <v>6234</v>
      </c>
      <c r="AD1419" s="12" t="s">
        <v>73</v>
      </c>
      <c r="AE1419" s="70">
        <v>40480</v>
      </c>
      <c r="AF1419" s="70">
        <v>78114</v>
      </c>
      <c r="AG1419" s="60"/>
      <c r="AH1419" s="61">
        <v>66463</v>
      </c>
      <c r="AI1419" s="61">
        <v>0</v>
      </c>
      <c r="AJ1419" s="61">
        <v>70833</v>
      </c>
      <c r="AK1419" s="61">
        <v>0</v>
      </c>
      <c r="AL1419" s="61">
        <v>70833</v>
      </c>
      <c r="AM1419" s="61">
        <v>0</v>
      </c>
      <c r="AN1419" s="11"/>
      <c r="AO1419" s="61">
        <v>74206</v>
      </c>
      <c r="AP1419" s="61">
        <v>0</v>
      </c>
      <c r="AQ1419" s="62">
        <v>74206</v>
      </c>
      <c r="AR1419" s="62">
        <v>0</v>
      </c>
      <c r="AS1419" s="11"/>
      <c r="AT1419" s="62">
        <v>70833</v>
      </c>
      <c r="AU1419" s="62">
        <v>74206</v>
      </c>
      <c r="AV1419" s="61">
        <v>7743</v>
      </c>
      <c r="AW1419" s="63" t="str">
        <f t="shared" si="344"/>
        <v/>
      </c>
      <c r="AX1419" s="63" t="str">
        <f t="shared" si="345"/>
        <v/>
      </c>
      <c r="AY1419" s="64">
        <v>3373</v>
      </c>
      <c r="AZ1419" s="65">
        <v>4.7619047619047616E-2</v>
      </c>
      <c r="BA1419" s="65">
        <v>0.11650091028090817</v>
      </c>
      <c r="BB1419" s="16" t="s">
        <v>5504</v>
      </c>
      <c r="BC1419" s="124" t="s">
        <v>5529</v>
      </c>
    </row>
    <row r="1420" spans="1:55" ht="20.100000000000001" customHeight="1" x14ac:dyDescent="0.2">
      <c r="A1420" s="15">
        <v>2017</v>
      </c>
      <c r="B1420" s="15" t="s">
        <v>75</v>
      </c>
      <c r="C1420" s="35">
        <f t="shared" si="333"/>
        <v>8</v>
      </c>
      <c r="D1420" s="67">
        <v>12</v>
      </c>
      <c r="E1420" s="60" t="s">
        <v>9</v>
      </c>
      <c r="F1420" s="18" t="str">
        <f t="shared" si="334"/>
        <v>Byrd, Scott</v>
      </c>
      <c r="G1420" s="11" t="s">
        <v>1652</v>
      </c>
      <c r="H1420" s="12" t="s">
        <v>5510</v>
      </c>
      <c r="I1420" s="66">
        <v>1</v>
      </c>
      <c r="J1420" s="68" t="s">
        <v>53</v>
      </c>
      <c r="K1420" s="34">
        <f t="shared" si="335"/>
        <v>53750</v>
      </c>
      <c r="L1420" s="34">
        <f t="shared" si="336"/>
        <v>0</v>
      </c>
      <c r="M1420" s="34">
        <f t="shared" si="337"/>
        <v>53750</v>
      </c>
      <c r="N1420" s="34">
        <f t="shared" si="338"/>
        <v>5872</v>
      </c>
      <c r="O1420" s="34">
        <f t="shared" si="339"/>
        <v>0</v>
      </c>
      <c r="P1420" s="34">
        <f t="shared" si="340"/>
        <v>5872</v>
      </c>
      <c r="Q1420" s="34">
        <f t="shared" si="341"/>
        <v>59622</v>
      </c>
      <c r="R1420" s="34">
        <f t="shared" si="342"/>
        <v>0</v>
      </c>
      <c r="S1420" s="34">
        <f t="shared" si="343"/>
        <v>59622</v>
      </c>
      <c r="T1420" s="69">
        <v>42887</v>
      </c>
      <c r="V1420" s="11" t="s">
        <v>4278</v>
      </c>
      <c r="W1420" s="11" t="s">
        <v>980</v>
      </c>
      <c r="X1420" s="11" t="s">
        <v>8077</v>
      </c>
      <c r="Y1420" s="11" t="s">
        <v>5509</v>
      </c>
      <c r="Z1420" s="12" t="s">
        <v>4137</v>
      </c>
      <c r="AA1420" s="12" t="s">
        <v>4594</v>
      </c>
      <c r="AB1420" s="12" t="s">
        <v>4595</v>
      </c>
      <c r="AC1420" s="12" t="s">
        <v>5041</v>
      </c>
      <c r="AD1420" s="12">
        <v>999999</v>
      </c>
      <c r="AE1420" s="70">
        <v>31473</v>
      </c>
      <c r="AF1420" s="70">
        <v>81000</v>
      </c>
      <c r="AG1420" s="60"/>
      <c r="AH1420" s="61">
        <v>52956</v>
      </c>
      <c r="AI1420" s="61">
        <v>0</v>
      </c>
      <c r="AJ1420" s="61">
        <v>53750</v>
      </c>
      <c r="AK1420" s="61">
        <v>0</v>
      </c>
      <c r="AL1420" s="61">
        <v>53750</v>
      </c>
      <c r="AM1420" s="61">
        <v>0</v>
      </c>
      <c r="AN1420" s="11"/>
      <c r="AO1420" s="61">
        <v>59622</v>
      </c>
      <c r="AP1420" s="61">
        <v>0</v>
      </c>
      <c r="AQ1420" s="62">
        <v>59622</v>
      </c>
      <c r="AR1420" s="62">
        <v>0</v>
      </c>
      <c r="AS1420" s="11"/>
      <c r="AT1420" s="62">
        <v>53750</v>
      </c>
      <c r="AU1420" s="62">
        <v>59622</v>
      </c>
      <c r="AV1420" s="61">
        <v>6666</v>
      </c>
      <c r="AW1420" s="63" t="str">
        <f t="shared" si="344"/>
        <v/>
      </c>
      <c r="AX1420" s="63" t="str">
        <f t="shared" si="345"/>
        <v/>
      </c>
      <c r="AY1420" s="64">
        <v>5872</v>
      </c>
      <c r="AZ1420" s="65">
        <v>0.10924651162790698</v>
      </c>
      <c r="BA1420" s="65">
        <v>0.12587808746884205</v>
      </c>
      <c r="BB1420" s="16" t="s">
        <v>5504</v>
      </c>
      <c r="BC1420" s="17" t="s">
        <v>5505</v>
      </c>
    </row>
    <row r="1421" spans="1:55" ht="20.100000000000001" customHeight="1" x14ac:dyDescent="0.2">
      <c r="A1421" s="15">
        <v>2017</v>
      </c>
      <c r="B1421" s="15" t="s">
        <v>75</v>
      </c>
      <c r="C1421" s="35">
        <f t="shared" ref="C1421:C1484" si="352">IF(D1421="1a",1,(IF(D1421="1b",2,(IF(D1421="2a",3,(IF(D1421="2b",4,(IF(D1421=3,5,(IF(D1421=4,6,(IF(D1421=7,7,(IF(LEFT(D1421,2)="12",8,("unknown"))))))))))))))))</f>
        <v>8</v>
      </c>
      <c r="D1421" s="67">
        <v>12</v>
      </c>
      <c r="E1421" s="60" t="s">
        <v>9</v>
      </c>
      <c r="F1421" s="18" t="str">
        <f t="shared" ref="F1421:F1484" si="353">CONCATENATE(V1421,", ", W1421)</f>
        <v>Chambers, Monica</v>
      </c>
      <c r="G1421" s="11" t="s">
        <v>1312</v>
      </c>
      <c r="H1421" s="12" t="s">
        <v>6243</v>
      </c>
      <c r="I1421" s="66">
        <v>1</v>
      </c>
      <c r="J1421" s="68" t="s">
        <v>53</v>
      </c>
      <c r="K1421" s="34">
        <f t="shared" ref="K1421:K1484" si="354">AL1421</f>
        <v>48705</v>
      </c>
      <c r="L1421" s="34">
        <f t="shared" ref="L1421:L1484" si="355">AM1421</f>
        <v>0</v>
      </c>
      <c r="M1421" s="34">
        <f t="shared" ref="M1421:M1484" si="356">AT1421</f>
        <v>48705</v>
      </c>
      <c r="N1421" s="34">
        <f t="shared" ref="N1421:N1484" si="357">AQ1421-AL1421</f>
        <v>6295</v>
      </c>
      <c r="O1421" s="34">
        <f t="shared" ref="O1421:O1484" si="358">AR1421-AM1421</f>
        <v>0</v>
      </c>
      <c r="P1421" s="34">
        <f t="shared" ref="P1421:P1484" si="359">O1421+N1421</f>
        <v>6295</v>
      </c>
      <c r="Q1421" s="34">
        <f t="shared" ref="Q1421:Q1484" si="360">AQ1421</f>
        <v>55000</v>
      </c>
      <c r="R1421" s="34">
        <f t="shared" ref="R1421:R1484" si="361">AR1421</f>
        <v>0</v>
      </c>
      <c r="S1421" s="34">
        <f t="shared" ref="S1421:S1484" si="362">AU1421</f>
        <v>55000</v>
      </c>
      <c r="T1421" s="69">
        <v>42810</v>
      </c>
      <c r="V1421" s="11" t="s">
        <v>6241</v>
      </c>
      <c r="W1421" s="11" t="s">
        <v>1810</v>
      </c>
      <c r="X1421" s="11" t="s">
        <v>8087</v>
      </c>
      <c r="Y1421" s="11" t="s">
        <v>6242</v>
      </c>
      <c r="Z1421" s="12" t="s">
        <v>254</v>
      </c>
      <c r="AA1421" s="12" t="s">
        <v>6244</v>
      </c>
      <c r="AB1421" s="12" t="s">
        <v>6245</v>
      </c>
      <c r="AC1421" s="12" t="s">
        <v>6246</v>
      </c>
      <c r="AD1421" s="12" t="s">
        <v>6247</v>
      </c>
      <c r="AE1421" s="70">
        <v>38622</v>
      </c>
      <c r="AF1421" s="70">
        <v>87020</v>
      </c>
      <c r="AG1421" s="60"/>
      <c r="AH1421" s="61">
        <v>47000</v>
      </c>
      <c r="AI1421" s="61">
        <v>0</v>
      </c>
      <c r="AJ1421" s="61">
        <v>48705</v>
      </c>
      <c r="AK1421" s="61">
        <v>0</v>
      </c>
      <c r="AL1421" s="61">
        <v>48705</v>
      </c>
      <c r="AM1421" s="61">
        <v>0</v>
      </c>
      <c r="AN1421" s="11"/>
      <c r="AO1421" s="61">
        <v>55000</v>
      </c>
      <c r="AP1421" s="61">
        <v>0</v>
      </c>
      <c r="AQ1421" s="62">
        <v>55000</v>
      </c>
      <c r="AR1421" s="62">
        <v>0</v>
      </c>
      <c r="AS1421" s="11"/>
      <c r="AT1421" s="62">
        <v>48705</v>
      </c>
      <c r="AU1421" s="62">
        <v>55000</v>
      </c>
      <c r="AV1421" s="61">
        <v>8000</v>
      </c>
      <c r="AW1421" s="63" t="str">
        <f t="shared" ref="AW1421:AW1484" si="363">IF(AQ1421+AR1421&lt;&gt;AU1421,"Issue","")</f>
        <v/>
      </c>
      <c r="AX1421" s="63" t="str">
        <f t="shared" ref="AX1421:AX1484" si="364">IF(AL1421+AM1421&lt;&gt;AT1421,"Issue","")</f>
        <v/>
      </c>
      <c r="AY1421" s="64">
        <v>6295</v>
      </c>
      <c r="AZ1421" s="65">
        <v>0.12924751052253361</v>
      </c>
      <c r="BA1421" s="65">
        <v>0.1702127659574468</v>
      </c>
      <c r="BB1421" s="16" t="s">
        <v>5504</v>
      </c>
      <c r="BC1421" s="124" t="s">
        <v>5505</v>
      </c>
    </row>
    <row r="1422" spans="1:55" ht="20.100000000000001" customHeight="1" x14ac:dyDescent="0.2">
      <c r="A1422" s="15">
        <v>2017</v>
      </c>
      <c r="B1422" s="15" t="s">
        <v>75</v>
      </c>
      <c r="C1422" s="35">
        <f t="shared" si="352"/>
        <v>8</v>
      </c>
      <c r="D1422" s="67">
        <v>12</v>
      </c>
      <c r="E1422" s="60" t="s">
        <v>9</v>
      </c>
      <c r="F1422" s="18" t="str">
        <f t="shared" si="353"/>
        <v>Cole, John</v>
      </c>
      <c r="G1422" s="11" t="s">
        <v>263</v>
      </c>
      <c r="H1422" s="12" t="s">
        <v>6251</v>
      </c>
      <c r="I1422" s="66">
        <v>1</v>
      </c>
      <c r="J1422" s="68" t="s">
        <v>53</v>
      </c>
      <c r="K1422" s="34">
        <f t="shared" si="354"/>
        <v>0</v>
      </c>
      <c r="L1422" s="34">
        <f t="shared" si="355"/>
        <v>37555</v>
      </c>
      <c r="M1422" s="34">
        <f t="shared" si="356"/>
        <v>37555</v>
      </c>
      <c r="N1422" s="34">
        <f t="shared" si="357"/>
        <v>0</v>
      </c>
      <c r="O1422" s="34">
        <f t="shared" si="358"/>
        <v>2629</v>
      </c>
      <c r="P1422" s="34">
        <f t="shared" si="359"/>
        <v>2629</v>
      </c>
      <c r="Q1422" s="34">
        <f t="shared" si="360"/>
        <v>0</v>
      </c>
      <c r="R1422" s="34">
        <f t="shared" si="361"/>
        <v>40184</v>
      </c>
      <c r="S1422" s="34">
        <f t="shared" si="362"/>
        <v>40184</v>
      </c>
      <c r="T1422" s="69">
        <v>42826</v>
      </c>
      <c r="V1422" s="11" t="s">
        <v>261</v>
      </c>
      <c r="W1422" s="11" t="s">
        <v>1073</v>
      </c>
      <c r="X1422" s="11" t="s">
        <v>8094</v>
      </c>
      <c r="Y1422" s="11" t="s">
        <v>6250</v>
      </c>
      <c r="Z1422" s="12" t="s">
        <v>4253</v>
      </c>
      <c r="AA1422" s="12" t="s">
        <v>5410</v>
      </c>
      <c r="AB1422" s="12" t="s">
        <v>5411</v>
      </c>
      <c r="AC1422" s="12" t="s">
        <v>3582</v>
      </c>
      <c r="AD1422" s="12" t="s">
        <v>4412</v>
      </c>
      <c r="AE1422" s="70">
        <v>27713</v>
      </c>
      <c r="AF1422" s="70">
        <v>52803</v>
      </c>
      <c r="AG1422" s="60"/>
      <c r="AH1422" s="61">
        <v>37000</v>
      </c>
      <c r="AI1422" s="61">
        <v>0</v>
      </c>
      <c r="AJ1422" s="61">
        <v>37555</v>
      </c>
      <c r="AK1422" s="61">
        <v>0</v>
      </c>
      <c r="AL1422" s="61">
        <v>0</v>
      </c>
      <c r="AM1422" s="61">
        <v>37555</v>
      </c>
      <c r="AN1422" s="11" t="s">
        <v>74</v>
      </c>
      <c r="AO1422" s="61">
        <v>40184</v>
      </c>
      <c r="AP1422" s="61">
        <v>0</v>
      </c>
      <c r="AQ1422" s="62">
        <v>0</v>
      </c>
      <c r="AR1422" s="62">
        <v>40184</v>
      </c>
      <c r="AS1422" s="11" t="s">
        <v>74</v>
      </c>
      <c r="AT1422" s="62">
        <v>37555</v>
      </c>
      <c r="AU1422" s="62">
        <v>40184</v>
      </c>
      <c r="AV1422" s="61">
        <v>3184</v>
      </c>
      <c r="AW1422" s="63" t="str">
        <f t="shared" si="363"/>
        <v/>
      </c>
      <c r="AX1422" s="63" t="str">
        <f t="shared" si="364"/>
        <v/>
      </c>
      <c r="AY1422" s="64">
        <v>2629</v>
      </c>
      <c r="AZ1422" s="65">
        <v>7.000399414192518E-2</v>
      </c>
      <c r="BA1422" s="65">
        <v>8.6054054054054058E-2</v>
      </c>
      <c r="BB1422" s="16" t="s">
        <v>5504</v>
      </c>
      <c r="BC1422" s="124" t="s">
        <v>5554</v>
      </c>
    </row>
    <row r="1423" spans="1:55" ht="20.100000000000001" customHeight="1" x14ac:dyDescent="0.2">
      <c r="A1423" s="15">
        <v>2017</v>
      </c>
      <c r="B1423" s="15" t="s">
        <v>75</v>
      </c>
      <c r="C1423" s="35">
        <f t="shared" si="352"/>
        <v>8</v>
      </c>
      <c r="D1423" s="67">
        <v>12</v>
      </c>
      <c r="E1423" s="60" t="s">
        <v>9</v>
      </c>
      <c r="F1423" s="18" t="str">
        <f t="shared" si="353"/>
        <v>Colwell, Curtis</v>
      </c>
      <c r="G1423" s="11" t="s">
        <v>4393</v>
      </c>
      <c r="H1423" s="12" t="s">
        <v>6139</v>
      </c>
      <c r="I1423" s="66">
        <v>1</v>
      </c>
      <c r="J1423" s="68" t="s">
        <v>53</v>
      </c>
      <c r="K1423" s="34">
        <f t="shared" si="354"/>
        <v>67782</v>
      </c>
      <c r="L1423" s="34">
        <f t="shared" si="355"/>
        <v>0</v>
      </c>
      <c r="M1423" s="34">
        <f t="shared" si="356"/>
        <v>67782</v>
      </c>
      <c r="N1423" s="34">
        <f t="shared" si="357"/>
        <v>4067</v>
      </c>
      <c r="O1423" s="34">
        <f t="shared" si="358"/>
        <v>0</v>
      </c>
      <c r="P1423" s="34">
        <f t="shared" si="359"/>
        <v>4067</v>
      </c>
      <c r="Q1423" s="34">
        <f t="shared" si="360"/>
        <v>71849</v>
      </c>
      <c r="R1423" s="34">
        <f t="shared" si="361"/>
        <v>0</v>
      </c>
      <c r="S1423" s="34">
        <f t="shared" si="362"/>
        <v>71849</v>
      </c>
      <c r="T1423" s="69">
        <v>42856</v>
      </c>
      <c r="V1423" s="11" t="s">
        <v>6137</v>
      </c>
      <c r="W1423" s="11" t="s">
        <v>4307</v>
      </c>
      <c r="X1423" s="11" t="s">
        <v>8096</v>
      </c>
      <c r="Y1423" s="11" t="s">
        <v>6138</v>
      </c>
      <c r="Z1423" s="12" t="s">
        <v>4253</v>
      </c>
      <c r="AA1423" s="12" t="s">
        <v>4282</v>
      </c>
      <c r="AB1423" s="12" t="s">
        <v>4283</v>
      </c>
      <c r="AC1423" s="12" t="s">
        <v>6140</v>
      </c>
      <c r="AD1423" s="12" t="s">
        <v>73</v>
      </c>
      <c r="AE1423" s="70">
        <v>42082</v>
      </c>
      <c r="AF1423" s="70">
        <v>92387</v>
      </c>
      <c r="AG1423" s="60"/>
      <c r="AH1423" s="61">
        <v>66780</v>
      </c>
      <c r="AI1423" s="61">
        <v>0</v>
      </c>
      <c r="AJ1423" s="61">
        <v>67782</v>
      </c>
      <c r="AK1423" s="61">
        <v>0</v>
      </c>
      <c r="AL1423" s="61">
        <v>67782</v>
      </c>
      <c r="AM1423" s="61">
        <v>0</v>
      </c>
      <c r="AN1423" s="11"/>
      <c r="AO1423" s="61">
        <v>71849</v>
      </c>
      <c r="AP1423" s="61">
        <v>0</v>
      </c>
      <c r="AQ1423" s="62">
        <v>71849</v>
      </c>
      <c r="AR1423" s="62">
        <v>0</v>
      </c>
      <c r="AS1423" s="11"/>
      <c r="AT1423" s="62">
        <v>67782</v>
      </c>
      <c r="AU1423" s="62">
        <v>71849</v>
      </c>
      <c r="AV1423" s="61">
        <v>5069</v>
      </c>
      <c r="AW1423" s="63" t="str">
        <f t="shared" si="363"/>
        <v/>
      </c>
      <c r="AX1423" s="63" t="str">
        <f t="shared" si="364"/>
        <v/>
      </c>
      <c r="AY1423" s="64">
        <v>4067</v>
      </c>
      <c r="AZ1423" s="65">
        <v>6.000118025434481E-2</v>
      </c>
      <c r="BA1423" s="65">
        <v>7.5905959868224016E-2</v>
      </c>
      <c r="BB1423" s="16" t="s">
        <v>5504</v>
      </c>
      <c r="BC1423" s="17" t="s">
        <v>5505</v>
      </c>
    </row>
    <row r="1424" spans="1:55" ht="20.100000000000001" customHeight="1" x14ac:dyDescent="0.2">
      <c r="A1424" s="15">
        <v>2017</v>
      </c>
      <c r="B1424" s="15" t="s">
        <v>75</v>
      </c>
      <c r="C1424" s="35">
        <f t="shared" si="352"/>
        <v>8</v>
      </c>
      <c r="D1424" s="67">
        <v>12</v>
      </c>
      <c r="E1424" s="60" t="s">
        <v>9</v>
      </c>
      <c r="F1424" s="18" t="str">
        <f t="shared" si="353"/>
        <v>Deconinck, Brian</v>
      </c>
      <c r="G1424" s="11" t="s">
        <v>4303</v>
      </c>
      <c r="H1424" s="12" t="s">
        <v>6143</v>
      </c>
      <c r="I1424" s="66">
        <v>1</v>
      </c>
      <c r="J1424" s="68" t="s">
        <v>53</v>
      </c>
      <c r="K1424" s="34">
        <f t="shared" si="354"/>
        <v>55825</v>
      </c>
      <c r="L1424" s="34">
        <f t="shared" si="355"/>
        <v>0</v>
      </c>
      <c r="M1424" s="34">
        <f t="shared" si="356"/>
        <v>55825</v>
      </c>
      <c r="N1424" s="34">
        <f t="shared" si="357"/>
        <v>2175</v>
      </c>
      <c r="O1424" s="34">
        <f t="shared" si="358"/>
        <v>0</v>
      </c>
      <c r="P1424" s="34">
        <f t="shared" si="359"/>
        <v>2175</v>
      </c>
      <c r="Q1424" s="34">
        <f t="shared" si="360"/>
        <v>58000</v>
      </c>
      <c r="R1424" s="34">
        <f t="shared" si="361"/>
        <v>0</v>
      </c>
      <c r="S1424" s="34">
        <f t="shared" si="362"/>
        <v>58000</v>
      </c>
      <c r="T1424" s="69">
        <v>42856</v>
      </c>
      <c r="V1424" s="11" t="s">
        <v>6141</v>
      </c>
      <c r="W1424" s="11" t="s">
        <v>235</v>
      </c>
      <c r="X1424" s="11" t="s">
        <v>8111</v>
      </c>
      <c r="Y1424" s="11" t="s">
        <v>6142</v>
      </c>
      <c r="Z1424" s="12" t="s">
        <v>4211</v>
      </c>
      <c r="AA1424" s="12" t="s">
        <v>6144</v>
      </c>
      <c r="AB1424" s="12" t="s">
        <v>6145</v>
      </c>
      <c r="AC1424" s="12" t="s">
        <v>3767</v>
      </c>
      <c r="AD1424" s="12" t="s">
        <v>727</v>
      </c>
      <c r="AE1424" s="70">
        <v>42590</v>
      </c>
      <c r="AF1424" s="70">
        <v>104454</v>
      </c>
      <c r="AG1424" s="60"/>
      <c r="AH1424" s="61">
        <v>55000</v>
      </c>
      <c r="AI1424" s="61">
        <v>0</v>
      </c>
      <c r="AJ1424" s="61">
        <v>55825</v>
      </c>
      <c r="AK1424" s="61">
        <v>0</v>
      </c>
      <c r="AL1424" s="61">
        <v>55825</v>
      </c>
      <c r="AM1424" s="61">
        <v>0</v>
      </c>
      <c r="AN1424" s="11"/>
      <c r="AO1424" s="61">
        <v>58000</v>
      </c>
      <c r="AP1424" s="61">
        <v>0</v>
      </c>
      <c r="AQ1424" s="62">
        <v>58000</v>
      </c>
      <c r="AR1424" s="62">
        <v>0</v>
      </c>
      <c r="AS1424" s="11"/>
      <c r="AT1424" s="62">
        <v>55825</v>
      </c>
      <c r="AU1424" s="62">
        <v>58000</v>
      </c>
      <c r="AV1424" s="61">
        <v>3000</v>
      </c>
      <c r="AW1424" s="63" t="str">
        <f t="shared" si="363"/>
        <v/>
      </c>
      <c r="AX1424" s="63" t="str">
        <f t="shared" si="364"/>
        <v/>
      </c>
      <c r="AY1424" s="64">
        <v>2175</v>
      </c>
      <c r="AZ1424" s="65">
        <v>3.896103896103896E-2</v>
      </c>
      <c r="BA1424" s="65">
        <v>5.4545454545454543E-2</v>
      </c>
      <c r="BB1424" s="16" t="s">
        <v>5504</v>
      </c>
      <c r="BC1424" s="17" t="s">
        <v>5505</v>
      </c>
    </row>
    <row r="1425" spans="1:55" ht="20.100000000000001" customHeight="1" x14ac:dyDescent="0.2">
      <c r="A1425" s="15">
        <v>2017</v>
      </c>
      <c r="B1425" s="15" t="s">
        <v>75</v>
      </c>
      <c r="C1425" s="35">
        <f t="shared" si="352"/>
        <v>8</v>
      </c>
      <c r="D1425" s="67">
        <v>12</v>
      </c>
      <c r="E1425" s="60" t="s">
        <v>9</v>
      </c>
      <c r="F1425" s="18" t="str">
        <f t="shared" si="353"/>
        <v>Ellison, Michael</v>
      </c>
      <c r="G1425" s="11" t="s">
        <v>4188</v>
      </c>
      <c r="H1425" s="12" t="s">
        <v>6151</v>
      </c>
      <c r="I1425" s="66">
        <v>1</v>
      </c>
      <c r="J1425" s="68" t="s">
        <v>53</v>
      </c>
      <c r="K1425" s="34">
        <f t="shared" si="354"/>
        <v>0</v>
      </c>
      <c r="L1425" s="34">
        <f t="shared" si="355"/>
        <v>45168</v>
      </c>
      <c r="M1425" s="34">
        <f t="shared" si="356"/>
        <v>45168</v>
      </c>
      <c r="N1425" s="34">
        <f t="shared" si="357"/>
        <v>0</v>
      </c>
      <c r="O1425" s="34">
        <f t="shared" si="358"/>
        <v>2832</v>
      </c>
      <c r="P1425" s="34">
        <f t="shared" si="359"/>
        <v>2832</v>
      </c>
      <c r="Q1425" s="34">
        <f t="shared" si="360"/>
        <v>0</v>
      </c>
      <c r="R1425" s="34">
        <f t="shared" si="361"/>
        <v>48000</v>
      </c>
      <c r="S1425" s="34">
        <f t="shared" si="362"/>
        <v>48000</v>
      </c>
      <c r="T1425" s="69">
        <v>42826</v>
      </c>
      <c r="V1425" s="11" t="s">
        <v>6149</v>
      </c>
      <c r="W1425" s="11" t="s">
        <v>380</v>
      </c>
      <c r="X1425" s="11" t="s">
        <v>8127</v>
      </c>
      <c r="Y1425" s="11" t="s">
        <v>6150</v>
      </c>
      <c r="Z1425" s="12" t="s">
        <v>95</v>
      </c>
      <c r="AA1425" s="12" t="s">
        <v>4765</v>
      </c>
      <c r="AB1425" s="12" t="s">
        <v>4766</v>
      </c>
      <c r="AC1425" s="12" t="s">
        <v>6152</v>
      </c>
      <c r="AD1425" s="12" t="s">
        <v>73</v>
      </c>
      <c r="AE1425" s="70">
        <v>23618</v>
      </c>
      <c r="AF1425" s="70">
        <v>60603</v>
      </c>
      <c r="AG1425" s="60"/>
      <c r="AH1425" s="61">
        <v>44500</v>
      </c>
      <c r="AI1425" s="61">
        <v>0</v>
      </c>
      <c r="AJ1425" s="61">
        <v>45168</v>
      </c>
      <c r="AK1425" s="61">
        <v>0</v>
      </c>
      <c r="AL1425" s="61">
        <v>0</v>
      </c>
      <c r="AM1425" s="61">
        <v>45168</v>
      </c>
      <c r="AN1425" s="11" t="s">
        <v>4154</v>
      </c>
      <c r="AO1425" s="61">
        <v>48000</v>
      </c>
      <c r="AP1425" s="61">
        <v>0</v>
      </c>
      <c r="AQ1425" s="62">
        <v>0</v>
      </c>
      <c r="AR1425" s="62">
        <v>48000</v>
      </c>
      <c r="AS1425" s="11" t="s">
        <v>4154</v>
      </c>
      <c r="AT1425" s="62">
        <v>45168</v>
      </c>
      <c r="AU1425" s="62">
        <v>48000</v>
      </c>
      <c r="AV1425" s="61">
        <v>3500</v>
      </c>
      <c r="AW1425" s="63" t="str">
        <f t="shared" si="363"/>
        <v/>
      </c>
      <c r="AX1425" s="63" t="str">
        <f t="shared" si="364"/>
        <v/>
      </c>
      <c r="AY1425" s="64">
        <v>2832</v>
      </c>
      <c r="AZ1425" s="65">
        <v>6.2699256110520726E-2</v>
      </c>
      <c r="BA1425" s="65">
        <v>7.8651685393258425E-2</v>
      </c>
      <c r="BB1425" s="16" t="s">
        <v>5504</v>
      </c>
      <c r="BC1425" s="17" t="s">
        <v>5554</v>
      </c>
    </row>
    <row r="1426" spans="1:55" ht="20.100000000000001" customHeight="1" x14ac:dyDescent="0.2">
      <c r="A1426" s="15">
        <v>2017</v>
      </c>
      <c r="B1426" s="15" t="s">
        <v>75</v>
      </c>
      <c r="C1426" s="35">
        <f t="shared" si="352"/>
        <v>8</v>
      </c>
      <c r="D1426" s="67">
        <v>12</v>
      </c>
      <c r="E1426" s="60" t="s">
        <v>9</v>
      </c>
      <c r="F1426" s="18" t="str">
        <f t="shared" si="353"/>
        <v>Fantroy, Alexander</v>
      </c>
      <c r="G1426" s="11" t="s">
        <v>4303</v>
      </c>
      <c r="H1426" s="12" t="s">
        <v>5513</v>
      </c>
      <c r="I1426" s="66">
        <v>1</v>
      </c>
      <c r="J1426" s="68" t="s">
        <v>53</v>
      </c>
      <c r="K1426" s="34">
        <f t="shared" si="354"/>
        <v>77140</v>
      </c>
      <c r="L1426" s="34">
        <f t="shared" si="355"/>
        <v>0</v>
      </c>
      <c r="M1426" s="34">
        <f t="shared" si="356"/>
        <v>77140</v>
      </c>
      <c r="N1426" s="34">
        <f t="shared" si="357"/>
        <v>2000</v>
      </c>
      <c r="O1426" s="34">
        <f t="shared" si="358"/>
        <v>0</v>
      </c>
      <c r="P1426" s="34">
        <f t="shared" si="359"/>
        <v>2000</v>
      </c>
      <c r="Q1426" s="34">
        <f t="shared" si="360"/>
        <v>79140</v>
      </c>
      <c r="R1426" s="34">
        <f t="shared" si="361"/>
        <v>0</v>
      </c>
      <c r="S1426" s="34">
        <f t="shared" si="362"/>
        <v>79140</v>
      </c>
      <c r="T1426" s="69">
        <v>42892</v>
      </c>
      <c r="V1426" s="11" t="s">
        <v>5511</v>
      </c>
      <c r="W1426" s="11" t="s">
        <v>2758</v>
      </c>
      <c r="X1426" s="11" t="s">
        <v>8132</v>
      </c>
      <c r="Y1426" s="11" t="s">
        <v>5512</v>
      </c>
      <c r="Z1426" s="12" t="s">
        <v>4211</v>
      </c>
      <c r="AA1426" s="12" t="s">
        <v>5297</v>
      </c>
      <c r="AB1426" s="12" t="s">
        <v>5298</v>
      </c>
      <c r="AC1426" s="12" t="s">
        <v>3767</v>
      </c>
      <c r="AD1426" s="12">
        <v>999999</v>
      </c>
      <c r="AE1426" s="70">
        <v>42590</v>
      </c>
      <c r="AF1426" s="70">
        <v>104454</v>
      </c>
      <c r="AG1426" s="60"/>
      <c r="AH1426" s="61">
        <v>76000</v>
      </c>
      <c r="AI1426" s="61">
        <v>0</v>
      </c>
      <c r="AJ1426" s="61">
        <v>77140</v>
      </c>
      <c r="AK1426" s="61">
        <v>0</v>
      </c>
      <c r="AL1426" s="61">
        <v>77140</v>
      </c>
      <c r="AM1426" s="61">
        <v>0</v>
      </c>
      <c r="AN1426" s="11"/>
      <c r="AO1426" s="61">
        <v>79140</v>
      </c>
      <c r="AP1426" s="61">
        <v>0</v>
      </c>
      <c r="AQ1426" s="62">
        <v>79140</v>
      </c>
      <c r="AR1426" s="62">
        <v>0</v>
      </c>
      <c r="AS1426" s="11"/>
      <c r="AT1426" s="62">
        <v>77140</v>
      </c>
      <c r="AU1426" s="62">
        <v>79140</v>
      </c>
      <c r="AV1426" s="61">
        <v>3140</v>
      </c>
      <c r="AW1426" s="63" t="str">
        <f t="shared" si="363"/>
        <v/>
      </c>
      <c r="AX1426" s="63" t="str">
        <f t="shared" si="364"/>
        <v/>
      </c>
      <c r="AY1426" s="64">
        <v>2000</v>
      </c>
      <c r="AZ1426" s="65">
        <v>2.5926886180969666E-2</v>
      </c>
      <c r="BA1426" s="65">
        <v>4.1315789473684209E-2</v>
      </c>
      <c r="BB1426" s="16" t="s">
        <v>5504</v>
      </c>
      <c r="BC1426" s="17" t="s">
        <v>5505</v>
      </c>
    </row>
    <row r="1427" spans="1:55" ht="20.100000000000001" customHeight="1" x14ac:dyDescent="0.2">
      <c r="A1427" s="15">
        <v>2017</v>
      </c>
      <c r="B1427" s="15" t="s">
        <v>75</v>
      </c>
      <c r="C1427" s="35">
        <f t="shared" si="352"/>
        <v>8</v>
      </c>
      <c r="D1427" s="67">
        <v>12</v>
      </c>
      <c r="E1427" s="60" t="s">
        <v>9</v>
      </c>
      <c r="F1427" s="18" t="str">
        <f t="shared" si="353"/>
        <v>Fisher, Kirk</v>
      </c>
      <c r="G1427" s="11" t="s">
        <v>4149</v>
      </c>
      <c r="H1427" s="12" t="s">
        <v>6154</v>
      </c>
      <c r="I1427" s="66">
        <v>1</v>
      </c>
      <c r="J1427" s="68" t="s">
        <v>53</v>
      </c>
      <c r="K1427" s="34">
        <f t="shared" si="354"/>
        <v>0</v>
      </c>
      <c r="L1427" s="34">
        <f t="shared" si="355"/>
        <v>46183</v>
      </c>
      <c r="M1427" s="34">
        <f t="shared" si="356"/>
        <v>46183</v>
      </c>
      <c r="N1427" s="34">
        <f t="shared" si="357"/>
        <v>0</v>
      </c>
      <c r="O1427" s="34">
        <f t="shared" si="358"/>
        <v>1471</v>
      </c>
      <c r="P1427" s="34">
        <f t="shared" si="359"/>
        <v>1471</v>
      </c>
      <c r="Q1427" s="34">
        <f t="shared" si="360"/>
        <v>0</v>
      </c>
      <c r="R1427" s="34">
        <f t="shared" si="361"/>
        <v>47654</v>
      </c>
      <c r="S1427" s="34">
        <f t="shared" si="362"/>
        <v>47654</v>
      </c>
      <c r="T1427" s="69">
        <v>42826</v>
      </c>
      <c r="V1427" s="11" t="s">
        <v>4443</v>
      </c>
      <c r="W1427" s="11" t="s">
        <v>1332</v>
      </c>
      <c r="X1427" s="11" t="s">
        <v>8139</v>
      </c>
      <c r="Y1427" s="11" t="s">
        <v>6153</v>
      </c>
      <c r="Z1427" s="12" t="s">
        <v>95</v>
      </c>
      <c r="AA1427" s="12" t="s">
        <v>4798</v>
      </c>
      <c r="AB1427" s="12" t="s">
        <v>4799</v>
      </c>
      <c r="AC1427" s="12" t="s">
        <v>4173</v>
      </c>
      <c r="AD1427" s="12" t="s">
        <v>4800</v>
      </c>
      <c r="AE1427" s="70">
        <v>27713</v>
      </c>
      <c r="AF1427" s="70">
        <v>70436</v>
      </c>
      <c r="AG1427" s="60"/>
      <c r="AH1427" s="61">
        <v>45500</v>
      </c>
      <c r="AI1427" s="61">
        <v>0</v>
      </c>
      <c r="AJ1427" s="61">
        <v>46183</v>
      </c>
      <c r="AK1427" s="61">
        <v>0</v>
      </c>
      <c r="AL1427" s="61">
        <v>0</v>
      </c>
      <c r="AM1427" s="61">
        <v>46183</v>
      </c>
      <c r="AN1427" s="11" t="s">
        <v>4154</v>
      </c>
      <c r="AO1427" s="61">
        <v>47654</v>
      </c>
      <c r="AP1427" s="61">
        <v>0</v>
      </c>
      <c r="AQ1427" s="62">
        <v>0</v>
      </c>
      <c r="AR1427" s="62">
        <v>47654</v>
      </c>
      <c r="AS1427" s="11" t="s">
        <v>4154</v>
      </c>
      <c r="AT1427" s="62">
        <v>46183</v>
      </c>
      <c r="AU1427" s="62">
        <v>47654</v>
      </c>
      <c r="AV1427" s="61">
        <v>2154</v>
      </c>
      <c r="AW1427" s="63" t="str">
        <f t="shared" si="363"/>
        <v/>
      </c>
      <c r="AX1427" s="63" t="str">
        <f t="shared" si="364"/>
        <v/>
      </c>
      <c r="AY1427" s="64">
        <v>1471</v>
      </c>
      <c r="AZ1427" s="65">
        <v>3.1851547106077994E-2</v>
      </c>
      <c r="BA1427" s="65">
        <v>4.7340659340659341E-2</v>
      </c>
      <c r="BB1427" s="16" t="s">
        <v>5504</v>
      </c>
      <c r="BC1427" s="17" t="s">
        <v>5983</v>
      </c>
    </row>
    <row r="1428" spans="1:55" ht="20.100000000000001" customHeight="1" x14ac:dyDescent="0.2">
      <c r="A1428" s="15">
        <v>2017</v>
      </c>
      <c r="B1428" s="15" t="s">
        <v>75</v>
      </c>
      <c r="C1428" s="35">
        <f t="shared" si="352"/>
        <v>8</v>
      </c>
      <c r="D1428" s="67">
        <v>12</v>
      </c>
      <c r="E1428" s="60" t="s">
        <v>9</v>
      </c>
      <c r="F1428" s="18" t="str">
        <f t="shared" si="353"/>
        <v>Fortune-Linton, Anthony</v>
      </c>
      <c r="G1428" s="11" t="s">
        <v>1110</v>
      </c>
      <c r="H1428" s="12" t="s">
        <v>5516</v>
      </c>
      <c r="I1428" s="66">
        <v>1</v>
      </c>
      <c r="J1428" s="68" t="s">
        <v>53</v>
      </c>
      <c r="K1428" s="34">
        <f t="shared" si="354"/>
        <v>42000</v>
      </c>
      <c r="L1428" s="34">
        <f t="shared" si="355"/>
        <v>0</v>
      </c>
      <c r="M1428" s="34">
        <f t="shared" si="356"/>
        <v>42000</v>
      </c>
      <c r="N1428" s="34">
        <f t="shared" si="357"/>
        <v>4500</v>
      </c>
      <c r="O1428" s="34">
        <f t="shared" si="358"/>
        <v>0</v>
      </c>
      <c r="P1428" s="34">
        <f t="shared" si="359"/>
        <v>4500</v>
      </c>
      <c r="Q1428" s="34">
        <f t="shared" si="360"/>
        <v>46500</v>
      </c>
      <c r="R1428" s="34">
        <f t="shared" si="361"/>
        <v>0</v>
      </c>
      <c r="S1428" s="34">
        <f t="shared" si="362"/>
        <v>46500</v>
      </c>
      <c r="T1428" s="69">
        <v>42867</v>
      </c>
      <c r="V1428" s="11" t="s">
        <v>5514</v>
      </c>
      <c r="W1428" s="11" t="s">
        <v>3857</v>
      </c>
      <c r="X1428" s="11" t="s">
        <v>8145</v>
      </c>
      <c r="Y1428" s="11" t="s">
        <v>5515</v>
      </c>
      <c r="Z1428" s="12" t="s">
        <v>95</v>
      </c>
      <c r="AA1428" s="12" t="s">
        <v>5517</v>
      </c>
      <c r="AB1428" s="12" t="s">
        <v>5518</v>
      </c>
      <c r="AC1428" s="12" t="s">
        <v>4222</v>
      </c>
      <c r="AD1428" s="12">
        <v>999999</v>
      </c>
      <c r="AE1428" s="70">
        <v>29709</v>
      </c>
      <c r="AF1428" s="70">
        <v>59106</v>
      </c>
      <c r="AG1428" s="60"/>
      <c r="AH1428" s="61">
        <v>0</v>
      </c>
      <c r="AI1428" s="61">
        <v>0</v>
      </c>
      <c r="AJ1428" s="61">
        <v>42000</v>
      </c>
      <c r="AK1428" s="61">
        <v>0</v>
      </c>
      <c r="AL1428" s="61">
        <v>42000</v>
      </c>
      <c r="AM1428" s="61">
        <v>0</v>
      </c>
      <c r="AN1428" s="11"/>
      <c r="AO1428" s="61">
        <v>46500</v>
      </c>
      <c r="AP1428" s="61">
        <v>0</v>
      </c>
      <c r="AQ1428" s="62">
        <v>46500</v>
      </c>
      <c r="AR1428" s="62">
        <v>0</v>
      </c>
      <c r="AS1428" s="11"/>
      <c r="AT1428" s="62">
        <v>42000</v>
      </c>
      <c r="AU1428" s="62">
        <v>46500</v>
      </c>
      <c r="AV1428" s="61">
        <v>46500</v>
      </c>
      <c r="AW1428" s="63" t="str">
        <f t="shared" si="363"/>
        <v/>
      </c>
      <c r="AX1428" s="63" t="str">
        <f t="shared" si="364"/>
        <v/>
      </c>
      <c r="AY1428" s="64">
        <v>4500</v>
      </c>
      <c r="AZ1428" s="65">
        <v>0.10714285714285714</v>
      </c>
      <c r="BA1428" s="65">
        <v>0</v>
      </c>
      <c r="BB1428" s="16" t="s">
        <v>5504</v>
      </c>
      <c r="BC1428" s="17" t="s">
        <v>5505</v>
      </c>
    </row>
    <row r="1429" spans="1:55" ht="20.100000000000001" customHeight="1" x14ac:dyDescent="0.2">
      <c r="A1429" s="15">
        <v>2017</v>
      </c>
      <c r="B1429" s="15" t="s">
        <v>75</v>
      </c>
      <c r="C1429" s="35">
        <f t="shared" si="352"/>
        <v>8</v>
      </c>
      <c r="D1429" s="67">
        <v>12</v>
      </c>
      <c r="E1429" s="60" t="s">
        <v>9</v>
      </c>
      <c r="F1429" s="18" t="str">
        <f t="shared" si="353"/>
        <v>Hoffius, Ingrid</v>
      </c>
      <c r="G1429" s="11" t="s">
        <v>933</v>
      </c>
      <c r="H1429" s="12" t="s">
        <v>6260</v>
      </c>
      <c r="I1429" s="66">
        <v>1</v>
      </c>
      <c r="J1429" s="68" t="s">
        <v>53</v>
      </c>
      <c r="K1429" s="34">
        <f t="shared" si="354"/>
        <v>36540</v>
      </c>
      <c r="L1429" s="34">
        <f t="shared" si="355"/>
        <v>0</v>
      </c>
      <c r="M1429" s="34">
        <f t="shared" si="356"/>
        <v>36540</v>
      </c>
      <c r="N1429" s="34">
        <f t="shared" si="357"/>
        <v>2000</v>
      </c>
      <c r="O1429" s="34">
        <f t="shared" si="358"/>
        <v>0</v>
      </c>
      <c r="P1429" s="34">
        <f t="shared" si="359"/>
        <v>2000</v>
      </c>
      <c r="Q1429" s="34">
        <f t="shared" si="360"/>
        <v>38540</v>
      </c>
      <c r="R1429" s="34">
        <f t="shared" si="361"/>
        <v>0</v>
      </c>
      <c r="S1429" s="34">
        <f t="shared" si="362"/>
        <v>38540</v>
      </c>
      <c r="T1429" s="69">
        <v>42795</v>
      </c>
      <c r="V1429" s="11" t="s">
        <v>6257</v>
      </c>
      <c r="W1429" s="11" t="s">
        <v>6258</v>
      </c>
      <c r="X1429" s="11" t="s">
        <v>8186</v>
      </c>
      <c r="Y1429" s="11" t="s">
        <v>6259</v>
      </c>
      <c r="Z1429" s="12" t="s">
        <v>4290</v>
      </c>
      <c r="AA1429" s="12" t="s">
        <v>6261</v>
      </c>
      <c r="AB1429" s="12" t="s">
        <v>6262</v>
      </c>
      <c r="AC1429" s="12" t="s">
        <v>4161</v>
      </c>
      <c r="AD1429" s="12" t="s">
        <v>334</v>
      </c>
      <c r="AE1429" s="70">
        <v>24381</v>
      </c>
      <c r="AF1429" s="70">
        <v>48466</v>
      </c>
      <c r="AG1429" s="60"/>
      <c r="AH1429" s="61">
        <v>36000</v>
      </c>
      <c r="AI1429" s="61">
        <v>0</v>
      </c>
      <c r="AJ1429" s="61">
        <v>36540</v>
      </c>
      <c r="AK1429" s="61">
        <v>0</v>
      </c>
      <c r="AL1429" s="61">
        <v>36540</v>
      </c>
      <c r="AM1429" s="61">
        <v>0</v>
      </c>
      <c r="AN1429" s="11"/>
      <c r="AO1429" s="61">
        <v>38540</v>
      </c>
      <c r="AP1429" s="61">
        <v>0</v>
      </c>
      <c r="AQ1429" s="62">
        <v>38540</v>
      </c>
      <c r="AR1429" s="62">
        <v>0</v>
      </c>
      <c r="AS1429" s="11"/>
      <c r="AT1429" s="62">
        <v>36540</v>
      </c>
      <c r="AU1429" s="62">
        <v>38540</v>
      </c>
      <c r="AV1429" s="61">
        <v>2540</v>
      </c>
      <c r="AW1429" s="63" t="str">
        <f t="shared" si="363"/>
        <v/>
      </c>
      <c r="AX1429" s="63" t="str">
        <f t="shared" si="364"/>
        <v/>
      </c>
      <c r="AY1429" s="64">
        <v>2000</v>
      </c>
      <c r="AZ1429" s="65">
        <v>5.4734537493158181E-2</v>
      </c>
      <c r="BA1429" s="65">
        <v>7.0555555555555552E-2</v>
      </c>
      <c r="BB1429" s="16" t="s">
        <v>5504</v>
      </c>
      <c r="BC1429" s="124" t="s">
        <v>5505</v>
      </c>
    </row>
    <row r="1430" spans="1:55" ht="20.100000000000001" customHeight="1" x14ac:dyDescent="0.2">
      <c r="A1430" s="15">
        <v>2017</v>
      </c>
      <c r="B1430" s="15" t="s">
        <v>75</v>
      </c>
      <c r="C1430" s="35">
        <f t="shared" si="352"/>
        <v>8</v>
      </c>
      <c r="D1430" s="67">
        <v>12</v>
      </c>
      <c r="E1430" s="60" t="s">
        <v>9</v>
      </c>
      <c r="F1430" s="18" t="str">
        <f t="shared" si="353"/>
        <v>Horton, Brett</v>
      </c>
      <c r="G1430" s="11" t="s">
        <v>4844</v>
      </c>
      <c r="H1430" s="12" t="s">
        <v>5521</v>
      </c>
      <c r="I1430" s="66">
        <v>1</v>
      </c>
      <c r="J1430" s="68" t="s">
        <v>53</v>
      </c>
      <c r="K1430" s="34">
        <f t="shared" si="354"/>
        <v>91350</v>
      </c>
      <c r="L1430" s="34">
        <f t="shared" si="355"/>
        <v>0</v>
      </c>
      <c r="M1430" s="34">
        <f t="shared" si="356"/>
        <v>91350</v>
      </c>
      <c r="N1430" s="34">
        <f t="shared" si="357"/>
        <v>3500</v>
      </c>
      <c r="O1430" s="34">
        <f t="shared" si="358"/>
        <v>0</v>
      </c>
      <c r="P1430" s="34">
        <f t="shared" si="359"/>
        <v>3500</v>
      </c>
      <c r="Q1430" s="34">
        <f t="shared" si="360"/>
        <v>94850</v>
      </c>
      <c r="R1430" s="34">
        <f t="shared" si="361"/>
        <v>0</v>
      </c>
      <c r="S1430" s="34">
        <f t="shared" si="362"/>
        <v>94850</v>
      </c>
      <c r="T1430" s="69">
        <v>42892</v>
      </c>
      <c r="V1430" s="11" t="s">
        <v>5519</v>
      </c>
      <c r="W1430" s="11" t="s">
        <v>2228</v>
      </c>
      <c r="X1430" s="11" t="s">
        <v>8194</v>
      </c>
      <c r="Y1430" s="11" t="s">
        <v>5520</v>
      </c>
      <c r="Z1430" s="12" t="s">
        <v>4211</v>
      </c>
      <c r="AA1430" s="12" t="s">
        <v>5297</v>
      </c>
      <c r="AB1430" s="12" t="s">
        <v>5298</v>
      </c>
      <c r="AC1430" s="12" t="s">
        <v>4929</v>
      </c>
      <c r="AD1430" s="12">
        <v>999999</v>
      </c>
      <c r="AE1430" s="70">
        <v>56000</v>
      </c>
      <c r="AF1430" s="70">
        <v>119019</v>
      </c>
      <c r="AG1430" s="60"/>
      <c r="AH1430" s="61">
        <v>90000</v>
      </c>
      <c r="AI1430" s="61">
        <v>0</v>
      </c>
      <c r="AJ1430" s="61">
        <v>91350</v>
      </c>
      <c r="AK1430" s="61">
        <v>0</v>
      </c>
      <c r="AL1430" s="61">
        <v>91350</v>
      </c>
      <c r="AM1430" s="61">
        <v>0</v>
      </c>
      <c r="AN1430" s="11"/>
      <c r="AO1430" s="61">
        <v>94850</v>
      </c>
      <c r="AP1430" s="61">
        <v>0</v>
      </c>
      <c r="AQ1430" s="62">
        <v>94850</v>
      </c>
      <c r="AR1430" s="62">
        <v>0</v>
      </c>
      <c r="AS1430" s="11"/>
      <c r="AT1430" s="62">
        <v>91350</v>
      </c>
      <c r="AU1430" s="62">
        <v>94850</v>
      </c>
      <c r="AV1430" s="61">
        <v>4850</v>
      </c>
      <c r="AW1430" s="63" t="str">
        <f t="shared" si="363"/>
        <v/>
      </c>
      <c r="AX1430" s="63" t="str">
        <f t="shared" si="364"/>
        <v/>
      </c>
      <c r="AY1430" s="64">
        <v>3500</v>
      </c>
      <c r="AZ1430" s="65">
        <v>3.8314176245210725E-2</v>
      </c>
      <c r="BA1430" s="65">
        <v>5.3888888888888889E-2</v>
      </c>
      <c r="BB1430" s="16" t="s">
        <v>5504</v>
      </c>
      <c r="BC1430" s="17" t="s">
        <v>5505</v>
      </c>
    </row>
    <row r="1431" spans="1:55" ht="20.100000000000001" customHeight="1" x14ac:dyDescent="0.2">
      <c r="A1431" s="15">
        <v>2017</v>
      </c>
      <c r="B1431" s="15" t="s">
        <v>75</v>
      </c>
      <c r="C1431" s="35">
        <f t="shared" si="352"/>
        <v>8</v>
      </c>
      <c r="D1431" s="67">
        <v>12</v>
      </c>
      <c r="E1431" s="60" t="s">
        <v>9</v>
      </c>
      <c r="F1431" s="18" t="str">
        <f t="shared" si="353"/>
        <v>Howell, Kayla</v>
      </c>
      <c r="G1431" s="11" t="s">
        <v>511</v>
      </c>
      <c r="H1431" s="12" t="s">
        <v>6265</v>
      </c>
      <c r="I1431" s="66">
        <v>1</v>
      </c>
      <c r="J1431" s="68" t="s">
        <v>53</v>
      </c>
      <c r="K1431" s="34">
        <f t="shared" si="354"/>
        <v>29435</v>
      </c>
      <c r="L1431" s="34">
        <f t="shared" si="355"/>
        <v>0</v>
      </c>
      <c r="M1431" s="34">
        <f t="shared" si="356"/>
        <v>29435</v>
      </c>
      <c r="N1431" s="34">
        <f t="shared" si="357"/>
        <v>3268</v>
      </c>
      <c r="O1431" s="34">
        <f t="shared" si="358"/>
        <v>0</v>
      </c>
      <c r="P1431" s="34">
        <f t="shared" si="359"/>
        <v>3268</v>
      </c>
      <c r="Q1431" s="34">
        <f t="shared" si="360"/>
        <v>32703</v>
      </c>
      <c r="R1431" s="34">
        <f t="shared" si="361"/>
        <v>0</v>
      </c>
      <c r="S1431" s="34">
        <f t="shared" si="362"/>
        <v>32703</v>
      </c>
      <c r="T1431" s="69">
        <v>42826</v>
      </c>
      <c r="V1431" s="11" t="s">
        <v>6263</v>
      </c>
      <c r="W1431" s="11" t="s">
        <v>1914</v>
      </c>
      <c r="X1431" s="11" t="s">
        <v>8197</v>
      </c>
      <c r="Y1431" s="11" t="s">
        <v>6264</v>
      </c>
      <c r="Z1431" s="12" t="s">
        <v>4137</v>
      </c>
      <c r="AA1431" s="12" t="s">
        <v>4245</v>
      </c>
      <c r="AB1431" s="12" t="s">
        <v>4246</v>
      </c>
      <c r="AC1431" s="12" t="s">
        <v>4161</v>
      </c>
      <c r="AD1431" s="12" t="s">
        <v>334</v>
      </c>
      <c r="AE1431" s="70">
        <v>22332</v>
      </c>
      <c r="AF1431" s="70">
        <v>46186</v>
      </c>
      <c r="AG1431" s="60"/>
      <c r="AH1431" s="61">
        <v>29000</v>
      </c>
      <c r="AI1431" s="61">
        <v>0</v>
      </c>
      <c r="AJ1431" s="61">
        <v>29435</v>
      </c>
      <c r="AK1431" s="61">
        <v>0</v>
      </c>
      <c r="AL1431" s="61">
        <v>29435</v>
      </c>
      <c r="AM1431" s="61">
        <v>0</v>
      </c>
      <c r="AN1431" s="11"/>
      <c r="AO1431" s="61">
        <v>32703</v>
      </c>
      <c r="AP1431" s="61">
        <v>0</v>
      </c>
      <c r="AQ1431" s="62">
        <v>32703</v>
      </c>
      <c r="AR1431" s="62">
        <v>0</v>
      </c>
      <c r="AS1431" s="11"/>
      <c r="AT1431" s="62">
        <v>29435</v>
      </c>
      <c r="AU1431" s="62">
        <v>32703</v>
      </c>
      <c r="AV1431" s="61">
        <v>3703</v>
      </c>
      <c r="AW1431" s="63" t="str">
        <f t="shared" si="363"/>
        <v/>
      </c>
      <c r="AX1431" s="63" t="str">
        <f t="shared" si="364"/>
        <v/>
      </c>
      <c r="AY1431" s="64">
        <v>3268</v>
      </c>
      <c r="AZ1431" s="65">
        <v>0.1110242908102599</v>
      </c>
      <c r="BA1431" s="65">
        <v>0.12768965517241379</v>
      </c>
      <c r="BB1431" s="16" t="s">
        <v>5504</v>
      </c>
      <c r="BC1431" s="124" t="s">
        <v>5505</v>
      </c>
    </row>
    <row r="1432" spans="1:55" ht="20.100000000000001" customHeight="1" x14ac:dyDescent="0.2">
      <c r="A1432" s="15">
        <v>2017</v>
      </c>
      <c r="B1432" s="15" t="s">
        <v>75</v>
      </c>
      <c r="C1432" s="35">
        <f t="shared" si="352"/>
        <v>8</v>
      </c>
      <c r="D1432" s="67">
        <v>12</v>
      </c>
      <c r="E1432" s="60" t="s">
        <v>9</v>
      </c>
      <c r="F1432" s="18" t="str">
        <f t="shared" si="353"/>
        <v>Ingraham, Kenneth</v>
      </c>
      <c r="G1432" s="11" t="s">
        <v>933</v>
      </c>
      <c r="H1432" s="12" t="s">
        <v>6157</v>
      </c>
      <c r="I1432" s="66">
        <v>1</v>
      </c>
      <c r="J1432" s="68" t="s">
        <v>53</v>
      </c>
      <c r="K1432" s="34">
        <f t="shared" si="354"/>
        <v>0</v>
      </c>
      <c r="L1432" s="34">
        <f t="shared" si="355"/>
        <v>40258</v>
      </c>
      <c r="M1432" s="34">
        <f t="shared" si="356"/>
        <v>40258</v>
      </c>
      <c r="N1432" s="34">
        <f t="shared" si="357"/>
        <v>0</v>
      </c>
      <c r="O1432" s="34">
        <f t="shared" si="358"/>
        <v>1438</v>
      </c>
      <c r="P1432" s="34">
        <f t="shared" si="359"/>
        <v>1438</v>
      </c>
      <c r="Q1432" s="34">
        <f t="shared" si="360"/>
        <v>0</v>
      </c>
      <c r="R1432" s="34">
        <f t="shared" si="361"/>
        <v>41696</v>
      </c>
      <c r="S1432" s="34">
        <f t="shared" si="362"/>
        <v>41696</v>
      </c>
      <c r="T1432" s="69">
        <v>42846</v>
      </c>
      <c r="V1432" s="11" t="s">
        <v>6155</v>
      </c>
      <c r="W1432" s="11" t="s">
        <v>4588</v>
      </c>
      <c r="X1432" s="11" t="s">
        <v>8203</v>
      </c>
      <c r="Y1432" s="11" t="s">
        <v>6156</v>
      </c>
      <c r="Z1432" s="12" t="s">
        <v>4193</v>
      </c>
      <c r="AA1432" s="12" t="s">
        <v>1375</v>
      </c>
      <c r="AB1432" s="12" t="s">
        <v>1184</v>
      </c>
      <c r="AC1432" s="12" t="s">
        <v>4161</v>
      </c>
      <c r="AD1432" s="12" t="s">
        <v>334</v>
      </c>
      <c r="AE1432" s="70">
        <v>24381</v>
      </c>
      <c r="AF1432" s="70">
        <v>48466</v>
      </c>
      <c r="AG1432" s="60"/>
      <c r="AH1432" s="61">
        <v>36388</v>
      </c>
      <c r="AI1432" s="61">
        <v>0</v>
      </c>
      <c r="AJ1432" s="61">
        <v>40258</v>
      </c>
      <c r="AK1432" s="61">
        <v>0</v>
      </c>
      <c r="AL1432" s="61">
        <v>0</v>
      </c>
      <c r="AM1432" s="61">
        <v>40258</v>
      </c>
      <c r="AN1432" s="11" t="s">
        <v>74</v>
      </c>
      <c r="AO1432" s="61">
        <v>41696</v>
      </c>
      <c r="AP1432" s="61">
        <v>0</v>
      </c>
      <c r="AQ1432" s="62">
        <v>0</v>
      </c>
      <c r="AR1432" s="62">
        <v>41696</v>
      </c>
      <c r="AS1432" s="11" t="s">
        <v>74</v>
      </c>
      <c r="AT1432" s="62">
        <v>40258</v>
      </c>
      <c r="AU1432" s="62">
        <v>41696</v>
      </c>
      <c r="AV1432" s="61">
        <v>5308</v>
      </c>
      <c r="AW1432" s="63" t="str">
        <f t="shared" si="363"/>
        <v/>
      </c>
      <c r="AX1432" s="63" t="str">
        <f t="shared" si="364"/>
        <v/>
      </c>
      <c r="AY1432" s="64">
        <v>1438</v>
      </c>
      <c r="AZ1432" s="65">
        <v>3.5719608525013664E-2</v>
      </c>
      <c r="BA1432" s="65">
        <v>0.14587226558206001</v>
      </c>
      <c r="BB1432" s="16" t="s">
        <v>5504</v>
      </c>
      <c r="BC1432" s="17" t="s">
        <v>5554</v>
      </c>
    </row>
    <row r="1433" spans="1:55" ht="20.100000000000001" customHeight="1" x14ac:dyDescent="0.2">
      <c r="A1433" s="15">
        <v>2017</v>
      </c>
      <c r="B1433" s="15" t="s">
        <v>75</v>
      </c>
      <c r="C1433" s="35">
        <f t="shared" si="352"/>
        <v>8</v>
      </c>
      <c r="D1433" s="67">
        <v>12</v>
      </c>
      <c r="E1433" s="60" t="s">
        <v>9</v>
      </c>
      <c r="F1433" s="18" t="str">
        <f t="shared" si="353"/>
        <v>Johnson, Jeffrey</v>
      </c>
      <c r="G1433" s="11" t="s">
        <v>4188</v>
      </c>
      <c r="H1433" s="12" t="s">
        <v>6164</v>
      </c>
      <c r="I1433" s="66">
        <v>1</v>
      </c>
      <c r="J1433" s="68" t="s">
        <v>53</v>
      </c>
      <c r="K1433" s="34">
        <f t="shared" si="354"/>
        <v>0</v>
      </c>
      <c r="L1433" s="34">
        <f t="shared" si="355"/>
        <v>45168</v>
      </c>
      <c r="M1433" s="34">
        <f t="shared" si="356"/>
        <v>45168</v>
      </c>
      <c r="N1433" s="34">
        <f t="shared" si="357"/>
        <v>0</v>
      </c>
      <c r="O1433" s="34">
        <f t="shared" si="358"/>
        <v>2832</v>
      </c>
      <c r="P1433" s="34">
        <f t="shared" si="359"/>
        <v>2832</v>
      </c>
      <c r="Q1433" s="34">
        <f t="shared" si="360"/>
        <v>0</v>
      </c>
      <c r="R1433" s="34">
        <f t="shared" si="361"/>
        <v>48000</v>
      </c>
      <c r="S1433" s="34">
        <f t="shared" si="362"/>
        <v>48000</v>
      </c>
      <c r="T1433" s="69">
        <v>42826</v>
      </c>
      <c r="V1433" s="11" t="s">
        <v>1371</v>
      </c>
      <c r="W1433" s="11" t="s">
        <v>3960</v>
      </c>
      <c r="X1433" s="11" t="s">
        <v>8218</v>
      </c>
      <c r="Y1433" s="11" t="s">
        <v>6163</v>
      </c>
      <c r="Z1433" s="12" t="s">
        <v>95</v>
      </c>
      <c r="AA1433" s="12" t="s">
        <v>4765</v>
      </c>
      <c r="AB1433" s="12" t="s">
        <v>4766</v>
      </c>
      <c r="AC1433" s="12" t="s">
        <v>3951</v>
      </c>
      <c r="AD1433" s="12" t="s">
        <v>1540</v>
      </c>
      <c r="AE1433" s="70">
        <v>23618</v>
      </c>
      <c r="AF1433" s="70">
        <v>60603</v>
      </c>
      <c r="AG1433" s="60"/>
      <c r="AH1433" s="61">
        <v>44500</v>
      </c>
      <c r="AI1433" s="61">
        <v>0</v>
      </c>
      <c r="AJ1433" s="61">
        <v>45168</v>
      </c>
      <c r="AK1433" s="61">
        <v>0</v>
      </c>
      <c r="AL1433" s="61">
        <v>0</v>
      </c>
      <c r="AM1433" s="61">
        <v>45168</v>
      </c>
      <c r="AN1433" s="11" t="s">
        <v>4154</v>
      </c>
      <c r="AO1433" s="61">
        <v>48000</v>
      </c>
      <c r="AP1433" s="61">
        <v>0</v>
      </c>
      <c r="AQ1433" s="62">
        <v>0</v>
      </c>
      <c r="AR1433" s="62">
        <v>48000</v>
      </c>
      <c r="AS1433" s="11" t="s">
        <v>4154</v>
      </c>
      <c r="AT1433" s="62">
        <v>45168</v>
      </c>
      <c r="AU1433" s="62">
        <v>48000</v>
      </c>
      <c r="AV1433" s="61">
        <v>3500</v>
      </c>
      <c r="AW1433" s="63" t="str">
        <f t="shared" si="363"/>
        <v/>
      </c>
      <c r="AX1433" s="63" t="str">
        <f t="shared" si="364"/>
        <v/>
      </c>
      <c r="AY1433" s="64">
        <v>2832</v>
      </c>
      <c r="AZ1433" s="65">
        <v>6.2699256110520726E-2</v>
      </c>
      <c r="BA1433" s="65">
        <v>7.8651685393258425E-2</v>
      </c>
      <c r="BB1433" s="16" t="s">
        <v>5504</v>
      </c>
      <c r="BC1433" s="17" t="s">
        <v>5554</v>
      </c>
    </row>
    <row r="1434" spans="1:55" ht="20.100000000000001" customHeight="1" x14ac:dyDescent="0.2">
      <c r="A1434" s="15">
        <v>2017</v>
      </c>
      <c r="B1434" s="15" t="s">
        <v>75</v>
      </c>
      <c r="C1434" s="35">
        <f t="shared" si="352"/>
        <v>8</v>
      </c>
      <c r="D1434" s="67">
        <v>12</v>
      </c>
      <c r="E1434" s="60" t="s">
        <v>9</v>
      </c>
      <c r="F1434" s="18" t="str">
        <f t="shared" si="353"/>
        <v>Kerrigan, Donna</v>
      </c>
      <c r="G1434" s="11" t="s">
        <v>2048</v>
      </c>
      <c r="H1434" s="12" t="s">
        <v>5524</v>
      </c>
      <c r="I1434" s="66">
        <v>1</v>
      </c>
      <c r="J1434" s="68" t="s">
        <v>53</v>
      </c>
      <c r="K1434" s="34">
        <f t="shared" si="354"/>
        <v>93461</v>
      </c>
      <c r="L1434" s="34">
        <f t="shared" si="355"/>
        <v>0</v>
      </c>
      <c r="M1434" s="34">
        <f t="shared" si="356"/>
        <v>93461</v>
      </c>
      <c r="N1434" s="34">
        <f t="shared" si="357"/>
        <v>3500</v>
      </c>
      <c r="O1434" s="34">
        <f t="shared" si="358"/>
        <v>0</v>
      </c>
      <c r="P1434" s="34">
        <f t="shared" si="359"/>
        <v>3500</v>
      </c>
      <c r="Q1434" s="34">
        <f t="shared" si="360"/>
        <v>96961</v>
      </c>
      <c r="R1434" s="34">
        <f t="shared" si="361"/>
        <v>0</v>
      </c>
      <c r="S1434" s="34">
        <f t="shared" si="362"/>
        <v>96961</v>
      </c>
      <c r="T1434" s="69">
        <v>42867</v>
      </c>
      <c r="V1434" s="11" t="s">
        <v>5522</v>
      </c>
      <c r="W1434" s="11" t="s">
        <v>973</v>
      </c>
      <c r="X1434" s="11" t="s">
        <v>8229</v>
      </c>
      <c r="Y1434" s="11" t="s">
        <v>5523</v>
      </c>
      <c r="Z1434" s="12" t="s">
        <v>4211</v>
      </c>
      <c r="AA1434" s="12" t="s">
        <v>5297</v>
      </c>
      <c r="AB1434" s="12" t="s">
        <v>5298</v>
      </c>
      <c r="AC1434" s="12" t="s">
        <v>4214</v>
      </c>
      <c r="AD1434" s="12">
        <v>999999</v>
      </c>
      <c r="AE1434" s="70">
        <v>55000</v>
      </c>
      <c r="AF1434" s="70">
        <v>131000</v>
      </c>
      <c r="AG1434" s="60"/>
      <c r="AH1434" s="61">
        <v>92080</v>
      </c>
      <c r="AI1434" s="61">
        <v>0</v>
      </c>
      <c r="AJ1434" s="61">
        <v>93461</v>
      </c>
      <c r="AK1434" s="61">
        <v>0</v>
      </c>
      <c r="AL1434" s="61">
        <v>93461</v>
      </c>
      <c r="AM1434" s="61">
        <v>0</v>
      </c>
      <c r="AN1434" s="11"/>
      <c r="AO1434" s="61">
        <v>96961</v>
      </c>
      <c r="AP1434" s="61">
        <v>0</v>
      </c>
      <c r="AQ1434" s="62">
        <v>96961</v>
      </c>
      <c r="AR1434" s="62">
        <v>0</v>
      </c>
      <c r="AS1434" s="11"/>
      <c r="AT1434" s="62">
        <v>93461</v>
      </c>
      <c r="AU1434" s="62">
        <v>96961</v>
      </c>
      <c r="AV1434" s="61">
        <v>4881</v>
      </c>
      <c r="AW1434" s="63" t="str">
        <f t="shared" si="363"/>
        <v/>
      </c>
      <c r="AX1434" s="63" t="str">
        <f t="shared" si="364"/>
        <v/>
      </c>
      <c r="AY1434" s="64">
        <v>3500</v>
      </c>
      <c r="AZ1434" s="65">
        <v>3.7448775425043601E-2</v>
      </c>
      <c r="BA1434" s="65">
        <v>5.3008253692441352E-2</v>
      </c>
      <c r="BB1434" s="16" t="s">
        <v>5504</v>
      </c>
      <c r="BC1434" s="17" t="s">
        <v>5505</v>
      </c>
    </row>
    <row r="1435" spans="1:55" ht="20.100000000000001" customHeight="1" x14ac:dyDescent="0.2">
      <c r="A1435" s="15">
        <v>2017</v>
      </c>
      <c r="B1435" s="15" t="s">
        <v>75</v>
      </c>
      <c r="C1435" s="35">
        <f t="shared" si="352"/>
        <v>8</v>
      </c>
      <c r="D1435" s="67">
        <v>12</v>
      </c>
      <c r="E1435" s="60" t="s">
        <v>9</v>
      </c>
      <c r="F1435" s="18" t="str">
        <f t="shared" si="353"/>
        <v>Ketchie, Timothy</v>
      </c>
      <c r="G1435" s="11" t="s">
        <v>4414</v>
      </c>
      <c r="H1435" s="12" t="s">
        <v>6167</v>
      </c>
      <c r="I1435" s="66">
        <v>1</v>
      </c>
      <c r="J1435" s="68" t="s">
        <v>53</v>
      </c>
      <c r="K1435" s="34">
        <f t="shared" si="354"/>
        <v>35771</v>
      </c>
      <c r="L1435" s="34">
        <f t="shared" si="355"/>
        <v>3975</v>
      </c>
      <c r="M1435" s="34">
        <f t="shared" si="356"/>
        <v>39746</v>
      </c>
      <c r="N1435" s="34">
        <f t="shared" si="357"/>
        <v>3398</v>
      </c>
      <c r="O1435" s="34">
        <f t="shared" si="358"/>
        <v>377</v>
      </c>
      <c r="P1435" s="34">
        <f t="shared" si="359"/>
        <v>3775</v>
      </c>
      <c r="Q1435" s="34">
        <f t="shared" si="360"/>
        <v>39169</v>
      </c>
      <c r="R1435" s="34">
        <f t="shared" si="361"/>
        <v>4352</v>
      </c>
      <c r="S1435" s="34">
        <f t="shared" si="362"/>
        <v>43521</v>
      </c>
      <c r="T1435" s="69">
        <v>42856</v>
      </c>
      <c r="V1435" s="11" t="s">
        <v>6165</v>
      </c>
      <c r="W1435" s="11" t="s">
        <v>1389</v>
      </c>
      <c r="X1435" s="11" t="s">
        <v>8230</v>
      </c>
      <c r="Y1435" s="11" t="s">
        <v>6166</v>
      </c>
      <c r="Z1435" s="12" t="s">
        <v>4137</v>
      </c>
      <c r="AA1435" s="12" t="s">
        <v>4544</v>
      </c>
      <c r="AB1435" s="12" t="s">
        <v>4545</v>
      </c>
      <c r="AC1435" s="12" t="s">
        <v>4418</v>
      </c>
      <c r="AD1435" s="12" t="s">
        <v>4419</v>
      </c>
      <c r="AE1435" s="70">
        <v>23190</v>
      </c>
      <c r="AF1435" s="70">
        <v>60588</v>
      </c>
      <c r="AG1435" s="60"/>
      <c r="AH1435" s="61">
        <v>39158</v>
      </c>
      <c r="AI1435" s="61">
        <v>0</v>
      </c>
      <c r="AJ1435" s="61">
        <v>39746</v>
      </c>
      <c r="AK1435" s="61">
        <v>0</v>
      </c>
      <c r="AL1435" s="61">
        <v>35771</v>
      </c>
      <c r="AM1435" s="61">
        <v>3975</v>
      </c>
      <c r="AN1435" s="11" t="s">
        <v>74</v>
      </c>
      <c r="AO1435" s="61">
        <v>43521</v>
      </c>
      <c r="AP1435" s="61">
        <v>0</v>
      </c>
      <c r="AQ1435" s="62">
        <v>39169</v>
      </c>
      <c r="AR1435" s="62">
        <v>4352</v>
      </c>
      <c r="AS1435" s="11" t="s">
        <v>74</v>
      </c>
      <c r="AT1435" s="62">
        <v>39746</v>
      </c>
      <c r="AU1435" s="62">
        <v>43521</v>
      </c>
      <c r="AV1435" s="61">
        <v>4363</v>
      </c>
      <c r="AW1435" s="63" t="str">
        <f t="shared" si="363"/>
        <v/>
      </c>
      <c r="AX1435" s="63" t="str">
        <f t="shared" si="364"/>
        <v/>
      </c>
      <c r="AY1435" s="64">
        <v>3775</v>
      </c>
      <c r="AZ1435" s="65">
        <v>9.4978111004880988E-2</v>
      </c>
      <c r="BA1435" s="65">
        <v>0.11142039940752847</v>
      </c>
      <c r="BB1435" s="16" t="s">
        <v>5504</v>
      </c>
      <c r="BC1435" s="17" t="s">
        <v>5534</v>
      </c>
    </row>
    <row r="1436" spans="1:55" ht="20.100000000000001" customHeight="1" x14ac:dyDescent="0.2">
      <c r="A1436" s="15">
        <v>2017</v>
      </c>
      <c r="B1436" s="15" t="s">
        <v>75</v>
      </c>
      <c r="C1436" s="35">
        <f t="shared" si="352"/>
        <v>8</v>
      </c>
      <c r="D1436" s="67">
        <v>12</v>
      </c>
      <c r="E1436" s="60" t="s">
        <v>9</v>
      </c>
      <c r="F1436" s="18" t="str">
        <f t="shared" si="353"/>
        <v>King, Danielle</v>
      </c>
      <c r="G1436" s="11" t="s">
        <v>263</v>
      </c>
      <c r="H1436" s="12" t="s">
        <v>6267</v>
      </c>
      <c r="I1436" s="66">
        <v>1</v>
      </c>
      <c r="J1436" s="68" t="s">
        <v>53</v>
      </c>
      <c r="K1436" s="34">
        <f t="shared" si="354"/>
        <v>0</v>
      </c>
      <c r="L1436" s="34">
        <f t="shared" si="355"/>
        <v>44361</v>
      </c>
      <c r="M1436" s="34">
        <f t="shared" si="356"/>
        <v>44361</v>
      </c>
      <c r="N1436" s="34">
        <f t="shared" si="357"/>
        <v>0</v>
      </c>
      <c r="O1436" s="34">
        <f t="shared" si="358"/>
        <v>2218</v>
      </c>
      <c r="P1436" s="34">
        <f t="shared" si="359"/>
        <v>2218</v>
      </c>
      <c r="Q1436" s="34">
        <f t="shared" si="360"/>
        <v>0</v>
      </c>
      <c r="R1436" s="34">
        <f t="shared" si="361"/>
        <v>46579</v>
      </c>
      <c r="S1436" s="34">
        <f t="shared" si="362"/>
        <v>46579</v>
      </c>
      <c r="T1436" s="69">
        <v>42826</v>
      </c>
      <c r="V1436" s="11" t="s">
        <v>749</v>
      </c>
      <c r="W1436" s="11" t="s">
        <v>316</v>
      </c>
      <c r="X1436" s="11" t="s">
        <v>8233</v>
      </c>
      <c r="Y1436" s="11" t="s">
        <v>6266</v>
      </c>
      <c r="Z1436" s="12" t="s">
        <v>4253</v>
      </c>
      <c r="AA1436" s="12" t="s">
        <v>5410</v>
      </c>
      <c r="AB1436" s="12" t="s">
        <v>5411</v>
      </c>
      <c r="AC1436" s="12" t="s">
        <v>3582</v>
      </c>
      <c r="AD1436" s="12" t="s">
        <v>4412</v>
      </c>
      <c r="AE1436" s="70">
        <v>27713</v>
      </c>
      <c r="AF1436" s="70">
        <v>52803</v>
      </c>
      <c r="AG1436" s="60"/>
      <c r="AH1436" s="61">
        <v>43705</v>
      </c>
      <c r="AI1436" s="61">
        <v>0</v>
      </c>
      <c r="AJ1436" s="61">
        <v>44361</v>
      </c>
      <c r="AK1436" s="61">
        <v>0</v>
      </c>
      <c r="AL1436" s="61">
        <v>0</v>
      </c>
      <c r="AM1436" s="61">
        <v>44361</v>
      </c>
      <c r="AN1436" s="11" t="s">
        <v>4154</v>
      </c>
      <c r="AO1436" s="61">
        <v>46579</v>
      </c>
      <c r="AP1436" s="61">
        <v>0</v>
      </c>
      <c r="AQ1436" s="62">
        <v>0</v>
      </c>
      <c r="AR1436" s="62">
        <v>46579</v>
      </c>
      <c r="AS1436" s="11" t="s">
        <v>4154</v>
      </c>
      <c r="AT1436" s="62">
        <v>44361</v>
      </c>
      <c r="AU1436" s="62">
        <v>46579</v>
      </c>
      <c r="AV1436" s="61">
        <v>2874</v>
      </c>
      <c r="AW1436" s="63" t="str">
        <f t="shared" si="363"/>
        <v/>
      </c>
      <c r="AX1436" s="63" t="str">
        <f t="shared" si="364"/>
        <v/>
      </c>
      <c r="AY1436" s="64">
        <v>2218</v>
      </c>
      <c r="AZ1436" s="65">
        <v>4.9998872883839411E-2</v>
      </c>
      <c r="BA1436" s="65">
        <v>6.5759066468367461E-2</v>
      </c>
      <c r="BB1436" s="16" t="s">
        <v>5504</v>
      </c>
      <c r="BC1436" s="124" t="s">
        <v>5554</v>
      </c>
    </row>
    <row r="1437" spans="1:55" ht="20.100000000000001" customHeight="1" x14ac:dyDescent="0.2">
      <c r="A1437" s="15">
        <v>2017</v>
      </c>
      <c r="B1437" s="15" t="s">
        <v>75</v>
      </c>
      <c r="C1437" s="35">
        <f t="shared" si="352"/>
        <v>8</v>
      </c>
      <c r="D1437" s="67">
        <v>12</v>
      </c>
      <c r="E1437" s="60" t="s">
        <v>9</v>
      </c>
      <c r="F1437" s="18" t="str">
        <f t="shared" si="353"/>
        <v>Long, John</v>
      </c>
      <c r="G1437" s="11" t="s">
        <v>6169</v>
      </c>
      <c r="H1437" s="12" t="s">
        <v>6170</v>
      </c>
      <c r="I1437" s="66">
        <v>1</v>
      </c>
      <c r="J1437" s="68" t="s">
        <v>53</v>
      </c>
      <c r="K1437" s="34">
        <f t="shared" si="354"/>
        <v>19121</v>
      </c>
      <c r="L1437" s="34">
        <f t="shared" si="355"/>
        <v>17419</v>
      </c>
      <c r="M1437" s="34">
        <f t="shared" si="356"/>
        <v>36540</v>
      </c>
      <c r="N1437" s="34">
        <f t="shared" si="357"/>
        <v>627</v>
      </c>
      <c r="O1437" s="34">
        <f t="shared" si="358"/>
        <v>572</v>
      </c>
      <c r="P1437" s="34">
        <f t="shared" si="359"/>
        <v>1199</v>
      </c>
      <c r="Q1437" s="34">
        <f t="shared" si="360"/>
        <v>19748</v>
      </c>
      <c r="R1437" s="34">
        <f t="shared" si="361"/>
        <v>17991</v>
      </c>
      <c r="S1437" s="34">
        <f t="shared" si="362"/>
        <v>37739</v>
      </c>
      <c r="T1437" s="69">
        <v>42856</v>
      </c>
      <c r="V1437" s="11" t="s">
        <v>516</v>
      </c>
      <c r="W1437" s="11" t="s">
        <v>1073</v>
      </c>
      <c r="X1437" s="11" t="s">
        <v>8261</v>
      </c>
      <c r="Y1437" s="11" t="s">
        <v>6168</v>
      </c>
      <c r="Z1437" s="12" t="s">
        <v>984</v>
      </c>
      <c r="AA1437" s="12" t="s">
        <v>984</v>
      </c>
      <c r="AB1437" s="12" t="s">
        <v>4503</v>
      </c>
      <c r="AC1437" s="12" t="s">
        <v>3855</v>
      </c>
      <c r="AD1437" s="12" t="s">
        <v>6171</v>
      </c>
      <c r="AE1437" s="70">
        <v>27713</v>
      </c>
      <c r="AF1437" s="70">
        <v>71740</v>
      </c>
      <c r="AG1437" s="60"/>
      <c r="AH1437" s="61">
        <v>36000</v>
      </c>
      <c r="AI1437" s="61">
        <v>0</v>
      </c>
      <c r="AJ1437" s="61">
        <v>36540</v>
      </c>
      <c r="AK1437" s="61">
        <v>0</v>
      </c>
      <c r="AL1437" s="61">
        <v>19121</v>
      </c>
      <c r="AM1437" s="61">
        <v>17419</v>
      </c>
      <c r="AN1437" s="11" t="s">
        <v>4154</v>
      </c>
      <c r="AO1437" s="61">
        <v>37739</v>
      </c>
      <c r="AP1437" s="61">
        <v>0</v>
      </c>
      <c r="AQ1437" s="62">
        <v>19748</v>
      </c>
      <c r="AR1437" s="62">
        <v>17991</v>
      </c>
      <c r="AS1437" s="11" t="s">
        <v>4154</v>
      </c>
      <c r="AT1437" s="62">
        <v>36540</v>
      </c>
      <c r="AU1437" s="62">
        <v>37739</v>
      </c>
      <c r="AV1437" s="61">
        <v>1739</v>
      </c>
      <c r="AW1437" s="63" t="str">
        <f t="shared" si="363"/>
        <v/>
      </c>
      <c r="AX1437" s="63" t="str">
        <f t="shared" si="364"/>
        <v/>
      </c>
      <c r="AY1437" s="64">
        <v>1199</v>
      </c>
      <c r="AZ1437" s="65">
        <v>3.281335522714833E-2</v>
      </c>
      <c r="BA1437" s="65">
        <v>4.8305555555555553E-2</v>
      </c>
      <c r="BB1437" s="16" t="s">
        <v>5504</v>
      </c>
      <c r="BC1437" s="17" t="s">
        <v>5534</v>
      </c>
    </row>
    <row r="1438" spans="1:55" ht="20.100000000000001" customHeight="1" x14ac:dyDescent="0.2">
      <c r="A1438" s="15">
        <v>2017</v>
      </c>
      <c r="B1438" s="15" t="s">
        <v>75</v>
      </c>
      <c r="C1438" s="35">
        <f t="shared" si="352"/>
        <v>8</v>
      </c>
      <c r="D1438" s="67">
        <v>12</v>
      </c>
      <c r="E1438" s="60" t="s">
        <v>9</v>
      </c>
      <c r="F1438" s="18" t="str">
        <f t="shared" si="353"/>
        <v>Luz, Jeffrey</v>
      </c>
      <c r="G1438" s="11" t="s">
        <v>4149</v>
      </c>
      <c r="H1438" s="12" t="s">
        <v>6174</v>
      </c>
      <c r="I1438" s="66">
        <v>1</v>
      </c>
      <c r="J1438" s="68" t="s">
        <v>53</v>
      </c>
      <c r="K1438" s="34">
        <f t="shared" si="354"/>
        <v>0</v>
      </c>
      <c r="L1438" s="34">
        <f t="shared" si="355"/>
        <v>56762</v>
      </c>
      <c r="M1438" s="34">
        <f t="shared" si="356"/>
        <v>56762</v>
      </c>
      <c r="N1438" s="34">
        <f t="shared" si="357"/>
        <v>0</v>
      </c>
      <c r="O1438" s="34">
        <f t="shared" si="358"/>
        <v>2438</v>
      </c>
      <c r="P1438" s="34">
        <f t="shared" si="359"/>
        <v>2438</v>
      </c>
      <c r="Q1438" s="34">
        <f t="shared" si="360"/>
        <v>0</v>
      </c>
      <c r="R1438" s="34">
        <f t="shared" si="361"/>
        <v>59200</v>
      </c>
      <c r="S1438" s="34">
        <f t="shared" si="362"/>
        <v>59200</v>
      </c>
      <c r="T1438" s="69">
        <v>42826</v>
      </c>
      <c r="V1438" s="11" t="s">
        <v>6172</v>
      </c>
      <c r="W1438" s="11" t="s">
        <v>3960</v>
      </c>
      <c r="X1438" s="11" t="s">
        <v>8263</v>
      </c>
      <c r="Y1438" s="11" t="s">
        <v>6173</v>
      </c>
      <c r="Z1438" s="12" t="s">
        <v>95</v>
      </c>
      <c r="AA1438" s="12" t="s">
        <v>4798</v>
      </c>
      <c r="AB1438" s="12" t="s">
        <v>4799</v>
      </c>
      <c r="AC1438" s="12" t="s">
        <v>4153</v>
      </c>
      <c r="AD1438" s="12" t="s">
        <v>73</v>
      </c>
      <c r="AE1438" s="70">
        <v>27713</v>
      </c>
      <c r="AF1438" s="70">
        <v>70436</v>
      </c>
      <c r="AG1438" s="60"/>
      <c r="AH1438" s="61">
        <v>55923</v>
      </c>
      <c r="AI1438" s="61">
        <v>0</v>
      </c>
      <c r="AJ1438" s="61">
        <v>56762</v>
      </c>
      <c r="AK1438" s="61">
        <v>0</v>
      </c>
      <c r="AL1438" s="61">
        <v>0</v>
      </c>
      <c r="AM1438" s="61">
        <v>56762</v>
      </c>
      <c r="AN1438" s="11" t="s">
        <v>4154</v>
      </c>
      <c r="AO1438" s="61">
        <v>59200</v>
      </c>
      <c r="AP1438" s="61">
        <v>0</v>
      </c>
      <c r="AQ1438" s="62">
        <v>0</v>
      </c>
      <c r="AR1438" s="62">
        <v>59200</v>
      </c>
      <c r="AS1438" s="11" t="s">
        <v>4154</v>
      </c>
      <c r="AT1438" s="62">
        <v>56762</v>
      </c>
      <c r="AU1438" s="62">
        <v>59200</v>
      </c>
      <c r="AV1438" s="61">
        <v>3277</v>
      </c>
      <c r="AW1438" s="63" t="str">
        <f t="shared" si="363"/>
        <v/>
      </c>
      <c r="AX1438" s="63" t="str">
        <f t="shared" si="364"/>
        <v/>
      </c>
      <c r="AY1438" s="64">
        <v>2438</v>
      </c>
      <c r="AZ1438" s="65">
        <v>4.2951270215989573E-2</v>
      </c>
      <c r="BA1438" s="65">
        <v>5.8598429984085258E-2</v>
      </c>
      <c r="BB1438" s="16" t="s">
        <v>5504</v>
      </c>
      <c r="BC1438" s="17" t="s">
        <v>5983</v>
      </c>
    </row>
    <row r="1439" spans="1:55" ht="20.100000000000001" customHeight="1" x14ac:dyDescent="0.2">
      <c r="A1439" s="15">
        <v>2017</v>
      </c>
      <c r="B1439" s="15" t="s">
        <v>75</v>
      </c>
      <c r="C1439" s="35">
        <f t="shared" si="352"/>
        <v>8</v>
      </c>
      <c r="D1439" s="67">
        <v>12</v>
      </c>
      <c r="E1439" s="60" t="s">
        <v>9</v>
      </c>
      <c r="F1439" s="18" t="str">
        <f t="shared" si="353"/>
        <v>McCollum, Scott</v>
      </c>
      <c r="G1439" s="11" t="s">
        <v>4844</v>
      </c>
      <c r="H1439" s="12" t="s">
        <v>6177</v>
      </c>
      <c r="I1439" s="66">
        <v>1</v>
      </c>
      <c r="J1439" s="68" t="s">
        <v>53</v>
      </c>
      <c r="K1439" s="34">
        <f t="shared" si="354"/>
        <v>90066</v>
      </c>
      <c r="L1439" s="34">
        <f t="shared" si="355"/>
        <v>0</v>
      </c>
      <c r="M1439" s="34">
        <f t="shared" si="356"/>
        <v>90066</v>
      </c>
      <c r="N1439" s="34">
        <f t="shared" si="357"/>
        <v>6304</v>
      </c>
      <c r="O1439" s="34">
        <f t="shared" si="358"/>
        <v>0</v>
      </c>
      <c r="P1439" s="34">
        <f t="shared" si="359"/>
        <v>6304</v>
      </c>
      <c r="Q1439" s="34">
        <f t="shared" si="360"/>
        <v>96370</v>
      </c>
      <c r="R1439" s="34">
        <f t="shared" si="361"/>
        <v>0</v>
      </c>
      <c r="S1439" s="34">
        <f t="shared" si="362"/>
        <v>96370</v>
      </c>
      <c r="T1439" s="69">
        <v>42856</v>
      </c>
      <c r="V1439" s="11" t="s">
        <v>6175</v>
      </c>
      <c r="W1439" s="11" t="s">
        <v>980</v>
      </c>
      <c r="X1439" s="11" t="s">
        <v>8275</v>
      </c>
      <c r="Y1439" s="11" t="s">
        <v>6176</v>
      </c>
      <c r="Z1439" s="12" t="s">
        <v>4137</v>
      </c>
      <c r="AA1439" s="12" t="s">
        <v>4594</v>
      </c>
      <c r="AB1439" s="12" t="s">
        <v>4595</v>
      </c>
      <c r="AC1439" s="12" t="s">
        <v>4929</v>
      </c>
      <c r="AD1439" s="12" t="s">
        <v>4930</v>
      </c>
      <c r="AE1439" s="70">
        <v>56000</v>
      </c>
      <c r="AF1439" s="70">
        <v>119019</v>
      </c>
      <c r="AG1439" s="60"/>
      <c r="AH1439" s="61">
        <v>88735</v>
      </c>
      <c r="AI1439" s="61">
        <v>0</v>
      </c>
      <c r="AJ1439" s="61">
        <v>90066</v>
      </c>
      <c r="AK1439" s="61">
        <v>0</v>
      </c>
      <c r="AL1439" s="61">
        <v>90066</v>
      </c>
      <c r="AM1439" s="61">
        <v>0</v>
      </c>
      <c r="AN1439" s="11"/>
      <c r="AO1439" s="61">
        <v>96370</v>
      </c>
      <c r="AP1439" s="61">
        <v>0</v>
      </c>
      <c r="AQ1439" s="62">
        <v>96370</v>
      </c>
      <c r="AR1439" s="62">
        <v>0</v>
      </c>
      <c r="AS1439" s="11"/>
      <c r="AT1439" s="62">
        <v>90066</v>
      </c>
      <c r="AU1439" s="62">
        <v>96370</v>
      </c>
      <c r="AV1439" s="61">
        <v>7635</v>
      </c>
      <c r="AW1439" s="63" t="str">
        <f t="shared" si="363"/>
        <v/>
      </c>
      <c r="AX1439" s="63" t="str">
        <f t="shared" si="364"/>
        <v/>
      </c>
      <c r="AY1439" s="64">
        <v>6304</v>
      </c>
      <c r="AZ1439" s="65">
        <v>6.9993116159260987E-2</v>
      </c>
      <c r="BA1439" s="65">
        <v>8.604271144418775E-2</v>
      </c>
      <c r="BB1439" s="16" t="s">
        <v>5504</v>
      </c>
      <c r="BC1439" s="17" t="s">
        <v>5529</v>
      </c>
    </row>
    <row r="1440" spans="1:55" ht="20.100000000000001" customHeight="1" x14ac:dyDescent="0.2">
      <c r="A1440" s="15">
        <v>2017</v>
      </c>
      <c r="B1440" s="15" t="s">
        <v>75</v>
      </c>
      <c r="C1440" s="35">
        <f t="shared" si="352"/>
        <v>8</v>
      </c>
      <c r="D1440" s="67">
        <v>12</v>
      </c>
      <c r="E1440" s="60" t="s">
        <v>9</v>
      </c>
      <c r="F1440" s="18" t="str">
        <f t="shared" si="353"/>
        <v>Mckelvey, William</v>
      </c>
      <c r="G1440" s="11" t="s">
        <v>381</v>
      </c>
      <c r="H1440" s="12" t="s">
        <v>6180</v>
      </c>
      <c r="I1440" s="66">
        <v>1</v>
      </c>
      <c r="J1440" s="68" t="s">
        <v>53</v>
      </c>
      <c r="K1440" s="34">
        <f t="shared" si="354"/>
        <v>0</v>
      </c>
      <c r="L1440" s="34">
        <f t="shared" si="355"/>
        <v>62740</v>
      </c>
      <c r="M1440" s="34">
        <f t="shared" si="356"/>
        <v>62740</v>
      </c>
      <c r="N1440" s="34">
        <f t="shared" si="357"/>
        <v>0</v>
      </c>
      <c r="O1440" s="34">
        <f t="shared" si="358"/>
        <v>6260</v>
      </c>
      <c r="P1440" s="34">
        <f t="shared" si="359"/>
        <v>6260</v>
      </c>
      <c r="Q1440" s="34">
        <f t="shared" si="360"/>
        <v>0</v>
      </c>
      <c r="R1440" s="34">
        <f t="shared" si="361"/>
        <v>69000</v>
      </c>
      <c r="S1440" s="34">
        <f t="shared" si="362"/>
        <v>69000</v>
      </c>
      <c r="T1440" s="69">
        <v>42856</v>
      </c>
      <c r="V1440" s="11" t="s">
        <v>6178</v>
      </c>
      <c r="W1440" s="11" t="s">
        <v>418</v>
      </c>
      <c r="X1440" s="11" t="s">
        <v>8277</v>
      </c>
      <c r="Y1440" s="11" t="s">
        <v>6179</v>
      </c>
      <c r="Z1440" s="12" t="s">
        <v>4211</v>
      </c>
      <c r="AA1440" s="12" t="s">
        <v>4571</v>
      </c>
      <c r="AB1440" s="12" t="s">
        <v>4572</v>
      </c>
      <c r="AC1440" s="12" t="s">
        <v>6181</v>
      </c>
      <c r="AD1440" s="12" t="s">
        <v>73</v>
      </c>
      <c r="AE1440" s="70">
        <v>42600</v>
      </c>
      <c r="AF1440" s="70">
        <v>99000</v>
      </c>
      <c r="AG1440" s="60"/>
      <c r="AH1440" s="61">
        <v>61813</v>
      </c>
      <c r="AI1440" s="61">
        <v>0</v>
      </c>
      <c r="AJ1440" s="61">
        <v>62740</v>
      </c>
      <c r="AK1440" s="61">
        <v>0</v>
      </c>
      <c r="AL1440" s="61">
        <v>0</v>
      </c>
      <c r="AM1440" s="61">
        <v>62740</v>
      </c>
      <c r="AN1440" s="11" t="s">
        <v>74</v>
      </c>
      <c r="AO1440" s="61">
        <v>69000</v>
      </c>
      <c r="AP1440" s="61">
        <v>0</v>
      </c>
      <c r="AQ1440" s="62">
        <v>0</v>
      </c>
      <c r="AR1440" s="62">
        <v>69000</v>
      </c>
      <c r="AS1440" s="11" t="s">
        <v>74</v>
      </c>
      <c r="AT1440" s="62">
        <v>62740</v>
      </c>
      <c r="AU1440" s="62">
        <v>69000</v>
      </c>
      <c r="AV1440" s="61">
        <v>7187</v>
      </c>
      <c r="AW1440" s="63" t="str">
        <f t="shared" si="363"/>
        <v/>
      </c>
      <c r="AX1440" s="63" t="str">
        <f t="shared" si="364"/>
        <v/>
      </c>
      <c r="AY1440" s="64">
        <v>6260</v>
      </c>
      <c r="AZ1440" s="65">
        <v>9.977685686962065E-2</v>
      </c>
      <c r="BA1440" s="65">
        <v>0.11627004028278841</v>
      </c>
      <c r="BB1440" s="16" t="s">
        <v>5504</v>
      </c>
      <c r="BC1440" s="17" t="s">
        <v>5554</v>
      </c>
    </row>
    <row r="1441" spans="1:55" ht="20.100000000000001" customHeight="1" x14ac:dyDescent="0.2">
      <c r="A1441" s="15">
        <v>2017</v>
      </c>
      <c r="B1441" s="15" t="s">
        <v>75</v>
      </c>
      <c r="C1441" s="35">
        <f t="shared" si="352"/>
        <v>8</v>
      </c>
      <c r="D1441" s="67">
        <v>12</v>
      </c>
      <c r="E1441" s="60" t="s">
        <v>9</v>
      </c>
      <c r="F1441" s="18" t="str">
        <f t="shared" si="353"/>
        <v>Miller, Andrew</v>
      </c>
      <c r="G1441" s="11" t="s">
        <v>4188</v>
      </c>
      <c r="H1441" s="12" t="s">
        <v>6183</v>
      </c>
      <c r="I1441" s="66">
        <v>1</v>
      </c>
      <c r="J1441" s="68" t="s">
        <v>53</v>
      </c>
      <c r="K1441" s="34">
        <f t="shared" si="354"/>
        <v>0</v>
      </c>
      <c r="L1441" s="34">
        <f t="shared" si="355"/>
        <v>41661</v>
      </c>
      <c r="M1441" s="34">
        <f t="shared" si="356"/>
        <v>41661</v>
      </c>
      <c r="N1441" s="34">
        <f t="shared" si="357"/>
        <v>0</v>
      </c>
      <c r="O1441" s="34">
        <f t="shared" si="358"/>
        <v>824</v>
      </c>
      <c r="P1441" s="34">
        <f t="shared" si="359"/>
        <v>824</v>
      </c>
      <c r="Q1441" s="34">
        <f t="shared" si="360"/>
        <v>0</v>
      </c>
      <c r="R1441" s="34">
        <f t="shared" si="361"/>
        <v>42485</v>
      </c>
      <c r="S1441" s="34">
        <f t="shared" si="362"/>
        <v>42485</v>
      </c>
      <c r="T1441" s="69">
        <v>42826</v>
      </c>
      <c r="V1441" s="11" t="s">
        <v>2358</v>
      </c>
      <c r="W1441" s="11" t="s">
        <v>3840</v>
      </c>
      <c r="X1441" s="11" t="s">
        <v>8285</v>
      </c>
      <c r="Y1441" s="11" t="s">
        <v>6182</v>
      </c>
      <c r="Z1441" s="12" t="s">
        <v>95</v>
      </c>
      <c r="AA1441" s="12" t="s">
        <v>4765</v>
      </c>
      <c r="AB1441" s="12" t="s">
        <v>4766</v>
      </c>
      <c r="AC1441" s="12" t="s">
        <v>6184</v>
      </c>
      <c r="AD1441" s="12" t="s">
        <v>346</v>
      </c>
      <c r="AE1441" s="70">
        <v>23618</v>
      </c>
      <c r="AF1441" s="70">
        <v>60603</v>
      </c>
      <c r="AG1441" s="60"/>
      <c r="AH1441" s="61">
        <v>41045</v>
      </c>
      <c r="AI1441" s="61">
        <v>0</v>
      </c>
      <c r="AJ1441" s="61">
        <v>41661</v>
      </c>
      <c r="AK1441" s="61">
        <v>0</v>
      </c>
      <c r="AL1441" s="61">
        <v>0</v>
      </c>
      <c r="AM1441" s="61">
        <v>41661</v>
      </c>
      <c r="AN1441" s="11" t="s">
        <v>4154</v>
      </c>
      <c r="AO1441" s="61">
        <v>42485</v>
      </c>
      <c r="AP1441" s="61">
        <v>0</v>
      </c>
      <c r="AQ1441" s="62">
        <v>0</v>
      </c>
      <c r="AR1441" s="62">
        <v>42485</v>
      </c>
      <c r="AS1441" s="11" t="s">
        <v>4154</v>
      </c>
      <c r="AT1441" s="62">
        <v>41661</v>
      </c>
      <c r="AU1441" s="62">
        <v>42485</v>
      </c>
      <c r="AV1441" s="61">
        <v>1440</v>
      </c>
      <c r="AW1441" s="63" t="str">
        <f t="shared" si="363"/>
        <v/>
      </c>
      <c r="AX1441" s="63" t="str">
        <f t="shared" si="364"/>
        <v/>
      </c>
      <c r="AY1441" s="64">
        <v>824</v>
      </c>
      <c r="AZ1441" s="65">
        <v>1.977868990182665E-2</v>
      </c>
      <c r="BA1441" s="65">
        <v>3.5083444999390916E-2</v>
      </c>
      <c r="BB1441" s="16" t="s">
        <v>5504</v>
      </c>
      <c r="BC1441" s="17" t="s">
        <v>5554</v>
      </c>
    </row>
    <row r="1442" spans="1:55" ht="20.100000000000001" customHeight="1" x14ac:dyDescent="0.2">
      <c r="A1442" s="15">
        <v>2017</v>
      </c>
      <c r="B1442" s="15" t="s">
        <v>75</v>
      </c>
      <c r="C1442" s="35">
        <f t="shared" si="352"/>
        <v>8</v>
      </c>
      <c r="D1442" s="67">
        <v>12</v>
      </c>
      <c r="E1442" s="60" t="s">
        <v>9</v>
      </c>
      <c r="F1442" s="18" t="str">
        <f t="shared" si="353"/>
        <v>Pennock, Anthony</v>
      </c>
      <c r="G1442" s="11" t="s">
        <v>5369</v>
      </c>
      <c r="H1442" s="12" t="s">
        <v>6196</v>
      </c>
      <c r="I1442" s="66">
        <v>1</v>
      </c>
      <c r="J1442" s="68" t="s">
        <v>53</v>
      </c>
      <c r="K1442" s="34">
        <f t="shared" si="354"/>
        <v>38388</v>
      </c>
      <c r="L1442" s="34">
        <f t="shared" si="355"/>
        <v>0</v>
      </c>
      <c r="M1442" s="34">
        <f t="shared" si="356"/>
        <v>38388</v>
      </c>
      <c r="N1442" s="34">
        <f t="shared" si="357"/>
        <v>112</v>
      </c>
      <c r="O1442" s="34">
        <f t="shared" si="358"/>
        <v>0</v>
      </c>
      <c r="P1442" s="34">
        <f t="shared" si="359"/>
        <v>112</v>
      </c>
      <c r="Q1442" s="34">
        <f t="shared" si="360"/>
        <v>38500</v>
      </c>
      <c r="R1442" s="34">
        <f t="shared" si="361"/>
        <v>0</v>
      </c>
      <c r="S1442" s="34">
        <f t="shared" si="362"/>
        <v>38500</v>
      </c>
      <c r="T1442" s="69">
        <v>42856</v>
      </c>
      <c r="V1442" s="11" t="s">
        <v>6194</v>
      </c>
      <c r="W1442" s="11" t="s">
        <v>3857</v>
      </c>
      <c r="X1442" s="11" t="s">
        <v>8319</v>
      </c>
      <c r="Y1442" s="11" t="s">
        <v>6195</v>
      </c>
      <c r="Z1442" s="12" t="s">
        <v>95</v>
      </c>
      <c r="AA1442" s="12" t="s">
        <v>6197</v>
      </c>
      <c r="AB1442" s="12" t="s">
        <v>6198</v>
      </c>
      <c r="AC1442" s="12" t="s">
        <v>4357</v>
      </c>
      <c r="AD1442" s="12" t="s">
        <v>73</v>
      </c>
      <c r="AE1442" s="70">
        <v>23618</v>
      </c>
      <c r="AF1442" s="70">
        <v>53376</v>
      </c>
      <c r="AG1442" s="60"/>
      <c r="AH1442" s="61">
        <v>37821</v>
      </c>
      <c r="AI1442" s="61">
        <v>0</v>
      </c>
      <c r="AJ1442" s="61">
        <v>38388</v>
      </c>
      <c r="AK1442" s="61">
        <v>0</v>
      </c>
      <c r="AL1442" s="61">
        <v>38388</v>
      </c>
      <c r="AM1442" s="61">
        <v>0</v>
      </c>
      <c r="AN1442" s="11"/>
      <c r="AO1442" s="61">
        <v>38500</v>
      </c>
      <c r="AP1442" s="61">
        <v>0</v>
      </c>
      <c r="AQ1442" s="62">
        <v>38500</v>
      </c>
      <c r="AR1442" s="62">
        <v>0</v>
      </c>
      <c r="AS1442" s="11"/>
      <c r="AT1442" s="62">
        <v>38388</v>
      </c>
      <c r="AU1442" s="62">
        <v>38500</v>
      </c>
      <c r="AV1442" s="61">
        <v>679</v>
      </c>
      <c r="AW1442" s="63" t="str">
        <f t="shared" si="363"/>
        <v/>
      </c>
      <c r="AX1442" s="63" t="str">
        <f t="shared" si="364"/>
        <v/>
      </c>
      <c r="AY1442" s="64">
        <v>112</v>
      </c>
      <c r="AZ1442" s="65">
        <v>2.9175784099197666E-3</v>
      </c>
      <c r="BA1442" s="65">
        <v>1.7952989080140664E-2</v>
      </c>
      <c r="BB1442" s="16" t="s">
        <v>5504</v>
      </c>
      <c r="BC1442" s="17" t="s">
        <v>5505</v>
      </c>
    </row>
    <row r="1443" spans="1:55" ht="20.100000000000001" customHeight="1" x14ac:dyDescent="0.2">
      <c r="A1443" s="15">
        <v>2017</v>
      </c>
      <c r="B1443" s="15" t="s">
        <v>75</v>
      </c>
      <c r="C1443" s="35">
        <f t="shared" si="352"/>
        <v>8</v>
      </c>
      <c r="D1443" s="67">
        <v>12</v>
      </c>
      <c r="E1443" s="60" t="s">
        <v>9</v>
      </c>
      <c r="F1443" s="18" t="str">
        <f t="shared" si="353"/>
        <v>Riley, Joseph</v>
      </c>
      <c r="G1443" s="11" t="s">
        <v>4149</v>
      </c>
      <c r="H1443" s="12" t="s">
        <v>6201</v>
      </c>
      <c r="I1443" s="66">
        <v>1</v>
      </c>
      <c r="J1443" s="68" t="s">
        <v>53</v>
      </c>
      <c r="K1443" s="34">
        <f t="shared" si="354"/>
        <v>53179</v>
      </c>
      <c r="L1443" s="34">
        <f t="shared" si="355"/>
        <v>0</v>
      </c>
      <c r="M1443" s="34">
        <f t="shared" si="356"/>
        <v>53179</v>
      </c>
      <c r="N1443" s="34">
        <f t="shared" si="357"/>
        <v>4924</v>
      </c>
      <c r="O1443" s="34">
        <f t="shared" si="358"/>
        <v>0</v>
      </c>
      <c r="P1443" s="34">
        <f t="shared" si="359"/>
        <v>4924</v>
      </c>
      <c r="Q1443" s="34">
        <f t="shared" si="360"/>
        <v>58103</v>
      </c>
      <c r="R1443" s="34">
        <f t="shared" si="361"/>
        <v>0</v>
      </c>
      <c r="S1443" s="34">
        <f t="shared" si="362"/>
        <v>58103</v>
      </c>
      <c r="T1443" s="69">
        <v>42826</v>
      </c>
      <c r="V1443" s="11" t="s">
        <v>6199</v>
      </c>
      <c r="W1443" s="11" t="s">
        <v>344</v>
      </c>
      <c r="X1443" s="11" t="s">
        <v>8356</v>
      </c>
      <c r="Y1443" s="11" t="s">
        <v>6200</v>
      </c>
      <c r="Z1443" s="12" t="s">
        <v>95</v>
      </c>
      <c r="AA1443" s="12" t="s">
        <v>5418</v>
      </c>
      <c r="AB1443" s="12" t="s">
        <v>5419</v>
      </c>
      <c r="AC1443" s="12" t="s">
        <v>4153</v>
      </c>
      <c r="AD1443" s="12" t="s">
        <v>73</v>
      </c>
      <c r="AE1443" s="70">
        <v>27713</v>
      </c>
      <c r="AF1443" s="70">
        <v>70436</v>
      </c>
      <c r="AG1443" s="60"/>
      <c r="AH1443" s="61">
        <v>52393</v>
      </c>
      <c r="AI1443" s="61">
        <v>0</v>
      </c>
      <c r="AJ1443" s="61">
        <v>53179</v>
      </c>
      <c r="AK1443" s="61">
        <v>0</v>
      </c>
      <c r="AL1443" s="61">
        <v>53179</v>
      </c>
      <c r="AM1443" s="61">
        <v>0</v>
      </c>
      <c r="AN1443" s="11"/>
      <c r="AO1443" s="61">
        <v>58103</v>
      </c>
      <c r="AP1443" s="61">
        <v>0</v>
      </c>
      <c r="AQ1443" s="62">
        <v>58103</v>
      </c>
      <c r="AR1443" s="62">
        <v>0</v>
      </c>
      <c r="AS1443" s="11"/>
      <c r="AT1443" s="62">
        <v>53179</v>
      </c>
      <c r="AU1443" s="62">
        <v>58103</v>
      </c>
      <c r="AV1443" s="61">
        <v>5710</v>
      </c>
      <c r="AW1443" s="63" t="str">
        <f t="shared" si="363"/>
        <v/>
      </c>
      <c r="AX1443" s="63" t="str">
        <f t="shared" si="364"/>
        <v/>
      </c>
      <c r="AY1443" s="64">
        <v>4924</v>
      </c>
      <c r="AZ1443" s="65">
        <v>9.2592940822505118E-2</v>
      </c>
      <c r="BA1443" s="65">
        <v>0.10898402458343671</v>
      </c>
      <c r="BB1443" s="16" t="s">
        <v>5504</v>
      </c>
      <c r="BC1443" s="17" t="s">
        <v>5505</v>
      </c>
    </row>
    <row r="1444" spans="1:55" ht="20.100000000000001" customHeight="1" x14ac:dyDescent="0.2">
      <c r="A1444" s="15">
        <v>2017</v>
      </c>
      <c r="B1444" s="15" t="s">
        <v>75</v>
      </c>
      <c r="C1444" s="35">
        <f t="shared" si="352"/>
        <v>8</v>
      </c>
      <c r="D1444" s="67">
        <v>12</v>
      </c>
      <c r="E1444" s="60" t="s">
        <v>9</v>
      </c>
      <c r="F1444" s="18" t="str">
        <f t="shared" si="353"/>
        <v>Rouse, Towanna</v>
      </c>
      <c r="G1444" s="11" t="s">
        <v>299</v>
      </c>
      <c r="H1444" s="12" t="s">
        <v>5528</v>
      </c>
      <c r="I1444" s="66">
        <v>1</v>
      </c>
      <c r="J1444" s="68" t="s">
        <v>53</v>
      </c>
      <c r="K1444" s="34">
        <f t="shared" si="354"/>
        <v>49400</v>
      </c>
      <c r="L1444" s="34">
        <f t="shared" si="355"/>
        <v>0</v>
      </c>
      <c r="M1444" s="34">
        <f t="shared" si="356"/>
        <v>49400</v>
      </c>
      <c r="N1444" s="34">
        <f t="shared" si="357"/>
        <v>2365</v>
      </c>
      <c r="O1444" s="34">
        <f t="shared" si="358"/>
        <v>0</v>
      </c>
      <c r="P1444" s="34">
        <f t="shared" si="359"/>
        <v>2365</v>
      </c>
      <c r="Q1444" s="34">
        <f t="shared" si="360"/>
        <v>51765</v>
      </c>
      <c r="R1444" s="34">
        <f t="shared" si="361"/>
        <v>0</v>
      </c>
      <c r="S1444" s="34">
        <f t="shared" si="362"/>
        <v>51765</v>
      </c>
      <c r="T1444" s="69">
        <v>42887</v>
      </c>
      <c r="V1444" s="11" t="s">
        <v>5525</v>
      </c>
      <c r="W1444" s="11" t="s">
        <v>5526</v>
      </c>
      <c r="X1444" s="11" t="s">
        <v>8361</v>
      </c>
      <c r="Y1444" s="11" t="s">
        <v>5527</v>
      </c>
      <c r="Z1444" s="12" t="s">
        <v>4137</v>
      </c>
      <c r="AA1444" s="12" t="s">
        <v>4481</v>
      </c>
      <c r="AB1444" s="12" t="s">
        <v>4482</v>
      </c>
      <c r="AC1444" s="12" t="s">
        <v>3582</v>
      </c>
      <c r="AD1444" s="12">
        <v>999999</v>
      </c>
      <c r="AE1444" s="70">
        <v>30888</v>
      </c>
      <c r="AF1444" s="70">
        <v>73719</v>
      </c>
      <c r="AG1444" s="60"/>
      <c r="AH1444" s="61">
        <v>0</v>
      </c>
      <c r="AI1444" s="61">
        <v>0</v>
      </c>
      <c r="AJ1444" s="61">
        <v>49400</v>
      </c>
      <c r="AK1444" s="61">
        <v>0</v>
      </c>
      <c r="AL1444" s="61">
        <v>49400</v>
      </c>
      <c r="AM1444" s="61">
        <v>0</v>
      </c>
      <c r="AN1444" s="11"/>
      <c r="AO1444" s="61">
        <v>51765</v>
      </c>
      <c r="AP1444" s="61">
        <v>0</v>
      </c>
      <c r="AQ1444" s="62">
        <v>51765</v>
      </c>
      <c r="AR1444" s="62">
        <v>0</v>
      </c>
      <c r="AS1444" s="11"/>
      <c r="AT1444" s="62">
        <v>49400</v>
      </c>
      <c r="AU1444" s="62">
        <v>51765</v>
      </c>
      <c r="AV1444" s="61">
        <v>51765</v>
      </c>
      <c r="AW1444" s="63" t="str">
        <f t="shared" si="363"/>
        <v/>
      </c>
      <c r="AX1444" s="63" t="str">
        <f t="shared" si="364"/>
        <v/>
      </c>
      <c r="AY1444" s="64">
        <v>2365</v>
      </c>
      <c r="AZ1444" s="65">
        <v>4.7874493927125505E-2</v>
      </c>
      <c r="BA1444" s="65">
        <v>0</v>
      </c>
      <c r="BB1444" s="16" t="s">
        <v>5504</v>
      </c>
      <c r="BC1444" s="17" t="s">
        <v>5529</v>
      </c>
    </row>
    <row r="1445" spans="1:55" ht="20.100000000000001" customHeight="1" x14ac:dyDescent="0.2">
      <c r="A1445" s="15">
        <v>2017</v>
      </c>
      <c r="B1445" s="15" t="s">
        <v>75</v>
      </c>
      <c r="C1445" s="35">
        <f t="shared" si="352"/>
        <v>8</v>
      </c>
      <c r="D1445" s="67">
        <v>12</v>
      </c>
      <c r="E1445" s="60" t="s">
        <v>9</v>
      </c>
      <c r="F1445" s="18" t="str">
        <f t="shared" si="353"/>
        <v>Schroeder, Kerry</v>
      </c>
      <c r="G1445" s="11" t="s">
        <v>2048</v>
      </c>
      <c r="H1445" s="12" t="s">
        <v>5533</v>
      </c>
      <c r="I1445" s="66">
        <v>1</v>
      </c>
      <c r="J1445" s="68" t="s">
        <v>53</v>
      </c>
      <c r="K1445" s="34">
        <f t="shared" si="354"/>
        <v>81623</v>
      </c>
      <c r="L1445" s="34">
        <f t="shared" si="355"/>
        <v>9069</v>
      </c>
      <c r="M1445" s="34">
        <f t="shared" si="356"/>
        <v>90692</v>
      </c>
      <c r="N1445" s="34">
        <f t="shared" si="357"/>
        <v>2077</v>
      </c>
      <c r="O1445" s="34">
        <f t="shared" si="358"/>
        <v>231</v>
      </c>
      <c r="P1445" s="34">
        <f t="shared" si="359"/>
        <v>2308</v>
      </c>
      <c r="Q1445" s="34">
        <f t="shared" si="360"/>
        <v>83700</v>
      </c>
      <c r="R1445" s="34">
        <f t="shared" si="361"/>
        <v>9300</v>
      </c>
      <c r="S1445" s="34">
        <f t="shared" si="362"/>
        <v>93000</v>
      </c>
      <c r="T1445" s="69">
        <v>42867</v>
      </c>
      <c r="V1445" s="11" t="s">
        <v>5530</v>
      </c>
      <c r="W1445" s="11" t="s">
        <v>5531</v>
      </c>
      <c r="X1445" s="11" t="s">
        <v>8371</v>
      </c>
      <c r="Y1445" s="11" t="s">
        <v>5532</v>
      </c>
      <c r="Z1445" s="12" t="s">
        <v>4211</v>
      </c>
      <c r="AA1445" s="12" t="s">
        <v>5297</v>
      </c>
      <c r="AB1445" s="12" t="s">
        <v>5298</v>
      </c>
      <c r="AC1445" s="12" t="s">
        <v>4214</v>
      </c>
      <c r="AD1445" s="12">
        <v>999999</v>
      </c>
      <c r="AE1445" s="70">
        <v>55000</v>
      </c>
      <c r="AF1445" s="70">
        <v>131000</v>
      </c>
      <c r="AG1445" s="60"/>
      <c r="AH1445" s="61">
        <v>89352</v>
      </c>
      <c r="AI1445" s="61">
        <v>0</v>
      </c>
      <c r="AJ1445" s="61">
        <v>90692</v>
      </c>
      <c r="AK1445" s="61">
        <v>0</v>
      </c>
      <c r="AL1445" s="61">
        <v>81623</v>
      </c>
      <c r="AM1445" s="61">
        <v>9069</v>
      </c>
      <c r="AN1445" s="11" t="s">
        <v>74</v>
      </c>
      <c r="AO1445" s="61">
        <v>93000</v>
      </c>
      <c r="AP1445" s="61">
        <v>0</v>
      </c>
      <c r="AQ1445" s="62">
        <v>83700</v>
      </c>
      <c r="AR1445" s="62">
        <v>9300</v>
      </c>
      <c r="AS1445" s="11" t="s">
        <v>74</v>
      </c>
      <c r="AT1445" s="62">
        <v>90692</v>
      </c>
      <c r="AU1445" s="62">
        <v>93000</v>
      </c>
      <c r="AV1445" s="61">
        <v>3648</v>
      </c>
      <c r="AW1445" s="63" t="str">
        <f t="shared" si="363"/>
        <v/>
      </c>
      <c r="AX1445" s="63" t="str">
        <f t="shared" si="364"/>
        <v/>
      </c>
      <c r="AY1445" s="64">
        <v>2308</v>
      </c>
      <c r="AZ1445" s="65">
        <v>2.5448771666740175E-2</v>
      </c>
      <c r="BA1445" s="65">
        <v>4.0827289820037603E-2</v>
      </c>
      <c r="BB1445" s="16" t="s">
        <v>5504</v>
      </c>
      <c r="BC1445" s="17" t="s">
        <v>5534</v>
      </c>
    </row>
    <row r="1446" spans="1:55" ht="20.100000000000001" customHeight="1" x14ac:dyDescent="0.2">
      <c r="A1446" s="15">
        <v>2017</v>
      </c>
      <c r="B1446" s="15" t="s">
        <v>75</v>
      </c>
      <c r="C1446" s="35">
        <f t="shared" si="352"/>
        <v>8</v>
      </c>
      <c r="D1446" s="67">
        <v>12</v>
      </c>
      <c r="E1446" s="60" t="s">
        <v>9</v>
      </c>
      <c r="F1446" s="18" t="str">
        <f t="shared" si="353"/>
        <v>Sechler, Christy</v>
      </c>
      <c r="G1446" s="11" t="s">
        <v>1110</v>
      </c>
      <c r="H1446" s="12" t="s">
        <v>5537</v>
      </c>
      <c r="I1446" s="66">
        <v>1</v>
      </c>
      <c r="J1446" s="68" t="s">
        <v>53</v>
      </c>
      <c r="K1446" s="34">
        <f t="shared" si="354"/>
        <v>0</v>
      </c>
      <c r="L1446" s="34">
        <f t="shared" si="355"/>
        <v>46160</v>
      </c>
      <c r="M1446" s="34">
        <f t="shared" si="356"/>
        <v>46160</v>
      </c>
      <c r="N1446" s="34">
        <f t="shared" si="357"/>
        <v>0</v>
      </c>
      <c r="O1446" s="34">
        <f t="shared" si="358"/>
        <v>1030</v>
      </c>
      <c r="P1446" s="34">
        <f t="shared" si="359"/>
        <v>1030</v>
      </c>
      <c r="Q1446" s="34">
        <f t="shared" si="360"/>
        <v>0</v>
      </c>
      <c r="R1446" s="34">
        <f t="shared" si="361"/>
        <v>47190</v>
      </c>
      <c r="S1446" s="34">
        <f t="shared" si="362"/>
        <v>47190</v>
      </c>
      <c r="T1446" s="69">
        <v>42916</v>
      </c>
      <c r="V1446" s="11" t="s">
        <v>5535</v>
      </c>
      <c r="W1446" s="11" t="s">
        <v>3798</v>
      </c>
      <c r="X1446" s="11" t="s">
        <v>8374</v>
      </c>
      <c r="Y1446" s="11" t="s">
        <v>5536</v>
      </c>
      <c r="Z1446" s="12" t="s">
        <v>254</v>
      </c>
      <c r="AA1446" s="12" t="s">
        <v>5538</v>
      </c>
      <c r="AB1446" s="12" t="s">
        <v>5539</v>
      </c>
      <c r="AC1446" s="12" t="s">
        <v>4222</v>
      </c>
      <c r="AD1446" s="12">
        <v>999999</v>
      </c>
      <c r="AE1446" s="70">
        <v>29709</v>
      </c>
      <c r="AF1446" s="70">
        <v>59106</v>
      </c>
      <c r="AG1446" s="60"/>
      <c r="AH1446" s="61">
        <v>44000</v>
      </c>
      <c r="AI1446" s="61">
        <v>0</v>
      </c>
      <c r="AJ1446" s="61">
        <v>46160</v>
      </c>
      <c r="AK1446" s="61">
        <v>0</v>
      </c>
      <c r="AL1446" s="61">
        <v>0</v>
      </c>
      <c r="AM1446" s="61">
        <v>46160</v>
      </c>
      <c r="AN1446" s="11" t="s">
        <v>74</v>
      </c>
      <c r="AO1446" s="61">
        <v>47190</v>
      </c>
      <c r="AP1446" s="61">
        <v>0</v>
      </c>
      <c r="AQ1446" s="62">
        <v>0</v>
      </c>
      <c r="AR1446" s="62">
        <v>47190</v>
      </c>
      <c r="AS1446" s="11" t="s">
        <v>74</v>
      </c>
      <c r="AT1446" s="62">
        <v>46160</v>
      </c>
      <c r="AU1446" s="62">
        <v>47190</v>
      </c>
      <c r="AV1446" s="61">
        <v>3190</v>
      </c>
      <c r="AW1446" s="63" t="str">
        <f t="shared" si="363"/>
        <v/>
      </c>
      <c r="AX1446" s="63" t="str">
        <f t="shared" si="364"/>
        <v/>
      </c>
      <c r="AY1446" s="64">
        <v>1030</v>
      </c>
      <c r="AZ1446" s="65">
        <v>2.2313691507798959E-2</v>
      </c>
      <c r="BA1446" s="65">
        <v>7.2499999999999995E-2</v>
      </c>
      <c r="BB1446" s="16" t="s">
        <v>5504</v>
      </c>
      <c r="BC1446" s="17" t="s">
        <v>5540</v>
      </c>
    </row>
    <row r="1447" spans="1:55" ht="20.100000000000001" customHeight="1" x14ac:dyDescent="0.2">
      <c r="A1447" s="15">
        <v>2017</v>
      </c>
      <c r="B1447" s="15" t="s">
        <v>75</v>
      </c>
      <c r="C1447" s="35">
        <f t="shared" si="352"/>
        <v>8</v>
      </c>
      <c r="D1447" s="67">
        <v>12</v>
      </c>
      <c r="E1447" s="60" t="s">
        <v>9</v>
      </c>
      <c r="F1447" s="18" t="str">
        <f t="shared" si="353"/>
        <v>Spells, Jenny</v>
      </c>
      <c r="G1447" s="11" t="s">
        <v>133</v>
      </c>
      <c r="H1447" s="12" t="s">
        <v>5544</v>
      </c>
      <c r="I1447" s="66">
        <v>1</v>
      </c>
      <c r="J1447" s="68" t="s">
        <v>53</v>
      </c>
      <c r="K1447" s="34">
        <f t="shared" si="354"/>
        <v>57348</v>
      </c>
      <c r="L1447" s="34">
        <f t="shared" si="355"/>
        <v>0</v>
      </c>
      <c r="M1447" s="34">
        <f t="shared" si="356"/>
        <v>57348</v>
      </c>
      <c r="N1447" s="34">
        <f t="shared" si="357"/>
        <v>2586</v>
      </c>
      <c r="O1447" s="34">
        <f t="shared" si="358"/>
        <v>0</v>
      </c>
      <c r="P1447" s="34">
        <f t="shared" si="359"/>
        <v>2586</v>
      </c>
      <c r="Q1447" s="34">
        <f t="shared" si="360"/>
        <v>59934</v>
      </c>
      <c r="R1447" s="34">
        <f t="shared" si="361"/>
        <v>0</v>
      </c>
      <c r="S1447" s="34">
        <f t="shared" si="362"/>
        <v>59934</v>
      </c>
      <c r="T1447" s="69">
        <v>42887</v>
      </c>
      <c r="V1447" s="11" t="s">
        <v>5541</v>
      </c>
      <c r="W1447" s="11" t="s">
        <v>5542</v>
      </c>
      <c r="X1447" s="11" t="s">
        <v>8390</v>
      </c>
      <c r="Y1447" s="11" t="s">
        <v>5543</v>
      </c>
      <c r="Z1447" s="12" t="s">
        <v>4143</v>
      </c>
      <c r="AA1447" s="12" t="s">
        <v>4367</v>
      </c>
      <c r="AB1447" s="12" t="s">
        <v>4368</v>
      </c>
      <c r="AC1447" s="12" t="s">
        <v>3606</v>
      </c>
      <c r="AD1447" s="12">
        <v>999999</v>
      </c>
      <c r="AE1447" s="70">
        <v>36012</v>
      </c>
      <c r="AF1447" s="70">
        <v>96812</v>
      </c>
      <c r="AG1447" s="60"/>
      <c r="AH1447" s="61">
        <v>56500</v>
      </c>
      <c r="AI1447" s="61">
        <v>0</v>
      </c>
      <c r="AJ1447" s="61">
        <v>57348</v>
      </c>
      <c r="AK1447" s="61">
        <v>0</v>
      </c>
      <c r="AL1447" s="61">
        <v>57348</v>
      </c>
      <c r="AM1447" s="61">
        <v>0</v>
      </c>
      <c r="AN1447" s="11"/>
      <c r="AO1447" s="61">
        <v>59934</v>
      </c>
      <c r="AP1447" s="61">
        <v>0</v>
      </c>
      <c r="AQ1447" s="62">
        <v>59934</v>
      </c>
      <c r="AR1447" s="62">
        <v>0</v>
      </c>
      <c r="AS1447" s="11"/>
      <c r="AT1447" s="62">
        <v>57348</v>
      </c>
      <c r="AU1447" s="62">
        <v>59934</v>
      </c>
      <c r="AV1447" s="61">
        <v>3434</v>
      </c>
      <c r="AW1447" s="63" t="str">
        <f t="shared" si="363"/>
        <v/>
      </c>
      <c r="AX1447" s="63" t="str">
        <f t="shared" si="364"/>
        <v/>
      </c>
      <c r="AY1447" s="64">
        <v>2586</v>
      </c>
      <c r="AZ1447" s="65">
        <v>4.5093115714584645E-2</v>
      </c>
      <c r="BA1447" s="65">
        <v>6.07787610619469E-2</v>
      </c>
      <c r="BB1447" s="16" t="s">
        <v>5504</v>
      </c>
      <c r="BC1447" s="17" t="s">
        <v>5505</v>
      </c>
    </row>
    <row r="1448" spans="1:55" ht="20.100000000000001" customHeight="1" x14ac:dyDescent="0.2">
      <c r="A1448" s="15">
        <v>2017</v>
      </c>
      <c r="B1448" s="15" t="s">
        <v>75</v>
      </c>
      <c r="C1448" s="35">
        <f t="shared" si="352"/>
        <v>8</v>
      </c>
      <c r="D1448" s="67">
        <v>12</v>
      </c>
      <c r="E1448" s="60" t="s">
        <v>9</v>
      </c>
      <c r="F1448" s="18" t="str">
        <f t="shared" si="353"/>
        <v>Stephens, LaKeisha</v>
      </c>
      <c r="G1448" s="11" t="s">
        <v>299</v>
      </c>
      <c r="H1448" s="12" t="s">
        <v>5548</v>
      </c>
      <c r="I1448" s="66">
        <v>1</v>
      </c>
      <c r="J1448" s="68" t="s">
        <v>53</v>
      </c>
      <c r="K1448" s="34">
        <f t="shared" si="354"/>
        <v>50141</v>
      </c>
      <c r="L1448" s="34">
        <f t="shared" si="355"/>
        <v>0</v>
      </c>
      <c r="M1448" s="34">
        <f t="shared" si="356"/>
        <v>50141</v>
      </c>
      <c r="N1448" s="34">
        <f t="shared" si="357"/>
        <v>859</v>
      </c>
      <c r="O1448" s="34">
        <f t="shared" si="358"/>
        <v>0</v>
      </c>
      <c r="P1448" s="34">
        <f t="shared" si="359"/>
        <v>859</v>
      </c>
      <c r="Q1448" s="34">
        <f t="shared" si="360"/>
        <v>51000</v>
      </c>
      <c r="R1448" s="34">
        <f t="shared" si="361"/>
        <v>0</v>
      </c>
      <c r="S1448" s="34">
        <f t="shared" si="362"/>
        <v>51000</v>
      </c>
      <c r="T1448" s="69">
        <v>42887</v>
      </c>
      <c r="V1448" s="11" t="s">
        <v>5545</v>
      </c>
      <c r="W1448" s="11" t="s">
        <v>5546</v>
      </c>
      <c r="X1448" s="11" t="s">
        <v>8393</v>
      </c>
      <c r="Y1448" s="11" t="s">
        <v>5547</v>
      </c>
      <c r="Z1448" s="12" t="s">
        <v>4137</v>
      </c>
      <c r="AA1448" s="12" t="s">
        <v>4481</v>
      </c>
      <c r="AB1448" s="12" t="s">
        <v>4482</v>
      </c>
      <c r="AC1448" s="12" t="s">
        <v>3582</v>
      </c>
      <c r="AD1448" s="12">
        <v>999999</v>
      </c>
      <c r="AE1448" s="70">
        <v>30888</v>
      </c>
      <c r="AF1448" s="70">
        <v>73719</v>
      </c>
      <c r="AG1448" s="60"/>
      <c r="AH1448" s="61">
        <v>49400</v>
      </c>
      <c r="AI1448" s="61">
        <v>0</v>
      </c>
      <c r="AJ1448" s="61">
        <v>50141</v>
      </c>
      <c r="AK1448" s="61">
        <v>0</v>
      </c>
      <c r="AL1448" s="61">
        <v>50141</v>
      </c>
      <c r="AM1448" s="61">
        <v>0</v>
      </c>
      <c r="AN1448" s="11"/>
      <c r="AO1448" s="61">
        <v>51000</v>
      </c>
      <c r="AP1448" s="61">
        <v>0</v>
      </c>
      <c r="AQ1448" s="62">
        <v>51000</v>
      </c>
      <c r="AR1448" s="62">
        <v>0</v>
      </c>
      <c r="AS1448" s="11"/>
      <c r="AT1448" s="62">
        <v>50141</v>
      </c>
      <c r="AU1448" s="62">
        <v>51000</v>
      </c>
      <c r="AV1448" s="61">
        <v>1600</v>
      </c>
      <c r="AW1448" s="63" t="str">
        <f t="shared" si="363"/>
        <v/>
      </c>
      <c r="AX1448" s="63" t="str">
        <f t="shared" si="364"/>
        <v/>
      </c>
      <c r="AY1448" s="64">
        <v>859</v>
      </c>
      <c r="AZ1448" s="65">
        <v>1.7131688638040724E-2</v>
      </c>
      <c r="BA1448" s="65">
        <v>3.2388663967611336E-2</v>
      </c>
      <c r="BB1448" s="16" t="s">
        <v>5504</v>
      </c>
      <c r="BC1448" s="17" t="s">
        <v>5529</v>
      </c>
    </row>
    <row r="1449" spans="1:55" ht="20.100000000000001" customHeight="1" x14ac:dyDescent="0.2">
      <c r="A1449" s="15">
        <v>2017</v>
      </c>
      <c r="B1449" s="15" t="s">
        <v>75</v>
      </c>
      <c r="C1449" s="35">
        <f t="shared" si="352"/>
        <v>8</v>
      </c>
      <c r="D1449" s="67">
        <v>12</v>
      </c>
      <c r="E1449" s="60" t="s">
        <v>9</v>
      </c>
      <c r="F1449" s="18" t="str">
        <f t="shared" si="353"/>
        <v>Strossi, Anthony</v>
      </c>
      <c r="G1449" s="11" t="s">
        <v>4188</v>
      </c>
      <c r="H1449" s="12" t="s">
        <v>6217</v>
      </c>
      <c r="I1449" s="66">
        <v>1</v>
      </c>
      <c r="J1449" s="68" t="s">
        <v>53</v>
      </c>
      <c r="K1449" s="34">
        <f t="shared" si="354"/>
        <v>0</v>
      </c>
      <c r="L1449" s="34">
        <f t="shared" si="355"/>
        <v>42123</v>
      </c>
      <c r="M1449" s="34">
        <f t="shared" si="356"/>
        <v>42123</v>
      </c>
      <c r="N1449" s="34">
        <f t="shared" si="357"/>
        <v>0</v>
      </c>
      <c r="O1449" s="34">
        <f t="shared" si="358"/>
        <v>1362</v>
      </c>
      <c r="P1449" s="34">
        <f t="shared" si="359"/>
        <v>1362</v>
      </c>
      <c r="Q1449" s="34">
        <f t="shared" si="360"/>
        <v>0</v>
      </c>
      <c r="R1449" s="34">
        <f t="shared" si="361"/>
        <v>43485</v>
      </c>
      <c r="S1449" s="34">
        <f t="shared" si="362"/>
        <v>43485</v>
      </c>
      <c r="T1449" s="69">
        <v>42826</v>
      </c>
      <c r="V1449" s="11" t="s">
        <v>6215</v>
      </c>
      <c r="W1449" s="11" t="s">
        <v>3857</v>
      </c>
      <c r="X1449" s="11" t="s">
        <v>8397</v>
      </c>
      <c r="Y1449" s="11" t="s">
        <v>6216</v>
      </c>
      <c r="Z1449" s="12" t="s">
        <v>95</v>
      </c>
      <c r="AA1449" s="12" t="s">
        <v>4765</v>
      </c>
      <c r="AB1449" s="12" t="s">
        <v>4766</v>
      </c>
      <c r="AC1449" s="12" t="s">
        <v>4357</v>
      </c>
      <c r="AD1449" s="12" t="s">
        <v>73</v>
      </c>
      <c r="AE1449" s="70">
        <v>23618</v>
      </c>
      <c r="AF1449" s="70">
        <v>60603</v>
      </c>
      <c r="AG1449" s="60"/>
      <c r="AH1449" s="61">
        <v>41500</v>
      </c>
      <c r="AI1449" s="61">
        <v>0</v>
      </c>
      <c r="AJ1449" s="61">
        <v>42123</v>
      </c>
      <c r="AK1449" s="61">
        <v>0</v>
      </c>
      <c r="AL1449" s="61">
        <v>0</v>
      </c>
      <c r="AM1449" s="61">
        <v>42123</v>
      </c>
      <c r="AN1449" s="11" t="s">
        <v>4154</v>
      </c>
      <c r="AO1449" s="61">
        <v>43485</v>
      </c>
      <c r="AP1449" s="61">
        <v>0</v>
      </c>
      <c r="AQ1449" s="62">
        <v>0</v>
      </c>
      <c r="AR1449" s="62">
        <v>43485</v>
      </c>
      <c r="AS1449" s="11" t="s">
        <v>4154</v>
      </c>
      <c r="AT1449" s="62">
        <v>42123</v>
      </c>
      <c r="AU1449" s="62">
        <v>43485</v>
      </c>
      <c r="AV1449" s="61">
        <v>1985</v>
      </c>
      <c r="AW1449" s="63" t="str">
        <f t="shared" si="363"/>
        <v/>
      </c>
      <c r="AX1449" s="63" t="str">
        <f t="shared" si="364"/>
        <v/>
      </c>
      <c r="AY1449" s="64">
        <v>1362</v>
      </c>
      <c r="AZ1449" s="65">
        <v>3.2333879353322416E-2</v>
      </c>
      <c r="BA1449" s="65">
        <v>4.7831325301204819E-2</v>
      </c>
      <c r="BB1449" s="16" t="s">
        <v>5504</v>
      </c>
      <c r="BC1449" s="17" t="s">
        <v>5554</v>
      </c>
    </row>
    <row r="1450" spans="1:55" ht="20.100000000000001" customHeight="1" x14ac:dyDescent="0.2">
      <c r="A1450" s="15">
        <v>2017</v>
      </c>
      <c r="B1450" s="15" t="s">
        <v>75</v>
      </c>
      <c r="C1450" s="35">
        <f t="shared" si="352"/>
        <v>8</v>
      </c>
      <c r="D1450" s="67">
        <v>12</v>
      </c>
      <c r="E1450" s="60" t="s">
        <v>9</v>
      </c>
      <c r="F1450" s="18" t="str">
        <f t="shared" si="353"/>
        <v>Taylor, Colleen</v>
      </c>
      <c r="G1450" s="11" t="s">
        <v>1229</v>
      </c>
      <c r="H1450" s="12" t="s">
        <v>5551</v>
      </c>
      <c r="I1450" s="66">
        <v>1</v>
      </c>
      <c r="J1450" s="68" t="s">
        <v>53</v>
      </c>
      <c r="K1450" s="34">
        <f t="shared" si="354"/>
        <v>0</v>
      </c>
      <c r="L1450" s="34">
        <f t="shared" si="355"/>
        <v>44759</v>
      </c>
      <c r="M1450" s="34">
        <f t="shared" si="356"/>
        <v>44759</v>
      </c>
      <c r="N1450" s="34">
        <f t="shared" si="357"/>
        <v>0</v>
      </c>
      <c r="O1450" s="34">
        <f t="shared" si="358"/>
        <v>6713</v>
      </c>
      <c r="P1450" s="34">
        <f t="shared" si="359"/>
        <v>6713</v>
      </c>
      <c r="Q1450" s="34">
        <f t="shared" si="360"/>
        <v>0</v>
      </c>
      <c r="R1450" s="34">
        <f t="shared" si="361"/>
        <v>51472</v>
      </c>
      <c r="S1450" s="34">
        <f t="shared" si="362"/>
        <v>51472</v>
      </c>
      <c r="T1450" s="69">
        <v>42887</v>
      </c>
      <c r="V1450" s="11" t="s">
        <v>1783</v>
      </c>
      <c r="W1450" s="11" t="s">
        <v>5549</v>
      </c>
      <c r="X1450" s="11" t="s">
        <v>8401</v>
      </c>
      <c r="Y1450" s="11" t="s">
        <v>5550</v>
      </c>
      <c r="Z1450" s="12" t="s">
        <v>5076</v>
      </c>
      <c r="AA1450" s="12" t="s">
        <v>5552</v>
      </c>
      <c r="AB1450" s="12" t="s">
        <v>5553</v>
      </c>
      <c r="AC1450" s="12" t="s">
        <v>3997</v>
      </c>
      <c r="AD1450" s="12">
        <v>999999</v>
      </c>
      <c r="AE1450" s="70">
        <v>28743</v>
      </c>
      <c r="AF1450" s="70">
        <v>77204</v>
      </c>
      <c r="AG1450" s="60"/>
      <c r="AH1450" s="61">
        <v>44098</v>
      </c>
      <c r="AI1450" s="61">
        <v>0</v>
      </c>
      <c r="AJ1450" s="61">
        <v>44759</v>
      </c>
      <c r="AK1450" s="61">
        <v>0</v>
      </c>
      <c r="AL1450" s="61">
        <v>0</v>
      </c>
      <c r="AM1450" s="61">
        <v>44759</v>
      </c>
      <c r="AN1450" s="11" t="s">
        <v>74</v>
      </c>
      <c r="AO1450" s="61">
        <v>51472</v>
      </c>
      <c r="AP1450" s="61">
        <v>0</v>
      </c>
      <c r="AQ1450" s="62">
        <v>0</v>
      </c>
      <c r="AR1450" s="62">
        <v>51472</v>
      </c>
      <c r="AS1450" s="11" t="s">
        <v>74</v>
      </c>
      <c r="AT1450" s="62">
        <v>44759</v>
      </c>
      <c r="AU1450" s="62">
        <v>51472</v>
      </c>
      <c r="AV1450" s="61">
        <v>7374</v>
      </c>
      <c r="AW1450" s="63" t="str">
        <f t="shared" si="363"/>
        <v/>
      </c>
      <c r="AX1450" s="63" t="str">
        <f t="shared" si="364"/>
        <v/>
      </c>
      <c r="AY1450" s="64">
        <v>6713</v>
      </c>
      <c r="AZ1450" s="65">
        <v>0.14998100940592954</v>
      </c>
      <c r="BA1450" s="65">
        <v>0.16721846795773052</v>
      </c>
      <c r="BB1450" s="16" t="s">
        <v>5504</v>
      </c>
      <c r="BC1450" s="17" t="s">
        <v>5554</v>
      </c>
    </row>
    <row r="1451" spans="1:55" ht="20.100000000000001" customHeight="1" x14ac:dyDescent="0.2">
      <c r="A1451" s="15">
        <v>2017</v>
      </c>
      <c r="B1451" s="15" t="s">
        <v>75</v>
      </c>
      <c r="C1451" s="35">
        <f t="shared" si="352"/>
        <v>8</v>
      </c>
      <c r="D1451" s="67">
        <v>12</v>
      </c>
      <c r="E1451" s="60" t="s">
        <v>9</v>
      </c>
      <c r="F1451" s="18" t="str">
        <f t="shared" si="353"/>
        <v>Waller, Theola</v>
      </c>
      <c r="G1451" s="11" t="s">
        <v>933</v>
      </c>
      <c r="H1451" s="12" t="s">
        <v>6230</v>
      </c>
      <c r="I1451" s="66">
        <v>1</v>
      </c>
      <c r="J1451" s="68" t="s">
        <v>53</v>
      </c>
      <c r="K1451" s="34">
        <f t="shared" si="354"/>
        <v>0</v>
      </c>
      <c r="L1451" s="34">
        <f t="shared" si="355"/>
        <v>35919</v>
      </c>
      <c r="M1451" s="34">
        <f t="shared" si="356"/>
        <v>35919</v>
      </c>
      <c r="N1451" s="34">
        <f t="shared" si="357"/>
        <v>0</v>
      </c>
      <c r="O1451" s="34">
        <f t="shared" si="358"/>
        <v>581</v>
      </c>
      <c r="P1451" s="34">
        <f t="shared" si="359"/>
        <v>581</v>
      </c>
      <c r="Q1451" s="34">
        <f t="shared" si="360"/>
        <v>0</v>
      </c>
      <c r="R1451" s="34">
        <f t="shared" si="361"/>
        <v>36500</v>
      </c>
      <c r="S1451" s="34">
        <f t="shared" si="362"/>
        <v>36500</v>
      </c>
      <c r="T1451" s="69">
        <v>42826</v>
      </c>
      <c r="V1451" s="11" t="s">
        <v>6227</v>
      </c>
      <c r="W1451" s="11" t="s">
        <v>6228</v>
      </c>
      <c r="X1451" s="11" t="s">
        <v>8419</v>
      </c>
      <c r="Y1451" s="11" t="s">
        <v>6229</v>
      </c>
      <c r="Z1451" s="12" t="s">
        <v>95</v>
      </c>
      <c r="AA1451" s="12" t="s">
        <v>4798</v>
      </c>
      <c r="AB1451" s="12" t="s">
        <v>4799</v>
      </c>
      <c r="AC1451" s="12" t="s">
        <v>4161</v>
      </c>
      <c r="AD1451" s="12" t="s">
        <v>334</v>
      </c>
      <c r="AE1451" s="70">
        <v>24381</v>
      </c>
      <c r="AF1451" s="70">
        <v>48466</v>
      </c>
      <c r="AG1451" s="60"/>
      <c r="AH1451" s="61">
        <v>35388</v>
      </c>
      <c r="AI1451" s="61">
        <v>0</v>
      </c>
      <c r="AJ1451" s="61">
        <v>35919</v>
      </c>
      <c r="AK1451" s="61">
        <v>0</v>
      </c>
      <c r="AL1451" s="61">
        <v>0</v>
      </c>
      <c r="AM1451" s="61">
        <v>35919</v>
      </c>
      <c r="AN1451" s="11" t="s">
        <v>4154</v>
      </c>
      <c r="AO1451" s="61">
        <v>36500</v>
      </c>
      <c r="AP1451" s="61">
        <v>0</v>
      </c>
      <c r="AQ1451" s="62">
        <v>0</v>
      </c>
      <c r="AR1451" s="62">
        <v>36500</v>
      </c>
      <c r="AS1451" s="11" t="s">
        <v>4154</v>
      </c>
      <c r="AT1451" s="62">
        <v>35919</v>
      </c>
      <c r="AU1451" s="62">
        <v>36500</v>
      </c>
      <c r="AV1451" s="61">
        <v>1112</v>
      </c>
      <c r="AW1451" s="63" t="str">
        <f t="shared" si="363"/>
        <v/>
      </c>
      <c r="AX1451" s="63" t="str">
        <f t="shared" si="364"/>
        <v/>
      </c>
      <c r="AY1451" s="64">
        <v>581</v>
      </c>
      <c r="AZ1451" s="65">
        <v>1.6175283276260475E-2</v>
      </c>
      <c r="BA1451" s="65">
        <v>3.1423081270487173E-2</v>
      </c>
      <c r="BB1451" s="16" t="s">
        <v>5504</v>
      </c>
      <c r="BC1451" s="17" t="s">
        <v>5554</v>
      </c>
    </row>
    <row r="1452" spans="1:55" ht="20.100000000000001" customHeight="1" x14ac:dyDescent="0.2">
      <c r="A1452" s="72">
        <v>2017</v>
      </c>
      <c r="B1452" s="72" t="s">
        <v>75</v>
      </c>
      <c r="C1452" s="35">
        <f t="shared" si="352"/>
        <v>8</v>
      </c>
      <c r="D1452" s="67">
        <v>12</v>
      </c>
      <c r="E1452" s="17" t="s">
        <v>10</v>
      </c>
      <c r="F1452" s="18" t="str">
        <f t="shared" si="353"/>
        <v>Dodd, Danny</v>
      </c>
      <c r="G1452" s="11" t="s">
        <v>4030</v>
      </c>
      <c r="H1452" s="12" t="s">
        <v>4127</v>
      </c>
      <c r="I1452" s="66">
        <v>1</v>
      </c>
      <c r="J1452" s="61" t="s">
        <v>53</v>
      </c>
      <c r="K1452" s="34">
        <f t="shared" si="354"/>
        <v>0</v>
      </c>
      <c r="L1452" s="34">
        <f t="shared" si="355"/>
        <v>32480</v>
      </c>
      <c r="M1452" s="34">
        <f t="shared" si="356"/>
        <v>32480</v>
      </c>
      <c r="N1452" s="34">
        <f t="shared" si="357"/>
        <v>0</v>
      </c>
      <c r="O1452" s="34">
        <f t="shared" si="358"/>
        <v>1520</v>
      </c>
      <c r="P1452" s="34">
        <f t="shared" si="359"/>
        <v>1520</v>
      </c>
      <c r="Q1452" s="34">
        <f t="shared" si="360"/>
        <v>0</v>
      </c>
      <c r="R1452" s="34">
        <f t="shared" si="361"/>
        <v>34000</v>
      </c>
      <c r="S1452" s="34">
        <f t="shared" si="362"/>
        <v>34000</v>
      </c>
      <c r="T1452" s="71">
        <v>42826</v>
      </c>
      <c r="V1452" s="11" t="s">
        <v>4124</v>
      </c>
      <c r="W1452" s="11" t="s">
        <v>4125</v>
      </c>
      <c r="X1452" s="11" t="s">
        <v>8445</v>
      </c>
      <c r="Y1452" s="12" t="s">
        <v>4126</v>
      </c>
      <c r="Z1452" s="12"/>
      <c r="AA1452" s="12" t="s">
        <v>4103</v>
      </c>
      <c r="AB1452" s="12"/>
      <c r="AC1452" s="12" t="s">
        <v>1383</v>
      </c>
      <c r="AD1452" s="12" t="s">
        <v>73</v>
      </c>
      <c r="AE1452" s="70">
        <v>24618</v>
      </c>
      <c r="AF1452" s="70">
        <v>60603</v>
      </c>
      <c r="AG1452" s="60"/>
      <c r="AH1452" s="61">
        <v>32000</v>
      </c>
      <c r="AI1452" s="61">
        <v>0</v>
      </c>
      <c r="AJ1452" s="61">
        <v>32480</v>
      </c>
      <c r="AK1452" s="61">
        <v>0</v>
      </c>
      <c r="AL1452" s="61">
        <v>0</v>
      </c>
      <c r="AM1452" s="61">
        <v>32480</v>
      </c>
      <c r="AN1452" s="11" t="s">
        <v>4033</v>
      </c>
      <c r="AO1452" s="61">
        <v>34000</v>
      </c>
      <c r="AP1452" s="61">
        <v>0</v>
      </c>
      <c r="AQ1452" s="62">
        <v>0</v>
      </c>
      <c r="AR1452" s="62">
        <v>34000</v>
      </c>
      <c r="AS1452" s="11" t="s">
        <v>4033</v>
      </c>
      <c r="AT1452" s="62">
        <v>32480</v>
      </c>
      <c r="AU1452" s="62">
        <v>34000</v>
      </c>
      <c r="AV1452" s="61">
        <v>2000</v>
      </c>
      <c r="AW1452" s="63" t="str">
        <f t="shared" si="363"/>
        <v/>
      </c>
      <c r="AX1452" s="63" t="str">
        <f t="shared" si="364"/>
        <v/>
      </c>
      <c r="AY1452" s="64">
        <v>1520</v>
      </c>
      <c r="AZ1452" s="65">
        <v>4.6798029556650245E-2</v>
      </c>
      <c r="BA1452" s="65">
        <v>6.25E-2</v>
      </c>
      <c r="BB1452" s="16" t="s">
        <v>37</v>
      </c>
      <c r="BC1452" s="17" t="s">
        <v>4128</v>
      </c>
    </row>
    <row r="1453" spans="1:55" ht="20.100000000000001" customHeight="1" x14ac:dyDescent="0.2">
      <c r="A1453" s="15">
        <v>2017</v>
      </c>
      <c r="B1453" s="15" t="s">
        <v>75</v>
      </c>
      <c r="C1453" s="35">
        <f t="shared" si="352"/>
        <v>8</v>
      </c>
      <c r="D1453" s="67">
        <v>12</v>
      </c>
      <c r="E1453" s="60" t="s">
        <v>11</v>
      </c>
      <c r="F1453" s="18" t="str">
        <f t="shared" si="353"/>
        <v>Eaton, Valerie</v>
      </c>
      <c r="G1453" s="11" t="s">
        <v>3598</v>
      </c>
      <c r="H1453" s="12" t="s">
        <v>3599</v>
      </c>
      <c r="I1453" s="66">
        <v>1</v>
      </c>
      <c r="J1453" s="68" t="s">
        <v>53</v>
      </c>
      <c r="K1453" s="34">
        <f t="shared" si="354"/>
        <v>47050</v>
      </c>
      <c r="L1453" s="34">
        <f t="shared" si="355"/>
        <v>0</v>
      </c>
      <c r="M1453" s="34">
        <f t="shared" si="356"/>
        <v>47050</v>
      </c>
      <c r="N1453" s="34">
        <f t="shared" si="357"/>
        <v>2098</v>
      </c>
      <c r="O1453" s="34">
        <f t="shared" si="358"/>
        <v>0</v>
      </c>
      <c r="P1453" s="34">
        <f t="shared" si="359"/>
        <v>2098</v>
      </c>
      <c r="Q1453" s="34">
        <f t="shared" si="360"/>
        <v>49148</v>
      </c>
      <c r="R1453" s="34">
        <f t="shared" si="361"/>
        <v>0</v>
      </c>
      <c r="S1453" s="34">
        <f t="shared" si="362"/>
        <v>49148</v>
      </c>
      <c r="T1453" s="69">
        <v>42902</v>
      </c>
      <c r="V1453" s="11" t="s">
        <v>3596</v>
      </c>
      <c r="W1453" s="11" t="s">
        <v>3597</v>
      </c>
      <c r="X1453" s="11" t="s">
        <v>8478</v>
      </c>
      <c r="Y1453" s="11">
        <v>800655029</v>
      </c>
      <c r="Z1453" s="12" t="s">
        <v>3589</v>
      </c>
      <c r="AA1453" s="12" t="s">
        <v>3600</v>
      </c>
      <c r="AB1453" s="12" t="s">
        <v>3590</v>
      </c>
      <c r="AC1453" s="12" t="s">
        <v>3575</v>
      </c>
      <c r="AD1453" s="12">
        <v>511000</v>
      </c>
      <c r="AE1453" s="70">
        <v>44233</v>
      </c>
      <c r="AF1453" s="70">
        <v>54063</v>
      </c>
      <c r="AG1453" s="60"/>
      <c r="AH1453" s="61">
        <v>38659</v>
      </c>
      <c r="AI1453" s="61">
        <v>0</v>
      </c>
      <c r="AJ1453" s="61">
        <v>47050</v>
      </c>
      <c r="AK1453" s="61" t="s">
        <v>3583</v>
      </c>
      <c r="AL1453" s="61">
        <v>47050</v>
      </c>
      <c r="AM1453" s="61">
        <v>0</v>
      </c>
      <c r="AN1453" s="11"/>
      <c r="AO1453" s="61">
        <v>49148</v>
      </c>
      <c r="AP1453" s="61">
        <v>0</v>
      </c>
      <c r="AQ1453" s="62">
        <v>49148</v>
      </c>
      <c r="AR1453" s="62">
        <v>0</v>
      </c>
      <c r="AS1453" s="11"/>
      <c r="AT1453" s="62">
        <v>47050</v>
      </c>
      <c r="AU1453" s="62">
        <v>49148</v>
      </c>
      <c r="AV1453" s="61">
        <v>10489</v>
      </c>
      <c r="AW1453" s="63" t="str">
        <f t="shared" si="363"/>
        <v/>
      </c>
      <c r="AX1453" s="63" t="str">
        <f t="shared" si="364"/>
        <v/>
      </c>
      <c r="AY1453" s="64">
        <v>2098</v>
      </c>
      <c r="AZ1453" s="65">
        <v>4.459086078639745E-2</v>
      </c>
      <c r="BA1453" s="65">
        <v>0.27129999999999999</v>
      </c>
      <c r="BB1453" s="16" t="s">
        <v>37</v>
      </c>
      <c r="BC1453" s="17" t="s">
        <v>3601</v>
      </c>
    </row>
    <row r="1454" spans="1:55" ht="20.100000000000001" customHeight="1" x14ac:dyDescent="0.2">
      <c r="A1454" s="15">
        <v>2017</v>
      </c>
      <c r="B1454" s="15" t="s">
        <v>75</v>
      </c>
      <c r="C1454" s="35">
        <f t="shared" si="352"/>
        <v>8</v>
      </c>
      <c r="D1454" s="67">
        <v>12</v>
      </c>
      <c r="E1454" s="60" t="s">
        <v>11</v>
      </c>
      <c r="F1454" s="18" t="str">
        <f t="shared" si="353"/>
        <v>Giroux, Helen</v>
      </c>
      <c r="G1454" s="11" t="s">
        <v>3713</v>
      </c>
      <c r="H1454" s="12" t="s">
        <v>3811</v>
      </c>
      <c r="I1454" s="66">
        <v>1</v>
      </c>
      <c r="J1454" s="68" t="s">
        <v>53</v>
      </c>
      <c r="K1454" s="34">
        <f t="shared" si="354"/>
        <v>37677</v>
      </c>
      <c r="L1454" s="34">
        <f t="shared" si="355"/>
        <v>0</v>
      </c>
      <c r="M1454" s="34">
        <f t="shared" si="356"/>
        <v>37677</v>
      </c>
      <c r="N1454" s="34">
        <f t="shared" si="357"/>
        <v>2514</v>
      </c>
      <c r="O1454" s="34">
        <f t="shared" si="358"/>
        <v>0</v>
      </c>
      <c r="P1454" s="34">
        <f t="shared" si="359"/>
        <v>2514</v>
      </c>
      <c r="Q1454" s="34">
        <f t="shared" si="360"/>
        <v>40191</v>
      </c>
      <c r="R1454" s="34">
        <f t="shared" si="361"/>
        <v>0</v>
      </c>
      <c r="S1454" s="34">
        <f t="shared" si="362"/>
        <v>40191</v>
      </c>
      <c r="T1454" s="69">
        <v>42826</v>
      </c>
      <c r="V1454" s="11" t="s">
        <v>3810</v>
      </c>
      <c r="W1454" s="11" t="s">
        <v>2894</v>
      </c>
      <c r="X1454" s="11" t="s">
        <v>8486</v>
      </c>
      <c r="Y1454" s="11">
        <v>800788885</v>
      </c>
      <c r="Z1454" s="12" t="s">
        <v>3792</v>
      </c>
      <c r="AA1454" s="12" t="s">
        <v>3812</v>
      </c>
      <c r="AB1454" s="12" t="s">
        <v>3794</v>
      </c>
      <c r="AC1454" s="12" t="s">
        <v>3582</v>
      </c>
      <c r="AD1454" s="12">
        <v>530000</v>
      </c>
      <c r="AE1454" s="70">
        <v>36172</v>
      </c>
      <c r="AF1454" s="70">
        <v>44210</v>
      </c>
      <c r="AG1454" s="60"/>
      <c r="AH1454" s="61">
        <v>37120</v>
      </c>
      <c r="AI1454" s="61">
        <v>0</v>
      </c>
      <c r="AJ1454" s="61">
        <v>37677</v>
      </c>
      <c r="AK1454" s="61" t="s">
        <v>3583</v>
      </c>
      <c r="AL1454" s="61">
        <v>37677</v>
      </c>
      <c r="AM1454" s="61">
        <v>0</v>
      </c>
      <c r="AN1454" s="11"/>
      <c r="AO1454" s="61">
        <v>40191</v>
      </c>
      <c r="AP1454" s="61" t="s">
        <v>3583</v>
      </c>
      <c r="AQ1454" s="62">
        <v>40191</v>
      </c>
      <c r="AR1454" s="62">
        <v>0</v>
      </c>
      <c r="AS1454" s="11"/>
      <c r="AT1454" s="62">
        <v>37677</v>
      </c>
      <c r="AU1454" s="62">
        <v>40191</v>
      </c>
      <c r="AV1454" s="61">
        <v>3071</v>
      </c>
      <c r="AW1454" s="63" t="str">
        <f t="shared" si="363"/>
        <v/>
      </c>
      <c r="AX1454" s="63" t="str">
        <f t="shared" si="364"/>
        <v/>
      </c>
      <c r="AY1454" s="64">
        <v>2514</v>
      </c>
      <c r="AZ1454" s="65">
        <v>6.6725057727526071E-2</v>
      </c>
      <c r="BA1454" s="65">
        <v>8.2699999999999996E-2</v>
      </c>
      <c r="BB1454" s="16" t="s">
        <v>37</v>
      </c>
      <c r="BC1454" s="17" t="s">
        <v>3601</v>
      </c>
    </row>
    <row r="1455" spans="1:55" ht="20.100000000000001" customHeight="1" x14ac:dyDescent="0.2">
      <c r="A1455" s="15">
        <v>2017</v>
      </c>
      <c r="B1455" s="15" t="s">
        <v>75</v>
      </c>
      <c r="C1455" s="35">
        <f t="shared" si="352"/>
        <v>8</v>
      </c>
      <c r="D1455" s="67">
        <v>12</v>
      </c>
      <c r="E1455" s="60" t="s">
        <v>11</v>
      </c>
      <c r="F1455" s="18" t="str">
        <f t="shared" si="353"/>
        <v>Howard, Jerome</v>
      </c>
      <c r="G1455" s="11" t="s">
        <v>3902</v>
      </c>
      <c r="H1455" s="12" t="s">
        <v>3982</v>
      </c>
      <c r="I1455" s="66">
        <v>1</v>
      </c>
      <c r="J1455" s="68" t="s">
        <v>53</v>
      </c>
      <c r="K1455" s="34">
        <f t="shared" si="354"/>
        <v>0</v>
      </c>
      <c r="L1455" s="34">
        <f t="shared" si="355"/>
        <v>33494</v>
      </c>
      <c r="M1455" s="34">
        <f t="shared" si="356"/>
        <v>33494</v>
      </c>
      <c r="N1455" s="34">
        <f t="shared" si="357"/>
        <v>0</v>
      </c>
      <c r="O1455" s="34">
        <f t="shared" si="358"/>
        <v>3266</v>
      </c>
      <c r="P1455" s="34">
        <f t="shared" si="359"/>
        <v>3266</v>
      </c>
      <c r="Q1455" s="34">
        <f t="shared" si="360"/>
        <v>0</v>
      </c>
      <c r="R1455" s="34">
        <f t="shared" si="361"/>
        <v>36760</v>
      </c>
      <c r="S1455" s="34">
        <f t="shared" si="362"/>
        <v>36760</v>
      </c>
      <c r="T1455" s="69">
        <v>42887</v>
      </c>
      <c r="V1455" s="11" t="s">
        <v>3732</v>
      </c>
      <c r="W1455" s="11" t="s">
        <v>3981</v>
      </c>
      <c r="X1455" s="11" t="s">
        <v>8491</v>
      </c>
      <c r="Y1455" s="11">
        <v>800727526</v>
      </c>
      <c r="Z1455" s="12" t="s">
        <v>3715</v>
      </c>
      <c r="AA1455" s="12" t="s">
        <v>3983</v>
      </c>
      <c r="AB1455" s="12" t="s">
        <v>3984</v>
      </c>
      <c r="AC1455" s="12" t="s">
        <v>3884</v>
      </c>
      <c r="AD1455" s="12">
        <v>810000</v>
      </c>
      <c r="AE1455" s="70">
        <v>32999</v>
      </c>
      <c r="AF1455" s="70">
        <v>36666</v>
      </c>
      <c r="AG1455" s="60"/>
      <c r="AH1455" s="61">
        <v>32999</v>
      </c>
      <c r="AI1455" s="61">
        <v>0</v>
      </c>
      <c r="AJ1455" s="61">
        <v>33494</v>
      </c>
      <c r="AK1455" s="61">
        <v>0</v>
      </c>
      <c r="AL1455" s="61">
        <v>0</v>
      </c>
      <c r="AM1455" s="61">
        <v>33494</v>
      </c>
      <c r="AN1455" s="11" t="s">
        <v>953</v>
      </c>
      <c r="AO1455" s="61">
        <v>36760</v>
      </c>
      <c r="AP1455" s="61">
        <v>0</v>
      </c>
      <c r="AQ1455" s="62">
        <v>0</v>
      </c>
      <c r="AR1455" s="62">
        <v>36760</v>
      </c>
      <c r="AS1455" s="11" t="s">
        <v>953</v>
      </c>
      <c r="AT1455" s="62">
        <v>33494</v>
      </c>
      <c r="AU1455" s="62">
        <v>36760</v>
      </c>
      <c r="AV1455" s="61">
        <v>3761</v>
      </c>
      <c r="AW1455" s="63" t="str">
        <f t="shared" si="363"/>
        <v/>
      </c>
      <c r="AX1455" s="63" t="str">
        <f t="shared" si="364"/>
        <v/>
      </c>
      <c r="AY1455" s="64">
        <v>3266</v>
      </c>
      <c r="AZ1455" s="65">
        <v>9.7510001791365611E-2</v>
      </c>
      <c r="BA1455" s="65">
        <v>0.114</v>
      </c>
      <c r="BB1455" s="16" t="s">
        <v>37</v>
      </c>
      <c r="BC1455" s="17" t="s">
        <v>3985</v>
      </c>
    </row>
    <row r="1456" spans="1:55" ht="20.100000000000001" customHeight="1" x14ac:dyDescent="0.2">
      <c r="A1456" s="15">
        <v>2017</v>
      </c>
      <c r="B1456" s="15" t="s">
        <v>75</v>
      </c>
      <c r="C1456" s="35">
        <f t="shared" si="352"/>
        <v>8</v>
      </c>
      <c r="D1456" s="67">
        <v>12</v>
      </c>
      <c r="E1456" s="60" t="s">
        <v>11</v>
      </c>
      <c r="F1456" s="18" t="str">
        <f t="shared" si="353"/>
        <v>Johnson, Darlene</v>
      </c>
      <c r="G1456" s="11" t="s">
        <v>3824</v>
      </c>
      <c r="H1456" s="12" t="s">
        <v>3825</v>
      </c>
      <c r="I1456" s="66">
        <v>1</v>
      </c>
      <c r="J1456" s="68" t="s">
        <v>53</v>
      </c>
      <c r="K1456" s="34">
        <f t="shared" si="354"/>
        <v>28711</v>
      </c>
      <c r="L1456" s="34">
        <f t="shared" si="355"/>
        <v>0</v>
      </c>
      <c r="M1456" s="34">
        <f t="shared" si="356"/>
        <v>28711</v>
      </c>
      <c r="N1456" s="34">
        <f t="shared" si="357"/>
        <v>1064</v>
      </c>
      <c r="O1456" s="34">
        <f t="shared" si="358"/>
        <v>0</v>
      </c>
      <c r="P1456" s="34">
        <f t="shared" si="359"/>
        <v>1064</v>
      </c>
      <c r="Q1456" s="34">
        <f t="shared" si="360"/>
        <v>29775</v>
      </c>
      <c r="R1456" s="34">
        <f t="shared" si="361"/>
        <v>0</v>
      </c>
      <c r="S1456" s="34">
        <f t="shared" si="362"/>
        <v>29775</v>
      </c>
      <c r="T1456" s="69">
        <v>42826</v>
      </c>
      <c r="V1456" s="11" t="s">
        <v>1371</v>
      </c>
      <c r="W1456" s="11" t="s">
        <v>3823</v>
      </c>
      <c r="X1456" s="11" t="s">
        <v>8493</v>
      </c>
      <c r="Y1456" s="11">
        <v>800929724</v>
      </c>
      <c r="Z1456" s="12" t="s">
        <v>3792</v>
      </c>
      <c r="AA1456" s="12" t="s">
        <v>498</v>
      </c>
      <c r="AB1456" s="12" t="s">
        <v>3826</v>
      </c>
      <c r="AC1456" s="12" t="s">
        <v>3827</v>
      </c>
      <c r="AD1456" s="12">
        <v>810010</v>
      </c>
      <c r="AE1456" s="70">
        <v>26798</v>
      </c>
      <c r="AF1456" s="70">
        <v>32753</v>
      </c>
      <c r="AG1456" s="60"/>
      <c r="AH1456" s="61">
        <v>28286</v>
      </c>
      <c r="AI1456" s="61">
        <v>0</v>
      </c>
      <c r="AJ1456" s="61">
        <v>28711</v>
      </c>
      <c r="AK1456" s="61">
        <v>0</v>
      </c>
      <c r="AL1456" s="61">
        <v>28711</v>
      </c>
      <c r="AM1456" s="61">
        <v>0</v>
      </c>
      <c r="AN1456" s="11"/>
      <c r="AO1456" s="61">
        <v>29775</v>
      </c>
      <c r="AP1456" s="61">
        <v>0</v>
      </c>
      <c r="AQ1456" s="62">
        <v>29775</v>
      </c>
      <c r="AR1456" s="62">
        <v>0</v>
      </c>
      <c r="AS1456" s="11"/>
      <c r="AT1456" s="62">
        <v>28711</v>
      </c>
      <c r="AU1456" s="62">
        <v>29775</v>
      </c>
      <c r="AV1456" s="61">
        <v>1489</v>
      </c>
      <c r="AW1456" s="63" t="str">
        <f t="shared" si="363"/>
        <v/>
      </c>
      <c r="AX1456" s="63" t="str">
        <f t="shared" si="364"/>
        <v/>
      </c>
      <c r="AY1456" s="64">
        <v>1064</v>
      </c>
      <c r="AZ1456" s="65">
        <v>3.7058966946466508E-2</v>
      </c>
      <c r="BA1456" s="65">
        <v>5.2600000000000001E-2</v>
      </c>
      <c r="BB1456" s="16" t="s">
        <v>37</v>
      </c>
      <c r="BC1456" s="17" t="s">
        <v>3601</v>
      </c>
    </row>
    <row r="1457" spans="1:55" ht="20.100000000000001" customHeight="1" x14ac:dyDescent="0.2">
      <c r="A1457" s="15">
        <v>2017</v>
      </c>
      <c r="B1457" s="15" t="s">
        <v>75</v>
      </c>
      <c r="C1457" s="35">
        <f t="shared" si="352"/>
        <v>8</v>
      </c>
      <c r="D1457" s="67">
        <v>12</v>
      </c>
      <c r="E1457" s="60" t="s">
        <v>11</v>
      </c>
      <c r="F1457" s="18" t="str">
        <f t="shared" si="353"/>
        <v>Miller, Susan</v>
      </c>
      <c r="G1457" s="11" t="s">
        <v>3763</v>
      </c>
      <c r="H1457" s="12" t="s">
        <v>3764</v>
      </c>
      <c r="I1457" s="66">
        <v>1</v>
      </c>
      <c r="J1457" s="68" t="s">
        <v>53</v>
      </c>
      <c r="K1457" s="34">
        <f t="shared" si="354"/>
        <v>67800</v>
      </c>
      <c r="L1457" s="34">
        <f t="shared" si="355"/>
        <v>0</v>
      </c>
      <c r="M1457" s="34">
        <f t="shared" si="356"/>
        <v>67800</v>
      </c>
      <c r="N1457" s="34">
        <f t="shared" si="357"/>
        <v>6420</v>
      </c>
      <c r="O1457" s="34">
        <f t="shared" si="358"/>
        <v>0</v>
      </c>
      <c r="P1457" s="34">
        <f t="shared" si="359"/>
        <v>6420</v>
      </c>
      <c r="Q1457" s="34">
        <f t="shared" si="360"/>
        <v>74220</v>
      </c>
      <c r="R1457" s="34">
        <f t="shared" si="361"/>
        <v>0</v>
      </c>
      <c r="S1457" s="34">
        <f t="shared" si="362"/>
        <v>74220</v>
      </c>
      <c r="T1457" s="69">
        <v>42841</v>
      </c>
      <c r="V1457" s="11" t="s">
        <v>2358</v>
      </c>
      <c r="W1457" s="11" t="s">
        <v>438</v>
      </c>
      <c r="X1457" s="11" t="s">
        <v>8510</v>
      </c>
      <c r="Y1457" s="11">
        <v>800964087</v>
      </c>
      <c r="Z1457" s="12" t="s">
        <v>3765</v>
      </c>
      <c r="AA1457" s="12" t="s">
        <v>3765</v>
      </c>
      <c r="AB1457" s="12" t="s">
        <v>3766</v>
      </c>
      <c r="AC1457" s="12" t="s">
        <v>3767</v>
      </c>
      <c r="AD1457" s="12">
        <v>461120</v>
      </c>
      <c r="AE1457" s="70">
        <v>66798</v>
      </c>
      <c r="AF1457" s="70">
        <v>81642</v>
      </c>
      <c r="AG1457" s="60"/>
      <c r="AH1457" s="61">
        <v>66798</v>
      </c>
      <c r="AI1457" s="61">
        <v>0</v>
      </c>
      <c r="AJ1457" s="61">
        <v>67800</v>
      </c>
      <c r="AK1457" s="61">
        <v>0</v>
      </c>
      <c r="AL1457" s="61">
        <v>67800</v>
      </c>
      <c r="AM1457" s="61">
        <v>0</v>
      </c>
      <c r="AN1457" s="11"/>
      <c r="AO1457" s="61">
        <v>74220</v>
      </c>
      <c r="AP1457" s="61">
        <v>0</v>
      </c>
      <c r="AQ1457" s="62">
        <v>74220</v>
      </c>
      <c r="AR1457" s="62">
        <v>0</v>
      </c>
      <c r="AS1457" s="11"/>
      <c r="AT1457" s="62">
        <v>67800</v>
      </c>
      <c r="AU1457" s="62">
        <v>74220</v>
      </c>
      <c r="AV1457" s="61">
        <v>7422</v>
      </c>
      <c r="AW1457" s="63" t="str">
        <f t="shared" si="363"/>
        <v/>
      </c>
      <c r="AX1457" s="63" t="str">
        <f t="shared" si="364"/>
        <v/>
      </c>
      <c r="AY1457" s="64">
        <v>6420</v>
      </c>
      <c r="AZ1457" s="65">
        <v>9.4690265486725669E-2</v>
      </c>
      <c r="BA1457" s="65">
        <v>0.1111</v>
      </c>
      <c r="BB1457" s="16" t="s">
        <v>37</v>
      </c>
      <c r="BC1457" s="17" t="s">
        <v>3601</v>
      </c>
    </row>
    <row r="1458" spans="1:55" ht="20.100000000000001" customHeight="1" x14ac:dyDescent="0.2">
      <c r="A1458" s="15">
        <v>2017</v>
      </c>
      <c r="B1458" s="15" t="s">
        <v>75</v>
      </c>
      <c r="C1458" s="35">
        <f t="shared" si="352"/>
        <v>8</v>
      </c>
      <c r="D1458" s="67">
        <v>12</v>
      </c>
      <c r="E1458" s="60" t="s">
        <v>11</v>
      </c>
      <c r="F1458" s="18" t="str">
        <f t="shared" si="353"/>
        <v>Moore, Joseph</v>
      </c>
      <c r="G1458" s="11" t="s">
        <v>3689</v>
      </c>
      <c r="H1458" s="12" t="s">
        <v>3690</v>
      </c>
      <c r="I1458" s="66">
        <v>0.75</v>
      </c>
      <c r="J1458" s="68" t="s">
        <v>53</v>
      </c>
      <c r="K1458" s="34">
        <f t="shared" si="354"/>
        <v>21257</v>
      </c>
      <c r="L1458" s="34">
        <f t="shared" si="355"/>
        <v>0</v>
      </c>
      <c r="M1458" s="34">
        <f t="shared" si="356"/>
        <v>21257</v>
      </c>
      <c r="N1458" s="34">
        <f t="shared" si="357"/>
        <v>2362</v>
      </c>
      <c r="O1458" s="34">
        <f t="shared" si="358"/>
        <v>0</v>
      </c>
      <c r="P1458" s="34">
        <f t="shared" si="359"/>
        <v>2362</v>
      </c>
      <c r="Q1458" s="34">
        <f t="shared" si="360"/>
        <v>23619</v>
      </c>
      <c r="R1458" s="34">
        <f t="shared" si="361"/>
        <v>0</v>
      </c>
      <c r="S1458" s="34">
        <f t="shared" si="362"/>
        <v>23619</v>
      </c>
      <c r="T1458" s="69">
        <v>42887</v>
      </c>
      <c r="V1458" s="11" t="s">
        <v>1877</v>
      </c>
      <c r="W1458" s="11" t="s">
        <v>344</v>
      </c>
      <c r="X1458" s="11" t="s">
        <v>8511</v>
      </c>
      <c r="Y1458" s="11">
        <v>801029470</v>
      </c>
      <c r="Z1458" s="12" t="s">
        <v>3635</v>
      </c>
      <c r="AA1458" s="12" t="s">
        <v>3691</v>
      </c>
      <c r="AB1458" s="12" t="s">
        <v>3692</v>
      </c>
      <c r="AC1458" s="12" t="s">
        <v>3693</v>
      </c>
      <c r="AD1458" s="12">
        <v>620010</v>
      </c>
      <c r="AE1458" s="70">
        <v>28343</v>
      </c>
      <c r="AF1458" s="70">
        <v>34641</v>
      </c>
      <c r="AG1458" s="60"/>
      <c r="AH1458" s="61">
        <v>21257</v>
      </c>
      <c r="AI1458" s="61">
        <v>0</v>
      </c>
      <c r="AJ1458" s="61">
        <v>21257</v>
      </c>
      <c r="AK1458" s="61">
        <v>0</v>
      </c>
      <c r="AL1458" s="61">
        <v>21257</v>
      </c>
      <c r="AM1458" s="61">
        <v>0</v>
      </c>
      <c r="AN1458" s="11"/>
      <c r="AO1458" s="61">
        <v>23619</v>
      </c>
      <c r="AP1458" s="61">
        <v>0</v>
      </c>
      <c r="AQ1458" s="62">
        <v>23619</v>
      </c>
      <c r="AR1458" s="62">
        <v>0</v>
      </c>
      <c r="AS1458" s="11"/>
      <c r="AT1458" s="62">
        <v>21257</v>
      </c>
      <c r="AU1458" s="62">
        <v>23619</v>
      </c>
      <c r="AV1458" s="61">
        <v>2362</v>
      </c>
      <c r="AW1458" s="63" t="str">
        <f t="shared" si="363"/>
        <v/>
      </c>
      <c r="AX1458" s="63" t="str">
        <f t="shared" si="364"/>
        <v/>
      </c>
      <c r="AY1458" s="64">
        <v>2362</v>
      </c>
      <c r="AZ1458" s="65">
        <v>0.11111633814743378</v>
      </c>
      <c r="BA1458" s="65">
        <v>0.1111</v>
      </c>
      <c r="BB1458" s="16" t="s">
        <v>37</v>
      </c>
      <c r="BC1458" s="17" t="s">
        <v>3601</v>
      </c>
    </row>
    <row r="1459" spans="1:55" ht="20.100000000000001" customHeight="1" x14ac:dyDescent="0.2">
      <c r="A1459" s="15">
        <v>2017</v>
      </c>
      <c r="B1459" s="15" t="s">
        <v>75</v>
      </c>
      <c r="C1459" s="35">
        <f t="shared" si="352"/>
        <v>8</v>
      </c>
      <c r="D1459" s="67">
        <v>12</v>
      </c>
      <c r="E1459" s="60" t="s">
        <v>11</v>
      </c>
      <c r="F1459" s="18" t="str">
        <f t="shared" si="353"/>
        <v>Storch, John</v>
      </c>
      <c r="G1459" s="11" t="s">
        <v>3769</v>
      </c>
      <c r="H1459" s="12" t="s">
        <v>3929</v>
      </c>
      <c r="I1459" s="66">
        <v>1</v>
      </c>
      <c r="J1459" s="68" t="s">
        <v>53</v>
      </c>
      <c r="K1459" s="34">
        <f t="shared" si="354"/>
        <v>0</v>
      </c>
      <c r="L1459" s="34">
        <f t="shared" si="355"/>
        <v>81200</v>
      </c>
      <c r="M1459" s="34">
        <f t="shared" si="356"/>
        <v>81200</v>
      </c>
      <c r="N1459" s="34">
        <f t="shared" si="357"/>
        <v>0</v>
      </c>
      <c r="O1459" s="34">
        <f t="shared" si="358"/>
        <v>2379</v>
      </c>
      <c r="P1459" s="34">
        <f t="shared" si="359"/>
        <v>2379</v>
      </c>
      <c r="Q1459" s="34">
        <f t="shared" si="360"/>
        <v>0</v>
      </c>
      <c r="R1459" s="34">
        <f t="shared" si="361"/>
        <v>83579</v>
      </c>
      <c r="S1459" s="34">
        <f t="shared" si="362"/>
        <v>83579</v>
      </c>
      <c r="T1459" s="69">
        <v>42871</v>
      </c>
      <c r="V1459" s="11" t="s">
        <v>3928</v>
      </c>
      <c r="W1459" s="11" t="s">
        <v>1073</v>
      </c>
      <c r="X1459" s="11" t="s">
        <v>8528</v>
      </c>
      <c r="Y1459" s="11">
        <v>800008786</v>
      </c>
      <c r="Z1459" s="12" t="s">
        <v>3853</v>
      </c>
      <c r="AA1459" s="12" t="s">
        <v>3853</v>
      </c>
      <c r="AB1459" s="12" t="s">
        <v>3854</v>
      </c>
      <c r="AC1459" s="12" t="s">
        <v>3930</v>
      </c>
      <c r="AD1459" s="12">
        <v>414110</v>
      </c>
      <c r="AE1459" s="70">
        <v>75221</v>
      </c>
      <c r="AF1459" s="70">
        <v>91937</v>
      </c>
      <c r="AG1459" s="60"/>
      <c r="AH1459" s="61">
        <v>80000</v>
      </c>
      <c r="AI1459" s="61">
        <v>0</v>
      </c>
      <c r="AJ1459" s="61">
        <v>81200</v>
      </c>
      <c r="AK1459" s="61">
        <v>0</v>
      </c>
      <c r="AL1459" s="61">
        <v>0</v>
      </c>
      <c r="AM1459" s="61">
        <v>81200</v>
      </c>
      <c r="AN1459" s="11" t="s">
        <v>953</v>
      </c>
      <c r="AO1459" s="61">
        <v>83579</v>
      </c>
      <c r="AP1459" s="61">
        <v>0</v>
      </c>
      <c r="AQ1459" s="62">
        <v>0</v>
      </c>
      <c r="AR1459" s="62">
        <v>83579</v>
      </c>
      <c r="AS1459" s="11" t="s">
        <v>953</v>
      </c>
      <c r="AT1459" s="62">
        <v>81200</v>
      </c>
      <c r="AU1459" s="62">
        <v>83579</v>
      </c>
      <c r="AV1459" s="61">
        <v>3579</v>
      </c>
      <c r="AW1459" s="63" t="str">
        <f t="shared" si="363"/>
        <v/>
      </c>
      <c r="AX1459" s="63" t="str">
        <f t="shared" si="364"/>
        <v/>
      </c>
      <c r="AY1459" s="64">
        <v>2379</v>
      </c>
      <c r="AZ1459" s="65">
        <v>2.9298029556650246E-2</v>
      </c>
      <c r="BA1459" s="65">
        <v>4.4699999999999997E-2</v>
      </c>
      <c r="BB1459" s="16" t="s">
        <v>37</v>
      </c>
      <c r="BC1459" s="17" t="s">
        <v>3601</v>
      </c>
    </row>
    <row r="1460" spans="1:55" ht="20.100000000000001" customHeight="1" x14ac:dyDescent="0.2">
      <c r="A1460" s="15">
        <v>2017</v>
      </c>
      <c r="B1460" s="15" t="s">
        <v>75</v>
      </c>
      <c r="C1460" s="35">
        <f t="shared" si="352"/>
        <v>8</v>
      </c>
      <c r="D1460" s="67">
        <v>12</v>
      </c>
      <c r="E1460" s="60" t="s">
        <v>11</v>
      </c>
      <c r="F1460" s="18" t="str">
        <f t="shared" si="353"/>
        <v>Weingart, Jennifer</v>
      </c>
      <c r="G1460" s="11" t="s">
        <v>3713</v>
      </c>
      <c r="H1460" s="12" t="s">
        <v>3714</v>
      </c>
      <c r="I1460" s="66">
        <v>1</v>
      </c>
      <c r="J1460" s="68" t="s">
        <v>53</v>
      </c>
      <c r="K1460" s="34">
        <f t="shared" si="354"/>
        <v>39750</v>
      </c>
      <c r="L1460" s="34">
        <f t="shared" si="355"/>
        <v>0</v>
      </c>
      <c r="M1460" s="34">
        <f t="shared" si="356"/>
        <v>39750</v>
      </c>
      <c r="N1460" s="34">
        <f t="shared" si="357"/>
        <v>441</v>
      </c>
      <c r="O1460" s="34">
        <f t="shared" si="358"/>
        <v>0</v>
      </c>
      <c r="P1460" s="34">
        <f t="shared" si="359"/>
        <v>441</v>
      </c>
      <c r="Q1460" s="34">
        <f t="shared" si="360"/>
        <v>40191</v>
      </c>
      <c r="R1460" s="34">
        <f t="shared" si="361"/>
        <v>0</v>
      </c>
      <c r="S1460" s="34">
        <f t="shared" si="362"/>
        <v>40191</v>
      </c>
      <c r="T1460" s="69">
        <v>42887</v>
      </c>
      <c r="V1460" s="11" t="s">
        <v>3712</v>
      </c>
      <c r="W1460" s="11" t="s">
        <v>188</v>
      </c>
      <c r="X1460" s="11" t="s">
        <v>8536</v>
      </c>
      <c r="Y1460" s="11">
        <v>800980775</v>
      </c>
      <c r="Z1460" s="12" t="s">
        <v>3715</v>
      </c>
      <c r="AA1460" s="12" t="s">
        <v>3716</v>
      </c>
      <c r="AB1460" s="12" t="s">
        <v>3717</v>
      </c>
      <c r="AC1460" s="12" t="s">
        <v>3718</v>
      </c>
      <c r="AD1460" s="12">
        <v>541000</v>
      </c>
      <c r="AE1460" s="70">
        <v>36172</v>
      </c>
      <c r="AF1460" s="70">
        <v>44210</v>
      </c>
      <c r="AG1460" s="60"/>
      <c r="AH1460" s="61">
        <v>33194</v>
      </c>
      <c r="AI1460" s="61">
        <v>0</v>
      </c>
      <c r="AJ1460" s="61">
        <v>39750</v>
      </c>
      <c r="AK1460" s="61" t="s">
        <v>3583</v>
      </c>
      <c r="AL1460" s="61">
        <v>39750</v>
      </c>
      <c r="AM1460" s="61">
        <v>0</v>
      </c>
      <c r="AN1460" s="11"/>
      <c r="AO1460" s="61">
        <v>40191</v>
      </c>
      <c r="AP1460" s="61">
        <v>0</v>
      </c>
      <c r="AQ1460" s="62">
        <v>40191</v>
      </c>
      <c r="AR1460" s="62">
        <v>0</v>
      </c>
      <c r="AS1460" s="11"/>
      <c r="AT1460" s="62">
        <v>39750</v>
      </c>
      <c r="AU1460" s="62">
        <v>40191</v>
      </c>
      <c r="AV1460" s="61">
        <v>6997</v>
      </c>
      <c r="AW1460" s="63" t="str">
        <f t="shared" si="363"/>
        <v/>
      </c>
      <c r="AX1460" s="63" t="str">
        <f t="shared" si="364"/>
        <v/>
      </c>
      <c r="AY1460" s="64">
        <v>441</v>
      </c>
      <c r="AZ1460" s="65">
        <v>1.1094339622641509E-2</v>
      </c>
      <c r="BA1460" s="65">
        <v>0.21079999999999999</v>
      </c>
      <c r="BB1460" s="16" t="s">
        <v>37</v>
      </c>
      <c r="BC1460" s="17" t="s">
        <v>3601</v>
      </c>
    </row>
    <row r="1461" spans="1:55" ht="20.100000000000001" customHeight="1" x14ac:dyDescent="0.2">
      <c r="A1461" s="72" t="s">
        <v>998</v>
      </c>
      <c r="B1461" s="72" t="s">
        <v>75</v>
      </c>
      <c r="C1461" s="35">
        <f t="shared" si="352"/>
        <v>8</v>
      </c>
      <c r="D1461" s="39">
        <v>12</v>
      </c>
      <c r="E1461" s="60" t="s">
        <v>23</v>
      </c>
      <c r="F1461" s="18" t="str">
        <f t="shared" si="353"/>
        <v>ABRAM, JAMES</v>
      </c>
      <c r="G1461" s="11" t="s">
        <v>925</v>
      </c>
      <c r="H1461" s="11" t="s">
        <v>2707</v>
      </c>
      <c r="I1461" s="66">
        <v>1</v>
      </c>
      <c r="J1461" s="11" t="s">
        <v>53</v>
      </c>
      <c r="K1461" s="34">
        <f t="shared" si="354"/>
        <v>0</v>
      </c>
      <c r="L1461" s="34">
        <f t="shared" si="355"/>
        <v>33403.65</v>
      </c>
      <c r="M1461" s="34">
        <f t="shared" si="356"/>
        <v>33403.65</v>
      </c>
      <c r="N1461" s="34">
        <f t="shared" si="357"/>
        <v>0</v>
      </c>
      <c r="O1461" s="34">
        <f t="shared" si="358"/>
        <v>2121.3499999999985</v>
      </c>
      <c r="P1461" s="34">
        <f t="shared" si="359"/>
        <v>2121.3499999999985</v>
      </c>
      <c r="Q1461" s="34">
        <f t="shared" si="360"/>
        <v>0</v>
      </c>
      <c r="R1461" s="34">
        <f t="shared" si="361"/>
        <v>35525</v>
      </c>
      <c r="S1461" s="34">
        <f t="shared" si="362"/>
        <v>35525</v>
      </c>
      <c r="T1461" s="13">
        <v>42863</v>
      </c>
      <c r="V1461" s="11" t="s">
        <v>2705</v>
      </c>
      <c r="W1461" s="11" t="s">
        <v>1286</v>
      </c>
      <c r="X1461" s="11" t="s">
        <v>8542</v>
      </c>
      <c r="Y1461" s="11" t="s">
        <v>2706</v>
      </c>
      <c r="Z1461" s="11" t="s">
        <v>1249</v>
      </c>
      <c r="AA1461" s="11" t="s">
        <v>1250</v>
      </c>
      <c r="AB1461" s="11" t="s">
        <v>1251</v>
      </c>
      <c r="AC1461" s="12" t="s">
        <v>2696</v>
      </c>
      <c r="AD1461" s="12" t="s">
        <v>2697</v>
      </c>
      <c r="AE1461" s="70">
        <v>24190</v>
      </c>
      <c r="AF1461" s="70">
        <v>44832</v>
      </c>
      <c r="AG1461" s="60"/>
      <c r="AH1461" s="61">
        <v>32910</v>
      </c>
      <c r="AI1461" s="61">
        <v>0</v>
      </c>
      <c r="AJ1461" s="61">
        <v>33403.65</v>
      </c>
      <c r="AK1461" s="61">
        <v>0</v>
      </c>
      <c r="AL1461" s="61">
        <v>0</v>
      </c>
      <c r="AM1461" s="61">
        <v>33403.65</v>
      </c>
      <c r="AN1461" s="11" t="s">
        <v>1038</v>
      </c>
      <c r="AO1461" s="61">
        <v>35525</v>
      </c>
      <c r="AP1461" s="61">
        <v>0</v>
      </c>
      <c r="AQ1461" s="62">
        <v>0</v>
      </c>
      <c r="AR1461" s="62">
        <v>35525</v>
      </c>
      <c r="AS1461" s="11" t="s">
        <v>1038</v>
      </c>
      <c r="AT1461" s="62">
        <v>33403.65</v>
      </c>
      <c r="AU1461" s="62">
        <v>35525</v>
      </c>
      <c r="AV1461" s="61">
        <v>2615</v>
      </c>
      <c r="AW1461" s="63" t="str">
        <f t="shared" si="363"/>
        <v/>
      </c>
      <c r="AX1461" s="63" t="str">
        <f t="shared" si="364"/>
        <v/>
      </c>
      <c r="AY1461" s="64">
        <v>2121.3499999999985</v>
      </c>
      <c r="AZ1461" s="65">
        <v>6.350653296870247E-2</v>
      </c>
      <c r="BA1461" s="65">
        <v>7.9459130963233066E-2</v>
      </c>
      <c r="BB1461" s="17" t="s">
        <v>37</v>
      </c>
      <c r="BC1461" s="17" t="s">
        <v>1285</v>
      </c>
    </row>
    <row r="1462" spans="1:55" ht="20.100000000000001" customHeight="1" x14ac:dyDescent="0.2">
      <c r="A1462" s="72" t="s">
        <v>998</v>
      </c>
      <c r="B1462" s="72" t="s">
        <v>75</v>
      </c>
      <c r="C1462" s="35">
        <f t="shared" si="352"/>
        <v>8</v>
      </c>
      <c r="D1462" s="39">
        <v>12</v>
      </c>
      <c r="E1462" s="60" t="s">
        <v>23</v>
      </c>
      <c r="F1462" s="18" t="str">
        <f t="shared" si="353"/>
        <v>Atieh, Eyad</v>
      </c>
      <c r="G1462" s="11" t="s">
        <v>743</v>
      </c>
      <c r="H1462" s="11" t="s">
        <v>1962</v>
      </c>
      <c r="I1462" s="66">
        <v>1</v>
      </c>
      <c r="J1462" s="11" t="s">
        <v>53</v>
      </c>
      <c r="K1462" s="34">
        <f t="shared" si="354"/>
        <v>0</v>
      </c>
      <c r="L1462" s="34">
        <f t="shared" si="355"/>
        <v>39077.5</v>
      </c>
      <c r="M1462" s="34">
        <f t="shared" si="356"/>
        <v>39077.5</v>
      </c>
      <c r="N1462" s="34">
        <f t="shared" si="357"/>
        <v>0</v>
      </c>
      <c r="O1462" s="34">
        <f t="shared" si="358"/>
        <v>4777.5</v>
      </c>
      <c r="P1462" s="34">
        <f t="shared" si="359"/>
        <v>4777.5</v>
      </c>
      <c r="Q1462" s="34">
        <f t="shared" si="360"/>
        <v>0</v>
      </c>
      <c r="R1462" s="34">
        <f t="shared" si="361"/>
        <v>43855</v>
      </c>
      <c r="S1462" s="34">
        <f t="shared" si="362"/>
        <v>43855</v>
      </c>
      <c r="T1462" s="13">
        <v>42856</v>
      </c>
      <c r="V1462" s="11" t="s">
        <v>1959</v>
      </c>
      <c r="W1462" s="11" t="s">
        <v>1960</v>
      </c>
      <c r="X1462" s="11" t="s">
        <v>8552</v>
      </c>
      <c r="Y1462" s="11" t="s">
        <v>1961</v>
      </c>
      <c r="Z1462" s="11" t="s">
        <v>1122</v>
      </c>
      <c r="AA1462" s="11" t="s">
        <v>1963</v>
      </c>
      <c r="AB1462" s="11" t="s">
        <v>1964</v>
      </c>
      <c r="AC1462" s="12" t="s">
        <v>1132</v>
      </c>
      <c r="AD1462" s="12" t="s">
        <v>1133</v>
      </c>
      <c r="AE1462" s="70">
        <v>36363</v>
      </c>
      <c r="AF1462" s="70">
        <v>50282</v>
      </c>
      <c r="AG1462" s="60"/>
      <c r="AH1462" s="61">
        <v>38500</v>
      </c>
      <c r="AI1462" s="61">
        <v>0</v>
      </c>
      <c r="AJ1462" s="61">
        <v>39077.5</v>
      </c>
      <c r="AK1462" s="61">
        <v>0</v>
      </c>
      <c r="AL1462" s="61">
        <v>0</v>
      </c>
      <c r="AM1462" s="61">
        <v>39077.5</v>
      </c>
      <c r="AN1462" s="11" t="s">
        <v>997</v>
      </c>
      <c r="AO1462" s="61">
        <v>43855</v>
      </c>
      <c r="AP1462" s="61">
        <v>0</v>
      </c>
      <c r="AQ1462" s="62">
        <v>0</v>
      </c>
      <c r="AR1462" s="62">
        <v>43855</v>
      </c>
      <c r="AS1462" s="11" t="s">
        <v>997</v>
      </c>
      <c r="AT1462" s="62">
        <v>39077.5</v>
      </c>
      <c r="AU1462" s="62">
        <v>43855</v>
      </c>
      <c r="AV1462" s="61">
        <v>5355</v>
      </c>
      <c r="AW1462" s="63" t="str">
        <f t="shared" si="363"/>
        <v/>
      </c>
      <c r="AX1462" s="63" t="str">
        <f t="shared" si="364"/>
        <v/>
      </c>
      <c r="AY1462" s="64">
        <v>4777.5</v>
      </c>
      <c r="AZ1462" s="65">
        <v>0.12225705329153605</v>
      </c>
      <c r="BA1462" s="65">
        <v>0.1390909090909091</v>
      </c>
      <c r="BB1462" s="17" t="s">
        <v>37</v>
      </c>
      <c r="BC1462" s="17" t="s">
        <v>1285</v>
      </c>
    </row>
    <row r="1463" spans="1:55" ht="20.100000000000001" customHeight="1" x14ac:dyDescent="0.2">
      <c r="A1463" s="72" t="s">
        <v>998</v>
      </c>
      <c r="B1463" s="72" t="s">
        <v>75</v>
      </c>
      <c r="C1463" s="35">
        <f t="shared" si="352"/>
        <v>8</v>
      </c>
      <c r="D1463" s="39">
        <v>12</v>
      </c>
      <c r="E1463" s="60" t="s">
        <v>23</v>
      </c>
      <c r="F1463" s="18" t="str">
        <f t="shared" si="353"/>
        <v>Baker, Caroline</v>
      </c>
      <c r="G1463" s="11" t="s">
        <v>1093</v>
      </c>
      <c r="H1463" s="11" t="s">
        <v>2260</v>
      </c>
      <c r="I1463" s="66">
        <v>1</v>
      </c>
      <c r="J1463" s="11" t="s">
        <v>53</v>
      </c>
      <c r="K1463" s="34">
        <f t="shared" si="354"/>
        <v>0</v>
      </c>
      <c r="L1463" s="34">
        <f t="shared" si="355"/>
        <v>40600</v>
      </c>
      <c r="M1463" s="34">
        <f t="shared" si="356"/>
        <v>40600</v>
      </c>
      <c r="N1463" s="34">
        <f t="shared" si="357"/>
        <v>0</v>
      </c>
      <c r="O1463" s="34">
        <f t="shared" si="358"/>
        <v>5110</v>
      </c>
      <c r="P1463" s="34">
        <f t="shared" si="359"/>
        <v>5110</v>
      </c>
      <c r="Q1463" s="34">
        <f t="shared" si="360"/>
        <v>0</v>
      </c>
      <c r="R1463" s="34">
        <f t="shared" si="361"/>
        <v>45710</v>
      </c>
      <c r="S1463" s="34">
        <f t="shared" si="362"/>
        <v>45710</v>
      </c>
      <c r="T1463" s="13">
        <v>42912</v>
      </c>
      <c r="V1463" s="11" t="s">
        <v>1353</v>
      </c>
      <c r="W1463" s="11" t="s">
        <v>689</v>
      </c>
      <c r="X1463" s="11" t="s">
        <v>8559</v>
      </c>
      <c r="Y1463" s="11" t="s">
        <v>2259</v>
      </c>
      <c r="Z1463" s="11" t="s">
        <v>1122</v>
      </c>
      <c r="AA1463" s="11" t="s">
        <v>2249</v>
      </c>
      <c r="AB1463" s="11" t="s">
        <v>2250</v>
      </c>
      <c r="AC1463" s="12" t="s">
        <v>351</v>
      </c>
      <c r="AD1463" s="12" t="s">
        <v>1116</v>
      </c>
      <c r="AE1463" s="70">
        <v>34997</v>
      </c>
      <c r="AF1463" s="70">
        <v>54651</v>
      </c>
      <c r="AG1463" s="60"/>
      <c r="AH1463" s="61">
        <v>40000</v>
      </c>
      <c r="AI1463" s="61">
        <v>0</v>
      </c>
      <c r="AJ1463" s="61">
        <v>40600</v>
      </c>
      <c r="AK1463" s="61">
        <v>0</v>
      </c>
      <c r="AL1463" s="61">
        <v>0</v>
      </c>
      <c r="AM1463" s="61">
        <v>40600</v>
      </c>
      <c r="AN1463" s="11" t="s">
        <v>997</v>
      </c>
      <c r="AO1463" s="61">
        <v>45710</v>
      </c>
      <c r="AP1463" s="61">
        <v>0</v>
      </c>
      <c r="AQ1463" s="62">
        <v>0</v>
      </c>
      <c r="AR1463" s="62">
        <v>45710</v>
      </c>
      <c r="AS1463" s="11" t="s">
        <v>997</v>
      </c>
      <c r="AT1463" s="62">
        <v>40600</v>
      </c>
      <c r="AU1463" s="62">
        <v>45710</v>
      </c>
      <c r="AV1463" s="61">
        <v>5710</v>
      </c>
      <c r="AW1463" s="63" t="str">
        <f t="shared" si="363"/>
        <v/>
      </c>
      <c r="AX1463" s="63" t="str">
        <f t="shared" si="364"/>
        <v/>
      </c>
      <c r="AY1463" s="64">
        <v>5110</v>
      </c>
      <c r="AZ1463" s="65">
        <v>0.12586206896551724</v>
      </c>
      <c r="BA1463" s="65">
        <v>0.14274999999999999</v>
      </c>
      <c r="BB1463" s="17" t="s">
        <v>37</v>
      </c>
      <c r="BC1463" s="17" t="s">
        <v>1285</v>
      </c>
    </row>
    <row r="1464" spans="1:55" ht="20.100000000000001" customHeight="1" x14ac:dyDescent="0.2">
      <c r="A1464" s="72" t="s">
        <v>998</v>
      </c>
      <c r="B1464" s="72" t="s">
        <v>75</v>
      </c>
      <c r="C1464" s="35">
        <f t="shared" si="352"/>
        <v>8</v>
      </c>
      <c r="D1464" s="39">
        <v>12</v>
      </c>
      <c r="E1464" s="60" t="s">
        <v>23</v>
      </c>
      <c r="F1464" s="18" t="str">
        <f t="shared" si="353"/>
        <v>Baker, William</v>
      </c>
      <c r="G1464" s="11" t="s">
        <v>2892</v>
      </c>
      <c r="H1464" s="11" t="s">
        <v>2893</v>
      </c>
      <c r="I1464" s="66">
        <v>1</v>
      </c>
      <c r="J1464" s="11" t="s">
        <v>53</v>
      </c>
      <c r="K1464" s="34">
        <f t="shared" si="354"/>
        <v>0</v>
      </c>
      <c r="L1464" s="34">
        <f t="shared" si="355"/>
        <v>41615</v>
      </c>
      <c r="M1464" s="34">
        <f t="shared" si="356"/>
        <v>41615</v>
      </c>
      <c r="N1464" s="34">
        <f t="shared" si="357"/>
        <v>0</v>
      </c>
      <c r="O1464" s="34">
        <f t="shared" si="358"/>
        <v>2389</v>
      </c>
      <c r="P1464" s="34">
        <f t="shared" si="359"/>
        <v>2389</v>
      </c>
      <c r="Q1464" s="34">
        <f t="shared" si="360"/>
        <v>0</v>
      </c>
      <c r="R1464" s="34">
        <f t="shared" si="361"/>
        <v>44004</v>
      </c>
      <c r="S1464" s="34">
        <f t="shared" si="362"/>
        <v>44004</v>
      </c>
      <c r="T1464" s="13">
        <v>42912</v>
      </c>
      <c r="V1464" s="11" t="s">
        <v>1353</v>
      </c>
      <c r="W1464" s="11" t="s">
        <v>418</v>
      </c>
      <c r="X1464" s="11" t="s">
        <v>8561</v>
      </c>
      <c r="Y1464" s="11" t="s">
        <v>2891</v>
      </c>
      <c r="Z1464" s="11" t="s">
        <v>2872</v>
      </c>
      <c r="AA1464" s="11" t="s">
        <v>2873</v>
      </c>
      <c r="AB1464" s="11" t="s">
        <v>2874</v>
      </c>
      <c r="AC1464" s="12" t="s">
        <v>1946</v>
      </c>
      <c r="AD1464" s="12" t="s">
        <v>1946</v>
      </c>
      <c r="AE1464" s="70">
        <v>25900</v>
      </c>
      <c r="AF1464" s="70">
        <v>56458</v>
      </c>
      <c r="AG1464" s="60"/>
      <c r="AH1464" s="61">
        <v>41000</v>
      </c>
      <c r="AI1464" s="61">
        <v>0</v>
      </c>
      <c r="AJ1464" s="61">
        <v>41615</v>
      </c>
      <c r="AK1464" s="61">
        <v>0</v>
      </c>
      <c r="AL1464" s="61">
        <v>0</v>
      </c>
      <c r="AM1464" s="61">
        <v>41615</v>
      </c>
      <c r="AN1464" s="11" t="s">
        <v>1026</v>
      </c>
      <c r="AO1464" s="61">
        <v>44004</v>
      </c>
      <c r="AP1464" s="61">
        <v>0</v>
      </c>
      <c r="AQ1464" s="62">
        <v>0</v>
      </c>
      <c r="AR1464" s="62">
        <v>44004</v>
      </c>
      <c r="AS1464" s="11" t="s">
        <v>1026</v>
      </c>
      <c r="AT1464" s="62">
        <v>41615</v>
      </c>
      <c r="AU1464" s="62">
        <v>44004</v>
      </c>
      <c r="AV1464" s="61">
        <v>3004</v>
      </c>
      <c r="AW1464" s="63" t="str">
        <f t="shared" si="363"/>
        <v/>
      </c>
      <c r="AX1464" s="63" t="str">
        <f t="shared" si="364"/>
        <v/>
      </c>
      <c r="AY1464" s="64">
        <v>2389</v>
      </c>
      <c r="AZ1464" s="65">
        <v>5.7407184909287513E-2</v>
      </c>
      <c r="BA1464" s="65">
        <v>7.3268292682926825E-2</v>
      </c>
      <c r="BB1464" s="17" t="s">
        <v>37</v>
      </c>
      <c r="BC1464" s="17" t="s">
        <v>1285</v>
      </c>
    </row>
    <row r="1465" spans="1:55" ht="20.100000000000001" customHeight="1" x14ac:dyDescent="0.2">
      <c r="A1465" s="72" t="s">
        <v>998</v>
      </c>
      <c r="B1465" s="72" t="s">
        <v>75</v>
      </c>
      <c r="C1465" s="35">
        <f t="shared" si="352"/>
        <v>8</v>
      </c>
      <c r="D1465" s="39">
        <v>12</v>
      </c>
      <c r="E1465" s="60" t="s">
        <v>23</v>
      </c>
      <c r="F1465" s="18" t="str">
        <f t="shared" si="353"/>
        <v>Barca, Stacy</v>
      </c>
      <c r="G1465" s="11" t="s">
        <v>227</v>
      </c>
      <c r="H1465" s="11" t="s">
        <v>1284</v>
      </c>
      <c r="I1465" s="66">
        <v>1</v>
      </c>
      <c r="J1465" s="11" t="s">
        <v>53</v>
      </c>
      <c r="K1465" s="34">
        <f t="shared" si="354"/>
        <v>0</v>
      </c>
      <c r="L1465" s="34">
        <f t="shared" si="355"/>
        <v>73020</v>
      </c>
      <c r="M1465" s="34">
        <f t="shared" si="356"/>
        <v>73020</v>
      </c>
      <c r="N1465" s="34">
        <f t="shared" si="357"/>
        <v>0</v>
      </c>
      <c r="O1465" s="34">
        <f t="shared" si="358"/>
        <v>8798</v>
      </c>
      <c r="P1465" s="34">
        <f t="shared" si="359"/>
        <v>8798</v>
      </c>
      <c r="Q1465" s="34">
        <f t="shared" si="360"/>
        <v>0</v>
      </c>
      <c r="R1465" s="34">
        <f t="shared" si="361"/>
        <v>81818</v>
      </c>
      <c r="S1465" s="34">
        <f t="shared" si="362"/>
        <v>81818</v>
      </c>
      <c r="T1465" s="13">
        <v>42912</v>
      </c>
      <c r="V1465" s="11" t="s">
        <v>1281</v>
      </c>
      <c r="W1465" s="11" t="s">
        <v>1282</v>
      </c>
      <c r="X1465" s="11" t="s">
        <v>8563</v>
      </c>
      <c r="Y1465" s="11" t="s">
        <v>1283</v>
      </c>
      <c r="Z1465" s="11" t="s">
        <v>1249</v>
      </c>
      <c r="AA1465" s="11" t="s">
        <v>1277</v>
      </c>
      <c r="AB1465" s="11" t="s">
        <v>1278</v>
      </c>
      <c r="AC1465" s="12" t="s">
        <v>1279</v>
      </c>
      <c r="AD1465" s="12" t="s">
        <v>1280</v>
      </c>
      <c r="AE1465" s="70">
        <v>38748</v>
      </c>
      <c r="AF1465" s="70">
        <v>101602</v>
      </c>
      <c r="AG1465" s="60"/>
      <c r="AH1465" s="61">
        <v>68000</v>
      </c>
      <c r="AI1465" s="61">
        <v>0</v>
      </c>
      <c r="AJ1465" s="61">
        <v>73020</v>
      </c>
      <c r="AK1465" s="61">
        <v>0</v>
      </c>
      <c r="AL1465" s="61">
        <v>0</v>
      </c>
      <c r="AM1465" s="61">
        <v>73020</v>
      </c>
      <c r="AN1465" s="11" t="s">
        <v>1038</v>
      </c>
      <c r="AO1465" s="61">
        <v>81818</v>
      </c>
      <c r="AP1465" s="61">
        <v>0</v>
      </c>
      <c r="AQ1465" s="62">
        <v>0</v>
      </c>
      <c r="AR1465" s="62">
        <v>81818</v>
      </c>
      <c r="AS1465" s="11" t="s">
        <v>1038</v>
      </c>
      <c r="AT1465" s="62">
        <v>73020</v>
      </c>
      <c r="AU1465" s="62">
        <v>81818</v>
      </c>
      <c r="AV1465" s="61">
        <v>13818</v>
      </c>
      <c r="AW1465" s="63" t="str">
        <f t="shared" si="363"/>
        <v/>
      </c>
      <c r="AX1465" s="63" t="str">
        <f t="shared" si="364"/>
        <v/>
      </c>
      <c r="AY1465" s="64">
        <v>8798</v>
      </c>
      <c r="AZ1465" s="65">
        <v>0.12048753766091481</v>
      </c>
      <c r="BA1465" s="65">
        <v>0.20320588235294118</v>
      </c>
      <c r="BB1465" s="17" t="s">
        <v>37</v>
      </c>
      <c r="BC1465" s="17" t="s">
        <v>1285</v>
      </c>
    </row>
    <row r="1466" spans="1:55" ht="20.100000000000001" customHeight="1" x14ac:dyDescent="0.2">
      <c r="A1466" s="72" t="s">
        <v>998</v>
      </c>
      <c r="B1466" s="72" t="s">
        <v>75</v>
      </c>
      <c r="C1466" s="35">
        <f t="shared" si="352"/>
        <v>8</v>
      </c>
      <c r="D1466" s="39">
        <v>12</v>
      </c>
      <c r="E1466" s="60" t="s">
        <v>23</v>
      </c>
      <c r="F1466" s="18" t="str">
        <f t="shared" si="353"/>
        <v>Barley, Katherine</v>
      </c>
      <c r="G1466" s="11" t="s">
        <v>1143</v>
      </c>
      <c r="H1466" s="11" t="s">
        <v>2264</v>
      </c>
      <c r="I1466" s="66">
        <v>1</v>
      </c>
      <c r="J1466" s="11" t="s">
        <v>53</v>
      </c>
      <c r="K1466" s="34">
        <f t="shared" si="354"/>
        <v>0</v>
      </c>
      <c r="L1466" s="34">
        <f t="shared" si="355"/>
        <v>34510</v>
      </c>
      <c r="M1466" s="34">
        <f t="shared" si="356"/>
        <v>34510</v>
      </c>
      <c r="N1466" s="34">
        <f t="shared" si="357"/>
        <v>0</v>
      </c>
      <c r="O1466" s="34">
        <f t="shared" si="358"/>
        <v>826</v>
      </c>
      <c r="P1466" s="34">
        <f t="shared" si="359"/>
        <v>826</v>
      </c>
      <c r="Q1466" s="34">
        <f t="shared" si="360"/>
        <v>0</v>
      </c>
      <c r="R1466" s="34">
        <f t="shared" si="361"/>
        <v>35336</v>
      </c>
      <c r="S1466" s="34">
        <f t="shared" si="362"/>
        <v>35336</v>
      </c>
      <c r="T1466" s="13">
        <v>42863</v>
      </c>
      <c r="V1466" s="11" t="s">
        <v>2261</v>
      </c>
      <c r="W1466" s="11" t="s">
        <v>2262</v>
      </c>
      <c r="X1466" s="11" t="s">
        <v>8564</v>
      </c>
      <c r="Y1466" s="11" t="s">
        <v>2263</v>
      </c>
      <c r="Z1466" s="11" t="s">
        <v>1122</v>
      </c>
      <c r="AA1466" s="11" t="s">
        <v>2249</v>
      </c>
      <c r="AB1466" s="11" t="s">
        <v>2250</v>
      </c>
      <c r="AC1466" s="12" t="s">
        <v>351</v>
      </c>
      <c r="AD1466" s="12" t="s">
        <v>1116</v>
      </c>
      <c r="AE1466" s="70">
        <v>30206</v>
      </c>
      <c r="AF1466" s="70">
        <v>41378</v>
      </c>
      <c r="AG1466" s="60"/>
      <c r="AH1466" s="61">
        <v>34000</v>
      </c>
      <c r="AI1466" s="61">
        <v>0</v>
      </c>
      <c r="AJ1466" s="61">
        <v>34510</v>
      </c>
      <c r="AK1466" s="61">
        <v>0</v>
      </c>
      <c r="AL1466" s="61">
        <v>0</v>
      </c>
      <c r="AM1466" s="61">
        <v>34510</v>
      </c>
      <c r="AN1466" s="11" t="s">
        <v>1147</v>
      </c>
      <c r="AO1466" s="61">
        <v>35336</v>
      </c>
      <c r="AP1466" s="61">
        <v>0</v>
      </c>
      <c r="AQ1466" s="62">
        <v>0</v>
      </c>
      <c r="AR1466" s="62">
        <v>35336</v>
      </c>
      <c r="AS1466" s="11" t="s">
        <v>1147</v>
      </c>
      <c r="AT1466" s="62">
        <v>34510</v>
      </c>
      <c r="AU1466" s="62">
        <v>35336</v>
      </c>
      <c r="AV1466" s="61">
        <v>1336</v>
      </c>
      <c r="AW1466" s="63" t="str">
        <f t="shared" si="363"/>
        <v/>
      </c>
      <c r="AX1466" s="63" t="str">
        <f t="shared" si="364"/>
        <v/>
      </c>
      <c r="AY1466" s="64">
        <v>826</v>
      </c>
      <c r="AZ1466" s="65">
        <v>2.3935091277890466E-2</v>
      </c>
      <c r="BA1466" s="65">
        <v>3.9294117647058827E-2</v>
      </c>
      <c r="BB1466" s="17" t="s">
        <v>37</v>
      </c>
      <c r="BC1466" s="17" t="s">
        <v>1285</v>
      </c>
    </row>
    <row r="1467" spans="1:55" ht="20.100000000000001" customHeight="1" x14ac:dyDescent="0.2">
      <c r="A1467" s="72" t="s">
        <v>998</v>
      </c>
      <c r="B1467" s="72" t="s">
        <v>75</v>
      </c>
      <c r="C1467" s="35">
        <f t="shared" si="352"/>
        <v>8</v>
      </c>
      <c r="D1467" s="39">
        <v>12</v>
      </c>
      <c r="E1467" s="60" t="s">
        <v>23</v>
      </c>
      <c r="F1467" s="18" t="str">
        <f t="shared" si="353"/>
        <v>Barnes, Allison</v>
      </c>
      <c r="G1467" s="11" t="s">
        <v>1229</v>
      </c>
      <c r="H1467" s="11" t="s">
        <v>2654</v>
      </c>
      <c r="I1467" s="66">
        <v>1</v>
      </c>
      <c r="J1467" s="11" t="s">
        <v>53</v>
      </c>
      <c r="K1467" s="34">
        <f t="shared" si="354"/>
        <v>0</v>
      </c>
      <c r="L1467" s="34">
        <f t="shared" si="355"/>
        <v>57855</v>
      </c>
      <c r="M1467" s="34">
        <f t="shared" si="356"/>
        <v>57855</v>
      </c>
      <c r="N1467" s="34">
        <f t="shared" si="357"/>
        <v>0</v>
      </c>
      <c r="O1467" s="34">
        <f t="shared" si="358"/>
        <v>5650</v>
      </c>
      <c r="P1467" s="34">
        <f t="shared" si="359"/>
        <v>5650</v>
      </c>
      <c r="Q1467" s="34">
        <f t="shared" si="360"/>
        <v>0</v>
      </c>
      <c r="R1467" s="34">
        <f t="shared" si="361"/>
        <v>63505</v>
      </c>
      <c r="S1467" s="34">
        <f t="shared" si="362"/>
        <v>63505</v>
      </c>
      <c r="T1467" s="13">
        <v>42870</v>
      </c>
      <c r="V1467" s="11" t="s">
        <v>2652</v>
      </c>
      <c r="W1467" s="11" t="s">
        <v>1854</v>
      </c>
      <c r="X1467" s="11" t="s">
        <v>8565</v>
      </c>
      <c r="Y1467" s="11" t="s">
        <v>2653</v>
      </c>
      <c r="Z1467" s="11" t="s">
        <v>2649</v>
      </c>
      <c r="AA1467" s="11" t="s">
        <v>2650</v>
      </c>
      <c r="AB1467" s="11" t="s">
        <v>2651</v>
      </c>
      <c r="AC1467" s="12" t="s">
        <v>2655</v>
      </c>
      <c r="AD1467" s="12" t="s">
        <v>268</v>
      </c>
      <c r="AE1467" s="70">
        <v>29743</v>
      </c>
      <c r="AF1467" s="70">
        <v>77204</v>
      </c>
      <c r="AG1467" s="60"/>
      <c r="AH1467" s="61">
        <v>57000</v>
      </c>
      <c r="AI1467" s="61">
        <v>0</v>
      </c>
      <c r="AJ1467" s="61">
        <v>57855</v>
      </c>
      <c r="AK1467" s="61">
        <v>0</v>
      </c>
      <c r="AL1467" s="61">
        <v>0</v>
      </c>
      <c r="AM1467" s="61">
        <v>57855</v>
      </c>
      <c r="AN1467" s="11" t="s">
        <v>1015</v>
      </c>
      <c r="AO1467" s="61">
        <v>63505</v>
      </c>
      <c r="AP1467" s="61">
        <v>0</v>
      </c>
      <c r="AQ1467" s="62">
        <v>0</v>
      </c>
      <c r="AR1467" s="62">
        <v>63505</v>
      </c>
      <c r="AS1467" s="11" t="s">
        <v>1015</v>
      </c>
      <c r="AT1467" s="62">
        <v>57855</v>
      </c>
      <c r="AU1467" s="62">
        <v>63505</v>
      </c>
      <c r="AV1467" s="61">
        <v>6505</v>
      </c>
      <c r="AW1467" s="63" t="str">
        <f t="shared" si="363"/>
        <v/>
      </c>
      <c r="AX1467" s="63" t="str">
        <f t="shared" si="364"/>
        <v/>
      </c>
      <c r="AY1467" s="64">
        <v>5650</v>
      </c>
      <c r="AZ1467" s="65">
        <v>9.7657937948319076E-2</v>
      </c>
      <c r="BA1467" s="65">
        <v>0.11412280701754386</v>
      </c>
      <c r="BB1467" s="17" t="s">
        <v>37</v>
      </c>
      <c r="BC1467" s="17" t="s">
        <v>1285</v>
      </c>
    </row>
    <row r="1468" spans="1:55" ht="20.100000000000001" customHeight="1" x14ac:dyDescent="0.2">
      <c r="A1468" s="72" t="s">
        <v>998</v>
      </c>
      <c r="B1468" s="72" t="s">
        <v>75</v>
      </c>
      <c r="C1468" s="35">
        <f t="shared" si="352"/>
        <v>8</v>
      </c>
      <c r="D1468" s="39">
        <v>12</v>
      </c>
      <c r="E1468" s="60" t="s">
        <v>23</v>
      </c>
      <c r="F1468" s="18" t="str">
        <f t="shared" si="353"/>
        <v>BARTLETT, RACHEL</v>
      </c>
      <c r="G1468" s="11" t="s">
        <v>1326</v>
      </c>
      <c r="H1468" s="11" t="s">
        <v>2732</v>
      </c>
      <c r="I1468" s="66">
        <v>1</v>
      </c>
      <c r="J1468" s="11" t="s">
        <v>53</v>
      </c>
      <c r="K1468" s="34">
        <f t="shared" si="354"/>
        <v>0</v>
      </c>
      <c r="L1468" s="34">
        <f t="shared" si="355"/>
        <v>53795</v>
      </c>
      <c r="M1468" s="34">
        <f t="shared" si="356"/>
        <v>53795</v>
      </c>
      <c r="N1468" s="34">
        <f t="shared" si="357"/>
        <v>0</v>
      </c>
      <c r="O1468" s="34">
        <f t="shared" si="358"/>
        <v>1074</v>
      </c>
      <c r="P1468" s="34">
        <f t="shared" si="359"/>
        <v>1074</v>
      </c>
      <c r="Q1468" s="34">
        <f t="shared" si="360"/>
        <v>0</v>
      </c>
      <c r="R1468" s="34">
        <f t="shared" si="361"/>
        <v>54869</v>
      </c>
      <c r="S1468" s="34">
        <f t="shared" si="362"/>
        <v>54869</v>
      </c>
      <c r="T1468" s="13">
        <v>42842</v>
      </c>
      <c r="V1468" s="11" t="s">
        <v>2729</v>
      </c>
      <c r="W1468" s="11" t="s">
        <v>2730</v>
      </c>
      <c r="X1468" s="11" t="s">
        <v>8566</v>
      </c>
      <c r="Y1468" s="11" t="s">
        <v>2731</v>
      </c>
      <c r="Z1468" s="11" t="s">
        <v>1249</v>
      </c>
      <c r="AA1468" s="11" t="s">
        <v>2717</v>
      </c>
      <c r="AB1468" s="11" t="s">
        <v>2718</v>
      </c>
      <c r="AC1468" s="12" t="s">
        <v>1330</v>
      </c>
      <c r="AD1468" s="12" t="s">
        <v>1331</v>
      </c>
      <c r="AE1468" s="70">
        <v>35648</v>
      </c>
      <c r="AF1468" s="70">
        <v>73722</v>
      </c>
      <c r="AG1468" s="60"/>
      <c r="AH1468" s="61">
        <v>53000</v>
      </c>
      <c r="AI1468" s="61">
        <v>0</v>
      </c>
      <c r="AJ1468" s="61">
        <v>53795</v>
      </c>
      <c r="AK1468" s="61">
        <v>0</v>
      </c>
      <c r="AL1468" s="61">
        <v>0</v>
      </c>
      <c r="AM1468" s="61">
        <v>53795</v>
      </c>
      <c r="AN1468" s="11" t="s">
        <v>997</v>
      </c>
      <c r="AO1468" s="61">
        <v>54869</v>
      </c>
      <c r="AP1468" s="61">
        <v>0</v>
      </c>
      <c r="AQ1468" s="62">
        <v>0</v>
      </c>
      <c r="AR1468" s="62">
        <v>54869</v>
      </c>
      <c r="AS1468" s="11" t="s">
        <v>997</v>
      </c>
      <c r="AT1468" s="62">
        <v>53795</v>
      </c>
      <c r="AU1468" s="62">
        <v>54869</v>
      </c>
      <c r="AV1468" s="61">
        <v>1869</v>
      </c>
      <c r="AW1468" s="63" t="str">
        <f t="shared" si="363"/>
        <v/>
      </c>
      <c r="AX1468" s="63" t="str">
        <f t="shared" si="364"/>
        <v/>
      </c>
      <c r="AY1468" s="64">
        <v>1074</v>
      </c>
      <c r="AZ1468" s="65">
        <v>1.9964680732410076E-2</v>
      </c>
      <c r="BA1468" s="65">
        <v>3.5264150943396223E-2</v>
      </c>
      <c r="BB1468" s="17" t="s">
        <v>37</v>
      </c>
      <c r="BC1468" s="17" t="s">
        <v>1285</v>
      </c>
    </row>
    <row r="1469" spans="1:55" ht="20.100000000000001" customHeight="1" x14ac:dyDescent="0.2">
      <c r="A1469" s="72" t="s">
        <v>998</v>
      </c>
      <c r="B1469" s="72" t="s">
        <v>75</v>
      </c>
      <c r="C1469" s="35">
        <f t="shared" si="352"/>
        <v>8</v>
      </c>
      <c r="D1469" s="39">
        <v>12</v>
      </c>
      <c r="E1469" s="60" t="s">
        <v>23</v>
      </c>
      <c r="F1469" s="18" t="str">
        <f t="shared" si="353"/>
        <v>Benzine, Tiffany</v>
      </c>
      <c r="G1469" s="11" t="s">
        <v>743</v>
      </c>
      <c r="H1469" s="11" t="s">
        <v>2037</v>
      </c>
      <c r="I1469" s="66">
        <v>1</v>
      </c>
      <c r="J1469" s="11" t="s">
        <v>53</v>
      </c>
      <c r="K1469" s="34">
        <f t="shared" si="354"/>
        <v>0</v>
      </c>
      <c r="L1469" s="34">
        <f t="shared" si="355"/>
        <v>40600</v>
      </c>
      <c r="M1469" s="34">
        <f t="shared" si="356"/>
        <v>40600</v>
      </c>
      <c r="N1469" s="34">
        <f t="shared" si="357"/>
        <v>0</v>
      </c>
      <c r="O1469" s="34">
        <f t="shared" si="358"/>
        <v>750</v>
      </c>
      <c r="P1469" s="34">
        <f t="shared" si="359"/>
        <v>750</v>
      </c>
      <c r="Q1469" s="34">
        <f t="shared" si="360"/>
        <v>0</v>
      </c>
      <c r="R1469" s="34">
        <f t="shared" si="361"/>
        <v>41350</v>
      </c>
      <c r="S1469" s="34">
        <f t="shared" si="362"/>
        <v>41350</v>
      </c>
      <c r="T1469" s="13">
        <v>42849</v>
      </c>
      <c r="V1469" s="11" t="s">
        <v>2035</v>
      </c>
      <c r="W1469" s="11" t="s">
        <v>931</v>
      </c>
      <c r="X1469" s="11" t="s">
        <v>8577</v>
      </c>
      <c r="Y1469" s="11" t="s">
        <v>2036</v>
      </c>
      <c r="Z1469" s="11" t="s">
        <v>1122</v>
      </c>
      <c r="AA1469" s="11" t="s">
        <v>2033</v>
      </c>
      <c r="AB1469" s="11" t="s">
        <v>2034</v>
      </c>
      <c r="AC1469" s="12" t="s">
        <v>2038</v>
      </c>
      <c r="AD1469" s="12" t="s">
        <v>73</v>
      </c>
      <c r="AE1469" s="70">
        <v>36363</v>
      </c>
      <c r="AF1469" s="70">
        <v>50282</v>
      </c>
      <c r="AG1469" s="60"/>
      <c r="AH1469" s="61">
        <v>40000</v>
      </c>
      <c r="AI1469" s="61">
        <v>0</v>
      </c>
      <c r="AJ1469" s="61">
        <v>40600</v>
      </c>
      <c r="AK1469" s="61">
        <v>0</v>
      </c>
      <c r="AL1469" s="61">
        <v>0</v>
      </c>
      <c r="AM1469" s="61">
        <v>40600</v>
      </c>
      <c r="AN1469" s="11" t="s">
        <v>997</v>
      </c>
      <c r="AO1469" s="61">
        <v>41350</v>
      </c>
      <c r="AP1469" s="61">
        <v>0</v>
      </c>
      <c r="AQ1469" s="62">
        <v>0</v>
      </c>
      <c r="AR1469" s="62">
        <v>41350</v>
      </c>
      <c r="AS1469" s="11" t="s">
        <v>997</v>
      </c>
      <c r="AT1469" s="62">
        <v>40600</v>
      </c>
      <c r="AU1469" s="62">
        <v>41350</v>
      </c>
      <c r="AV1469" s="61">
        <v>1350</v>
      </c>
      <c r="AW1469" s="63" t="str">
        <f t="shared" si="363"/>
        <v/>
      </c>
      <c r="AX1469" s="63" t="str">
        <f t="shared" si="364"/>
        <v/>
      </c>
      <c r="AY1469" s="64">
        <v>750</v>
      </c>
      <c r="AZ1469" s="65">
        <v>1.8472906403940888E-2</v>
      </c>
      <c r="BA1469" s="65">
        <v>3.3750000000000002E-2</v>
      </c>
      <c r="BB1469" s="17" t="s">
        <v>37</v>
      </c>
      <c r="BC1469" s="17" t="s">
        <v>1285</v>
      </c>
    </row>
    <row r="1470" spans="1:55" ht="20.100000000000001" customHeight="1" x14ac:dyDescent="0.2">
      <c r="A1470" s="72" t="s">
        <v>998</v>
      </c>
      <c r="B1470" s="72" t="s">
        <v>75</v>
      </c>
      <c r="C1470" s="35">
        <f t="shared" si="352"/>
        <v>8</v>
      </c>
      <c r="D1470" s="39">
        <v>12</v>
      </c>
      <c r="E1470" s="60" t="s">
        <v>23</v>
      </c>
      <c r="F1470" s="18" t="str">
        <f t="shared" si="353"/>
        <v>Bland, Eva</v>
      </c>
      <c r="G1470" s="11" t="s">
        <v>1229</v>
      </c>
      <c r="H1470" s="11" t="s">
        <v>2773</v>
      </c>
      <c r="I1470" s="66">
        <v>1</v>
      </c>
      <c r="J1470" s="11" t="s">
        <v>53</v>
      </c>
      <c r="K1470" s="34">
        <f t="shared" si="354"/>
        <v>0</v>
      </c>
      <c r="L1470" s="34">
        <f t="shared" si="355"/>
        <v>46182.5</v>
      </c>
      <c r="M1470" s="34">
        <f t="shared" si="356"/>
        <v>46182.5</v>
      </c>
      <c r="N1470" s="34">
        <f t="shared" si="357"/>
        <v>0</v>
      </c>
      <c r="O1470" s="34">
        <f t="shared" si="358"/>
        <v>4017.5</v>
      </c>
      <c r="P1470" s="34">
        <f t="shared" si="359"/>
        <v>4017.5</v>
      </c>
      <c r="Q1470" s="34">
        <f t="shared" si="360"/>
        <v>0</v>
      </c>
      <c r="R1470" s="34">
        <f t="shared" si="361"/>
        <v>50200</v>
      </c>
      <c r="S1470" s="34">
        <f t="shared" si="362"/>
        <v>50200</v>
      </c>
      <c r="T1470" s="13">
        <v>42898</v>
      </c>
      <c r="V1470" s="11" t="s">
        <v>2770</v>
      </c>
      <c r="W1470" s="11" t="s">
        <v>2771</v>
      </c>
      <c r="X1470" s="11" t="s">
        <v>8583</v>
      </c>
      <c r="Y1470" s="11" t="s">
        <v>2772</v>
      </c>
      <c r="Z1470" s="11" t="s">
        <v>1249</v>
      </c>
      <c r="AA1470" s="11" t="s">
        <v>2774</v>
      </c>
      <c r="AB1470" s="11" t="s">
        <v>2775</v>
      </c>
      <c r="AC1470" s="12" t="s">
        <v>339</v>
      </c>
      <c r="AD1470" s="12" t="s">
        <v>339</v>
      </c>
      <c r="AE1470" s="70">
        <v>29743</v>
      </c>
      <c r="AF1470" s="70">
        <v>63504</v>
      </c>
      <c r="AG1470" s="60"/>
      <c r="AH1470" s="61">
        <v>45500</v>
      </c>
      <c r="AI1470" s="61">
        <v>0</v>
      </c>
      <c r="AJ1470" s="61">
        <v>46182.5</v>
      </c>
      <c r="AK1470" s="61">
        <v>0</v>
      </c>
      <c r="AL1470" s="61">
        <v>0</v>
      </c>
      <c r="AM1470" s="61">
        <v>46182.5</v>
      </c>
      <c r="AN1470" s="11" t="s">
        <v>997</v>
      </c>
      <c r="AO1470" s="61">
        <v>50200</v>
      </c>
      <c r="AP1470" s="61">
        <v>0</v>
      </c>
      <c r="AQ1470" s="62">
        <v>0</v>
      </c>
      <c r="AR1470" s="62">
        <v>50200</v>
      </c>
      <c r="AS1470" s="11" t="s">
        <v>997</v>
      </c>
      <c r="AT1470" s="62">
        <v>46182.5</v>
      </c>
      <c r="AU1470" s="62">
        <v>50200</v>
      </c>
      <c r="AV1470" s="61">
        <v>4700</v>
      </c>
      <c r="AW1470" s="63" t="str">
        <f t="shared" si="363"/>
        <v/>
      </c>
      <c r="AX1470" s="63" t="str">
        <f t="shared" si="364"/>
        <v/>
      </c>
      <c r="AY1470" s="64">
        <v>4017.5</v>
      </c>
      <c r="AZ1470" s="65">
        <v>8.6991825908082063E-2</v>
      </c>
      <c r="BA1470" s="65">
        <v>0.10329670329670329</v>
      </c>
      <c r="BB1470" s="17" t="s">
        <v>37</v>
      </c>
      <c r="BC1470" s="17" t="s">
        <v>1285</v>
      </c>
    </row>
    <row r="1471" spans="1:55" ht="20.100000000000001" customHeight="1" x14ac:dyDescent="0.2">
      <c r="A1471" s="72" t="s">
        <v>998</v>
      </c>
      <c r="B1471" s="72" t="s">
        <v>75</v>
      </c>
      <c r="C1471" s="35">
        <f t="shared" si="352"/>
        <v>8</v>
      </c>
      <c r="D1471" s="39">
        <v>12</v>
      </c>
      <c r="E1471" s="60" t="s">
        <v>23</v>
      </c>
      <c r="F1471" s="18" t="str">
        <f t="shared" si="353"/>
        <v>BORGES, HECTOR</v>
      </c>
      <c r="G1471" s="11" t="s">
        <v>148</v>
      </c>
      <c r="H1471" s="11" t="s">
        <v>1442</v>
      </c>
      <c r="I1471" s="66">
        <v>1</v>
      </c>
      <c r="J1471" s="11" t="s">
        <v>53</v>
      </c>
      <c r="K1471" s="34">
        <f t="shared" si="354"/>
        <v>46250.51</v>
      </c>
      <c r="L1471" s="34">
        <f t="shared" si="355"/>
        <v>0</v>
      </c>
      <c r="M1471" s="34">
        <f t="shared" si="356"/>
        <v>46250.51</v>
      </c>
      <c r="N1471" s="34">
        <f t="shared" si="357"/>
        <v>1239.489999999998</v>
      </c>
      <c r="O1471" s="34">
        <f t="shared" si="358"/>
        <v>0</v>
      </c>
      <c r="P1471" s="34">
        <f t="shared" si="359"/>
        <v>1239.489999999998</v>
      </c>
      <c r="Q1471" s="34">
        <f t="shared" si="360"/>
        <v>47490</v>
      </c>
      <c r="R1471" s="34">
        <f t="shared" si="361"/>
        <v>0</v>
      </c>
      <c r="S1471" s="34">
        <f t="shared" si="362"/>
        <v>47490</v>
      </c>
      <c r="T1471" s="13">
        <v>42856</v>
      </c>
      <c r="V1471" s="11" t="s">
        <v>1439</v>
      </c>
      <c r="W1471" s="11" t="s">
        <v>1440</v>
      </c>
      <c r="X1471" s="11" t="s">
        <v>8586</v>
      </c>
      <c r="Y1471" s="11" t="s">
        <v>1441</v>
      </c>
      <c r="Z1471" s="11" t="s">
        <v>1003</v>
      </c>
      <c r="AA1471" s="11" t="s">
        <v>1004</v>
      </c>
      <c r="AB1471" s="11" t="s">
        <v>1005</v>
      </c>
      <c r="AC1471" s="12" t="s">
        <v>831</v>
      </c>
      <c r="AD1471" s="12" t="s">
        <v>831</v>
      </c>
      <c r="AE1471" s="70">
        <v>31383</v>
      </c>
      <c r="AF1471" s="70">
        <v>52611</v>
      </c>
      <c r="AG1471" s="60"/>
      <c r="AH1471" s="61">
        <v>45567</v>
      </c>
      <c r="AI1471" s="61">
        <v>0</v>
      </c>
      <c r="AJ1471" s="61">
        <v>46250.51</v>
      </c>
      <c r="AK1471" s="61">
        <v>0</v>
      </c>
      <c r="AL1471" s="61">
        <v>46250.51</v>
      </c>
      <c r="AM1471" s="61">
        <v>0</v>
      </c>
      <c r="AN1471" s="11"/>
      <c r="AO1471" s="61">
        <v>47490</v>
      </c>
      <c r="AP1471" s="61">
        <v>0</v>
      </c>
      <c r="AQ1471" s="62">
        <v>47490</v>
      </c>
      <c r="AR1471" s="62">
        <v>0</v>
      </c>
      <c r="AS1471" s="11"/>
      <c r="AT1471" s="62">
        <v>46250.51</v>
      </c>
      <c r="AU1471" s="62">
        <v>47490</v>
      </c>
      <c r="AV1471" s="61">
        <v>1923</v>
      </c>
      <c r="AW1471" s="63" t="str">
        <f t="shared" si="363"/>
        <v/>
      </c>
      <c r="AX1471" s="63" t="str">
        <f t="shared" si="364"/>
        <v/>
      </c>
      <c r="AY1471" s="64">
        <v>1239.489999999998</v>
      </c>
      <c r="AZ1471" s="65">
        <v>2.6799488265102329E-2</v>
      </c>
      <c r="BA1471" s="65">
        <v>4.2201593258279019E-2</v>
      </c>
      <c r="BB1471" s="17" t="s">
        <v>37</v>
      </c>
      <c r="BC1471" s="17" t="s">
        <v>1266</v>
      </c>
    </row>
    <row r="1472" spans="1:55" ht="20.100000000000001" customHeight="1" x14ac:dyDescent="0.2">
      <c r="A1472" s="72" t="s">
        <v>998</v>
      </c>
      <c r="B1472" s="72" t="s">
        <v>75</v>
      </c>
      <c r="C1472" s="35">
        <f t="shared" si="352"/>
        <v>8</v>
      </c>
      <c r="D1472" s="39">
        <v>12</v>
      </c>
      <c r="E1472" s="60" t="s">
        <v>23</v>
      </c>
      <c r="F1472" s="18" t="str">
        <f t="shared" si="353"/>
        <v>Boulle Matrai, Amanda</v>
      </c>
      <c r="G1472" s="11" t="s">
        <v>925</v>
      </c>
      <c r="H1472" s="11" t="s">
        <v>2481</v>
      </c>
      <c r="I1472" s="66">
        <v>1</v>
      </c>
      <c r="J1472" s="11" t="s">
        <v>53</v>
      </c>
      <c r="K1472" s="34">
        <f t="shared" si="354"/>
        <v>0</v>
      </c>
      <c r="L1472" s="34">
        <f t="shared" si="355"/>
        <v>34000</v>
      </c>
      <c r="M1472" s="34">
        <f t="shared" si="356"/>
        <v>34000</v>
      </c>
      <c r="N1472" s="34">
        <f t="shared" si="357"/>
        <v>0</v>
      </c>
      <c r="O1472" s="34">
        <f t="shared" si="358"/>
        <v>2066</v>
      </c>
      <c r="P1472" s="34">
        <f t="shared" si="359"/>
        <v>2066</v>
      </c>
      <c r="Q1472" s="34">
        <f t="shared" si="360"/>
        <v>0</v>
      </c>
      <c r="R1472" s="34">
        <f t="shared" si="361"/>
        <v>36066</v>
      </c>
      <c r="S1472" s="34">
        <f t="shared" si="362"/>
        <v>36066</v>
      </c>
      <c r="T1472" s="13">
        <v>42849</v>
      </c>
      <c r="V1472" s="11" t="s">
        <v>2479</v>
      </c>
      <c r="W1472" s="11" t="s">
        <v>628</v>
      </c>
      <c r="X1472" s="11" t="s">
        <v>9423</v>
      </c>
      <c r="Y1472" s="11" t="s">
        <v>2480</v>
      </c>
      <c r="Z1472" s="11" t="s">
        <v>1122</v>
      </c>
      <c r="AA1472" s="11" t="s">
        <v>2482</v>
      </c>
      <c r="AB1472" s="11" t="s">
        <v>2483</v>
      </c>
      <c r="AC1472" s="12" t="s">
        <v>2009</v>
      </c>
      <c r="AD1472" s="12" t="s">
        <v>2010</v>
      </c>
      <c r="AE1472" s="70">
        <v>24190</v>
      </c>
      <c r="AF1472" s="70">
        <v>44832</v>
      </c>
      <c r="AG1472" s="60"/>
      <c r="AH1472" s="61">
        <v>0</v>
      </c>
      <c r="AI1472" s="61">
        <v>0</v>
      </c>
      <c r="AJ1472" s="61">
        <v>34000</v>
      </c>
      <c r="AK1472" s="61">
        <v>0</v>
      </c>
      <c r="AL1472" s="61">
        <v>0</v>
      </c>
      <c r="AM1472" s="61">
        <v>34000</v>
      </c>
      <c r="AN1472" s="11" t="s">
        <v>1026</v>
      </c>
      <c r="AO1472" s="61">
        <v>36066</v>
      </c>
      <c r="AP1472" s="61">
        <v>0</v>
      </c>
      <c r="AQ1472" s="62">
        <v>0</v>
      </c>
      <c r="AR1472" s="62">
        <v>36066</v>
      </c>
      <c r="AS1472" s="11" t="s">
        <v>1026</v>
      </c>
      <c r="AT1472" s="62">
        <v>34000</v>
      </c>
      <c r="AU1472" s="62">
        <v>36066</v>
      </c>
      <c r="AV1472" s="61">
        <v>36066</v>
      </c>
      <c r="AW1472" s="63" t="str">
        <f t="shared" si="363"/>
        <v/>
      </c>
      <c r="AX1472" s="63" t="str">
        <f t="shared" si="364"/>
        <v/>
      </c>
      <c r="AY1472" s="64">
        <v>2066</v>
      </c>
      <c r="AZ1472" s="65">
        <v>6.0764705882352943E-2</v>
      </c>
      <c r="BA1472" s="65">
        <v>0</v>
      </c>
      <c r="BB1472" s="17" t="s">
        <v>37</v>
      </c>
      <c r="BC1472" s="17" t="s">
        <v>1285</v>
      </c>
    </row>
    <row r="1473" spans="1:55" ht="20.100000000000001" customHeight="1" x14ac:dyDescent="0.2">
      <c r="A1473" s="72" t="s">
        <v>998</v>
      </c>
      <c r="B1473" s="72" t="s">
        <v>75</v>
      </c>
      <c r="C1473" s="35">
        <f t="shared" si="352"/>
        <v>8</v>
      </c>
      <c r="D1473" s="39">
        <v>12</v>
      </c>
      <c r="E1473" s="60" t="s">
        <v>23</v>
      </c>
      <c r="F1473" s="18" t="str">
        <f t="shared" si="353"/>
        <v>Bregu, Jubina</v>
      </c>
      <c r="G1473" s="11" t="s">
        <v>299</v>
      </c>
      <c r="H1473" s="11" t="s">
        <v>2505</v>
      </c>
      <c r="I1473" s="66">
        <v>1</v>
      </c>
      <c r="J1473" s="11" t="s">
        <v>53</v>
      </c>
      <c r="K1473" s="34">
        <f t="shared" si="354"/>
        <v>49587.951086300003</v>
      </c>
      <c r="L1473" s="34">
        <f t="shared" si="355"/>
        <v>6272.5789137000002</v>
      </c>
      <c r="M1473" s="34">
        <f t="shared" si="356"/>
        <v>55860.53</v>
      </c>
      <c r="N1473" s="34">
        <f t="shared" si="357"/>
        <v>-0.16748630000074627</v>
      </c>
      <c r="O1473" s="34">
        <f t="shared" si="358"/>
        <v>3151.6374862999992</v>
      </c>
      <c r="P1473" s="34">
        <f t="shared" si="359"/>
        <v>3151.4699999999984</v>
      </c>
      <c r="Q1473" s="34">
        <f t="shared" si="360"/>
        <v>49587.783600000002</v>
      </c>
      <c r="R1473" s="34">
        <f t="shared" si="361"/>
        <v>9424.2163999999993</v>
      </c>
      <c r="S1473" s="34">
        <f t="shared" si="362"/>
        <v>59012</v>
      </c>
      <c r="T1473" s="13">
        <v>42828</v>
      </c>
      <c r="V1473" s="11" t="s">
        <v>2502</v>
      </c>
      <c r="W1473" s="11" t="s">
        <v>2503</v>
      </c>
      <c r="X1473" s="11" t="s">
        <v>8590</v>
      </c>
      <c r="Y1473" s="11" t="s">
        <v>2504</v>
      </c>
      <c r="Z1473" s="11" t="s">
        <v>2493</v>
      </c>
      <c r="AA1473" s="11" t="s">
        <v>2506</v>
      </c>
      <c r="AB1473" s="11" t="s">
        <v>2507</v>
      </c>
      <c r="AC1473" s="12" t="s">
        <v>1744</v>
      </c>
      <c r="AD1473" s="12" t="s">
        <v>73</v>
      </c>
      <c r="AE1473" s="70">
        <v>31888</v>
      </c>
      <c r="AF1473" s="70">
        <v>63163</v>
      </c>
      <c r="AG1473" s="60"/>
      <c r="AH1473" s="61">
        <v>55035</v>
      </c>
      <c r="AI1473" s="61">
        <v>0</v>
      </c>
      <c r="AJ1473" s="61">
        <v>55860.53</v>
      </c>
      <c r="AK1473" s="61">
        <v>0</v>
      </c>
      <c r="AL1473" s="61">
        <v>49587.951086300003</v>
      </c>
      <c r="AM1473" s="61">
        <v>6272.5789137000002</v>
      </c>
      <c r="AN1473" s="11" t="s">
        <v>1244</v>
      </c>
      <c r="AO1473" s="61">
        <v>59012</v>
      </c>
      <c r="AP1473" s="61">
        <v>0</v>
      </c>
      <c r="AQ1473" s="62">
        <v>49587.783600000002</v>
      </c>
      <c r="AR1473" s="62">
        <v>9424.2163999999993</v>
      </c>
      <c r="AS1473" s="11" t="s">
        <v>1244</v>
      </c>
      <c r="AT1473" s="62">
        <v>55860.53</v>
      </c>
      <c r="AU1473" s="62">
        <v>59012</v>
      </c>
      <c r="AV1473" s="61">
        <v>3977</v>
      </c>
      <c r="AW1473" s="63" t="str">
        <f t="shared" si="363"/>
        <v/>
      </c>
      <c r="AX1473" s="63" t="str">
        <f t="shared" si="364"/>
        <v/>
      </c>
      <c r="AY1473" s="64">
        <v>3151.4700000000012</v>
      </c>
      <c r="AZ1473" s="65">
        <v>5.6416757950560108E-2</v>
      </c>
      <c r="BA1473" s="65">
        <v>7.2263105296629424E-2</v>
      </c>
      <c r="BB1473" s="17" t="s">
        <v>37</v>
      </c>
      <c r="BC1473" s="17" t="s">
        <v>1266</v>
      </c>
    </row>
    <row r="1474" spans="1:55" ht="20.100000000000001" customHeight="1" x14ac:dyDescent="0.2">
      <c r="A1474" s="72" t="s">
        <v>998</v>
      </c>
      <c r="B1474" s="72" t="s">
        <v>75</v>
      </c>
      <c r="C1474" s="35">
        <f t="shared" si="352"/>
        <v>8</v>
      </c>
      <c r="D1474" s="39">
        <v>12</v>
      </c>
      <c r="E1474" s="60" t="s">
        <v>23</v>
      </c>
      <c r="F1474" s="18" t="str">
        <f t="shared" si="353"/>
        <v>Burton, Nancy</v>
      </c>
      <c r="G1474" s="11" t="s">
        <v>1062</v>
      </c>
      <c r="H1474" s="11" t="s">
        <v>1576</v>
      </c>
      <c r="I1474" s="66">
        <v>1</v>
      </c>
      <c r="J1474" s="11" t="s">
        <v>53</v>
      </c>
      <c r="K1474" s="34">
        <f t="shared" si="354"/>
        <v>33941.599999999999</v>
      </c>
      <c r="L1474" s="34">
        <f t="shared" si="355"/>
        <v>0</v>
      </c>
      <c r="M1474" s="34">
        <f t="shared" si="356"/>
        <v>33941.599999999999</v>
      </c>
      <c r="N1474" s="34">
        <f t="shared" si="357"/>
        <v>2446.4000000000015</v>
      </c>
      <c r="O1474" s="34">
        <f t="shared" si="358"/>
        <v>0</v>
      </c>
      <c r="P1474" s="34">
        <f t="shared" si="359"/>
        <v>2446.4000000000015</v>
      </c>
      <c r="Q1474" s="34">
        <f t="shared" si="360"/>
        <v>36388</v>
      </c>
      <c r="R1474" s="34">
        <f t="shared" si="361"/>
        <v>0</v>
      </c>
      <c r="S1474" s="34">
        <f t="shared" si="362"/>
        <v>36388</v>
      </c>
      <c r="T1474" s="13">
        <v>42828</v>
      </c>
      <c r="V1474" s="11" t="s">
        <v>1574</v>
      </c>
      <c r="W1474" s="11" t="s">
        <v>1157</v>
      </c>
      <c r="X1474" s="11" t="s">
        <v>8598</v>
      </c>
      <c r="Y1474" s="11" t="s">
        <v>1575</v>
      </c>
      <c r="Z1474" s="11" t="s">
        <v>1011</v>
      </c>
      <c r="AA1474" s="11" t="s">
        <v>1577</v>
      </c>
      <c r="AB1474" s="11" t="s">
        <v>1578</v>
      </c>
      <c r="AC1474" s="12" t="s">
        <v>515</v>
      </c>
      <c r="AD1474" s="12" t="s">
        <v>73</v>
      </c>
      <c r="AE1474" s="70">
        <v>25381</v>
      </c>
      <c r="AF1474" s="70">
        <v>41695</v>
      </c>
      <c r="AG1474" s="60"/>
      <c r="AH1474" s="61">
        <v>37000</v>
      </c>
      <c r="AI1474" s="61">
        <v>0</v>
      </c>
      <c r="AJ1474" s="61">
        <v>33941.599999999999</v>
      </c>
      <c r="AK1474" s="61">
        <v>0</v>
      </c>
      <c r="AL1474" s="61">
        <v>33941.599999999999</v>
      </c>
      <c r="AM1474" s="61">
        <v>0</v>
      </c>
      <c r="AN1474" s="11"/>
      <c r="AO1474" s="61">
        <v>36388</v>
      </c>
      <c r="AP1474" s="61">
        <v>0</v>
      </c>
      <c r="AQ1474" s="62">
        <v>36388</v>
      </c>
      <c r="AR1474" s="62">
        <v>0</v>
      </c>
      <c r="AS1474" s="11"/>
      <c r="AT1474" s="62">
        <v>33941.599999999999</v>
      </c>
      <c r="AU1474" s="62">
        <v>36388</v>
      </c>
      <c r="AV1474" s="61">
        <v>-612</v>
      </c>
      <c r="AW1474" s="63" t="str">
        <f t="shared" si="363"/>
        <v/>
      </c>
      <c r="AX1474" s="63" t="str">
        <f t="shared" si="364"/>
        <v/>
      </c>
      <c r="AY1474" s="64">
        <v>2446.4000000000015</v>
      </c>
      <c r="AZ1474" s="65">
        <v>7.2076743583095709E-2</v>
      </c>
      <c r="BA1474" s="65">
        <v>-1.6540540540540539E-2</v>
      </c>
      <c r="BB1474" s="17" t="s">
        <v>37</v>
      </c>
      <c r="BC1474" s="17" t="s">
        <v>1285</v>
      </c>
    </row>
    <row r="1475" spans="1:55" ht="20.100000000000001" customHeight="1" x14ac:dyDescent="0.2">
      <c r="A1475" s="72" t="s">
        <v>998</v>
      </c>
      <c r="B1475" s="72" t="s">
        <v>75</v>
      </c>
      <c r="C1475" s="35">
        <f t="shared" si="352"/>
        <v>8</v>
      </c>
      <c r="D1475" s="39">
        <v>12</v>
      </c>
      <c r="E1475" s="60" t="s">
        <v>23</v>
      </c>
      <c r="F1475" s="18" t="str">
        <f t="shared" si="353"/>
        <v>CARDILLO, PAUL</v>
      </c>
      <c r="G1475" s="11" t="s">
        <v>1229</v>
      </c>
      <c r="H1475" s="11" t="s">
        <v>1641</v>
      </c>
      <c r="I1475" s="66">
        <v>1</v>
      </c>
      <c r="J1475" s="11" t="s">
        <v>53</v>
      </c>
      <c r="K1475" s="34">
        <f t="shared" si="354"/>
        <v>0</v>
      </c>
      <c r="L1475" s="34">
        <f t="shared" si="355"/>
        <v>49955.26</v>
      </c>
      <c r="M1475" s="34">
        <f t="shared" si="356"/>
        <v>49955.26</v>
      </c>
      <c r="N1475" s="34">
        <f t="shared" si="357"/>
        <v>0</v>
      </c>
      <c r="O1475" s="34">
        <f t="shared" si="358"/>
        <v>261.73999999999796</v>
      </c>
      <c r="P1475" s="34">
        <f t="shared" si="359"/>
        <v>261.73999999999796</v>
      </c>
      <c r="Q1475" s="34">
        <f t="shared" si="360"/>
        <v>0</v>
      </c>
      <c r="R1475" s="34">
        <f t="shared" si="361"/>
        <v>50217</v>
      </c>
      <c r="S1475" s="34">
        <f t="shared" si="362"/>
        <v>50217</v>
      </c>
      <c r="T1475" s="13">
        <v>42863</v>
      </c>
      <c r="V1475" s="11" t="s">
        <v>1638</v>
      </c>
      <c r="W1475" s="11" t="s">
        <v>1639</v>
      </c>
      <c r="X1475" s="11" t="s">
        <v>8604</v>
      </c>
      <c r="Y1475" s="11" t="s">
        <v>1640</v>
      </c>
      <c r="Z1475" s="11" t="s">
        <v>1033</v>
      </c>
      <c r="AA1475" s="11" t="s">
        <v>1642</v>
      </c>
      <c r="AB1475" s="11" t="s">
        <v>1643</v>
      </c>
      <c r="AC1475" s="12" t="s">
        <v>740</v>
      </c>
      <c r="AD1475" s="12" t="s">
        <v>73</v>
      </c>
      <c r="AE1475" s="70">
        <v>29743</v>
      </c>
      <c r="AF1475" s="70">
        <v>63504</v>
      </c>
      <c r="AG1475" s="60"/>
      <c r="AH1475" s="61">
        <v>49217</v>
      </c>
      <c r="AI1475" s="61">
        <v>0</v>
      </c>
      <c r="AJ1475" s="61">
        <v>49955.26</v>
      </c>
      <c r="AK1475" s="61">
        <v>0</v>
      </c>
      <c r="AL1475" s="61">
        <v>0</v>
      </c>
      <c r="AM1475" s="61">
        <v>49955.26</v>
      </c>
      <c r="AN1475" s="11" t="s">
        <v>1026</v>
      </c>
      <c r="AO1475" s="61">
        <v>50217</v>
      </c>
      <c r="AP1475" s="61">
        <v>0</v>
      </c>
      <c r="AQ1475" s="62">
        <v>0</v>
      </c>
      <c r="AR1475" s="62">
        <v>50217</v>
      </c>
      <c r="AS1475" s="11" t="s">
        <v>1026</v>
      </c>
      <c r="AT1475" s="62">
        <v>49955.26</v>
      </c>
      <c r="AU1475" s="62">
        <v>50217</v>
      </c>
      <c r="AV1475" s="61">
        <v>1000</v>
      </c>
      <c r="AW1475" s="63" t="str">
        <f t="shared" si="363"/>
        <v/>
      </c>
      <c r="AX1475" s="63" t="str">
        <f t="shared" si="364"/>
        <v/>
      </c>
      <c r="AY1475" s="64">
        <v>261.73999999999796</v>
      </c>
      <c r="AZ1475" s="65">
        <v>5.239488294125543E-3</v>
      </c>
      <c r="BA1475" s="65">
        <v>2.031818274173558E-2</v>
      </c>
      <c r="BB1475" s="17" t="s">
        <v>37</v>
      </c>
      <c r="BC1475" s="17" t="s">
        <v>1266</v>
      </c>
    </row>
    <row r="1476" spans="1:55" ht="20.100000000000001" customHeight="1" x14ac:dyDescent="0.2">
      <c r="A1476" s="72" t="s">
        <v>998</v>
      </c>
      <c r="B1476" s="72" t="s">
        <v>75</v>
      </c>
      <c r="C1476" s="35">
        <f t="shared" si="352"/>
        <v>8</v>
      </c>
      <c r="D1476" s="39">
        <v>12</v>
      </c>
      <c r="E1476" s="60" t="s">
        <v>23</v>
      </c>
      <c r="F1476" s="18" t="str">
        <f t="shared" si="353"/>
        <v>Chung, Felicity</v>
      </c>
      <c r="G1476" s="11" t="s">
        <v>743</v>
      </c>
      <c r="H1476" s="11" t="s">
        <v>1968</v>
      </c>
      <c r="I1476" s="66">
        <v>1</v>
      </c>
      <c r="J1476" s="11" t="s">
        <v>53</v>
      </c>
      <c r="K1476" s="34">
        <f t="shared" si="354"/>
        <v>0</v>
      </c>
      <c r="L1476" s="34">
        <f t="shared" si="355"/>
        <v>38500</v>
      </c>
      <c r="M1476" s="34">
        <f t="shared" si="356"/>
        <v>38500</v>
      </c>
      <c r="N1476" s="34">
        <f t="shared" si="357"/>
        <v>0</v>
      </c>
      <c r="O1476" s="34">
        <f t="shared" si="358"/>
        <v>5355</v>
      </c>
      <c r="P1476" s="34">
        <f t="shared" si="359"/>
        <v>5355</v>
      </c>
      <c r="Q1476" s="34">
        <f t="shared" si="360"/>
        <v>0</v>
      </c>
      <c r="R1476" s="34">
        <f t="shared" si="361"/>
        <v>43855</v>
      </c>
      <c r="S1476" s="34">
        <f t="shared" si="362"/>
        <v>43855</v>
      </c>
      <c r="T1476" s="13">
        <v>42842</v>
      </c>
      <c r="V1476" s="11" t="s">
        <v>1965</v>
      </c>
      <c r="W1476" s="11" t="s">
        <v>1966</v>
      </c>
      <c r="X1476" s="11" t="s">
        <v>8613</v>
      </c>
      <c r="Y1476" s="11" t="s">
        <v>1967</v>
      </c>
      <c r="Z1476" s="11" t="s">
        <v>1122</v>
      </c>
      <c r="AA1476" s="11" t="s">
        <v>1963</v>
      </c>
      <c r="AB1476" s="11" t="s">
        <v>1964</v>
      </c>
      <c r="AC1476" s="12" t="s">
        <v>1132</v>
      </c>
      <c r="AD1476" s="12" t="s">
        <v>1133</v>
      </c>
      <c r="AE1476" s="70">
        <v>36363</v>
      </c>
      <c r="AF1476" s="70">
        <v>50282</v>
      </c>
      <c r="AG1476" s="60"/>
      <c r="AH1476" s="61">
        <v>0</v>
      </c>
      <c r="AI1476" s="61">
        <v>0</v>
      </c>
      <c r="AJ1476" s="61">
        <v>38500</v>
      </c>
      <c r="AK1476" s="61">
        <v>0</v>
      </c>
      <c r="AL1476" s="61">
        <v>0</v>
      </c>
      <c r="AM1476" s="61">
        <v>38500</v>
      </c>
      <c r="AN1476" s="11" t="s">
        <v>997</v>
      </c>
      <c r="AO1476" s="61">
        <v>43855</v>
      </c>
      <c r="AP1476" s="61">
        <v>0</v>
      </c>
      <c r="AQ1476" s="62">
        <v>0</v>
      </c>
      <c r="AR1476" s="62">
        <v>43855</v>
      </c>
      <c r="AS1476" s="11" t="s">
        <v>997</v>
      </c>
      <c r="AT1476" s="62">
        <v>38500</v>
      </c>
      <c r="AU1476" s="62">
        <v>43855</v>
      </c>
      <c r="AV1476" s="61">
        <v>43855</v>
      </c>
      <c r="AW1476" s="63" t="str">
        <f t="shared" si="363"/>
        <v/>
      </c>
      <c r="AX1476" s="63" t="str">
        <f t="shared" si="364"/>
        <v/>
      </c>
      <c r="AY1476" s="64">
        <v>5355</v>
      </c>
      <c r="AZ1476" s="65">
        <v>0.1390909090909091</v>
      </c>
      <c r="BA1476" s="65">
        <v>0</v>
      </c>
      <c r="BB1476" s="17" t="s">
        <v>37</v>
      </c>
      <c r="BC1476" s="17" t="s">
        <v>1285</v>
      </c>
    </row>
    <row r="1477" spans="1:55" ht="20.100000000000001" customHeight="1" x14ac:dyDescent="0.2">
      <c r="A1477" s="72" t="s">
        <v>998</v>
      </c>
      <c r="B1477" s="72" t="s">
        <v>75</v>
      </c>
      <c r="C1477" s="35">
        <f t="shared" si="352"/>
        <v>8</v>
      </c>
      <c r="D1477" s="39">
        <v>12</v>
      </c>
      <c r="E1477" s="60" t="s">
        <v>23</v>
      </c>
      <c r="F1477" s="18" t="str">
        <f t="shared" si="353"/>
        <v>Clark, Rickie</v>
      </c>
      <c r="G1477" s="11" t="s">
        <v>148</v>
      </c>
      <c r="H1477" s="11" t="s">
        <v>1457</v>
      </c>
      <c r="I1477" s="66">
        <v>1</v>
      </c>
      <c r="J1477" s="11" t="s">
        <v>53</v>
      </c>
      <c r="K1477" s="34">
        <f t="shared" si="354"/>
        <v>40053</v>
      </c>
      <c r="L1477" s="34">
        <f t="shared" si="355"/>
        <v>0</v>
      </c>
      <c r="M1477" s="34">
        <f t="shared" si="356"/>
        <v>40053</v>
      </c>
      <c r="N1477" s="34">
        <f t="shared" si="357"/>
        <v>601</v>
      </c>
      <c r="O1477" s="34">
        <f t="shared" si="358"/>
        <v>0</v>
      </c>
      <c r="P1477" s="34">
        <f t="shared" si="359"/>
        <v>601</v>
      </c>
      <c r="Q1477" s="34">
        <f t="shared" si="360"/>
        <v>40654</v>
      </c>
      <c r="R1477" s="34">
        <f t="shared" si="361"/>
        <v>0</v>
      </c>
      <c r="S1477" s="34">
        <f t="shared" si="362"/>
        <v>40654</v>
      </c>
      <c r="T1477" s="13">
        <v>42856</v>
      </c>
      <c r="V1477" s="11" t="s">
        <v>1454</v>
      </c>
      <c r="W1477" s="11" t="s">
        <v>1455</v>
      </c>
      <c r="X1477" s="11" t="s">
        <v>8615</v>
      </c>
      <c r="Y1477" s="11" t="s">
        <v>1456</v>
      </c>
      <c r="Z1477" s="11" t="s">
        <v>1003</v>
      </c>
      <c r="AA1477" s="11" t="s">
        <v>1004</v>
      </c>
      <c r="AB1477" s="11" t="s">
        <v>1005</v>
      </c>
      <c r="AC1477" s="12" t="s">
        <v>831</v>
      </c>
      <c r="AD1477" s="12" t="s">
        <v>831</v>
      </c>
      <c r="AE1477" s="70">
        <v>31383</v>
      </c>
      <c r="AF1477" s="70">
        <v>44739</v>
      </c>
      <c r="AG1477" s="60"/>
      <c r="AH1477" s="61">
        <v>0</v>
      </c>
      <c r="AI1477" s="61">
        <v>0</v>
      </c>
      <c r="AJ1477" s="61">
        <v>40053</v>
      </c>
      <c r="AK1477" s="61">
        <v>0</v>
      </c>
      <c r="AL1477" s="61">
        <v>40053</v>
      </c>
      <c r="AM1477" s="61">
        <v>0</v>
      </c>
      <c r="AN1477" s="11"/>
      <c r="AO1477" s="61">
        <v>40654</v>
      </c>
      <c r="AP1477" s="61">
        <v>0</v>
      </c>
      <c r="AQ1477" s="62">
        <v>40654</v>
      </c>
      <c r="AR1477" s="62">
        <v>0</v>
      </c>
      <c r="AS1477" s="11"/>
      <c r="AT1477" s="62">
        <v>40053</v>
      </c>
      <c r="AU1477" s="62">
        <v>40654</v>
      </c>
      <c r="AV1477" s="61">
        <v>40654</v>
      </c>
      <c r="AW1477" s="63" t="str">
        <f t="shared" si="363"/>
        <v/>
      </c>
      <c r="AX1477" s="63" t="str">
        <f t="shared" si="364"/>
        <v/>
      </c>
      <c r="AY1477" s="64">
        <v>601</v>
      </c>
      <c r="AZ1477" s="65">
        <v>1.5005118218360673E-2</v>
      </c>
      <c r="BA1477" s="65">
        <v>0</v>
      </c>
      <c r="BB1477" s="17" t="s">
        <v>37</v>
      </c>
      <c r="BC1477" s="17" t="s">
        <v>1266</v>
      </c>
    </row>
    <row r="1478" spans="1:55" ht="20.100000000000001" customHeight="1" x14ac:dyDescent="0.2">
      <c r="A1478" s="72" t="s">
        <v>998</v>
      </c>
      <c r="B1478" s="72" t="s">
        <v>75</v>
      </c>
      <c r="C1478" s="35">
        <f t="shared" si="352"/>
        <v>8</v>
      </c>
      <c r="D1478" s="39">
        <v>12</v>
      </c>
      <c r="E1478" s="60" t="s">
        <v>23</v>
      </c>
      <c r="F1478" s="18" t="str">
        <f t="shared" si="353"/>
        <v>Couch, Jermario</v>
      </c>
      <c r="G1478" s="11" t="s">
        <v>925</v>
      </c>
      <c r="H1478" s="11" t="s">
        <v>2704</v>
      </c>
      <c r="I1478" s="66">
        <v>1</v>
      </c>
      <c r="J1478" s="11" t="s">
        <v>53</v>
      </c>
      <c r="K1478" s="34">
        <f t="shared" si="354"/>
        <v>0</v>
      </c>
      <c r="L1478" s="34">
        <f t="shared" si="355"/>
        <v>33403.65</v>
      </c>
      <c r="M1478" s="34">
        <f t="shared" si="356"/>
        <v>33403.65</v>
      </c>
      <c r="N1478" s="34">
        <f t="shared" si="357"/>
        <v>0</v>
      </c>
      <c r="O1478" s="34">
        <f t="shared" si="358"/>
        <v>2596.3499999999985</v>
      </c>
      <c r="P1478" s="34">
        <f t="shared" si="359"/>
        <v>2596.3499999999985</v>
      </c>
      <c r="Q1478" s="34">
        <f t="shared" si="360"/>
        <v>0</v>
      </c>
      <c r="R1478" s="34">
        <f t="shared" si="361"/>
        <v>36000</v>
      </c>
      <c r="S1478" s="34">
        <f t="shared" si="362"/>
        <v>36000</v>
      </c>
      <c r="T1478" s="13">
        <v>42898</v>
      </c>
      <c r="V1478" s="11" t="s">
        <v>2701</v>
      </c>
      <c r="W1478" s="11" t="s">
        <v>2702</v>
      </c>
      <c r="X1478" s="11" t="s">
        <v>8627</v>
      </c>
      <c r="Y1478" s="11" t="s">
        <v>2703</v>
      </c>
      <c r="Z1478" s="11" t="s">
        <v>1249</v>
      </c>
      <c r="AA1478" s="11" t="s">
        <v>1250</v>
      </c>
      <c r="AB1478" s="11" t="s">
        <v>1251</v>
      </c>
      <c r="AC1478" s="12" t="s">
        <v>2696</v>
      </c>
      <c r="AD1478" s="12" t="s">
        <v>2697</v>
      </c>
      <c r="AE1478" s="70">
        <v>24190</v>
      </c>
      <c r="AF1478" s="70">
        <v>44832</v>
      </c>
      <c r="AG1478" s="60"/>
      <c r="AH1478" s="61">
        <v>32910</v>
      </c>
      <c r="AI1478" s="61">
        <v>0</v>
      </c>
      <c r="AJ1478" s="61">
        <v>33403.65</v>
      </c>
      <c r="AK1478" s="61">
        <v>0</v>
      </c>
      <c r="AL1478" s="61">
        <v>0</v>
      </c>
      <c r="AM1478" s="61">
        <v>33403.65</v>
      </c>
      <c r="AN1478" s="11" t="s">
        <v>1038</v>
      </c>
      <c r="AO1478" s="61">
        <v>36000</v>
      </c>
      <c r="AP1478" s="61">
        <v>0</v>
      </c>
      <c r="AQ1478" s="62">
        <v>0</v>
      </c>
      <c r="AR1478" s="62">
        <v>36000</v>
      </c>
      <c r="AS1478" s="11" t="s">
        <v>1038</v>
      </c>
      <c r="AT1478" s="62">
        <v>33403.65</v>
      </c>
      <c r="AU1478" s="62">
        <v>36000</v>
      </c>
      <c r="AV1478" s="61">
        <v>3090</v>
      </c>
      <c r="AW1478" s="63" t="str">
        <f t="shared" si="363"/>
        <v/>
      </c>
      <c r="AX1478" s="63" t="str">
        <f t="shared" si="364"/>
        <v/>
      </c>
      <c r="AY1478" s="64">
        <v>2596.3499999999985</v>
      </c>
      <c r="AZ1478" s="65">
        <v>7.7726535872576746E-2</v>
      </c>
      <c r="BA1478" s="65">
        <v>9.3892433910665457E-2</v>
      </c>
      <c r="BB1478" s="17" t="s">
        <v>37</v>
      </c>
      <c r="BC1478" s="17" t="s">
        <v>1285</v>
      </c>
    </row>
    <row r="1479" spans="1:55" ht="20.100000000000001" customHeight="1" x14ac:dyDescent="0.2">
      <c r="A1479" s="72" t="s">
        <v>998</v>
      </c>
      <c r="B1479" s="72" t="s">
        <v>75</v>
      </c>
      <c r="C1479" s="35">
        <f t="shared" si="352"/>
        <v>8</v>
      </c>
      <c r="D1479" s="39">
        <v>12</v>
      </c>
      <c r="E1479" s="60" t="s">
        <v>23</v>
      </c>
      <c r="F1479" s="18" t="str">
        <f t="shared" si="353"/>
        <v>Cox, Troy</v>
      </c>
      <c r="G1479" s="11" t="s">
        <v>1647</v>
      </c>
      <c r="H1479" s="11" t="s">
        <v>1648</v>
      </c>
      <c r="I1479" s="66">
        <v>1</v>
      </c>
      <c r="J1479" s="11" t="s">
        <v>53</v>
      </c>
      <c r="K1479" s="34">
        <f t="shared" si="354"/>
        <v>71778.77</v>
      </c>
      <c r="L1479" s="34">
        <f t="shared" si="355"/>
        <v>0</v>
      </c>
      <c r="M1479" s="34">
        <f t="shared" si="356"/>
        <v>71778.77</v>
      </c>
      <c r="N1479" s="34">
        <f t="shared" si="357"/>
        <v>3713.8899999999994</v>
      </c>
      <c r="O1479" s="34">
        <f t="shared" si="358"/>
        <v>0</v>
      </c>
      <c r="P1479" s="34">
        <f t="shared" si="359"/>
        <v>3713.8899999999994</v>
      </c>
      <c r="Q1479" s="34">
        <f t="shared" si="360"/>
        <v>75492.66</v>
      </c>
      <c r="R1479" s="34">
        <f t="shared" si="361"/>
        <v>0</v>
      </c>
      <c r="S1479" s="34">
        <f t="shared" si="362"/>
        <v>75492.66</v>
      </c>
      <c r="T1479" s="13">
        <v>42856</v>
      </c>
      <c r="V1479" s="11" t="s">
        <v>1644</v>
      </c>
      <c r="W1479" s="11" t="s">
        <v>1645</v>
      </c>
      <c r="X1479" s="11" t="s">
        <v>8628</v>
      </c>
      <c r="Y1479" s="11" t="s">
        <v>1646</v>
      </c>
      <c r="Z1479" s="11" t="s">
        <v>1033</v>
      </c>
      <c r="AA1479" s="11" t="s">
        <v>1045</v>
      </c>
      <c r="AB1479" s="11" t="s">
        <v>1046</v>
      </c>
      <c r="AC1479" s="12" t="s">
        <v>273</v>
      </c>
      <c r="AD1479" s="12" t="s">
        <v>273</v>
      </c>
      <c r="AE1479" s="70">
        <v>42593</v>
      </c>
      <c r="AF1479" s="70">
        <v>92000</v>
      </c>
      <c r="AG1479" s="60"/>
      <c r="AH1479" s="61">
        <v>70718</v>
      </c>
      <c r="AI1479" s="61">
        <v>0</v>
      </c>
      <c r="AJ1479" s="61">
        <v>71778.77</v>
      </c>
      <c r="AK1479" s="61">
        <v>0</v>
      </c>
      <c r="AL1479" s="61">
        <v>71778.77</v>
      </c>
      <c r="AM1479" s="61">
        <v>0</v>
      </c>
      <c r="AN1479" s="11"/>
      <c r="AO1479" s="61">
        <v>75492.66</v>
      </c>
      <c r="AP1479" s="61">
        <v>0</v>
      </c>
      <c r="AQ1479" s="62">
        <v>75492.66</v>
      </c>
      <c r="AR1479" s="62">
        <v>0</v>
      </c>
      <c r="AS1479" s="11"/>
      <c r="AT1479" s="62">
        <v>71778.77</v>
      </c>
      <c r="AU1479" s="62">
        <v>75492.66</v>
      </c>
      <c r="AV1479" s="61">
        <v>4774.6600000000035</v>
      </c>
      <c r="AW1479" s="63" t="str">
        <f t="shared" si="363"/>
        <v/>
      </c>
      <c r="AX1479" s="63" t="str">
        <f t="shared" si="364"/>
        <v/>
      </c>
      <c r="AY1479" s="64">
        <v>3713.8899999999994</v>
      </c>
      <c r="AZ1479" s="65">
        <v>5.1740786307706295E-2</v>
      </c>
      <c r="BA1479" s="65">
        <v>6.7516898102321948E-2</v>
      </c>
      <c r="BB1479" s="17" t="s">
        <v>37</v>
      </c>
      <c r="BC1479" s="17" t="s">
        <v>1285</v>
      </c>
    </row>
    <row r="1480" spans="1:55" ht="20.100000000000001" customHeight="1" x14ac:dyDescent="0.2">
      <c r="A1480" s="72" t="s">
        <v>998</v>
      </c>
      <c r="B1480" s="72" t="s">
        <v>75</v>
      </c>
      <c r="C1480" s="35">
        <f t="shared" si="352"/>
        <v>8</v>
      </c>
      <c r="D1480" s="39">
        <v>12</v>
      </c>
      <c r="E1480" s="60" t="s">
        <v>23</v>
      </c>
      <c r="F1480" s="18" t="str">
        <f t="shared" si="353"/>
        <v>Dard, Sofia</v>
      </c>
      <c r="G1480" s="11" t="s">
        <v>743</v>
      </c>
      <c r="H1480" s="11" t="s">
        <v>2055</v>
      </c>
      <c r="I1480" s="66">
        <v>1</v>
      </c>
      <c r="J1480" s="11" t="s">
        <v>53</v>
      </c>
      <c r="K1480" s="34">
        <f t="shared" si="354"/>
        <v>0</v>
      </c>
      <c r="L1480" s="34">
        <f t="shared" si="355"/>
        <v>40600</v>
      </c>
      <c r="M1480" s="34">
        <f t="shared" si="356"/>
        <v>40600</v>
      </c>
      <c r="N1480" s="34">
        <f t="shared" si="357"/>
        <v>0</v>
      </c>
      <c r="O1480" s="34">
        <f t="shared" si="358"/>
        <v>3255</v>
      </c>
      <c r="P1480" s="34">
        <f t="shared" si="359"/>
        <v>3255</v>
      </c>
      <c r="Q1480" s="34">
        <f t="shared" si="360"/>
        <v>0</v>
      </c>
      <c r="R1480" s="34">
        <f t="shared" si="361"/>
        <v>43855</v>
      </c>
      <c r="S1480" s="34">
        <f t="shared" si="362"/>
        <v>43855</v>
      </c>
      <c r="T1480" s="13">
        <v>42884</v>
      </c>
      <c r="V1480" s="11" t="s">
        <v>2052</v>
      </c>
      <c r="W1480" s="11" t="s">
        <v>2053</v>
      </c>
      <c r="X1480" s="11" t="s">
        <v>8639</v>
      </c>
      <c r="Y1480" s="11" t="s">
        <v>2054</v>
      </c>
      <c r="Z1480" s="11" t="s">
        <v>1122</v>
      </c>
      <c r="AA1480" s="11" t="s">
        <v>2050</v>
      </c>
      <c r="AB1480" s="11" t="s">
        <v>2051</v>
      </c>
      <c r="AC1480" s="12" t="s">
        <v>1132</v>
      </c>
      <c r="AD1480" s="12" t="s">
        <v>1133</v>
      </c>
      <c r="AE1480" s="70">
        <v>36363</v>
      </c>
      <c r="AF1480" s="70">
        <v>50282</v>
      </c>
      <c r="AG1480" s="60"/>
      <c r="AH1480" s="61">
        <v>40000</v>
      </c>
      <c r="AI1480" s="61">
        <v>0</v>
      </c>
      <c r="AJ1480" s="61">
        <v>40600</v>
      </c>
      <c r="AK1480" s="61">
        <v>0</v>
      </c>
      <c r="AL1480" s="61">
        <v>0</v>
      </c>
      <c r="AM1480" s="61">
        <v>40600</v>
      </c>
      <c r="AN1480" s="11" t="s">
        <v>1015</v>
      </c>
      <c r="AO1480" s="61">
        <v>43855</v>
      </c>
      <c r="AP1480" s="61">
        <v>0</v>
      </c>
      <c r="AQ1480" s="62">
        <v>0</v>
      </c>
      <c r="AR1480" s="62">
        <v>43855</v>
      </c>
      <c r="AS1480" s="11" t="s">
        <v>1015</v>
      </c>
      <c r="AT1480" s="62">
        <v>40600</v>
      </c>
      <c r="AU1480" s="62">
        <v>43855</v>
      </c>
      <c r="AV1480" s="61">
        <v>3855</v>
      </c>
      <c r="AW1480" s="63" t="str">
        <f t="shared" si="363"/>
        <v/>
      </c>
      <c r="AX1480" s="63" t="str">
        <f t="shared" si="364"/>
        <v/>
      </c>
      <c r="AY1480" s="64">
        <v>3255</v>
      </c>
      <c r="AZ1480" s="65">
        <v>8.0172413793103442E-2</v>
      </c>
      <c r="BA1480" s="65">
        <v>9.6375000000000002E-2</v>
      </c>
      <c r="BB1480" s="17" t="s">
        <v>37</v>
      </c>
      <c r="BC1480" s="17" t="s">
        <v>1285</v>
      </c>
    </row>
    <row r="1481" spans="1:55" ht="20.100000000000001" customHeight="1" x14ac:dyDescent="0.2">
      <c r="A1481" s="72" t="s">
        <v>998</v>
      </c>
      <c r="B1481" s="72" t="s">
        <v>75</v>
      </c>
      <c r="C1481" s="35">
        <f t="shared" si="352"/>
        <v>8</v>
      </c>
      <c r="D1481" s="39">
        <v>12</v>
      </c>
      <c r="E1481" s="60" t="s">
        <v>23</v>
      </c>
      <c r="F1481" s="18" t="str">
        <f t="shared" si="353"/>
        <v>Davis, Julie</v>
      </c>
      <c r="G1481" s="11" t="s">
        <v>1043</v>
      </c>
      <c r="H1481" s="11" t="s">
        <v>2852</v>
      </c>
      <c r="I1481" s="66">
        <v>0.75</v>
      </c>
      <c r="J1481" s="11" t="s">
        <v>53</v>
      </c>
      <c r="K1481" s="34">
        <f t="shared" si="354"/>
        <v>53541.25</v>
      </c>
      <c r="L1481" s="34">
        <f t="shared" si="355"/>
        <v>0</v>
      </c>
      <c r="M1481" s="34">
        <f t="shared" si="356"/>
        <v>53541.25</v>
      </c>
      <c r="N1481" s="34">
        <f t="shared" si="357"/>
        <v>7169</v>
      </c>
      <c r="O1481" s="34">
        <f t="shared" si="358"/>
        <v>0</v>
      </c>
      <c r="P1481" s="34">
        <f t="shared" si="359"/>
        <v>7169</v>
      </c>
      <c r="Q1481" s="34">
        <f t="shared" si="360"/>
        <v>60710.25</v>
      </c>
      <c r="R1481" s="34">
        <f t="shared" si="361"/>
        <v>0</v>
      </c>
      <c r="S1481" s="34">
        <f t="shared" si="362"/>
        <v>60710.25</v>
      </c>
      <c r="T1481" s="13">
        <v>42863</v>
      </c>
      <c r="V1481" s="11" t="s">
        <v>2108</v>
      </c>
      <c r="W1481" s="11" t="s">
        <v>2684</v>
      </c>
      <c r="X1481" s="11" t="s">
        <v>8644</v>
      </c>
      <c r="Y1481" s="11" t="s">
        <v>2851</v>
      </c>
      <c r="Z1481" s="11" t="s">
        <v>2840</v>
      </c>
      <c r="AA1481" s="11" t="s">
        <v>2849</v>
      </c>
      <c r="AB1481" s="11" t="s">
        <v>2850</v>
      </c>
      <c r="AC1481" s="12" t="s">
        <v>1047</v>
      </c>
      <c r="AD1481" s="12" t="s">
        <v>727</v>
      </c>
      <c r="AE1481" s="70">
        <v>43590</v>
      </c>
      <c r="AF1481" s="70">
        <v>104454</v>
      </c>
      <c r="AG1481" s="60"/>
      <c r="AH1481" s="61">
        <v>52750</v>
      </c>
      <c r="AI1481" s="61">
        <v>0</v>
      </c>
      <c r="AJ1481" s="61">
        <v>53541.25</v>
      </c>
      <c r="AK1481" s="61">
        <v>0</v>
      </c>
      <c r="AL1481" s="61">
        <v>53541.25</v>
      </c>
      <c r="AM1481" s="61">
        <v>0</v>
      </c>
      <c r="AN1481" s="11"/>
      <c r="AO1481" s="61">
        <v>60710.25</v>
      </c>
      <c r="AP1481" s="61">
        <v>0</v>
      </c>
      <c r="AQ1481" s="62">
        <v>60710.25</v>
      </c>
      <c r="AR1481" s="62">
        <v>0</v>
      </c>
      <c r="AS1481" s="11"/>
      <c r="AT1481" s="62">
        <v>53541.25</v>
      </c>
      <c r="AU1481" s="62">
        <v>60710.25</v>
      </c>
      <c r="AV1481" s="61">
        <v>7960.25</v>
      </c>
      <c r="AW1481" s="63" t="str">
        <f t="shared" si="363"/>
        <v/>
      </c>
      <c r="AX1481" s="63" t="str">
        <f t="shared" si="364"/>
        <v/>
      </c>
      <c r="AY1481" s="64">
        <v>7169</v>
      </c>
      <c r="AZ1481" s="65">
        <v>0.13389676184250462</v>
      </c>
      <c r="BA1481" s="65">
        <v>0.15090521327014217</v>
      </c>
      <c r="BB1481" s="17" t="s">
        <v>37</v>
      </c>
      <c r="BC1481" s="17" t="s">
        <v>1285</v>
      </c>
    </row>
    <row r="1482" spans="1:55" ht="20.100000000000001" customHeight="1" x14ac:dyDescent="0.2">
      <c r="A1482" s="72" t="s">
        <v>998</v>
      </c>
      <c r="B1482" s="72" t="s">
        <v>75</v>
      </c>
      <c r="C1482" s="35">
        <f t="shared" si="352"/>
        <v>8</v>
      </c>
      <c r="D1482" s="39">
        <v>12</v>
      </c>
      <c r="E1482" s="60" t="s">
        <v>23</v>
      </c>
      <c r="F1482" s="18" t="str">
        <f t="shared" si="353"/>
        <v>DELANEY, ALEXANDER</v>
      </c>
      <c r="G1482" s="11" t="s">
        <v>1143</v>
      </c>
      <c r="H1482" s="11" t="s">
        <v>2254</v>
      </c>
      <c r="I1482" s="66">
        <v>1</v>
      </c>
      <c r="J1482" s="11" t="s">
        <v>53</v>
      </c>
      <c r="K1482" s="34">
        <f t="shared" si="354"/>
        <v>0</v>
      </c>
      <c r="L1482" s="34">
        <f t="shared" si="355"/>
        <v>37047.5</v>
      </c>
      <c r="M1482" s="34">
        <f t="shared" si="356"/>
        <v>37047.5</v>
      </c>
      <c r="N1482" s="34">
        <f t="shared" si="357"/>
        <v>0</v>
      </c>
      <c r="O1482" s="34">
        <f t="shared" si="358"/>
        <v>4331.5</v>
      </c>
      <c r="P1482" s="34">
        <f t="shared" si="359"/>
        <v>4331.5</v>
      </c>
      <c r="Q1482" s="34">
        <f t="shared" si="360"/>
        <v>0</v>
      </c>
      <c r="R1482" s="34">
        <f t="shared" si="361"/>
        <v>41379</v>
      </c>
      <c r="S1482" s="34">
        <f t="shared" si="362"/>
        <v>41379</v>
      </c>
      <c r="T1482" s="13">
        <v>42863</v>
      </c>
      <c r="V1482" s="11" t="s">
        <v>2251</v>
      </c>
      <c r="W1482" s="11" t="s">
        <v>2252</v>
      </c>
      <c r="X1482" s="11" t="s">
        <v>8648</v>
      </c>
      <c r="Y1482" s="11" t="s">
        <v>2253</v>
      </c>
      <c r="Z1482" s="11" t="s">
        <v>1122</v>
      </c>
      <c r="AA1482" s="11" t="s">
        <v>2249</v>
      </c>
      <c r="AB1482" s="11" t="s">
        <v>2250</v>
      </c>
      <c r="AC1482" s="12" t="s">
        <v>351</v>
      </c>
      <c r="AD1482" s="12" t="s">
        <v>1116</v>
      </c>
      <c r="AE1482" s="70">
        <v>30206</v>
      </c>
      <c r="AF1482" s="70">
        <v>48686</v>
      </c>
      <c r="AG1482" s="60"/>
      <c r="AH1482" s="61">
        <v>36500</v>
      </c>
      <c r="AI1482" s="61">
        <v>0</v>
      </c>
      <c r="AJ1482" s="61">
        <v>37047.5</v>
      </c>
      <c r="AK1482" s="61">
        <v>0</v>
      </c>
      <c r="AL1482" s="61">
        <v>0</v>
      </c>
      <c r="AM1482" s="61">
        <v>37047.5</v>
      </c>
      <c r="AN1482" s="11" t="s">
        <v>1217</v>
      </c>
      <c r="AO1482" s="61">
        <v>41379</v>
      </c>
      <c r="AP1482" s="61">
        <v>0</v>
      </c>
      <c r="AQ1482" s="62">
        <v>0</v>
      </c>
      <c r="AR1482" s="62">
        <v>41379</v>
      </c>
      <c r="AS1482" s="11" t="s">
        <v>997</v>
      </c>
      <c r="AT1482" s="62">
        <v>37047.5</v>
      </c>
      <c r="AU1482" s="62">
        <v>41379</v>
      </c>
      <c r="AV1482" s="61">
        <v>4879</v>
      </c>
      <c r="AW1482" s="63" t="str">
        <f t="shared" si="363"/>
        <v/>
      </c>
      <c r="AX1482" s="63" t="str">
        <f t="shared" si="364"/>
        <v/>
      </c>
      <c r="AY1482" s="64">
        <v>4331.5</v>
      </c>
      <c r="AZ1482" s="65">
        <v>0.11691747081449491</v>
      </c>
      <c r="BA1482" s="65">
        <v>0.13367123287671234</v>
      </c>
      <c r="BB1482" s="17" t="s">
        <v>37</v>
      </c>
      <c r="BC1482" s="17" t="s">
        <v>1285</v>
      </c>
    </row>
    <row r="1483" spans="1:55" ht="20.100000000000001" customHeight="1" x14ac:dyDescent="0.2">
      <c r="A1483" s="72" t="s">
        <v>998</v>
      </c>
      <c r="B1483" s="72" t="s">
        <v>75</v>
      </c>
      <c r="C1483" s="35">
        <f t="shared" si="352"/>
        <v>8</v>
      </c>
      <c r="D1483" s="39">
        <v>12</v>
      </c>
      <c r="E1483" s="60" t="s">
        <v>23</v>
      </c>
      <c r="F1483" s="18" t="str">
        <f t="shared" si="353"/>
        <v>DEMPSEY, MICHELLE</v>
      </c>
      <c r="G1483" s="11" t="s">
        <v>2308</v>
      </c>
      <c r="H1483" s="11" t="s">
        <v>2309</v>
      </c>
      <c r="I1483" s="66">
        <v>1</v>
      </c>
      <c r="J1483" s="11" t="s">
        <v>53</v>
      </c>
      <c r="K1483" s="34">
        <f t="shared" si="354"/>
        <v>0</v>
      </c>
      <c r="L1483" s="34">
        <f t="shared" si="355"/>
        <v>27405</v>
      </c>
      <c r="M1483" s="34">
        <f t="shared" si="356"/>
        <v>27405</v>
      </c>
      <c r="N1483" s="34">
        <f t="shared" si="357"/>
        <v>0</v>
      </c>
      <c r="O1483" s="34">
        <f t="shared" si="358"/>
        <v>1523</v>
      </c>
      <c r="P1483" s="34">
        <f t="shared" si="359"/>
        <v>1523</v>
      </c>
      <c r="Q1483" s="34">
        <f t="shared" si="360"/>
        <v>0</v>
      </c>
      <c r="R1483" s="34">
        <f t="shared" si="361"/>
        <v>28928</v>
      </c>
      <c r="S1483" s="34">
        <f t="shared" si="362"/>
        <v>28928</v>
      </c>
      <c r="T1483" s="13">
        <v>42891</v>
      </c>
      <c r="V1483" s="11" t="s">
        <v>2305</v>
      </c>
      <c r="W1483" s="11" t="s">
        <v>2306</v>
      </c>
      <c r="X1483" s="11" t="s">
        <v>8649</v>
      </c>
      <c r="Y1483" s="11" t="s">
        <v>2307</v>
      </c>
      <c r="Z1483" s="11" t="s">
        <v>1122</v>
      </c>
      <c r="AA1483" s="11" t="s">
        <v>2310</v>
      </c>
      <c r="AB1483" s="11" t="s">
        <v>2311</v>
      </c>
      <c r="AC1483" s="12" t="s">
        <v>2312</v>
      </c>
      <c r="AD1483" s="12" t="s">
        <v>2312</v>
      </c>
      <c r="AE1483" s="70">
        <v>23365</v>
      </c>
      <c r="AF1483" s="70">
        <v>31865</v>
      </c>
      <c r="AG1483" s="60"/>
      <c r="AH1483" s="61">
        <v>27000</v>
      </c>
      <c r="AI1483" s="61">
        <v>0</v>
      </c>
      <c r="AJ1483" s="61">
        <v>27405</v>
      </c>
      <c r="AK1483" s="61">
        <v>0</v>
      </c>
      <c r="AL1483" s="61">
        <v>0</v>
      </c>
      <c r="AM1483" s="61">
        <v>27405</v>
      </c>
      <c r="AN1483" s="11" t="s">
        <v>1015</v>
      </c>
      <c r="AO1483" s="61">
        <v>28928</v>
      </c>
      <c r="AP1483" s="61">
        <v>0</v>
      </c>
      <c r="AQ1483" s="62">
        <v>0</v>
      </c>
      <c r="AR1483" s="62">
        <v>28928</v>
      </c>
      <c r="AS1483" s="11" t="s">
        <v>1015</v>
      </c>
      <c r="AT1483" s="62">
        <v>27405</v>
      </c>
      <c r="AU1483" s="62">
        <v>28928</v>
      </c>
      <c r="AV1483" s="61">
        <v>1928</v>
      </c>
      <c r="AW1483" s="63" t="str">
        <f t="shared" si="363"/>
        <v/>
      </c>
      <c r="AX1483" s="63" t="str">
        <f t="shared" si="364"/>
        <v/>
      </c>
      <c r="AY1483" s="64">
        <v>1523</v>
      </c>
      <c r="AZ1483" s="65">
        <v>5.5573800401386611E-2</v>
      </c>
      <c r="BA1483" s="65">
        <v>7.1407407407407406E-2</v>
      </c>
      <c r="BB1483" s="17" t="s">
        <v>37</v>
      </c>
      <c r="BC1483" s="17" t="s">
        <v>1266</v>
      </c>
    </row>
    <row r="1484" spans="1:55" ht="20.100000000000001" customHeight="1" x14ac:dyDescent="0.2">
      <c r="A1484" s="72" t="s">
        <v>998</v>
      </c>
      <c r="B1484" s="72" t="s">
        <v>75</v>
      </c>
      <c r="C1484" s="35">
        <f t="shared" si="352"/>
        <v>8</v>
      </c>
      <c r="D1484" s="39">
        <v>12</v>
      </c>
      <c r="E1484" s="60" t="s">
        <v>23</v>
      </c>
      <c r="F1484" s="18" t="str">
        <f t="shared" si="353"/>
        <v>Derber, Sarah</v>
      </c>
      <c r="G1484" s="11" t="s">
        <v>227</v>
      </c>
      <c r="H1484" s="11" t="s">
        <v>2890</v>
      </c>
      <c r="I1484" s="66">
        <v>1</v>
      </c>
      <c r="J1484" s="11" t="s">
        <v>53</v>
      </c>
      <c r="K1484" s="34">
        <f t="shared" si="354"/>
        <v>0</v>
      </c>
      <c r="L1484" s="34">
        <f t="shared" si="355"/>
        <v>43517.11</v>
      </c>
      <c r="M1484" s="34">
        <f t="shared" si="356"/>
        <v>43517.11</v>
      </c>
      <c r="N1484" s="34">
        <f t="shared" si="357"/>
        <v>0</v>
      </c>
      <c r="O1484" s="34">
        <f t="shared" si="358"/>
        <v>4215.8899999999994</v>
      </c>
      <c r="P1484" s="34">
        <f t="shared" si="359"/>
        <v>4215.8899999999994</v>
      </c>
      <c r="Q1484" s="34">
        <f t="shared" si="360"/>
        <v>0</v>
      </c>
      <c r="R1484" s="34">
        <f t="shared" si="361"/>
        <v>47733</v>
      </c>
      <c r="S1484" s="34">
        <f t="shared" si="362"/>
        <v>47733</v>
      </c>
      <c r="T1484" s="13">
        <v>42898</v>
      </c>
      <c r="V1484" s="11" t="s">
        <v>2888</v>
      </c>
      <c r="W1484" s="11" t="s">
        <v>290</v>
      </c>
      <c r="X1484" s="11" t="s">
        <v>8650</v>
      </c>
      <c r="Y1484" s="11" t="s">
        <v>2889</v>
      </c>
      <c r="Z1484" s="11" t="s">
        <v>2872</v>
      </c>
      <c r="AA1484" s="11" t="s">
        <v>2873</v>
      </c>
      <c r="AB1484" s="11" t="s">
        <v>2874</v>
      </c>
      <c r="AC1484" s="12" t="s">
        <v>370</v>
      </c>
      <c r="AD1484" s="12" t="s">
        <v>73</v>
      </c>
      <c r="AE1484" s="70">
        <v>38748</v>
      </c>
      <c r="AF1484" s="70">
        <v>61719</v>
      </c>
      <c r="AG1484" s="60"/>
      <c r="AH1484" s="61">
        <v>42874</v>
      </c>
      <c r="AI1484" s="61">
        <v>0</v>
      </c>
      <c r="AJ1484" s="61">
        <v>43517.11</v>
      </c>
      <c r="AK1484" s="61">
        <v>0</v>
      </c>
      <c r="AL1484" s="61">
        <v>0</v>
      </c>
      <c r="AM1484" s="61">
        <v>43517.11</v>
      </c>
      <c r="AN1484" s="11" t="s">
        <v>1026</v>
      </c>
      <c r="AO1484" s="61">
        <v>47733</v>
      </c>
      <c r="AP1484" s="61">
        <v>0</v>
      </c>
      <c r="AQ1484" s="62">
        <v>0</v>
      </c>
      <c r="AR1484" s="62">
        <v>47733</v>
      </c>
      <c r="AS1484" s="11" t="s">
        <v>1026</v>
      </c>
      <c r="AT1484" s="62">
        <v>43517.11</v>
      </c>
      <c r="AU1484" s="62">
        <v>47733</v>
      </c>
      <c r="AV1484" s="61">
        <v>4859</v>
      </c>
      <c r="AW1484" s="63" t="str">
        <f t="shared" si="363"/>
        <v/>
      </c>
      <c r="AX1484" s="63" t="str">
        <f t="shared" si="364"/>
        <v/>
      </c>
      <c r="AY1484" s="64">
        <v>4215.8899999999994</v>
      </c>
      <c r="AZ1484" s="65">
        <v>9.6878905791308284E-2</v>
      </c>
      <c r="BA1484" s="65">
        <v>0.11333208937817792</v>
      </c>
      <c r="BB1484" s="17" t="s">
        <v>37</v>
      </c>
      <c r="BC1484" s="17" t="s">
        <v>1285</v>
      </c>
    </row>
    <row r="1485" spans="1:55" ht="20.100000000000001" customHeight="1" x14ac:dyDescent="0.2">
      <c r="A1485" s="72" t="s">
        <v>998</v>
      </c>
      <c r="B1485" s="72" t="s">
        <v>75</v>
      </c>
      <c r="C1485" s="35">
        <f t="shared" ref="C1485:C1548" si="365">IF(D1485="1a",1,(IF(D1485="1b",2,(IF(D1485="2a",3,(IF(D1485="2b",4,(IF(D1485=3,5,(IF(D1485=4,6,(IF(D1485=7,7,(IF(LEFT(D1485,2)="12",8,("unknown"))))))))))))))))</f>
        <v>8</v>
      </c>
      <c r="D1485" s="39">
        <v>12</v>
      </c>
      <c r="E1485" s="60" t="s">
        <v>23</v>
      </c>
      <c r="F1485" s="18" t="str">
        <f t="shared" ref="F1485:F1548" si="366">CONCATENATE(V1485,", ", W1485)</f>
        <v>DETWEILER, BRIAN</v>
      </c>
      <c r="G1485" s="11" t="s">
        <v>148</v>
      </c>
      <c r="H1485" s="11" t="s">
        <v>1410</v>
      </c>
      <c r="I1485" s="66">
        <v>1</v>
      </c>
      <c r="J1485" s="11" t="s">
        <v>53</v>
      </c>
      <c r="K1485" s="34">
        <f t="shared" ref="K1485:K1548" si="367">AL1485</f>
        <v>45411.1</v>
      </c>
      <c r="L1485" s="34">
        <f t="shared" ref="L1485:L1548" si="368">AM1485</f>
        <v>0</v>
      </c>
      <c r="M1485" s="34">
        <f t="shared" ref="M1485:M1548" si="369">AT1485</f>
        <v>45411.1</v>
      </c>
      <c r="N1485" s="34">
        <f t="shared" ref="N1485:N1548" si="370">AQ1485-AL1485</f>
        <v>2078.9000000000015</v>
      </c>
      <c r="O1485" s="34">
        <f t="shared" ref="O1485:O1548" si="371">AR1485-AM1485</f>
        <v>0</v>
      </c>
      <c r="P1485" s="34">
        <f t="shared" ref="P1485:P1548" si="372">O1485+N1485</f>
        <v>2078.9000000000015</v>
      </c>
      <c r="Q1485" s="34">
        <f t="shared" ref="Q1485:Q1548" si="373">AQ1485</f>
        <v>47490</v>
      </c>
      <c r="R1485" s="34">
        <f t="shared" ref="R1485:R1548" si="374">AR1485</f>
        <v>0</v>
      </c>
      <c r="S1485" s="34">
        <f t="shared" ref="S1485:S1548" si="375">AU1485</f>
        <v>47490</v>
      </c>
      <c r="T1485" s="13">
        <v>42856</v>
      </c>
      <c r="V1485" s="11" t="s">
        <v>1407</v>
      </c>
      <c r="W1485" s="11" t="s">
        <v>1408</v>
      </c>
      <c r="X1485" s="11" t="s">
        <v>8651</v>
      </c>
      <c r="Y1485" s="11" t="s">
        <v>1409</v>
      </c>
      <c r="Z1485" s="11" t="s">
        <v>1003</v>
      </c>
      <c r="AA1485" s="11" t="s">
        <v>1004</v>
      </c>
      <c r="AB1485" s="11" t="s">
        <v>1005</v>
      </c>
      <c r="AC1485" s="12" t="s">
        <v>831</v>
      </c>
      <c r="AD1485" s="12" t="s">
        <v>831</v>
      </c>
      <c r="AE1485" s="70">
        <v>31383</v>
      </c>
      <c r="AF1485" s="70">
        <v>52611</v>
      </c>
      <c r="AG1485" s="60"/>
      <c r="AH1485" s="61">
        <v>44740</v>
      </c>
      <c r="AI1485" s="61">
        <v>0</v>
      </c>
      <c r="AJ1485" s="61">
        <v>45411.1</v>
      </c>
      <c r="AK1485" s="61">
        <v>0</v>
      </c>
      <c r="AL1485" s="61">
        <v>45411.1</v>
      </c>
      <c r="AM1485" s="61">
        <v>0</v>
      </c>
      <c r="AN1485" s="11"/>
      <c r="AO1485" s="61">
        <v>47490</v>
      </c>
      <c r="AP1485" s="61">
        <v>0</v>
      </c>
      <c r="AQ1485" s="62">
        <v>47490</v>
      </c>
      <c r="AR1485" s="62">
        <v>0</v>
      </c>
      <c r="AS1485" s="11"/>
      <c r="AT1485" s="62">
        <v>45411.1</v>
      </c>
      <c r="AU1485" s="62">
        <v>47490</v>
      </c>
      <c r="AV1485" s="61">
        <v>2750</v>
      </c>
      <c r="AW1485" s="63" t="str">
        <f t="shared" ref="AW1485:AW1548" si="376">IF(AQ1485+AR1485&lt;&gt;AU1485,"Issue","")</f>
        <v/>
      </c>
      <c r="AX1485" s="63" t="str">
        <f t="shared" ref="AX1485:AX1548" si="377">IF(AL1485+AM1485&lt;&gt;AT1485,"Issue","")</f>
        <v/>
      </c>
      <c r="AY1485" s="64">
        <v>2078.9000000000015</v>
      </c>
      <c r="AZ1485" s="65">
        <v>4.5779556099720148E-2</v>
      </c>
      <c r="BA1485" s="65">
        <v>6.1466249441215912E-2</v>
      </c>
      <c r="BB1485" s="17" t="s">
        <v>37</v>
      </c>
      <c r="BC1485" s="17" t="s">
        <v>1266</v>
      </c>
    </row>
    <row r="1486" spans="1:55" ht="20.100000000000001" customHeight="1" x14ac:dyDescent="0.2">
      <c r="A1486" s="72" t="s">
        <v>998</v>
      </c>
      <c r="B1486" s="72" t="s">
        <v>75</v>
      </c>
      <c r="C1486" s="35">
        <f t="shared" si="365"/>
        <v>8</v>
      </c>
      <c r="D1486" s="39">
        <v>12</v>
      </c>
      <c r="E1486" s="60" t="s">
        <v>23</v>
      </c>
      <c r="F1486" s="18" t="str">
        <f t="shared" si="366"/>
        <v>Dobs, Peter</v>
      </c>
      <c r="G1486" s="11" t="s">
        <v>1652</v>
      </c>
      <c r="H1486" s="11" t="s">
        <v>1657</v>
      </c>
      <c r="I1486" s="66">
        <v>1</v>
      </c>
      <c r="J1486" s="11" t="s">
        <v>53</v>
      </c>
      <c r="K1486" s="34">
        <f t="shared" si="367"/>
        <v>0</v>
      </c>
      <c r="L1486" s="34">
        <f t="shared" si="368"/>
        <v>56750</v>
      </c>
      <c r="M1486" s="34">
        <f t="shared" si="369"/>
        <v>56750</v>
      </c>
      <c r="N1486" s="34">
        <f t="shared" si="370"/>
        <v>0</v>
      </c>
      <c r="O1486" s="34">
        <f t="shared" si="371"/>
        <v>2872</v>
      </c>
      <c r="P1486" s="34">
        <f t="shared" si="372"/>
        <v>2872</v>
      </c>
      <c r="Q1486" s="34">
        <f t="shared" si="373"/>
        <v>0</v>
      </c>
      <c r="R1486" s="34">
        <f t="shared" si="374"/>
        <v>59622</v>
      </c>
      <c r="S1486" s="34">
        <f t="shared" si="375"/>
        <v>59622</v>
      </c>
      <c r="T1486" s="13">
        <v>42856</v>
      </c>
      <c r="V1486" s="11" t="s">
        <v>1654</v>
      </c>
      <c r="W1486" s="11" t="s">
        <v>1655</v>
      </c>
      <c r="X1486" s="11" t="s">
        <v>8654</v>
      </c>
      <c r="Y1486" s="11" t="s">
        <v>1656</v>
      </c>
      <c r="Z1486" s="11" t="s">
        <v>1033</v>
      </c>
      <c r="AA1486" s="11" t="s">
        <v>1045</v>
      </c>
      <c r="AB1486" s="11" t="s">
        <v>1046</v>
      </c>
      <c r="AC1486" s="12" t="s">
        <v>273</v>
      </c>
      <c r="AD1486" s="12" t="s">
        <v>273</v>
      </c>
      <c r="AE1486" s="70">
        <v>32473</v>
      </c>
      <c r="AF1486" s="70">
        <v>70173</v>
      </c>
      <c r="AG1486" s="60"/>
      <c r="AH1486" s="61">
        <v>0</v>
      </c>
      <c r="AI1486" s="61">
        <v>0</v>
      </c>
      <c r="AJ1486" s="61">
        <v>56750</v>
      </c>
      <c r="AK1486" s="61">
        <v>0</v>
      </c>
      <c r="AL1486" s="61">
        <v>0</v>
      </c>
      <c r="AM1486" s="61">
        <v>56750</v>
      </c>
      <c r="AN1486" s="11" t="s">
        <v>1038</v>
      </c>
      <c r="AO1486" s="61">
        <v>59622</v>
      </c>
      <c r="AP1486" s="61">
        <v>0</v>
      </c>
      <c r="AQ1486" s="62">
        <v>0</v>
      </c>
      <c r="AR1486" s="62">
        <v>59622</v>
      </c>
      <c r="AS1486" s="11" t="s">
        <v>1038</v>
      </c>
      <c r="AT1486" s="62">
        <v>56750</v>
      </c>
      <c r="AU1486" s="62">
        <v>59622</v>
      </c>
      <c r="AV1486" s="61">
        <v>59622</v>
      </c>
      <c r="AW1486" s="63" t="str">
        <f t="shared" si="376"/>
        <v/>
      </c>
      <c r="AX1486" s="63" t="str">
        <f t="shared" si="377"/>
        <v/>
      </c>
      <c r="AY1486" s="64">
        <v>2872</v>
      </c>
      <c r="AZ1486" s="65">
        <v>5.0607929515418502E-2</v>
      </c>
      <c r="BA1486" s="65">
        <v>0</v>
      </c>
      <c r="BB1486" s="17" t="s">
        <v>37</v>
      </c>
      <c r="BC1486" s="17" t="s">
        <v>1285</v>
      </c>
    </row>
    <row r="1487" spans="1:55" ht="20.100000000000001" customHeight="1" x14ac:dyDescent="0.2">
      <c r="A1487" s="72" t="s">
        <v>998</v>
      </c>
      <c r="B1487" s="72" t="s">
        <v>75</v>
      </c>
      <c r="C1487" s="35">
        <f t="shared" si="365"/>
        <v>8</v>
      </c>
      <c r="D1487" s="39">
        <v>12</v>
      </c>
      <c r="E1487" s="60" t="s">
        <v>23</v>
      </c>
      <c r="F1487" s="18" t="str">
        <f t="shared" si="366"/>
        <v>Evans, Maegan</v>
      </c>
      <c r="G1487" s="11" t="s">
        <v>2335</v>
      </c>
      <c r="H1487" s="11" t="s">
        <v>2345</v>
      </c>
      <c r="I1487" s="66">
        <v>0.875</v>
      </c>
      <c r="J1487" s="11" t="s">
        <v>53</v>
      </c>
      <c r="K1487" s="34">
        <f t="shared" si="367"/>
        <v>0</v>
      </c>
      <c r="L1487" s="34">
        <f t="shared" si="368"/>
        <v>50772.33</v>
      </c>
      <c r="M1487" s="34">
        <f t="shared" si="369"/>
        <v>50772.33</v>
      </c>
      <c r="N1487" s="34">
        <f t="shared" si="370"/>
        <v>0</v>
      </c>
      <c r="O1487" s="34">
        <f t="shared" si="371"/>
        <v>1791.5499999999956</v>
      </c>
      <c r="P1487" s="34">
        <f t="shared" si="372"/>
        <v>1791.5499999999956</v>
      </c>
      <c r="Q1487" s="34">
        <f t="shared" si="373"/>
        <v>0</v>
      </c>
      <c r="R1487" s="34">
        <f t="shared" si="374"/>
        <v>52563.88</v>
      </c>
      <c r="S1487" s="34">
        <f t="shared" si="375"/>
        <v>52563.88</v>
      </c>
      <c r="T1487" s="13">
        <v>42877</v>
      </c>
      <c r="V1487" s="11" t="s">
        <v>846</v>
      </c>
      <c r="W1487" s="11" t="s">
        <v>2343</v>
      </c>
      <c r="X1487" s="11" t="s">
        <v>8669</v>
      </c>
      <c r="Y1487" s="11" t="s">
        <v>2344</v>
      </c>
      <c r="Z1487" s="11" t="s">
        <v>1122</v>
      </c>
      <c r="AA1487" s="11" t="s">
        <v>2337</v>
      </c>
      <c r="AB1487" s="11" t="s">
        <v>2338</v>
      </c>
      <c r="AC1487" s="12" t="s">
        <v>2298</v>
      </c>
      <c r="AD1487" s="12" t="s">
        <v>73</v>
      </c>
      <c r="AE1487" s="70">
        <v>35610</v>
      </c>
      <c r="AF1487" s="70">
        <v>75327</v>
      </c>
      <c r="AG1487" s="60"/>
      <c r="AH1487" s="61">
        <v>50022</v>
      </c>
      <c r="AI1487" s="61">
        <v>0</v>
      </c>
      <c r="AJ1487" s="61">
        <v>50772.33</v>
      </c>
      <c r="AK1487" s="61">
        <v>0</v>
      </c>
      <c r="AL1487" s="61">
        <v>0</v>
      </c>
      <c r="AM1487" s="61">
        <v>50772.33</v>
      </c>
      <c r="AN1487" s="11" t="s">
        <v>1015</v>
      </c>
      <c r="AO1487" s="61">
        <v>52563.88</v>
      </c>
      <c r="AP1487" s="61">
        <v>0</v>
      </c>
      <c r="AQ1487" s="62">
        <v>0</v>
      </c>
      <c r="AR1487" s="62">
        <v>52563.88</v>
      </c>
      <c r="AS1487" s="11" t="s">
        <v>1015</v>
      </c>
      <c r="AT1487" s="62">
        <v>50772.33</v>
      </c>
      <c r="AU1487" s="62">
        <v>52563.88</v>
      </c>
      <c r="AV1487" s="61">
        <v>2541.8799999999974</v>
      </c>
      <c r="AW1487" s="63" t="str">
        <f t="shared" si="376"/>
        <v/>
      </c>
      <c r="AX1487" s="63" t="str">
        <f t="shared" si="377"/>
        <v/>
      </c>
      <c r="AY1487" s="64">
        <v>1791.5499999999956</v>
      </c>
      <c r="AZ1487" s="65">
        <v>3.5285952013626234E-2</v>
      </c>
      <c r="BA1487" s="65">
        <v>5.0815241293830665E-2</v>
      </c>
      <c r="BB1487" s="17" t="s">
        <v>37</v>
      </c>
      <c r="BC1487" s="17" t="s">
        <v>1266</v>
      </c>
    </row>
    <row r="1488" spans="1:55" ht="20.100000000000001" customHeight="1" x14ac:dyDescent="0.2">
      <c r="A1488" s="72" t="s">
        <v>998</v>
      </c>
      <c r="B1488" s="72" t="s">
        <v>75</v>
      </c>
      <c r="C1488" s="35">
        <f t="shared" si="365"/>
        <v>8</v>
      </c>
      <c r="D1488" s="39">
        <v>12</v>
      </c>
      <c r="E1488" s="60" t="s">
        <v>23</v>
      </c>
      <c r="F1488" s="18" t="str">
        <f t="shared" si="366"/>
        <v>Foster, Mark</v>
      </c>
      <c r="G1488" s="11" t="s">
        <v>743</v>
      </c>
      <c r="H1488" s="11" t="s">
        <v>2382</v>
      </c>
      <c r="I1488" s="66">
        <v>1</v>
      </c>
      <c r="J1488" s="11" t="s">
        <v>53</v>
      </c>
      <c r="K1488" s="34">
        <f t="shared" si="367"/>
        <v>0</v>
      </c>
      <c r="L1488" s="34">
        <f t="shared" si="368"/>
        <v>37555</v>
      </c>
      <c r="M1488" s="34">
        <f t="shared" si="369"/>
        <v>37555</v>
      </c>
      <c r="N1488" s="34">
        <f t="shared" si="370"/>
        <v>0</v>
      </c>
      <c r="O1488" s="34">
        <f t="shared" si="371"/>
        <v>1127</v>
      </c>
      <c r="P1488" s="34">
        <f t="shared" si="372"/>
        <v>1127</v>
      </c>
      <c r="Q1488" s="34">
        <f t="shared" si="373"/>
        <v>0</v>
      </c>
      <c r="R1488" s="34">
        <f t="shared" si="374"/>
        <v>38682</v>
      </c>
      <c r="S1488" s="34">
        <f t="shared" si="375"/>
        <v>38682</v>
      </c>
      <c r="T1488" s="13">
        <v>42863</v>
      </c>
      <c r="V1488" s="11" t="s">
        <v>2380</v>
      </c>
      <c r="W1488" s="11" t="s">
        <v>1888</v>
      </c>
      <c r="X1488" s="11" t="s">
        <v>8682</v>
      </c>
      <c r="Y1488" s="11" t="s">
        <v>2381</v>
      </c>
      <c r="Z1488" s="11" t="s">
        <v>1122</v>
      </c>
      <c r="AA1488" s="11" t="s">
        <v>2378</v>
      </c>
      <c r="AB1488" s="11" t="s">
        <v>2379</v>
      </c>
      <c r="AC1488" s="12" t="s">
        <v>1132</v>
      </c>
      <c r="AD1488" s="12" t="s">
        <v>1133</v>
      </c>
      <c r="AE1488" s="70">
        <v>36363</v>
      </c>
      <c r="AF1488" s="70">
        <v>50282</v>
      </c>
      <c r="AG1488" s="60"/>
      <c r="AH1488" s="61">
        <v>37000</v>
      </c>
      <c r="AI1488" s="61">
        <v>0</v>
      </c>
      <c r="AJ1488" s="61">
        <v>37555</v>
      </c>
      <c r="AK1488" s="61">
        <v>0</v>
      </c>
      <c r="AL1488" s="61">
        <v>0</v>
      </c>
      <c r="AM1488" s="61">
        <v>37555</v>
      </c>
      <c r="AN1488" s="11" t="s">
        <v>997</v>
      </c>
      <c r="AO1488" s="61">
        <v>38682</v>
      </c>
      <c r="AP1488" s="61">
        <v>0</v>
      </c>
      <c r="AQ1488" s="62">
        <v>0</v>
      </c>
      <c r="AR1488" s="62">
        <v>38682</v>
      </c>
      <c r="AS1488" s="11" t="s">
        <v>997</v>
      </c>
      <c r="AT1488" s="62">
        <v>37555</v>
      </c>
      <c r="AU1488" s="62">
        <v>38682</v>
      </c>
      <c r="AV1488" s="61">
        <v>1682</v>
      </c>
      <c r="AW1488" s="63" t="str">
        <f t="shared" si="376"/>
        <v/>
      </c>
      <c r="AX1488" s="63" t="str">
        <f t="shared" si="377"/>
        <v/>
      </c>
      <c r="AY1488" s="64">
        <v>1127</v>
      </c>
      <c r="AZ1488" s="65">
        <v>3.0009319664492079E-2</v>
      </c>
      <c r="BA1488" s="65">
        <v>4.5459459459459457E-2</v>
      </c>
      <c r="BB1488" s="17" t="s">
        <v>37</v>
      </c>
      <c r="BC1488" s="17" t="s">
        <v>1285</v>
      </c>
    </row>
    <row r="1489" spans="1:55" ht="20.100000000000001" customHeight="1" x14ac:dyDescent="0.2">
      <c r="A1489" s="72" t="s">
        <v>998</v>
      </c>
      <c r="B1489" s="72" t="s">
        <v>75</v>
      </c>
      <c r="C1489" s="35">
        <f t="shared" si="365"/>
        <v>8</v>
      </c>
      <c r="D1489" s="39">
        <v>12</v>
      </c>
      <c r="E1489" s="60" t="s">
        <v>23</v>
      </c>
      <c r="F1489" s="18" t="str">
        <f t="shared" si="366"/>
        <v>Gage, Jessica</v>
      </c>
      <c r="G1489" s="11" t="s">
        <v>1143</v>
      </c>
      <c r="H1489" s="11" t="s">
        <v>2321</v>
      </c>
      <c r="I1489" s="66">
        <v>1</v>
      </c>
      <c r="J1489" s="11" t="s">
        <v>53</v>
      </c>
      <c r="K1489" s="34">
        <f t="shared" si="367"/>
        <v>0</v>
      </c>
      <c r="L1489" s="34">
        <f t="shared" si="368"/>
        <v>34814.5</v>
      </c>
      <c r="M1489" s="34">
        <f t="shared" si="369"/>
        <v>34814.5</v>
      </c>
      <c r="N1489" s="34">
        <f t="shared" si="370"/>
        <v>0</v>
      </c>
      <c r="O1489" s="34">
        <f t="shared" si="371"/>
        <v>521.5</v>
      </c>
      <c r="P1489" s="34">
        <f t="shared" si="372"/>
        <v>521.5</v>
      </c>
      <c r="Q1489" s="34">
        <f t="shared" si="373"/>
        <v>0</v>
      </c>
      <c r="R1489" s="34">
        <f t="shared" si="374"/>
        <v>35336</v>
      </c>
      <c r="S1489" s="34">
        <f t="shared" si="375"/>
        <v>35336</v>
      </c>
      <c r="T1489" s="13">
        <v>42856</v>
      </c>
      <c r="V1489" s="11" t="s">
        <v>2319</v>
      </c>
      <c r="W1489" s="11" t="s">
        <v>336</v>
      </c>
      <c r="X1489" s="11" t="s">
        <v>8691</v>
      </c>
      <c r="Y1489" s="11" t="s">
        <v>2320</v>
      </c>
      <c r="Z1489" s="11" t="s">
        <v>1122</v>
      </c>
      <c r="AA1489" s="11" t="s">
        <v>2317</v>
      </c>
      <c r="AB1489" s="11" t="s">
        <v>2318</v>
      </c>
      <c r="AC1489" s="12" t="s">
        <v>1132</v>
      </c>
      <c r="AD1489" s="12" t="s">
        <v>1133</v>
      </c>
      <c r="AE1489" s="70">
        <v>30206</v>
      </c>
      <c r="AF1489" s="70">
        <v>41378</v>
      </c>
      <c r="AG1489" s="60"/>
      <c r="AH1489" s="61">
        <v>34300</v>
      </c>
      <c r="AI1489" s="61">
        <v>0</v>
      </c>
      <c r="AJ1489" s="61">
        <v>34814.5</v>
      </c>
      <c r="AK1489" s="61">
        <v>0</v>
      </c>
      <c r="AL1489" s="61">
        <v>0</v>
      </c>
      <c r="AM1489" s="61">
        <v>34814.5</v>
      </c>
      <c r="AN1489" s="11" t="s">
        <v>1147</v>
      </c>
      <c r="AO1489" s="61">
        <v>35336</v>
      </c>
      <c r="AP1489" s="61">
        <v>0</v>
      </c>
      <c r="AQ1489" s="62">
        <v>0</v>
      </c>
      <c r="AR1489" s="62">
        <v>35336</v>
      </c>
      <c r="AS1489" s="11" t="s">
        <v>997</v>
      </c>
      <c r="AT1489" s="62">
        <v>34814.5</v>
      </c>
      <c r="AU1489" s="62">
        <v>35336</v>
      </c>
      <c r="AV1489" s="61">
        <v>1036</v>
      </c>
      <c r="AW1489" s="63" t="str">
        <f t="shared" si="376"/>
        <v/>
      </c>
      <c r="AX1489" s="63" t="str">
        <f t="shared" si="377"/>
        <v/>
      </c>
      <c r="AY1489" s="64">
        <v>521.5</v>
      </c>
      <c r="AZ1489" s="65">
        <v>1.4979390771086759E-2</v>
      </c>
      <c r="BA1489" s="65">
        <v>3.0204081632653063E-2</v>
      </c>
      <c r="BB1489" s="17" t="s">
        <v>37</v>
      </c>
      <c r="BC1489" s="17" t="s">
        <v>1285</v>
      </c>
    </row>
    <row r="1490" spans="1:55" ht="20.100000000000001" customHeight="1" x14ac:dyDescent="0.2">
      <c r="A1490" s="72" t="s">
        <v>998</v>
      </c>
      <c r="B1490" s="72" t="s">
        <v>75</v>
      </c>
      <c r="C1490" s="35">
        <f t="shared" si="365"/>
        <v>8</v>
      </c>
      <c r="D1490" s="39">
        <v>12</v>
      </c>
      <c r="E1490" s="60" t="s">
        <v>23</v>
      </c>
      <c r="F1490" s="18" t="str">
        <f t="shared" si="366"/>
        <v>GAGNON, ERIKA</v>
      </c>
      <c r="G1490" s="11" t="s">
        <v>2335</v>
      </c>
      <c r="H1490" s="11" t="s">
        <v>2342</v>
      </c>
      <c r="I1490" s="66">
        <v>1</v>
      </c>
      <c r="J1490" s="11" t="s">
        <v>53</v>
      </c>
      <c r="K1490" s="34">
        <f t="shared" si="367"/>
        <v>0</v>
      </c>
      <c r="L1490" s="34">
        <f t="shared" si="368"/>
        <v>58870</v>
      </c>
      <c r="M1490" s="34">
        <f t="shared" si="369"/>
        <v>58870</v>
      </c>
      <c r="N1490" s="34">
        <f t="shared" si="370"/>
        <v>0</v>
      </c>
      <c r="O1490" s="34">
        <f t="shared" si="371"/>
        <v>9911</v>
      </c>
      <c r="P1490" s="34">
        <f t="shared" si="372"/>
        <v>9911</v>
      </c>
      <c r="Q1490" s="34">
        <f t="shared" si="373"/>
        <v>0</v>
      </c>
      <c r="R1490" s="34">
        <f t="shared" si="374"/>
        <v>68781</v>
      </c>
      <c r="S1490" s="34">
        <f t="shared" si="375"/>
        <v>68781</v>
      </c>
      <c r="T1490" s="13">
        <v>42877</v>
      </c>
      <c r="V1490" s="11" t="s">
        <v>2339</v>
      </c>
      <c r="W1490" s="11" t="s">
        <v>2340</v>
      </c>
      <c r="X1490" s="11" t="s">
        <v>8692</v>
      </c>
      <c r="Y1490" s="11" t="s">
        <v>2341</v>
      </c>
      <c r="Z1490" s="11" t="s">
        <v>1122</v>
      </c>
      <c r="AA1490" s="11" t="s">
        <v>2337</v>
      </c>
      <c r="AB1490" s="11" t="s">
        <v>2338</v>
      </c>
      <c r="AC1490" s="12" t="s">
        <v>2298</v>
      </c>
      <c r="AD1490" s="12" t="s">
        <v>73</v>
      </c>
      <c r="AE1490" s="70">
        <v>35610</v>
      </c>
      <c r="AF1490" s="70">
        <v>75327</v>
      </c>
      <c r="AG1490" s="60"/>
      <c r="AH1490" s="61">
        <v>58000</v>
      </c>
      <c r="AI1490" s="61">
        <v>0</v>
      </c>
      <c r="AJ1490" s="61">
        <v>58870</v>
      </c>
      <c r="AK1490" s="61">
        <v>0</v>
      </c>
      <c r="AL1490" s="61">
        <v>0</v>
      </c>
      <c r="AM1490" s="61">
        <v>58870</v>
      </c>
      <c r="AN1490" s="11" t="s">
        <v>1015</v>
      </c>
      <c r="AO1490" s="61">
        <v>68781</v>
      </c>
      <c r="AP1490" s="61">
        <v>0</v>
      </c>
      <c r="AQ1490" s="62">
        <v>0</v>
      </c>
      <c r="AR1490" s="62">
        <v>68781</v>
      </c>
      <c r="AS1490" s="11" t="s">
        <v>1015</v>
      </c>
      <c r="AT1490" s="62">
        <v>58870</v>
      </c>
      <c r="AU1490" s="62">
        <v>68781</v>
      </c>
      <c r="AV1490" s="61">
        <v>10781</v>
      </c>
      <c r="AW1490" s="63" t="str">
        <f t="shared" si="376"/>
        <v/>
      </c>
      <c r="AX1490" s="63" t="str">
        <f t="shared" si="377"/>
        <v/>
      </c>
      <c r="AY1490" s="64">
        <v>9911</v>
      </c>
      <c r="AZ1490" s="65">
        <v>0.16835400033973161</v>
      </c>
      <c r="BA1490" s="65">
        <v>0.18587931034482758</v>
      </c>
      <c r="BB1490" s="17" t="s">
        <v>37</v>
      </c>
      <c r="BC1490" s="17" t="s">
        <v>1266</v>
      </c>
    </row>
    <row r="1491" spans="1:55" ht="20.100000000000001" customHeight="1" x14ac:dyDescent="0.2">
      <c r="A1491" s="72" t="s">
        <v>998</v>
      </c>
      <c r="B1491" s="72" t="s">
        <v>75</v>
      </c>
      <c r="C1491" s="35">
        <f t="shared" si="365"/>
        <v>8</v>
      </c>
      <c r="D1491" s="39">
        <v>12</v>
      </c>
      <c r="E1491" s="60" t="s">
        <v>23</v>
      </c>
      <c r="F1491" s="18" t="str">
        <f t="shared" si="366"/>
        <v>Gunn, Darcy</v>
      </c>
      <c r="G1491" s="11" t="s">
        <v>1262</v>
      </c>
      <c r="H1491" s="11" t="s">
        <v>1263</v>
      </c>
      <c r="I1491" s="66">
        <v>1</v>
      </c>
      <c r="J1491" s="11" t="s">
        <v>53</v>
      </c>
      <c r="K1491" s="34">
        <f t="shared" si="367"/>
        <v>0</v>
      </c>
      <c r="L1491" s="34">
        <f t="shared" si="368"/>
        <v>38000</v>
      </c>
      <c r="M1491" s="34">
        <f t="shared" si="369"/>
        <v>38000</v>
      </c>
      <c r="N1491" s="34">
        <f t="shared" si="370"/>
        <v>0</v>
      </c>
      <c r="O1491" s="34">
        <f t="shared" si="371"/>
        <v>3412</v>
      </c>
      <c r="P1491" s="34">
        <f t="shared" si="372"/>
        <v>3412</v>
      </c>
      <c r="Q1491" s="34">
        <f t="shared" si="373"/>
        <v>0</v>
      </c>
      <c r="R1491" s="34">
        <f t="shared" si="374"/>
        <v>41412</v>
      </c>
      <c r="S1491" s="34">
        <f t="shared" si="375"/>
        <v>41412</v>
      </c>
      <c r="T1491" s="13">
        <v>42863</v>
      </c>
      <c r="V1491" s="11" t="s">
        <v>1259</v>
      </c>
      <c r="W1491" s="11" t="s">
        <v>1260</v>
      </c>
      <c r="X1491" s="11" t="s">
        <v>8714</v>
      </c>
      <c r="Y1491" s="11" t="s">
        <v>1261</v>
      </c>
      <c r="Z1491" s="11" t="s">
        <v>1249</v>
      </c>
      <c r="AA1491" s="11" t="s">
        <v>1264</v>
      </c>
      <c r="AB1491" s="11" t="s">
        <v>1265</v>
      </c>
      <c r="AC1491" s="12" t="s">
        <v>515</v>
      </c>
      <c r="AD1491" s="12" t="s">
        <v>73</v>
      </c>
      <c r="AE1491" s="70">
        <v>23332</v>
      </c>
      <c r="AF1491" s="70">
        <v>46186</v>
      </c>
      <c r="AG1491" s="60"/>
      <c r="AH1491" s="61">
        <v>34000</v>
      </c>
      <c r="AI1491" s="61">
        <v>0</v>
      </c>
      <c r="AJ1491" s="61">
        <v>38000</v>
      </c>
      <c r="AK1491" s="61">
        <v>0</v>
      </c>
      <c r="AL1491" s="61">
        <v>0</v>
      </c>
      <c r="AM1491" s="61">
        <v>38000</v>
      </c>
      <c r="AN1491" s="11" t="s">
        <v>1038</v>
      </c>
      <c r="AO1491" s="61">
        <v>41412</v>
      </c>
      <c r="AP1491" s="61">
        <v>0</v>
      </c>
      <c r="AQ1491" s="62">
        <v>0</v>
      </c>
      <c r="AR1491" s="62">
        <v>41412</v>
      </c>
      <c r="AS1491" s="11" t="s">
        <v>1038</v>
      </c>
      <c r="AT1491" s="62">
        <v>38000</v>
      </c>
      <c r="AU1491" s="62">
        <v>41412</v>
      </c>
      <c r="AV1491" s="61">
        <v>7412</v>
      </c>
      <c r="AW1491" s="63" t="str">
        <f t="shared" si="376"/>
        <v/>
      </c>
      <c r="AX1491" s="63" t="str">
        <f t="shared" si="377"/>
        <v/>
      </c>
      <c r="AY1491" s="64">
        <v>3412</v>
      </c>
      <c r="AZ1491" s="65">
        <v>8.978947368421053E-2</v>
      </c>
      <c r="BA1491" s="65">
        <v>0.218</v>
      </c>
      <c r="BB1491" s="17" t="s">
        <v>37</v>
      </c>
      <c r="BC1491" s="17" t="s">
        <v>1266</v>
      </c>
    </row>
    <row r="1492" spans="1:55" ht="20.100000000000001" customHeight="1" x14ac:dyDescent="0.2">
      <c r="A1492" s="72" t="s">
        <v>998</v>
      </c>
      <c r="B1492" s="72" t="s">
        <v>75</v>
      </c>
      <c r="C1492" s="35">
        <f t="shared" si="365"/>
        <v>8</v>
      </c>
      <c r="D1492" s="39">
        <v>12</v>
      </c>
      <c r="E1492" s="60" t="s">
        <v>23</v>
      </c>
      <c r="F1492" s="18" t="str">
        <f t="shared" si="366"/>
        <v>Guynn, David</v>
      </c>
      <c r="G1492" s="11" t="s">
        <v>1481</v>
      </c>
      <c r="H1492" s="11" t="s">
        <v>1482</v>
      </c>
      <c r="I1492" s="66">
        <v>1</v>
      </c>
      <c r="J1492" s="11" t="s">
        <v>53</v>
      </c>
      <c r="K1492" s="34">
        <f t="shared" si="367"/>
        <v>68005</v>
      </c>
      <c r="L1492" s="34">
        <f t="shared" si="368"/>
        <v>0</v>
      </c>
      <c r="M1492" s="34">
        <f t="shared" si="369"/>
        <v>68005</v>
      </c>
      <c r="N1492" s="34">
        <f t="shared" si="370"/>
        <v>1924</v>
      </c>
      <c r="O1492" s="34">
        <f t="shared" si="371"/>
        <v>0</v>
      </c>
      <c r="P1492" s="34">
        <f t="shared" si="372"/>
        <v>1924</v>
      </c>
      <c r="Q1492" s="34">
        <f t="shared" si="373"/>
        <v>69929</v>
      </c>
      <c r="R1492" s="34">
        <f t="shared" si="374"/>
        <v>0</v>
      </c>
      <c r="S1492" s="34">
        <f t="shared" si="375"/>
        <v>69929</v>
      </c>
      <c r="T1492" s="13">
        <v>42884</v>
      </c>
      <c r="V1492" s="11" t="s">
        <v>1479</v>
      </c>
      <c r="W1492" s="11" t="s">
        <v>1065</v>
      </c>
      <c r="X1492" s="11" t="s">
        <v>8717</v>
      </c>
      <c r="Y1492" s="11" t="s">
        <v>1480</v>
      </c>
      <c r="Z1492" s="11" t="s">
        <v>1003</v>
      </c>
      <c r="AA1492" s="11" t="s">
        <v>1483</v>
      </c>
      <c r="AB1492" s="11" t="s">
        <v>1484</v>
      </c>
      <c r="AC1492" s="12" t="s">
        <v>1485</v>
      </c>
      <c r="AD1492" s="12" t="s">
        <v>73</v>
      </c>
      <c r="AE1492" s="70">
        <v>38519</v>
      </c>
      <c r="AF1492" s="70">
        <v>88539</v>
      </c>
      <c r="AG1492" s="60"/>
      <c r="AH1492" s="61">
        <v>67000</v>
      </c>
      <c r="AI1492" s="61">
        <v>0</v>
      </c>
      <c r="AJ1492" s="61">
        <v>68005</v>
      </c>
      <c r="AK1492" s="61">
        <v>0</v>
      </c>
      <c r="AL1492" s="61">
        <v>68005</v>
      </c>
      <c r="AM1492" s="61">
        <v>0</v>
      </c>
      <c r="AN1492" s="11"/>
      <c r="AO1492" s="61">
        <v>69929</v>
      </c>
      <c r="AP1492" s="61">
        <v>0</v>
      </c>
      <c r="AQ1492" s="62">
        <v>69929</v>
      </c>
      <c r="AR1492" s="62">
        <v>0</v>
      </c>
      <c r="AS1492" s="11"/>
      <c r="AT1492" s="62">
        <v>68005</v>
      </c>
      <c r="AU1492" s="62">
        <v>69929</v>
      </c>
      <c r="AV1492" s="61">
        <v>2929</v>
      </c>
      <c r="AW1492" s="63" t="str">
        <f t="shared" si="376"/>
        <v/>
      </c>
      <c r="AX1492" s="63" t="str">
        <f t="shared" si="377"/>
        <v/>
      </c>
      <c r="AY1492" s="64">
        <v>1924</v>
      </c>
      <c r="AZ1492" s="65">
        <v>2.8292037350194837E-2</v>
      </c>
      <c r="BA1492" s="65">
        <v>4.3716417910447759E-2</v>
      </c>
      <c r="BB1492" s="17" t="s">
        <v>37</v>
      </c>
      <c r="BC1492" s="17" t="s">
        <v>1285</v>
      </c>
    </row>
    <row r="1493" spans="1:55" s="23" customFormat="1" ht="20.100000000000001" customHeight="1" x14ac:dyDescent="0.2">
      <c r="A1493" s="72" t="s">
        <v>998</v>
      </c>
      <c r="B1493" s="72" t="s">
        <v>75</v>
      </c>
      <c r="C1493" s="35">
        <f t="shared" si="365"/>
        <v>8</v>
      </c>
      <c r="D1493" s="39">
        <v>12</v>
      </c>
      <c r="E1493" s="60" t="s">
        <v>23</v>
      </c>
      <c r="F1493" s="18" t="str">
        <f t="shared" si="366"/>
        <v>Haines, Joshua</v>
      </c>
      <c r="G1493" s="11" t="s">
        <v>1652</v>
      </c>
      <c r="H1493" s="11" t="s">
        <v>1653</v>
      </c>
      <c r="I1493" s="66">
        <v>0.75</v>
      </c>
      <c r="J1493" s="11" t="s">
        <v>53</v>
      </c>
      <c r="K1493" s="34">
        <f t="shared" si="367"/>
        <v>0</v>
      </c>
      <c r="L1493" s="34">
        <f t="shared" si="368"/>
        <v>42562</v>
      </c>
      <c r="M1493" s="34">
        <f t="shared" si="369"/>
        <v>42562</v>
      </c>
      <c r="N1493" s="34">
        <f t="shared" si="370"/>
        <v>0</v>
      </c>
      <c r="O1493" s="34">
        <f t="shared" si="371"/>
        <v>2154.5</v>
      </c>
      <c r="P1493" s="34">
        <f t="shared" si="372"/>
        <v>2154.5</v>
      </c>
      <c r="Q1493" s="34">
        <f t="shared" si="373"/>
        <v>0</v>
      </c>
      <c r="R1493" s="34">
        <f t="shared" si="374"/>
        <v>44716.5</v>
      </c>
      <c r="S1493" s="34">
        <f t="shared" si="375"/>
        <v>44716.5</v>
      </c>
      <c r="T1493" s="13">
        <v>42856</v>
      </c>
      <c r="U1493" s="18"/>
      <c r="V1493" s="11" t="s">
        <v>1649</v>
      </c>
      <c r="W1493" s="11" t="s">
        <v>1650</v>
      </c>
      <c r="X1493" s="11" t="s">
        <v>8720</v>
      </c>
      <c r="Y1493" s="11" t="s">
        <v>1651</v>
      </c>
      <c r="Z1493" s="11" t="s">
        <v>1033</v>
      </c>
      <c r="AA1493" s="11" t="s">
        <v>1045</v>
      </c>
      <c r="AB1493" s="11" t="s">
        <v>1046</v>
      </c>
      <c r="AC1493" s="12" t="s">
        <v>273</v>
      </c>
      <c r="AD1493" s="12" t="s">
        <v>273</v>
      </c>
      <c r="AE1493" s="70">
        <v>32473</v>
      </c>
      <c r="AF1493" s="70">
        <v>70173</v>
      </c>
      <c r="AG1493" s="60"/>
      <c r="AH1493" s="61">
        <v>41933</v>
      </c>
      <c r="AI1493" s="61">
        <v>0</v>
      </c>
      <c r="AJ1493" s="61">
        <v>42562</v>
      </c>
      <c r="AK1493" s="61">
        <v>0</v>
      </c>
      <c r="AL1493" s="61">
        <v>0</v>
      </c>
      <c r="AM1493" s="61">
        <v>42562</v>
      </c>
      <c r="AN1493" s="11" t="s">
        <v>1026</v>
      </c>
      <c r="AO1493" s="61">
        <v>44716.5</v>
      </c>
      <c r="AP1493" s="61">
        <v>0</v>
      </c>
      <c r="AQ1493" s="62">
        <v>0</v>
      </c>
      <c r="AR1493" s="62">
        <v>44716.5</v>
      </c>
      <c r="AS1493" s="11" t="s">
        <v>1026</v>
      </c>
      <c r="AT1493" s="62">
        <v>42562</v>
      </c>
      <c r="AU1493" s="62">
        <v>44716.5</v>
      </c>
      <c r="AV1493" s="61">
        <v>2783.5</v>
      </c>
      <c r="AW1493" s="63" t="str">
        <f t="shared" si="376"/>
        <v/>
      </c>
      <c r="AX1493" s="63" t="str">
        <f t="shared" si="377"/>
        <v/>
      </c>
      <c r="AY1493" s="64">
        <v>2154.5</v>
      </c>
      <c r="AZ1493" s="65">
        <v>5.0620271603778015E-2</v>
      </c>
      <c r="BA1493" s="65">
        <v>6.6379700951517892E-2</v>
      </c>
      <c r="BB1493" s="17" t="s">
        <v>37</v>
      </c>
      <c r="BC1493" s="17" t="s">
        <v>1285</v>
      </c>
    </row>
    <row r="1494" spans="1:55" ht="20.100000000000001" customHeight="1" x14ac:dyDescent="0.2">
      <c r="A1494" s="72" t="s">
        <v>998</v>
      </c>
      <c r="B1494" s="72" t="s">
        <v>75</v>
      </c>
      <c r="C1494" s="35">
        <f t="shared" si="365"/>
        <v>8</v>
      </c>
      <c r="D1494" s="39">
        <v>12</v>
      </c>
      <c r="E1494" s="60" t="s">
        <v>23</v>
      </c>
      <c r="F1494" s="18" t="str">
        <f t="shared" si="366"/>
        <v>HALLIGAN, BENJAMIN</v>
      </c>
      <c r="G1494" s="11" t="s">
        <v>2533</v>
      </c>
      <c r="H1494" s="11" t="s">
        <v>2534</v>
      </c>
      <c r="I1494" s="66">
        <v>1</v>
      </c>
      <c r="J1494" s="11" t="s">
        <v>53</v>
      </c>
      <c r="K1494" s="34">
        <f t="shared" si="367"/>
        <v>44354.49</v>
      </c>
      <c r="L1494" s="34">
        <f t="shared" si="368"/>
        <v>0</v>
      </c>
      <c r="M1494" s="34">
        <f t="shared" si="369"/>
        <v>44354.49</v>
      </c>
      <c r="N1494" s="34">
        <f t="shared" si="370"/>
        <v>4088.510000000002</v>
      </c>
      <c r="O1494" s="34">
        <f t="shared" si="371"/>
        <v>0</v>
      </c>
      <c r="P1494" s="34">
        <f t="shared" si="372"/>
        <v>4088.510000000002</v>
      </c>
      <c r="Q1494" s="34">
        <f t="shared" si="373"/>
        <v>48443</v>
      </c>
      <c r="R1494" s="34">
        <f t="shared" si="374"/>
        <v>0</v>
      </c>
      <c r="S1494" s="34">
        <f t="shared" si="375"/>
        <v>48443</v>
      </c>
      <c r="T1494" s="13">
        <v>42884</v>
      </c>
      <c r="V1494" s="11" t="s">
        <v>2530</v>
      </c>
      <c r="W1494" s="11" t="s">
        <v>2531</v>
      </c>
      <c r="X1494" s="11" t="s">
        <v>8723</v>
      </c>
      <c r="Y1494" s="11" t="s">
        <v>2532</v>
      </c>
      <c r="Z1494" s="11" t="s">
        <v>2493</v>
      </c>
      <c r="AA1494" s="11" t="s">
        <v>2535</v>
      </c>
      <c r="AB1494" s="11" t="s">
        <v>2536</v>
      </c>
      <c r="AC1494" s="12" t="s">
        <v>273</v>
      </c>
      <c r="AD1494" s="12" t="s">
        <v>273</v>
      </c>
      <c r="AE1494" s="70">
        <v>28350</v>
      </c>
      <c r="AF1494" s="70">
        <v>56982</v>
      </c>
      <c r="AG1494" s="60"/>
      <c r="AH1494" s="61">
        <v>43699</v>
      </c>
      <c r="AI1494" s="61">
        <v>0</v>
      </c>
      <c r="AJ1494" s="61">
        <v>44354.49</v>
      </c>
      <c r="AK1494" s="61">
        <v>0</v>
      </c>
      <c r="AL1494" s="61">
        <v>44354.49</v>
      </c>
      <c r="AM1494" s="61">
        <v>0</v>
      </c>
      <c r="AN1494" s="11"/>
      <c r="AO1494" s="61">
        <v>48443</v>
      </c>
      <c r="AP1494" s="61">
        <v>0</v>
      </c>
      <c r="AQ1494" s="62">
        <v>48443</v>
      </c>
      <c r="AR1494" s="62">
        <v>0</v>
      </c>
      <c r="AS1494" s="11"/>
      <c r="AT1494" s="62">
        <v>44354.49</v>
      </c>
      <c r="AU1494" s="62">
        <v>48443</v>
      </c>
      <c r="AV1494" s="61">
        <v>4744</v>
      </c>
      <c r="AW1494" s="63" t="str">
        <f t="shared" si="376"/>
        <v/>
      </c>
      <c r="AX1494" s="63" t="str">
        <f t="shared" si="377"/>
        <v/>
      </c>
      <c r="AY1494" s="64">
        <v>4088.510000000002</v>
      </c>
      <c r="AZ1494" s="65">
        <v>9.2178041050635512E-2</v>
      </c>
      <c r="BA1494" s="65">
        <v>0.10856083663241722</v>
      </c>
      <c r="BB1494" s="17" t="s">
        <v>37</v>
      </c>
      <c r="BC1494" s="17" t="s">
        <v>1285</v>
      </c>
    </row>
    <row r="1495" spans="1:55" ht="20.100000000000001" customHeight="1" x14ac:dyDescent="0.2">
      <c r="A1495" s="72" t="s">
        <v>998</v>
      </c>
      <c r="B1495" s="72" t="s">
        <v>75</v>
      </c>
      <c r="C1495" s="35">
        <f t="shared" si="365"/>
        <v>8</v>
      </c>
      <c r="D1495" s="39">
        <v>12</v>
      </c>
      <c r="E1495" s="60" t="s">
        <v>23</v>
      </c>
      <c r="F1495" s="18" t="str">
        <f t="shared" si="366"/>
        <v>Hans, Heather</v>
      </c>
      <c r="G1495" s="11" t="s">
        <v>1326</v>
      </c>
      <c r="H1495" s="11" t="s">
        <v>1327</v>
      </c>
      <c r="I1495" s="66">
        <v>1</v>
      </c>
      <c r="J1495" s="11" t="s">
        <v>53</v>
      </c>
      <c r="K1495" s="34">
        <f t="shared" si="367"/>
        <v>51103.22</v>
      </c>
      <c r="L1495" s="34">
        <f t="shared" si="368"/>
        <v>0</v>
      </c>
      <c r="M1495" s="34">
        <f t="shared" si="369"/>
        <v>51103.22</v>
      </c>
      <c r="N1495" s="34">
        <f t="shared" si="370"/>
        <v>1999.7799999999988</v>
      </c>
      <c r="O1495" s="34">
        <f t="shared" si="371"/>
        <v>0</v>
      </c>
      <c r="P1495" s="34">
        <f t="shared" si="372"/>
        <v>1999.7799999999988</v>
      </c>
      <c r="Q1495" s="34">
        <f t="shared" si="373"/>
        <v>53103</v>
      </c>
      <c r="R1495" s="34">
        <f t="shared" si="374"/>
        <v>0</v>
      </c>
      <c r="S1495" s="34">
        <f t="shared" si="375"/>
        <v>53103</v>
      </c>
      <c r="T1495" s="13">
        <v>42863</v>
      </c>
      <c r="V1495" s="11" t="s">
        <v>1323</v>
      </c>
      <c r="W1495" s="11" t="s">
        <v>1324</v>
      </c>
      <c r="X1495" s="11" t="s">
        <v>8728</v>
      </c>
      <c r="Y1495" s="11" t="s">
        <v>1325</v>
      </c>
      <c r="Z1495" s="11" t="s">
        <v>992</v>
      </c>
      <c r="AA1495" s="11" t="s">
        <v>1328</v>
      </c>
      <c r="AB1495" s="11" t="s">
        <v>1329</v>
      </c>
      <c r="AC1495" s="12" t="s">
        <v>1330</v>
      </c>
      <c r="AD1495" s="12" t="s">
        <v>1331</v>
      </c>
      <c r="AE1495" s="70">
        <v>35648</v>
      </c>
      <c r="AF1495" s="70">
        <v>73722</v>
      </c>
      <c r="AG1495" s="60"/>
      <c r="AH1495" s="61">
        <v>50348</v>
      </c>
      <c r="AI1495" s="61">
        <v>0</v>
      </c>
      <c r="AJ1495" s="61">
        <v>51103.22</v>
      </c>
      <c r="AK1495" s="61">
        <v>0</v>
      </c>
      <c r="AL1495" s="61">
        <v>51103.22</v>
      </c>
      <c r="AM1495" s="61">
        <v>0</v>
      </c>
      <c r="AN1495" s="11"/>
      <c r="AO1495" s="61">
        <v>53103</v>
      </c>
      <c r="AP1495" s="61">
        <v>0</v>
      </c>
      <c r="AQ1495" s="62">
        <v>53103</v>
      </c>
      <c r="AR1495" s="62">
        <v>0</v>
      </c>
      <c r="AS1495" s="11"/>
      <c r="AT1495" s="62">
        <v>51103.22</v>
      </c>
      <c r="AU1495" s="62">
        <v>53103</v>
      </c>
      <c r="AV1495" s="61">
        <v>2755</v>
      </c>
      <c r="AW1495" s="63" t="str">
        <f t="shared" si="376"/>
        <v/>
      </c>
      <c r="AX1495" s="63" t="str">
        <f t="shared" si="377"/>
        <v/>
      </c>
      <c r="AY1495" s="64">
        <v>1999.7799999999988</v>
      </c>
      <c r="AZ1495" s="65">
        <v>3.9132172101875355E-2</v>
      </c>
      <c r="BA1495" s="65">
        <v>5.4719154683403513E-2</v>
      </c>
      <c r="BB1495" s="17" t="s">
        <v>37</v>
      </c>
      <c r="BC1495" s="17" t="s">
        <v>1285</v>
      </c>
    </row>
    <row r="1496" spans="1:55" ht="20.100000000000001" customHeight="1" x14ac:dyDescent="0.2">
      <c r="A1496" s="72" t="s">
        <v>998</v>
      </c>
      <c r="B1496" s="72" t="s">
        <v>75</v>
      </c>
      <c r="C1496" s="35">
        <f t="shared" si="365"/>
        <v>8</v>
      </c>
      <c r="D1496" s="39">
        <v>12</v>
      </c>
      <c r="E1496" s="60" t="s">
        <v>23</v>
      </c>
      <c r="F1496" s="18" t="str">
        <f t="shared" si="366"/>
        <v>HARLUKOWICZ, ROBIN</v>
      </c>
      <c r="G1496" s="11" t="s">
        <v>1468</v>
      </c>
      <c r="H1496" s="11" t="s">
        <v>1469</v>
      </c>
      <c r="I1496" s="66">
        <v>1</v>
      </c>
      <c r="J1496" s="11" t="s">
        <v>53</v>
      </c>
      <c r="K1496" s="34">
        <f t="shared" si="367"/>
        <v>0</v>
      </c>
      <c r="L1496" s="34">
        <f t="shared" si="368"/>
        <v>38472.559999999998</v>
      </c>
      <c r="M1496" s="34">
        <f t="shared" si="369"/>
        <v>38472.559999999998</v>
      </c>
      <c r="N1496" s="34">
        <f t="shared" si="370"/>
        <v>0</v>
      </c>
      <c r="O1496" s="34">
        <f t="shared" si="371"/>
        <v>3423.4400000000023</v>
      </c>
      <c r="P1496" s="34">
        <f t="shared" si="372"/>
        <v>3423.4400000000023</v>
      </c>
      <c r="Q1496" s="34">
        <f t="shared" si="373"/>
        <v>0</v>
      </c>
      <c r="R1496" s="34">
        <f t="shared" si="374"/>
        <v>41896</v>
      </c>
      <c r="S1496" s="34">
        <f t="shared" si="375"/>
        <v>41896</v>
      </c>
      <c r="T1496" s="13">
        <v>42891</v>
      </c>
      <c r="V1496" s="11" t="s">
        <v>1465</v>
      </c>
      <c r="W1496" s="11" t="s">
        <v>1466</v>
      </c>
      <c r="X1496" s="11" t="s">
        <v>8729</v>
      </c>
      <c r="Y1496" s="11" t="s">
        <v>1467</v>
      </c>
      <c r="Z1496" s="11" t="s">
        <v>1003</v>
      </c>
      <c r="AA1496" s="11" t="s">
        <v>1470</v>
      </c>
      <c r="AB1496" s="11" t="s">
        <v>1471</v>
      </c>
      <c r="AC1496" s="12" t="s">
        <v>702</v>
      </c>
      <c r="AD1496" s="12" t="s">
        <v>702</v>
      </c>
      <c r="AE1496" s="70">
        <v>27761</v>
      </c>
      <c r="AF1496" s="70">
        <v>56303</v>
      </c>
      <c r="AG1496" s="60"/>
      <c r="AH1496" s="61">
        <v>37904</v>
      </c>
      <c r="AI1496" s="61">
        <v>0</v>
      </c>
      <c r="AJ1496" s="61">
        <v>38472.559999999998</v>
      </c>
      <c r="AK1496" s="61">
        <v>0</v>
      </c>
      <c r="AL1496" s="61">
        <v>0</v>
      </c>
      <c r="AM1496" s="61">
        <v>38472.559999999998</v>
      </c>
      <c r="AN1496" s="11" t="s">
        <v>1026</v>
      </c>
      <c r="AO1496" s="61">
        <v>41896</v>
      </c>
      <c r="AP1496" s="61">
        <v>0</v>
      </c>
      <c r="AQ1496" s="62">
        <v>0</v>
      </c>
      <c r="AR1496" s="62">
        <v>41896</v>
      </c>
      <c r="AS1496" s="11" t="s">
        <v>1026</v>
      </c>
      <c r="AT1496" s="62">
        <v>38472.559999999998</v>
      </c>
      <c r="AU1496" s="62">
        <v>41896</v>
      </c>
      <c r="AV1496" s="61">
        <v>3992</v>
      </c>
      <c r="AW1496" s="63" t="str">
        <f t="shared" si="376"/>
        <v/>
      </c>
      <c r="AX1496" s="63" t="str">
        <f t="shared" si="377"/>
        <v/>
      </c>
      <c r="AY1496" s="64">
        <v>3423.4400000000023</v>
      </c>
      <c r="AZ1496" s="65">
        <v>8.8983940761935332E-2</v>
      </c>
      <c r="BA1496" s="65">
        <v>0.10531869987336429</v>
      </c>
      <c r="BB1496" s="17" t="s">
        <v>37</v>
      </c>
      <c r="BC1496" s="17" t="s">
        <v>1266</v>
      </c>
    </row>
    <row r="1497" spans="1:55" ht="20.100000000000001" customHeight="1" x14ac:dyDescent="0.2">
      <c r="A1497" s="72" t="s">
        <v>998</v>
      </c>
      <c r="B1497" s="72" t="s">
        <v>75</v>
      </c>
      <c r="C1497" s="35">
        <f t="shared" si="365"/>
        <v>8</v>
      </c>
      <c r="D1497" s="39">
        <v>12</v>
      </c>
      <c r="E1497" s="60" t="s">
        <v>23</v>
      </c>
      <c r="F1497" s="18" t="str">
        <f t="shared" si="366"/>
        <v>Harris, Victor</v>
      </c>
      <c r="G1497" s="11" t="s">
        <v>1043</v>
      </c>
      <c r="H1497" s="11" t="s">
        <v>2854</v>
      </c>
      <c r="I1497" s="66">
        <v>1</v>
      </c>
      <c r="J1497" s="11" t="s">
        <v>53</v>
      </c>
      <c r="K1497" s="34">
        <f t="shared" si="367"/>
        <v>74602.5</v>
      </c>
      <c r="L1497" s="34">
        <f t="shared" si="368"/>
        <v>0</v>
      </c>
      <c r="M1497" s="34">
        <f t="shared" si="369"/>
        <v>74602.5</v>
      </c>
      <c r="N1497" s="34">
        <f t="shared" si="370"/>
        <v>6344.5</v>
      </c>
      <c r="O1497" s="34">
        <f t="shared" si="371"/>
        <v>0</v>
      </c>
      <c r="P1497" s="34">
        <f t="shared" si="372"/>
        <v>6344.5</v>
      </c>
      <c r="Q1497" s="34">
        <f t="shared" si="373"/>
        <v>80947</v>
      </c>
      <c r="R1497" s="34">
        <f t="shared" si="374"/>
        <v>0</v>
      </c>
      <c r="S1497" s="34">
        <f t="shared" si="375"/>
        <v>80947</v>
      </c>
      <c r="T1497" s="13">
        <v>42863</v>
      </c>
      <c r="V1497" s="11" t="s">
        <v>1910</v>
      </c>
      <c r="W1497" s="11" t="s">
        <v>1719</v>
      </c>
      <c r="X1497" s="11" t="s">
        <v>8731</v>
      </c>
      <c r="Y1497" s="11" t="s">
        <v>2853</v>
      </c>
      <c r="Z1497" s="11" t="s">
        <v>2840</v>
      </c>
      <c r="AA1497" s="11" t="s">
        <v>2849</v>
      </c>
      <c r="AB1497" s="11" t="s">
        <v>2850</v>
      </c>
      <c r="AC1497" s="12" t="s">
        <v>1047</v>
      </c>
      <c r="AD1497" s="12" t="s">
        <v>727</v>
      </c>
      <c r="AE1497" s="70">
        <v>43590</v>
      </c>
      <c r="AF1497" s="70">
        <v>104454</v>
      </c>
      <c r="AG1497" s="60"/>
      <c r="AH1497" s="61">
        <v>73500</v>
      </c>
      <c r="AI1497" s="61">
        <v>0</v>
      </c>
      <c r="AJ1497" s="61">
        <v>74602.5</v>
      </c>
      <c r="AK1497" s="61">
        <v>0</v>
      </c>
      <c r="AL1497" s="61">
        <v>74602.5</v>
      </c>
      <c r="AM1497" s="61">
        <v>0</v>
      </c>
      <c r="AN1497" s="11"/>
      <c r="AO1497" s="61">
        <v>80947</v>
      </c>
      <c r="AP1497" s="61">
        <v>0</v>
      </c>
      <c r="AQ1497" s="62">
        <v>80947</v>
      </c>
      <c r="AR1497" s="62">
        <v>0</v>
      </c>
      <c r="AS1497" s="11"/>
      <c r="AT1497" s="62">
        <v>74602.5</v>
      </c>
      <c r="AU1497" s="62">
        <v>80947</v>
      </c>
      <c r="AV1497" s="61">
        <v>7447</v>
      </c>
      <c r="AW1497" s="63" t="str">
        <f t="shared" si="376"/>
        <v/>
      </c>
      <c r="AX1497" s="63" t="str">
        <f t="shared" si="377"/>
        <v/>
      </c>
      <c r="AY1497" s="64">
        <v>6344.5</v>
      </c>
      <c r="AZ1497" s="65">
        <v>8.5044066887838873E-2</v>
      </c>
      <c r="BA1497" s="65">
        <v>0.10131972789115647</v>
      </c>
      <c r="BB1497" s="17" t="s">
        <v>37</v>
      </c>
      <c r="BC1497" s="17" t="s">
        <v>1285</v>
      </c>
    </row>
    <row r="1498" spans="1:55" ht="20.100000000000001" customHeight="1" x14ac:dyDescent="0.2">
      <c r="A1498" s="72" t="s">
        <v>998</v>
      </c>
      <c r="B1498" s="72" t="s">
        <v>75</v>
      </c>
      <c r="C1498" s="35">
        <f t="shared" si="365"/>
        <v>8</v>
      </c>
      <c r="D1498" s="39">
        <v>12</v>
      </c>
      <c r="E1498" s="60" t="s">
        <v>23</v>
      </c>
      <c r="F1498" s="18" t="str">
        <f t="shared" si="366"/>
        <v>Holt, Kevin</v>
      </c>
      <c r="G1498" s="11" t="s">
        <v>698</v>
      </c>
      <c r="H1498" s="11" t="s">
        <v>1394</v>
      </c>
      <c r="I1498" s="66">
        <v>1</v>
      </c>
      <c r="J1498" s="11" t="s">
        <v>53</v>
      </c>
      <c r="K1498" s="34">
        <f t="shared" si="367"/>
        <v>59142.93</v>
      </c>
      <c r="L1498" s="34">
        <f t="shared" si="368"/>
        <v>0</v>
      </c>
      <c r="M1498" s="34">
        <f t="shared" si="369"/>
        <v>59142.93</v>
      </c>
      <c r="N1498" s="34">
        <f t="shared" si="370"/>
        <v>38.069999999999709</v>
      </c>
      <c r="O1498" s="34">
        <f t="shared" si="371"/>
        <v>0</v>
      </c>
      <c r="P1498" s="34">
        <f t="shared" si="372"/>
        <v>38.069999999999709</v>
      </c>
      <c r="Q1498" s="34">
        <f t="shared" si="373"/>
        <v>59181</v>
      </c>
      <c r="R1498" s="34">
        <f t="shared" si="374"/>
        <v>0</v>
      </c>
      <c r="S1498" s="34">
        <f t="shared" si="375"/>
        <v>59181</v>
      </c>
      <c r="T1498" s="13">
        <v>42856</v>
      </c>
      <c r="V1498" s="11" t="s">
        <v>1392</v>
      </c>
      <c r="W1498" s="11" t="s">
        <v>639</v>
      </c>
      <c r="X1498" s="11" t="s">
        <v>8750</v>
      </c>
      <c r="Y1498" s="11" t="s">
        <v>1393</v>
      </c>
      <c r="Z1498" s="11" t="s">
        <v>1003</v>
      </c>
      <c r="AA1498" s="11" t="s">
        <v>1004</v>
      </c>
      <c r="AB1498" s="11" t="s">
        <v>1005</v>
      </c>
      <c r="AC1498" s="12" t="s">
        <v>702</v>
      </c>
      <c r="AD1498" s="12" t="s">
        <v>702</v>
      </c>
      <c r="AE1498" s="70">
        <v>40040</v>
      </c>
      <c r="AF1498" s="70">
        <v>70912</v>
      </c>
      <c r="AG1498" s="60"/>
      <c r="AH1498" s="61">
        <v>55795</v>
      </c>
      <c r="AI1498" s="61">
        <v>0</v>
      </c>
      <c r="AJ1498" s="61">
        <v>59142.93</v>
      </c>
      <c r="AK1498" s="61">
        <v>0</v>
      </c>
      <c r="AL1498" s="61">
        <v>59142.93</v>
      </c>
      <c r="AM1498" s="61">
        <v>0</v>
      </c>
      <c r="AN1498" s="11"/>
      <c r="AO1498" s="61">
        <v>59181</v>
      </c>
      <c r="AP1498" s="61">
        <v>0</v>
      </c>
      <c r="AQ1498" s="62">
        <v>59181</v>
      </c>
      <c r="AR1498" s="62">
        <v>0</v>
      </c>
      <c r="AS1498" s="11"/>
      <c r="AT1498" s="62">
        <v>59142.93</v>
      </c>
      <c r="AU1498" s="62">
        <v>59181</v>
      </c>
      <c r="AV1498" s="61">
        <v>3386</v>
      </c>
      <c r="AW1498" s="63" t="str">
        <f t="shared" si="376"/>
        <v/>
      </c>
      <c r="AX1498" s="63" t="str">
        <f t="shared" si="377"/>
        <v/>
      </c>
      <c r="AY1498" s="64">
        <v>38.069999999999709</v>
      </c>
      <c r="AZ1498" s="65">
        <v>6.4369485921647281E-4</v>
      </c>
      <c r="BA1498" s="65">
        <v>6.0686441437404787E-2</v>
      </c>
      <c r="BB1498" s="17" t="s">
        <v>37</v>
      </c>
      <c r="BC1498" s="17" t="s">
        <v>1266</v>
      </c>
    </row>
    <row r="1499" spans="1:55" ht="20.100000000000001" customHeight="1" x14ac:dyDescent="0.2">
      <c r="A1499" s="72" t="s">
        <v>998</v>
      </c>
      <c r="B1499" s="72" t="s">
        <v>75</v>
      </c>
      <c r="C1499" s="35">
        <f t="shared" si="365"/>
        <v>8</v>
      </c>
      <c r="D1499" s="39">
        <v>12</v>
      </c>
      <c r="E1499" s="60" t="s">
        <v>23</v>
      </c>
      <c r="F1499" s="18" t="str">
        <f t="shared" si="366"/>
        <v>Israel, Connie</v>
      </c>
      <c r="G1499" s="11" t="s">
        <v>885</v>
      </c>
      <c r="H1499" s="11" t="s">
        <v>2644</v>
      </c>
      <c r="I1499" s="66">
        <v>1</v>
      </c>
      <c r="J1499" s="11" t="s">
        <v>53</v>
      </c>
      <c r="K1499" s="34">
        <f t="shared" si="367"/>
        <v>37179.449999999997</v>
      </c>
      <c r="L1499" s="34">
        <f t="shared" si="368"/>
        <v>0</v>
      </c>
      <c r="M1499" s="34">
        <f t="shared" si="369"/>
        <v>37179.449999999997</v>
      </c>
      <c r="N1499" s="34">
        <f t="shared" si="370"/>
        <v>489.55000000000291</v>
      </c>
      <c r="O1499" s="34">
        <f t="shared" si="371"/>
        <v>0</v>
      </c>
      <c r="P1499" s="34">
        <f t="shared" si="372"/>
        <v>489.55000000000291</v>
      </c>
      <c r="Q1499" s="34">
        <f t="shared" si="373"/>
        <v>37669</v>
      </c>
      <c r="R1499" s="34">
        <f t="shared" si="374"/>
        <v>0</v>
      </c>
      <c r="S1499" s="34">
        <f t="shared" si="375"/>
        <v>37669</v>
      </c>
      <c r="T1499" s="13">
        <v>42863</v>
      </c>
      <c r="V1499" s="11" t="s">
        <v>2641</v>
      </c>
      <c r="W1499" s="11" t="s">
        <v>2642</v>
      </c>
      <c r="X1499" s="11" t="s">
        <v>8755</v>
      </c>
      <c r="Y1499" s="11" t="s">
        <v>2643</v>
      </c>
      <c r="Z1499" s="11" t="s">
        <v>873</v>
      </c>
      <c r="AA1499" s="11" t="s">
        <v>1241</v>
      </c>
      <c r="AB1499" s="11" t="s">
        <v>1242</v>
      </c>
      <c r="AC1499" s="12" t="s">
        <v>1243</v>
      </c>
      <c r="AD1499" s="12" t="s">
        <v>1243</v>
      </c>
      <c r="AE1499" s="70">
        <v>25900</v>
      </c>
      <c r="AF1499" s="70">
        <v>47408</v>
      </c>
      <c r="AG1499" s="60"/>
      <c r="AH1499" s="61">
        <v>36630</v>
      </c>
      <c r="AI1499" s="61">
        <v>0</v>
      </c>
      <c r="AJ1499" s="61">
        <v>37179.449999999997</v>
      </c>
      <c r="AK1499" s="61">
        <v>0</v>
      </c>
      <c r="AL1499" s="61">
        <v>37179.449999999997</v>
      </c>
      <c r="AM1499" s="61">
        <v>0</v>
      </c>
      <c r="AN1499" s="11"/>
      <c r="AO1499" s="61">
        <v>37669</v>
      </c>
      <c r="AP1499" s="61">
        <v>0</v>
      </c>
      <c r="AQ1499" s="62">
        <v>37669</v>
      </c>
      <c r="AR1499" s="62">
        <v>0</v>
      </c>
      <c r="AS1499" s="11"/>
      <c r="AT1499" s="62">
        <v>37179.449999999997</v>
      </c>
      <c r="AU1499" s="62">
        <v>37669</v>
      </c>
      <c r="AV1499" s="61">
        <v>1039</v>
      </c>
      <c r="AW1499" s="63" t="str">
        <f t="shared" si="376"/>
        <v/>
      </c>
      <c r="AX1499" s="63" t="str">
        <f t="shared" si="377"/>
        <v/>
      </c>
      <c r="AY1499" s="64">
        <v>489.55000000000291</v>
      </c>
      <c r="AZ1499" s="65">
        <v>1.3167220063771867E-2</v>
      </c>
      <c r="BA1499" s="65">
        <v>2.8364728364728364E-2</v>
      </c>
      <c r="BB1499" s="17" t="s">
        <v>37</v>
      </c>
      <c r="BC1499" s="17" t="s">
        <v>1285</v>
      </c>
    </row>
    <row r="1500" spans="1:55" ht="20.100000000000001" customHeight="1" x14ac:dyDescent="0.2">
      <c r="A1500" s="72" t="s">
        <v>998</v>
      </c>
      <c r="B1500" s="72" t="s">
        <v>75</v>
      </c>
      <c r="C1500" s="35">
        <f t="shared" si="365"/>
        <v>8</v>
      </c>
      <c r="D1500" s="39">
        <v>12</v>
      </c>
      <c r="E1500" s="60" t="s">
        <v>23</v>
      </c>
      <c r="F1500" s="18" t="str">
        <f t="shared" si="366"/>
        <v>Kirk, Chad</v>
      </c>
      <c r="G1500" s="11" t="s">
        <v>1335</v>
      </c>
      <c r="H1500" s="11" t="s">
        <v>1336</v>
      </c>
      <c r="I1500" s="66">
        <v>1</v>
      </c>
      <c r="J1500" s="11" t="s">
        <v>53</v>
      </c>
      <c r="K1500" s="34">
        <f t="shared" si="367"/>
        <v>0</v>
      </c>
      <c r="L1500" s="34">
        <f t="shared" si="368"/>
        <v>26694.5</v>
      </c>
      <c r="M1500" s="34">
        <f t="shared" si="369"/>
        <v>26694.5</v>
      </c>
      <c r="N1500" s="34">
        <f t="shared" si="370"/>
        <v>0</v>
      </c>
      <c r="O1500" s="34">
        <f t="shared" si="371"/>
        <v>464.5</v>
      </c>
      <c r="P1500" s="34">
        <f t="shared" si="372"/>
        <v>464.5</v>
      </c>
      <c r="Q1500" s="34">
        <f t="shared" si="373"/>
        <v>0</v>
      </c>
      <c r="R1500" s="34">
        <f t="shared" si="374"/>
        <v>27159</v>
      </c>
      <c r="S1500" s="34">
        <f t="shared" si="375"/>
        <v>27159</v>
      </c>
      <c r="T1500" s="13">
        <v>42821</v>
      </c>
      <c r="V1500" s="11" t="s">
        <v>1332</v>
      </c>
      <c r="W1500" s="11" t="s">
        <v>1333</v>
      </c>
      <c r="X1500" s="11" t="s">
        <v>8787</v>
      </c>
      <c r="Y1500" s="11" t="s">
        <v>1334</v>
      </c>
      <c r="Z1500" s="11" t="s">
        <v>1337</v>
      </c>
      <c r="AA1500" s="11" t="s">
        <v>1338</v>
      </c>
      <c r="AB1500" s="11" t="s">
        <v>1339</v>
      </c>
      <c r="AC1500" s="12" t="s">
        <v>1340</v>
      </c>
      <c r="AD1500" s="12" t="s">
        <v>1340</v>
      </c>
      <c r="AE1500" s="70">
        <v>23332</v>
      </c>
      <c r="AF1500" s="70">
        <v>29774</v>
      </c>
      <c r="AG1500" s="60"/>
      <c r="AH1500" s="61">
        <v>26300</v>
      </c>
      <c r="AI1500" s="61">
        <v>0</v>
      </c>
      <c r="AJ1500" s="61">
        <v>26694.5</v>
      </c>
      <c r="AK1500" s="61">
        <v>0</v>
      </c>
      <c r="AL1500" s="61">
        <v>0</v>
      </c>
      <c r="AM1500" s="61">
        <v>26694.5</v>
      </c>
      <c r="AN1500" s="11" t="s">
        <v>1026</v>
      </c>
      <c r="AO1500" s="61">
        <v>27159</v>
      </c>
      <c r="AP1500" s="61">
        <v>0</v>
      </c>
      <c r="AQ1500" s="62">
        <v>0</v>
      </c>
      <c r="AR1500" s="62">
        <v>27159</v>
      </c>
      <c r="AS1500" s="11" t="s">
        <v>1026</v>
      </c>
      <c r="AT1500" s="62">
        <v>26694.5</v>
      </c>
      <c r="AU1500" s="62">
        <v>27159</v>
      </c>
      <c r="AV1500" s="61">
        <v>859</v>
      </c>
      <c r="AW1500" s="63" t="str">
        <f t="shared" si="376"/>
        <v/>
      </c>
      <c r="AX1500" s="63" t="str">
        <f t="shared" si="377"/>
        <v/>
      </c>
      <c r="AY1500" s="64">
        <v>464.5</v>
      </c>
      <c r="AZ1500" s="65">
        <v>1.7400588136132912E-2</v>
      </c>
      <c r="BA1500" s="65">
        <v>3.2661596958174902E-2</v>
      </c>
      <c r="BB1500" s="17" t="s">
        <v>37</v>
      </c>
      <c r="BC1500" s="17" t="s">
        <v>1285</v>
      </c>
    </row>
    <row r="1501" spans="1:55" ht="20.100000000000001" customHeight="1" x14ac:dyDescent="0.2">
      <c r="A1501" s="72" t="s">
        <v>998</v>
      </c>
      <c r="B1501" s="72" t="s">
        <v>75</v>
      </c>
      <c r="C1501" s="35">
        <f t="shared" si="365"/>
        <v>8</v>
      </c>
      <c r="D1501" s="39">
        <v>12</v>
      </c>
      <c r="E1501" s="60" t="s">
        <v>23</v>
      </c>
      <c r="F1501" s="18" t="str">
        <f t="shared" si="366"/>
        <v>Kosyk, Oksana</v>
      </c>
      <c r="G1501" s="11" t="s">
        <v>743</v>
      </c>
      <c r="H1501" s="11" t="s">
        <v>2377</v>
      </c>
      <c r="I1501" s="66">
        <v>1</v>
      </c>
      <c r="J1501" s="11" t="s">
        <v>53</v>
      </c>
      <c r="K1501" s="34">
        <f t="shared" si="367"/>
        <v>0</v>
      </c>
      <c r="L1501" s="34">
        <f t="shared" si="368"/>
        <v>48093.75</v>
      </c>
      <c r="M1501" s="34">
        <f t="shared" si="369"/>
        <v>48093.75</v>
      </c>
      <c r="N1501" s="34">
        <f t="shared" si="370"/>
        <v>0</v>
      </c>
      <c r="O1501" s="34">
        <f t="shared" si="371"/>
        <v>2189.25</v>
      </c>
      <c r="P1501" s="34">
        <f t="shared" si="372"/>
        <v>2189.25</v>
      </c>
      <c r="Q1501" s="34">
        <f t="shared" si="373"/>
        <v>0</v>
      </c>
      <c r="R1501" s="34">
        <f t="shared" si="374"/>
        <v>50283</v>
      </c>
      <c r="S1501" s="34">
        <f t="shared" si="375"/>
        <v>50283</v>
      </c>
      <c r="T1501" s="13">
        <v>42898</v>
      </c>
      <c r="V1501" s="11" t="s">
        <v>2374</v>
      </c>
      <c r="W1501" s="11" t="s">
        <v>2375</v>
      </c>
      <c r="X1501" s="11" t="s">
        <v>8789</v>
      </c>
      <c r="Y1501" s="11" t="s">
        <v>2376</v>
      </c>
      <c r="Z1501" s="11" t="s">
        <v>1122</v>
      </c>
      <c r="AA1501" s="11" t="s">
        <v>2378</v>
      </c>
      <c r="AB1501" s="11" t="s">
        <v>2379</v>
      </c>
      <c r="AC1501" s="12" t="s">
        <v>1132</v>
      </c>
      <c r="AD1501" s="12" t="s">
        <v>1133</v>
      </c>
      <c r="AE1501" s="70">
        <v>36363</v>
      </c>
      <c r="AF1501" s="70">
        <v>62603</v>
      </c>
      <c r="AG1501" s="60"/>
      <c r="AH1501" s="61">
        <v>47383</v>
      </c>
      <c r="AI1501" s="61">
        <v>0</v>
      </c>
      <c r="AJ1501" s="61">
        <v>48093.75</v>
      </c>
      <c r="AK1501" s="61">
        <v>0</v>
      </c>
      <c r="AL1501" s="61">
        <v>0</v>
      </c>
      <c r="AM1501" s="61">
        <v>48093.75</v>
      </c>
      <c r="AN1501" s="11" t="s">
        <v>997</v>
      </c>
      <c r="AO1501" s="61">
        <v>50283</v>
      </c>
      <c r="AP1501" s="61">
        <v>0</v>
      </c>
      <c r="AQ1501" s="62">
        <v>0</v>
      </c>
      <c r="AR1501" s="62">
        <v>50283</v>
      </c>
      <c r="AS1501" s="11" t="s">
        <v>997</v>
      </c>
      <c r="AT1501" s="62">
        <v>48093.75</v>
      </c>
      <c r="AU1501" s="62">
        <v>50283</v>
      </c>
      <c r="AV1501" s="61">
        <v>2900</v>
      </c>
      <c r="AW1501" s="63" t="str">
        <f t="shared" si="376"/>
        <v/>
      </c>
      <c r="AX1501" s="63" t="str">
        <f t="shared" si="377"/>
        <v/>
      </c>
      <c r="AY1501" s="64">
        <v>2189.25</v>
      </c>
      <c r="AZ1501" s="65">
        <v>4.5520467836257308E-2</v>
      </c>
      <c r="BA1501" s="65">
        <v>6.1203385180338937E-2</v>
      </c>
      <c r="BB1501" s="17" t="s">
        <v>37</v>
      </c>
      <c r="BC1501" s="17" t="s">
        <v>1285</v>
      </c>
    </row>
    <row r="1502" spans="1:55" ht="20.100000000000001" customHeight="1" x14ac:dyDescent="0.2">
      <c r="A1502" s="72" t="s">
        <v>998</v>
      </c>
      <c r="B1502" s="72" t="s">
        <v>75</v>
      </c>
      <c r="C1502" s="35">
        <f t="shared" si="365"/>
        <v>8</v>
      </c>
      <c r="D1502" s="39">
        <v>12</v>
      </c>
      <c r="E1502" s="60" t="s">
        <v>23</v>
      </c>
      <c r="F1502" s="18" t="str">
        <f t="shared" si="366"/>
        <v>Kouzoukas, Julie</v>
      </c>
      <c r="G1502" s="11" t="s">
        <v>1143</v>
      </c>
      <c r="H1502" s="11" t="s">
        <v>2686</v>
      </c>
      <c r="I1502" s="66">
        <v>1</v>
      </c>
      <c r="J1502" s="11" t="s">
        <v>53</v>
      </c>
      <c r="K1502" s="34">
        <f t="shared" si="367"/>
        <v>0</v>
      </c>
      <c r="L1502" s="34">
        <f t="shared" si="368"/>
        <v>45675</v>
      </c>
      <c r="M1502" s="34">
        <f t="shared" si="369"/>
        <v>45675</v>
      </c>
      <c r="N1502" s="34">
        <f t="shared" si="370"/>
        <v>0</v>
      </c>
      <c r="O1502" s="34">
        <f t="shared" si="371"/>
        <v>3012</v>
      </c>
      <c r="P1502" s="34">
        <f t="shared" si="372"/>
        <v>3012</v>
      </c>
      <c r="Q1502" s="34">
        <f t="shared" si="373"/>
        <v>0</v>
      </c>
      <c r="R1502" s="34">
        <f t="shared" si="374"/>
        <v>48687</v>
      </c>
      <c r="S1502" s="34">
        <f t="shared" si="375"/>
        <v>48687</v>
      </c>
      <c r="T1502" s="13">
        <v>42849</v>
      </c>
      <c r="V1502" s="11" t="s">
        <v>2683</v>
      </c>
      <c r="W1502" s="11" t="s">
        <v>2684</v>
      </c>
      <c r="X1502" s="11" t="s">
        <v>8790</v>
      </c>
      <c r="Y1502" s="11" t="s">
        <v>2685</v>
      </c>
      <c r="Z1502" s="11" t="s">
        <v>1249</v>
      </c>
      <c r="AA1502" s="11" t="s">
        <v>2668</v>
      </c>
      <c r="AB1502" s="11" t="s">
        <v>2669</v>
      </c>
      <c r="AC1502" s="12" t="s">
        <v>351</v>
      </c>
      <c r="AD1502" s="12" t="s">
        <v>1116</v>
      </c>
      <c r="AE1502" s="70">
        <v>30206</v>
      </c>
      <c r="AF1502" s="70">
        <v>58006</v>
      </c>
      <c r="AG1502" s="60"/>
      <c r="AH1502" s="61">
        <v>45000</v>
      </c>
      <c r="AI1502" s="61">
        <v>0</v>
      </c>
      <c r="AJ1502" s="61">
        <v>45675</v>
      </c>
      <c r="AK1502" s="61">
        <v>0</v>
      </c>
      <c r="AL1502" s="61">
        <v>0</v>
      </c>
      <c r="AM1502" s="61">
        <v>45675</v>
      </c>
      <c r="AN1502" s="11" t="s">
        <v>997</v>
      </c>
      <c r="AO1502" s="61">
        <v>48687</v>
      </c>
      <c r="AP1502" s="61">
        <v>0</v>
      </c>
      <c r="AQ1502" s="62">
        <v>0</v>
      </c>
      <c r="AR1502" s="62">
        <v>48687</v>
      </c>
      <c r="AS1502" s="11" t="s">
        <v>997</v>
      </c>
      <c r="AT1502" s="62">
        <v>45675</v>
      </c>
      <c r="AU1502" s="62">
        <v>48687</v>
      </c>
      <c r="AV1502" s="61">
        <v>3687</v>
      </c>
      <c r="AW1502" s="63" t="str">
        <f t="shared" si="376"/>
        <v/>
      </c>
      <c r="AX1502" s="63" t="str">
        <f t="shared" si="377"/>
        <v/>
      </c>
      <c r="AY1502" s="64">
        <v>3012</v>
      </c>
      <c r="AZ1502" s="65">
        <v>6.5944170771756974E-2</v>
      </c>
      <c r="BA1502" s="65">
        <v>8.193333333333333E-2</v>
      </c>
      <c r="BB1502" s="17" t="s">
        <v>37</v>
      </c>
      <c r="BC1502" s="17" t="s">
        <v>1285</v>
      </c>
    </row>
    <row r="1503" spans="1:55" ht="20.100000000000001" customHeight="1" x14ac:dyDescent="0.2">
      <c r="A1503" s="72" t="s">
        <v>998</v>
      </c>
      <c r="B1503" s="72" t="s">
        <v>75</v>
      </c>
      <c r="C1503" s="35">
        <f t="shared" si="365"/>
        <v>8</v>
      </c>
      <c r="D1503" s="39">
        <v>12</v>
      </c>
      <c r="E1503" s="60" t="s">
        <v>23</v>
      </c>
      <c r="F1503" s="18" t="str">
        <f t="shared" si="366"/>
        <v>KRAMER, CHRISTINE</v>
      </c>
      <c r="G1503" s="11" t="s">
        <v>2335</v>
      </c>
      <c r="H1503" s="11" t="s">
        <v>2349</v>
      </c>
      <c r="I1503" s="66">
        <v>1</v>
      </c>
      <c r="J1503" s="11" t="s">
        <v>53</v>
      </c>
      <c r="K1503" s="34">
        <f t="shared" si="367"/>
        <v>0</v>
      </c>
      <c r="L1503" s="34">
        <f t="shared" si="368"/>
        <v>56840</v>
      </c>
      <c r="M1503" s="34">
        <f t="shared" si="369"/>
        <v>56840</v>
      </c>
      <c r="N1503" s="34">
        <f t="shared" si="370"/>
        <v>0</v>
      </c>
      <c r="O1503" s="34">
        <f t="shared" si="371"/>
        <v>3233</v>
      </c>
      <c r="P1503" s="34">
        <f t="shared" si="372"/>
        <v>3233</v>
      </c>
      <c r="Q1503" s="34">
        <f t="shared" si="373"/>
        <v>0</v>
      </c>
      <c r="R1503" s="34">
        <f t="shared" si="374"/>
        <v>60073</v>
      </c>
      <c r="S1503" s="34">
        <f t="shared" si="375"/>
        <v>60073</v>
      </c>
      <c r="T1503" s="13">
        <v>42877</v>
      </c>
      <c r="V1503" s="11" t="s">
        <v>2346</v>
      </c>
      <c r="W1503" s="11" t="s">
        <v>2347</v>
      </c>
      <c r="X1503" s="11" t="s">
        <v>8791</v>
      </c>
      <c r="Y1503" s="11" t="s">
        <v>2348</v>
      </c>
      <c r="Z1503" s="11" t="s">
        <v>1122</v>
      </c>
      <c r="AA1503" s="11" t="s">
        <v>2337</v>
      </c>
      <c r="AB1503" s="11" t="s">
        <v>2338</v>
      </c>
      <c r="AC1503" s="12" t="s">
        <v>2298</v>
      </c>
      <c r="AD1503" s="12" t="s">
        <v>73</v>
      </c>
      <c r="AE1503" s="70">
        <v>35610</v>
      </c>
      <c r="AF1503" s="70">
        <v>75327</v>
      </c>
      <c r="AG1503" s="60"/>
      <c r="AH1503" s="61">
        <v>56000</v>
      </c>
      <c r="AI1503" s="61">
        <v>0</v>
      </c>
      <c r="AJ1503" s="61">
        <v>56840</v>
      </c>
      <c r="AK1503" s="61">
        <v>0</v>
      </c>
      <c r="AL1503" s="61">
        <v>0</v>
      </c>
      <c r="AM1503" s="61">
        <v>56840</v>
      </c>
      <c r="AN1503" s="11" t="s">
        <v>1015</v>
      </c>
      <c r="AO1503" s="61">
        <v>60073</v>
      </c>
      <c r="AP1503" s="61">
        <v>0</v>
      </c>
      <c r="AQ1503" s="62">
        <v>0</v>
      </c>
      <c r="AR1503" s="62">
        <v>60073</v>
      </c>
      <c r="AS1503" s="11" t="s">
        <v>1015</v>
      </c>
      <c r="AT1503" s="62">
        <v>56840</v>
      </c>
      <c r="AU1503" s="62">
        <v>60073</v>
      </c>
      <c r="AV1503" s="61">
        <v>4073</v>
      </c>
      <c r="AW1503" s="63" t="str">
        <f t="shared" si="376"/>
        <v/>
      </c>
      <c r="AX1503" s="63" t="str">
        <f t="shared" si="377"/>
        <v/>
      </c>
      <c r="AY1503" s="64">
        <v>3233</v>
      </c>
      <c r="AZ1503" s="65">
        <v>5.6878958479943703E-2</v>
      </c>
      <c r="BA1503" s="65">
        <v>7.2732142857142856E-2</v>
      </c>
      <c r="BB1503" s="17" t="s">
        <v>37</v>
      </c>
      <c r="BC1503" s="17" t="s">
        <v>1266</v>
      </c>
    </row>
    <row r="1504" spans="1:55" ht="20.100000000000001" customHeight="1" x14ac:dyDescent="0.2">
      <c r="A1504" s="72" t="s">
        <v>998</v>
      </c>
      <c r="B1504" s="72" t="s">
        <v>75</v>
      </c>
      <c r="C1504" s="35">
        <f t="shared" si="365"/>
        <v>8</v>
      </c>
      <c r="D1504" s="39">
        <v>12</v>
      </c>
      <c r="E1504" s="60" t="s">
        <v>23</v>
      </c>
      <c r="F1504" s="18" t="str">
        <f t="shared" si="366"/>
        <v>Layer, Marcus</v>
      </c>
      <c r="G1504" s="11" t="s">
        <v>1093</v>
      </c>
      <c r="H1504" s="11" t="s">
        <v>2224</v>
      </c>
      <c r="I1504" s="66">
        <v>1</v>
      </c>
      <c r="J1504" s="11" t="s">
        <v>53</v>
      </c>
      <c r="K1504" s="34">
        <f t="shared" si="367"/>
        <v>0</v>
      </c>
      <c r="L1504" s="34">
        <f t="shared" si="368"/>
        <v>46395.65</v>
      </c>
      <c r="M1504" s="34">
        <f t="shared" si="369"/>
        <v>46395.65</v>
      </c>
      <c r="N1504" s="34">
        <f t="shared" si="370"/>
        <v>0</v>
      </c>
      <c r="O1504" s="34">
        <f t="shared" si="371"/>
        <v>2320.3499999999985</v>
      </c>
      <c r="P1504" s="34">
        <f t="shared" si="372"/>
        <v>2320.3499999999985</v>
      </c>
      <c r="Q1504" s="34">
        <f t="shared" si="373"/>
        <v>0</v>
      </c>
      <c r="R1504" s="34">
        <f t="shared" si="374"/>
        <v>48716</v>
      </c>
      <c r="S1504" s="34">
        <f t="shared" si="375"/>
        <v>48716</v>
      </c>
      <c r="T1504" s="13">
        <v>42912</v>
      </c>
      <c r="V1504" s="11" t="s">
        <v>2221</v>
      </c>
      <c r="W1504" s="11" t="s">
        <v>2222</v>
      </c>
      <c r="X1504" s="11" t="s">
        <v>8798</v>
      </c>
      <c r="Y1504" s="11" t="s">
        <v>2223</v>
      </c>
      <c r="Z1504" s="11" t="s">
        <v>1122</v>
      </c>
      <c r="AA1504" s="11" t="s">
        <v>2225</v>
      </c>
      <c r="AB1504" s="11" t="s">
        <v>2226</v>
      </c>
      <c r="AC1504" s="12" t="s">
        <v>351</v>
      </c>
      <c r="AD1504" s="12" t="s">
        <v>1116</v>
      </c>
      <c r="AE1504" s="70">
        <v>34997</v>
      </c>
      <c r="AF1504" s="70">
        <v>66831</v>
      </c>
      <c r="AG1504" s="60"/>
      <c r="AH1504" s="61">
        <v>45710</v>
      </c>
      <c r="AI1504" s="61">
        <v>0</v>
      </c>
      <c r="AJ1504" s="61">
        <v>46395.65</v>
      </c>
      <c r="AK1504" s="61">
        <v>0</v>
      </c>
      <c r="AL1504" s="61">
        <v>0</v>
      </c>
      <c r="AM1504" s="61">
        <v>46395.65</v>
      </c>
      <c r="AN1504" s="11" t="s">
        <v>1015</v>
      </c>
      <c r="AO1504" s="61">
        <v>48716</v>
      </c>
      <c r="AP1504" s="61">
        <v>0</v>
      </c>
      <c r="AQ1504" s="62">
        <v>0</v>
      </c>
      <c r="AR1504" s="62">
        <v>48716</v>
      </c>
      <c r="AS1504" s="11" t="s">
        <v>996</v>
      </c>
      <c r="AT1504" s="62">
        <v>46395.65</v>
      </c>
      <c r="AU1504" s="62">
        <v>48716</v>
      </c>
      <c r="AV1504" s="61">
        <v>3006</v>
      </c>
      <c r="AW1504" s="63" t="str">
        <f t="shared" si="376"/>
        <v/>
      </c>
      <c r="AX1504" s="63" t="str">
        <f t="shared" si="377"/>
        <v/>
      </c>
      <c r="AY1504" s="64">
        <v>2320.3499999999985</v>
      </c>
      <c r="AZ1504" s="65">
        <v>5.0012231750174822E-2</v>
      </c>
      <c r="BA1504" s="65">
        <v>6.5762415226427479E-2</v>
      </c>
      <c r="BB1504" s="17" t="s">
        <v>37</v>
      </c>
      <c r="BC1504" s="17" t="s">
        <v>1285</v>
      </c>
    </row>
    <row r="1505" spans="1:55" ht="20.100000000000001" customHeight="1" x14ac:dyDescent="0.2">
      <c r="A1505" s="72" t="s">
        <v>998</v>
      </c>
      <c r="B1505" s="72" t="s">
        <v>75</v>
      </c>
      <c r="C1505" s="35">
        <f t="shared" si="365"/>
        <v>8</v>
      </c>
      <c r="D1505" s="39">
        <v>12</v>
      </c>
      <c r="E1505" s="60" t="s">
        <v>23</v>
      </c>
      <c r="F1505" s="18" t="str">
        <f t="shared" si="366"/>
        <v>Lazara, Alexander</v>
      </c>
      <c r="G1505" s="11" t="s">
        <v>1043</v>
      </c>
      <c r="H1505" s="11" t="s">
        <v>2760</v>
      </c>
      <c r="I1505" s="66">
        <v>1</v>
      </c>
      <c r="J1505" s="11" t="s">
        <v>53</v>
      </c>
      <c r="K1505" s="34">
        <f t="shared" si="367"/>
        <v>0</v>
      </c>
      <c r="L1505" s="34">
        <f t="shared" si="368"/>
        <v>69781.25</v>
      </c>
      <c r="M1505" s="34">
        <f t="shared" si="369"/>
        <v>69781.25</v>
      </c>
      <c r="N1505" s="34">
        <f t="shared" si="370"/>
        <v>0</v>
      </c>
      <c r="O1505" s="34">
        <f t="shared" si="371"/>
        <v>4438.75</v>
      </c>
      <c r="P1505" s="34">
        <f t="shared" si="372"/>
        <v>4438.75</v>
      </c>
      <c r="Q1505" s="34">
        <f t="shared" si="373"/>
        <v>0</v>
      </c>
      <c r="R1505" s="34">
        <f t="shared" si="374"/>
        <v>74220</v>
      </c>
      <c r="S1505" s="34">
        <f t="shared" si="375"/>
        <v>74220</v>
      </c>
      <c r="T1505" s="13">
        <v>42870</v>
      </c>
      <c r="V1505" s="11" t="s">
        <v>2757</v>
      </c>
      <c r="W1505" s="11" t="s">
        <v>2758</v>
      </c>
      <c r="X1505" s="11" t="s">
        <v>8799</v>
      </c>
      <c r="Y1505" s="11" t="s">
        <v>2759</v>
      </c>
      <c r="Z1505" s="11" t="s">
        <v>1249</v>
      </c>
      <c r="AA1505" s="11" t="s">
        <v>1256</v>
      </c>
      <c r="AB1505" s="11" t="s">
        <v>1257</v>
      </c>
      <c r="AC1505" s="12" t="s">
        <v>273</v>
      </c>
      <c r="AD1505" s="12" t="s">
        <v>273</v>
      </c>
      <c r="AE1505" s="70">
        <v>43590</v>
      </c>
      <c r="AF1505" s="70">
        <v>88863</v>
      </c>
      <c r="AG1505" s="60"/>
      <c r="AH1505" s="61">
        <v>68750</v>
      </c>
      <c r="AI1505" s="61">
        <v>0</v>
      </c>
      <c r="AJ1505" s="61">
        <v>69781.25</v>
      </c>
      <c r="AK1505" s="61">
        <v>0</v>
      </c>
      <c r="AL1505" s="61">
        <v>0</v>
      </c>
      <c r="AM1505" s="61">
        <v>69781.25</v>
      </c>
      <c r="AN1505" s="11" t="s">
        <v>997</v>
      </c>
      <c r="AO1505" s="61">
        <v>74220</v>
      </c>
      <c r="AP1505" s="61">
        <v>0</v>
      </c>
      <c r="AQ1505" s="62">
        <v>0</v>
      </c>
      <c r="AR1505" s="62">
        <v>74220</v>
      </c>
      <c r="AS1505" s="11" t="s">
        <v>997</v>
      </c>
      <c r="AT1505" s="62">
        <v>69781.25</v>
      </c>
      <c r="AU1505" s="62">
        <v>74220</v>
      </c>
      <c r="AV1505" s="61">
        <v>5470</v>
      </c>
      <c r="AW1505" s="63" t="str">
        <f t="shared" si="376"/>
        <v/>
      </c>
      <c r="AX1505" s="63" t="str">
        <f t="shared" si="377"/>
        <v/>
      </c>
      <c r="AY1505" s="64">
        <v>4438.75</v>
      </c>
      <c r="AZ1505" s="65">
        <v>6.3609493954321542E-2</v>
      </c>
      <c r="BA1505" s="65">
        <v>7.9563636363636364E-2</v>
      </c>
      <c r="BB1505" s="17" t="s">
        <v>37</v>
      </c>
      <c r="BC1505" s="17" t="s">
        <v>1285</v>
      </c>
    </row>
    <row r="1506" spans="1:55" ht="20.100000000000001" customHeight="1" x14ac:dyDescent="0.2">
      <c r="A1506" s="72" t="s">
        <v>998</v>
      </c>
      <c r="B1506" s="72" t="s">
        <v>75</v>
      </c>
      <c r="C1506" s="35">
        <f t="shared" si="365"/>
        <v>8</v>
      </c>
      <c r="D1506" s="39">
        <v>12</v>
      </c>
      <c r="E1506" s="60" t="s">
        <v>23</v>
      </c>
      <c r="F1506" s="18" t="str">
        <f t="shared" si="366"/>
        <v>Linz, Emily</v>
      </c>
      <c r="G1506" s="11" t="s">
        <v>227</v>
      </c>
      <c r="H1506" s="11" t="s">
        <v>2799</v>
      </c>
      <c r="I1506" s="66">
        <v>1</v>
      </c>
      <c r="J1506" s="11" t="s">
        <v>53</v>
      </c>
      <c r="K1506" s="34">
        <f t="shared" si="367"/>
        <v>0</v>
      </c>
      <c r="L1506" s="34">
        <f t="shared" si="368"/>
        <v>60900</v>
      </c>
      <c r="M1506" s="34">
        <f t="shared" si="369"/>
        <v>60900</v>
      </c>
      <c r="N1506" s="34">
        <f t="shared" si="370"/>
        <v>0</v>
      </c>
      <c r="O1506" s="34">
        <f t="shared" si="371"/>
        <v>1015</v>
      </c>
      <c r="P1506" s="34">
        <f t="shared" si="372"/>
        <v>1015</v>
      </c>
      <c r="Q1506" s="34">
        <f t="shared" si="373"/>
        <v>0</v>
      </c>
      <c r="R1506" s="34">
        <f t="shared" si="374"/>
        <v>61915</v>
      </c>
      <c r="S1506" s="34">
        <f t="shared" si="375"/>
        <v>61915</v>
      </c>
      <c r="T1506" s="13">
        <v>42870</v>
      </c>
      <c r="V1506" s="11" t="s">
        <v>2797</v>
      </c>
      <c r="W1506" s="11" t="s">
        <v>864</v>
      </c>
      <c r="X1506" s="11" t="s">
        <v>8807</v>
      </c>
      <c r="Y1506" s="11" t="s">
        <v>2798</v>
      </c>
      <c r="Z1506" s="11" t="s">
        <v>1249</v>
      </c>
      <c r="AA1506" s="11" t="s">
        <v>2800</v>
      </c>
      <c r="AB1506" s="11" t="s">
        <v>2801</v>
      </c>
      <c r="AC1506" s="12" t="s">
        <v>1279</v>
      </c>
      <c r="AD1506" s="12" t="s">
        <v>1280</v>
      </c>
      <c r="AE1506" s="70">
        <v>38748</v>
      </c>
      <c r="AF1506" s="70">
        <v>81817</v>
      </c>
      <c r="AG1506" s="60"/>
      <c r="AH1506" s="61">
        <v>60000</v>
      </c>
      <c r="AI1506" s="61">
        <v>0</v>
      </c>
      <c r="AJ1506" s="61">
        <v>60900</v>
      </c>
      <c r="AK1506" s="61">
        <v>0</v>
      </c>
      <c r="AL1506" s="61">
        <v>0</v>
      </c>
      <c r="AM1506" s="61">
        <v>60900</v>
      </c>
      <c r="AN1506" s="11" t="s">
        <v>1038</v>
      </c>
      <c r="AO1506" s="61">
        <v>61915</v>
      </c>
      <c r="AP1506" s="61">
        <v>0</v>
      </c>
      <c r="AQ1506" s="62">
        <v>0</v>
      </c>
      <c r="AR1506" s="62">
        <v>61915</v>
      </c>
      <c r="AS1506" s="11" t="s">
        <v>1038</v>
      </c>
      <c r="AT1506" s="62">
        <v>60900</v>
      </c>
      <c r="AU1506" s="62">
        <v>61915</v>
      </c>
      <c r="AV1506" s="61">
        <v>1915</v>
      </c>
      <c r="AW1506" s="63" t="str">
        <f t="shared" si="376"/>
        <v/>
      </c>
      <c r="AX1506" s="63" t="str">
        <f t="shared" si="377"/>
        <v/>
      </c>
      <c r="AY1506" s="64">
        <v>1015</v>
      </c>
      <c r="AZ1506" s="65">
        <v>1.6666666666666666E-2</v>
      </c>
      <c r="BA1506" s="65">
        <v>3.191666666666667E-2</v>
      </c>
      <c r="BB1506" s="17" t="s">
        <v>37</v>
      </c>
      <c r="BC1506" s="17" t="s">
        <v>1266</v>
      </c>
    </row>
    <row r="1507" spans="1:55" ht="20.100000000000001" customHeight="1" x14ac:dyDescent="0.2">
      <c r="A1507" s="72" t="s">
        <v>998</v>
      </c>
      <c r="B1507" s="72" t="s">
        <v>75</v>
      </c>
      <c r="C1507" s="35">
        <f t="shared" si="365"/>
        <v>8</v>
      </c>
      <c r="D1507" s="39">
        <v>12</v>
      </c>
      <c r="E1507" s="60" t="s">
        <v>23</v>
      </c>
      <c r="F1507" s="18" t="str">
        <f t="shared" si="366"/>
        <v>LOVELL, WILLIAM</v>
      </c>
      <c r="G1507" s="11" t="s">
        <v>925</v>
      </c>
      <c r="H1507" s="11" t="s">
        <v>2032</v>
      </c>
      <c r="I1507" s="66">
        <v>1</v>
      </c>
      <c r="J1507" s="11" t="s">
        <v>53</v>
      </c>
      <c r="K1507" s="34">
        <f t="shared" si="367"/>
        <v>0</v>
      </c>
      <c r="L1507" s="34">
        <f t="shared" si="368"/>
        <v>34002.5</v>
      </c>
      <c r="M1507" s="34">
        <f t="shared" si="369"/>
        <v>34002.5</v>
      </c>
      <c r="N1507" s="34">
        <f t="shared" si="370"/>
        <v>0</v>
      </c>
      <c r="O1507" s="34">
        <f t="shared" si="371"/>
        <v>2063.5</v>
      </c>
      <c r="P1507" s="34">
        <f t="shared" si="372"/>
        <v>2063.5</v>
      </c>
      <c r="Q1507" s="34">
        <f t="shared" si="373"/>
        <v>0</v>
      </c>
      <c r="R1507" s="34">
        <f t="shared" si="374"/>
        <v>36066</v>
      </c>
      <c r="S1507" s="34">
        <f t="shared" si="375"/>
        <v>36066</v>
      </c>
      <c r="T1507" s="13">
        <v>42849</v>
      </c>
      <c r="V1507" s="11" t="s">
        <v>2029</v>
      </c>
      <c r="W1507" s="11" t="s">
        <v>2030</v>
      </c>
      <c r="X1507" s="11" t="s">
        <v>8814</v>
      </c>
      <c r="Y1507" s="11" t="s">
        <v>2031</v>
      </c>
      <c r="Z1507" s="11" t="s">
        <v>1122</v>
      </c>
      <c r="AA1507" s="11" t="s">
        <v>2033</v>
      </c>
      <c r="AB1507" s="11" t="s">
        <v>2034</v>
      </c>
      <c r="AC1507" s="12" t="s">
        <v>2009</v>
      </c>
      <c r="AD1507" s="12" t="s">
        <v>2010</v>
      </c>
      <c r="AE1507" s="70">
        <v>24190</v>
      </c>
      <c r="AF1507" s="70">
        <v>44832</v>
      </c>
      <c r="AG1507" s="60"/>
      <c r="AH1507" s="61">
        <v>33500</v>
      </c>
      <c r="AI1507" s="61">
        <v>0</v>
      </c>
      <c r="AJ1507" s="61">
        <v>34002.5</v>
      </c>
      <c r="AK1507" s="61">
        <v>0</v>
      </c>
      <c r="AL1507" s="61">
        <v>0</v>
      </c>
      <c r="AM1507" s="61">
        <v>34002.5</v>
      </c>
      <c r="AN1507" s="11" t="s">
        <v>997</v>
      </c>
      <c r="AO1507" s="61">
        <v>36066</v>
      </c>
      <c r="AP1507" s="61">
        <v>0</v>
      </c>
      <c r="AQ1507" s="62">
        <v>0</v>
      </c>
      <c r="AR1507" s="62">
        <v>36066</v>
      </c>
      <c r="AS1507" s="11" t="s">
        <v>997</v>
      </c>
      <c r="AT1507" s="62">
        <v>34002.5</v>
      </c>
      <c r="AU1507" s="62">
        <v>36066</v>
      </c>
      <c r="AV1507" s="61">
        <v>2566</v>
      </c>
      <c r="AW1507" s="63" t="str">
        <f t="shared" si="376"/>
        <v/>
      </c>
      <c r="AX1507" s="63" t="str">
        <f t="shared" si="377"/>
        <v/>
      </c>
      <c r="AY1507" s="64">
        <v>2063.5</v>
      </c>
      <c r="AZ1507" s="65">
        <v>6.0686714212190282E-2</v>
      </c>
      <c r="BA1507" s="65">
        <v>7.659701492537313E-2</v>
      </c>
      <c r="BB1507" s="17" t="s">
        <v>37</v>
      </c>
      <c r="BC1507" s="17" t="s">
        <v>1285</v>
      </c>
    </row>
    <row r="1508" spans="1:55" ht="20.100000000000001" customHeight="1" x14ac:dyDescent="0.2">
      <c r="A1508" s="72" t="s">
        <v>998</v>
      </c>
      <c r="B1508" s="72" t="s">
        <v>75</v>
      </c>
      <c r="C1508" s="35">
        <f t="shared" si="365"/>
        <v>8</v>
      </c>
      <c r="D1508" s="39">
        <v>12</v>
      </c>
      <c r="E1508" s="60" t="s">
        <v>23</v>
      </c>
      <c r="F1508" s="18" t="str">
        <f t="shared" si="366"/>
        <v>Manocha, Ujjawal</v>
      </c>
      <c r="G1508" s="11" t="s">
        <v>925</v>
      </c>
      <c r="H1508" s="11" t="s">
        <v>2087</v>
      </c>
      <c r="I1508" s="66">
        <v>1</v>
      </c>
      <c r="J1508" s="11" t="s">
        <v>53</v>
      </c>
      <c r="K1508" s="34">
        <f t="shared" si="367"/>
        <v>0</v>
      </c>
      <c r="L1508" s="34">
        <f t="shared" si="368"/>
        <v>38000</v>
      </c>
      <c r="M1508" s="34">
        <f t="shared" si="369"/>
        <v>38000</v>
      </c>
      <c r="N1508" s="34">
        <f t="shared" si="370"/>
        <v>0</v>
      </c>
      <c r="O1508" s="34">
        <f t="shared" si="371"/>
        <v>3762</v>
      </c>
      <c r="P1508" s="34">
        <f t="shared" si="372"/>
        <v>3762</v>
      </c>
      <c r="Q1508" s="34">
        <f t="shared" si="373"/>
        <v>0</v>
      </c>
      <c r="R1508" s="34">
        <f t="shared" si="374"/>
        <v>41762</v>
      </c>
      <c r="S1508" s="34">
        <f t="shared" si="375"/>
        <v>41762</v>
      </c>
      <c r="T1508" s="13">
        <v>42856</v>
      </c>
      <c r="V1508" s="11" t="s">
        <v>2084</v>
      </c>
      <c r="W1508" s="11" t="s">
        <v>2085</v>
      </c>
      <c r="X1508" s="11" t="s">
        <v>8823</v>
      </c>
      <c r="Y1508" s="11" t="s">
        <v>2086</v>
      </c>
      <c r="Z1508" s="11" t="s">
        <v>1122</v>
      </c>
      <c r="AA1508" s="11" t="s">
        <v>2065</v>
      </c>
      <c r="AB1508" s="11" t="s">
        <v>2066</v>
      </c>
      <c r="AC1508" s="12" t="s">
        <v>1132</v>
      </c>
      <c r="AD1508" s="12" t="s">
        <v>1133</v>
      </c>
      <c r="AE1508" s="70">
        <v>24190</v>
      </c>
      <c r="AF1508" s="70">
        <v>60588</v>
      </c>
      <c r="AG1508" s="60"/>
      <c r="AH1508" s="61">
        <v>0</v>
      </c>
      <c r="AI1508" s="61">
        <v>0</v>
      </c>
      <c r="AJ1508" s="61">
        <v>38000</v>
      </c>
      <c r="AK1508" s="61">
        <v>0</v>
      </c>
      <c r="AL1508" s="61">
        <v>0</v>
      </c>
      <c r="AM1508" s="61">
        <v>38000</v>
      </c>
      <c r="AN1508" s="11" t="s">
        <v>996</v>
      </c>
      <c r="AO1508" s="61">
        <v>41762</v>
      </c>
      <c r="AP1508" s="61">
        <v>0</v>
      </c>
      <c r="AQ1508" s="62">
        <v>0</v>
      </c>
      <c r="AR1508" s="62">
        <v>41762</v>
      </c>
      <c r="AS1508" s="11" t="s">
        <v>997</v>
      </c>
      <c r="AT1508" s="62">
        <v>38000</v>
      </c>
      <c r="AU1508" s="62">
        <v>41762</v>
      </c>
      <c r="AV1508" s="61">
        <v>41762</v>
      </c>
      <c r="AW1508" s="63" t="str">
        <f t="shared" si="376"/>
        <v/>
      </c>
      <c r="AX1508" s="63" t="str">
        <f t="shared" si="377"/>
        <v/>
      </c>
      <c r="AY1508" s="64">
        <v>3762</v>
      </c>
      <c r="AZ1508" s="65">
        <v>9.9000000000000005E-2</v>
      </c>
      <c r="BA1508" s="65">
        <v>0</v>
      </c>
      <c r="BB1508" s="17" t="s">
        <v>37</v>
      </c>
      <c r="BC1508" s="17" t="s">
        <v>1285</v>
      </c>
    </row>
    <row r="1509" spans="1:55" ht="20.100000000000001" customHeight="1" x14ac:dyDescent="0.2">
      <c r="A1509" s="72" t="s">
        <v>998</v>
      </c>
      <c r="B1509" s="72" t="s">
        <v>75</v>
      </c>
      <c r="C1509" s="35">
        <f t="shared" si="365"/>
        <v>8</v>
      </c>
      <c r="D1509" s="39">
        <v>12</v>
      </c>
      <c r="E1509" s="60" t="s">
        <v>23</v>
      </c>
      <c r="F1509" s="18" t="str">
        <f t="shared" si="366"/>
        <v>MAPPES, ALISA</v>
      </c>
      <c r="G1509" s="11" t="s">
        <v>252</v>
      </c>
      <c r="H1509" s="11" t="s">
        <v>2611</v>
      </c>
      <c r="I1509" s="66">
        <v>1</v>
      </c>
      <c r="J1509" s="11" t="s">
        <v>53</v>
      </c>
      <c r="K1509" s="34">
        <f t="shared" si="367"/>
        <v>54162.43</v>
      </c>
      <c r="L1509" s="34">
        <f t="shared" si="368"/>
        <v>0</v>
      </c>
      <c r="M1509" s="34">
        <f t="shared" si="369"/>
        <v>54162.43</v>
      </c>
      <c r="N1509" s="34">
        <f t="shared" si="370"/>
        <v>3411.5699999999997</v>
      </c>
      <c r="O1509" s="34">
        <f t="shared" si="371"/>
        <v>0</v>
      </c>
      <c r="P1509" s="34">
        <f t="shared" si="372"/>
        <v>3411.5699999999997</v>
      </c>
      <c r="Q1509" s="34">
        <f t="shared" si="373"/>
        <v>57574</v>
      </c>
      <c r="R1509" s="34">
        <f t="shared" si="374"/>
        <v>0</v>
      </c>
      <c r="S1509" s="34">
        <f t="shared" si="375"/>
        <v>57574</v>
      </c>
      <c r="T1509" s="13">
        <v>42884</v>
      </c>
      <c r="V1509" s="11" t="s">
        <v>2608</v>
      </c>
      <c r="W1509" s="11" t="s">
        <v>2609</v>
      </c>
      <c r="X1509" s="11" t="s">
        <v>8824</v>
      </c>
      <c r="Y1509" s="11" t="s">
        <v>2610</v>
      </c>
      <c r="Z1509" s="11" t="s">
        <v>1231</v>
      </c>
      <c r="AA1509" s="11" t="s">
        <v>1231</v>
      </c>
      <c r="AB1509" s="11" t="s">
        <v>1232</v>
      </c>
      <c r="AC1509" s="12" t="s">
        <v>256</v>
      </c>
      <c r="AD1509" s="12" t="s">
        <v>256</v>
      </c>
      <c r="AE1509" s="70">
        <v>29826</v>
      </c>
      <c r="AF1509" s="70">
        <v>66040</v>
      </c>
      <c r="AG1509" s="60"/>
      <c r="AH1509" s="61">
        <v>53362</v>
      </c>
      <c r="AI1509" s="61">
        <v>0</v>
      </c>
      <c r="AJ1509" s="61">
        <v>54162.43</v>
      </c>
      <c r="AK1509" s="61">
        <v>0</v>
      </c>
      <c r="AL1509" s="61">
        <v>54162.43</v>
      </c>
      <c r="AM1509" s="61">
        <v>0</v>
      </c>
      <c r="AN1509" s="11"/>
      <c r="AO1509" s="61">
        <v>57574</v>
      </c>
      <c r="AP1509" s="61">
        <v>0</v>
      </c>
      <c r="AQ1509" s="62">
        <v>57574</v>
      </c>
      <c r="AR1509" s="62">
        <v>0</v>
      </c>
      <c r="AS1509" s="11"/>
      <c r="AT1509" s="62">
        <v>54162.43</v>
      </c>
      <c r="AU1509" s="62">
        <v>57574</v>
      </c>
      <c r="AV1509" s="61">
        <v>4212</v>
      </c>
      <c r="AW1509" s="63" t="str">
        <f t="shared" si="376"/>
        <v/>
      </c>
      <c r="AX1509" s="63" t="str">
        <f t="shared" si="377"/>
        <v/>
      </c>
      <c r="AY1509" s="64">
        <v>3411.5699999999997</v>
      </c>
      <c r="AZ1509" s="65">
        <v>6.2987757380900372E-2</v>
      </c>
      <c r="BA1509" s="65">
        <v>7.8932573741613887E-2</v>
      </c>
      <c r="BB1509" s="17" t="s">
        <v>37</v>
      </c>
      <c r="BC1509" s="17" t="s">
        <v>1285</v>
      </c>
    </row>
    <row r="1510" spans="1:55" ht="20.100000000000001" customHeight="1" x14ac:dyDescent="0.2">
      <c r="A1510" s="72" t="s">
        <v>998</v>
      </c>
      <c r="B1510" s="72" t="s">
        <v>75</v>
      </c>
      <c r="C1510" s="35">
        <f t="shared" si="365"/>
        <v>8</v>
      </c>
      <c r="D1510" s="39">
        <v>12</v>
      </c>
      <c r="E1510" s="60" t="s">
        <v>23</v>
      </c>
      <c r="F1510" s="18" t="str">
        <f t="shared" si="366"/>
        <v>Marshall, Jacqueline</v>
      </c>
      <c r="G1510" s="11" t="s">
        <v>1093</v>
      </c>
      <c r="H1510" s="11" t="s">
        <v>1255</v>
      </c>
      <c r="I1510" s="66">
        <v>1</v>
      </c>
      <c r="J1510" s="11" t="s">
        <v>53</v>
      </c>
      <c r="K1510" s="34">
        <f t="shared" si="367"/>
        <v>0</v>
      </c>
      <c r="L1510" s="34">
        <f t="shared" si="368"/>
        <v>53784.85</v>
      </c>
      <c r="M1510" s="34">
        <f t="shared" si="369"/>
        <v>53784.85</v>
      </c>
      <c r="N1510" s="34">
        <f t="shared" si="370"/>
        <v>0</v>
      </c>
      <c r="O1510" s="34">
        <f t="shared" si="371"/>
        <v>867.15000000000146</v>
      </c>
      <c r="P1510" s="34">
        <f t="shared" si="372"/>
        <v>867.15000000000146</v>
      </c>
      <c r="Q1510" s="34">
        <f t="shared" si="373"/>
        <v>0</v>
      </c>
      <c r="R1510" s="34">
        <f t="shared" si="374"/>
        <v>54652</v>
      </c>
      <c r="S1510" s="34">
        <f t="shared" si="375"/>
        <v>54652</v>
      </c>
      <c r="T1510" s="13">
        <v>42912</v>
      </c>
      <c r="V1510" s="11" t="s">
        <v>1254</v>
      </c>
      <c r="W1510" s="11" t="s">
        <v>584</v>
      </c>
      <c r="X1510" s="11" t="s">
        <v>8828</v>
      </c>
      <c r="Y1510" s="11">
        <v>700948118</v>
      </c>
      <c r="Z1510" s="11" t="s">
        <v>1249</v>
      </c>
      <c r="AA1510" s="11" t="s">
        <v>1256</v>
      </c>
      <c r="AB1510" s="11" t="s">
        <v>1257</v>
      </c>
      <c r="AC1510" s="12" t="s">
        <v>747</v>
      </c>
      <c r="AD1510" s="12" t="s">
        <v>73</v>
      </c>
      <c r="AE1510" s="70">
        <v>34997</v>
      </c>
      <c r="AF1510" s="70">
        <v>66831</v>
      </c>
      <c r="AG1510" s="60"/>
      <c r="AH1510" s="61">
        <v>42392</v>
      </c>
      <c r="AI1510" s="61">
        <v>0</v>
      </c>
      <c r="AJ1510" s="61">
        <v>53784.85</v>
      </c>
      <c r="AK1510" s="61">
        <v>0</v>
      </c>
      <c r="AL1510" s="61">
        <v>0</v>
      </c>
      <c r="AM1510" s="61">
        <v>53784.85</v>
      </c>
      <c r="AN1510" s="11" t="s">
        <v>997</v>
      </c>
      <c r="AO1510" s="61">
        <v>54652</v>
      </c>
      <c r="AP1510" s="61">
        <v>0</v>
      </c>
      <c r="AQ1510" s="62">
        <v>0</v>
      </c>
      <c r="AR1510" s="62">
        <v>54652</v>
      </c>
      <c r="AS1510" s="11" t="s">
        <v>997</v>
      </c>
      <c r="AT1510" s="62">
        <v>53784.85</v>
      </c>
      <c r="AU1510" s="62">
        <v>54652</v>
      </c>
      <c r="AV1510" s="61">
        <v>12260</v>
      </c>
      <c r="AW1510" s="63" t="str">
        <f t="shared" si="376"/>
        <v/>
      </c>
      <c r="AX1510" s="63" t="str">
        <f t="shared" si="377"/>
        <v/>
      </c>
      <c r="AY1510" s="64">
        <v>867.15000000000146</v>
      </c>
      <c r="AZ1510" s="65">
        <v>1.612256983146744E-2</v>
      </c>
      <c r="BA1510" s="65">
        <v>0.28920551047367427</v>
      </c>
      <c r="BB1510" s="17" t="s">
        <v>37</v>
      </c>
      <c r="BC1510" s="17" t="s">
        <v>1258</v>
      </c>
    </row>
    <row r="1511" spans="1:55" ht="20.100000000000001" customHeight="1" x14ac:dyDescent="0.2">
      <c r="A1511" s="72" t="s">
        <v>998</v>
      </c>
      <c r="B1511" s="72" t="s">
        <v>75</v>
      </c>
      <c r="C1511" s="35">
        <f t="shared" si="365"/>
        <v>8</v>
      </c>
      <c r="D1511" s="39">
        <v>12</v>
      </c>
      <c r="E1511" s="60" t="s">
        <v>23</v>
      </c>
      <c r="F1511" s="18" t="str">
        <f t="shared" si="366"/>
        <v>McDonald, Quinton</v>
      </c>
      <c r="G1511" s="11" t="s">
        <v>1652</v>
      </c>
      <c r="H1511" s="11" t="s">
        <v>1661</v>
      </c>
      <c r="I1511" s="66">
        <v>1</v>
      </c>
      <c r="J1511" s="11" t="s">
        <v>53</v>
      </c>
      <c r="K1511" s="34">
        <f t="shared" si="367"/>
        <v>0</v>
      </c>
      <c r="L1511" s="34">
        <f t="shared" si="368"/>
        <v>56750</v>
      </c>
      <c r="M1511" s="34">
        <f t="shared" si="369"/>
        <v>56750</v>
      </c>
      <c r="N1511" s="34">
        <f t="shared" si="370"/>
        <v>0</v>
      </c>
      <c r="O1511" s="34">
        <f t="shared" si="371"/>
        <v>2872</v>
      </c>
      <c r="P1511" s="34">
        <f t="shared" si="372"/>
        <v>2872</v>
      </c>
      <c r="Q1511" s="34">
        <f t="shared" si="373"/>
        <v>0</v>
      </c>
      <c r="R1511" s="34">
        <f t="shared" si="374"/>
        <v>59622</v>
      </c>
      <c r="S1511" s="34">
        <f t="shared" si="375"/>
        <v>59622</v>
      </c>
      <c r="T1511" s="13">
        <v>42856</v>
      </c>
      <c r="V1511" s="11" t="s">
        <v>1658</v>
      </c>
      <c r="W1511" s="11" t="s">
        <v>1659</v>
      </c>
      <c r="X1511" s="11" t="s">
        <v>8835</v>
      </c>
      <c r="Y1511" s="11" t="s">
        <v>1660</v>
      </c>
      <c r="Z1511" s="11" t="s">
        <v>1033</v>
      </c>
      <c r="AA1511" s="11" t="s">
        <v>1045</v>
      </c>
      <c r="AB1511" s="11" t="s">
        <v>1046</v>
      </c>
      <c r="AC1511" s="12" t="s">
        <v>273</v>
      </c>
      <c r="AD1511" s="12" t="s">
        <v>273</v>
      </c>
      <c r="AE1511" s="70">
        <v>32473</v>
      </c>
      <c r="AF1511" s="70">
        <v>70173</v>
      </c>
      <c r="AG1511" s="60"/>
      <c r="AH1511" s="61">
        <v>0</v>
      </c>
      <c r="AI1511" s="61">
        <v>0</v>
      </c>
      <c r="AJ1511" s="61">
        <v>56750</v>
      </c>
      <c r="AK1511" s="61">
        <v>0</v>
      </c>
      <c r="AL1511" s="61">
        <v>0</v>
      </c>
      <c r="AM1511" s="61">
        <v>56750</v>
      </c>
      <c r="AN1511" s="11" t="s">
        <v>1038</v>
      </c>
      <c r="AO1511" s="61">
        <v>59622</v>
      </c>
      <c r="AP1511" s="61">
        <v>0</v>
      </c>
      <c r="AQ1511" s="62">
        <v>0</v>
      </c>
      <c r="AR1511" s="62">
        <v>59622</v>
      </c>
      <c r="AS1511" s="11" t="s">
        <v>1038</v>
      </c>
      <c r="AT1511" s="62">
        <v>56750</v>
      </c>
      <c r="AU1511" s="62">
        <v>59622</v>
      </c>
      <c r="AV1511" s="61">
        <v>59622</v>
      </c>
      <c r="AW1511" s="63" t="str">
        <f t="shared" si="376"/>
        <v/>
      </c>
      <c r="AX1511" s="63" t="str">
        <f t="shared" si="377"/>
        <v/>
      </c>
      <c r="AY1511" s="64">
        <v>2872</v>
      </c>
      <c r="AZ1511" s="65">
        <v>5.0607929515418502E-2</v>
      </c>
      <c r="BA1511" s="65">
        <v>0</v>
      </c>
      <c r="BB1511" s="17" t="s">
        <v>37</v>
      </c>
      <c r="BC1511" s="17" t="s">
        <v>1285</v>
      </c>
    </row>
    <row r="1512" spans="1:55" ht="20.100000000000001" customHeight="1" x14ac:dyDescent="0.2">
      <c r="A1512" s="72" t="s">
        <v>998</v>
      </c>
      <c r="B1512" s="72" t="s">
        <v>75</v>
      </c>
      <c r="C1512" s="35">
        <f t="shared" si="365"/>
        <v>8</v>
      </c>
      <c r="D1512" s="39">
        <v>12</v>
      </c>
      <c r="E1512" s="60" t="s">
        <v>23</v>
      </c>
      <c r="F1512" s="18" t="str">
        <f t="shared" si="366"/>
        <v>McKire, Jamison</v>
      </c>
      <c r="G1512" s="11" t="s">
        <v>148</v>
      </c>
      <c r="H1512" s="11" t="s">
        <v>1449</v>
      </c>
      <c r="I1512" s="66">
        <v>1</v>
      </c>
      <c r="J1512" s="11" t="s">
        <v>53</v>
      </c>
      <c r="K1512" s="34">
        <f t="shared" si="367"/>
        <v>36000</v>
      </c>
      <c r="L1512" s="34">
        <f t="shared" si="368"/>
        <v>0</v>
      </c>
      <c r="M1512" s="34">
        <f t="shared" si="369"/>
        <v>36000</v>
      </c>
      <c r="N1512" s="34">
        <f t="shared" si="370"/>
        <v>4654</v>
      </c>
      <c r="O1512" s="34">
        <f t="shared" si="371"/>
        <v>0</v>
      </c>
      <c r="P1512" s="34">
        <f t="shared" si="372"/>
        <v>4654</v>
      </c>
      <c r="Q1512" s="34">
        <f t="shared" si="373"/>
        <v>40654</v>
      </c>
      <c r="R1512" s="34">
        <f t="shared" si="374"/>
        <v>0</v>
      </c>
      <c r="S1512" s="34">
        <f t="shared" si="375"/>
        <v>40654</v>
      </c>
      <c r="T1512" s="13">
        <v>42856</v>
      </c>
      <c r="V1512" s="11" t="s">
        <v>1446</v>
      </c>
      <c r="W1512" s="11" t="s">
        <v>1447</v>
      </c>
      <c r="X1512" s="11" t="s">
        <v>8837</v>
      </c>
      <c r="Y1512" s="11" t="s">
        <v>1448</v>
      </c>
      <c r="Z1512" s="11" t="s">
        <v>1003</v>
      </c>
      <c r="AA1512" s="11" t="s">
        <v>1004</v>
      </c>
      <c r="AB1512" s="11" t="s">
        <v>1005</v>
      </c>
      <c r="AC1512" s="12" t="s">
        <v>831</v>
      </c>
      <c r="AD1512" s="12" t="s">
        <v>831</v>
      </c>
      <c r="AE1512" s="70">
        <v>31383</v>
      </c>
      <c r="AF1512" s="70">
        <v>44739</v>
      </c>
      <c r="AG1512" s="60"/>
      <c r="AH1512" s="61">
        <v>0</v>
      </c>
      <c r="AI1512" s="61">
        <v>0</v>
      </c>
      <c r="AJ1512" s="61">
        <v>36000</v>
      </c>
      <c r="AK1512" s="61">
        <v>0</v>
      </c>
      <c r="AL1512" s="61">
        <v>36000</v>
      </c>
      <c r="AM1512" s="61">
        <v>0</v>
      </c>
      <c r="AN1512" s="11"/>
      <c r="AO1512" s="61">
        <v>40654</v>
      </c>
      <c r="AP1512" s="61">
        <v>0</v>
      </c>
      <c r="AQ1512" s="62">
        <v>40654</v>
      </c>
      <c r="AR1512" s="62">
        <v>0</v>
      </c>
      <c r="AS1512" s="11"/>
      <c r="AT1512" s="62">
        <v>36000</v>
      </c>
      <c r="AU1512" s="62">
        <v>40654</v>
      </c>
      <c r="AV1512" s="61">
        <v>40654</v>
      </c>
      <c r="AW1512" s="63" t="str">
        <f t="shared" si="376"/>
        <v/>
      </c>
      <c r="AX1512" s="63" t="str">
        <f t="shared" si="377"/>
        <v/>
      </c>
      <c r="AY1512" s="64">
        <v>4654</v>
      </c>
      <c r="AZ1512" s="65">
        <v>0.12927777777777777</v>
      </c>
      <c r="BA1512" s="65">
        <v>0</v>
      </c>
      <c r="BB1512" s="17" t="s">
        <v>37</v>
      </c>
      <c r="BC1512" s="17" t="s">
        <v>1266</v>
      </c>
    </row>
    <row r="1513" spans="1:55" ht="20.100000000000001" customHeight="1" x14ac:dyDescent="0.2">
      <c r="A1513" s="72" t="s">
        <v>998</v>
      </c>
      <c r="B1513" s="72" t="s">
        <v>75</v>
      </c>
      <c r="C1513" s="35">
        <f t="shared" si="365"/>
        <v>8</v>
      </c>
      <c r="D1513" s="39">
        <v>12</v>
      </c>
      <c r="E1513" s="60" t="s">
        <v>23</v>
      </c>
      <c r="F1513" s="18" t="str">
        <f t="shared" si="366"/>
        <v>McLee, Darryl</v>
      </c>
      <c r="G1513" s="11" t="s">
        <v>1312</v>
      </c>
      <c r="H1513" s="11" t="s">
        <v>1313</v>
      </c>
      <c r="I1513" s="66">
        <v>1</v>
      </c>
      <c r="J1513" s="11" t="s">
        <v>53</v>
      </c>
      <c r="K1513" s="34">
        <f t="shared" si="367"/>
        <v>52000.2</v>
      </c>
      <c r="L1513" s="34">
        <f t="shared" si="368"/>
        <v>10999.8</v>
      </c>
      <c r="M1513" s="34">
        <f t="shared" si="369"/>
        <v>63000</v>
      </c>
      <c r="N1513" s="34">
        <f t="shared" si="370"/>
        <v>11854.800000000003</v>
      </c>
      <c r="O1513" s="34">
        <f t="shared" si="371"/>
        <v>-10999.8</v>
      </c>
      <c r="P1513" s="34">
        <f t="shared" si="372"/>
        <v>855.00000000000364</v>
      </c>
      <c r="Q1513" s="34">
        <f t="shared" si="373"/>
        <v>63855</v>
      </c>
      <c r="R1513" s="34">
        <f t="shared" si="374"/>
        <v>0</v>
      </c>
      <c r="S1513" s="34">
        <f t="shared" si="375"/>
        <v>63855</v>
      </c>
      <c r="T1513" s="13">
        <v>42905</v>
      </c>
      <c r="V1513" s="11" t="s">
        <v>1309</v>
      </c>
      <c r="W1513" s="11" t="s">
        <v>1310</v>
      </c>
      <c r="X1513" s="11" t="s">
        <v>8839</v>
      </c>
      <c r="Y1513" s="11" t="s">
        <v>1311</v>
      </c>
      <c r="Z1513" s="11" t="s">
        <v>1306</v>
      </c>
      <c r="AA1513" s="11" t="s">
        <v>1314</v>
      </c>
      <c r="AB1513" s="11" t="s">
        <v>1315</v>
      </c>
      <c r="AC1513" s="12" t="s">
        <v>881</v>
      </c>
      <c r="AD1513" s="12" t="s">
        <v>882</v>
      </c>
      <c r="AE1513" s="70">
        <v>39622</v>
      </c>
      <c r="AF1513" s="70">
        <v>74005</v>
      </c>
      <c r="AG1513" s="60"/>
      <c r="AH1513" s="61">
        <v>48000</v>
      </c>
      <c r="AI1513" s="61">
        <v>0</v>
      </c>
      <c r="AJ1513" s="61">
        <v>63000</v>
      </c>
      <c r="AK1513" s="61">
        <v>0</v>
      </c>
      <c r="AL1513" s="61">
        <v>52000.2</v>
      </c>
      <c r="AM1513" s="61">
        <v>10999.8</v>
      </c>
      <c r="AN1513" s="11" t="s">
        <v>1038</v>
      </c>
      <c r="AO1513" s="61">
        <v>63855</v>
      </c>
      <c r="AP1513" s="61">
        <v>0</v>
      </c>
      <c r="AQ1513" s="62">
        <v>63855</v>
      </c>
      <c r="AR1513" s="62">
        <v>0</v>
      </c>
      <c r="AS1513" s="11"/>
      <c r="AT1513" s="62">
        <v>63000</v>
      </c>
      <c r="AU1513" s="62">
        <v>63855</v>
      </c>
      <c r="AV1513" s="61">
        <v>15855</v>
      </c>
      <c r="AW1513" s="63" t="str">
        <f t="shared" si="376"/>
        <v/>
      </c>
      <c r="AX1513" s="63" t="str">
        <f t="shared" si="377"/>
        <v/>
      </c>
      <c r="AY1513" s="64">
        <v>855</v>
      </c>
      <c r="AZ1513" s="65">
        <v>1.3571428571428571E-2</v>
      </c>
      <c r="BA1513" s="65">
        <v>0.33031250000000001</v>
      </c>
      <c r="BB1513" s="17" t="s">
        <v>37</v>
      </c>
      <c r="BC1513" s="17" t="s">
        <v>1316</v>
      </c>
    </row>
    <row r="1514" spans="1:55" ht="20.100000000000001" customHeight="1" x14ac:dyDescent="0.2">
      <c r="A1514" s="72" t="s">
        <v>998</v>
      </c>
      <c r="B1514" s="72" t="s">
        <v>75</v>
      </c>
      <c r="C1514" s="35">
        <f t="shared" si="365"/>
        <v>8</v>
      </c>
      <c r="D1514" s="39">
        <v>12</v>
      </c>
      <c r="E1514" s="60" t="s">
        <v>23</v>
      </c>
      <c r="F1514" s="18" t="str">
        <f t="shared" si="366"/>
        <v>MERRILL, JOSEPH</v>
      </c>
      <c r="G1514" s="11" t="s">
        <v>1818</v>
      </c>
      <c r="H1514" s="11" t="s">
        <v>1943</v>
      </c>
      <c r="I1514" s="66">
        <v>1</v>
      </c>
      <c r="J1514" s="11" t="s">
        <v>53</v>
      </c>
      <c r="K1514" s="34">
        <f t="shared" si="367"/>
        <v>0</v>
      </c>
      <c r="L1514" s="34">
        <f t="shared" si="368"/>
        <v>42222.99</v>
      </c>
      <c r="M1514" s="34">
        <f t="shared" si="369"/>
        <v>42222.99</v>
      </c>
      <c r="N1514" s="34">
        <f t="shared" si="370"/>
        <v>0</v>
      </c>
      <c r="O1514" s="34">
        <f t="shared" si="371"/>
        <v>4218.010000000002</v>
      </c>
      <c r="P1514" s="34">
        <f t="shared" si="372"/>
        <v>4218.010000000002</v>
      </c>
      <c r="Q1514" s="34">
        <f t="shared" si="373"/>
        <v>0</v>
      </c>
      <c r="R1514" s="34">
        <f t="shared" si="374"/>
        <v>46441</v>
      </c>
      <c r="S1514" s="34">
        <f t="shared" si="375"/>
        <v>46441</v>
      </c>
      <c r="T1514" s="13">
        <v>42905</v>
      </c>
      <c r="V1514" s="11" t="s">
        <v>1940</v>
      </c>
      <c r="W1514" s="11" t="s">
        <v>1941</v>
      </c>
      <c r="X1514" s="11" t="s">
        <v>8847</v>
      </c>
      <c r="Y1514" s="11" t="s">
        <v>1942</v>
      </c>
      <c r="Z1514" s="11" t="s">
        <v>1122</v>
      </c>
      <c r="AA1514" s="11" t="s">
        <v>1944</v>
      </c>
      <c r="AB1514" s="11" t="s">
        <v>1945</v>
      </c>
      <c r="AC1514" s="12" t="s">
        <v>1946</v>
      </c>
      <c r="AD1514" s="12" t="s">
        <v>1946</v>
      </c>
      <c r="AE1514" s="70">
        <v>27717</v>
      </c>
      <c r="AF1514" s="70">
        <v>62569</v>
      </c>
      <c r="AG1514" s="60"/>
      <c r="AH1514" s="61">
        <v>41599</v>
      </c>
      <c r="AI1514" s="61">
        <v>0</v>
      </c>
      <c r="AJ1514" s="61">
        <v>42222.99</v>
      </c>
      <c r="AK1514" s="61">
        <v>0</v>
      </c>
      <c r="AL1514" s="61">
        <v>0</v>
      </c>
      <c r="AM1514" s="61">
        <v>42222.99</v>
      </c>
      <c r="AN1514" s="11" t="s">
        <v>1026</v>
      </c>
      <c r="AO1514" s="61">
        <v>46441</v>
      </c>
      <c r="AP1514" s="61">
        <v>0</v>
      </c>
      <c r="AQ1514" s="62">
        <v>0</v>
      </c>
      <c r="AR1514" s="62">
        <v>46441</v>
      </c>
      <c r="AS1514" s="11" t="s">
        <v>1947</v>
      </c>
      <c r="AT1514" s="62">
        <v>42222.99</v>
      </c>
      <c r="AU1514" s="62">
        <v>46441</v>
      </c>
      <c r="AV1514" s="61">
        <v>4842</v>
      </c>
      <c r="AW1514" s="63" t="str">
        <f t="shared" si="376"/>
        <v/>
      </c>
      <c r="AX1514" s="63" t="str">
        <f t="shared" si="377"/>
        <v/>
      </c>
      <c r="AY1514" s="64">
        <v>4218.010000000002</v>
      </c>
      <c r="AZ1514" s="65">
        <v>9.9898420268199908E-2</v>
      </c>
      <c r="BA1514" s="65">
        <v>0.11639702877473017</v>
      </c>
      <c r="BB1514" s="17" t="s">
        <v>37</v>
      </c>
      <c r="BC1514" s="17" t="s">
        <v>1285</v>
      </c>
    </row>
    <row r="1515" spans="1:55" ht="20.100000000000001" customHeight="1" x14ac:dyDescent="0.2">
      <c r="A1515" s="72" t="s">
        <v>998</v>
      </c>
      <c r="B1515" s="72" t="s">
        <v>75</v>
      </c>
      <c r="C1515" s="35">
        <f t="shared" si="365"/>
        <v>8</v>
      </c>
      <c r="D1515" s="39">
        <v>12</v>
      </c>
      <c r="E1515" s="60" t="s">
        <v>23</v>
      </c>
      <c r="F1515" s="18" t="str">
        <f t="shared" si="366"/>
        <v>Mesiano, Jeanne</v>
      </c>
      <c r="G1515" s="11" t="s">
        <v>676</v>
      </c>
      <c r="H1515" s="11" t="s">
        <v>2864</v>
      </c>
      <c r="I1515" s="66">
        <v>1</v>
      </c>
      <c r="J1515" s="11" t="s">
        <v>53</v>
      </c>
      <c r="K1515" s="34">
        <f t="shared" si="367"/>
        <v>76632.5</v>
      </c>
      <c r="L1515" s="34">
        <f t="shared" si="368"/>
        <v>0</v>
      </c>
      <c r="M1515" s="34">
        <f t="shared" si="369"/>
        <v>76632.5</v>
      </c>
      <c r="N1515" s="34">
        <f t="shared" si="370"/>
        <v>12451.5</v>
      </c>
      <c r="O1515" s="34">
        <f t="shared" si="371"/>
        <v>0</v>
      </c>
      <c r="P1515" s="34">
        <f t="shared" si="372"/>
        <v>12451.5</v>
      </c>
      <c r="Q1515" s="34">
        <f t="shared" si="373"/>
        <v>89084</v>
      </c>
      <c r="R1515" s="34">
        <f t="shared" si="374"/>
        <v>0</v>
      </c>
      <c r="S1515" s="34">
        <f t="shared" si="375"/>
        <v>89084</v>
      </c>
      <c r="T1515" s="13">
        <v>42828</v>
      </c>
      <c r="V1515" s="11" t="s">
        <v>2861</v>
      </c>
      <c r="W1515" s="11" t="s">
        <v>2862</v>
      </c>
      <c r="X1515" s="11" t="s">
        <v>8848</v>
      </c>
      <c r="Y1515" s="11" t="s">
        <v>2863</v>
      </c>
      <c r="Z1515" s="11" t="s">
        <v>2840</v>
      </c>
      <c r="AA1515" s="11" t="s">
        <v>2865</v>
      </c>
      <c r="AB1515" s="11" t="s">
        <v>2866</v>
      </c>
      <c r="AC1515" s="12" t="s">
        <v>2867</v>
      </c>
      <c r="AD1515" s="12"/>
      <c r="AE1515" s="70">
        <v>44996</v>
      </c>
      <c r="AF1515" s="70">
        <v>108373</v>
      </c>
      <c r="AG1515" s="60"/>
      <c r="AH1515" s="61">
        <v>75500</v>
      </c>
      <c r="AI1515" s="61">
        <v>0</v>
      </c>
      <c r="AJ1515" s="61">
        <v>76632.5</v>
      </c>
      <c r="AK1515" s="61">
        <v>0</v>
      </c>
      <c r="AL1515" s="61">
        <v>76632.5</v>
      </c>
      <c r="AM1515" s="61">
        <v>0</v>
      </c>
      <c r="AN1515" s="11"/>
      <c r="AO1515" s="61">
        <v>89084</v>
      </c>
      <c r="AP1515" s="61">
        <v>0</v>
      </c>
      <c r="AQ1515" s="62">
        <v>89084</v>
      </c>
      <c r="AR1515" s="62">
        <v>0</v>
      </c>
      <c r="AS1515" s="11"/>
      <c r="AT1515" s="62">
        <v>76632.5</v>
      </c>
      <c r="AU1515" s="62">
        <v>89084</v>
      </c>
      <c r="AV1515" s="61">
        <v>13584</v>
      </c>
      <c r="AW1515" s="63" t="str">
        <f t="shared" si="376"/>
        <v/>
      </c>
      <c r="AX1515" s="63" t="str">
        <f t="shared" si="377"/>
        <v/>
      </c>
      <c r="AY1515" s="64">
        <v>12451.5</v>
      </c>
      <c r="AZ1515" s="65">
        <v>0.16248328059243794</v>
      </c>
      <c r="BA1515" s="65">
        <v>0.1799205298013245</v>
      </c>
      <c r="BB1515" s="17" t="s">
        <v>37</v>
      </c>
      <c r="BC1515" s="17" t="s">
        <v>1285</v>
      </c>
    </row>
    <row r="1516" spans="1:55" ht="20.100000000000001" customHeight="1" x14ac:dyDescent="0.2">
      <c r="A1516" s="72" t="s">
        <v>998</v>
      </c>
      <c r="B1516" s="72" t="s">
        <v>75</v>
      </c>
      <c r="C1516" s="35">
        <f t="shared" si="365"/>
        <v>8</v>
      </c>
      <c r="D1516" s="39">
        <v>12</v>
      </c>
      <c r="E1516" s="60" t="s">
        <v>23</v>
      </c>
      <c r="F1516" s="18" t="str">
        <f t="shared" si="366"/>
        <v>Moore, Robert</v>
      </c>
      <c r="G1516" s="11" t="s">
        <v>1221</v>
      </c>
      <c r="H1516" s="11" t="s">
        <v>1879</v>
      </c>
      <c r="I1516" s="66">
        <v>1</v>
      </c>
      <c r="J1516" s="11" t="s">
        <v>53</v>
      </c>
      <c r="K1516" s="34">
        <f t="shared" si="367"/>
        <v>63652.68</v>
      </c>
      <c r="L1516" s="34">
        <f t="shared" si="368"/>
        <v>0</v>
      </c>
      <c r="M1516" s="34">
        <f t="shared" si="369"/>
        <v>63652.68</v>
      </c>
      <c r="N1516" s="34">
        <f t="shared" si="370"/>
        <v>1273.3199999999997</v>
      </c>
      <c r="O1516" s="34">
        <f t="shared" si="371"/>
        <v>0</v>
      </c>
      <c r="P1516" s="34">
        <f t="shared" si="372"/>
        <v>1273.3199999999997</v>
      </c>
      <c r="Q1516" s="34">
        <f t="shared" si="373"/>
        <v>64926</v>
      </c>
      <c r="R1516" s="34">
        <f t="shared" si="374"/>
        <v>0</v>
      </c>
      <c r="S1516" s="34">
        <f t="shared" si="375"/>
        <v>64926</v>
      </c>
      <c r="T1516" s="13">
        <v>42884</v>
      </c>
      <c r="V1516" s="11" t="s">
        <v>1877</v>
      </c>
      <c r="W1516" s="11" t="s">
        <v>348</v>
      </c>
      <c r="X1516" s="11" t="s">
        <v>8859</v>
      </c>
      <c r="Y1516" s="11" t="s">
        <v>1878</v>
      </c>
      <c r="Z1516" s="11" t="s">
        <v>1857</v>
      </c>
      <c r="AA1516" s="11" t="s">
        <v>1864</v>
      </c>
      <c r="AB1516" s="11" t="s">
        <v>1865</v>
      </c>
      <c r="AC1516" s="12" t="s">
        <v>273</v>
      </c>
      <c r="AD1516" s="12" t="s">
        <v>273</v>
      </c>
      <c r="AE1516" s="70">
        <v>37230</v>
      </c>
      <c r="AF1516" s="70">
        <v>87250</v>
      </c>
      <c r="AG1516" s="60"/>
      <c r="AH1516" s="61">
        <v>62712</v>
      </c>
      <c r="AI1516" s="61">
        <v>0</v>
      </c>
      <c r="AJ1516" s="61">
        <v>63652.68</v>
      </c>
      <c r="AK1516" s="61">
        <v>0</v>
      </c>
      <c r="AL1516" s="61">
        <v>63652.68</v>
      </c>
      <c r="AM1516" s="61">
        <v>0</v>
      </c>
      <c r="AN1516" s="11"/>
      <c r="AO1516" s="61">
        <v>64926</v>
      </c>
      <c r="AP1516" s="61">
        <v>0</v>
      </c>
      <c r="AQ1516" s="62">
        <v>64926</v>
      </c>
      <c r="AR1516" s="62">
        <v>0</v>
      </c>
      <c r="AS1516" s="11"/>
      <c r="AT1516" s="62">
        <v>63652.68</v>
      </c>
      <c r="AU1516" s="62">
        <v>64926</v>
      </c>
      <c r="AV1516" s="61">
        <v>2214</v>
      </c>
      <c r="AW1516" s="63" t="str">
        <f t="shared" si="376"/>
        <v/>
      </c>
      <c r="AX1516" s="63" t="str">
        <f t="shared" si="377"/>
        <v/>
      </c>
      <c r="AY1516" s="64">
        <v>1273.3199999999997</v>
      </c>
      <c r="AZ1516" s="65">
        <v>2.0004185212625765E-2</v>
      </c>
      <c r="BA1516" s="65">
        <v>3.5304247990815156E-2</v>
      </c>
      <c r="BB1516" s="17" t="s">
        <v>37</v>
      </c>
      <c r="BC1516" s="17" t="s">
        <v>1285</v>
      </c>
    </row>
    <row r="1517" spans="1:55" ht="20.100000000000001" customHeight="1" x14ac:dyDescent="0.2">
      <c r="A1517" s="72" t="s">
        <v>998</v>
      </c>
      <c r="B1517" s="72" t="s">
        <v>75</v>
      </c>
      <c r="C1517" s="35">
        <f t="shared" si="365"/>
        <v>8</v>
      </c>
      <c r="D1517" s="39">
        <v>12</v>
      </c>
      <c r="E1517" s="60" t="s">
        <v>23</v>
      </c>
      <c r="F1517" s="18" t="str">
        <f t="shared" si="366"/>
        <v>Murphy, Patrick</v>
      </c>
      <c r="G1517" s="11" t="s">
        <v>2048</v>
      </c>
      <c r="H1517" s="11" t="s">
        <v>2858</v>
      </c>
      <c r="I1517" s="66">
        <v>1</v>
      </c>
      <c r="J1517" s="11" t="s">
        <v>53</v>
      </c>
      <c r="K1517" s="34">
        <f t="shared" si="367"/>
        <v>77155.863232000003</v>
      </c>
      <c r="L1517" s="34">
        <f t="shared" si="368"/>
        <v>25927.536768000002</v>
      </c>
      <c r="M1517" s="34">
        <f t="shared" si="369"/>
        <v>103083.4</v>
      </c>
      <c r="N1517" s="34">
        <f t="shared" si="370"/>
        <v>2328.221888</v>
      </c>
      <c r="O1517" s="34">
        <f t="shared" si="371"/>
        <v>782.37811199999851</v>
      </c>
      <c r="P1517" s="34">
        <f t="shared" si="372"/>
        <v>3110.5999999999985</v>
      </c>
      <c r="Q1517" s="34">
        <f t="shared" si="373"/>
        <v>79484.085120000003</v>
      </c>
      <c r="R1517" s="34">
        <f t="shared" si="374"/>
        <v>26709.91488</v>
      </c>
      <c r="S1517" s="34">
        <f t="shared" si="375"/>
        <v>106194</v>
      </c>
      <c r="T1517" s="13">
        <v>42877</v>
      </c>
      <c r="V1517" s="11" t="s">
        <v>2855</v>
      </c>
      <c r="W1517" s="11" t="s">
        <v>2856</v>
      </c>
      <c r="X1517" s="11" t="s">
        <v>8870</v>
      </c>
      <c r="Y1517" s="11" t="s">
        <v>2857</v>
      </c>
      <c r="Z1517" s="11" t="s">
        <v>2840</v>
      </c>
      <c r="AA1517" s="11" t="s">
        <v>2859</v>
      </c>
      <c r="AB1517" s="11" t="s">
        <v>2860</v>
      </c>
      <c r="AC1517" s="12" t="s">
        <v>1155</v>
      </c>
      <c r="AD1517" s="12" t="s">
        <v>73</v>
      </c>
      <c r="AE1517" s="70">
        <v>56000</v>
      </c>
      <c r="AF1517" s="70">
        <v>131000</v>
      </c>
      <c r="AG1517" s="60"/>
      <c r="AH1517" s="61">
        <v>101560</v>
      </c>
      <c r="AI1517" s="61">
        <v>0</v>
      </c>
      <c r="AJ1517" s="61">
        <v>103083.4</v>
      </c>
      <c r="AK1517" s="61">
        <v>0</v>
      </c>
      <c r="AL1517" s="61">
        <v>77155.863232000003</v>
      </c>
      <c r="AM1517" s="61">
        <v>25927.536768000002</v>
      </c>
      <c r="AN1517" s="11" t="s">
        <v>1680</v>
      </c>
      <c r="AO1517" s="61">
        <v>106194</v>
      </c>
      <c r="AP1517" s="61">
        <v>0</v>
      </c>
      <c r="AQ1517" s="62">
        <v>79484.085120000003</v>
      </c>
      <c r="AR1517" s="62">
        <v>26709.91488</v>
      </c>
      <c r="AS1517" s="11" t="s">
        <v>1680</v>
      </c>
      <c r="AT1517" s="62">
        <v>103083.4</v>
      </c>
      <c r="AU1517" s="62">
        <v>106194</v>
      </c>
      <c r="AV1517" s="61">
        <v>4634</v>
      </c>
      <c r="AW1517" s="63" t="str">
        <f t="shared" si="376"/>
        <v/>
      </c>
      <c r="AX1517" s="63" t="str">
        <f t="shared" si="377"/>
        <v/>
      </c>
      <c r="AY1517" s="64">
        <v>3110.6000000000058</v>
      </c>
      <c r="AZ1517" s="65">
        <v>3.0175566580070177E-2</v>
      </c>
      <c r="BA1517" s="65">
        <v>4.5628200078771171E-2</v>
      </c>
      <c r="BB1517" s="17" t="s">
        <v>37</v>
      </c>
      <c r="BC1517" s="17" t="s">
        <v>1285</v>
      </c>
    </row>
    <row r="1518" spans="1:55" ht="20.100000000000001" customHeight="1" x14ac:dyDescent="0.2">
      <c r="A1518" s="72" t="s">
        <v>998</v>
      </c>
      <c r="B1518" s="72" t="s">
        <v>75</v>
      </c>
      <c r="C1518" s="35">
        <f t="shared" si="365"/>
        <v>8</v>
      </c>
      <c r="D1518" s="39">
        <v>12</v>
      </c>
      <c r="E1518" s="60" t="s">
        <v>23</v>
      </c>
      <c r="F1518" s="18" t="str">
        <f t="shared" si="366"/>
        <v>Oakes, Jonathan</v>
      </c>
      <c r="G1518" s="11" t="s">
        <v>1093</v>
      </c>
      <c r="H1518" s="11" t="s">
        <v>2248</v>
      </c>
      <c r="I1518" s="66">
        <v>1</v>
      </c>
      <c r="J1518" s="11" t="s">
        <v>53</v>
      </c>
      <c r="K1518" s="34">
        <f t="shared" si="367"/>
        <v>0</v>
      </c>
      <c r="L1518" s="34">
        <f t="shared" si="368"/>
        <v>51377.27</v>
      </c>
      <c r="M1518" s="34">
        <f t="shared" si="369"/>
        <v>51377.27</v>
      </c>
      <c r="N1518" s="34">
        <f t="shared" si="370"/>
        <v>0</v>
      </c>
      <c r="O1518" s="34">
        <f t="shared" si="371"/>
        <v>3274.7300000000032</v>
      </c>
      <c r="P1518" s="34">
        <f t="shared" si="372"/>
        <v>3274.7300000000032</v>
      </c>
      <c r="Q1518" s="34">
        <f t="shared" si="373"/>
        <v>0</v>
      </c>
      <c r="R1518" s="34">
        <f t="shared" si="374"/>
        <v>54652</v>
      </c>
      <c r="S1518" s="34">
        <f t="shared" si="375"/>
        <v>54652</v>
      </c>
      <c r="T1518" s="13">
        <v>42863</v>
      </c>
      <c r="V1518" s="11" t="s">
        <v>2246</v>
      </c>
      <c r="W1518" s="11" t="s">
        <v>797</v>
      </c>
      <c r="X1518" s="11" t="s">
        <v>8883</v>
      </c>
      <c r="Y1518" s="11" t="s">
        <v>2247</v>
      </c>
      <c r="Z1518" s="11" t="s">
        <v>1122</v>
      </c>
      <c r="AA1518" s="11" t="s">
        <v>2249</v>
      </c>
      <c r="AB1518" s="11" t="s">
        <v>2250</v>
      </c>
      <c r="AC1518" s="12" t="s">
        <v>747</v>
      </c>
      <c r="AD1518" s="12" t="s">
        <v>73</v>
      </c>
      <c r="AE1518" s="70">
        <v>34997</v>
      </c>
      <c r="AF1518" s="70">
        <v>66831</v>
      </c>
      <c r="AG1518" s="60"/>
      <c r="AH1518" s="61">
        <v>50618</v>
      </c>
      <c r="AI1518" s="61">
        <v>0</v>
      </c>
      <c r="AJ1518" s="61">
        <v>51377.27</v>
      </c>
      <c r="AK1518" s="61">
        <v>0</v>
      </c>
      <c r="AL1518" s="61">
        <v>0</v>
      </c>
      <c r="AM1518" s="61">
        <v>51377.27</v>
      </c>
      <c r="AN1518" s="11" t="s">
        <v>997</v>
      </c>
      <c r="AO1518" s="61">
        <v>54652</v>
      </c>
      <c r="AP1518" s="61">
        <v>0</v>
      </c>
      <c r="AQ1518" s="62">
        <v>0</v>
      </c>
      <c r="AR1518" s="62">
        <v>54652</v>
      </c>
      <c r="AS1518" s="11" t="s">
        <v>997</v>
      </c>
      <c r="AT1518" s="62">
        <v>51377.27</v>
      </c>
      <c r="AU1518" s="62">
        <v>54652</v>
      </c>
      <c r="AV1518" s="61">
        <v>4034</v>
      </c>
      <c r="AW1518" s="63" t="str">
        <f t="shared" si="376"/>
        <v/>
      </c>
      <c r="AX1518" s="63" t="str">
        <f t="shared" si="377"/>
        <v/>
      </c>
      <c r="AY1518" s="64">
        <v>3274.7300000000032</v>
      </c>
      <c r="AZ1518" s="65">
        <v>6.3738886865728817E-2</v>
      </c>
      <c r="BA1518" s="65">
        <v>7.9694970168714685E-2</v>
      </c>
      <c r="BB1518" s="17" t="s">
        <v>37</v>
      </c>
      <c r="BC1518" s="17" t="s">
        <v>1285</v>
      </c>
    </row>
    <row r="1519" spans="1:55" ht="20.100000000000001" customHeight="1" x14ac:dyDescent="0.2">
      <c r="A1519" s="72" t="s">
        <v>998</v>
      </c>
      <c r="B1519" s="72" t="s">
        <v>75</v>
      </c>
      <c r="C1519" s="35">
        <f t="shared" si="365"/>
        <v>8</v>
      </c>
      <c r="D1519" s="39">
        <v>12</v>
      </c>
      <c r="E1519" s="60" t="s">
        <v>23</v>
      </c>
      <c r="F1519" s="18" t="str">
        <f t="shared" si="366"/>
        <v>Orlan, Kaylie</v>
      </c>
      <c r="G1519" s="11" t="s">
        <v>368</v>
      </c>
      <c r="H1519" s="11" t="s">
        <v>2287</v>
      </c>
      <c r="I1519" s="66">
        <v>1</v>
      </c>
      <c r="J1519" s="11" t="s">
        <v>53</v>
      </c>
      <c r="K1519" s="34">
        <f t="shared" si="367"/>
        <v>23831.692500000001</v>
      </c>
      <c r="L1519" s="34">
        <f t="shared" si="368"/>
        <v>19498.657500000001</v>
      </c>
      <c r="M1519" s="34">
        <f t="shared" si="369"/>
        <v>43330.35</v>
      </c>
      <c r="N1519" s="34">
        <f t="shared" si="370"/>
        <v>2211.3574999999983</v>
      </c>
      <c r="O1519" s="34">
        <f t="shared" si="371"/>
        <v>1809.2924999999996</v>
      </c>
      <c r="P1519" s="34">
        <f t="shared" si="372"/>
        <v>4020.6499999999978</v>
      </c>
      <c r="Q1519" s="34">
        <f t="shared" si="373"/>
        <v>26043.05</v>
      </c>
      <c r="R1519" s="34">
        <f t="shared" si="374"/>
        <v>21307.95</v>
      </c>
      <c r="S1519" s="34">
        <f t="shared" si="375"/>
        <v>47351</v>
      </c>
      <c r="T1519" s="13">
        <v>42870</v>
      </c>
      <c r="V1519" s="11" t="s">
        <v>2284</v>
      </c>
      <c r="W1519" s="11" t="s">
        <v>2285</v>
      </c>
      <c r="X1519" s="11" t="s">
        <v>8888</v>
      </c>
      <c r="Y1519" s="11" t="s">
        <v>2286</v>
      </c>
      <c r="Z1519" s="11" t="s">
        <v>1122</v>
      </c>
      <c r="AA1519" s="11" t="s">
        <v>2288</v>
      </c>
      <c r="AB1519" s="11" t="s">
        <v>2289</v>
      </c>
      <c r="AC1519" s="12" t="s">
        <v>1547</v>
      </c>
      <c r="AD1519" s="12" t="s">
        <v>1548</v>
      </c>
      <c r="AE1519" s="70">
        <v>31888</v>
      </c>
      <c r="AF1519" s="70">
        <v>54002</v>
      </c>
      <c r="AG1519" s="60"/>
      <c r="AH1519" s="61">
        <v>42690</v>
      </c>
      <c r="AI1519" s="61">
        <v>0</v>
      </c>
      <c r="AJ1519" s="61">
        <v>43330.35</v>
      </c>
      <c r="AK1519" s="61">
        <v>0</v>
      </c>
      <c r="AL1519" s="61">
        <v>23831.692500000001</v>
      </c>
      <c r="AM1519" s="61">
        <v>19498.657500000001</v>
      </c>
      <c r="AN1519" s="11" t="s">
        <v>997</v>
      </c>
      <c r="AO1519" s="61">
        <v>47351</v>
      </c>
      <c r="AP1519" s="61">
        <v>0</v>
      </c>
      <c r="AQ1519" s="62">
        <v>26043.05</v>
      </c>
      <c r="AR1519" s="62">
        <v>21307.95</v>
      </c>
      <c r="AS1519" s="11" t="s">
        <v>997</v>
      </c>
      <c r="AT1519" s="62">
        <v>43330.35</v>
      </c>
      <c r="AU1519" s="62">
        <v>47351</v>
      </c>
      <c r="AV1519" s="61">
        <v>4661</v>
      </c>
      <c r="AW1519" s="63" t="str">
        <f t="shared" si="376"/>
        <v/>
      </c>
      <c r="AX1519" s="63" t="str">
        <f t="shared" si="377"/>
        <v/>
      </c>
      <c r="AY1519" s="64">
        <v>4020.6500000000015</v>
      </c>
      <c r="AZ1519" s="65">
        <v>9.2790619046465156E-2</v>
      </c>
      <c r="BA1519" s="65">
        <v>0.1091824783321621</v>
      </c>
      <c r="BB1519" s="17" t="s">
        <v>37</v>
      </c>
      <c r="BC1519" s="17" t="s">
        <v>1285</v>
      </c>
    </row>
    <row r="1520" spans="1:55" ht="20.100000000000001" customHeight="1" x14ac:dyDescent="0.2">
      <c r="A1520" s="72" t="s">
        <v>998</v>
      </c>
      <c r="B1520" s="72" t="s">
        <v>75</v>
      </c>
      <c r="C1520" s="35">
        <f t="shared" si="365"/>
        <v>8</v>
      </c>
      <c r="D1520" s="39">
        <v>12</v>
      </c>
      <c r="E1520" s="60" t="s">
        <v>23</v>
      </c>
      <c r="F1520" s="18" t="str">
        <f t="shared" si="366"/>
        <v>PATES, JOSHUA</v>
      </c>
      <c r="G1520" s="11" t="s">
        <v>1500</v>
      </c>
      <c r="H1520" s="11" t="s">
        <v>1507</v>
      </c>
      <c r="I1520" s="66">
        <v>1</v>
      </c>
      <c r="J1520" s="11" t="s">
        <v>53</v>
      </c>
      <c r="K1520" s="34">
        <f t="shared" si="367"/>
        <v>43122.28</v>
      </c>
      <c r="L1520" s="34">
        <f t="shared" si="368"/>
        <v>0</v>
      </c>
      <c r="M1520" s="34">
        <f t="shared" si="369"/>
        <v>43122.28</v>
      </c>
      <c r="N1520" s="34">
        <f t="shared" si="370"/>
        <v>1941.6900000000023</v>
      </c>
      <c r="O1520" s="34">
        <f t="shared" si="371"/>
        <v>0</v>
      </c>
      <c r="P1520" s="34">
        <f t="shared" si="372"/>
        <v>1941.6900000000023</v>
      </c>
      <c r="Q1520" s="34">
        <f t="shared" si="373"/>
        <v>45063.97</v>
      </c>
      <c r="R1520" s="34">
        <f t="shared" si="374"/>
        <v>0</v>
      </c>
      <c r="S1520" s="34">
        <f t="shared" si="375"/>
        <v>45063.97</v>
      </c>
      <c r="T1520" s="13">
        <v>42828</v>
      </c>
      <c r="V1520" s="11" t="s">
        <v>1504</v>
      </c>
      <c r="W1520" s="11" t="s">
        <v>1505</v>
      </c>
      <c r="X1520" s="11" t="s">
        <v>8898</v>
      </c>
      <c r="Y1520" s="11" t="s">
        <v>1506</v>
      </c>
      <c r="Z1520" s="11" t="s">
        <v>1011</v>
      </c>
      <c r="AA1520" s="11" t="s">
        <v>1508</v>
      </c>
      <c r="AB1520" s="11" t="s">
        <v>1509</v>
      </c>
      <c r="AC1520" s="12" t="s">
        <v>1383</v>
      </c>
      <c r="AD1520" s="12" t="s">
        <v>73</v>
      </c>
      <c r="AE1520" s="70">
        <v>24618</v>
      </c>
      <c r="AF1520" s="70">
        <v>51527</v>
      </c>
      <c r="AG1520" s="60"/>
      <c r="AH1520" s="61">
        <v>44609</v>
      </c>
      <c r="AI1520" s="61">
        <v>0</v>
      </c>
      <c r="AJ1520" s="61">
        <v>43122.28</v>
      </c>
      <c r="AK1520" s="61">
        <v>0</v>
      </c>
      <c r="AL1520" s="61">
        <v>43122.28</v>
      </c>
      <c r="AM1520" s="61">
        <v>0</v>
      </c>
      <c r="AN1520" s="11"/>
      <c r="AO1520" s="61">
        <v>45063.97</v>
      </c>
      <c r="AP1520" s="61">
        <v>0</v>
      </c>
      <c r="AQ1520" s="62">
        <v>45063.97</v>
      </c>
      <c r="AR1520" s="62">
        <v>0</v>
      </c>
      <c r="AS1520" s="11"/>
      <c r="AT1520" s="62">
        <v>43122.28</v>
      </c>
      <c r="AU1520" s="62">
        <v>45063.97</v>
      </c>
      <c r="AV1520" s="61">
        <v>454.97000000000116</v>
      </c>
      <c r="AW1520" s="63" t="str">
        <f t="shared" si="376"/>
        <v/>
      </c>
      <c r="AX1520" s="63" t="str">
        <f t="shared" si="377"/>
        <v/>
      </c>
      <c r="AY1520" s="64">
        <v>1941.6900000000023</v>
      </c>
      <c r="AZ1520" s="65">
        <v>4.502753564978481E-2</v>
      </c>
      <c r="BA1520" s="65">
        <v>1.0199062969355986E-2</v>
      </c>
      <c r="BB1520" s="17" t="s">
        <v>37</v>
      </c>
      <c r="BC1520" s="17" t="s">
        <v>1266</v>
      </c>
    </row>
    <row r="1521" spans="1:55" ht="20.100000000000001" customHeight="1" x14ac:dyDescent="0.2">
      <c r="A1521" s="72" t="s">
        <v>998</v>
      </c>
      <c r="B1521" s="72" t="s">
        <v>75</v>
      </c>
      <c r="C1521" s="35">
        <f t="shared" si="365"/>
        <v>8</v>
      </c>
      <c r="D1521" s="39">
        <v>12</v>
      </c>
      <c r="E1521" s="60" t="s">
        <v>23</v>
      </c>
      <c r="F1521" s="18" t="str">
        <f t="shared" si="366"/>
        <v>Perdue, Donna</v>
      </c>
      <c r="G1521" s="11" t="s">
        <v>227</v>
      </c>
      <c r="H1521" s="11" t="s">
        <v>1823</v>
      </c>
      <c r="I1521" s="66">
        <v>1</v>
      </c>
      <c r="J1521" s="11" t="s">
        <v>53</v>
      </c>
      <c r="K1521" s="34">
        <f t="shared" si="367"/>
        <v>43036.957145</v>
      </c>
      <c r="L1521" s="34">
        <f t="shared" si="368"/>
        <v>4755.3328549999997</v>
      </c>
      <c r="M1521" s="34">
        <f t="shared" si="369"/>
        <v>47792.29</v>
      </c>
      <c r="N1521" s="34">
        <f t="shared" si="370"/>
        <v>2454.2638749999969</v>
      </c>
      <c r="O1521" s="34">
        <f t="shared" si="371"/>
        <v>-0.5538749999996071</v>
      </c>
      <c r="P1521" s="34">
        <f t="shared" si="372"/>
        <v>2453.7099999999973</v>
      </c>
      <c r="Q1521" s="34">
        <f t="shared" si="373"/>
        <v>45491.221019999997</v>
      </c>
      <c r="R1521" s="34">
        <f t="shared" si="374"/>
        <v>4754.77898</v>
      </c>
      <c r="S1521" s="34">
        <f t="shared" si="375"/>
        <v>50246</v>
      </c>
      <c r="T1521" s="13">
        <v>42849</v>
      </c>
      <c r="V1521" s="11" t="s">
        <v>1821</v>
      </c>
      <c r="W1521" s="11" t="s">
        <v>973</v>
      </c>
      <c r="X1521" s="11" t="s">
        <v>8903</v>
      </c>
      <c r="Y1521" s="11" t="s">
        <v>1822</v>
      </c>
      <c r="Z1521" s="11" t="s">
        <v>1104</v>
      </c>
      <c r="AA1521" s="11" t="s">
        <v>1824</v>
      </c>
      <c r="AB1521" s="11" t="s">
        <v>1782</v>
      </c>
      <c r="AC1521" s="12" t="s">
        <v>370</v>
      </c>
      <c r="AD1521" s="12" t="s">
        <v>73</v>
      </c>
      <c r="AE1521" s="70">
        <v>38748</v>
      </c>
      <c r="AF1521" s="70">
        <v>61719</v>
      </c>
      <c r="AG1521" s="60"/>
      <c r="AH1521" s="61">
        <v>47086</v>
      </c>
      <c r="AI1521" s="61">
        <v>0</v>
      </c>
      <c r="AJ1521" s="61">
        <v>47792.29</v>
      </c>
      <c r="AK1521" s="61">
        <v>0</v>
      </c>
      <c r="AL1521" s="61">
        <v>43036.957145</v>
      </c>
      <c r="AM1521" s="61">
        <v>4755.3328549999997</v>
      </c>
      <c r="AN1521" s="11" t="s">
        <v>1026</v>
      </c>
      <c r="AO1521" s="61">
        <v>50246</v>
      </c>
      <c r="AP1521" s="61">
        <v>0</v>
      </c>
      <c r="AQ1521" s="62">
        <v>45491.221019999997</v>
      </c>
      <c r="AR1521" s="62">
        <v>4754.77898</v>
      </c>
      <c r="AS1521" s="11" t="s">
        <v>1026</v>
      </c>
      <c r="AT1521" s="62">
        <v>47792.29</v>
      </c>
      <c r="AU1521" s="62">
        <v>50246</v>
      </c>
      <c r="AV1521" s="61">
        <v>3160</v>
      </c>
      <c r="AW1521" s="63" t="str">
        <f t="shared" si="376"/>
        <v/>
      </c>
      <c r="AX1521" s="63" t="str">
        <f t="shared" si="377"/>
        <v/>
      </c>
      <c r="AY1521" s="64">
        <v>2453.7099999999991</v>
      </c>
      <c r="AZ1521" s="65">
        <v>5.1341126361595123E-2</v>
      </c>
      <c r="BA1521" s="65">
        <v>6.7111243257019074E-2</v>
      </c>
      <c r="BB1521" s="17" t="s">
        <v>37</v>
      </c>
      <c r="BC1521" s="17" t="s">
        <v>1285</v>
      </c>
    </row>
    <row r="1522" spans="1:55" ht="20.100000000000001" customHeight="1" x14ac:dyDescent="0.2">
      <c r="A1522" s="72" t="s">
        <v>998</v>
      </c>
      <c r="B1522" s="72" t="s">
        <v>75</v>
      </c>
      <c r="C1522" s="35">
        <f t="shared" si="365"/>
        <v>8</v>
      </c>
      <c r="D1522" s="39">
        <v>12</v>
      </c>
      <c r="E1522" s="60" t="s">
        <v>23</v>
      </c>
      <c r="F1522" s="18" t="str">
        <f t="shared" si="366"/>
        <v>Peterson, Betty</v>
      </c>
      <c r="G1522" s="11" t="s">
        <v>904</v>
      </c>
      <c r="H1522" s="11" t="s">
        <v>2794</v>
      </c>
      <c r="I1522" s="66">
        <v>0.5</v>
      </c>
      <c r="J1522" s="11" t="s">
        <v>53</v>
      </c>
      <c r="K1522" s="34">
        <f t="shared" si="367"/>
        <v>0</v>
      </c>
      <c r="L1522" s="34">
        <f t="shared" si="368"/>
        <v>11700.92</v>
      </c>
      <c r="M1522" s="34">
        <f t="shared" si="369"/>
        <v>11700.92</v>
      </c>
      <c r="N1522" s="34">
        <f t="shared" si="370"/>
        <v>12500</v>
      </c>
      <c r="O1522" s="34">
        <f t="shared" si="371"/>
        <v>-11700.92</v>
      </c>
      <c r="P1522" s="34">
        <f t="shared" si="372"/>
        <v>799.07999999999993</v>
      </c>
      <c r="Q1522" s="34">
        <f t="shared" si="373"/>
        <v>12500</v>
      </c>
      <c r="R1522" s="34">
        <f t="shared" si="374"/>
        <v>0</v>
      </c>
      <c r="S1522" s="34">
        <f t="shared" si="375"/>
        <v>12500</v>
      </c>
      <c r="T1522" s="13">
        <v>42870</v>
      </c>
      <c r="V1522" s="11" t="s">
        <v>2792</v>
      </c>
      <c r="W1522" s="11" t="s">
        <v>115</v>
      </c>
      <c r="X1522" s="11" t="s">
        <v>8908</v>
      </c>
      <c r="Y1522" s="11" t="s">
        <v>2793</v>
      </c>
      <c r="Z1522" s="11" t="s">
        <v>1249</v>
      </c>
      <c r="AA1522" s="11" t="s">
        <v>2795</v>
      </c>
      <c r="AB1522" s="11" t="s">
        <v>2796</v>
      </c>
      <c r="AC1522" s="12" t="s">
        <v>1491</v>
      </c>
      <c r="AD1522" s="12" t="s">
        <v>1491</v>
      </c>
      <c r="AE1522" s="70">
        <v>23332</v>
      </c>
      <c r="AF1522" s="70">
        <v>33181</v>
      </c>
      <c r="AG1522" s="60"/>
      <c r="AH1522" s="61">
        <v>11528</v>
      </c>
      <c r="AI1522" s="61">
        <v>0</v>
      </c>
      <c r="AJ1522" s="61">
        <v>11700.92</v>
      </c>
      <c r="AK1522" s="61">
        <v>0</v>
      </c>
      <c r="AL1522" s="61">
        <v>0</v>
      </c>
      <c r="AM1522" s="61">
        <v>11700.92</v>
      </c>
      <c r="AN1522" s="11" t="s">
        <v>1026</v>
      </c>
      <c r="AO1522" s="61">
        <v>12500</v>
      </c>
      <c r="AP1522" s="61">
        <v>0</v>
      </c>
      <c r="AQ1522" s="62">
        <v>12500</v>
      </c>
      <c r="AR1522" s="62">
        <v>0</v>
      </c>
      <c r="AS1522" s="11"/>
      <c r="AT1522" s="62">
        <v>11700.92</v>
      </c>
      <c r="AU1522" s="62">
        <v>12500</v>
      </c>
      <c r="AV1522" s="61">
        <v>972</v>
      </c>
      <c r="AW1522" s="63" t="str">
        <f t="shared" si="376"/>
        <v/>
      </c>
      <c r="AX1522" s="63" t="str">
        <f t="shared" si="377"/>
        <v/>
      </c>
      <c r="AY1522" s="64">
        <v>799.07999999999993</v>
      </c>
      <c r="AZ1522" s="65">
        <v>6.8292065923021436E-2</v>
      </c>
      <c r="BA1522" s="65">
        <v>8.4316446911866766E-2</v>
      </c>
      <c r="BB1522" s="17" t="s">
        <v>37</v>
      </c>
      <c r="BC1522" s="17" t="s">
        <v>1285</v>
      </c>
    </row>
    <row r="1523" spans="1:55" ht="20.100000000000001" customHeight="1" x14ac:dyDescent="0.2">
      <c r="A1523" s="72" t="s">
        <v>998</v>
      </c>
      <c r="B1523" s="72" t="s">
        <v>75</v>
      </c>
      <c r="C1523" s="35">
        <f t="shared" si="365"/>
        <v>8</v>
      </c>
      <c r="D1523" s="39">
        <v>12</v>
      </c>
      <c r="E1523" s="60" t="s">
        <v>23</v>
      </c>
      <c r="F1523" s="18" t="str">
        <f t="shared" si="366"/>
        <v>Phillips, Brett</v>
      </c>
      <c r="G1523" s="11" t="s">
        <v>1093</v>
      </c>
      <c r="H1523" s="11" t="s">
        <v>2230</v>
      </c>
      <c r="I1523" s="66">
        <v>1</v>
      </c>
      <c r="J1523" s="11" t="s">
        <v>53</v>
      </c>
      <c r="K1523" s="34">
        <f t="shared" si="367"/>
        <v>0</v>
      </c>
      <c r="L1523" s="34">
        <f t="shared" si="368"/>
        <v>52780</v>
      </c>
      <c r="M1523" s="34">
        <f t="shared" si="369"/>
        <v>52780</v>
      </c>
      <c r="N1523" s="34">
        <f t="shared" si="370"/>
        <v>0</v>
      </c>
      <c r="O1523" s="34">
        <f t="shared" si="371"/>
        <v>1872</v>
      </c>
      <c r="P1523" s="34">
        <f t="shared" si="372"/>
        <v>1872</v>
      </c>
      <c r="Q1523" s="34">
        <f t="shared" si="373"/>
        <v>0</v>
      </c>
      <c r="R1523" s="34">
        <f t="shared" si="374"/>
        <v>54652</v>
      </c>
      <c r="S1523" s="34">
        <f t="shared" si="375"/>
        <v>54652</v>
      </c>
      <c r="T1523" s="13">
        <v>42912</v>
      </c>
      <c r="V1523" s="11" t="s">
        <v>2227</v>
      </c>
      <c r="W1523" s="11" t="s">
        <v>2228</v>
      </c>
      <c r="X1523" s="11" t="s">
        <v>8910</v>
      </c>
      <c r="Y1523" s="11" t="s">
        <v>2229</v>
      </c>
      <c r="Z1523" s="11" t="s">
        <v>1122</v>
      </c>
      <c r="AA1523" s="11" t="s">
        <v>2225</v>
      </c>
      <c r="AB1523" s="11" t="s">
        <v>2226</v>
      </c>
      <c r="AC1523" s="12" t="s">
        <v>747</v>
      </c>
      <c r="AD1523" s="12" t="s">
        <v>73</v>
      </c>
      <c r="AE1523" s="70">
        <v>34997</v>
      </c>
      <c r="AF1523" s="70">
        <v>66831</v>
      </c>
      <c r="AG1523" s="60"/>
      <c r="AH1523" s="61">
        <v>52000</v>
      </c>
      <c r="AI1523" s="61">
        <v>0</v>
      </c>
      <c r="AJ1523" s="61">
        <v>52780</v>
      </c>
      <c r="AK1523" s="61">
        <v>0</v>
      </c>
      <c r="AL1523" s="61">
        <v>0</v>
      </c>
      <c r="AM1523" s="61">
        <v>52780</v>
      </c>
      <c r="AN1523" s="11" t="s">
        <v>997</v>
      </c>
      <c r="AO1523" s="61">
        <v>54652</v>
      </c>
      <c r="AP1523" s="61">
        <v>0</v>
      </c>
      <c r="AQ1523" s="62">
        <v>0</v>
      </c>
      <c r="AR1523" s="62">
        <v>54652</v>
      </c>
      <c r="AS1523" s="11" t="s">
        <v>997</v>
      </c>
      <c r="AT1523" s="62">
        <v>52780</v>
      </c>
      <c r="AU1523" s="62">
        <v>54652</v>
      </c>
      <c r="AV1523" s="61">
        <v>2652</v>
      </c>
      <c r="AW1523" s="63" t="str">
        <f t="shared" si="376"/>
        <v/>
      </c>
      <c r="AX1523" s="63" t="str">
        <f t="shared" si="377"/>
        <v/>
      </c>
      <c r="AY1523" s="64">
        <v>1872</v>
      </c>
      <c r="AZ1523" s="65">
        <v>3.5467980295566505E-2</v>
      </c>
      <c r="BA1523" s="65">
        <v>5.0999999999999997E-2</v>
      </c>
      <c r="BB1523" s="17" t="s">
        <v>37</v>
      </c>
      <c r="BC1523" s="17" t="s">
        <v>1285</v>
      </c>
    </row>
    <row r="1524" spans="1:55" ht="20.100000000000001" customHeight="1" x14ac:dyDescent="0.2">
      <c r="A1524" s="72" t="s">
        <v>998</v>
      </c>
      <c r="B1524" s="72" t="s">
        <v>75</v>
      </c>
      <c r="C1524" s="35">
        <f t="shared" si="365"/>
        <v>8</v>
      </c>
      <c r="D1524" s="39">
        <v>12</v>
      </c>
      <c r="E1524" s="60" t="s">
        <v>23</v>
      </c>
      <c r="F1524" s="18" t="str">
        <f t="shared" si="366"/>
        <v>Podwika, Alyssa</v>
      </c>
      <c r="G1524" s="11" t="s">
        <v>1143</v>
      </c>
      <c r="H1524" s="11" t="s">
        <v>2739</v>
      </c>
      <c r="I1524" s="66">
        <v>0.75</v>
      </c>
      <c r="J1524" s="11" t="s">
        <v>53</v>
      </c>
      <c r="K1524" s="34">
        <f t="shared" si="367"/>
        <v>0</v>
      </c>
      <c r="L1524" s="34">
        <f t="shared" si="368"/>
        <v>25334.400000000001</v>
      </c>
      <c r="M1524" s="34">
        <f t="shared" si="369"/>
        <v>25334.400000000001</v>
      </c>
      <c r="N1524" s="34">
        <f t="shared" si="370"/>
        <v>0</v>
      </c>
      <c r="O1524" s="34">
        <f t="shared" si="371"/>
        <v>1167.5999999999985</v>
      </c>
      <c r="P1524" s="34">
        <f t="shared" si="372"/>
        <v>1167.5999999999985</v>
      </c>
      <c r="Q1524" s="34">
        <f t="shared" si="373"/>
        <v>0</v>
      </c>
      <c r="R1524" s="34">
        <f t="shared" si="374"/>
        <v>26502</v>
      </c>
      <c r="S1524" s="34">
        <f t="shared" si="375"/>
        <v>26502</v>
      </c>
      <c r="T1524" s="13">
        <v>42842</v>
      </c>
      <c r="V1524" s="11" t="s">
        <v>2736</v>
      </c>
      <c r="W1524" s="11" t="s">
        <v>2737</v>
      </c>
      <c r="X1524" s="11" t="s">
        <v>8914</v>
      </c>
      <c r="Y1524" s="11" t="s">
        <v>2738</v>
      </c>
      <c r="Z1524" s="11" t="s">
        <v>1249</v>
      </c>
      <c r="AA1524" s="11" t="s">
        <v>2717</v>
      </c>
      <c r="AB1524" s="11" t="s">
        <v>2718</v>
      </c>
      <c r="AC1524" s="12" t="s">
        <v>351</v>
      </c>
      <c r="AD1524" s="12" t="s">
        <v>1116</v>
      </c>
      <c r="AE1524" s="70">
        <v>30206</v>
      </c>
      <c r="AF1524" s="70">
        <v>41378</v>
      </c>
      <c r="AG1524" s="60"/>
      <c r="AH1524" s="61">
        <v>29120</v>
      </c>
      <c r="AI1524" s="61">
        <v>0</v>
      </c>
      <c r="AJ1524" s="61">
        <v>25334.400000000001</v>
      </c>
      <c r="AK1524" s="61">
        <v>0</v>
      </c>
      <c r="AL1524" s="61">
        <v>0</v>
      </c>
      <c r="AM1524" s="61">
        <v>25334.400000000001</v>
      </c>
      <c r="AN1524" s="11" t="s">
        <v>997</v>
      </c>
      <c r="AO1524" s="61">
        <v>26502</v>
      </c>
      <c r="AP1524" s="61">
        <v>0</v>
      </c>
      <c r="AQ1524" s="62">
        <v>0</v>
      </c>
      <c r="AR1524" s="62">
        <v>26502</v>
      </c>
      <c r="AS1524" s="11" t="s">
        <v>997</v>
      </c>
      <c r="AT1524" s="62">
        <v>25334.400000000001</v>
      </c>
      <c r="AU1524" s="62">
        <v>26502</v>
      </c>
      <c r="AV1524" s="61">
        <v>-2618</v>
      </c>
      <c r="AW1524" s="63" t="str">
        <f t="shared" si="376"/>
        <v/>
      </c>
      <c r="AX1524" s="63" t="str">
        <f t="shared" si="377"/>
        <v/>
      </c>
      <c r="AY1524" s="64">
        <v>1167.5999999999985</v>
      </c>
      <c r="AZ1524" s="65">
        <v>4.6087533156498613E-2</v>
      </c>
      <c r="BA1524" s="65">
        <v>-8.9903846153846154E-2</v>
      </c>
      <c r="BB1524" s="17" t="s">
        <v>37</v>
      </c>
      <c r="BC1524" s="17" t="s">
        <v>1285</v>
      </c>
    </row>
    <row r="1525" spans="1:55" ht="20.100000000000001" customHeight="1" x14ac:dyDescent="0.2">
      <c r="A1525" s="72" t="s">
        <v>998</v>
      </c>
      <c r="B1525" s="72" t="s">
        <v>75</v>
      </c>
      <c r="C1525" s="35">
        <f t="shared" si="365"/>
        <v>8</v>
      </c>
      <c r="D1525" s="39">
        <v>12</v>
      </c>
      <c r="E1525" s="60" t="s">
        <v>23</v>
      </c>
      <c r="F1525" s="18" t="str">
        <f t="shared" si="366"/>
        <v>Quinn, Ellen</v>
      </c>
      <c r="G1525" s="11" t="s">
        <v>227</v>
      </c>
      <c r="H1525" s="11" t="s">
        <v>2826</v>
      </c>
      <c r="I1525" s="66">
        <v>1</v>
      </c>
      <c r="J1525" s="11" t="s">
        <v>53</v>
      </c>
      <c r="K1525" s="34">
        <f t="shared" si="367"/>
        <v>0</v>
      </c>
      <c r="L1525" s="34">
        <f t="shared" si="368"/>
        <v>60077.85</v>
      </c>
      <c r="M1525" s="34">
        <f t="shared" si="369"/>
        <v>60077.85</v>
      </c>
      <c r="N1525" s="34">
        <f t="shared" si="370"/>
        <v>0</v>
      </c>
      <c r="O1525" s="34">
        <f t="shared" si="371"/>
        <v>1642.1500000000015</v>
      </c>
      <c r="P1525" s="34">
        <f t="shared" si="372"/>
        <v>1642.1500000000015</v>
      </c>
      <c r="Q1525" s="34">
        <f t="shared" si="373"/>
        <v>0</v>
      </c>
      <c r="R1525" s="34">
        <f t="shared" si="374"/>
        <v>61720</v>
      </c>
      <c r="S1525" s="34">
        <f t="shared" si="375"/>
        <v>61720</v>
      </c>
      <c r="T1525" s="13">
        <v>42905</v>
      </c>
      <c r="V1525" s="11" t="s">
        <v>2824</v>
      </c>
      <c r="W1525" s="11" t="s">
        <v>244</v>
      </c>
      <c r="X1525" s="11" t="s">
        <v>8918</v>
      </c>
      <c r="Y1525" s="11" t="s">
        <v>2825</v>
      </c>
      <c r="Z1525" s="11" t="s">
        <v>1249</v>
      </c>
      <c r="AA1525" s="11" t="s">
        <v>2827</v>
      </c>
      <c r="AB1525" s="11" t="s">
        <v>2828</v>
      </c>
      <c r="AC1525" s="12" t="s">
        <v>1071</v>
      </c>
      <c r="AD1525" s="12" t="s">
        <v>403</v>
      </c>
      <c r="AE1525" s="70">
        <v>38748</v>
      </c>
      <c r="AF1525" s="70">
        <v>81817</v>
      </c>
      <c r="AG1525" s="60"/>
      <c r="AH1525" s="61">
        <v>59190</v>
      </c>
      <c r="AI1525" s="61">
        <v>0</v>
      </c>
      <c r="AJ1525" s="61">
        <v>60077.85</v>
      </c>
      <c r="AK1525" s="61">
        <v>0</v>
      </c>
      <c r="AL1525" s="61">
        <v>0</v>
      </c>
      <c r="AM1525" s="61">
        <v>60077.85</v>
      </c>
      <c r="AN1525" s="11" t="s">
        <v>1038</v>
      </c>
      <c r="AO1525" s="61">
        <v>61720</v>
      </c>
      <c r="AP1525" s="61">
        <v>0</v>
      </c>
      <c r="AQ1525" s="62">
        <v>0</v>
      </c>
      <c r="AR1525" s="62">
        <v>61720</v>
      </c>
      <c r="AS1525" s="11" t="s">
        <v>1038</v>
      </c>
      <c r="AT1525" s="62">
        <v>60077.85</v>
      </c>
      <c r="AU1525" s="62">
        <v>61720</v>
      </c>
      <c r="AV1525" s="61">
        <v>2530</v>
      </c>
      <c r="AW1525" s="63" t="str">
        <f t="shared" si="376"/>
        <v/>
      </c>
      <c r="AX1525" s="63" t="str">
        <f t="shared" si="377"/>
        <v/>
      </c>
      <c r="AY1525" s="64">
        <v>1642.1500000000015</v>
      </c>
      <c r="AZ1525" s="65">
        <v>2.7333701189373481E-2</v>
      </c>
      <c r="BA1525" s="65">
        <v>4.2743706707214058E-2</v>
      </c>
      <c r="BB1525" s="17" t="s">
        <v>37</v>
      </c>
      <c r="BC1525" s="17" t="s">
        <v>1285</v>
      </c>
    </row>
    <row r="1526" spans="1:55" ht="20.100000000000001" customHeight="1" x14ac:dyDescent="0.2">
      <c r="A1526" s="72" t="s">
        <v>998</v>
      </c>
      <c r="B1526" s="72" t="s">
        <v>75</v>
      </c>
      <c r="C1526" s="35">
        <f t="shared" si="365"/>
        <v>8</v>
      </c>
      <c r="D1526" s="39">
        <v>12</v>
      </c>
      <c r="E1526" s="60" t="s">
        <v>23</v>
      </c>
      <c r="F1526" s="18" t="str">
        <f t="shared" si="366"/>
        <v>Reese, Katie</v>
      </c>
      <c r="G1526" s="11" t="s">
        <v>904</v>
      </c>
      <c r="H1526" s="11" t="s">
        <v>2913</v>
      </c>
      <c r="I1526" s="66">
        <v>1</v>
      </c>
      <c r="J1526" s="11" t="s">
        <v>53</v>
      </c>
      <c r="K1526" s="34">
        <f t="shared" si="367"/>
        <v>0</v>
      </c>
      <c r="L1526" s="34">
        <f t="shared" si="368"/>
        <v>37828.04</v>
      </c>
      <c r="M1526" s="34">
        <f t="shared" si="369"/>
        <v>37828.04</v>
      </c>
      <c r="N1526" s="34">
        <f t="shared" si="370"/>
        <v>0</v>
      </c>
      <c r="O1526" s="34">
        <f t="shared" si="371"/>
        <v>3527.9599999999991</v>
      </c>
      <c r="P1526" s="34">
        <f t="shared" si="372"/>
        <v>3527.9599999999991</v>
      </c>
      <c r="Q1526" s="34">
        <f t="shared" si="373"/>
        <v>0</v>
      </c>
      <c r="R1526" s="34">
        <f t="shared" si="374"/>
        <v>41356</v>
      </c>
      <c r="S1526" s="34">
        <f t="shared" si="375"/>
        <v>41356</v>
      </c>
      <c r="T1526" s="13">
        <v>42898</v>
      </c>
      <c r="V1526" s="11" t="s">
        <v>102</v>
      </c>
      <c r="W1526" s="11" t="s">
        <v>2497</v>
      </c>
      <c r="X1526" s="11" t="s">
        <v>8924</v>
      </c>
      <c r="Y1526" s="11" t="s">
        <v>2912</v>
      </c>
      <c r="Z1526" s="11" t="s">
        <v>2872</v>
      </c>
      <c r="AA1526" s="11" t="s">
        <v>2910</v>
      </c>
      <c r="AB1526" s="11" t="s">
        <v>2911</v>
      </c>
      <c r="AC1526" s="12" t="s">
        <v>1491</v>
      </c>
      <c r="AD1526" s="12" t="s">
        <v>1491</v>
      </c>
      <c r="AE1526" s="70">
        <v>23332</v>
      </c>
      <c r="AF1526" s="70">
        <v>49547</v>
      </c>
      <c r="AG1526" s="60"/>
      <c r="AH1526" s="61">
        <v>37269</v>
      </c>
      <c r="AI1526" s="61">
        <v>0</v>
      </c>
      <c r="AJ1526" s="61">
        <v>37828.04</v>
      </c>
      <c r="AK1526" s="61">
        <v>0</v>
      </c>
      <c r="AL1526" s="61">
        <v>0</v>
      </c>
      <c r="AM1526" s="61">
        <v>37828.04</v>
      </c>
      <c r="AN1526" s="11" t="s">
        <v>1026</v>
      </c>
      <c r="AO1526" s="61">
        <v>41356</v>
      </c>
      <c r="AP1526" s="61">
        <v>0</v>
      </c>
      <c r="AQ1526" s="62">
        <v>0</v>
      </c>
      <c r="AR1526" s="62">
        <v>41356</v>
      </c>
      <c r="AS1526" s="11" t="s">
        <v>1026</v>
      </c>
      <c r="AT1526" s="62">
        <v>37828.04</v>
      </c>
      <c r="AU1526" s="62">
        <v>41356</v>
      </c>
      <c r="AV1526" s="61">
        <v>4087</v>
      </c>
      <c r="AW1526" s="63" t="str">
        <f t="shared" si="376"/>
        <v/>
      </c>
      <c r="AX1526" s="63" t="str">
        <f t="shared" si="377"/>
        <v/>
      </c>
      <c r="AY1526" s="64">
        <v>3527.9599999999991</v>
      </c>
      <c r="AZ1526" s="65">
        <v>9.3263092668824474E-2</v>
      </c>
      <c r="BA1526" s="65">
        <v>0.10966218573076821</v>
      </c>
      <c r="BB1526" s="17" t="s">
        <v>37</v>
      </c>
      <c r="BC1526" s="17" t="s">
        <v>1285</v>
      </c>
    </row>
    <row r="1527" spans="1:55" ht="20.100000000000001" customHeight="1" x14ac:dyDescent="0.2">
      <c r="A1527" s="72" t="s">
        <v>998</v>
      </c>
      <c r="B1527" s="72" t="s">
        <v>75</v>
      </c>
      <c r="C1527" s="35">
        <f t="shared" si="365"/>
        <v>8</v>
      </c>
      <c r="D1527" s="39">
        <v>12</v>
      </c>
      <c r="E1527" s="60" t="s">
        <v>23</v>
      </c>
      <c r="F1527" s="18" t="str">
        <f t="shared" si="366"/>
        <v>Rice, Breana</v>
      </c>
      <c r="G1527" s="11" t="s">
        <v>148</v>
      </c>
      <c r="H1527" s="11" t="s">
        <v>1464</v>
      </c>
      <c r="I1527" s="66">
        <v>1</v>
      </c>
      <c r="J1527" s="11" t="s">
        <v>53</v>
      </c>
      <c r="K1527" s="34">
        <f t="shared" si="367"/>
        <v>36000</v>
      </c>
      <c r="L1527" s="34">
        <f t="shared" si="368"/>
        <v>0</v>
      </c>
      <c r="M1527" s="34">
        <f t="shared" si="369"/>
        <v>36000</v>
      </c>
      <c r="N1527" s="34">
        <f t="shared" si="370"/>
        <v>4654</v>
      </c>
      <c r="O1527" s="34">
        <f t="shared" si="371"/>
        <v>0</v>
      </c>
      <c r="P1527" s="34">
        <f t="shared" si="372"/>
        <v>4654</v>
      </c>
      <c r="Q1527" s="34">
        <f t="shared" si="373"/>
        <v>40654</v>
      </c>
      <c r="R1527" s="34">
        <f t="shared" si="374"/>
        <v>0</v>
      </c>
      <c r="S1527" s="34">
        <f t="shared" si="375"/>
        <v>40654</v>
      </c>
      <c r="T1527" s="13">
        <v>42856</v>
      </c>
      <c r="V1527" s="11" t="s">
        <v>1461</v>
      </c>
      <c r="W1527" s="11" t="s">
        <v>1462</v>
      </c>
      <c r="X1527" s="11" t="s">
        <v>8926</v>
      </c>
      <c r="Y1527" s="11" t="s">
        <v>1463</v>
      </c>
      <c r="Z1527" s="11" t="s">
        <v>1003</v>
      </c>
      <c r="AA1527" s="11" t="s">
        <v>1004</v>
      </c>
      <c r="AB1527" s="11" t="s">
        <v>1005</v>
      </c>
      <c r="AC1527" s="12" t="s">
        <v>831</v>
      </c>
      <c r="AD1527" s="12" t="s">
        <v>831</v>
      </c>
      <c r="AE1527" s="70">
        <v>31383</v>
      </c>
      <c r="AF1527" s="70">
        <v>44739</v>
      </c>
      <c r="AG1527" s="60"/>
      <c r="AH1527" s="61">
        <v>0</v>
      </c>
      <c r="AI1527" s="61">
        <v>0</v>
      </c>
      <c r="AJ1527" s="61">
        <v>36000</v>
      </c>
      <c r="AK1527" s="61">
        <v>0</v>
      </c>
      <c r="AL1527" s="61">
        <v>36000</v>
      </c>
      <c r="AM1527" s="61">
        <v>0</v>
      </c>
      <c r="AN1527" s="11"/>
      <c r="AO1527" s="61">
        <v>40654</v>
      </c>
      <c r="AP1527" s="61">
        <v>0</v>
      </c>
      <c r="AQ1527" s="62">
        <v>40654</v>
      </c>
      <c r="AR1527" s="62">
        <v>0</v>
      </c>
      <c r="AS1527" s="11"/>
      <c r="AT1527" s="62">
        <v>36000</v>
      </c>
      <c r="AU1527" s="62">
        <v>40654</v>
      </c>
      <c r="AV1527" s="61">
        <v>40654</v>
      </c>
      <c r="AW1527" s="63" t="str">
        <f t="shared" si="376"/>
        <v/>
      </c>
      <c r="AX1527" s="63" t="str">
        <f t="shared" si="377"/>
        <v/>
      </c>
      <c r="AY1527" s="64">
        <v>4654</v>
      </c>
      <c r="AZ1527" s="65">
        <v>0.12927777777777777</v>
      </c>
      <c r="BA1527" s="65">
        <v>0</v>
      </c>
      <c r="BB1527" s="17" t="s">
        <v>37</v>
      </c>
      <c r="BC1527" s="17" t="s">
        <v>1266</v>
      </c>
    </row>
    <row r="1528" spans="1:55" ht="20.100000000000001" customHeight="1" x14ac:dyDescent="0.2">
      <c r="A1528" s="72" t="s">
        <v>998</v>
      </c>
      <c r="B1528" s="72" t="s">
        <v>75</v>
      </c>
      <c r="C1528" s="35">
        <f t="shared" si="365"/>
        <v>8</v>
      </c>
      <c r="D1528" s="39">
        <v>12</v>
      </c>
      <c r="E1528" s="60" t="s">
        <v>23</v>
      </c>
      <c r="F1528" s="18" t="str">
        <f t="shared" si="366"/>
        <v>RIDDLE, STEPHEN</v>
      </c>
      <c r="G1528" s="11" t="s">
        <v>1468</v>
      </c>
      <c r="H1528" s="11" t="s">
        <v>1478</v>
      </c>
      <c r="I1528" s="66">
        <v>1</v>
      </c>
      <c r="J1528" s="11" t="s">
        <v>53</v>
      </c>
      <c r="K1528" s="34">
        <f t="shared" si="367"/>
        <v>0</v>
      </c>
      <c r="L1528" s="34">
        <f t="shared" si="368"/>
        <v>40183.85</v>
      </c>
      <c r="M1528" s="34">
        <f t="shared" si="369"/>
        <v>40183.85</v>
      </c>
      <c r="N1528" s="34">
        <f t="shared" si="370"/>
        <v>0</v>
      </c>
      <c r="O1528" s="34">
        <f t="shared" si="371"/>
        <v>1712.1500000000015</v>
      </c>
      <c r="P1528" s="34">
        <f t="shared" si="372"/>
        <v>1712.1500000000015</v>
      </c>
      <c r="Q1528" s="34">
        <f t="shared" si="373"/>
        <v>0</v>
      </c>
      <c r="R1528" s="34">
        <f t="shared" si="374"/>
        <v>41896</v>
      </c>
      <c r="S1528" s="34">
        <f t="shared" si="375"/>
        <v>41896</v>
      </c>
      <c r="T1528" s="13">
        <v>42891</v>
      </c>
      <c r="V1528" s="11" t="s">
        <v>1475</v>
      </c>
      <c r="W1528" s="11" t="s">
        <v>1476</v>
      </c>
      <c r="X1528" s="11" t="s">
        <v>8929</v>
      </c>
      <c r="Y1528" s="11" t="s">
        <v>1477</v>
      </c>
      <c r="Z1528" s="11" t="s">
        <v>1003</v>
      </c>
      <c r="AA1528" s="11" t="s">
        <v>1470</v>
      </c>
      <c r="AB1528" s="11" t="s">
        <v>1471</v>
      </c>
      <c r="AC1528" s="12" t="s">
        <v>702</v>
      </c>
      <c r="AD1528" s="12" t="s">
        <v>702</v>
      </c>
      <c r="AE1528" s="70">
        <v>27761</v>
      </c>
      <c r="AF1528" s="70">
        <v>56303</v>
      </c>
      <c r="AG1528" s="60"/>
      <c r="AH1528" s="61">
        <v>39590</v>
      </c>
      <c r="AI1528" s="61">
        <v>0</v>
      </c>
      <c r="AJ1528" s="61">
        <v>40183.85</v>
      </c>
      <c r="AK1528" s="61">
        <v>0</v>
      </c>
      <c r="AL1528" s="61">
        <v>0</v>
      </c>
      <c r="AM1528" s="61">
        <v>40183.85</v>
      </c>
      <c r="AN1528" s="11" t="s">
        <v>1026</v>
      </c>
      <c r="AO1528" s="61">
        <v>41896</v>
      </c>
      <c r="AP1528" s="61">
        <v>0</v>
      </c>
      <c r="AQ1528" s="62">
        <v>0</v>
      </c>
      <c r="AR1528" s="62">
        <v>41896</v>
      </c>
      <c r="AS1528" s="11" t="s">
        <v>1026</v>
      </c>
      <c r="AT1528" s="62">
        <v>40183.85</v>
      </c>
      <c r="AU1528" s="62">
        <v>41896</v>
      </c>
      <c r="AV1528" s="61">
        <v>2306</v>
      </c>
      <c r="AW1528" s="63" t="str">
        <f t="shared" si="376"/>
        <v/>
      </c>
      <c r="AX1528" s="63" t="str">
        <f t="shared" si="377"/>
        <v/>
      </c>
      <c r="AY1528" s="64">
        <v>1712.1500000000015</v>
      </c>
      <c r="AZ1528" s="65">
        <v>4.2607913378135784E-2</v>
      </c>
      <c r="BA1528" s="65">
        <v>5.8247032078807777E-2</v>
      </c>
      <c r="BB1528" s="17" t="s">
        <v>37</v>
      </c>
      <c r="BC1528" s="17" t="s">
        <v>1266</v>
      </c>
    </row>
    <row r="1529" spans="1:55" ht="20.100000000000001" customHeight="1" x14ac:dyDescent="0.2">
      <c r="A1529" s="72" t="s">
        <v>998</v>
      </c>
      <c r="B1529" s="72" t="s">
        <v>75</v>
      </c>
      <c r="C1529" s="35">
        <f t="shared" si="365"/>
        <v>8</v>
      </c>
      <c r="D1529" s="39">
        <v>12</v>
      </c>
      <c r="E1529" s="60" t="s">
        <v>23</v>
      </c>
      <c r="F1529" s="18" t="str">
        <f t="shared" si="366"/>
        <v>Rogister, Kristen</v>
      </c>
      <c r="G1529" s="11" t="s">
        <v>629</v>
      </c>
      <c r="H1529" s="11" t="s">
        <v>1700</v>
      </c>
      <c r="I1529" s="66">
        <v>1</v>
      </c>
      <c r="J1529" s="11" t="s">
        <v>53</v>
      </c>
      <c r="K1529" s="34">
        <f t="shared" si="367"/>
        <v>50223</v>
      </c>
      <c r="L1529" s="34">
        <f t="shared" si="368"/>
        <v>0</v>
      </c>
      <c r="M1529" s="34">
        <f t="shared" si="369"/>
        <v>50223</v>
      </c>
      <c r="N1529" s="34">
        <f t="shared" si="370"/>
        <v>2511</v>
      </c>
      <c r="O1529" s="34">
        <f t="shared" si="371"/>
        <v>0</v>
      </c>
      <c r="P1529" s="34">
        <f t="shared" si="372"/>
        <v>2511</v>
      </c>
      <c r="Q1529" s="34">
        <f t="shared" si="373"/>
        <v>52734</v>
      </c>
      <c r="R1529" s="34">
        <f t="shared" si="374"/>
        <v>0</v>
      </c>
      <c r="S1529" s="34">
        <f t="shared" si="375"/>
        <v>52734</v>
      </c>
      <c r="T1529" s="13">
        <v>42877</v>
      </c>
      <c r="V1529" s="11" t="s">
        <v>1697</v>
      </c>
      <c r="W1529" s="11" t="s">
        <v>1698</v>
      </c>
      <c r="X1529" s="11" t="s">
        <v>8937</v>
      </c>
      <c r="Y1529" s="11" t="s">
        <v>1699</v>
      </c>
      <c r="Z1529" s="11" t="s">
        <v>1068</v>
      </c>
      <c r="AA1529" s="11" t="s">
        <v>1685</v>
      </c>
      <c r="AB1529" s="11" t="s">
        <v>1686</v>
      </c>
      <c r="AC1529" s="12" t="s">
        <v>633</v>
      </c>
      <c r="AD1529" s="12" t="s">
        <v>634</v>
      </c>
      <c r="AE1529" s="70">
        <v>41552</v>
      </c>
      <c r="AF1529" s="70">
        <v>58885</v>
      </c>
      <c r="AG1529" s="60"/>
      <c r="AH1529" s="61">
        <v>46289</v>
      </c>
      <c r="AI1529" s="61">
        <v>0</v>
      </c>
      <c r="AJ1529" s="61">
        <v>50223</v>
      </c>
      <c r="AK1529" s="61">
        <v>0</v>
      </c>
      <c r="AL1529" s="61">
        <v>50223</v>
      </c>
      <c r="AM1529" s="61">
        <v>0</v>
      </c>
      <c r="AN1529" s="11"/>
      <c r="AO1529" s="61">
        <v>52734</v>
      </c>
      <c r="AP1529" s="61">
        <v>0</v>
      </c>
      <c r="AQ1529" s="62">
        <v>52734</v>
      </c>
      <c r="AR1529" s="62">
        <v>0</v>
      </c>
      <c r="AS1529" s="11"/>
      <c r="AT1529" s="62">
        <v>50223</v>
      </c>
      <c r="AU1529" s="62">
        <v>52734</v>
      </c>
      <c r="AV1529" s="61">
        <v>6445</v>
      </c>
      <c r="AW1529" s="63" t="str">
        <f t="shared" si="376"/>
        <v/>
      </c>
      <c r="AX1529" s="63" t="str">
        <f t="shared" si="377"/>
        <v/>
      </c>
      <c r="AY1529" s="64">
        <v>2511</v>
      </c>
      <c r="AZ1529" s="65">
        <v>4.9997013320590165E-2</v>
      </c>
      <c r="BA1529" s="65">
        <v>0.13923394326945926</v>
      </c>
      <c r="BB1529" s="17" t="s">
        <v>37</v>
      </c>
      <c r="BC1529" s="17" t="s">
        <v>1266</v>
      </c>
    </row>
    <row r="1530" spans="1:55" ht="20.100000000000001" customHeight="1" x14ac:dyDescent="0.2">
      <c r="A1530" s="72" t="s">
        <v>998</v>
      </c>
      <c r="B1530" s="72" t="s">
        <v>75</v>
      </c>
      <c r="C1530" s="35">
        <f t="shared" si="365"/>
        <v>8</v>
      </c>
      <c r="D1530" s="39">
        <v>12</v>
      </c>
      <c r="E1530" s="60" t="s">
        <v>23</v>
      </c>
      <c r="F1530" s="18" t="str">
        <f t="shared" si="366"/>
        <v>Roos, Alexandra</v>
      </c>
      <c r="G1530" s="11" t="s">
        <v>1143</v>
      </c>
      <c r="H1530" s="11" t="s">
        <v>2258</v>
      </c>
      <c r="I1530" s="66">
        <v>1</v>
      </c>
      <c r="J1530" s="11" t="s">
        <v>53</v>
      </c>
      <c r="K1530" s="34">
        <f t="shared" si="367"/>
        <v>0</v>
      </c>
      <c r="L1530" s="34">
        <f t="shared" si="368"/>
        <v>38570</v>
      </c>
      <c r="M1530" s="34">
        <f t="shared" si="369"/>
        <v>38570</v>
      </c>
      <c r="N1530" s="34">
        <f t="shared" si="370"/>
        <v>0</v>
      </c>
      <c r="O1530" s="34">
        <f t="shared" si="371"/>
        <v>2809</v>
      </c>
      <c r="P1530" s="34">
        <f t="shared" si="372"/>
        <v>2809</v>
      </c>
      <c r="Q1530" s="34">
        <f t="shared" si="373"/>
        <v>0</v>
      </c>
      <c r="R1530" s="34">
        <f t="shared" si="374"/>
        <v>41379</v>
      </c>
      <c r="S1530" s="34">
        <f t="shared" si="375"/>
        <v>41379</v>
      </c>
      <c r="T1530" s="13">
        <v>42863</v>
      </c>
      <c r="V1530" s="11" t="s">
        <v>2255</v>
      </c>
      <c r="W1530" s="11" t="s">
        <v>2256</v>
      </c>
      <c r="X1530" s="11" t="s">
        <v>8938</v>
      </c>
      <c r="Y1530" s="11" t="s">
        <v>2257</v>
      </c>
      <c r="Z1530" s="11" t="s">
        <v>1122</v>
      </c>
      <c r="AA1530" s="11" t="s">
        <v>2249</v>
      </c>
      <c r="AB1530" s="11" t="s">
        <v>2250</v>
      </c>
      <c r="AC1530" s="12" t="s">
        <v>351</v>
      </c>
      <c r="AD1530" s="12" t="s">
        <v>1116</v>
      </c>
      <c r="AE1530" s="70">
        <v>30206</v>
      </c>
      <c r="AF1530" s="70">
        <v>48686</v>
      </c>
      <c r="AG1530" s="60"/>
      <c r="AH1530" s="61">
        <v>38000</v>
      </c>
      <c r="AI1530" s="61">
        <v>0</v>
      </c>
      <c r="AJ1530" s="61">
        <v>38570</v>
      </c>
      <c r="AK1530" s="61">
        <v>0</v>
      </c>
      <c r="AL1530" s="61">
        <v>0</v>
      </c>
      <c r="AM1530" s="61">
        <v>38570</v>
      </c>
      <c r="AN1530" s="11" t="s">
        <v>997</v>
      </c>
      <c r="AO1530" s="61">
        <v>41379</v>
      </c>
      <c r="AP1530" s="61">
        <v>0</v>
      </c>
      <c r="AQ1530" s="62">
        <v>0</v>
      </c>
      <c r="AR1530" s="62">
        <v>41379</v>
      </c>
      <c r="AS1530" s="11" t="s">
        <v>997</v>
      </c>
      <c r="AT1530" s="62">
        <v>38570</v>
      </c>
      <c r="AU1530" s="62">
        <v>41379</v>
      </c>
      <c r="AV1530" s="61">
        <v>3379</v>
      </c>
      <c r="AW1530" s="63" t="str">
        <f t="shared" si="376"/>
        <v/>
      </c>
      <c r="AX1530" s="63" t="str">
        <f t="shared" si="377"/>
        <v/>
      </c>
      <c r="AY1530" s="64">
        <v>2809</v>
      </c>
      <c r="AZ1530" s="65">
        <v>7.2828623282343796E-2</v>
      </c>
      <c r="BA1530" s="65">
        <v>8.8921052631578942E-2</v>
      </c>
      <c r="BB1530" s="17" t="s">
        <v>37</v>
      </c>
      <c r="BC1530" s="17" t="s">
        <v>1285</v>
      </c>
    </row>
    <row r="1531" spans="1:55" ht="20.100000000000001" customHeight="1" x14ac:dyDescent="0.2">
      <c r="A1531" s="72" t="s">
        <v>998</v>
      </c>
      <c r="B1531" s="72" t="s">
        <v>75</v>
      </c>
      <c r="C1531" s="35">
        <f t="shared" si="365"/>
        <v>8</v>
      </c>
      <c r="D1531" s="39">
        <v>12</v>
      </c>
      <c r="E1531" s="60" t="s">
        <v>23</v>
      </c>
      <c r="F1531" s="18" t="str">
        <f t="shared" si="366"/>
        <v>SALAZAR, ASHLEY</v>
      </c>
      <c r="G1531" s="11" t="s">
        <v>1093</v>
      </c>
      <c r="H1531" s="11" t="s">
        <v>2073</v>
      </c>
      <c r="I1531" s="66">
        <v>1</v>
      </c>
      <c r="J1531" s="11" t="s">
        <v>53</v>
      </c>
      <c r="K1531" s="34">
        <f t="shared" si="367"/>
        <v>0</v>
      </c>
      <c r="L1531" s="34">
        <f t="shared" si="368"/>
        <v>46395.65</v>
      </c>
      <c r="M1531" s="34">
        <f t="shared" si="369"/>
        <v>46395.65</v>
      </c>
      <c r="N1531" s="34">
        <f t="shared" si="370"/>
        <v>0</v>
      </c>
      <c r="O1531" s="34">
        <f t="shared" si="371"/>
        <v>8256.3499999999985</v>
      </c>
      <c r="P1531" s="34">
        <f t="shared" si="372"/>
        <v>8256.3499999999985</v>
      </c>
      <c r="Q1531" s="34">
        <f t="shared" si="373"/>
        <v>0</v>
      </c>
      <c r="R1531" s="34">
        <f t="shared" si="374"/>
        <v>54652</v>
      </c>
      <c r="S1531" s="34">
        <f t="shared" si="375"/>
        <v>54652</v>
      </c>
      <c r="T1531" s="13">
        <v>42877</v>
      </c>
      <c r="V1531" s="11" t="s">
        <v>2070</v>
      </c>
      <c r="W1531" s="11" t="s">
        <v>2071</v>
      </c>
      <c r="X1531" s="11" t="s">
        <v>8946</v>
      </c>
      <c r="Y1531" s="11" t="s">
        <v>2072</v>
      </c>
      <c r="Z1531" s="11" t="s">
        <v>1122</v>
      </c>
      <c r="AA1531" s="11" t="s">
        <v>2065</v>
      </c>
      <c r="AB1531" s="11" t="s">
        <v>2066</v>
      </c>
      <c r="AC1531" s="12" t="s">
        <v>747</v>
      </c>
      <c r="AD1531" s="12" t="s">
        <v>73</v>
      </c>
      <c r="AE1531" s="70">
        <v>34997</v>
      </c>
      <c r="AF1531" s="70">
        <v>66831</v>
      </c>
      <c r="AG1531" s="60"/>
      <c r="AH1531" s="61">
        <v>45710</v>
      </c>
      <c r="AI1531" s="61">
        <v>0</v>
      </c>
      <c r="AJ1531" s="61">
        <v>46395.65</v>
      </c>
      <c r="AK1531" s="61">
        <v>0</v>
      </c>
      <c r="AL1531" s="61">
        <v>0</v>
      </c>
      <c r="AM1531" s="61">
        <v>46395.65</v>
      </c>
      <c r="AN1531" s="11" t="s">
        <v>1015</v>
      </c>
      <c r="AO1531" s="61">
        <v>54652</v>
      </c>
      <c r="AP1531" s="61">
        <v>0</v>
      </c>
      <c r="AQ1531" s="62">
        <v>0</v>
      </c>
      <c r="AR1531" s="62">
        <v>54652</v>
      </c>
      <c r="AS1531" s="11" t="s">
        <v>1015</v>
      </c>
      <c r="AT1531" s="62">
        <v>46395.65</v>
      </c>
      <c r="AU1531" s="62">
        <v>54652</v>
      </c>
      <c r="AV1531" s="61">
        <v>8942</v>
      </c>
      <c r="AW1531" s="63" t="str">
        <f t="shared" si="376"/>
        <v/>
      </c>
      <c r="AX1531" s="63" t="str">
        <f t="shared" si="377"/>
        <v/>
      </c>
      <c r="AY1531" s="64">
        <v>8256.3499999999985</v>
      </c>
      <c r="AZ1531" s="65">
        <v>0.17795526089191549</v>
      </c>
      <c r="BA1531" s="65">
        <v>0.19562458980529424</v>
      </c>
      <c r="BB1531" s="17" t="s">
        <v>37</v>
      </c>
      <c r="BC1531" s="17" t="s">
        <v>1285</v>
      </c>
    </row>
    <row r="1532" spans="1:55" ht="20.100000000000001" customHeight="1" x14ac:dyDescent="0.2">
      <c r="A1532" s="72" t="s">
        <v>998</v>
      </c>
      <c r="B1532" s="72" t="s">
        <v>75</v>
      </c>
      <c r="C1532" s="35">
        <f t="shared" si="365"/>
        <v>8</v>
      </c>
      <c r="D1532" s="39">
        <v>12</v>
      </c>
      <c r="E1532" s="60" t="s">
        <v>23</v>
      </c>
      <c r="F1532" s="18" t="str">
        <f t="shared" si="366"/>
        <v>Streeter, Charles</v>
      </c>
      <c r="G1532" s="11" t="s">
        <v>1043</v>
      </c>
      <c r="H1532" s="11" t="s">
        <v>2917</v>
      </c>
      <c r="I1532" s="66">
        <v>1</v>
      </c>
      <c r="J1532" s="11" t="s">
        <v>53</v>
      </c>
      <c r="K1532" s="34">
        <f t="shared" si="367"/>
        <v>0</v>
      </c>
      <c r="L1532" s="34">
        <f t="shared" si="368"/>
        <v>81741</v>
      </c>
      <c r="M1532" s="34">
        <f t="shared" si="369"/>
        <v>81741</v>
      </c>
      <c r="N1532" s="34">
        <f t="shared" si="370"/>
        <v>0</v>
      </c>
      <c r="O1532" s="34">
        <f t="shared" si="371"/>
        <v>7123</v>
      </c>
      <c r="P1532" s="34">
        <f t="shared" si="372"/>
        <v>7123</v>
      </c>
      <c r="Q1532" s="34">
        <f t="shared" si="373"/>
        <v>0</v>
      </c>
      <c r="R1532" s="34">
        <f t="shared" si="374"/>
        <v>88864</v>
      </c>
      <c r="S1532" s="34">
        <f t="shared" si="375"/>
        <v>88864</v>
      </c>
      <c r="T1532" s="13">
        <v>42898</v>
      </c>
      <c r="V1532" s="11" t="s">
        <v>2914</v>
      </c>
      <c r="W1532" s="11" t="s">
        <v>2915</v>
      </c>
      <c r="X1532" s="11" t="s">
        <v>8987</v>
      </c>
      <c r="Y1532" s="11" t="s">
        <v>2916</v>
      </c>
      <c r="Z1532" s="11" t="s">
        <v>2872</v>
      </c>
      <c r="AA1532" s="11" t="s">
        <v>2918</v>
      </c>
      <c r="AB1532" s="11" t="s">
        <v>2919</v>
      </c>
      <c r="AC1532" s="12" t="s">
        <v>1047</v>
      </c>
      <c r="AD1532" s="12" t="s">
        <v>727</v>
      </c>
      <c r="AE1532" s="70">
        <v>43590</v>
      </c>
      <c r="AF1532" s="70">
        <v>104454</v>
      </c>
      <c r="AG1532" s="60"/>
      <c r="AH1532" s="61">
        <v>76696</v>
      </c>
      <c r="AI1532" s="61">
        <v>0</v>
      </c>
      <c r="AJ1532" s="61">
        <v>81741</v>
      </c>
      <c r="AK1532" s="61">
        <v>0</v>
      </c>
      <c r="AL1532" s="61">
        <v>0</v>
      </c>
      <c r="AM1532" s="61">
        <v>81741</v>
      </c>
      <c r="AN1532" s="11" t="s">
        <v>1015</v>
      </c>
      <c r="AO1532" s="61">
        <v>88864</v>
      </c>
      <c r="AP1532" s="61">
        <v>0</v>
      </c>
      <c r="AQ1532" s="62">
        <v>0</v>
      </c>
      <c r="AR1532" s="62">
        <v>88864</v>
      </c>
      <c r="AS1532" s="11" t="s">
        <v>1015</v>
      </c>
      <c r="AT1532" s="62">
        <v>81741</v>
      </c>
      <c r="AU1532" s="62">
        <v>88864</v>
      </c>
      <c r="AV1532" s="61">
        <v>12168</v>
      </c>
      <c r="AW1532" s="63" t="str">
        <f t="shared" si="376"/>
        <v/>
      </c>
      <c r="AX1532" s="63" t="str">
        <f t="shared" si="377"/>
        <v/>
      </c>
      <c r="AY1532" s="64">
        <v>7123</v>
      </c>
      <c r="AZ1532" s="65">
        <v>8.7141091985662028E-2</v>
      </c>
      <c r="BA1532" s="65">
        <v>0.15865234171273598</v>
      </c>
      <c r="BB1532" s="17" t="s">
        <v>37</v>
      </c>
      <c r="BC1532" s="17" t="s">
        <v>1285</v>
      </c>
    </row>
    <row r="1533" spans="1:55" ht="20.100000000000001" customHeight="1" x14ac:dyDescent="0.2">
      <c r="A1533" s="72" t="s">
        <v>998</v>
      </c>
      <c r="B1533" s="72" t="s">
        <v>75</v>
      </c>
      <c r="C1533" s="35">
        <f t="shared" si="365"/>
        <v>8</v>
      </c>
      <c r="D1533" s="39">
        <v>12</v>
      </c>
      <c r="E1533" s="60" t="s">
        <v>23</v>
      </c>
      <c r="F1533" s="18" t="str">
        <f t="shared" si="366"/>
        <v>Taylor, Robin</v>
      </c>
      <c r="G1533" s="11" t="s">
        <v>925</v>
      </c>
      <c r="H1533" s="11" t="s">
        <v>2291</v>
      </c>
      <c r="I1533" s="66">
        <v>1</v>
      </c>
      <c r="J1533" s="11" t="s">
        <v>53</v>
      </c>
      <c r="K1533" s="34">
        <f t="shared" si="367"/>
        <v>0</v>
      </c>
      <c r="L1533" s="34">
        <f t="shared" si="368"/>
        <v>31465</v>
      </c>
      <c r="M1533" s="34">
        <f t="shared" si="369"/>
        <v>31465</v>
      </c>
      <c r="N1533" s="34">
        <f t="shared" si="370"/>
        <v>0</v>
      </c>
      <c r="O1533" s="34">
        <f t="shared" si="371"/>
        <v>2000</v>
      </c>
      <c r="P1533" s="34">
        <f t="shared" si="372"/>
        <v>2000</v>
      </c>
      <c r="Q1533" s="34">
        <f t="shared" si="373"/>
        <v>0</v>
      </c>
      <c r="R1533" s="34">
        <f t="shared" si="374"/>
        <v>33465</v>
      </c>
      <c r="S1533" s="34">
        <f t="shared" si="375"/>
        <v>33465</v>
      </c>
      <c r="T1533" s="13">
        <v>42863</v>
      </c>
      <c r="V1533" s="11" t="s">
        <v>1783</v>
      </c>
      <c r="W1533" s="11" t="s">
        <v>476</v>
      </c>
      <c r="X1533" s="11" t="s">
        <v>8999</v>
      </c>
      <c r="Y1533" s="11" t="s">
        <v>2290</v>
      </c>
      <c r="Z1533" s="11" t="s">
        <v>1122</v>
      </c>
      <c r="AA1533" s="11" t="s">
        <v>2288</v>
      </c>
      <c r="AB1533" s="11" t="s">
        <v>2289</v>
      </c>
      <c r="AC1533" s="12" t="s">
        <v>2009</v>
      </c>
      <c r="AD1533" s="12" t="s">
        <v>2010</v>
      </c>
      <c r="AE1533" s="70">
        <v>24190</v>
      </c>
      <c r="AF1533" s="70">
        <v>44832</v>
      </c>
      <c r="AG1533" s="60"/>
      <c r="AH1533" s="61">
        <v>31000</v>
      </c>
      <c r="AI1533" s="61">
        <v>0</v>
      </c>
      <c r="AJ1533" s="61">
        <v>31465</v>
      </c>
      <c r="AK1533" s="61">
        <v>0</v>
      </c>
      <c r="AL1533" s="61">
        <v>0</v>
      </c>
      <c r="AM1533" s="61">
        <v>31465</v>
      </c>
      <c r="AN1533" s="11" t="s">
        <v>997</v>
      </c>
      <c r="AO1533" s="61">
        <v>33465</v>
      </c>
      <c r="AP1533" s="61">
        <v>0</v>
      </c>
      <c r="AQ1533" s="62">
        <v>0</v>
      </c>
      <c r="AR1533" s="62">
        <v>33465</v>
      </c>
      <c r="AS1533" s="11" t="s">
        <v>997</v>
      </c>
      <c r="AT1533" s="62">
        <v>31465</v>
      </c>
      <c r="AU1533" s="62">
        <v>33465</v>
      </c>
      <c r="AV1533" s="61">
        <v>2465</v>
      </c>
      <c r="AW1533" s="63" t="str">
        <f t="shared" si="376"/>
        <v/>
      </c>
      <c r="AX1533" s="63" t="str">
        <f t="shared" si="377"/>
        <v/>
      </c>
      <c r="AY1533" s="64">
        <v>2000</v>
      </c>
      <c r="AZ1533" s="65">
        <v>6.3562688701732081E-2</v>
      </c>
      <c r="BA1533" s="65">
        <v>7.9516129032258062E-2</v>
      </c>
      <c r="BB1533" s="17" t="s">
        <v>37</v>
      </c>
      <c r="BC1533" s="17" t="s">
        <v>1285</v>
      </c>
    </row>
    <row r="1534" spans="1:55" ht="20.100000000000001" customHeight="1" x14ac:dyDescent="0.2">
      <c r="A1534" s="72" t="s">
        <v>998</v>
      </c>
      <c r="B1534" s="72" t="s">
        <v>75</v>
      </c>
      <c r="C1534" s="35">
        <f t="shared" si="365"/>
        <v>8</v>
      </c>
      <c r="D1534" s="39">
        <v>12</v>
      </c>
      <c r="E1534" s="60" t="s">
        <v>23</v>
      </c>
      <c r="F1534" s="18" t="str">
        <f t="shared" si="366"/>
        <v>THAYER, CHARLES</v>
      </c>
      <c r="G1534" s="11" t="s">
        <v>1652</v>
      </c>
      <c r="H1534" s="11" t="s">
        <v>2386</v>
      </c>
      <c r="I1534" s="66">
        <v>1</v>
      </c>
      <c r="J1534" s="11" t="s">
        <v>53</v>
      </c>
      <c r="K1534" s="34">
        <f t="shared" si="367"/>
        <v>0</v>
      </c>
      <c r="L1534" s="34">
        <f t="shared" si="368"/>
        <v>62332.17</v>
      </c>
      <c r="M1534" s="34">
        <f t="shared" si="369"/>
        <v>62332.17</v>
      </c>
      <c r="N1534" s="34">
        <f t="shared" si="370"/>
        <v>0</v>
      </c>
      <c r="O1534" s="34">
        <f t="shared" si="371"/>
        <v>3116.8300000000017</v>
      </c>
      <c r="P1534" s="34">
        <f t="shared" si="372"/>
        <v>3116.8300000000017</v>
      </c>
      <c r="Q1534" s="34">
        <f t="shared" si="373"/>
        <v>0</v>
      </c>
      <c r="R1534" s="34">
        <f t="shared" si="374"/>
        <v>65449</v>
      </c>
      <c r="S1534" s="34">
        <f t="shared" si="375"/>
        <v>65449</v>
      </c>
      <c r="T1534" s="13">
        <v>42905</v>
      </c>
      <c r="V1534" s="11" t="s">
        <v>2383</v>
      </c>
      <c r="W1534" s="11" t="s">
        <v>2384</v>
      </c>
      <c r="X1534" s="11" t="s">
        <v>9002</v>
      </c>
      <c r="Y1534" s="11" t="s">
        <v>2385</v>
      </c>
      <c r="Z1534" s="11" t="s">
        <v>1122</v>
      </c>
      <c r="AA1534" s="11" t="s">
        <v>2387</v>
      </c>
      <c r="AB1534" s="11" t="s">
        <v>2388</v>
      </c>
      <c r="AC1534" s="12" t="s">
        <v>273</v>
      </c>
      <c r="AD1534" s="12" t="s">
        <v>273</v>
      </c>
      <c r="AE1534" s="70">
        <v>32473</v>
      </c>
      <c r="AF1534" s="70">
        <v>81000</v>
      </c>
      <c r="AG1534" s="60"/>
      <c r="AH1534" s="61">
        <v>61411</v>
      </c>
      <c r="AI1534" s="61">
        <v>0</v>
      </c>
      <c r="AJ1534" s="61">
        <v>62332.17</v>
      </c>
      <c r="AK1534" s="61">
        <v>0</v>
      </c>
      <c r="AL1534" s="61">
        <v>0</v>
      </c>
      <c r="AM1534" s="61">
        <v>62332.17</v>
      </c>
      <c r="AN1534" s="11" t="s">
        <v>1026</v>
      </c>
      <c r="AO1534" s="61">
        <v>65449</v>
      </c>
      <c r="AP1534" s="61">
        <v>0</v>
      </c>
      <c r="AQ1534" s="62">
        <v>0</v>
      </c>
      <c r="AR1534" s="62">
        <v>65449</v>
      </c>
      <c r="AS1534" s="11" t="s">
        <v>1637</v>
      </c>
      <c r="AT1534" s="62">
        <v>62332.17</v>
      </c>
      <c r="AU1534" s="62">
        <v>65449</v>
      </c>
      <c r="AV1534" s="61">
        <v>4038</v>
      </c>
      <c r="AW1534" s="63" t="str">
        <f t="shared" si="376"/>
        <v/>
      </c>
      <c r="AX1534" s="63" t="str">
        <f t="shared" si="377"/>
        <v/>
      </c>
      <c r="AY1534" s="64">
        <v>3116.8300000000017</v>
      </c>
      <c r="AZ1534" s="65">
        <v>5.0003553542255975E-2</v>
      </c>
      <c r="BA1534" s="65">
        <v>6.5753692335249386E-2</v>
      </c>
      <c r="BB1534" s="17" t="s">
        <v>37</v>
      </c>
      <c r="BC1534" s="17" t="s">
        <v>1285</v>
      </c>
    </row>
    <row r="1535" spans="1:55" ht="20.100000000000001" customHeight="1" x14ac:dyDescent="0.2">
      <c r="A1535" s="72" t="s">
        <v>998</v>
      </c>
      <c r="B1535" s="72" t="s">
        <v>75</v>
      </c>
      <c r="C1535" s="35">
        <f t="shared" si="365"/>
        <v>8</v>
      </c>
      <c r="D1535" s="39">
        <v>12</v>
      </c>
      <c r="E1535" s="60" t="s">
        <v>23</v>
      </c>
      <c r="F1535" s="18" t="str">
        <f t="shared" si="366"/>
        <v>Thompson, Erin</v>
      </c>
      <c r="G1535" s="11" t="s">
        <v>2335</v>
      </c>
      <c r="H1535" s="11" t="s">
        <v>2336</v>
      </c>
      <c r="I1535" s="66">
        <v>1</v>
      </c>
      <c r="J1535" s="11" t="s">
        <v>53</v>
      </c>
      <c r="K1535" s="34">
        <f t="shared" si="367"/>
        <v>0</v>
      </c>
      <c r="L1535" s="34">
        <f t="shared" si="368"/>
        <v>56712.11</v>
      </c>
      <c r="M1535" s="34">
        <f t="shared" si="369"/>
        <v>56712.11</v>
      </c>
      <c r="N1535" s="34">
        <f t="shared" si="370"/>
        <v>0</v>
      </c>
      <c r="O1535" s="34">
        <f t="shared" si="371"/>
        <v>3360.8899999999994</v>
      </c>
      <c r="P1535" s="34">
        <f t="shared" si="372"/>
        <v>3360.8899999999994</v>
      </c>
      <c r="Q1535" s="34">
        <f t="shared" si="373"/>
        <v>0</v>
      </c>
      <c r="R1535" s="34">
        <f t="shared" si="374"/>
        <v>60073</v>
      </c>
      <c r="S1535" s="34">
        <f t="shared" si="375"/>
        <v>60073</v>
      </c>
      <c r="T1535" s="13">
        <v>42877</v>
      </c>
      <c r="V1535" s="11" t="s">
        <v>469</v>
      </c>
      <c r="W1535" s="11" t="s">
        <v>2333</v>
      </c>
      <c r="X1535" s="11" t="s">
        <v>9004</v>
      </c>
      <c r="Y1535" s="11" t="s">
        <v>2334</v>
      </c>
      <c r="Z1535" s="11" t="s">
        <v>1122</v>
      </c>
      <c r="AA1535" s="11" t="s">
        <v>2337</v>
      </c>
      <c r="AB1535" s="11" t="s">
        <v>2338</v>
      </c>
      <c r="AC1535" s="12" t="s">
        <v>2298</v>
      </c>
      <c r="AD1535" s="12" t="s">
        <v>73</v>
      </c>
      <c r="AE1535" s="70">
        <v>35610</v>
      </c>
      <c r="AF1535" s="70">
        <v>75327</v>
      </c>
      <c r="AG1535" s="60"/>
      <c r="AH1535" s="61">
        <v>55874</v>
      </c>
      <c r="AI1535" s="61">
        <v>0</v>
      </c>
      <c r="AJ1535" s="61">
        <v>56712.11</v>
      </c>
      <c r="AK1535" s="61">
        <v>0</v>
      </c>
      <c r="AL1535" s="61">
        <v>0</v>
      </c>
      <c r="AM1535" s="61">
        <v>56712.11</v>
      </c>
      <c r="AN1535" s="11" t="s">
        <v>1015</v>
      </c>
      <c r="AO1535" s="61">
        <v>60073</v>
      </c>
      <c r="AP1535" s="61">
        <v>0</v>
      </c>
      <c r="AQ1535" s="62">
        <v>0</v>
      </c>
      <c r="AR1535" s="62">
        <v>60073</v>
      </c>
      <c r="AS1535" s="11" t="s">
        <v>1015</v>
      </c>
      <c r="AT1535" s="62">
        <v>56712.11</v>
      </c>
      <c r="AU1535" s="62">
        <v>60073</v>
      </c>
      <c r="AV1535" s="61">
        <v>4199</v>
      </c>
      <c r="AW1535" s="63" t="str">
        <f t="shared" si="376"/>
        <v/>
      </c>
      <c r="AX1535" s="63" t="str">
        <f t="shared" si="377"/>
        <v/>
      </c>
      <c r="AY1535" s="64">
        <v>3360.8899999999994</v>
      </c>
      <c r="AZ1535" s="65">
        <v>5.9262298651910489E-2</v>
      </c>
      <c r="BA1535" s="65">
        <v>7.5151233131689157E-2</v>
      </c>
      <c r="BB1535" s="17" t="s">
        <v>37</v>
      </c>
      <c r="BC1535" s="17" t="s">
        <v>1266</v>
      </c>
    </row>
    <row r="1536" spans="1:55" ht="20.100000000000001" customHeight="1" x14ac:dyDescent="0.2">
      <c r="A1536" s="72" t="s">
        <v>998</v>
      </c>
      <c r="B1536" s="72" t="s">
        <v>75</v>
      </c>
      <c r="C1536" s="35">
        <f t="shared" si="365"/>
        <v>8</v>
      </c>
      <c r="D1536" s="39">
        <v>12</v>
      </c>
      <c r="E1536" s="60" t="s">
        <v>23</v>
      </c>
      <c r="F1536" s="18" t="str">
        <f t="shared" si="366"/>
        <v>Thompson, Bawana</v>
      </c>
      <c r="G1536" s="11" t="s">
        <v>743</v>
      </c>
      <c r="H1536" s="11" t="s">
        <v>2352</v>
      </c>
      <c r="I1536" s="66">
        <v>0.75</v>
      </c>
      <c r="J1536" s="11" t="s">
        <v>53</v>
      </c>
      <c r="K1536" s="34">
        <f t="shared" si="367"/>
        <v>0</v>
      </c>
      <c r="L1536" s="34">
        <f t="shared" si="368"/>
        <v>36509</v>
      </c>
      <c r="M1536" s="34">
        <f t="shared" si="369"/>
        <v>36509</v>
      </c>
      <c r="N1536" s="34">
        <f t="shared" si="370"/>
        <v>0</v>
      </c>
      <c r="O1536" s="34">
        <f t="shared" si="371"/>
        <v>1203</v>
      </c>
      <c r="P1536" s="34">
        <f t="shared" si="372"/>
        <v>1203</v>
      </c>
      <c r="Q1536" s="34">
        <f t="shared" si="373"/>
        <v>0</v>
      </c>
      <c r="R1536" s="34">
        <f t="shared" si="374"/>
        <v>37712</v>
      </c>
      <c r="S1536" s="34">
        <f t="shared" si="375"/>
        <v>37712</v>
      </c>
      <c r="T1536" s="13">
        <v>42828</v>
      </c>
      <c r="V1536" s="11" t="s">
        <v>469</v>
      </c>
      <c r="W1536" s="11" t="s">
        <v>2350</v>
      </c>
      <c r="X1536" s="11" t="s">
        <v>9005</v>
      </c>
      <c r="Y1536" s="11" t="s">
        <v>2351</v>
      </c>
      <c r="Z1536" s="11" t="s">
        <v>1122</v>
      </c>
      <c r="AA1536" s="11" t="s">
        <v>2353</v>
      </c>
      <c r="AB1536" s="11" t="s">
        <v>2354</v>
      </c>
      <c r="AC1536" s="12" t="s">
        <v>1988</v>
      </c>
      <c r="AD1536" s="12" t="s">
        <v>73</v>
      </c>
      <c r="AE1536" s="70">
        <v>36363</v>
      </c>
      <c r="AF1536" s="70">
        <v>62603</v>
      </c>
      <c r="AG1536" s="60"/>
      <c r="AH1536" s="61">
        <v>47960</v>
      </c>
      <c r="AI1536" s="61">
        <v>0</v>
      </c>
      <c r="AJ1536" s="61">
        <v>36509</v>
      </c>
      <c r="AK1536" s="61">
        <v>0</v>
      </c>
      <c r="AL1536" s="61">
        <v>0</v>
      </c>
      <c r="AM1536" s="61">
        <v>36509</v>
      </c>
      <c r="AN1536" s="11" t="s">
        <v>1026</v>
      </c>
      <c r="AO1536" s="61">
        <v>37712</v>
      </c>
      <c r="AP1536" s="61">
        <v>0</v>
      </c>
      <c r="AQ1536" s="62">
        <v>0</v>
      </c>
      <c r="AR1536" s="62">
        <v>37712</v>
      </c>
      <c r="AS1536" s="11" t="s">
        <v>1026</v>
      </c>
      <c r="AT1536" s="62">
        <v>36509</v>
      </c>
      <c r="AU1536" s="62">
        <v>37712</v>
      </c>
      <c r="AV1536" s="61">
        <v>-10248</v>
      </c>
      <c r="AW1536" s="63" t="str">
        <f t="shared" si="376"/>
        <v/>
      </c>
      <c r="AX1536" s="63" t="str">
        <f t="shared" si="377"/>
        <v/>
      </c>
      <c r="AY1536" s="64">
        <v>1203</v>
      </c>
      <c r="AZ1536" s="65">
        <v>3.2950779259908518E-2</v>
      </c>
      <c r="BA1536" s="65">
        <v>-0.21367806505421183</v>
      </c>
      <c r="BB1536" s="17" t="s">
        <v>37</v>
      </c>
      <c r="BC1536" s="17" t="s">
        <v>1285</v>
      </c>
    </row>
    <row r="1537" spans="1:55" ht="20.100000000000001" customHeight="1" x14ac:dyDescent="0.2">
      <c r="A1537" s="72" t="s">
        <v>998</v>
      </c>
      <c r="B1537" s="72" t="s">
        <v>75</v>
      </c>
      <c r="C1537" s="35">
        <f t="shared" si="365"/>
        <v>8</v>
      </c>
      <c r="D1537" s="39">
        <v>12</v>
      </c>
      <c r="E1537" s="60" t="s">
        <v>23</v>
      </c>
      <c r="F1537" s="18" t="str">
        <f t="shared" si="366"/>
        <v>Thorp, Rosemary</v>
      </c>
      <c r="G1537" s="11" t="s">
        <v>1110</v>
      </c>
      <c r="H1537" s="11" t="s">
        <v>2550</v>
      </c>
      <c r="I1537" s="66">
        <v>1</v>
      </c>
      <c r="J1537" s="11" t="s">
        <v>53</v>
      </c>
      <c r="K1537" s="34">
        <f t="shared" si="367"/>
        <v>48000</v>
      </c>
      <c r="L1537" s="34">
        <f t="shared" si="368"/>
        <v>0</v>
      </c>
      <c r="M1537" s="34">
        <f t="shared" si="369"/>
        <v>48000</v>
      </c>
      <c r="N1537" s="34">
        <f t="shared" si="370"/>
        <v>1000</v>
      </c>
      <c r="O1537" s="34">
        <f t="shared" si="371"/>
        <v>0</v>
      </c>
      <c r="P1537" s="34">
        <f t="shared" si="372"/>
        <v>1000</v>
      </c>
      <c r="Q1537" s="34">
        <f t="shared" si="373"/>
        <v>49000</v>
      </c>
      <c r="R1537" s="34">
        <f t="shared" si="374"/>
        <v>0</v>
      </c>
      <c r="S1537" s="34">
        <f t="shared" si="375"/>
        <v>49000</v>
      </c>
      <c r="T1537" s="13">
        <v>42849</v>
      </c>
      <c r="V1537" s="11" t="s">
        <v>2547</v>
      </c>
      <c r="W1537" s="11" t="s">
        <v>2548</v>
      </c>
      <c r="X1537" s="11" t="s">
        <v>9007</v>
      </c>
      <c r="Y1537" s="11" t="s">
        <v>2549</v>
      </c>
      <c r="Z1537" s="11" t="s">
        <v>2493</v>
      </c>
      <c r="AA1537" s="11" t="s">
        <v>2551</v>
      </c>
      <c r="AB1537" s="11" t="s">
        <v>2552</v>
      </c>
      <c r="AC1537" s="12" t="s">
        <v>1851</v>
      </c>
      <c r="AD1537" s="12" t="s">
        <v>1852</v>
      </c>
      <c r="AE1537" s="70">
        <v>30709</v>
      </c>
      <c r="AF1537" s="70">
        <v>59106</v>
      </c>
      <c r="AG1537" s="60"/>
      <c r="AH1537" s="61">
        <v>0</v>
      </c>
      <c r="AI1537" s="61">
        <v>0</v>
      </c>
      <c r="AJ1537" s="61">
        <v>48000</v>
      </c>
      <c r="AK1537" s="61">
        <v>0</v>
      </c>
      <c r="AL1537" s="61">
        <v>48000</v>
      </c>
      <c r="AM1537" s="61">
        <v>0</v>
      </c>
      <c r="AN1537" s="11"/>
      <c r="AO1537" s="61">
        <v>49000</v>
      </c>
      <c r="AP1537" s="61">
        <v>0</v>
      </c>
      <c r="AQ1537" s="62">
        <v>49000</v>
      </c>
      <c r="AR1537" s="62">
        <v>0</v>
      </c>
      <c r="AS1537" s="11"/>
      <c r="AT1537" s="62">
        <v>48000</v>
      </c>
      <c r="AU1537" s="62">
        <v>49000</v>
      </c>
      <c r="AV1537" s="61">
        <v>49000</v>
      </c>
      <c r="AW1537" s="63" t="str">
        <f t="shared" si="376"/>
        <v/>
      </c>
      <c r="AX1537" s="63" t="str">
        <f t="shared" si="377"/>
        <v/>
      </c>
      <c r="AY1537" s="64">
        <v>1000</v>
      </c>
      <c r="AZ1537" s="65">
        <v>2.0833333333333332E-2</v>
      </c>
      <c r="BA1537" s="65">
        <v>0</v>
      </c>
      <c r="BB1537" s="17" t="s">
        <v>37</v>
      </c>
      <c r="BC1537" s="17" t="s">
        <v>1285</v>
      </c>
    </row>
    <row r="1538" spans="1:55" ht="20.100000000000001" customHeight="1" x14ac:dyDescent="0.2">
      <c r="A1538" s="72" t="s">
        <v>998</v>
      </c>
      <c r="B1538" s="72" t="s">
        <v>75</v>
      </c>
      <c r="C1538" s="35">
        <f t="shared" si="365"/>
        <v>8</v>
      </c>
      <c r="D1538" s="39">
        <v>12</v>
      </c>
      <c r="E1538" s="60" t="s">
        <v>23</v>
      </c>
      <c r="F1538" s="18" t="str">
        <f t="shared" si="366"/>
        <v>WALKER, JOHN</v>
      </c>
      <c r="G1538" s="11" t="s">
        <v>148</v>
      </c>
      <c r="H1538" s="11" t="s">
        <v>1427</v>
      </c>
      <c r="I1538" s="66">
        <v>1</v>
      </c>
      <c r="J1538" s="11" t="s">
        <v>53</v>
      </c>
      <c r="K1538" s="34">
        <f t="shared" si="367"/>
        <v>45411.1</v>
      </c>
      <c r="L1538" s="34">
        <f t="shared" si="368"/>
        <v>0</v>
      </c>
      <c r="M1538" s="34">
        <f t="shared" si="369"/>
        <v>45411.1</v>
      </c>
      <c r="N1538" s="34">
        <f t="shared" si="370"/>
        <v>2078.9000000000015</v>
      </c>
      <c r="O1538" s="34">
        <f t="shared" si="371"/>
        <v>0</v>
      </c>
      <c r="P1538" s="34">
        <f t="shared" si="372"/>
        <v>2078.9000000000015</v>
      </c>
      <c r="Q1538" s="34">
        <f t="shared" si="373"/>
        <v>47490</v>
      </c>
      <c r="R1538" s="34">
        <f t="shared" si="374"/>
        <v>0</v>
      </c>
      <c r="S1538" s="34">
        <f t="shared" si="375"/>
        <v>47490</v>
      </c>
      <c r="T1538" s="13">
        <v>42856</v>
      </c>
      <c r="V1538" s="11" t="s">
        <v>1424</v>
      </c>
      <c r="W1538" s="11" t="s">
        <v>1425</v>
      </c>
      <c r="X1538" s="11" t="s">
        <v>9025</v>
      </c>
      <c r="Y1538" s="11" t="s">
        <v>1426</v>
      </c>
      <c r="Z1538" s="11" t="s">
        <v>1003</v>
      </c>
      <c r="AA1538" s="11" t="s">
        <v>1004</v>
      </c>
      <c r="AB1538" s="11" t="s">
        <v>1005</v>
      </c>
      <c r="AC1538" s="12" t="s">
        <v>831</v>
      </c>
      <c r="AD1538" s="12" t="s">
        <v>831</v>
      </c>
      <c r="AE1538" s="70">
        <v>31383</v>
      </c>
      <c r="AF1538" s="70">
        <v>52611</v>
      </c>
      <c r="AG1538" s="60"/>
      <c r="AH1538" s="61">
        <v>44740</v>
      </c>
      <c r="AI1538" s="61">
        <v>0</v>
      </c>
      <c r="AJ1538" s="61">
        <v>45411.1</v>
      </c>
      <c r="AK1538" s="61">
        <v>0</v>
      </c>
      <c r="AL1538" s="61">
        <v>45411.1</v>
      </c>
      <c r="AM1538" s="61">
        <v>0</v>
      </c>
      <c r="AN1538" s="11"/>
      <c r="AO1538" s="61">
        <v>47490</v>
      </c>
      <c r="AP1538" s="61">
        <v>0</v>
      </c>
      <c r="AQ1538" s="62">
        <v>47490</v>
      </c>
      <c r="AR1538" s="62">
        <v>0</v>
      </c>
      <c r="AS1538" s="11"/>
      <c r="AT1538" s="62">
        <v>45411.1</v>
      </c>
      <c r="AU1538" s="62">
        <v>47490</v>
      </c>
      <c r="AV1538" s="61">
        <v>2750</v>
      </c>
      <c r="AW1538" s="63" t="str">
        <f t="shared" si="376"/>
        <v/>
      </c>
      <c r="AX1538" s="63" t="str">
        <f t="shared" si="377"/>
        <v/>
      </c>
      <c r="AY1538" s="64">
        <v>2078.9000000000015</v>
      </c>
      <c r="AZ1538" s="65">
        <v>4.5779556099720148E-2</v>
      </c>
      <c r="BA1538" s="65">
        <v>6.1466249441215912E-2</v>
      </c>
      <c r="BB1538" s="17" t="s">
        <v>37</v>
      </c>
      <c r="BC1538" s="17" t="s">
        <v>1266</v>
      </c>
    </row>
    <row r="1539" spans="1:55" ht="20.100000000000001" customHeight="1" x14ac:dyDescent="0.2">
      <c r="A1539" s="72" t="s">
        <v>998</v>
      </c>
      <c r="B1539" s="72" t="s">
        <v>75</v>
      </c>
      <c r="C1539" s="35">
        <f t="shared" si="365"/>
        <v>8</v>
      </c>
      <c r="D1539" s="39">
        <v>12</v>
      </c>
      <c r="E1539" s="60" t="s">
        <v>23</v>
      </c>
      <c r="F1539" s="18" t="str">
        <f t="shared" si="366"/>
        <v>West, James</v>
      </c>
      <c r="G1539" s="11" t="s">
        <v>1468</v>
      </c>
      <c r="H1539" s="11" t="s">
        <v>1474</v>
      </c>
      <c r="I1539" s="66">
        <v>1</v>
      </c>
      <c r="J1539" s="11" t="s">
        <v>53</v>
      </c>
      <c r="K1539" s="34">
        <f t="shared" si="367"/>
        <v>0</v>
      </c>
      <c r="L1539" s="34">
        <f t="shared" si="368"/>
        <v>38472.559999999998</v>
      </c>
      <c r="M1539" s="34">
        <f t="shared" si="369"/>
        <v>38472.559999999998</v>
      </c>
      <c r="N1539" s="34">
        <f t="shared" si="370"/>
        <v>0</v>
      </c>
      <c r="O1539" s="34">
        <f t="shared" si="371"/>
        <v>3423.4400000000023</v>
      </c>
      <c r="P1539" s="34">
        <f t="shared" si="372"/>
        <v>3423.4400000000023</v>
      </c>
      <c r="Q1539" s="34">
        <f t="shared" si="373"/>
        <v>0</v>
      </c>
      <c r="R1539" s="34">
        <f t="shared" si="374"/>
        <v>41896</v>
      </c>
      <c r="S1539" s="34">
        <f t="shared" si="375"/>
        <v>41896</v>
      </c>
      <c r="T1539" s="13">
        <v>42891</v>
      </c>
      <c r="V1539" s="11" t="s">
        <v>1472</v>
      </c>
      <c r="W1539" s="11" t="s">
        <v>91</v>
      </c>
      <c r="X1539" s="11" t="s">
        <v>9031</v>
      </c>
      <c r="Y1539" s="11" t="s">
        <v>1473</v>
      </c>
      <c r="Z1539" s="11" t="s">
        <v>1003</v>
      </c>
      <c r="AA1539" s="11" t="s">
        <v>1470</v>
      </c>
      <c r="AB1539" s="11" t="s">
        <v>1471</v>
      </c>
      <c r="AC1539" s="12" t="s">
        <v>702</v>
      </c>
      <c r="AD1539" s="12" t="s">
        <v>702</v>
      </c>
      <c r="AE1539" s="70">
        <v>27761</v>
      </c>
      <c r="AF1539" s="70">
        <v>56303</v>
      </c>
      <c r="AG1539" s="60"/>
      <c r="AH1539" s="61">
        <v>37904</v>
      </c>
      <c r="AI1539" s="61">
        <v>0</v>
      </c>
      <c r="AJ1539" s="61">
        <v>38472.559999999998</v>
      </c>
      <c r="AK1539" s="61">
        <v>0</v>
      </c>
      <c r="AL1539" s="61">
        <v>0</v>
      </c>
      <c r="AM1539" s="61">
        <v>38472.559999999998</v>
      </c>
      <c r="AN1539" s="11" t="s">
        <v>1026</v>
      </c>
      <c r="AO1539" s="61">
        <v>41896</v>
      </c>
      <c r="AP1539" s="61">
        <v>0</v>
      </c>
      <c r="AQ1539" s="62">
        <v>0</v>
      </c>
      <c r="AR1539" s="62">
        <v>41896</v>
      </c>
      <c r="AS1539" s="11" t="s">
        <v>1026</v>
      </c>
      <c r="AT1539" s="62">
        <v>38472.559999999998</v>
      </c>
      <c r="AU1539" s="62">
        <v>41896</v>
      </c>
      <c r="AV1539" s="61">
        <v>3992</v>
      </c>
      <c r="AW1539" s="63" t="str">
        <f t="shared" si="376"/>
        <v/>
      </c>
      <c r="AX1539" s="63" t="str">
        <f t="shared" si="377"/>
        <v/>
      </c>
      <c r="AY1539" s="64">
        <v>3423.4400000000023</v>
      </c>
      <c r="AZ1539" s="65">
        <v>8.8983940761935332E-2</v>
      </c>
      <c r="BA1539" s="65">
        <v>0.10531869987336429</v>
      </c>
      <c r="BB1539" s="17" t="s">
        <v>37</v>
      </c>
      <c r="BC1539" s="17" t="s">
        <v>1266</v>
      </c>
    </row>
    <row r="1540" spans="1:55" ht="20.100000000000001" customHeight="1" x14ac:dyDescent="0.2">
      <c r="A1540" s="72" t="s">
        <v>998</v>
      </c>
      <c r="B1540" s="72" t="s">
        <v>75</v>
      </c>
      <c r="C1540" s="35">
        <f t="shared" si="365"/>
        <v>8</v>
      </c>
      <c r="D1540" s="39">
        <v>12</v>
      </c>
      <c r="E1540" s="60" t="s">
        <v>23</v>
      </c>
      <c r="F1540" s="18" t="str">
        <f t="shared" si="366"/>
        <v>WHITAKER, GEORGE</v>
      </c>
      <c r="G1540" s="11" t="s">
        <v>148</v>
      </c>
      <c r="H1540" s="11" t="s">
        <v>1423</v>
      </c>
      <c r="I1540" s="66">
        <v>1</v>
      </c>
      <c r="J1540" s="11" t="s">
        <v>53</v>
      </c>
      <c r="K1540" s="34">
        <f t="shared" si="367"/>
        <v>45411.1</v>
      </c>
      <c r="L1540" s="34">
        <f t="shared" si="368"/>
        <v>0</v>
      </c>
      <c r="M1540" s="34">
        <f t="shared" si="369"/>
        <v>45411.1</v>
      </c>
      <c r="N1540" s="34">
        <f t="shared" si="370"/>
        <v>2078.9000000000015</v>
      </c>
      <c r="O1540" s="34">
        <f t="shared" si="371"/>
        <v>0</v>
      </c>
      <c r="P1540" s="34">
        <f t="shared" si="372"/>
        <v>2078.9000000000015</v>
      </c>
      <c r="Q1540" s="34">
        <f t="shared" si="373"/>
        <v>47490</v>
      </c>
      <c r="R1540" s="34">
        <f t="shared" si="374"/>
        <v>0</v>
      </c>
      <c r="S1540" s="34">
        <f t="shared" si="375"/>
        <v>47490</v>
      </c>
      <c r="T1540" s="13">
        <v>42856</v>
      </c>
      <c r="V1540" s="11" t="s">
        <v>1420</v>
      </c>
      <c r="W1540" s="11" t="s">
        <v>1421</v>
      </c>
      <c r="X1540" s="11" t="s">
        <v>9033</v>
      </c>
      <c r="Y1540" s="11" t="s">
        <v>1422</v>
      </c>
      <c r="Z1540" s="11" t="s">
        <v>1003</v>
      </c>
      <c r="AA1540" s="11" t="s">
        <v>1004</v>
      </c>
      <c r="AB1540" s="11" t="s">
        <v>1005</v>
      </c>
      <c r="AC1540" s="12" t="s">
        <v>831</v>
      </c>
      <c r="AD1540" s="12" t="s">
        <v>831</v>
      </c>
      <c r="AE1540" s="70">
        <v>31383</v>
      </c>
      <c r="AF1540" s="70">
        <v>52611</v>
      </c>
      <c r="AG1540" s="60"/>
      <c r="AH1540" s="61">
        <v>44740</v>
      </c>
      <c r="AI1540" s="61">
        <v>0</v>
      </c>
      <c r="AJ1540" s="61">
        <v>45411.1</v>
      </c>
      <c r="AK1540" s="61">
        <v>0</v>
      </c>
      <c r="AL1540" s="61">
        <v>45411.1</v>
      </c>
      <c r="AM1540" s="61">
        <v>0</v>
      </c>
      <c r="AN1540" s="11"/>
      <c r="AO1540" s="61">
        <v>47490</v>
      </c>
      <c r="AP1540" s="61">
        <v>0</v>
      </c>
      <c r="AQ1540" s="62">
        <v>47490</v>
      </c>
      <c r="AR1540" s="62">
        <v>0</v>
      </c>
      <c r="AS1540" s="11"/>
      <c r="AT1540" s="62">
        <v>45411.1</v>
      </c>
      <c r="AU1540" s="62">
        <v>47490</v>
      </c>
      <c r="AV1540" s="61">
        <v>2750</v>
      </c>
      <c r="AW1540" s="63" t="str">
        <f t="shared" si="376"/>
        <v/>
      </c>
      <c r="AX1540" s="63" t="str">
        <f t="shared" si="377"/>
        <v/>
      </c>
      <c r="AY1540" s="64">
        <v>2078.9000000000015</v>
      </c>
      <c r="AZ1540" s="65">
        <v>4.5779556099720148E-2</v>
      </c>
      <c r="BA1540" s="65">
        <v>6.1466249441215912E-2</v>
      </c>
      <c r="BB1540" s="17" t="s">
        <v>37</v>
      </c>
      <c r="BC1540" s="17" t="s">
        <v>1266</v>
      </c>
    </row>
    <row r="1541" spans="1:55" ht="20.100000000000001" customHeight="1" x14ac:dyDescent="0.2">
      <c r="A1541" s="72" t="s">
        <v>998</v>
      </c>
      <c r="B1541" s="72" t="s">
        <v>75</v>
      </c>
      <c r="C1541" s="35">
        <f t="shared" si="365"/>
        <v>8</v>
      </c>
      <c r="D1541" s="39">
        <v>12</v>
      </c>
      <c r="E1541" s="60" t="s">
        <v>23</v>
      </c>
      <c r="F1541" s="18" t="str">
        <f t="shared" si="366"/>
        <v>WHITE, THERESA</v>
      </c>
      <c r="G1541" s="11" t="s">
        <v>1312</v>
      </c>
      <c r="H1541" s="11" t="s">
        <v>2947</v>
      </c>
      <c r="I1541" s="66">
        <v>1</v>
      </c>
      <c r="J1541" s="11" t="s">
        <v>53</v>
      </c>
      <c r="K1541" s="34">
        <f t="shared" si="367"/>
        <v>36010.109100000001</v>
      </c>
      <c r="L1541" s="34">
        <f t="shared" si="368"/>
        <v>21844.890899999999</v>
      </c>
      <c r="M1541" s="34">
        <f t="shared" si="369"/>
        <v>57855</v>
      </c>
      <c r="N1541" s="34">
        <f t="shared" si="370"/>
        <v>-36010.109100000001</v>
      </c>
      <c r="O1541" s="34">
        <f t="shared" si="371"/>
        <v>39094.109100000001</v>
      </c>
      <c r="P1541" s="34">
        <f t="shared" si="372"/>
        <v>3084</v>
      </c>
      <c r="Q1541" s="34">
        <f t="shared" si="373"/>
        <v>0</v>
      </c>
      <c r="R1541" s="34">
        <f t="shared" si="374"/>
        <v>60939</v>
      </c>
      <c r="S1541" s="34">
        <f t="shared" si="375"/>
        <v>60939</v>
      </c>
      <c r="T1541" s="13">
        <v>42891</v>
      </c>
      <c r="V1541" s="11" t="s">
        <v>2944</v>
      </c>
      <c r="W1541" s="11" t="s">
        <v>2945</v>
      </c>
      <c r="X1541" s="11" t="s">
        <v>9035</v>
      </c>
      <c r="Y1541" s="11" t="s">
        <v>2946</v>
      </c>
      <c r="Z1541" s="11" t="s">
        <v>1306</v>
      </c>
      <c r="AA1541" s="11" t="s">
        <v>2939</v>
      </c>
      <c r="AB1541" s="11" t="s">
        <v>2940</v>
      </c>
      <c r="AC1541" s="12" t="s">
        <v>836</v>
      </c>
      <c r="AD1541" s="12" t="s">
        <v>73</v>
      </c>
      <c r="AE1541" s="70">
        <v>39622</v>
      </c>
      <c r="AF1541" s="70">
        <v>74005</v>
      </c>
      <c r="AG1541" s="60"/>
      <c r="AH1541" s="61">
        <v>57000</v>
      </c>
      <c r="AI1541" s="61">
        <v>0</v>
      </c>
      <c r="AJ1541" s="61">
        <v>57855</v>
      </c>
      <c r="AK1541" s="61">
        <v>0</v>
      </c>
      <c r="AL1541" s="61">
        <v>36010.109100000001</v>
      </c>
      <c r="AM1541" s="61">
        <v>21844.890899999999</v>
      </c>
      <c r="AN1541" s="11" t="s">
        <v>1038</v>
      </c>
      <c r="AO1541" s="61">
        <v>60939</v>
      </c>
      <c r="AP1541" s="61">
        <v>0</v>
      </c>
      <c r="AQ1541" s="62">
        <v>0</v>
      </c>
      <c r="AR1541" s="62">
        <v>60939</v>
      </c>
      <c r="AS1541" s="11" t="s">
        <v>1038</v>
      </c>
      <c r="AT1541" s="62">
        <v>57855</v>
      </c>
      <c r="AU1541" s="62">
        <v>60939</v>
      </c>
      <c r="AV1541" s="61">
        <v>3939</v>
      </c>
      <c r="AW1541" s="63" t="str">
        <f t="shared" si="376"/>
        <v/>
      </c>
      <c r="AX1541" s="63" t="str">
        <f t="shared" si="377"/>
        <v/>
      </c>
      <c r="AY1541" s="64">
        <v>3084</v>
      </c>
      <c r="AZ1541" s="65">
        <v>5.3305677988073633E-2</v>
      </c>
      <c r="BA1541" s="65">
        <v>6.9105263157894739E-2</v>
      </c>
      <c r="BB1541" s="17" t="s">
        <v>37</v>
      </c>
      <c r="BC1541" s="17" t="s">
        <v>1285</v>
      </c>
    </row>
    <row r="1542" spans="1:55" ht="20.100000000000001" customHeight="1" x14ac:dyDescent="0.2">
      <c r="A1542" s="72" t="s">
        <v>998</v>
      </c>
      <c r="B1542" s="72" t="s">
        <v>75</v>
      </c>
      <c r="C1542" s="35">
        <f t="shared" si="365"/>
        <v>8</v>
      </c>
      <c r="D1542" s="39">
        <v>12</v>
      </c>
      <c r="E1542" s="60" t="s">
        <v>23</v>
      </c>
      <c r="F1542" s="18" t="str">
        <f t="shared" si="366"/>
        <v>Williams, Rebecca</v>
      </c>
      <c r="G1542" s="11" t="s">
        <v>227</v>
      </c>
      <c r="H1542" s="11" t="s">
        <v>1671</v>
      </c>
      <c r="I1542" s="66">
        <v>1</v>
      </c>
      <c r="J1542" s="11" t="s">
        <v>53</v>
      </c>
      <c r="K1542" s="34">
        <f t="shared" si="367"/>
        <v>47705</v>
      </c>
      <c r="L1542" s="34">
        <f t="shared" si="368"/>
        <v>0</v>
      </c>
      <c r="M1542" s="34">
        <f t="shared" si="369"/>
        <v>47705</v>
      </c>
      <c r="N1542" s="34">
        <f t="shared" si="370"/>
        <v>2541</v>
      </c>
      <c r="O1542" s="34">
        <f t="shared" si="371"/>
        <v>0</v>
      </c>
      <c r="P1542" s="34">
        <f t="shared" si="372"/>
        <v>2541</v>
      </c>
      <c r="Q1542" s="34">
        <f t="shared" si="373"/>
        <v>50246</v>
      </c>
      <c r="R1542" s="34">
        <f t="shared" si="374"/>
        <v>0</v>
      </c>
      <c r="S1542" s="34">
        <f t="shared" si="375"/>
        <v>50246</v>
      </c>
      <c r="T1542" s="13">
        <v>42828</v>
      </c>
      <c r="V1542" s="11" t="s">
        <v>1668</v>
      </c>
      <c r="W1542" s="11" t="s">
        <v>1669</v>
      </c>
      <c r="X1542" s="11" t="s">
        <v>9042</v>
      </c>
      <c r="Y1542" s="11" t="s">
        <v>1670</v>
      </c>
      <c r="Z1542" s="11" t="s">
        <v>1068</v>
      </c>
      <c r="AA1542" s="11" t="s">
        <v>1672</v>
      </c>
      <c r="AB1542" s="11" t="s">
        <v>1673</v>
      </c>
      <c r="AC1542" s="12" t="s">
        <v>1071</v>
      </c>
      <c r="AD1542" s="12" t="s">
        <v>403</v>
      </c>
      <c r="AE1542" s="70">
        <v>38748</v>
      </c>
      <c r="AF1542" s="70">
        <v>61719</v>
      </c>
      <c r="AG1542" s="60"/>
      <c r="AH1542" s="61">
        <v>47000</v>
      </c>
      <c r="AI1542" s="61">
        <v>0</v>
      </c>
      <c r="AJ1542" s="61">
        <v>47705</v>
      </c>
      <c r="AK1542" s="61">
        <v>0</v>
      </c>
      <c r="AL1542" s="61">
        <v>47705</v>
      </c>
      <c r="AM1542" s="61">
        <v>0</v>
      </c>
      <c r="AN1542" s="11"/>
      <c r="AO1542" s="61">
        <v>50246</v>
      </c>
      <c r="AP1542" s="61">
        <v>0</v>
      </c>
      <c r="AQ1542" s="62">
        <v>50246</v>
      </c>
      <c r="AR1542" s="62">
        <v>0</v>
      </c>
      <c r="AS1542" s="11"/>
      <c r="AT1542" s="62">
        <v>47705</v>
      </c>
      <c r="AU1542" s="62">
        <v>50246</v>
      </c>
      <c r="AV1542" s="61">
        <v>3246</v>
      </c>
      <c r="AW1542" s="63" t="str">
        <f t="shared" si="376"/>
        <v/>
      </c>
      <c r="AX1542" s="63" t="str">
        <f t="shared" si="377"/>
        <v/>
      </c>
      <c r="AY1542" s="64">
        <v>2541</v>
      </c>
      <c r="AZ1542" s="65">
        <v>5.3264856933235509E-2</v>
      </c>
      <c r="BA1542" s="65">
        <v>6.9063829787234049E-2</v>
      </c>
      <c r="BB1542" s="17" t="s">
        <v>37</v>
      </c>
      <c r="BC1542" s="17" t="s">
        <v>1285</v>
      </c>
    </row>
    <row r="1543" spans="1:55" ht="20.100000000000001" customHeight="1" x14ac:dyDescent="0.2">
      <c r="A1543" s="72" t="s">
        <v>998</v>
      </c>
      <c r="B1543" s="72" t="s">
        <v>75</v>
      </c>
      <c r="C1543" s="35">
        <f t="shared" si="365"/>
        <v>8</v>
      </c>
      <c r="D1543" s="39">
        <v>12</v>
      </c>
      <c r="E1543" s="60" t="s">
        <v>23</v>
      </c>
      <c r="F1543" s="18" t="str">
        <f t="shared" si="366"/>
        <v>WOOD, NATHANIEL</v>
      </c>
      <c r="G1543" s="11" t="s">
        <v>148</v>
      </c>
      <c r="H1543" s="11" t="s">
        <v>1438</v>
      </c>
      <c r="I1543" s="66">
        <v>1</v>
      </c>
      <c r="J1543" s="11" t="s">
        <v>53</v>
      </c>
      <c r="K1543" s="34">
        <f t="shared" si="367"/>
        <v>36000</v>
      </c>
      <c r="L1543" s="34">
        <f t="shared" si="368"/>
        <v>0</v>
      </c>
      <c r="M1543" s="34">
        <f t="shared" si="369"/>
        <v>36000</v>
      </c>
      <c r="N1543" s="34">
        <f t="shared" si="370"/>
        <v>4654</v>
      </c>
      <c r="O1543" s="34">
        <f t="shared" si="371"/>
        <v>0</v>
      </c>
      <c r="P1543" s="34">
        <f t="shared" si="372"/>
        <v>4654</v>
      </c>
      <c r="Q1543" s="34">
        <f t="shared" si="373"/>
        <v>40654</v>
      </c>
      <c r="R1543" s="34">
        <f t="shared" si="374"/>
        <v>0</v>
      </c>
      <c r="S1543" s="34">
        <f t="shared" si="375"/>
        <v>40654</v>
      </c>
      <c r="T1543" s="13">
        <v>42856</v>
      </c>
      <c r="V1543" s="11" t="s">
        <v>1435</v>
      </c>
      <c r="W1543" s="11" t="s">
        <v>1436</v>
      </c>
      <c r="X1543" s="11" t="s">
        <v>9046</v>
      </c>
      <c r="Y1543" s="11" t="s">
        <v>1437</v>
      </c>
      <c r="Z1543" s="11" t="s">
        <v>1003</v>
      </c>
      <c r="AA1543" s="11" t="s">
        <v>1004</v>
      </c>
      <c r="AB1543" s="11" t="s">
        <v>1005</v>
      </c>
      <c r="AC1543" s="12" t="s">
        <v>831</v>
      </c>
      <c r="AD1543" s="12" t="s">
        <v>831</v>
      </c>
      <c r="AE1543" s="70">
        <v>31383</v>
      </c>
      <c r="AF1543" s="70">
        <v>44739</v>
      </c>
      <c r="AG1543" s="60"/>
      <c r="AH1543" s="61">
        <v>0</v>
      </c>
      <c r="AI1543" s="61">
        <v>0</v>
      </c>
      <c r="AJ1543" s="61">
        <v>36000</v>
      </c>
      <c r="AK1543" s="61">
        <v>0</v>
      </c>
      <c r="AL1543" s="61">
        <v>36000</v>
      </c>
      <c r="AM1543" s="61">
        <v>0</v>
      </c>
      <c r="AN1543" s="11"/>
      <c r="AO1543" s="61">
        <v>40654</v>
      </c>
      <c r="AP1543" s="61">
        <v>0</v>
      </c>
      <c r="AQ1543" s="62">
        <v>40654</v>
      </c>
      <c r="AR1543" s="62">
        <v>0</v>
      </c>
      <c r="AS1543" s="11"/>
      <c r="AT1543" s="62">
        <v>36000</v>
      </c>
      <c r="AU1543" s="62">
        <v>40654</v>
      </c>
      <c r="AV1543" s="61">
        <v>40654</v>
      </c>
      <c r="AW1543" s="63" t="str">
        <f t="shared" si="376"/>
        <v/>
      </c>
      <c r="AX1543" s="63" t="str">
        <f t="shared" si="377"/>
        <v/>
      </c>
      <c r="AY1543" s="64">
        <v>4654</v>
      </c>
      <c r="AZ1543" s="65">
        <v>0.12927777777777777</v>
      </c>
      <c r="BA1543" s="65">
        <v>0</v>
      </c>
      <c r="BB1543" s="17" t="s">
        <v>37</v>
      </c>
      <c r="BC1543" s="17" t="s">
        <v>1266</v>
      </c>
    </row>
    <row r="1544" spans="1:55" ht="20.100000000000001" customHeight="1" x14ac:dyDescent="0.2">
      <c r="A1544" s="72" t="s">
        <v>998</v>
      </c>
      <c r="B1544" s="72" t="s">
        <v>75</v>
      </c>
      <c r="C1544" s="35">
        <f t="shared" si="365"/>
        <v>8</v>
      </c>
      <c r="D1544" s="39">
        <v>12</v>
      </c>
      <c r="E1544" s="60" t="s">
        <v>23</v>
      </c>
      <c r="F1544" s="18" t="str">
        <f t="shared" si="366"/>
        <v>Zsuppan, Ferenc</v>
      </c>
      <c r="G1544" s="11" t="s">
        <v>2048</v>
      </c>
      <c r="H1544" s="11" t="s">
        <v>2049</v>
      </c>
      <c r="I1544" s="66">
        <v>1</v>
      </c>
      <c r="J1544" s="11" t="s">
        <v>53</v>
      </c>
      <c r="K1544" s="34">
        <f t="shared" si="367"/>
        <v>0</v>
      </c>
      <c r="L1544" s="34">
        <f t="shared" si="368"/>
        <v>91611.87</v>
      </c>
      <c r="M1544" s="34">
        <f t="shared" si="369"/>
        <v>91611.87</v>
      </c>
      <c r="N1544" s="34">
        <f t="shared" si="370"/>
        <v>0</v>
      </c>
      <c r="O1544" s="34">
        <f t="shared" si="371"/>
        <v>5497.1300000000047</v>
      </c>
      <c r="P1544" s="34">
        <f t="shared" si="372"/>
        <v>5497.1300000000047</v>
      </c>
      <c r="Q1544" s="34">
        <f t="shared" si="373"/>
        <v>0</v>
      </c>
      <c r="R1544" s="34">
        <f t="shared" si="374"/>
        <v>97109</v>
      </c>
      <c r="S1544" s="34">
        <f t="shared" si="375"/>
        <v>97109</v>
      </c>
      <c r="T1544" s="13">
        <v>42877</v>
      </c>
      <c r="V1544" s="11" t="s">
        <v>2045</v>
      </c>
      <c r="W1544" s="11" t="s">
        <v>2046</v>
      </c>
      <c r="X1544" s="11" t="s">
        <v>9061</v>
      </c>
      <c r="Y1544" s="11" t="s">
        <v>2047</v>
      </c>
      <c r="Z1544" s="11" t="s">
        <v>1122</v>
      </c>
      <c r="AA1544" s="11" t="s">
        <v>2050</v>
      </c>
      <c r="AB1544" s="11" t="s">
        <v>2051</v>
      </c>
      <c r="AC1544" s="12" t="s">
        <v>1155</v>
      </c>
      <c r="AD1544" s="12" t="s">
        <v>73</v>
      </c>
      <c r="AE1544" s="70">
        <v>56000</v>
      </c>
      <c r="AF1544" s="70">
        <v>131000</v>
      </c>
      <c r="AG1544" s="60"/>
      <c r="AH1544" s="61">
        <v>90258</v>
      </c>
      <c r="AI1544" s="61">
        <v>0</v>
      </c>
      <c r="AJ1544" s="61">
        <v>91611.87</v>
      </c>
      <c r="AK1544" s="61">
        <v>0</v>
      </c>
      <c r="AL1544" s="61">
        <v>0</v>
      </c>
      <c r="AM1544" s="61">
        <v>91611.87</v>
      </c>
      <c r="AN1544" s="11" t="s">
        <v>996</v>
      </c>
      <c r="AO1544" s="61">
        <v>97109</v>
      </c>
      <c r="AP1544" s="61">
        <v>0</v>
      </c>
      <c r="AQ1544" s="62">
        <v>0</v>
      </c>
      <c r="AR1544" s="62">
        <v>97109</v>
      </c>
      <c r="AS1544" s="11" t="s">
        <v>996</v>
      </c>
      <c r="AT1544" s="62">
        <v>91611.87</v>
      </c>
      <c r="AU1544" s="62">
        <v>97109</v>
      </c>
      <c r="AV1544" s="61">
        <v>6851</v>
      </c>
      <c r="AW1544" s="63" t="str">
        <f t="shared" si="376"/>
        <v/>
      </c>
      <c r="AX1544" s="63" t="str">
        <f t="shared" si="377"/>
        <v/>
      </c>
      <c r="AY1544" s="64">
        <v>5497.1300000000047</v>
      </c>
      <c r="AZ1544" s="65">
        <v>6.0004560544392391E-2</v>
      </c>
      <c r="BA1544" s="65">
        <v>7.5904628952558229E-2</v>
      </c>
      <c r="BB1544" s="17" t="s">
        <v>37</v>
      </c>
      <c r="BC1544" s="17" t="s">
        <v>1285</v>
      </c>
    </row>
    <row r="1545" spans="1:55" ht="20.100000000000001" customHeight="1" x14ac:dyDescent="0.2">
      <c r="A1545" s="15">
        <v>2017</v>
      </c>
      <c r="B1545" s="72" t="s">
        <v>75</v>
      </c>
      <c r="C1545" s="35">
        <f t="shared" si="365"/>
        <v>8</v>
      </c>
      <c r="D1545" s="67">
        <v>12</v>
      </c>
      <c r="E1545" s="60" t="s">
        <v>13</v>
      </c>
      <c r="F1545" s="18" t="str">
        <f t="shared" si="366"/>
        <v>Betts, Betty</v>
      </c>
      <c r="G1545" s="11" t="s">
        <v>691</v>
      </c>
      <c r="H1545" s="12" t="s">
        <v>834</v>
      </c>
      <c r="I1545" s="66">
        <v>1</v>
      </c>
      <c r="J1545" s="68" t="s">
        <v>53</v>
      </c>
      <c r="K1545" s="34">
        <f t="shared" si="367"/>
        <v>39874</v>
      </c>
      <c r="L1545" s="34">
        <f t="shared" si="368"/>
        <v>0</v>
      </c>
      <c r="M1545" s="34">
        <f t="shared" si="369"/>
        <v>39874</v>
      </c>
      <c r="N1545" s="34">
        <f t="shared" si="370"/>
        <v>5126</v>
      </c>
      <c r="O1545" s="34">
        <f t="shared" si="371"/>
        <v>0</v>
      </c>
      <c r="P1545" s="34">
        <f t="shared" si="372"/>
        <v>5126</v>
      </c>
      <c r="Q1545" s="34">
        <f t="shared" si="373"/>
        <v>45000</v>
      </c>
      <c r="R1545" s="34">
        <f t="shared" si="374"/>
        <v>0</v>
      </c>
      <c r="S1545" s="34">
        <f t="shared" si="375"/>
        <v>45000</v>
      </c>
      <c r="T1545" s="69">
        <v>42887</v>
      </c>
      <c r="V1545" s="11" t="s">
        <v>832</v>
      </c>
      <c r="W1545" s="11" t="s">
        <v>115</v>
      </c>
      <c r="X1545" s="11" t="s">
        <v>9070</v>
      </c>
      <c r="Y1545" s="11" t="s">
        <v>833</v>
      </c>
      <c r="Z1545" s="12" t="s">
        <v>497</v>
      </c>
      <c r="AA1545" s="12" t="s">
        <v>254</v>
      </c>
      <c r="AB1545" s="12" t="s">
        <v>835</v>
      </c>
      <c r="AC1545" s="12" t="s">
        <v>836</v>
      </c>
      <c r="AD1545" s="12" t="s">
        <v>73</v>
      </c>
      <c r="AE1545" s="70">
        <v>25381</v>
      </c>
      <c r="AF1545" s="70">
        <v>48446</v>
      </c>
      <c r="AG1545" s="60"/>
      <c r="AH1545" s="61">
        <v>39285</v>
      </c>
      <c r="AI1545" s="61">
        <v>0</v>
      </c>
      <c r="AJ1545" s="61">
        <v>39874</v>
      </c>
      <c r="AK1545" s="61">
        <v>0</v>
      </c>
      <c r="AL1545" s="61">
        <v>39874</v>
      </c>
      <c r="AM1545" s="61">
        <v>0</v>
      </c>
      <c r="AN1545" s="11"/>
      <c r="AO1545" s="61">
        <v>45000</v>
      </c>
      <c r="AP1545" s="61">
        <v>0</v>
      </c>
      <c r="AQ1545" s="62">
        <v>45000</v>
      </c>
      <c r="AR1545" s="62">
        <v>0</v>
      </c>
      <c r="AS1545" s="11"/>
      <c r="AT1545" s="62">
        <v>39874</v>
      </c>
      <c r="AU1545" s="62">
        <v>45000</v>
      </c>
      <c r="AV1545" s="61">
        <v>5715</v>
      </c>
      <c r="AW1545" s="63" t="str">
        <f t="shared" si="376"/>
        <v/>
      </c>
      <c r="AX1545" s="63" t="str">
        <f t="shared" si="377"/>
        <v/>
      </c>
      <c r="AY1545" s="64">
        <v>5126</v>
      </c>
      <c r="AZ1545" s="65">
        <v>0.11391111111111112</v>
      </c>
      <c r="BA1545" s="65">
        <v>0.145475372279496</v>
      </c>
      <c r="BB1545" s="16" t="s">
        <v>37</v>
      </c>
      <c r="BC1545" s="17" t="s">
        <v>528</v>
      </c>
    </row>
    <row r="1546" spans="1:55" x14ac:dyDescent="0.2">
      <c r="A1546" s="15">
        <v>2017</v>
      </c>
      <c r="B1546" s="72" t="s">
        <v>75</v>
      </c>
      <c r="C1546" s="35">
        <f t="shared" si="365"/>
        <v>8</v>
      </c>
      <c r="D1546" s="67">
        <v>12</v>
      </c>
      <c r="E1546" s="60" t="s">
        <v>13</v>
      </c>
      <c r="F1546" s="18" t="str">
        <f t="shared" si="366"/>
        <v>Blackmon, Glendneil</v>
      </c>
      <c r="G1546" s="11" t="s">
        <v>840</v>
      </c>
      <c r="H1546" s="12" t="s">
        <v>841</v>
      </c>
      <c r="I1546" s="66">
        <v>1</v>
      </c>
      <c r="J1546" s="68" t="s">
        <v>53</v>
      </c>
      <c r="K1546" s="34">
        <f t="shared" si="367"/>
        <v>54810</v>
      </c>
      <c r="L1546" s="34">
        <f t="shared" si="368"/>
        <v>0</v>
      </c>
      <c r="M1546" s="34">
        <f t="shared" si="369"/>
        <v>54810</v>
      </c>
      <c r="N1546" s="34">
        <f t="shared" si="370"/>
        <v>10962</v>
      </c>
      <c r="O1546" s="34">
        <f t="shared" si="371"/>
        <v>0</v>
      </c>
      <c r="P1546" s="34">
        <f t="shared" si="372"/>
        <v>10962</v>
      </c>
      <c r="Q1546" s="34">
        <f t="shared" si="373"/>
        <v>65772</v>
      </c>
      <c r="R1546" s="34">
        <f t="shared" si="374"/>
        <v>0</v>
      </c>
      <c r="S1546" s="34">
        <f t="shared" si="375"/>
        <v>65772</v>
      </c>
      <c r="T1546" s="69">
        <v>42887</v>
      </c>
      <c r="V1546" s="11" t="s">
        <v>837</v>
      </c>
      <c r="W1546" s="11" t="s">
        <v>838</v>
      </c>
      <c r="X1546" s="11" t="s">
        <v>9071</v>
      </c>
      <c r="Y1546" s="11" t="s">
        <v>839</v>
      </c>
      <c r="Z1546" s="12" t="s">
        <v>497</v>
      </c>
      <c r="AA1546" s="12" t="s">
        <v>254</v>
      </c>
      <c r="AB1546" s="12" t="s">
        <v>835</v>
      </c>
      <c r="AC1546" s="12" t="s">
        <v>836</v>
      </c>
      <c r="AD1546" s="12" t="s">
        <v>73</v>
      </c>
      <c r="AE1546" s="70">
        <v>39622</v>
      </c>
      <c r="AF1546" s="70">
        <v>87020</v>
      </c>
      <c r="AG1546" s="60"/>
      <c r="AH1546" s="61">
        <v>54000</v>
      </c>
      <c r="AI1546" s="61">
        <v>0</v>
      </c>
      <c r="AJ1546" s="61">
        <v>54810</v>
      </c>
      <c r="AK1546" s="61">
        <v>0</v>
      </c>
      <c r="AL1546" s="61">
        <v>54810</v>
      </c>
      <c r="AM1546" s="61">
        <v>0</v>
      </c>
      <c r="AN1546" s="11"/>
      <c r="AO1546" s="61">
        <v>65772</v>
      </c>
      <c r="AP1546" s="61">
        <v>0</v>
      </c>
      <c r="AQ1546" s="62">
        <v>65772</v>
      </c>
      <c r="AR1546" s="62">
        <v>0</v>
      </c>
      <c r="AS1546" s="11"/>
      <c r="AT1546" s="62">
        <v>54810</v>
      </c>
      <c r="AU1546" s="62">
        <v>65772</v>
      </c>
      <c r="AV1546" s="61">
        <v>11772</v>
      </c>
      <c r="AW1546" s="63" t="str">
        <f t="shared" si="376"/>
        <v/>
      </c>
      <c r="AX1546" s="63" t="str">
        <f t="shared" si="377"/>
        <v/>
      </c>
      <c r="AY1546" s="64">
        <v>10962</v>
      </c>
      <c r="AZ1546" s="65">
        <v>0.16666666666666666</v>
      </c>
      <c r="BA1546" s="65">
        <v>0.218</v>
      </c>
      <c r="BB1546" s="16" t="s">
        <v>37</v>
      </c>
      <c r="BC1546" s="17" t="s">
        <v>528</v>
      </c>
    </row>
    <row r="1547" spans="1:55" x14ac:dyDescent="0.2">
      <c r="A1547" s="15">
        <v>2017</v>
      </c>
      <c r="B1547" s="72" t="s">
        <v>75</v>
      </c>
      <c r="C1547" s="35">
        <f t="shared" si="365"/>
        <v>8</v>
      </c>
      <c r="D1547" s="67">
        <v>12</v>
      </c>
      <c r="E1547" s="60" t="s">
        <v>13</v>
      </c>
      <c r="F1547" s="18" t="str">
        <f t="shared" si="366"/>
        <v>Burnette, Cheryl</v>
      </c>
      <c r="G1547" s="11" t="s">
        <v>227</v>
      </c>
      <c r="H1547" s="12" t="s">
        <v>581</v>
      </c>
      <c r="I1547" s="66">
        <v>1</v>
      </c>
      <c r="J1547" s="68" t="s">
        <v>53</v>
      </c>
      <c r="K1547" s="34">
        <f t="shared" si="367"/>
        <v>56381</v>
      </c>
      <c r="L1547" s="34">
        <f t="shared" si="368"/>
        <v>0</v>
      </c>
      <c r="M1547" s="34">
        <f t="shared" si="369"/>
        <v>56381</v>
      </c>
      <c r="N1547" s="34">
        <f t="shared" si="370"/>
        <v>5339</v>
      </c>
      <c r="O1547" s="34">
        <f t="shared" si="371"/>
        <v>0</v>
      </c>
      <c r="P1547" s="34">
        <f t="shared" si="372"/>
        <v>5339</v>
      </c>
      <c r="Q1547" s="34">
        <f t="shared" si="373"/>
        <v>61720</v>
      </c>
      <c r="R1547" s="34">
        <f t="shared" si="374"/>
        <v>0</v>
      </c>
      <c r="S1547" s="34">
        <f t="shared" si="375"/>
        <v>61720</v>
      </c>
      <c r="T1547" s="69">
        <v>42826</v>
      </c>
      <c r="V1547" s="11" t="s">
        <v>578</v>
      </c>
      <c r="W1547" s="11" t="s">
        <v>579</v>
      </c>
      <c r="X1547" s="11" t="s">
        <v>9072</v>
      </c>
      <c r="Y1547" s="11" t="s">
        <v>580</v>
      </c>
      <c r="Z1547" s="12" t="s">
        <v>497</v>
      </c>
      <c r="AA1547" s="12" t="s">
        <v>555</v>
      </c>
      <c r="AB1547" s="12" t="s">
        <v>556</v>
      </c>
      <c r="AC1547" s="12" t="s">
        <v>582</v>
      </c>
      <c r="AD1547" s="12" t="s">
        <v>73</v>
      </c>
      <c r="AE1547" s="70">
        <v>38748</v>
      </c>
      <c r="AF1547" s="70">
        <v>101602</v>
      </c>
      <c r="AG1547" s="60"/>
      <c r="AH1547" s="61">
        <v>55548</v>
      </c>
      <c r="AI1547" s="61">
        <v>0</v>
      </c>
      <c r="AJ1547" s="61">
        <v>56381</v>
      </c>
      <c r="AK1547" s="61">
        <v>0</v>
      </c>
      <c r="AL1547" s="61">
        <v>56381</v>
      </c>
      <c r="AM1547" s="61">
        <v>0</v>
      </c>
      <c r="AN1547" s="11"/>
      <c r="AO1547" s="61">
        <v>61720</v>
      </c>
      <c r="AP1547" s="61">
        <v>0</v>
      </c>
      <c r="AQ1547" s="62">
        <v>61720</v>
      </c>
      <c r="AR1547" s="62">
        <v>0</v>
      </c>
      <c r="AS1547" s="11"/>
      <c r="AT1547" s="62">
        <v>56381</v>
      </c>
      <c r="AU1547" s="62">
        <v>61720</v>
      </c>
      <c r="AV1547" s="61">
        <v>6172</v>
      </c>
      <c r="AW1547" s="63" t="str">
        <f t="shared" si="376"/>
        <v/>
      </c>
      <c r="AX1547" s="63" t="str">
        <f t="shared" si="377"/>
        <v/>
      </c>
      <c r="AY1547" s="64">
        <v>5339</v>
      </c>
      <c r="AZ1547" s="65">
        <v>8.6503564484769924E-2</v>
      </c>
      <c r="BA1547" s="65">
        <v>0.1111111111111111</v>
      </c>
      <c r="BB1547" s="16" t="s">
        <v>37</v>
      </c>
      <c r="BC1547" s="17" t="s">
        <v>528</v>
      </c>
    </row>
    <row r="1548" spans="1:55" x14ac:dyDescent="0.2">
      <c r="A1548" s="15">
        <v>2017</v>
      </c>
      <c r="B1548" s="72" t="s">
        <v>75</v>
      </c>
      <c r="C1548" s="35">
        <f t="shared" si="365"/>
        <v>8</v>
      </c>
      <c r="D1548" s="67">
        <v>12</v>
      </c>
      <c r="E1548" s="60" t="s">
        <v>13</v>
      </c>
      <c r="F1548" s="18" t="str">
        <f t="shared" si="366"/>
        <v>Crawford, Cheterica</v>
      </c>
      <c r="G1548" s="11" t="s">
        <v>691</v>
      </c>
      <c r="H1548" s="12" t="s">
        <v>845</v>
      </c>
      <c r="I1548" s="66">
        <v>1</v>
      </c>
      <c r="J1548" s="68" t="s">
        <v>53</v>
      </c>
      <c r="K1548" s="34">
        <f t="shared" si="367"/>
        <v>40863</v>
      </c>
      <c r="L1548" s="34">
        <f t="shared" si="368"/>
        <v>0</v>
      </c>
      <c r="M1548" s="34">
        <f t="shared" si="369"/>
        <v>40863</v>
      </c>
      <c r="N1548" s="34">
        <f t="shared" si="370"/>
        <v>833</v>
      </c>
      <c r="O1548" s="34">
        <f t="shared" si="371"/>
        <v>0</v>
      </c>
      <c r="P1548" s="34">
        <f t="shared" si="372"/>
        <v>833</v>
      </c>
      <c r="Q1548" s="34">
        <f t="shared" si="373"/>
        <v>41696</v>
      </c>
      <c r="R1548" s="34">
        <f t="shared" si="374"/>
        <v>0</v>
      </c>
      <c r="S1548" s="34">
        <f t="shared" si="375"/>
        <v>41696</v>
      </c>
      <c r="T1548" s="69">
        <v>42887</v>
      </c>
      <c r="V1548" s="11" t="s">
        <v>842</v>
      </c>
      <c r="W1548" s="11" t="s">
        <v>843</v>
      </c>
      <c r="X1548" s="11" t="s">
        <v>9075</v>
      </c>
      <c r="Y1548" s="11" t="s">
        <v>844</v>
      </c>
      <c r="Z1548" s="12" t="s">
        <v>497</v>
      </c>
      <c r="AA1548" s="12" t="s">
        <v>555</v>
      </c>
      <c r="AB1548" s="12" t="s">
        <v>556</v>
      </c>
      <c r="AC1548" s="12" t="s">
        <v>371</v>
      </c>
      <c r="AD1548" s="12" t="s">
        <v>73</v>
      </c>
      <c r="AE1548" s="70">
        <v>25381</v>
      </c>
      <c r="AF1548" s="70">
        <v>48446</v>
      </c>
      <c r="AG1548" s="60"/>
      <c r="AH1548" s="61">
        <v>38912</v>
      </c>
      <c r="AI1548" s="61">
        <v>0</v>
      </c>
      <c r="AJ1548" s="61">
        <v>40863</v>
      </c>
      <c r="AK1548" s="61">
        <v>0</v>
      </c>
      <c r="AL1548" s="61">
        <v>40863</v>
      </c>
      <c r="AM1548" s="61">
        <v>0</v>
      </c>
      <c r="AN1548" s="11"/>
      <c r="AO1548" s="61">
        <v>41696</v>
      </c>
      <c r="AP1548" s="61">
        <v>0</v>
      </c>
      <c r="AQ1548" s="62">
        <v>41696</v>
      </c>
      <c r="AR1548" s="62">
        <v>0</v>
      </c>
      <c r="AS1548" s="11"/>
      <c r="AT1548" s="62">
        <v>40863</v>
      </c>
      <c r="AU1548" s="62">
        <v>41696</v>
      </c>
      <c r="AV1548" s="61">
        <v>2784</v>
      </c>
      <c r="AW1548" s="63" t="str">
        <f t="shared" si="376"/>
        <v/>
      </c>
      <c r="AX1548" s="63" t="str">
        <f t="shared" si="377"/>
        <v/>
      </c>
      <c r="AY1548" s="64">
        <v>833</v>
      </c>
      <c r="AZ1548" s="65">
        <v>1.9977935533384499E-2</v>
      </c>
      <c r="BA1548" s="65">
        <v>7.1546052631578941E-2</v>
      </c>
      <c r="BB1548" s="16" t="s">
        <v>37</v>
      </c>
      <c r="BC1548" s="17" t="s">
        <v>528</v>
      </c>
    </row>
    <row r="1549" spans="1:55" x14ac:dyDescent="0.2">
      <c r="A1549" s="15">
        <v>2017</v>
      </c>
      <c r="B1549" s="72" t="s">
        <v>75</v>
      </c>
      <c r="C1549" s="35">
        <f t="shared" ref="C1549:C1589" si="378">IF(D1549="1a",1,(IF(D1549="1b",2,(IF(D1549="2a",3,(IF(D1549="2b",4,(IF(D1549=3,5,(IF(D1549=4,6,(IF(D1549=7,7,(IF(LEFT(D1549,2)="12",8,("unknown"))))))))))))))))</f>
        <v>8</v>
      </c>
      <c r="D1549" s="67">
        <v>12</v>
      </c>
      <c r="E1549" s="60" t="s">
        <v>13</v>
      </c>
      <c r="F1549" s="18" t="str">
        <f t="shared" ref="F1549:F1589" si="379">CONCATENATE(V1549,", ", W1549)</f>
        <v>Evans, Gwendolyn</v>
      </c>
      <c r="G1549" s="11" t="s">
        <v>840</v>
      </c>
      <c r="H1549" s="12" t="s">
        <v>849</v>
      </c>
      <c r="I1549" s="66">
        <v>1</v>
      </c>
      <c r="J1549" s="68" t="s">
        <v>53</v>
      </c>
      <c r="K1549" s="34">
        <f t="shared" ref="K1549:K1589" si="380">AL1549</f>
        <v>71000</v>
      </c>
      <c r="L1549" s="34">
        <f t="shared" ref="L1549:L1589" si="381">AM1549</f>
        <v>0</v>
      </c>
      <c r="M1549" s="34">
        <f t="shared" ref="M1549:M1589" si="382">AT1549</f>
        <v>71000</v>
      </c>
      <c r="N1549" s="34">
        <f t="shared" ref="N1549:N1589" si="383">AQ1549-AL1549</f>
        <v>8500</v>
      </c>
      <c r="O1549" s="34">
        <f t="shared" ref="O1549:O1589" si="384">AR1549-AM1549</f>
        <v>0</v>
      </c>
      <c r="P1549" s="34">
        <f t="shared" ref="P1549:P1589" si="385">O1549+N1549</f>
        <v>8500</v>
      </c>
      <c r="Q1549" s="34">
        <f t="shared" ref="Q1549:Q1589" si="386">AQ1549</f>
        <v>79500</v>
      </c>
      <c r="R1549" s="34">
        <f t="shared" ref="R1549:R1589" si="387">AR1549</f>
        <v>0</v>
      </c>
      <c r="S1549" s="34">
        <f t="shared" ref="S1549:S1589" si="388">AU1549</f>
        <v>79500</v>
      </c>
      <c r="T1549" s="69">
        <v>42887</v>
      </c>
      <c r="V1549" s="11" t="s">
        <v>846</v>
      </c>
      <c r="W1549" s="11" t="s">
        <v>847</v>
      </c>
      <c r="X1549" s="11" t="s">
        <v>9082</v>
      </c>
      <c r="Y1549" s="11" t="s">
        <v>848</v>
      </c>
      <c r="Z1549" s="12" t="s">
        <v>497</v>
      </c>
      <c r="AA1549" s="12" t="s">
        <v>254</v>
      </c>
      <c r="AB1549" s="12" t="s">
        <v>835</v>
      </c>
      <c r="AC1549" s="12" t="s">
        <v>850</v>
      </c>
      <c r="AD1549" s="12" t="s">
        <v>851</v>
      </c>
      <c r="AE1549" s="70">
        <v>39622</v>
      </c>
      <c r="AF1549" s="70">
        <v>87020</v>
      </c>
      <c r="AG1549" s="60"/>
      <c r="AH1549" s="61">
        <v>64385</v>
      </c>
      <c r="AI1549" s="61">
        <v>0</v>
      </c>
      <c r="AJ1549" s="61">
        <v>71000</v>
      </c>
      <c r="AK1549" s="61">
        <v>0</v>
      </c>
      <c r="AL1549" s="61">
        <v>71000</v>
      </c>
      <c r="AM1549" s="61">
        <v>0</v>
      </c>
      <c r="AN1549" s="11"/>
      <c r="AO1549" s="61">
        <v>79500</v>
      </c>
      <c r="AP1549" s="61">
        <v>0</v>
      </c>
      <c r="AQ1549" s="62">
        <v>79500</v>
      </c>
      <c r="AR1549" s="62">
        <v>0</v>
      </c>
      <c r="AS1549" s="11"/>
      <c r="AT1549" s="62">
        <v>71000</v>
      </c>
      <c r="AU1549" s="62">
        <v>79500</v>
      </c>
      <c r="AV1549" s="61">
        <v>15115</v>
      </c>
      <c r="AW1549" s="63" t="str">
        <f t="shared" ref="AW1549:AW1589" si="389">IF(AQ1549+AR1549&lt;&gt;AU1549,"Issue","")</f>
        <v/>
      </c>
      <c r="AX1549" s="63" t="str">
        <f t="shared" ref="AX1549:AX1589" si="390">IF(AL1549+AM1549&lt;&gt;AT1549,"Issue","")</f>
        <v/>
      </c>
      <c r="AY1549" s="64">
        <v>8500</v>
      </c>
      <c r="AZ1549" s="65">
        <v>0.1069182389937107</v>
      </c>
      <c r="BA1549" s="65">
        <v>0.23475964898656521</v>
      </c>
      <c r="BB1549" s="16" t="s">
        <v>37</v>
      </c>
      <c r="BC1549" s="17" t="s">
        <v>528</v>
      </c>
    </row>
    <row r="1550" spans="1:55" x14ac:dyDescent="0.2">
      <c r="A1550" s="15">
        <v>2017</v>
      </c>
      <c r="B1550" s="72" t="s">
        <v>75</v>
      </c>
      <c r="C1550" s="35">
        <f t="shared" si="378"/>
        <v>8</v>
      </c>
      <c r="D1550" s="67">
        <v>12</v>
      </c>
      <c r="E1550" s="60" t="s">
        <v>13</v>
      </c>
      <c r="F1550" s="18" t="str">
        <f t="shared" si="379"/>
        <v>Farrell, Sean</v>
      </c>
      <c r="G1550" s="11" t="s">
        <v>164</v>
      </c>
      <c r="H1550" s="12" t="s">
        <v>855</v>
      </c>
      <c r="I1550" s="66">
        <v>1</v>
      </c>
      <c r="J1550" s="68" t="s">
        <v>53</v>
      </c>
      <c r="K1550" s="34">
        <f t="shared" si="380"/>
        <v>61967</v>
      </c>
      <c r="L1550" s="34">
        <f t="shared" si="381"/>
        <v>0</v>
      </c>
      <c r="M1550" s="34">
        <f t="shared" si="382"/>
        <v>61967</v>
      </c>
      <c r="N1550" s="34">
        <f t="shared" si="383"/>
        <v>5634</v>
      </c>
      <c r="O1550" s="34">
        <f t="shared" si="384"/>
        <v>0</v>
      </c>
      <c r="P1550" s="34">
        <f t="shared" si="385"/>
        <v>5634</v>
      </c>
      <c r="Q1550" s="34">
        <f t="shared" si="386"/>
        <v>67601</v>
      </c>
      <c r="R1550" s="34">
        <f t="shared" si="387"/>
        <v>0</v>
      </c>
      <c r="S1550" s="34">
        <f t="shared" si="388"/>
        <v>67601</v>
      </c>
      <c r="T1550" s="69">
        <v>42887</v>
      </c>
      <c r="V1550" s="11" t="s">
        <v>852</v>
      </c>
      <c r="W1550" s="11" t="s">
        <v>853</v>
      </c>
      <c r="X1550" s="11" t="s">
        <v>9084</v>
      </c>
      <c r="Y1550" s="11" t="s">
        <v>854</v>
      </c>
      <c r="Z1550" s="12" t="s">
        <v>497</v>
      </c>
      <c r="AA1550" s="12" t="s">
        <v>254</v>
      </c>
      <c r="AB1550" s="12" t="s">
        <v>835</v>
      </c>
      <c r="AC1550" s="12" t="s">
        <v>856</v>
      </c>
      <c r="AD1550" s="12" t="s">
        <v>378</v>
      </c>
      <c r="AE1550" s="70">
        <v>32473</v>
      </c>
      <c r="AF1550" s="70">
        <v>81000</v>
      </c>
      <c r="AG1550" s="60"/>
      <c r="AH1550" s="61">
        <v>61051</v>
      </c>
      <c r="AI1550" s="61">
        <v>0</v>
      </c>
      <c r="AJ1550" s="61">
        <v>61967</v>
      </c>
      <c r="AK1550" s="61">
        <v>0</v>
      </c>
      <c r="AL1550" s="61">
        <v>61967</v>
      </c>
      <c r="AM1550" s="61">
        <v>0</v>
      </c>
      <c r="AN1550" s="11"/>
      <c r="AO1550" s="61">
        <v>67601</v>
      </c>
      <c r="AP1550" s="61">
        <v>0</v>
      </c>
      <c r="AQ1550" s="62">
        <v>67601</v>
      </c>
      <c r="AR1550" s="62">
        <v>0</v>
      </c>
      <c r="AS1550" s="11"/>
      <c r="AT1550" s="62">
        <v>61967</v>
      </c>
      <c r="AU1550" s="62">
        <v>67601</v>
      </c>
      <c r="AV1550" s="61">
        <v>6550</v>
      </c>
      <c r="AW1550" s="63" t="str">
        <f t="shared" si="389"/>
        <v/>
      </c>
      <c r="AX1550" s="63" t="str">
        <f t="shared" si="390"/>
        <v/>
      </c>
      <c r="AY1550" s="64">
        <v>5634</v>
      </c>
      <c r="AZ1550" s="65">
        <v>8.3341962397005961E-2</v>
      </c>
      <c r="BA1550" s="65">
        <v>0.10728734992055822</v>
      </c>
      <c r="BB1550" s="16" t="s">
        <v>37</v>
      </c>
      <c r="BC1550" s="17" t="s">
        <v>528</v>
      </c>
    </row>
    <row r="1551" spans="1:55" x14ac:dyDescent="0.2">
      <c r="A1551" s="15">
        <v>2017</v>
      </c>
      <c r="B1551" s="72" t="s">
        <v>75</v>
      </c>
      <c r="C1551" s="35">
        <f t="shared" si="378"/>
        <v>8</v>
      </c>
      <c r="D1551" s="67">
        <v>12</v>
      </c>
      <c r="E1551" s="60" t="s">
        <v>13</v>
      </c>
      <c r="F1551" s="18" t="str">
        <f t="shared" si="379"/>
        <v>Fitzgerald, Brian</v>
      </c>
      <c r="G1551" s="11" t="s">
        <v>676</v>
      </c>
      <c r="H1551" s="12" t="s">
        <v>859</v>
      </c>
      <c r="I1551" s="66">
        <v>1</v>
      </c>
      <c r="J1551" s="68" t="s">
        <v>53</v>
      </c>
      <c r="K1551" s="34">
        <f t="shared" si="380"/>
        <v>78666</v>
      </c>
      <c r="L1551" s="34">
        <f t="shared" si="381"/>
        <v>0</v>
      </c>
      <c r="M1551" s="34">
        <f t="shared" si="382"/>
        <v>78666</v>
      </c>
      <c r="N1551" s="34">
        <f t="shared" si="383"/>
        <v>4334</v>
      </c>
      <c r="O1551" s="34">
        <f t="shared" si="384"/>
        <v>0</v>
      </c>
      <c r="P1551" s="34">
        <f t="shared" si="385"/>
        <v>4334</v>
      </c>
      <c r="Q1551" s="34">
        <f t="shared" si="386"/>
        <v>83000</v>
      </c>
      <c r="R1551" s="34">
        <f t="shared" si="387"/>
        <v>0</v>
      </c>
      <c r="S1551" s="34">
        <f t="shared" si="388"/>
        <v>83000</v>
      </c>
      <c r="T1551" s="69">
        <v>42887</v>
      </c>
      <c r="V1551" s="11" t="s">
        <v>857</v>
      </c>
      <c r="W1551" s="11" t="s">
        <v>235</v>
      </c>
      <c r="X1551" s="11" t="s">
        <v>9085</v>
      </c>
      <c r="Y1551" s="11" t="s">
        <v>858</v>
      </c>
      <c r="Z1551" s="12" t="s">
        <v>497</v>
      </c>
      <c r="AA1551" s="12" t="s">
        <v>860</v>
      </c>
      <c r="AB1551" s="12" t="s">
        <v>861</v>
      </c>
      <c r="AC1551" s="12" t="s">
        <v>678</v>
      </c>
      <c r="AD1551" s="12" t="s">
        <v>73</v>
      </c>
      <c r="AE1551" s="70">
        <v>44996</v>
      </c>
      <c r="AF1551" s="70">
        <v>108373</v>
      </c>
      <c r="AG1551" s="60"/>
      <c r="AH1551" s="61">
        <v>77503</v>
      </c>
      <c r="AI1551" s="61">
        <v>0</v>
      </c>
      <c r="AJ1551" s="61">
        <v>78666</v>
      </c>
      <c r="AK1551" s="61">
        <v>0</v>
      </c>
      <c r="AL1551" s="61">
        <v>78666</v>
      </c>
      <c r="AM1551" s="61">
        <v>0</v>
      </c>
      <c r="AN1551" s="11"/>
      <c r="AO1551" s="61">
        <v>83000</v>
      </c>
      <c r="AP1551" s="61">
        <v>0</v>
      </c>
      <c r="AQ1551" s="62">
        <v>83000</v>
      </c>
      <c r="AR1551" s="62">
        <v>0</v>
      </c>
      <c r="AS1551" s="11"/>
      <c r="AT1551" s="62">
        <v>78666</v>
      </c>
      <c r="AU1551" s="62">
        <v>83000</v>
      </c>
      <c r="AV1551" s="61">
        <v>5497</v>
      </c>
      <c r="AW1551" s="63" t="str">
        <f t="shared" si="389"/>
        <v/>
      </c>
      <c r="AX1551" s="63" t="str">
        <f t="shared" si="390"/>
        <v/>
      </c>
      <c r="AY1551" s="64">
        <v>4334</v>
      </c>
      <c r="AZ1551" s="65">
        <v>5.2216867469879517E-2</v>
      </c>
      <c r="BA1551" s="65">
        <v>7.0926286724384863E-2</v>
      </c>
      <c r="BB1551" s="16" t="s">
        <v>37</v>
      </c>
      <c r="BC1551" s="17" t="s">
        <v>862</v>
      </c>
    </row>
    <row r="1552" spans="1:55" x14ac:dyDescent="0.2">
      <c r="A1552" s="15">
        <v>2017</v>
      </c>
      <c r="B1552" s="72" t="s">
        <v>75</v>
      </c>
      <c r="C1552" s="35">
        <f t="shared" si="378"/>
        <v>8</v>
      </c>
      <c r="D1552" s="67">
        <v>12</v>
      </c>
      <c r="E1552" s="60" t="s">
        <v>13</v>
      </c>
      <c r="F1552" s="18" t="str">
        <f t="shared" si="379"/>
        <v>Florence, Rhonda</v>
      </c>
      <c r="G1552" s="11" t="s">
        <v>133</v>
      </c>
      <c r="H1552" s="12" t="s">
        <v>600</v>
      </c>
      <c r="I1552" s="66">
        <v>1</v>
      </c>
      <c r="J1552" s="68" t="s">
        <v>53</v>
      </c>
      <c r="K1552" s="34">
        <f t="shared" si="380"/>
        <v>49378</v>
      </c>
      <c r="L1552" s="34">
        <f t="shared" si="381"/>
        <v>0</v>
      </c>
      <c r="M1552" s="34">
        <f t="shared" si="382"/>
        <v>49378</v>
      </c>
      <c r="N1552" s="34">
        <f t="shared" si="383"/>
        <v>4030</v>
      </c>
      <c r="O1552" s="34">
        <f t="shared" si="384"/>
        <v>0</v>
      </c>
      <c r="P1552" s="34">
        <f t="shared" si="385"/>
        <v>4030</v>
      </c>
      <c r="Q1552" s="34">
        <f t="shared" si="386"/>
        <v>53408</v>
      </c>
      <c r="R1552" s="34">
        <f t="shared" si="387"/>
        <v>0</v>
      </c>
      <c r="S1552" s="34">
        <f t="shared" si="388"/>
        <v>53408</v>
      </c>
      <c r="T1552" s="69">
        <v>42826</v>
      </c>
      <c r="V1552" s="11" t="s">
        <v>597</v>
      </c>
      <c r="W1552" s="11" t="s">
        <v>598</v>
      </c>
      <c r="X1552" s="11" t="s">
        <v>9087</v>
      </c>
      <c r="Y1552" s="11" t="s">
        <v>599</v>
      </c>
      <c r="Z1552" s="12" t="s">
        <v>497</v>
      </c>
      <c r="AA1552" s="12" t="s">
        <v>601</v>
      </c>
      <c r="AB1552" s="12" t="s">
        <v>602</v>
      </c>
      <c r="AC1552" s="12" t="s">
        <v>137</v>
      </c>
      <c r="AD1552" s="12" t="s">
        <v>543</v>
      </c>
      <c r="AE1552" s="70">
        <v>37012</v>
      </c>
      <c r="AF1552" s="70">
        <v>96811</v>
      </c>
      <c r="AG1552" s="60"/>
      <c r="AH1552" s="61">
        <v>48648</v>
      </c>
      <c r="AI1552" s="61">
        <v>0</v>
      </c>
      <c r="AJ1552" s="61">
        <v>49378</v>
      </c>
      <c r="AK1552" s="61">
        <v>0</v>
      </c>
      <c r="AL1552" s="61">
        <v>49378</v>
      </c>
      <c r="AM1552" s="61">
        <v>0</v>
      </c>
      <c r="AN1552" s="11"/>
      <c r="AO1552" s="61">
        <v>53408</v>
      </c>
      <c r="AP1552" s="61">
        <v>0</v>
      </c>
      <c r="AQ1552" s="62">
        <v>53408</v>
      </c>
      <c r="AR1552" s="62">
        <v>0</v>
      </c>
      <c r="AS1552" s="11"/>
      <c r="AT1552" s="62">
        <v>49378</v>
      </c>
      <c r="AU1552" s="62">
        <v>53408</v>
      </c>
      <c r="AV1552" s="61">
        <v>4760</v>
      </c>
      <c r="AW1552" s="63" t="str">
        <f t="shared" si="389"/>
        <v/>
      </c>
      <c r="AX1552" s="63" t="str">
        <f t="shared" si="390"/>
        <v/>
      </c>
      <c r="AY1552" s="64">
        <v>4030</v>
      </c>
      <c r="AZ1552" s="65">
        <v>7.5456860395446371E-2</v>
      </c>
      <c r="BA1552" s="65">
        <v>9.7845749054431844E-2</v>
      </c>
      <c r="BB1552" s="16" t="s">
        <v>37</v>
      </c>
      <c r="BC1552" s="17" t="s">
        <v>528</v>
      </c>
    </row>
    <row r="1553" spans="1:55" x14ac:dyDescent="0.2">
      <c r="A1553" s="15">
        <v>2017</v>
      </c>
      <c r="B1553" s="72" t="s">
        <v>75</v>
      </c>
      <c r="C1553" s="35">
        <f t="shared" si="378"/>
        <v>8</v>
      </c>
      <c r="D1553" s="67">
        <v>12</v>
      </c>
      <c r="E1553" s="60" t="s">
        <v>13</v>
      </c>
      <c r="F1553" s="18" t="str">
        <f t="shared" si="379"/>
        <v>Foust, Emily</v>
      </c>
      <c r="G1553" s="11" t="s">
        <v>866</v>
      </c>
      <c r="H1553" s="12" t="s">
        <v>867</v>
      </c>
      <c r="I1553" s="66">
        <v>1</v>
      </c>
      <c r="J1553" s="68" t="s">
        <v>53</v>
      </c>
      <c r="K1553" s="34">
        <f t="shared" si="380"/>
        <v>55321</v>
      </c>
      <c r="L1553" s="34">
        <f t="shared" si="381"/>
        <v>0</v>
      </c>
      <c r="M1553" s="34">
        <f t="shared" si="382"/>
        <v>55321</v>
      </c>
      <c r="N1553" s="34">
        <f t="shared" si="383"/>
        <v>11063</v>
      </c>
      <c r="O1553" s="34">
        <f t="shared" si="384"/>
        <v>0</v>
      </c>
      <c r="P1553" s="34">
        <f t="shared" si="385"/>
        <v>11063</v>
      </c>
      <c r="Q1553" s="34">
        <f t="shared" si="386"/>
        <v>66384</v>
      </c>
      <c r="R1553" s="34">
        <f t="shared" si="387"/>
        <v>0</v>
      </c>
      <c r="S1553" s="34">
        <f t="shared" si="388"/>
        <v>66384</v>
      </c>
      <c r="T1553" s="69">
        <v>42887</v>
      </c>
      <c r="V1553" s="11" t="s">
        <v>863</v>
      </c>
      <c r="W1553" s="11" t="s">
        <v>864</v>
      </c>
      <c r="X1553" s="11" t="s">
        <v>9088</v>
      </c>
      <c r="Y1553" s="11" t="s">
        <v>865</v>
      </c>
      <c r="Z1553" s="12" t="s">
        <v>497</v>
      </c>
      <c r="AA1553" s="12" t="s">
        <v>254</v>
      </c>
      <c r="AB1553" s="12" t="s">
        <v>835</v>
      </c>
      <c r="AC1553" s="12" t="s">
        <v>868</v>
      </c>
      <c r="AD1553" s="12" t="s">
        <v>869</v>
      </c>
      <c r="AE1553" s="70">
        <v>44996</v>
      </c>
      <c r="AF1553" s="70">
        <v>94104</v>
      </c>
      <c r="AG1553" s="60"/>
      <c r="AH1553" s="61">
        <v>54503</v>
      </c>
      <c r="AI1553" s="61">
        <v>0</v>
      </c>
      <c r="AJ1553" s="61">
        <v>55321</v>
      </c>
      <c r="AK1553" s="61">
        <v>0</v>
      </c>
      <c r="AL1553" s="61">
        <v>55321</v>
      </c>
      <c r="AM1553" s="61">
        <v>0</v>
      </c>
      <c r="AN1553" s="11"/>
      <c r="AO1553" s="61">
        <v>66384</v>
      </c>
      <c r="AP1553" s="61">
        <v>0</v>
      </c>
      <c r="AQ1553" s="62">
        <v>66384</v>
      </c>
      <c r="AR1553" s="62">
        <v>0</v>
      </c>
      <c r="AS1553" s="11"/>
      <c r="AT1553" s="62">
        <v>55321</v>
      </c>
      <c r="AU1553" s="62">
        <v>66384</v>
      </c>
      <c r="AV1553" s="61">
        <v>11881</v>
      </c>
      <c r="AW1553" s="63" t="str">
        <f t="shared" si="389"/>
        <v/>
      </c>
      <c r="AX1553" s="63" t="str">
        <f t="shared" si="390"/>
        <v/>
      </c>
      <c r="AY1553" s="64">
        <v>11063</v>
      </c>
      <c r="AZ1553" s="65">
        <v>0.16665160279585442</v>
      </c>
      <c r="BA1553" s="65">
        <v>0.2179880006605141</v>
      </c>
      <c r="BB1553" s="16" t="s">
        <v>37</v>
      </c>
      <c r="BC1553" s="17" t="s">
        <v>528</v>
      </c>
    </row>
    <row r="1554" spans="1:55" x14ac:dyDescent="0.2">
      <c r="A1554" s="15">
        <v>2017</v>
      </c>
      <c r="B1554" s="72" t="s">
        <v>75</v>
      </c>
      <c r="C1554" s="35">
        <f t="shared" si="378"/>
        <v>8</v>
      </c>
      <c r="D1554" s="67">
        <v>12</v>
      </c>
      <c r="E1554" s="60" t="s">
        <v>13</v>
      </c>
      <c r="F1554" s="18" t="str">
        <f t="shared" si="379"/>
        <v>Hohn, Jennifer</v>
      </c>
      <c r="G1554" s="11" t="s">
        <v>252</v>
      </c>
      <c r="H1554" s="12" t="s">
        <v>872</v>
      </c>
      <c r="I1554" s="66">
        <v>1</v>
      </c>
      <c r="J1554" s="68" t="s">
        <v>53</v>
      </c>
      <c r="K1554" s="34">
        <f t="shared" si="380"/>
        <v>42759</v>
      </c>
      <c r="L1554" s="34">
        <f t="shared" si="381"/>
        <v>0</v>
      </c>
      <c r="M1554" s="34">
        <f t="shared" si="382"/>
        <v>42759</v>
      </c>
      <c r="N1554" s="34">
        <f t="shared" si="383"/>
        <v>5000</v>
      </c>
      <c r="O1554" s="34">
        <f t="shared" si="384"/>
        <v>0</v>
      </c>
      <c r="P1554" s="34">
        <f t="shared" si="385"/>
        <v>5000</v>
      </c>
      <c r="Q1554" s="34">
        <f t="shared" si="386"/>
        <v>47759</v>
      </c>
      <c r="R1554" s="34">
        <f t="shared" si="387"/>
        <v>0</v>
      </c>
      <c r="S1554" s="34">
        <f t="shared" si="388"/>
        <v>47759</v>
      </c>
      <c r="T1554" s="69">
        <v>42887</v>
      </c>
      <c r="V1554" s="11" t="s">
        <v>870</v>
      </c>
      <c r="W1554" s="11" t="s">
        <v>188</v>
      </c>
      <c r="X1554" s="11" t="s">
        <v>9096</v>
      </c>
      <c r="Y1554" s="11" t="s">
        <v>871</v>
      </c>
      <c r="Z1554" s="12" t="s">
        <v>166</v>
      </c>
      <c r="AA1554" s="12" t="s">
        <v>873</v>
      </c>
      <c r="AB1554" s="12" t="s">
        <v>874</v>
      </c>
      <c r="AC1554" s="12" t="s">
        <v>256</v>
      </c>
      <c r="AD1554" s="12" t="s">
        <v>73</v>
      </c>
      <c r="AE1554" s="70">
        <v>29826</v>
      </c>
      <c r="AF1554" s="70">
        <v>66040</v>
      </c>
      <c r="AG1554" s="60"/>
      <c r="AH1554" s="61">
        <v>0</v>
      </c>
      <c r="AI1554" s="61">
        <v>0</v>
      </c>
      <c r="AJ1554" s="61">
        <v>42759</v>
      </c>
      <c r="AK1554" s="61">
        <v>0</v>
      </c>
      <c r="AL1554" s="61">
        <v>42759</v>
      </c>
      <c r="AM1554" s="61">
        <v>0</v>
      </c>
      <c r="AN1554" s="11"/>
      <c r="AO1554" s="61">
        <v>47759</v>
      </c>
      <c r="AP1554" s="61">
        <v>0</v>
      </c>
      <c r="AQ1554" s="62">
        <v>47759</v>
      </c>
      <c r="AR1554" s="62">
        <v>0</v>
      </c>
      <c r="AS1554" s="11"/>
      <c r="AT1554" s="62">
        <v>42759</v>
      </c>
      <c r="AU1554" s="62">
        <v>47759</v>
      </c>
      <c r="AV1554" s="61">
        <v>47759</v>
      </c>
      <c r="AW1554" s="63" t="str">
        <f t="shared" si="389"/>
        <v/>
      </c>
      <c r="AX1554" s="63" t="str">
        <f t="shared" si="390"/>
        <v/>
      </c>
      <c r="AY1554" s="64">
        <v>5000</v>
      </c>
      <c r="AZ1554" s="65">
        <v>0.1046923093029586</v>
      </c>
      <c r="BA1554" s="65">
        <v>0</v>
      </c>
      <c r="BB1554" s="16" t="s">
        <v>37</v>
      </c>
      <c r="BC1554" s="17" t="s">
        <v>875</v>
      </c>
    </row>
    <row r="1555" spans="1:55" x14ac:dyDescent="0.2">
      <c r="A1555" s="15">
        <v>2017</v>
      </c>
      <c r="B1555" s="72" t="s">
        <v>75</v>
      </c>
      <c r="C1555" s="35">
        <f t="shared" si="378"/>
        <v>8</v>
      </c>
      <c r="D1555" s="67">
        <v>12</v>
      </c>
      <c r="E1555" s="60" t="s">
        <v>13</v>
      </c>
      <c r="F1555" s="18" t="str">
        <f t="shared" si="379"/>
        <v>Jacobs, Natalie</v>
      </c>
      <c r="G1555" s="11" t="s">
        <v>879</v>
      </c>
      <c r="H1555" s="12" t="s">
        <v>880</v>
      </c>
      <c r="I1555" s="66">
        <v>1</v>
      </c>
      <c r="J1555" s="68" t="s">
        <v>53</v>
      </c>
      <c r="K1555" s="34">
        <f t="shared" si="380"/>
        <v>46884</v>
      </c>
      <c r="L1555" s="34">
        <f t="shared" si="381"/>
        <v>0</v>
      </c>
      <c r="M1555" s="34">
        <f t="shared" si="382"/>
        <v>46884</v>
      </c>
      <c r="N1555" s="34">
        <f t="shared" si="383"/>
        <v>9116</v>
      </c>
      <c r="O1555" s="34">
        <f t="shared" si="384"/>
        <v>0</v>
      </c>
      <c r="P1555" s="34">
        <f t="shared" si="385"/>
        <v>9116</v>
      </c>
      <c r="Q1555" s="34">
        <f t="shared" si="386"/>
        <v>56000</v>
      </c>
      <c r="R1555" s="34">
        <f t="shared" si="387"/>
        <v>0</v>
      </c>
      <c r="S1555" s="34">
        <f t="shared" si="388"/>
        <v>56000</v>
      </c>
      <c r="T1555" s="69">
        <v>42887</v>
      </c>
      <c r="V1555" s="11" t="s">
        <v>876</v>
      </c>
      <c r="W1555" s="11" t="s">
        <v>877</v>
      </c>
      <c r="X1555" s="11" t="s">
        <v>9100</v>
      </c>
      <c r="Y1555" s="11" t="s">
        <v>878</v>
      </c>
      <c r="Z1555" s="12" t="s">
        <v>497</v>
      </c>
      <c r="AA1555" s="12" t="s">
        <v>254</v>
      </c>
      <c r="AB1555" s="12" t="s">
        <v>835</v>
      </c>
      <c r="AC1555" s="12" t="s">
        <v>881</v>
      </c>
      <c r="AD1555" s="12" t="s">
        <v>882</v>
      </c>
      <c r="AE1555" s="70">
        <v>30709</v>
      </c>
      <c r="AF1555" s="70">
        <v>59106</v>
      </c>
      <c r="AG1555" s="60"/>
      <c r="AH1555" s="61">
        <v>46192</v>
      </c>
      <c r="AI1555" s="61">
        <v>0</v>
      </c>
      <c r="AJ1555" s="61">
        <v>46884</v>
      </c>
      <c r="AK1555" s="61">
        <v>0</v>
      </c>
      <c r="AL1555" s="61">
        <v>46884</v>
      </c>
      <c r="AM1555" s="61">
        <v>0</v>
      </c>
      <c r="AN1555" s="11"/>
      <c r="AO1555" s="61">
        <v>56000</v>
      </c>
      <c r="AP1555" s="61">
        <v>0</v>
      </c>
      <c r="AQ1555" s="62">
        <v>56000</v>
      </c>
      <c r="AR1555" s="62">
        <v>0</v>
      </c>
      <c r="AS1555" s="11"/>
      <c r="AT1555" s="62">
        <v>46884</v>
      </c>
      <c r="AU1555" s="62">
        <v>56000</v>
      </c>
      <c r="AV1555" s="61">
        <v>9808</v>
      </c>
      <c r="AW1555" s="63" t="str">
        <f t="shared" si="389"/>
        <v/>
      </c>
      <c r="AX1555" s="63" t="str">
        <f t="shared" si="390"/>
        <v/>
      </c>
      <c r="AY1555" s="64">
        <v>9116</v>
      </c>
      <c r="AZ1555" s="65">
        <v>0.16278571428571428</v>
      </c>
      <c r="BA1555" s="65">
        <v>0.21233113959127123</v>
      </c>
      <c r="BB1555" s="16" t="s">
        <v>37</v>
      </c>
      <c r="BC1555" s="17" t="s">
        <v>528</v>
      </c>
    </row>
    <row r="1556" spans="1:55" x14ac:dyDescent="0.2">
      <c r="A1556" s="15">
        <v>2017</v>
      </c>
      <c r="B1556" s="72" t="s">
        <v>75</v>
      </c>
      <c r="C1556" s="35">
        <f t="shared" si="378"/>
        <v>8</v>
      </c>
      <c r="D1556" s="67">
        <v>12</v>
      </c>
      <c r="E1556" s="60" t="s">
        <v>13</v>
      </c>
      <c r="F1556" s="18" t="str">
        <f t="shared" si="379"/>
        <v>Levens, Amanda</v>
      </c>
      <c r="G1556" s="11" t="s">
        <v>629</v>
      </c>
      <c r="H1556" s="12" t="s">
        <v>630</v>
      </c>
      <c r="I1556" s="66">
        <v>1</v>
      </c>
      <c r="J1556" s="68" t="s">
        <v>53</v>
      </c>
      <c r="K1556" s="34">
        <f t="shared" si="380"/>
        <v>56069</v>
      </c>
      <c r="L1556" s="34">
        <f t="shared" si="381"/>
        <v>0</v>
      </c>
      <c r="M1556" s="34">
        <f t="shared" si="382"/>
        <v>56069</v>
      </c>
      <c r="N1556" s="34">
        <f t="shared" si="383"/>
        <v>3931</v>
      </c>
      <c r="O1556" s="34">
        <f t="shared" si="384"/>
        <v>0</v>
      </c>
      <c r="P1556" s="34">
        <f t="shared" si="385"/>
        <v>3931</v>
      </c>
      <c r="Q1556" s="34">
        <f t="shared" si="386"/>
        <v>60000</v>
      </c>
      <c r="R1556" s="34">
        <f t="shared" si="387"/>
        <v>0</v>
      </c>
      <c r="S1556" s="34">
        <f t="shared" si="388"/>
        <v>60000</v>
      </c>
      <c r="T1556" s="69">
        <v>42826</v>
      </c>
      <c r="V1556" s="11" t="s">
        <v>627</v>
      </c>
      <c r="W1556" s="11" t="s">
        <v>628</v>
      </c>
      <c r="X1556" s="11" t="s">
        <v>9109</v>
      </c>
      <c r="Y1556" s="11">
        <v>890001274</v>
      </c>
      <c r="Z1556" s="12" t="s">
        <v>497</v>
      </c>
      <c r="AA1556" s="12" t="s">
        <v>631</v>
      </c>
      <c r="AB1556" s="12" t="s">
        <v>632</v>
      </c>
      <c r="AC1556" s="12" t="s">
        <v>633</v>
      </c>
      <c r="AD1556" s="12" t="s">
        <v>634</v>
      </c>
      <c r="AE1556" s="70">
        <v>41552</v>
      </c>
      <c r="AF1556" s="70">
        <v>92746</v>
      </c>
      <c r="AG1556" s="60"/>
      <c r="AH1556" s="61">
        <v>55240</v>
      </c>
      <c r="AI1556" s="61">
        <v>0</v>
      </c>
      <c r="AJ1556" s="61">
        <v>56069</v>
      </c>
      <c r="AK1556" s="61">
        <v>0</v>
      </c>
      <c r="AL1556" s="61">
        <v>56069</v>
      </c>
      <c r="AM1556" s="61">
        <v>0</v>
      </c>
      <c r="AN1556" s="11"/>
      <c r="AO1556" s="61">
        <v>60000</v>
      </c>
      <c r="AP1556" s="61">
        <v>0</v>
      </c>
      <c r="AQ1556" s="62">
        <v>60000</v>
      </c>
      <c r="AR1556" s="62">
        <v>0</v>
      </c>
      <c r="AS1556" s="11"/>
      <c r="AT1556" s="62">
        <v>56069</v>
      </c>
      <c r="AU1556" s="62">
        <v>60000</v>
      </c>
      <c r="AV1556" s="61">
        <v>4760</v>
      </c>
      <c r="AW1556" s="63" t="str">
        <f t="shared" si="389"/>
        <v/>
      </c>
      <c r="AX1556" s="63" t="str">
        <f t="shared" si="390"/>
        <v/>
      </c>
      <c r="AY1556" s="64">
        <v>3931</v>
      </c>
      <c r="AZ1556" s="65">
        <v>6.5516666666666667E-2</v>
      </c>
      <c r="BA1556" s="65">
        <v>8.616944243301955E-2</v>
      </c>
      <c r="BB1556" s="16" t="s">
        <v>37</v>
      </c>
      <c r="BC1556" s="17" t="s">
        <v>528</v>
      </c>
    </row>
    <row r="1557" spans="1:55" x14ac:dyDescent="0.2">
      <c r="A1557" s="15">
        <v>2017</v>
      </c>
      <c r="B1557" s="72" t="s">
        <v>75</v>
      </c>
      <c r="C1557" s="35">
        <f t="shared" si="378"/>
        <v>8</v>
      </c>
      <c r="D1557" s="67">
        <v>12</v>
      </c>
      <c r="E1557" s="60" t="s">
        <v>13</v>
      </c>
      <c r="F1557" s="18" t="str">
        <f t="shared" si="379"/>
        <v>Lukens, Kathleen</v>
      </c>
      <c r="G1557" s="11" t="s">
        <v>133</v>
      </c>
      <c r="H1557" s="12" t="s">
        <v>637</v>
      </c>
      <c r="I1557" s="66">
        <v>1</v>
      </c>
      <c r="J1557" s="68" t="s">
        <v>53</v>
      </c>
      <c r="K1557" s="34">
        <f t="shared" si="380"/>
        <v>64630</v>
      </c>
      <c r="L1557" s="34">
        <f t="shared" si="381"/>
        <v>0</v>
      </c>
      <c r="M1557" s="34">
        <f t="shared" si="382"/>
        <v>64630</v>
      </c>
      <c r="N1557" s="34">
        <f t="shared" si="383"/>
        <v>5633</v>
      </c>
      <c r="O1557" s="34">
        <f t="shared" si="384"/>
        <v>0</v>
      </c>
      <c r="P1557" s="34">
        <f t="shared" si="385"/>
        <v>5633</v>
      </c>
      <c r="Q1557" s="34">
        <f t="shared" si="386"/>
        <v>70263</v>
      </c>
      <c r="R1557" s="34">
        <f t="shared" si="387"/>
        <v>0</v>
      </c>
      <c r="S1557" s="34">
        <f t="shared" si="388"/>
        <v>70263</v>
      </c>
      <c r="T1557" s="69">
        <v>42826</v>
      </c>
      <c r="V1557" s="11" t="s">
        <v>635</v>
      </c>
      <c r="W1557" s="11" t="s">
        <v>636</v>
      </c>
      <c r="X1557" s="11" t="s">
        <v>9113</v>
      </c>
      <c r="Y1557" s="11">
        <v>885062945</v>
      </c>
      <c r="Z1557" s="12" t="s">
        <v>497</v>
      </c>
      <c r="AA1557" s="12" t="s">
        <v>555</v>
      </c>
      <c r="AB1557" s="12" t="s">
        <v>556</v>
      </c>
      <c r="AC1557" s="12" t="s">
        <v>137</v>
      </c>
      <c r="AD1557" s="12" t="s">
        <v>543</v>
      </c>
      <c r="AE1557" s="70">
        <v>37012</v>
      </c>
      <c r="AF1557" s="70">
        <v>96811</v>
      </c>
      <c r="AG1557" s="60"/>
      <c r="AH1557" s="61">
        <v>63675</v>
      </c>
      <c r="AI1557" s="61">
        <v>0</v>
      </c>
      <c r="AJ1557" s="61">
        <v>64630</v>
      </c>
      <c r="AK1557" s="61">
        <v>0</v>
      </c>
      <c r="AL1557" s="61">
        <v>64630</v>
      </c>
      <c r="AM1557" s="61">
        <v>0</v>
      </c>
      <c r="AN1557" s="11"/>
      <c r="AO1557" s="61">
        <v>70263</v>
      </c>
      <c r="AP1557" s="61">
        <v>0</v>
      </c>
      <c r="AQ1557" s="62">
        <v>70263</v>
      </c>
      <c r="AR1557" s="62">
        <v>0</v>
      </c>
      <c r="AS1557" s="11"/>
      <c r="AT1557" s="62">
        <v>64630</v>
      </c>
      <c r="AU1557" s="62">
        <v>70263</v>
      </c>
      <c r="AV1557" s="61">
        <v>6588</v>
      </c>
      <c r="AW1557" s="63" t="str">
        <f t="shared" si="389"/>
        <v/>
      </c>
      <c r="AX1557" s="63" t="str">
        <f t="shared" si="390"/>
        <v/>
      </c>
      <c r="AY1557" s="64">
        <v>5633</v>
      </c>
      <c r="AZ1557" s="65">
        <v>8.0170217610975911E-2</v>
      </c>
      <c r="BA1557" s="65">
        <v>0.10346289752650177</v>
      </c>
      <c r="BB1557" s="16" t="s">
        <v>37</v>
      </c>
      <c r="BC1557" s="17" t="s">
        <v>528</v>
      </c>
    </row>
    <row r="1558" spans="1:55" x14ac:dyDescent="0.2">
      <c r="A1558" s="15">
        <v>2017</v>
      </c>
      <c r="B1558" s="72" t="s">
        <v>75</v>
      </c>
      <c r="C1558" s="35">
        <f t="shared" si="378"/>
        <v>8</v>
      </c>
      <c r="D1558" s="67">
        <v>12</v>
      </c>
      <c r="E1558" s="60" t="s">
        <v>13</v>
      </c>
      <c r="F1558" s="18" t="str">
        <f t="shared" si="379"/>
        <v>Mabe, Amie</v>
      </c>
      <c r="G1558" s="11" t="s">
        <v>641</v>
      </c>
      <c r="H1558" s="12" t="s">
        <v>757</v>
      </c>
      <c r="I1558" s="66">
        <v>1</v>
      </c>
      <c r="J1558" s="68" t="s">
        <v>53</v>
      </c>
      <c r="K1558" s="34">
        <f t="shared" si="380"/>
        <v>47850</v>
      </c>
      <c r="L1558" s="34">
        <f t="shared" si="381"/>
        <v>0</v>
      </c>
      <c r="M1558" s="34">
        <f t="shared" si="382"/>
        <v>47850</v>
      </c>
      <c r="N1558" s="34">
        <f t="shared" si="383"/>
        <v>1650</v>
      </c>
      <c r="O1558" s="34">
        <f t="shared" si="384"/>
        <v>0</v>
      </c>
      <c r="P1558" s="34">
        <f t="shared" si="385"/>
        <v>1650</v>
      </c>
      <c r="Q1558" s="34">
        <f t="shared" si="386"/>
        <v>49500</v>
      </c>
      <c r="R1558" s="34">
        <f t="shared" si="387"/>
        <v>0</v>
      </c>
      <c r="S1558" s="34">
        <f t="shared" si="388"/>
        <v>49500</v>
      </c>
      <c r="T1558" s="69">
        <v>42856</v>
      </c>
      <c r="V1558" s="11" t="s">
        <v>754</v>
      </c>
      <c r="W1558" s="11" t="s">
        <v>755</v>
      </c>
      <c r="X1558" s="11" t="s">
        <v>9114</v>
      </c>
      <c r="Y1558" s="11" t="s">
        <v>756</v>
      </c>
      <c r="Z1558" s="12" t="s">
        <v>643</v>
      </c>
      <c r="AA1558" s="12" t="s">
        <v>643</v>
      </c>
      <c r="AB1558" s="12" t="s">
        <v>725</v>
      </c>
      <c r="AC1558" s="12" t="s">
        <v>377</v>
      </c>
      <c r="AD1558" s="12" t="s">
        <v>378</v>
      </c>
      <c r="AE1558" s="70">
        <v>42593</v>
      </c>
      <c r="AF1558" s="70">
        <v>92000</v>
      </c>
      <c r="AG1558" s="60"/>
      <c r="AH1558" s="61">
        <v>45939</v>
      </c>
      <c r="AI1558" s="61">
        <v>0</v>
      </c>
      <c r="AJ1558" s="61">
        <v>47850</v>
      </c>
      <c r="AK1558" s="61">
        <v>0</v>
      </c>
      <c r="AL1558" s="61">
        <v>47850</v>
      </c>
      <c r="AM1558" s="61">
        <v>0</v>
      </c>
      <c r="AN1558" s="11"/>
      <c r="AO1558" s="61">
        <v>49500</v>
      </c>
      <c r="AP1558" s="61">
        <v>0</v>
      </c>
      <c r="AQ1558" s="62">
        <v>49500</v>
      </c>
      <c r="AR1558" s="62">
        <v>0</v>
      </c>
      <c r="AS1558" s="11"/>
      <c r="AT1558" s="62">
        <v>47850</v>
      </c>
      <c r="AU1558" s="62">
        <v>49500</v>
      </c>
      <c r="AV1558" s="61">
        <v>3561</v>
      </c>
      <c r="AW1558" s="63" t="str">
        <f t="shared" si="389"/>
        <v/>
      </c>
      <c r="AX1558" s="63" t="str">
        <f t="shared" si="390"/>
        <v/>
      </c>
      <c r="AY1558" s="64">
        <v>1650</v>
      </c>
      <c r="AZ1558" s="65">
        <v>3.3333333333333333E-2</v>
      </c>
      <c r="BA1558" s="65">
        <v>7.7515836217592893E-2</v>
      </c>
      <c r="BB1558" s="16" t="s">
        <v>37</v>
      </c>
      <c r="BC1558" s="17" t="s">
        <v>528</v>
      </c>
    </row>
    <row r="1559" spans="1:55" x14ac:dyDescent="0.2">
      <c r="A1559" s="15">
        <v>2017</v>
      </c>
      <c r="B1559" s="72" t="s">
        <v>75</v>
      </c>
      <c r="C1559" s="35">
        <f t="shared" si="378"/>
        <v>8</v>
      </c>
      <c r="D1559" s="67">
        <v>12</v>
      </c>
      <c r="E1559" s="60" t="s">
        <v>13</v>
      </c>
      <c r="F1559" s="18" t="str">
        <f t="shared" si="379"/>
        <v>Matherly, Sara</v>
      </c>
      <c r="G1559" s="11" t="s">
        <v>522</v>
      </c>
      <c r="H1559" s="12" t="s">
        <v>523</v>
      </c>
      <c r="I1559" s="66">
        <v>1</v>
      </c>
      <c r="J1559" s="68" t="s">
        <v>53</v>
      </c>
      <c r="K1559" s="34">
        <f t="shared" si="380"/>
        <v>52728</v>
      </c>
      <c r="L1559" s="34">
        <f t="shared" si="381"/>
        <v>0</v>
      </c>
      <c r="M1559" s="34">
        <f t="shared" si="382"/>
        <v>52728</v>
      </c>
      <c r="N1559" s="34">
        <f t="shared" si="383"/>
        <v>1321</v>
      </c>
      <c r="O1559" s="34">
        <f t="shared" si="384"/>
        <v>0</v>
      </c>
      <c r="P1559" s="34">
        <f t="shared" si="385"/>
        <v>1321</v>
      </c>
      <c r="Q1559" s="34">
        <f t="shared" si="386"/>
        <v>54049</v>
      </c>
      <c r="R1559" s="34">
        <f t="shared" si="387"/>
        <v>0</v>
      </c>
      <c r="S1559" s="34">
        <f t="shared" si="388"/>
        <v>54049</v>
      </c>
      <c r="T1559" s="69">
        <v>42795</v>
      </c>
      <c r="V1559" s="11" t="s">
        <v>519</v>
      </c>
      <c r="W1559" s="11" t="s">
        <v>520</v>
      </c>
      <c r="X1559" s="11" t="s">
        <v>9115</v>
      </c>
      <c r="Y1559" s="11" t="s">
        <v>521</v>
      </c>
      <c r="Z1559" s="12" t="s">
        <v>497</v>
      </c>
      <c r="AA1559" s="12" t="s">
        <v>524</v>
      </c>
      <c r="AB1559" s="12" t="s">
        <v>525</v>
      </c>
      <c r="AC1559" s="12" t="s">
        <v>526</v>
      </c>
      <c r="AD1559" s="12" t="s">
        <v>527</v>
      </c>
      <c r="AE1559" s="70">
        <v>31736</v>
      </c>
      <c r="AF1559" s="70">
        <v>77406</v>
      </c>
      <c r="AG1559" s="60"/>
      <c r="AH1559" s="61">
        <v>51949.2</v>
      </c>
      <c r="AI1559" s="61">
        <v>0</v>
      </c>
      <c r="AJ1559" s="61">
        <v>52728</v>
      </c>
      <c r="AK1559" s="61">
        <v>0</v>
      </c>
      <c r="AL1559" s="61">
        <v>52728</v>
      </c>
      <c r="AM1559" s="61">
        <v>0</v>
      </c>
      <c r="AN1559" s="11"/>
      <c r="AO1559" s="61">
        <v>54049</v>
      </c>
      <c r="AP1559" s="61">
        <v>0</v>
      </c>
      <c r="AQ1559" s="62">
        <v>54049</v>
      </c>
      <c r="AR1559" s="62">
        <v>0</v>
      </c>
      <c r="AS1559" s="11"/>
      <c r="AT1559" s="62">
        <v>52728</v>
      </c>
      <c r="AU1559" s="62">
        <v>54049</v>
      </c>
      <c r="AV1559" s="61">
        <v>2099.8000000000029</v>
      </c>
      <c r="AW1559" s="63" t="str">
        <f t="shared" si="389"/>
        <v/>
      </c>
      <c r="AX1559" s="63" t="str">
        <f t="shared" si="390"/>
        <v/>
      </c>
      <c r="AY1559" s="64">
        <v>1321</v>
      </c>
      <c r="AZ1559" s="65">
        <v>2.4440785213417453E-2</v>
      </c>
      <c r="BA1559" s="65">
        <v>4.0420256712326713E-2</v>
      </c>
      <c r="BB1559" s="16" t="s">
        <v>37</v>
      </c>
      <c r="BC1559" s="17" t="s">
        <v>528</v>
      </c>
    </row>
    <row r="1560" spans="1:55" x14ac:dyDescent="0.2">
      <c r="A1560" s="15">
        <v>2017</v>
      </c>
      <c r="B1560" s="72" t="s">
        <v>75</v>
      </c>
      <c r="C1560" s="35">
        <f t="shared" si="378"/>
        <v>8</v>
      </c>
      <c r="D1560" s="67">
        <v>12</v>
      </c>
      <c r="E1560" s="60" t="s">
        <v>13</v>
      </c>
      <c r="F1560" s="18" t="str">
        <f t="shared" si="379"/>
        <v>Mills, Funda</v>
      </c>
      <c r="G1560" s="11" t="s">
        <v>368</v>
      </c>
      <c r="H1560" s="12" t="s">
        <v>651</v>
      </c>
      <c r="I1560" s="66">
        <v>1</v>
      </c>
      <c r="J1560" s="68" t="s">
        <v>53</v>
      </c>
      <c r="K1560" s="34">
        <f t="shared" si="380"/>
        <v>43944</v>
      </c>
      <c r="L1560" s="34">
        <f t="shared" si="381"/>
        <v>0</v>
      </c>
      <c r="M1560" s="34">
        <f t="shared" si="382"/>
        <v>43944</v>
      </c>
      <c r="N1560" s="34">
        <f t="shared" si="383"/>
        <v>3681</v>
      </c>
      <c r="O1560" s="34">
        <f t="shared" si="384"/>
        <v>0</v>
      </c>
      <c r="P1560" s="34">
        <f t="shared" si="385"/>
        <v>3681</v>
      </c>
      <c r="Q1560" s="34">
        <f t="shared" si="386"/>
        <v>47625</v>
      </c>
      <c r="R1560" s="34">
        <f t="shared" si="387"/>
        <v>0</v>
      </c>
      <c r="S1560" s="34">
        <f t="shared" si="388"/>
        <v>47625</v>
      </c>
      <c r="T1560" s="69">
        <v>42826</v>
      </c>
      <c r="V1560" s="11" t="s">
        <v>649</v>
      </c>
      <c r="W1560" s="11" t="s">
        <v>650</v>
      </c>
      <c r="X1560" s="11" t="s">
        <v>9119</v>
      </c>
      <c r="Y1560" s="11">
        <v>895073389</v>
      </c>
      <c r="Z1560" s="12" t="s">
        <v>166</v>
      </c>
      <c r="AA1560" s="12" t="s">
        <v>625</v>
      </c>
      <c r="AB1560" s="12" t="s">
        <v>626</v>
      </c>
      <c r="AC1560" s="12" t="s">
        <v>582</v>
      </c>
      <c r="AD1560" s="12" t="s">
        <v>73</v>
      </c>
      <c r="AE1560" s="70">
        <v>31888</v>
      </c>
      <c r="AF1560" s="70">
        <v>54002</v>
      </c>
      <c r="AG1560" s="60"/>
      <c r="AH1560" s="61">
        <v>43295</v>
      </c>
      <c r="AI1560" s="61">
        <v>0</v>
      </c>
      <c r="AJ1560" s="61">
        <v>43944</v>
      </c>
      <c r="AK1560" s="61">
        <v>0</v>
      </c>
      <c r="AL1560" s="61">
        <v>43944</v>
      </c>
      <c r="AM1560" s="61">
        <v>0</v>
      </c>
      <c r="AN1560" s="11"/>
      <c r="AO1560" s="61">
        <v>47625</v>
      </c>
      <c r="AP1560" s="61">
        <v>0</v>
      </c>
      <c r="AQ1560" s="62">
        <v>47625</v>
      </c>
      <c r="AR1560" s="62">
        <v>0</v>
      </c>
      <c r="AS1560" s="11"/>
      <c r="AT1560" s="62">
        <v>43944</v>
      </c>
      <c r="AU1560" s="62">
        <v>47625</v>
      </c>
      <c r="AV1560" s="61">
        <v>4330</v>
      </c>
      <c r="AW1560" s="63" t="str">
        <f t="shared" si="389"/>
        <v/>
      </c>
      <c r="AX1560" s="63" t="str">
        <f t="shared" si="390"/>
        <v/>
      </c>
      <c r="AY1560" s="64">
        <v>3681</v>
      </c>
      <c r="AZ1560" s="65">
        <v>7.7291338582677171E-2</v>
      </c>
      <c r="BA1560" s="65">
        <v>0.10001154867767641</v>
      </c>
      <c r="BB1560" s="16" t="s">
        <v>37</v>
      </c>
      <c r="BC1560" s="17" t="s">
        <v>528</v>
      </c>
    </row>
    <row r="1561" spans="1:55" x14ac:dyDescent="0.2">
      <c r="A1561" s="15">
        <v>2017</v>
      </c>
      <c r="B1561" s="72" t="s">
        <v>75</v>
      </c>
      <c r="C1561" s="35">
        <f t="shared" si="378"/>
        <v>8</v>
      </c>
      <c r="D1561" s="67">
        <v>12</v>
      </c>
      <c r="E1561" s="60" t="s">
        <v>13</v>
      </c>
      <c r="F1561" s="18" t="str">
        <f t="shared" si="379"/>
        <v>Munoz, Maria</v>
      </c>
      <c r="G1561" s="11" t="s">
        <v>879</v>
      </c>
      <c r="H1561" s="12" t="s">
        <v>891</v>
      </c>
      <c r="I1561" s="66">
        <v>1</v>
      </c>
      <c r="J1561" s="68" t="s">
        <v>53</v>
      </c>
      <c r="K1561" s="34">
        <f t="shared" si="380"/>
        <v>41600</v>
      </c>
      <c r="L1561" s="34">
        <f t="shared" si="381"/>
        <v>0</v>
      </c>
      <c r="M1561" s="34">
        <f t="shared" si="382"/>
        <v>41600</v>
      </c>
      <c r="N1561" s="34">
        <f t="shared" si="383"/>
        <v>4400</v>
      </c>
      <c r="O1561" s="34">
        <f t="shared" si="384"/>
        <v>0</v>
      </c>
      <c r="P1561" s="34">
        <f t="shared" si="385"/>
        <v>4400</v>
      </c>
      <c r="Q1561" s="34">
        <f t="shared" si="386"/>
        <v>46000</v>
      </c>
      <c r="R1561" s="34">
        <f t="shared" si="387"/>
        <v>0</v>
      </c>
      <c r="S1561" s="34">
        <f t="shared" si="388"/>
        <v>46000</v>
      </c>
      <c r="T1561" s="69">
        <v>42887</v>
      </c>
      <c r="V1561" s="11" t="s">
        <v>888</v>
      </c>
      <c r="W1561" s="11" t="s">
        <v>889</v>
      </c>
      <c r="X1561" s="11" t="s">
        <v>9122</v>
      </c>
      <c r="Y1561" s="11" t="s">
        <v>890</v>
      </c>
      <c r="Z1561" s="12" t="s">
        <v>497</v>
      </c>
      <c r="AA1561" s="12" t="s">
        <v>254</v>
      </c>
      <c r="AB1561" s="12" t="s">
        <v>835</v>
      </c>
      <c r="AC1561" s="12" t="s">
        <v>836</v>
      </c>
      <c r="AD1561" s="12" t="s">
        <v>73</v>
      </c>
      <c r="AE1561" s="70">
        <v>30709</v>
      </c>
      <c r="AF1561" s="70">
        <v>59106</v>
      </c>
      <c r="AG1561" s="60"/>
      <c r="AH1561" s="61">
        <v>40985</v>
      </c>
      <c r="AI1561" s="61">
        <v>0</v>
      </c>
      <c r="AJ1561" s="61">
        <v>41600</v>
      </c>
      <c r="AK1561" s="61">
        <v>0</v>
      </c>
      <c r="AL1561" s="61">
        <v>41600</v>
      </c>
      <c r="AM1561" s="61">
        <v>0</v>
      </c>
      <c r="AN1561" s="11"/>
      <c r="AO1561" s="61">
        <v>46000</v>
      </c>
      <c r="AP1561" s="61">
        <v>0</v>
      </c>
      <c r="AQ1561" s="62">
        <v>46000</v>
      </c>
      <c r="AR1561" s="62">
        <v>0</v>
      </c>
      <c r="AS1561" s="11"/>
      <c r="AT1561" s="62">
        <v>41600</v>
      </c>
      <c r="AU1561" s="62">
        <v>46000</v>
      </c>
      <c r="AV1561" s="61">
        <v>5015</v>
      </c>
      <c r="AW1561" s="63" t="str">
        <f t="shared" si="389"/>
        <v/>
      </c>
      <c r="AX1561" s="63" t="str">
        <f t="shared" si="390"/>
        <v/>
      </c>
      <c r="AY1561" s="64">
        <v>4400</v>
      </c>
      <c r="AZ1561" s="65">
        <v>9.5652173913043481E-2</v>
      </c>
      <c r="BA1561" s="65">
        <v>0.12236183969745029</v>
      </c>
      <c r="BB1561" s="16" t="s">
        <v>37</v>
      </c>
      <c r="BC1561" s="17" t="s">
        <v>528</v>
      </c>
    </row>
    <row r="1562" spans="1:55" x14ac:dyDescent="0.2">
      <c r="A1562" s="15">
        <v>2017</v>
      </c>
      <c r="B1562" s="72" t="s">
        <v>75</v>
      </c>
      <c r="C1562" s="35">
        <f t="shared" si="378"/>
        <v>8</v>
      </c>
      <c r="D1562" s="67">
        <v>12</v>
      </c>
      <c r="E1562" s="60" t="s">
        <v>13</v>
      </c>
      <c r="F1562" s="18" t="str">
        <f t="shared" si="379"/>
        <v>Rey, Marcia</v>
      </c>
      <c r="G1562" s="11" t="s">
        <v>879</v>
      </c>
      <c r="H1562" s="12" t="s">
        <v>900</v>
      </c>
      <c r="I1562" s="66">
        <v>1</v>
      </c>
      <c r="J1562" s="68" t="s">
        <v>53</v>
      </c>
      <c r="K1562" s="34">
        <f t="shared" si="380"/>
        <v>42089</v>
      </c>
      <c r="L1562" s="34">
        <f t="shared" si="381"/>
        <v>0</v>
      </c>
      <c r="M1562" s="34">
        <f t="shared" si="382"/>
        <v>42089</v>
      </c>
      <c r="N1562" s="34">
        <f t="shared" si="383"/>
        <v>5911</v>
      </c>
      <c r="O1562" s="34">
        <f t="shared" si="384"/>
        <v>0</v>
      </c>
      <c r="P1562" s="34">
        <f t="shared" si="385"/>
        <v>5911</v>
      </c>
      <c r="Q1562" s="34">
        <f t="shared" si="386"/>
        <v>48000</v>
      </c>
      <c r="R1562" s="34">
        <f t="shared" si="387"/>
        <v>0</v>
      </c>
      <c r="S1562" s="34">
        <f t="shared" si="388"/>
        <v>48000</v>
      </c>
      <c r="T1562" s="69">
        <v>42887</v>
      </c>
      <c r="V1562" s="11" t="s">
        <v>897</v>
      </c>
      <c r="W1562" s="11" t="s">
        <v>898</v>
      </c>
      <c r="X1562" s="11" t="s">
        <v>9127</v>
      </c>
      <c r="Y1562" s="11" t="s">
        <v>899</v>
      </c>
      <c r="Z1562" s="12" t="s">
        <v>497</v>
      </c>
      <c r="AA1562" s="12" t="s">
        <v>254</v>
      </c>
      <c r="AB1562" s="12" t="s">
        <v>835</v>
      </c>
      <c r="AC1562" s="12" t="s">
        <v>836</v>
      </c>
      <c r="AD1562" s="12" t="s">
        <v>73</v>
      </c>
      <c r="AE1562" s="70">
        <v>30709</v>
      </c>
      <c r="AF1562" s="70">
        <v>59106</v>
      </c>
      <c r="AG1562" s="60"/>
      <c r="AH1562" s="61">
        <v>41467</v>
      </c>
      <c r="AI1562" s="61">
        <v>0</v>
      </c>
      <c r="AJ1562" s="61">
        <v>42089</v>
      </c>
      <c r="AK1562" s="61">
        <v>0</v>
      </c>
      <c r="AL1562" s="61">
        <v>42089</v>
      </c>
      <c r="AM1562" s="61">
        <v>0</v>
      </c>
      <c r="AN1562" s="11"/>
      <c r="AO1562" s="61">
        <v>48000</v>
      </c>
      <c r="AP1562" s="61">
        <v>0</v>
      </c>
      <c r="AQ1562" s="62">
        <v>48000</v>
      </c>
      <c r="AR1562" s="62"/>
      <c r="AS1562" s="11"/>
      <c r="AT1562" s="62">
        <v>42089</v>
      </c>
      <c r="AU1562" s="62">
        <v>48000</v>
      </c>
      <c r="AV1562" s="61">
        <v>6533</v>
      </c>
      <c r="AW1562" s="63" t="str">
        <f t="shared" si="389"/>
        <v/>
      </c>
      <c r="AX1562" s="63" t="str">
        <f t="shared" si="390"/>
        <v/>
      </c>
      <c r="AY1562" s="64">
        <v>5911</v>
      </c>
      <c r="AZ1562" s="65">
        <v>0.12314583333333333</v>
      </c>
      <c r="BA1562" s="65">
        <v>0.157546965056551</v>
      </c>
      <c r="BB1562" s="16" t="s">
        <v>37</v>
      </c>
      <c r="BC1562" s="17" t="s">
        <v>528</v>
      </c>
    </row>
    <row r="1563" spans="1:55" x14ac:dyDescent="0.2">
      <c r="A1563" s="15">
        <v>2017</v>
      </c>
      <c r="B1563" s="72" t="s">
        <v>75</v>
      </c>
      <c r="C1563" s="35">
        <f t="shared" si="378"/>
        <v>8</v>
      </c>
      <c r="D1563" s="67">
        <v>12</v>
      </c>
      <c r="E1563" s="60" t="s">
        <v>13</v>
      </c>
      <c r="F1563" s="18" t="str">
        <f t="shared" si="379"/>
        <v>Rowe, Denise</v>
      </c>
      <c r="G1563" s="11" t="s">
        <v>133</v>
      </c>
      <c r="H1563" s="12" t="s">
        <v>659</v>
      </c>
      <c r="I1563" s="66">
        <v>1</v>
      </c>
      <c r="J1563" s="68" t="s">
        <v>53</v>
      </c>
      <c r="K1563" s="34">
        <f t="shared" si="380"/>
        <v>67643</v>
      </c>
      <c r="L1563" s="34">
        <f t="shared" si="381"/>
        <v>2818</v>
      </c>
      <c r="M1563" s="34">
        <f t="shared" si="382"/>
        <v>70461</v>
      </c>
      <c r="N1563" s="34">
        <f t="shared" si="383"/>
        <v>2818</v>
      </c>
      <c r="O1563" s="34">
        <f t="shared" si="384"/>
        <v>118</v>
      </c>
      <c r="P1563" s="34">
        <f t="shared" si="385"/>
        <v>2936</v>
      </c>
      <c r="Q1563" s="34">
        <f t="shared" si="386"/>
        <v>70461</v>
      </c>
      <c r="R1563" s="34">
        <f t="shared" si="387"/>
        <v>2936</v>
      </c>
      <c r="S1563" s="34">
        <f t="shared" si="388"/>
        <v>73397</v>
      </c>
      <c r="T1563" s="69">
        <v>42826</v>
      </c>
      <c r="V1563" s="11" t="s">
        <v>656</v>
      </c>
      <c r="W1563" s="11" t="s">
        <v>657</v>
      </c>
      <c r="X1563" s="11" t="s">
        <v>9130</v>
      </c>
      <c r="Y1563" s="11" t="s">
        <v>658</v>
      </c>
      <c r="Z1563" s="12" t="s">
        <v>497</v>
      </c>
      <c r="AA1563" s="12" t="s">
        <v>660</v>
      </c>
      <c r="AB1563" s="12" t="s">
        <v>661</v>
      </c>
      <c r="AC1563" s="12" t="s">
        <v>137</v>
      </c>
      <c r="AD1563" s="12" t="s">
        <v>543</v>
      </c>
      <c r="AE1563" s="70">
        <v>37012</v>
      </c>
      <c r="AF1563" s="70">
        <v>96811</v>
      </c>
      <c r="AG1563" s="60"/>
      <c r="AH1563" s="61">
        <v>69420</v>
      </c>
      <c r="AI1563" s="61">
        <v>0</v>
      </c>
      <c r="AJ1563" s="61">
        <v>70461</v>
      </c>
      <c r="AK1563" s="61">
        <v>0</v>
      </c>
      <c r="AL1563" s="61">
        <v>67643</v>
      </c>
      <c r="AM1563" s="61">
        <v>2818</v>
      </c>
      <c r="AN1563" s="11"/>
      <c r="AO1563" s="61">
        <v>73397</v>
      </c>
      <c r="AP1563" s="61">
        <v>0</v>
      </c>
      <c r="AQ1563" s="62">
        <v>70461</v>
      </c>
      <c r="AR1563" s="62">
        <v>2936</v>
      </c>
      <c r="AS1563" s="11"/>
      <c r="AT1563" s="62">
        <v>70461</v>
      </c>
      <c r="AU1563" s="62">
        <v>73397</v>
      </c>
      <c r="AV1563" s="61">
        <v>3977</v>
      </c>
      <c r="AW1563" s="63" t="str">
        <f t="shared" si="389"/>
        <v/>
      </c>
      <c r="AX1563" s="63" t="str">
        <f t="shared" si="390"/>
        <v/>
      </c>
      <c r="AY1563" s="64">
        <v>2936</v>
      </c>
      <c r="AZ1563" s="65">
        <v>4.0001634944207526E-2</v>
      </c>
      <c r="BA1563" s="65">
        <v>5.7288965715932005E-2</v>
      </c>
      <c r="BB1563" s="16" t="s">
        <v>37</v>
      </c>
      <c r="BC1563" s="17" t="s">
        <v>528</v>
      </c>
    </row>
    <row r="1564" spans="1:55" ht="25.5" x14ac:dyDescent="0.2">
      <c r="A1564" s="15">
        <v>2017</v>
      </c>
      <c r="B1564" s="72" t="s">
        <v>75</v>
      </c>
      <c r="C1564" s="35">
        <f t="shared" si="378"/>
        <v>8</v>
      </c>
      <c r="D1564" s="67">
        <v>12</v>
      </c>
      <c r="E1564" s="60" t="s">
        <v>13</v>
      </c>
      <c r="F1564" s="18" t="str">
        <f t="shared" si="379"/>
        <v>Siler, Willie</v>
      </c>
      <c r="G1564" s="11" t="s">
        <v>904</v>
      </c>
      <c r="H1564" s="12" t="s">
        <v>905</v>
      </c>
      <c r="I1564" s="66">
        <v>1</v>
      </c>
      <c r="J1564" s="68" t="s">
        <v>53</v>
      </c>
      <c r="K1564" s="34">
        <f t="shared" si="380"/>
        <v>0</v>
      </c>
      <c r="L1564" s="34">
        <f t="shared" si="381"/>
        <v>29864</v>
      </c>
      <c r="M1564" s="34">
        <f t="shared" si="382"/>
        <v>29864</v>
      </c>
      <c r="N1564" s="34">
        <f t="shared" si="383"/>
        <v>0</v>
      </c>
      <c r="O1564" s="34">
        <f t="shared" si="384"/>
        <v>3136</v>
      </c>
      <c r="P1564" s="34">
        <f t="shared" si="385"/>
        <v>3136</v>
      </c>
      <c r="Q1564" s="34">
        <f t="shared" si="386"/>
        <v>0</v>
      </c>
      <c r="R1564" s="34">
        <f t="shared" si="387"/>
        <v>33000</v>
      </c>
      <c r="S1564" s="34">
        <f t="shared" si="388"/>
        <v>33000</v>
      </c>
      <c r="T1564" s="69">
        <v>42887</v>
      </c>
      <c r="V1564" s="11" t="s">
        <v>901</v>
      </c>
      <c r="W1564" s="11" t="s">
        <v>902</v>
      </c>
      <c r="X1564" s="11" t="s">
        <v>9134</v>
      </c>
      <c r="Y1564" s="11" t="s">
        <v>903</v>
      </c>
      <c r="Z1564" s="12" t="s">
        <v>573</v>
      </c>
      <c r="AA1564" s="12" t="s">
        <v>906</v>
      </c>
      <c r="AB1564" s="12" t="s">
        <v>907</v>
      </c>
      <c r="AC1564" s="12" t="s">
        <v>908</v>
      </c>
      <c r="AD1564" s="12" t="s">
        <v>73</v>
      </c>
      <c r="AE1564" s="70">
        <v>23332</v>
      </c>
      <c r="AF1564" s="70">
        <v>49547</v>
      </c>
      <c r="AG1564" s="60"/>
      <c r="AH1564" s="61">
        <v>0</v>
      </c>
      <c r="AI1564" s="61">
        <v>0</v>
      </c>
      <c r="AJ1564" s="61">
        <v>29864</v>
      </c>
      <c r="AK1564" s="61">
        <v>0</v>
      </c>
      <c r="AL1564" s="61">
        <v>0</v>
      </c>
      <c r="AM1564" s="61">
        <v>29864</v>
      </c>
      <c r="AN1564" s="11" t="s">
        <v>909</v>
      </c>
      <c r="AO1564" s="61">
        <v>33000</v>
      </c>
      <c r="AP1564" s="61">
        <v>0</v>
      </c>
      <c r="AQ1564" s="62">
        <v>0</v>
      </c>
      <c r="AR1564" s="62">
        <v>33000</v>
      </c>
      <c r="AS1564" s="11" t="s">
        <v>909</v>
      </c>
      <c r="AT1564" s="62">
        <v>29864</v>
      </c>
      <c r="AU1564" s="62">
        <v>33000</v>
      </c>
      <c r="AV1564" s="61">
        <v>33000</v>
      </c>
      <c r="AW1564" s="63" t="str">
        <f t="shared" si="389"/>
        <v/>
      </c>
      <c r="AX1564" s="63" t="str">
        <f t="shared" si="390"/>
        <v/>
      </c>
      <c r="AY1564" s="64">
        <v>3136</v>
      </c>
      <c r="AZ1564" s="65">
        <v>9.5030303030303034E-2</v>
      </c>
      <c r="BA1564" s="65">
        <v>0</v>
      </c>
      <c r="BB1564" s="16" t="s">
        <v>37</v>
      </c>
      <c r="BC1564" s="17" t="s">
        <v>910</v>
      </c>
    </row>
    <row r="1565" spans="1:55" x14ac:dyDescent="0.2">
      <c r="A1565" s="15">
        <v>2017</v>
      </c>
      <c r="B1565" s="72" t="s">
        <v>75</v>
      </c>
      <c r="C1565" s="35">
        <f t="shared" si="378"/>
        <v>8</v>
      </c>
      <c r="D1565" s="67">
        <v>12</v>
      </c>
      <c r="E1565" s="60" t="s">
        <v>13</v>
      </c>
      <c r="F1565" s="18" t="str">
        <f t="shared" si="379"/>
        <v>Simon, Rachel</v>
      </c>
      <c r="G1565" s="11" t="s">
        <v>133</v>
      </c>
      <c r="H1565" s="12" t="s">
        <v>671</v>
      </c>
      <c r="I1565" s="66">
        <v>1</v>
      </c>
      <c r="J1565" s="68" t="s">
        <v>53</v>
      </c>
      <c r="K1565" s="34">
        <f t="shared" si="380"/>
        <v>0</v>
      </c>
      <c r="L1565" s="34">
        <f t="shared" si="381"/>
        <v>49325</v>
      </c>
      <c r="M1565" s="34">
        <f t="shared" si="382"/>
        <v>49325</v>
      </c>
      <c r="N1565" s="34">
        <f t="shared" si="383"/>
        <v>0</v>
      </c>
      <c r="O1565" s="34">
        <f t="shared" si="384"/>
        <v>4083</v>
      </c>
      <c r="P1565" s="34">
        <f t="shared" si="385"/>
        <v>4083</v>
      </c>
      <c r="Q1565" s="34">
        <f t="shared" si="386"/>
        <v>0</v>
      </c>
      <c r="R1565" s="34">
        <f t="shared" si="387"/>
        <v>53408</v>
      </c>
      <c r="S1565" s="34">
        <f t="shared" si="388"/>
        <v>53408</v>
      </c>
      <c r="T1565" s="69">
        <v>42826</v>
      </c>
      <c r="V1565" s="11" t="s">
        <v>668</v>
      </c>
      <c r="W1565" s="11" t="s">
        <v>669</v>
      </c>
      <c r="X1565" s="11" t="s">
        <v>9135</v>
      </c>
      <c r="Y1565" s="11" t="s">
        <v>670</v>
      </c>
      <c r="Z1565" s="12" t="s">
        <v>497</v>
      </c>
      <c r="AA1565" s="12" t="s">
        <v>601</v>
      </c>
      <c r="AB1565" s="12" t="s">
        <v>602</v>
      </c>
      <c r="AC1565" s="12" t="s">
        <v>371</v>
      </c>
      <c r="AD1565" s="12" t="s">
        <v>543</v>
      </c>
      <c r="AE1565" s="70">
        <v>37012</v>
      </c>
      <c r="AF1565" s="70">
        <v>96811</v>
      </c>
      <c r="AG1565" s="60"/>
      <c r="AH1565" s="61">
        <v>48596</v>
      </c>
      <c r="AI1565" s="61">
        <v>0</v>
      </c>
      <c r="AJ1565" s="61">
        <v>49325</v>
      </c>
      <c r="AK1565" s="61">
        <v>0</v>
      </c>
      <c r="AL1565" s="61">
        <v>0</v>
      </c>
      <c r="AM1565" s="61">
        <v>49325</v>
      </c>
      <c r="AN1565" s="11"/>
      <c r="AO1565" s="61">
        <v>53408</v>
      </c>
      <c r="AP1565" s="61">
        <v>0</v>
      </c>
      <c r="AQ1565" s="62">
        <v>0</v>
      </c>
      <c r="AR1565" s="62">
        <v>53408</v>
      </c>
      <c r="AS1565" s="11" t="s">
        <v>672</v>
      </c>
      <c r="AT1565" s="62">
        <v>49325</v>
      </c>
      <c r="AU1565" s="62">
        <v>53408</v>
      </c>
      <c r="AV1565" s="61">
        <v>4812</v>
      </c>
      <c r="AW1565" s="63" t="str">
        <f t="shared" si="389"/>
        <v/>
      </c>
      <c r="AX1565" s="63" t="str">
        <f t="shared" si="390"/>
        <v/>
      </c>
      <c r="AY1565" s="64">
        <v>4083</v>
      </c>
      <c r="AZ1565" s="65">
        <v>7.6449221090473335E-2</v>
      </c>
      <c r="BA1565" s="65">
        <v>9.9020495514034079E-2</v>
      </c>
      <c r="BB1565" s="16" t="s">
        <v>37</v>
      </c>
      <c r="BC1565" s="17" t="s">
        <v>528</v>
      </c>
    </row>
    <row r="1566" spans="1:55" x14ac:dyDescent="0.2">
      <c r="A1566" s="15">
        <v>2017</v>
      </c>
      <c r="B1566" s="72" t="s">
        <v>75</v>
      </c>
      <c r="C1566" s="35">
        <f t="shared" si="378"/>
        <v>8</v>
      </c>
      <c r="D1566" s="67">
        <v>12</v>
      </c>
      <c r="E1566" s="60" t="s">
        <v>13</v>
      </c>
      <c r="F1566" s="18" t="str">
        <f t="shared" si="379"/>
        <v>Walser, Alan</v>
      </c>
      <c r="G1566" s="11" t="s">
        <v>676</v>
      </c>
      <c r="H1566" s="12" t="s">
        <v>677</v>
      </c>
      <c r="I1566" s="66">
        <v>1</v>
      </c>
      <c r="J1566" s="68" t="s">
        <v>53</v>
      </c>
      <c r="K1566" s="34">
        <f t="shared" si="380"/>
        <v>86672</v>
      </c>
      <c r="L1566" s="34">
        <f t="shared" si="381"/>
        <v>0</v>
      </c>
      <c r="M1566" s="34">
        <f t="shared" si="382"/>
        <v>86672</v>
      </c>
      <c r="N1566" s="34">
        <f t="shared" si="383"/>
        <v>2600</v>
      </c>
      <c r="O1566" s="34">
        <f t="shared" si="384"/>
        <v>0</v>
      </c>
      <c r="P1566" s="34">
        <f t="shared" si="385"/>
        <v>2600</v>
      </c>
      <c r="Q1566" s="34">
        <f t="shared" si="386"/>
        <v>89272</v>
      </c>
      <c r="R1566" s="34">
        <f t="shared" si="387"/>
        <v>0</v>
      </c>
      <c r="S1566" s="34">
        <f t="shared" si="388"/>
        <v>89272</v>
      </c>
      <c r="T1566" s="69">
        <v>42826</v>
      </c>
      <c r="V1566" s="11" t="s">
        <v>673</v>
      </c>
      <c r="W1566" s="11" t="s">
        <v>674</v>
      </c>
      <c r="X1566" s="11" t="s">
        <v>9139</v>
      </c>
      <c r="Y1566" s="11" t="s">
        <v>675</v>
      </c>
      <c r="Z1566" s="12" t="s">
        <v>497</v>
      </c>
      <c r="AA1566" s="12" t="s">
        <v>631</v>
      </c>
      <c r="AB1566" s="12" t="s">
        <v>632</v>
      </c>
      <c r="AC1566" s="12" t="s">
        <v>678</v>
      </c>
      <c r="AD1566" s="12" t="s">
        <v>73</v>
      </c>
      <c r="AE1566" s="70">
        <v>44996</v>
      </c>
      <c r="AF1566" s="70">
        <v>108373</v>
      </c>
      <c r="AG1566" s="60"/>
      <c r="AH1566" s="61">
        <v>85391</v>
      </c>
      <c r="AI1566" s="61">
        <v>0</v>
      </c>
      <c r="AJ1566" s="61">
        <v>86672</v>
      </c>
      <c r="AK1566" s="61">
        <v>0</v>
      </c>
      <c r="AL1566" s="61">
        <v>86672</v>
      </c>
      <c r="AM1566" s="61">
        <v>0</v>
      </c>
      <c r="AN1566" s="11"/>
      <c r="AO1566" s="61">
        <v>89272</v>
      </c>
      <c r="AP1566" s="61">
        <v>0</v>
      </c>
      <c r="AQ1566" s="62">
        <v>89272</v>
      </c>
      <c r="AR1566" s="62">
        <v>0</v>
      </c>
      <c r="AS1566" s="11"/>
      <c r="AT1566" s="62">
        <v>86672</v>
      </c>
      <c r="AU1566" s="62">
        <v>89272</v>
      </c>
      <c r="AV1566" s="61">
        <v>3881</v>
      </c>
      <c r="AW1566" s="63" t="str">
        <f t="shared" si="389"/>
        <v/>
      </c>
      <c r="AX1566" s="63" t="str">
        <f t="shared" si="390"/>
        <v/>
      </c>
      <c r="AY1566" s="64">
        <v>2600</v>
      </c>
      <c r="AZ1566" s="65">
        <v>2.912447351913254E-2</v>
      </c>
      <c r="BA1566" s="65">
        <v>4.5449754657985036E-2</v>
      </c>
      <c r="BB1566" s="16" t="s">
        <v>37</v>
      </c>
      <c r="BC1566" s="17" t="s">
        <v>528</v>
      </c>
    </row>
    <row r="1567" spans="1:55" x14ac:dyDescent="0.2">
      <c r="A1567" s="15">
        <v>2017</v>
      </c>
      <c r="B1567" s="72" t="s">
        <v>75</v>
      </c>
      <c r="C1567" s="35">
        <f t="shared" si="378"/>
        <v>8</v>
      </c>
      <c r="D1567" s="67">
        <v>12</v>
      </c>
      <c r="E1567" s="60" t="s">
        <v>13</v>
      </c>
      <c r="F1567" s="18" t="str">
        <f t="shared" si="379"/>
        <v>Whittington, Melanie</v>
      </c>
      <c r="G1567" s="11" t="s">
        <v>133</v>
      </c>
      <c r="H1567" s="12" t="s">
        <v>913</v>
      </c>
      <c r="I1567" s="66">
        <v>1</v>
      </c>
      <c r="J1567" s="68" t="s">
        <v>53</v>
      </c>
      <c r="K1567" s="34">
        <f t="shared" si="380"/>
        <v>0</v>
      </c>
      <c r="L1567" s="34">
        <f t="shared" si="381"/>
        <v>75000</v>
      </c>
      <c r="M1567" s="34">
        <f t="shared" si="382"/>
        <v>75000</v>
      </c>
      <c r="N1567" s="34">
        <f t="shared" si="383"/>
        <v>0</v>
      </c>
      <c r="O1567" s="34">
        <f t="shared" si="384"/>
        <v>3070</v>
      </c>
      <c r="P1567" s="34">
        <f t="shared" si="385"/>
        <v>3070</v>
      </c>
      <c r="Q1567" s="34">
        <f t="shared" si="386"/>
        <v>0</v>
      </c>
      <c r="R1567" s="34">
        <f t="shared" si="387"/>
        <v>78070</v>
      </c>
      <c r="S1567" s="34">
        <f t="shared" si="388"/>
        <v>78070</v>
      </c>
      <c r="T1567" s="69">
        <v>42887</v>
      </c>
      <c r="V1567" s="11" t="s">
        <v>911</v>
      </c>
      <c r="W1567" s="11" t="s">
        <v>912</v>
      </c>
      <c r="X1567" s="11" t="s">
        <v>9141</v>
      </c>
      <c r="Y1567" s="11">
        <v>886283676</v>
      </c>
      <c r="Z1567" s="12" t="s">
        <v>497</v>
      </c>
      <c r="AA1567" s="12" t="s">
        <v>555</v>
      </c>
      <c r="AB1567" s="12" t="s">
        <v>556</v>
      </c>
      <c r="AC1567" s="12" t="s">
        <v>137</v>
      </c>
      <c r="AD1567" s="12" t="s">
        <v>543</v>
      </c>
      <c r="AE1567" s="70">
        <v>37012</v>
      </c>
      <c r="AF1567" s="70">
        <v>96811</v>
      </c>
      <c r="AG1567" s="60"/>
      <c r="AH1567" s="61">
        <v>69781</v>
      </c>
      <c r="AI1567" s="61">
        <v>0</v>
      </c>
      <c r="AJ1567" s="61">
        <v>75000</v>
      </c>
      <c r="AK1567" s="61">
        <v>0</v>
      </c>
      <c r="AL1567" s="61">
        <v>0</v>
      </c>
      <c r="AM1567" s="61">
        <v>75000</v>
      </c>
      <c r="AN1567" s="11" t="s">
        <v>914</v>
      </c>
      <c r="AO1567" s="61">
        <v>78070</v>
      </c>
      <c r="AP1567" s="61">
        <v>0</v>
      </c>
      <c r="AQ1567" s="62">
        <v>0</v>
      </c>
      <c r="AR1567" s="62">
        <v>78070</v>
      </c>
      <c r="AS1567" s="11" t="s">
        <v>914</v>
      </c>
      <c r="AT1567" s="62">
        <v>75000</v>
      </c>
      <c r="AU1567" s="62">
        <v>78070</v>
      </c>
      <c r="AV1567" s="61">
        <v>8289</v>
      </c>
      <c r="AW1567" s="63" t="str">
        <f t="shared" si="389"/>
        <v/>
      </c>
      <c r="AX1567" s="63" t="str">
        <f t="shared" si="390"/>
        <v/>
      </c>
      <c r="AY1567" s="64">
        <v>3070</v>
      </c>
      <c r="AZ1567" s="65">
        <v>3.9323683873446903E-2</v>
      </c>
      <c r="BA1567" s="65">
        <v>0.11878591593700291</v>
      </c>
      <c r="BB1567" s="16" t="s">
        <v>37</v>
      </c>
      <c r="BC1567" s="17" t="s">
        <v>528</v>
      </c>
    </row>
    <row r="1568" spans="1:55" x14ac:dyDescent="0.2">
      <c r="A1568" s="15">
        <v>2017</v>
      </c>
      <c r="B1568" s="72" t="s">
        <v>75</v>
      </c>
      <c r="C1568" s="35">
        <f t="shared" si="378"/>
        <v>8</v>
      </c>
      <c r="D1568" s="67">
        <v>12</v>
      </c>
      <c r="E1568" s="60" t="s">
        <v>13</v>
      </c>
      <c r="F1568" s="18" t="str">
        <f t="shared" si="379"/>
        <v>Young, Stephanie</v>
      </c>
      <c r="G1568" s="11" t="s">
        <v>691</v>
      </c>
      <c r="H1568" s="12" t="s">
        <v>791</v>
      </c>
      <c r="I1568" s="66">
        <v>1</v>
      </c>
      <c r="J1568" s="68" t="s">
        <v>53</v>
      </c>
      <c r="K1568" s="34">
        <f t="shared" si="380"/>
        <v>0</v>
      </c>
      <c r="L1568" s="34">
        <f t="shared" si="381"/>
        <v>33495</v>
      </c>
      <c r="M1568" s="34">
        <f t="shared" si="382"/>
        <v>33495</v>
      </c>
      <c r="N1568" s="34">
        <f t="shared" si="383"/>
        <v>0</v>
      </c>
      <c r="O1568" s="34">
        <f t="shared" si="384"/>
        <v>2405</v>
      </c>
      <c r="P1568" s="34">
        <f t="shared" si="385"/>
        <v>2405</v>
      </c>
      <c r="Q1568" s="34">
        <f t="shared" si="386"/>
        <v>0</v>
      </c>
      <c r="R1568" s="34">
        <f t="shared" si="387"/>
        <v>35900</v>
      </c>
      <c r="S1568" s="34">
        <f t="shared" si="388"/>
        <v>35900</v>
      </c>
      <c r="T1568" s="69">
        <v>42856</v>
      </c>
      <c r="V1568" s="11" t="s">
        <v>788</v>
      </c>
      <c r="W1568" s="11" t="s">
        <v>789</v>
      </c>
      <c r="X1568" s="11" t="s">
        <v>9143</v>
      </c>
      <c r="Y1568" s="11" t="s">
        <v>790</v>
      </c>
      <c r="Z1568" s="12" t="s">
        <v>792</v>
      </c>
      <c r="AA1568" s="12" t="s">
        <v>793</v>
      </c>
      <c r="AB1568" s="12" t="s">
        <v>794</v>
      </c>
      <c r="AC1568" s="12" t="s">
        <v>515</v>
      </c>
      <c r="AD1568" s="12" t="s">
        <v>73</v>
      </c>
      <c r="AE1568" s="70">
        <v>25381</v>
      </c>
      <c r="AF1568" s="70">
        <v>48446</v>
      </c>
      <c r="AG1568" s="60"/>
      <c r="AH1568" s="61">
        <v>33000</v>
      </c>
      <c r="AI1568" s="61">
        <v>0</v>
      </c>
      <c r="AJ1568" s="61">
        <v>33495</v>
      </c>
      <c r="AK1568" s="61">
        <v>0</v>
      </c>
      <c r="AL1568" s="61">
        <v>0</v>
      </c>
      <c r="AM1568" s="61">
        <v>33495</v>
      </c>
      <c r="AN1568" s="11" t="s">
        <v>795</v>
      </c>
      <c r="AO1568" s="61">
        <v>35900</v>
      </c>
      <c r="AP1568" s="61">
        <v>0</v>
      </c>
      <c r="AQ1568" s="62"/>
      <c r="AR1568" s="62">
        <v>35900</v>
      </c>
      <c r="AS1568" s="11" t="s">
        <v>795</v>
      </c>
      <c r="AT1568" s="62">
        <v>33495</v>
      </c>
      <c r="AU1568" s="62">
        <v>35900</v>
      </c>
      <c r="AV1568" s="61">
        <v>2900</v>
      </c>
      <c r="AW1568" s="63" t="str">
        <f t="shared" si="389"/>
        <v/>
      </c>
      <c r="AX1568" s="63" t="str">
        <f t="shared" si="390"/>
        <v/>
      </c>
      <c r="AY1568" s="64">
        <v>2405</v>
      </c>
      <c r="AZ1568" s="65">
        <v>6.699164345403899E-2</v>
      </c>
      <c r="BA1568" s="65">
        <v>8.7878787878787876E-2</v>
      </c>
      <c r="BB1568" s="16" t="s">
        <v>37</v>
      </c>
      <c r="BC1568" s="17" t="s">
        <v>528</v>
      </c>
    </row>
    <row r="1569" spans="1:55" x14ac:dyDescent="0.2">
      <c r="A1569" s="72">
        <v>2017</v>
      </c>
      <c r="B1569" s="72" t="s">
        <v>75</v>
      </c>
      <c r="C1569" s="35">
        <f t="shared" si="378"/>
        <v>8</v>
      </c>
      <c r="D1569" s="67">
        <v>12</v>
      </c>
      <c r="E1569" s="60" t="s">
        <v>14</v>
      </c>
      <c r="F1569" s="18" t="str">
        <f t="shared" si="379"/>
        <v>Bass, MaRyia</v>
      </c>
      <c r="G1569" s="11" t="s">
        <v>1170</v>
      </c>
      <c r="H1569" s="12" t="s">
        <v>7775</v>
      </c>
      <c r="I1569" s="66">
        <v>1</v>
      </c>
      <c r="J1569" s="68" t="s">
        <v>53</v>
      </c>
      <c r="K1569" s="34">
        <f t="shared" si="380"/>
        <v>31360</v>
      </c>
      <c r="L1569" s="34">
        <f t="shared" si="381"/>
        <v>0</v>
      </c>
      <c r="M1569" s="34">
        <f t="shared" si="382"/>
        <v>31360</v>
      </c>
      <c r="N1569" s="34">
        <f t="shared" si="383"/>
        <v>1099</v>
      </c>
      <c r="O1569" s="34">
        <f t="shared" si="384"/>
        <v>0</v>
      </c>
      <c r="P1569" s="34">
        <f t="shared" si="385"/>
        <v>1099</v>
      </c>
      <c r="Q1569" s="34">
        <f t="shared" si="386"/>
        <v>32459</v>
      </c>
      <c r="R1569" s="34">
        <f t="shared" si="387"/>
        <v>0</v>
      </c>
      <c r="S1569" s="34">
        <f t="shared" si="388"/>
        <v>32459</v>
      </c>
      <c r="T1569" s="69">
        <v>42917</v>
      </c>
      <c r="V1569" s="11" t="s">
        <v>7773</v>
      </c>
      <c r="W1569" s="11" t="s">
        <v>7774</v>
      </c>
      <c r="X1569" s="11" t="s">
        <v>9145</v>
      </c>
      <c r="Y1569" s="11">
        <v>840125231</v>
      </c>
      <c r="Z1569" s="12"/>
      <c r="AA1569" s="12" t="s">
        <v>166</v>
      </c>
      <c r="AB1569" s="12"/>
      <c r="AC1569" s="12" t="s">
        <v>207</v>
      </c>
      <c r="AD1569" s="12">
        <v>543000</v>
      </c>
      <c r="AE1569" s="70">
        <v>28703</v>
      </c>
      <c r="AF1569" s="70">
        <v>77110</v>
      </c>
      <c r="AG1569" s="60"/>
      <c r="AH1569" s="61">
        <v>31360</v>
      </c>
      <c r="AI1569" s="61">
        <v>0</v>
      </c>
      <c r="AJ1569" s="61">
        <v>31360</v>
      </c>
      <c r="AK1569" s="61">
        <v>0</v>
      </c>
      <c r="AL1569" s="61">
        <v>31360</v>
      </c>
      <c r="AM1569" s="61">
        <v>0</v>
      </c>
      <c r="AN1569" s="11"/>
      <c r="AO1569" s="61">
        <v>32459</v>
      </c>
      <c r="AP1569" s="61">
        <v>0</v>
      </c>
      <c r="AQ1569" s="62">
        <v>32459</v>
      </c>
      <c r="AR1569" s="62">
        <v>0</v>
      </c>
      <c r="AS1569" s="11"/>
      <c r="AT1569" s="62">
        <v>31360</v>
      </c>
      <c r="AU1569" s="62">
        <v>32459</v>
      </c>
      <c r="AV1569" s="61">
        <v>1099</v>
      </c>
      <c r="AW1569" s="63" t="str">
        <f t="shared" si="389"/>
        <v/>
      </c>
      <c r="AX1569" s="63" t="str">
        <f t="shared" si="390"/>
        <v/>
      </c>
      <c r="AY1569" s="64">
        <v>1099</v>
      </c>
      <c r="AZ1569" s="65">
        <v>3.3858097908130255E-2</v>
      </c>
      <c r="BA1569" s="65">
        <v>3.5044642857142858E-2</v>
      </c>
      <c r="BB1569" s="16" t="s">
        <v>37</v>
      </c>
      <c r="BC1569" s="17" t="s">
        <v>7776</v>
      </c>
    </row>
    <row r="1570" spans="1:55" x14ac:dyDescent="0.2">
      <c r="A1570" s="76">
        <v>2017</v>
      </c>
      <c r="B1570" s="76" t="s">
        <v>75</v>
      </c>
      <c r="C1570" s="35">
        <f t="shared" si="378"/>
        <v>8</v>
      </c>
      <c r="D1570" s="77">
        <v>12</v>
      </c>
      <c r="E1570" s="78" t="s">
        <v>15</v>
      </c>
      <c r="F1570" s="18" t="str">
        <f t="shared" si="379"/>
        <v>Barrett, Brian</v>
      </c>
      <c r="G1570" s="79" t="s">
        <v>236</v>
      </c>
      <c r="H1570" s="80" t="s">
        <v>237</v>
      </c>
      <c r="I1570" s="66">
        <v>1</v>
      </c>
      <c r="J1570" s="81" t="s">
        <v>53</v>
      </c>
      <c r="K1570" s="34">
        <f t="shared" si="380"/>
        <v>68619</v>
      </c>
      <c r="L1570" s="34">
        <f t="shared" si="381"/>
        <v>6787</v>
      </c>
      <c r="M1570" s="34">
        <f t="shared" si="382"/>
        <v>75406</v>
      </c>
      <c r="N1570" s="34">
        <f t="shared" si="383"/>
        <v>4484.0299999999988</v>
      </c>
      <c r="O1570" s="34">
        <f t="shared" si="384"/>
        <v>442.97000000000025</v>
      </c>
      <c r="P1570" s="34">
        <f t="shared" si="385"/>
        <v>4926.9999999999991</v>
      </c>
      <c r="Q1570" s="34">
        <f t="shared" si="386"/>
        <v>73103.03</v>
      </c>
      <c r="R1570" s="34">
        <f t="shared" si="387"/>
        <v>7229.97</v>
      </c>
      <c r="S1570" s="34">
        <f t="shared" si="388"/>
        <v>80333</v>
      </c>
      <c r="T1570" s="82">
        <v>42887</v>
      </c>
      <c r="V1570" s="79" t="s">
        <v>234</v>
      </c>
      <c r="W1570" s="79" t="s">
        <v>235</v>
      </c>
      <c r="X1570" s="11" t="s">
        <v>9161</v>
      </c>
      <c r="Y1570" s="79">
        <v>850003752</v>
      </c>
      <c r="Z1570" s="80"/>
      <c r="AA1570" s="80" t="s">
        <v>238</v>
      </c>
      <c r="AB1570" s="80" t="s">
        <v>239</v>
      </c>
      <c r="AC1570" s="80" t="s">
        <v>240</v>
      </c>
      <c r="AD1570" s="80" t="s">
        <v>241</v>
      </c>
      <c r="AE1570" s="83">
        <v>57000</v>
      </c>
      <c r="AF1570" s="83">
        <v>121000</v>
      </c>
      <c r="AG1570" s="78"/>
      <c r="AH1570" s="84">
        <v>74292</v>
      </c>
      <c r="AI1570" s="84">
        <v>0</v>
      </c>
      <c r="AJ1570" s="84">
        <v>75406</v>
      </c>
      <c r="AK1570" s="84">
        <v>0</v>
      </c>
      <c r="AL1570" s="84">
        <v>68619</v>
      </c>
      <c r="AM1570" s="84">
        <v>6787</v>
      </c>
      <c r="AN1570" s="79"/>
      <c r="AO1570" s="84">
        <v>80333</v>
      </c>
      <c r="AP1570" s="84">
        <v>0</v>
      </c>
      <c r="AQ1570" s="85">
        <v>73103.03</v>
      </c>
      <c r="AR1570" s="85">
        <v>7229.97</v>
      </c>
      <c r="AS1570" s="79"/>
      <c r="AT1570" s="85">
        <v>75406</v>
      </c>
      <c r="AU1570" s="85">
        <v>80333</v>
      </c>
      <c r="AV1570" s="84">
        <v>6041</v>
      </c>
      <c r="AW1570" s="63" t="str">
        <f t="shared" si="389"/>
        <v/>
      </c>
      <c r="AX1570" s="63" t="str">
        <f t="shared" si="390"/>
        <v/>
      </c>
      <c r="AY1570" s="86">
        <v>4927</v>
      </c>
      <c r="AZ1570" s="87">
        <v>6.5339628146301357E-2</v>
      </c>
      <c r="BA1570" s="87">
        <v>8.1314273407634738E-2</v>
      </c>
      <c r="BB1570" s="20" t="s">
        <v>37</v>
      </c>
      <c r="BC1570" s="19" t="s">
        <v>242</v>
      </c>
    </row>
    <row r="1571" spans="1:55" x14ac:dyDescent="0.2">
      <c r="A1571" s="130">
        <v>2017</v>
      </c>
      <c r="B1571" s="130" t="s">
        <v>75</v>
      </c>
      <c r="C1571" s="35">
        <f t="shared" si="378"/>
        <v>8</v>
      </c>
      <c r="D1571" s="131">
        <v>12</v>
      </c>
      <c r="E1571" s="132" t="s">
        <v>15</v>
      </c>
      <c r="F1571" s="18" t="str">
        <f t="shared" si="379"/>
        <v>Cameron, Paula</v>
      </c>
      <c r="G1571" s="133" t="s">
        <v>252</v>
      </c>
      <c r="H1571" s="134" t="s">
        <v>260</v>
      </c>
      <c r="I1571" s="135">
        <v>1</v>
      </c>
      <c r="J1571" s="136" t="s">
        <v>53</v>
      </c>
      <c r="K1571" s="34">
        <f t="shared" si="380"/>
        <v>49885</v>
      </c>
      <c r="L1571" s="34">
        <f t="shared" si="381"/>
        <v>0</v>
      </c>
      <c r="M1571" s="34">
        <f t="shared" si="382"/>
        <v>49885</v>
      </c>
      <c r="N1571" s="34">
        <f t="shared" si="383"/>
        <v>4000</v>
      </c>
      <c r="O1571" s="34">
        <f t="shared" si="384"/>
        <v>0</v>
      </c>
      <c r="P1571" s="34">
        <f t="shared" si="385"/>
        <v>4000</v>
      </c>
      <c r="Q1571" s="34">
        <f t="shared" si="386"/>
        <v>53885</v>
      </c>
      <c r="R1571" s="34">
        <f t="shared" si="387"/>
        <v>0</v>
      </c>
      <c r="S1571" s="34">
        <f t="shared" si="388"/>
        <v>53885</v>
      </c>
      <c r="T1571" s="137">
        <v>42826</v>
      </c>
      <c r="U1571" s="23"/>
      <c r="V1571" s="133" t="s">
        <v>258</v>
      </c>
      <c r="W1571" s="133" t="s">
        <v>259</v>
      </c>
      <c r="X1571" s="21" t="s">
        <v>9164</v>
      </c>
      <c r="Y1571" s="133">
        <v>850391601</v>
      </c>
      <c r="Z1571" s="134"/>
      <c r="AA1571" s="134" t="s">
        <v>229</v>
      </c>
      <c r="AB1571" s="134" t="s">
        <v>230</v>
      </c>
      <c r="AC1571" s="134" t="s">
        <v>256</v>
      </c>
      <c r="AD1571" s="134" t="s">
        <v>256</v>
      </c>
      <c r="AE1571" s="138">
        <v>29826</v>
      </c>
      <c r="AF1571" s="138">
        <v>66040</v>
      </c>
      <c r="AG1571" s="132"/>
      <c r="AH1571" s="139">
        <v>49148</v>
      </c>
      <c r="AI1571" s="139">
        <v>0</v>
      </c>
      <c r="AJ1571" s="139">
        <v>49885</v>
      </c>
      <c r="AK1571" s="139">
        <v>0</v>
      </c>
      <c r="AL1571" s="139">
        <v>49885</v>
      </c>
      <c r="AM1571" s="139">
        <v>0</v>
      </c>
      <c r="AN1571" s="133"/>
      <c r="AO1571" s="139">
        <v>53885</v>
      </c>
      <c r="AP1571" s="139">
        <v>0</v>
      </c>
      <c r="AQ1571" s="140">
        <v>53885</v>
      </c>
      <c r="AR1571" s="140">
        <v>0</v>
      </c>
      <c r="AS1571" s="133"/>
      <c r="AT1571" s="140">
        <v>49885</v>
      </c>
      <c r="AU1571" s="140">
        <v>53885</v>
      </c>
      <c r="AV1571" s="139">
        <v>4737</v>
      </c>
      <c r="AW1571" s="141" t="str">
        <f t="shared" si="389"/>
        <v/>
      </c>
      <c r="AX1571" s="141" t="str">
        <f t="shared" si="390"/>
        <v/>
      </c>
      <c r="AY1571" s="142">
        <v>4000</v>
      </c>
      <c r="AZ1571" s="143">
        <v>8.0184424175603883E-2</v>
      </c>
      <c r="BA1571" s="143">
        <v>9.6382355334906814E-2</v>
      </c>
      <c r="BB1571" s="22" t="s">
        <v>37</v>
      </c>
      <c r="BC1571" s="144" t="s">
        <v>242</v>
      </c>
    </row>
    <row r="1572" spans="1:55" x14ac:dyDescent="0.2">
      <c r="A1572" s="76">
        <v>2017</v>
      </c>
      <c r="B1572" s="76" t="s">
        <v>75</v>
      </c>
      <c r="C1572" s="35">
        <f t="shared" si="378"/>
        <v>8</v>
      </c>
      <c r="D1572" s="77">
        <v>12</v>
      </c>
      <c r="E1572" s="78" t="s">
        <v>15</v>
      </c>
      <c r="F1572" s="18" t="str">
        <f t="shared" si="379"/>
        <v>Cole, Meredith</v>
      </c>
      <c r="G1572" s="79" t="s">
        <v>263</v>
      </c>
      <c r="H1572" s="80" t="s">
        <v>264</v>
      </c>
      <c r="I1572" s="66">
        <v>1</v>
      </c>
      <c r="J1572" s="81" t="s">
        <v>53</v>
      </c>
      <c r="K1572" s="34">
        <f t="shared" si="380"/>
        <v>37555</v>
      </c>
      <c r="L1572" s="34">
        <f t="shared" si="381"/>
        <v>0</v>
      </c>
      <c r="M1572" s="34">
        <f t="shared" si="382"/>
        <v>37555</v>
      </c>
      <c r="N1572" s="34">
        <f t="shared" si="383"/>
        <v>2636</v>
      </c>
      <c r="O1572" s="34">
        <f t="shared" si="384"/>
        <v>0</v>
      </c>
      <c r="P1572" s="34">
        <f t="shared" si="385"/>
        <v>2636</v>
      </c>
      <c r="Q1572" s="34">
        <f t="shared" si="386"/>
        <v>40191</v>
      </c>
      <c r="R1572" s="34">
        <f t="shared" si="387"/>
        <v>0</v>
      </c>
      <c r="S1572" s="34">
        <f t="shared" si="388"/>
        <v>40191</v>
      </c>
      <c r="T1572" s="82">
        <v>42856</v>
      </c>
      <c r="V1572" s="79" t="s">
        <v>261</v>
      </c>
      <c r="W1572" s="79" t="s">
        <v>262</v>
      </c>
      <c r="X1572" s="11" t="s">
        <v>9165</v>
      </c>
      <c r="Y1572" s="79">
        <v>850281607</v>
      </c>
      <c r="Z1572" s="80"/>
      <c r="AA1572" s="80" t="s">
        <v>265</v>
      </c>
      <c r="AB1572" s="80" t="s">
        <v>266</v>
      </c>
      <c r="AC1572" s="80" t="s">
        <v>267</v>
      </c>
      <c r="AD1572" s="80" t="s">
        <v>268</v>
      </c>
      <c r="AE1572" s="83">
        <v>28713</v>
      </c>
      <c r="AF1572" s="83">
        <v>51670</v>
      </c>
      <c r="AG1572" s="78"/>
      <c r="AH1572" s="84">
        <v>37000</v>
      </c>
      <c r="AI1572" s="84">
        <v>0</v>
      </c>
      <c r="AJ1572" s="84">
        <v>37555</v>
      </c>
      <c r="AK1572" s="84">
        <v>0</v>
      </c>
      <c r="AL1572" s="84">
        <v>37555</v>
      </c>
      <c r="AM1572" s="84">
        <v>0</v>
      </c>
      <c r="AN1572" s="79"/>
      <c r="AO1572" s="84">
        <v>40191</v>
      </c>
      <c r="AP1572" s="84">
        <v>0</v>
      </c>
      <c r="AQ1572" s="85">
        <v>40191</v>
      </c>
      <c r="AR1572" s="85">
        <v>0</v>
      </c>
      <c r="AS1572" s="79"/>
      <c r="AT1572" s="85">
        <v>37555</v>
      </c>
      <c r="AU1572" s="85">
        <v>40191</v>
      </c>
      <c r="AV1572" s="84">
        <v>3191</v>
      </c>
      <c r="AW1572" s="63" t="str">
        <f t="shared" si="389"/>
        <v/>
      </c>
      <c r="AX1572" s="63" t="str">
        <f t="shared" si="390"/>
        <v/>
      </c>
      <c r="AY1572" s="86">
        <v>2636</v>
      </c>
      <c r="AZ1572" s="87">
        <v>7.019038743176674E-2</v>
      </c>
      <c r="BA1572" s="87">
        <v>8.6243243243243242E-2</v>
      </c>
      <c r="BB1572" s="20" t="s">
        <v>37</v>
      </c>
      <c r="BC1572" s="19" t="s">
        <v>242</v>
      </c>
    </row>
    <row r="1573" spans="1:55" x14ac:dyDescent="0.2">
      <c r="A1573" s="76">
        <v>2017</v>
      </c>
      <c r="B1573" s="76" t="s">
        <v>75</v>
      </c>
      <c r="C1573" s="35">
        <f t="shared" si="378"/>
        <v>8</v>
      </c>
      <c r="D1573" s="77">
        <v>12</v>
      </c>
      <c r="E1573" s="78" t="s">
        <v>15</v>
      </c>
      <c r="F1573" s="18" t="str">
        <f t="shared" si="379"/>
        <v>Ferrell, Danielle</v>
      </c>
      <c r="G1573" s="79" t="s">
        <v>317</v>
      </c>
      <c r="H1573" s="80" t="s">
        <v>318</v>
      </c>
      <c r="I1573" s="66">
        <v>1</v>
      </c>
      <c r="J1573" s="81" t="s">
        <v>53</v>
      </c>
      <c r="K1573" s="34">
        <f t="shared" si="380"/>
        <v>40812</v>
      </c>
      <c r="L1573" s="34">
        <f t="shared" si="381"/>
        <v>0</v>
      </c>
      <c r="M1573" s="34">
        <f t="shared" si="382"/>
        <v>40812</v>
      </c>
      <c r="N1573" s="34">
        <f t="shared" si="383"/>
        <v>7632</v>
      </c>
      <c r="O1573" s="34">
        <f t="shared" si="384"/>
        <v>0</v>
      </c>
      <c r="P1573" s="34">
        <f t="shared" si="385"/>
        <v>7632</v>
      </c>
      <c r="Q1573" s="34">
        <f t="shared" si="386"/>
        <v>48444</v>
      </c>
      <c r="R1573" s="34">
        <f t="shared" si="387"/>
        <v>0</v>
      </c>
      <c r="S1573" s="34">
        <f t="shared" si="388"/>
        <v>48444</v>
      </c>
      <c r="T1573" s="82">
        <v>42826</v>
      </c>
      <c r="V1573" s="79" t="s">
        <v>315</v>
      </c>
      <c r="W1573" s="79" t="s">
        <v>316</v>
      </c>
      <c r="X1573" s="11" t="s">
        <v>9172</v>
      </c>
      <c r="Y1573" s="79">
        <v>850098734</v>
      </c>
      <c r="Z1573" s="80"/>
      <c r="AA1573" s="80" t="s">
        <v>319</v>
      </c>
      <c r="AB1573" s="80" t="s">
        <v>320</v>
      </c>
      <c r="AC1573" s="80" t="s">
        <v>273</v>
      </c>
      <c r="AD1573" s="80" t="s">
        <v>273</v>
      </c>
      <c r="AE1573" s="83">
        <v>28350</v>
      </c>
      <c r="AF1573" s="83">
        <v>66010</v>
      </c>
      <c r="AG1573" s="78"/>
      <c r="AH1573" s="84">
        <v>40208</v>
      </c>
      <c r="AI1573" s="84">
        <v>0</v>
      </c>
      <c r="AJ1573" s="84">
        <v>40812</v>
      </c>
      <c r="AK1573" s="84">
        <v>0</v>
      </c>
      <c r="AL1573" s="84">
        <v>40812</v>
      </c>
      <c r="AM1573" s="84">
        <v>0</v>
      </c>
      <c r="AN1573" s="79"/>
      <c r="AO1573" s="84">
        <v>48444</v>
      </c>
      <c r="AP1573" s="84">
        <v>0</v>
      </c>
      <c r="AQ1573" s="85">
        <v>48444</v>
      </c>
      <c r="AR1573" s="85">
        <v>0</v>
      </c>
      <c r="AS1573" s="79"/>
      <c r="AT1573" s="85">
        <v>40812</v>
      </c>
      <c r="AU1573" s="85">
        <v>48444</v>
      </c>
      <c r="AV1573" s="84">
        <v>8236</v>
      </c>
      <c r="AW1573" s="63" t="str">
        <f t="shared" si="389"/>
        <v/>
      </c>
      <c r="AX1573" s="63" t="str">
        <f t="shared" si="390"/>
        <v/>
      </c>
      <c r="AY1573" s="86">
        <v>7632</v>
      </c>
      <c r="AZ1573" s="87">
        <v>0.18700382240517494</v>
      </c>
      <c r="BA1573" s="87">
        <v>0.20483485873458018</v>
      </c>
      <c r="BB1573" s="20" t="s">
        <v>37</v>
      </c>
      <c r="BC1573" s="19" t="s">
        <v>242</v>
      </c>
    </row>
    <row r="1574" spans="1:55" x14ac:dyDescent="0.2">
      <c r="A1574" s="76">
        <v>2017</v>
      </c>
      <c r="B1574" s="76" t="s">
        <v>75</v>
      </c>
      <c r="C1574" s="35">
        <f t="shared" si="378"/>
        <v>8</v>
      </c>
      <c r="D1574" s="77">
        <v>12</v>
      </c>
      <c r="E1574" s="78" t="s">
        <v>15</v>
      </c>
      <c r="F1574" s="18" t="str">
        <f t="shared" si="379"/>
        <v>Fiedler, Philip</v>
      </c>
      <c r="G1574" s="79" t="s">
        <v>323</v>
      </c>
      <c r="H1574" s="80" t="s">
        <v>324</v>
      </c>
      <c r="I1574" s="66">
        <v>1</v>
      </c>
      <c r="J1574" s="81" t="s">
        <v>53</v>
      </c>
      <c r="K1574" s="34">
        <f t="shared" si="380"/>
        <v>36066</v>
      </c>
      <c r="L1574" s="34">
        <f t="shared" si="381"/>
        <v>0</v>
      </c>
      <c r="M1574" s="34">
        <f t="shared" si="382"/>
        <v>36066</v>
      </c>
      <c r="N1574" s="34">
        <f t="shared" si="383"/>
        <v>420</v>
      </c>
      <c r="O1574" s="34">
        <f t="shared" si="384"/>
        <v>0</v>
      </c>
      <c r="P1574" s="34">
        <f t="shared" si="385"/>
        <v>420</v>
      </c>
      <c r="Q1574" s="34">
        <f t="shared" si="386"/>
        <v>36486</v>
      </c>
      <c r="R1574" s="34">
        <f t="shared" si="387"/>
        <v>0</v>
      </c>
      <c r="S1574" s="34">
        <f t="shared" si="388"/>
        <v>36486</v>
      </c>
      <c r="T1574" s="82">
        <v>42826</v>
      </c>
      <c r="V1574" s="79" t="s">
        <v>321</v>
      </c>
      <c r="W1574" s="79" t="s">
        <v>322</v>
      </c>
      <c r="X1574" s="11" t="s">
        <v>9173</v>
      </c>
      <c r="Y1574" s="79">
        <v>850412642</v>
      </c>
      <c r="Z1574" s="80"/>
      <c r="AA1574" s="80" t="s">
        <v>325</v>
      </c>
      <c r="AB1574" s="80" t="s">
        <v>326</v>
      </c>
      <c r="AC1574" s="80" t="s">
        <v>327</v>
      </c>
      <c r="AD1574" s="80" t="s">
        <v>327</v>
      </c>
      <c r="AE1574" s="83">
        <v>24618</v>
      </c>
      <c r="AF1574" s="83">
        <v>60603</v>
      </c>
      <c r="AG1574" s="78"/>
      <c r="AH1574" s="84">
        <v>35533</v>
      </c>
      <c r="AI1574" s="84">
        <v>0</v>
      </c>
      <c r="AJ1574" s="84">
        <v>36066</v>
      </c>
      <c r="AK1574" s="84">
        <v>0</v>
      </c>
      <c r="AL1574" s="84">
        <v>36066</v>
      </c>
      <c r="AM1574" s="84">
        <v>0</v>
      </c>
      <c r="AN1574" s="79"/>
      <c r="AO1574" s="84">
        <v>36486</v>
      </c>
      <c r="AP1574" s="84">
        <v>0</v>
      </c>
      <c r="AQ1574" s="85">
        <v>36486</v>
      </c>
      <c r="AR1574" s="85">
        <v>0</v>
      </c>
      <c r="AS1574" s="79"/>
      <c r="AT1574" s="85">
        <v>36066</v>
      </c>
      <c r="AU1574" s="85">
        <v>36486</v>
      </c>
      <c r="AV1574" s="84">
        <v>953</v>
      </c>
      <c r="AW1574" s="63" t="str">
        <f t="shared" si="389"/>
        <v/>
      </c>
      <c r="AX1574" s="63" t="str">
        <f t="shared" si="390"/>
        <v/>
      </c>
      <c r="AY1574" s="86">
        <v>420</v>
      </c>
      <c r="AZ1574" s="87">
        <v>1.1645316918981867E-2</v>
      </c>
      <c r="BA1574" s="87">
        <v>2.6820139025694426E-2</v>
      </c>
      <c r="BB1574" s="20" t="s">
        <v>37</v>
      </c>
      <c r="BC1574" s="19" t="s">
        <v>242</v>
      </c>
    </row>
    <row r="1575" spans="1:55" x14ac:dyDescent="0.2">
      <c r="A1575" s="76">
        <v>2017</v>
      </c>
      <c r="B1575" s="76" t="s">
        <v>75</v>
      </c>
      <c r="C1575" s="35">
        <f t="shared" si="378"/>
        <v>8</v>
      </c>
      <c r="D1575" s="77">
        <v>12</v>
      </c>
      <c r="E1575" s="78" t="s">
        <v>15</v>
      </c>
      <c r="F1575" s="18" t="str">
        <f t="shared" si="379"/>
        <v>Glasser, Jessica</v>
      </c>
      <c r="G1575" s="79" t="s">
        <v>337</v>
      </c>
      <c r="H1575" s="80" t="s">
        <v>338</v>
      </c>
      <c r="I1575" s="66">
        <v>1</v>
      </c>
      <c r="J1575" s="81" t="s">
        <v>53</v>
      </c>
      <c r="K1575" s="34">
        <f t="shared" si="380"/>
        <v>34216</v>
      </c>
      <c r="L1575" s="34">
        <f t="shared" si="381"/>
        <v>0</v>
      </c>
      <c r="M1575" s="34">
        <f t="shared" si="382"/>
        <v>34216</v>
      </c>
      <c r="N1575" s="34">
        <f t="shared" si="383"/>
        <v>3240</v>
      </c>
      <c r="O1575" s="34">
        <f t="shared" si="384"/>
        <v>0</v>
      </c>
      <c r="P1575" s="34">
        <f t="shared" si="385"/>
        <v>3240</v>
      </c>
      <c r="Q1575" s="34">
        <f t="shared" si="386"/>
        <v>37456</v>
      </c>
      <c r="R1575" s="34">
        <f t="shared" si="387"/>
        <v>0</v>
      </c>
      <c r="S1575" s="34">
        <f t="shared" si="388"/>
        <v>37456</v>
      </c>
      <c r="T1575" s="82">
        <v>42826</v>
      </c>
      <c r="V1575" s="79" t="s">
        <v>335</v>
      </c>
      <c r="W1575" s="79" t="s">
        <v>336</v>
      </c>
      <c r="X1575" s="11" t="s">
        <v>9175</v>
      </c>
      <c r="Y1575" s="79">
        <v>850434125</v>
      </c>
      <c r="Z1575" s="80"/>
      <c r="AA1575" s="80" t="s">
        <v>265</v>
      </c>
      <c r="AB1575" s="80" t="s">
        <v>266</v>
      </c>
      <c r="AC1575" s="80" t="s">
        <v>339</v>
      </c>
      <c r="AD1575" s="80" t="s">
        <v>339</v>
      </c>
      <c r="AE1575" s="83">
        <v>29743</v>
      </c>
      <c r="AF1575" s="83">
        <v>77204</v>
      </c>
      <c r="AG1575" s="78"/>
      <c r="AH1575" s="84">
        <v>33710</v>
      </c>
      <c r="AI1575" s="84">
        <v>0</v>
      </c>
      <c r="AJ1575" s="84">
        <v>34216</v>
      </c>
      <c r="AK1575" s="84">
        <v>0</v>
      </c>
      <c r="AL1575" s="84">
        <v>34216</v>
      </c>
      <c r="AM1575" s="84">
        <v>0</v>
      </c>
      <c r="AN1575" s="79"/>
      <c r="AO1575" s="84">
        <v>37456</v>
      </c>
      <c r="AP1575" s="84">
        <v>0</v>
      </c>
      <c r="AQ1575" s="85">
        <v>37456</v>
      </c>
      <c r="AR1575" s="85">
        <v>0</v>
      </c>
      <c r="AS1575" s="79"/>
      <c r="AT1575" s="85">
        <v>34216</v>
      </c>
      <c r="AU1575" s="85">
        <v>37456</v>
      </c>
      <c r="AV1575" s="84">
        <v>3746</v>
      </c>
      <c r="AW1575" s="63" t="str">
        <f t="shared" si="389"/>
        <v/>
      </c>
      <c r="AX1575" s="63" t="str">
        <f t="shared" si="390"/>
        <v/>
      </c>
      <c r="AY1575" s="86">
        <v>3240</v>
      </c>
      <c r="AZ1575" s="87">
        <v>9.4692541501052135E-2</v>
      </c>
      <c r="BA1575" s="87">
        <v>0.11112429546128745</v>
      </c>
      <c r="BB1575" s="20" t="s">
        <v>37</v>
      </c>
      <c r="BC1575" s="19" t="s">
        <v>242</v>
      </c>
    </row>
    <row r="1576" spans="1:55" x14ac:dyDescent="0.2">
      <c r="A1576" s="76">
        <v>2017</v>
      </c>
      <c r="B1576" s="76" t="s">
        <v>75</v>
      </c>
      <c r="C1576" s="35">
        <f t="shared" si="378"/>
        <v>8</v>
      </c>
      <c r="D1576" s="77">
        <v>12</v>
      </c>
      <c r="E1576" s="78" t="s">
        <v>15</v>
      </c>
      <c r="F1576" s="18" t="str">
        <f t="shared" si="379"/>
        <v>Guthrie, Joseph</v>
      </c>
      <c r="G1576" s="79" t="s">
        <v>323</v>
      </c>
      <c r="H1576" s="80" t="s">
        <v>345</v>
      </c>
      <c r="I1576" s="66">
        <v>1</v>
      </c>
      <c r="J1576" s="81" t="s">
        <v>53</v>
      </c>
      <c r="K1576" s="34">
        <f t="shared" si="380"/>
        <v>36927</v>
      </c>
      <c r="L1576" s="34">
        <f t="shared" si="381"/>
        <v>0</v>
      </c>
      <c r="M1576" s="34">
        <f t="shared" si="382"/>
        <v>36927</v>
      </c>
      <c r="N1576" s="34">
        <f t="shared" si="383"/>
        <v>1043</v>
      </c>
      <c r="O1576" s="34">
        <f t="shared" si="384"/>
        <v>0</v>
      </c>
      <c r="P1576" s="34">
        <f t="shared" si="385"/>
        <v>1043</v>
      </c>
      <c r="Q1576" s="34">
        <f t="shared" si="386"/>
        <v>37970</v>
      </c>
      <c r="R1576" s="34">
        <f t="shared" si="387"/>
        <v>0</v>
      </c>
      <c r="S1576" s="34">
        <f t="shared" si="388"/>
        <v>37970</v>
      </c>
      <c r="T1576" s="82">
        <v>42826</v>
      </c>
      <c r="V1576" s="79" t="s">
        <v>343</v>
      </c>
      <c r="W1576" s="79" t="s">
        <v>344</v>
      </c>
      <c r="X1576" s="11" t="s">
        <v>9177</v>
      </c>
      <c r="Y1576" s="79">
        <v>850080500</v>
      </c>
      <c r="Z1576" s="80"/>
      <c r="AA1576" s="80" t="s">
        <v>325</v>
      </c>
      <c r="AB1576" s="80" t="s">
        <v>326</v>
      </c>
      <c r="AC1576" s="80" t="s">
        <v>346</v>
      </c>
      <c r="AD1576" s="80" t="s">
        <v>346</v>
      </c>
      <c r="AE1576" s="83">
        <v>24618</v>
      </c>
      <c r="AF1576" s="83">
        <v>60603</v>
      </c>
      <c r="AG1576" s="78"/>
      <c r="AH1576" s="84">
        <v>36381</v>
      </c>
      <c r="AI1576" s="84">
        <v>0</v>
      </c>
      <c r="AJ1576" s="84">
        <v>36927</v>
      </c>
      <c r="AK1576" s="84">
        <v>0</v>
      </c>
      <c r="AL1576" s="84">
        <v>36927</v>
      </c>
      <c r="AM1576" s="84">
        <v>0</v>
      </c>
      <c r="AN1576" s="79"/>
      <c r="AO1576" s="84">
        <v>37970</v>
      </c>
      <c r="AP1576" s="84">
        <v>0</v>
      </c>
      <c r="AQ1576" s="85">
        <v>37970</v>
      </c>
      <c r="AR1576" s="85">
        <v>0</v>
      </c>
      <c r="AS1576" s="79"/>
      <c r="AT1576" s="85">
        <v>36927</v>
      </c>
      <c r="AU1576" s="85">
        <v>37970</v>
      </c>
      <c r="AV1576" s="84">
        <v>1589</v>
      </c>
      <c r="AW1576" s="63" t="str">
        <f t="shared" si="389"/>
        <v/>
      </c>
      <c r="AX1576" s="63" t="str">
        <f t="shared" si="390"/>
        <v/>
      </c>
      <c r="AY1576" s="86">
        <v>1043</v>
      </c>
      <c r="AZ1576" s="87">
        <v>2.8244915644379451E-2</v>
      </c>
      <c r="BA1576" s="87">
        <v>4.3676644402297904E-2</v>
      </c>
      <c r="BB1576" s="20" t="s">
        <v>37</v>
      </c>
      <c r="BC1576" s="19" t="s">
        <v>242</v>
      </c>
    </row>
    <row r="1577" spans="1:55" x14ac:dyDescent="0.2">
      <c r="A1577" s="76">
        <v>2017</v>
      </c>
      <c r="B1577" s="76" t="s">
        <v>75</v>
      </c>
      <c r="C1577" s="35">
        <f t="shared" si="378"/>
        <v>8</v>
      </c>
      <c r="D1577" s="77">
        <v>12</v>
      </c>
      <c r="E1577" s="78" t="s">
        <v>15</v>
      </c>
      <c r="F1577" s="18" t="str">
        <f t="shared" si="379"/>
        <v>McQuery, Michael</v>
      </c>
      <c r="G1577" s="79" t="s">
        <v>381</v>
      </c>
      <c r="H1577" s="80" t="s">
        <v>382</v>
      </c>
      <c r="I1577" s="66">
        <v>1</v>
      </c>
      <c r="J1577" s="81" t="s">
        <v>53</v>
      </c>
      <c r="K1577" s="34">
        <f t="shared" si="380"/>
        <v>71614</v>
      </c>
      <c r="L1577" s="34">
        <f t="shared" si="381"/>
        <v>0</v>
      </c>
      <c r="M1577" s="34">
        <f t="shared" si="382"/>
        <v>71614</v>
      </c>
      <c r="N1577" s="34">
        <f t="shared" si="383"/>
        <v>4319</v>
      </c>
      <c r="O1577" s="34">
        <f t="shared" si="384"/>
        <v>0</v>
      </c>
      <c r="P1577" s="34">
        <f t="shared" si="385"/>
        <v>4319</v>
      </c>
      <c r="Q1577" s="34">
        <f t="shared" si="386"/>
        <v>75933</v>
      </c>
      <c r="R1577" s="34">
        <f t="shared" si="387"/>
        <v>0</v>
      </c>
      <c r="S1577" s="34">
        <f t="shared" si="388"/>
        <v>75933</v>
      </c>
      <c r="T1577" s="82">
        <v>42887</v>
      </c>
      <c r="V1577" s="79" t="s">
        <v>379</v>
      </c>
      <c r="W1577" s="79" t="s">
        <v>380</v>
      </c>
      <c r="X1577" s="11" t="s">
        <v>9183</v>
      </c>
      <c r="Y1577" s="79">
        <v>850001819</v>
      </c>
      <c r="Z1577" s="80"/>
      <c r="AA1577" s="80" t="s">
        <v>238</v>
      </c>
      <c r="AB1577" s="80" t="s">
        <v>239</v>
      </c>
      <c r="AC1577" s="80" t="s">
        <v>240</v>
      </c>
      <c r="AD1577" s="80" t="s">
        <v>241</v>
      </c>
      <c r="AE1577" s="83">
        <v>43600</v>
      </c>
      <c r="AF1577" s="83">
        <v>99000</v>
      </c>
      <c r="AG1577" s="78"/>
      <c r="AH1577" s="84">
        <v>70556</v>
      </c>
      <c r="AI1577" s="84">
        <v>0</v>
      </c>
      <c r="AJ1577" s="84">
        <v>71614</v>
      </c>
      <c r="AK1577" s="84">
        <v>0</v>
      </c>
      <c r="AL1577" s="84">
        <v>71614</v>
      </c>
      <c r="AM1577" s="84">
        <v>0</v>
      </c>
      <c r="AN1577" s="79"/>
      <c r="AO1577" s="84">
        <v>75933</v>
      </c>
      <c r="AP1577" s="84">
        <v>0</v>
      </c>
      <c r="AQ1577" s="85">
        <v>75933</v>
      </c>
      <c r="AR1577" s="85">
        <v>0</v>
      </c>
      <c r="AS1577" s="79"/>
      <c r="AT1577" s="85">
        <v>71614</v>
      </c>
      <c r="AU1577" s="85">
        <v>75933</v>
      </c>
      <c r="AV1577" s="84">
        <v>5377</v>
      </c>
      <c r="AW1577" s="63" t="str">
        <f t="shared" si="389"/>
        <v/>
      </c>
      <c r="AX1577" s="63" t="str">
        <f t="shared" si="390"/>
        <v/>
      </c>
      <c r="AY1577" s="86">
        <v>4319</v>
      </c>
      <c r="AZ1577" s="87">
        <v>6.0309436702320772E-2</v>
      </c>
      <c r="BA1577" s="87">
        <v>7.6208968762401491E-2</v>
      </c>
      <c r="BB1577" s="20" t="s">
        <v>37</v>
      </c>
      <c r="BC1577" s="19" t="s">
        <v>242</v>
      </c>
    </row>
    <row r="1578" spans="1:55" x14ac:dyDescent="0.2">
      <c r="A1578" s="76">
        <v>2017</v>
      </c>
      <c r="B1578" s="76" t="s">
        <v>75</v>
      </c>
      <c r="C1578" s="35">
        <f t="shared" si="378"/>
        <v>8</v>
      </c>
      <c r="D1578" s="77">
        <v>12</v>
      </c>
      <c r="E1578" s="78" t="s">
        <v>15</v>
      </c>
      <c r="F1578" s="18" t="str">
        <f t="shared" si="379"/>
        <v>Neill, Julie Lynn</v>
      </c>
      <c r="G1578" s="79" t="s">
        <v>227</v>
      </c>
      <c r="H1578" s="80" t="s">
        <v>401</v>
      </c>
      <c r="I1578" s="59">
        <v>1</v>
      </c>
      <c r="J1578" s="81" t="s">
        <v>53</v>
      </c>
      <c r="K1578" s="34">
        <f t="shared" si="380"/>
        <v>58363</v>
      </c>
      <c r="L1578" s="34">
        <f t="shared" si="381"/>
        <v>0</v>
      </c>
      <c r="M1578" s="34">
        <f t="shared" si="382"/>
        <v>58363</v>
      </c>
      <c r="N1578" s="34">
        <f t="shared" si="383"/>
        <v>3357</v>
      </c>
      <c r="O1578" s="34">
        <f t="shared" si="384"/>
        <v>0</v>
      </c>
      <c r="P1578" s="34">
        <f t="shared" si="385"/>
        <v>3357</v>
      </c>
      <c r="Q1578" s="34">
        <f t="shared" si="386"/>
        <v>61720</v>
      </c>
      <c r="R1578" s="34">
        <f t="shared" si="387"/>
        <v>0</v>
      </c>
      <c r="S1578" s="34">
        <f t="shared" si="388"/>
        <v>61720</v>
      </c>
      <c r="T1578" s="82">
        <v>42826</v>
      </c>
      <c r="V1578" s="79" t="s">
        <v>399</v>
      </c>
      <c r="W1578" s="79" t="s">
        <v>400</v>
      </c>
      <c r="X1578" s="11" t="s">
        <v>9434</v>
      </c>
      <c r="Y1578" s="79">
        <v>850327719</v>
      </c>
      <c r="Z1578" s="80"/>
      <c r="AA1578" s="80" t="s">
        <v>363</v>
      </c>
      <c r="AB1578" s="80" t="s">
        <v>364</v>
      </c>
      <c r="AC1578" s="80" t="s">
        <v>402</v>
      </c>
      <c r="AD1578" s="80" t="s">
        <v>403</v>
      </c>
      <c r="AE1578" s="152">
        <v>38748</v>
      </c>
      <c r="AF1578" s="152">
        <v>101602</v>
      </c>
      <c r="AG1578" s="78"/>
      <c r="AH1578" s="153">
        <v>57500</v>
      </c>
      <c r="AI1578" s="153">
        <v>0</v>
      </c>
      <c r="AJ1578" s="153">
        <v>58363</v>
      </c>
      <c r="AK1578" s="153">
        <v>0</v>
      </c>
      <c r="AL1578" s="153">
        <v>58363</v>
      </c>
      <c r="AM1578" s="153">
        <v>0</v>
      </c>
      <c r="AN1578" s="79"/>
      <c r="AO1578" s="153">
        <v>61720</v>
      </c>
      <c r="AP1578" s="153">
        <v>0</v>
      </c>
      <c r="AQ1578" s="154">
        <v>61720</v>
      </c>
      <c r="AR1578" s="154">
        <v>0</v>
      </c>
      <c r="AS1578" s="79"/>
      <c r="AT1578" s="85">
        <v>58363</v>
      </c>
      <c r="AU1578" s="85">
        <v>61720</v>
      </c>
      <c r="AV1578" s="84">
        <v>4220</v>
      </c>
      <c r="AW1578" s="63" t="str">
        <f t="shared" si="389"/>
        <v/>
      </c>
      <c r="AX1578" s="63" t="str">
        <f t="shared" si="390"/>
        <v/>
      </c>
      <c r="AY1578" s="86">
        <v>3357</v>
      </c>
      <c r="AZ1578" s="155">
        <v>5.7519318746466083E-2</v>
      </c>
      <c r="BA1578" s="87">
        <v>7.3391304347826092E-2</v>
      </c>
      <c r="BB1578" s="156" t="s">
        <v>37</v>
      </c>
      <c r="BC1578" s="19" t="s">
        <v>242</v>
      </c>
    </row>
    <row r="1579" spans="1:55" x14ac:dyDescent="0.2">
      <c r="A1579" s="76">
        <v>2017</v>
      </c>
      <c r="B1579" s="76" t="s">
        <v>75</v>
      </c>
      <c r="C1579" s="35">
        <f t="shared" si="378"/>
        <v>8</v>
      </c>
      <c r="D1579" s="77">
        <v>12</v>
      </c>
      <c r="E1579" s="78" t="s">
        <v>15</v>
      </c>
      <c r="F1579" s="18" t="str">
        <f t="shared" si="379"/>
        <v>Robinson, Anita</v>
      </c>
      <c r="G1579" s="79" t="s">
        <v>412</v>
      </c>
      <c r="H1579" s="80" t="s">
        <v>413</v>
      </c>
      <c r="I1579" s="59">
        <v>1</v>
      </c>
      <c r="J1579" s="81" t="s">
        <v>53</v>
      </c>
      <c r="K1579" s="34">
        <f t="shared" si="380"/>
        <v>37310</v>
      </c>
      <c r="L1579" s="34">
        <f t="shared" si="381"/>
        <v>1544</v>
      </c>
      <c r="M1579" s="34">
        <f t="shared" si="382"/>
        <v>38854</v>
      </c>
      <c r="N1579" s="34">
        <f t="shared" si="383"/>
        <v>-37310</v>
      </c>
      <c r="O1579" s="34">
        <f t="shared" si="384"/>
        <v>39399</v>
      </c>
      <c r="P1579" s="34">
        <f t="shared" si="385"/>
        <v>2089</v>
      </c>
      <c r="Q1579" s="34">
        <f t="shared" si="386"/>
        <v>0</v>
      </c>
      <c r="R1579" s="34">
        <f t="shared" si="387"/>
        <v>40943</v>
      </c>
      <c r="S1579" s="34">
        <f t="shared" si="388"/>
        <v>40943</v>
      </c>
      <c r="T1579" s="82">
        <v>42887</v>
      </c>
      <c r="V1579" s="79" t="s">
        <v>410</v>
      </c>
      <c r="W1579" s="79" t="s">
        <v>411</v>
      </c>
      <c r="X1579" s="11" t="s">
        <v>9188</v>
      </c>
      <c r="Y1579" s="79">
        <v>850435101</v>
      </c>
      <c r="Z1579" s="80"/>
      <c r="AA1579" s="80" t="s">
        <v>414</v>
      </c>
      <c r="AB1579" s="80" t="s">
        <v>415</v>
      </c>
      <c r="AC1579" s="80" t="s">
        <v>416</v>
      </c>
      <c r="AD1579" s="80" t="s">
        <v>416</v>
      </c>
      <c r="AE1579" s="152">
        <v>24140</v>
      </c>
      <c r="AF1579" s="152">
        <v>45652</v>
      </c>
      <c r="AG1579" s="78"/>
      <c r="AH1579" s="153">
        <v>38854</v>
      </c>
      <c r="AI1579" s="153">
        <v>0</v>
      </c>
      <c r="AJ1579" s="153">
        <v>38854</v>
      </c>
      <c r="AK1579" s="153">
        <v>0</v>
      </c>
      <c r="AL1579" s="153">
        <v>37310</v>
      </c>
      <c r="AM1579" s="153">
        <v>1544</v>
      </c>
      <c r="AN1579" s="79"/>
      <c r="AO1579" s="153">
        <v>40943</v>
      </c>
      <c r="AP1579" s="153">
        <v>0</v>
      </c>
      <c r="AQ1579" s="154">
        <v>0</v>
      </c>
      <c r="AR1579" s="154">
        <v>40943</v>
      </c>
      <c r="AS1579" s="79"/>
      <c r="AT1579" s="85">
        <v>38854</v>
      </c>
      <c r="AU1579" s="85">
        <v>40943</v>
      </c>
      <c r="AV1579" s="84">
        <v>2089</v>
      </c>
      <c r="AW1579" s="63" t="str">
        <f t="shared" si="389"/>
        <v/>
      </c>
      <c r="AX1579" s="63" t="str">
        <f t="shared" si="390"/>
        <v/>
      </c>
      <c r="AY1579" s="86">
        <v>2089</v>
      </c>
      <c r="AZ1579" s="155">
        <v>5.3765378082050751E-2</v>
      </c>
      <c r="BA1579" s="87">
        <v>5.3765378082050751E-2</v>
      </c>
      <c r="BB1579" s="156" t="s">
        <v>37</v>
      </c>
      <c r="BC1579" s="19" t="s">
        <v>242</v>
      </c>
    </row>
    <row r="1580" spans="1:55" x14ac:dyDescent="0.2">
      <c r="A1580" s="76">
        <v>2017</v>
      </c>
      <c r="B1580" s="76" t="s">
        <v>75</v>
      </c>
      <c r="C1580" s="35">
        <f t="shared" si="378"/>
        <v>8</v>
      </c>
      <c r="D1580" s="77">
        <v>12</v>
      </c>
      <c r="E1580" s="78" t="s">
        <v>15</v>
      </c>
      <c r="F1580" s="18" t="str">
        <f t="shared" si="379"/>
        <v>Seifert, Lisa</v>
      </c>
      <c r="G1580" s="79" t="s">
        <v>427</v>
      </c>
      <c r="H1580" s="80" t="s">
        <v>428</v>
      </c>
      <c r="I1580" s="59">
        <v>1</v>
      </c>
      <c r="J1580" s="81" t="s">
        <v>53</v>
      </c>
      <c r="K1580" s="34">
        <f t="shared" si="380"/>
        <v>12097</v>
      </c>
      <c r="L1580" s="34">
        <f t="shared" si="381"/>
        <v>62260</v>
      </c>
      <c r="M1580" s="34">
        <f t="shared" si="382"/>
        <v>74357</v>
      </c>
      <c r="N1580" s="34">
        <f t="shared" si="383"/>
        <v>63491</v>
      </c>
      <c r="O1580" s="34">
        <f t="shared" si="384"/>
        <v>-50163</v>
      </c>
      <c r="P1580" s="34">
        <f t="shared" si="385"/>
        <v>13328</v>
      </c>
      <c r="Q1580" s="34">
        <f t="shared" si="386"/>
        <v>75588</v>
      </c>
      <c r="R1580" s="34">
        <f t="shared" si="387"/>
        <v>12097</v>
      </c>
      <c r="S1580" s="34">
        <f t="shared" si="388"/>
        <v>87685</v>
      </c>
      <c r="T1580" s="82">
        <v>42856</v>
      </c>
      <c r="V1580" s="79" t="s">
        <v>425</v>
      </c>
      <c r="W1580" s="79" t="s">
        <v>426</v>
      </c>
      <c r="X1580" s="11" t="s">
        <v>9190</v>
      </c>
      <c r="Y1580" s="79">
        <v>850218535</v>
      </c>
      <c r="Z1580" s="80"/>
      <c r="AA1580" s="80" t="s">
        <v>429</v>
      </c>
      <c r="AB1580" s="80" t="s">
        <v>430</v>
      </c>
      <c r="AC1580" s="80" t="s">
        <v>431</v>
      </c>
      <c r="AD1580" s="80" t="s">
        <v>432</v>
      </c>
      <c r="AE1580" s="152">
        <v>43030</v>
      </c>
      <c r="AF1580" s="152">
        <v>111307</v>
      </c>
      <c r="AG1580" s="78"/>
      <c r="AH1580" s="153">
        <v>73257</v>
      </c>
      <c r="AI1580" s="153">
        <v>0</v>
      </c>
      <c r="AJ1580" s="153">
        <v>74357</v>
      </c>
      <c r="AK1580" s="153">
        <v>0</v>
      </c>
      <c r="AL1580" s="153">
        <v>12097</v>
      </c>
      <c r="AM1580" s="153">
        <v>62260</v>
      </c>
      <c r="AN1580" s="79"/>
      <c r="AO1580" s="153">
        <v>87685</v>
      </c>
      <c r="AP1580" s="153">
        <v>0</v>
      </c>
      <c r="AQ1580" s="154">
        <v>75588</v>
      </c>
      <c r="AR1580" s="154">
        <v>12097</v>
      </c>
      <c r="AS1580" s="79"/>
      <c r="AT1580" s="85">
        <v>74357</v>
      </c>
      <c r="AU1580" s="85">
        <v>87685</v>
      </c>
      <c r="AV1580" s="84">
        <v>14428</v>
      </c>
      <c r="AW1580" s="63" t="str">
        <f t="shared" si="389"/>
        <v/>
      </c>
      <c r="AX1580" s="63" t="str">
        <f t="shared" si="390"/>
        <v/>
      </c>
      <c r="AY1580" s="86">
        <v>13328</v>
      </c>
      <c r="AZ1580" s="155">
        <v>0.1792433799104321</v>
      </c>
      <c r="BA1580" s="87">
        <v>0.19695046207188391</v>
      </c>
      <c r="BB1580" s="156" t="s">
        <v>37</v>
      </c>
      <c r="BC1580" s="19" t="s">
        <v>242</v>
      </c>
    </row>
    <row r="1581" spans="1:55" x14ac:dyDescent="0.2">
      <c r="A1581" s="76">
        <v>2017</v>
      </c>
      <c r="B1581" s="76" t="s">
        <v>75</v>
      </c>
      <c r="C1581" s="35">
        <f t="shared" si="378"/>
        <v>8</v>
      </c>
      <c r="D1581" s="77">
        <v>12</v>
      </c>
      <c r="E1581" s="78" t="s">
        <v>15</v>
      </c>
      <c r="F1581" s="18" t="str">
        <f t="shared" si="379"/>
        <v>Shue, Nathaniel</v>
      </c>
      <c r="G1581" s="79" t="s">
        <v>323</v>
      </c>
      <c r="H1581" s="80" t="s">
        <v>435</v>
      </c>
      <c r="I1581" s="59">
        <v>1</v>
      </c>
      <c r="J1581" s="81" t="s">
        <v>53</v>
      </c>
      <c r="K1581" s="34">
        <f t="shared" si="380"/>
        <v>34498</v>
      </c>
      <c r="L1581" s="34">
        <f t="shared" si="381"/>
        <v>0</v>
      </c>
      <c r="M1581" s="34">
        <f t="shared" si="382"/>
        <v>34498</v>
      </c>
      <c r="N1581" s="34">
        <f t="shared" si="383"/>
        <v>1988</v>
      </c>
      <c r="O1581" s="34">
        <f t="shared" si="384"/>
        <v>0</v>
      </c>
      <c r="P1581" s="34">
        <f t="shared" si="385"/>
        <v>1988</v>
      </c>
      <c r="Q1581" s="34">
        <f t="shared" si="386"/>
        <v>36486</v>
      </c>
      <c r="R1581" s="34">
        <f t="shared" si="387"/>
        <v>0</v>
      </c>
      <c r="S1581" s="34">
        <f t="shared" si="388"/>
        <v>36486</v>
      </c>
      <c r="T1581" s="82">
        <v>42826</v>
      </c>
      <c r="V1581" s="79" t="s">
        <v>433</v>
      </c>
      <c r="W1581" s="79" t="s">
        <v>434</v>
      </c>
      <c r="X1581" s="11" t="s">
        <v>9191</v>
      </c>
      <c r="Y1581" s="79">
        <v>850148004</v>
      </c>
      <c r="Z1581" s="80"/>
      <c r="AA1581" s="80" t="s">
        <v>325</v>
      </c>
      <c r="AB1581" s="80" t="s">
        <v>326</v>
      </c>
      <c r="AC1581" s="80" t="s">
        <v>327</v>
      </c>
      <c r="AD1581" s="80" t="s">
        <v>327</v>
      </c>
      <c r="AE1581" s="152">
        <v>24618</v>
      </c>
      <c r="AF1581" s="152">
        <v>60603</v>
      </c>
      <c r="AG1581" s="78"/>
      <c r="AH1581" s="153">
        <v>33988</v>
      </c>
      <c r="AI1581" s="153">
        <v>0</v>
      </c>
      <c r="AJ1581" s="153">
        <v>34498</v>
      </c>
      <c r="AK1581" s="153">
        <v>0</v>
      </c>
      <c r="AL1581" s="153">
        <v>34498</v>
      </c>
      <c r="AM1581" s="153">
        <v>0</v>
      </c>
      <c r="AN1581" s="79"/>
      <c r="AO1581" s="153">
        <v>36486</v>
      </c>
      <c r="AP1581" s="153">
        <v>0</v>
      </c>
      <c r="AQ1581" s="154">
        <v>36486</v>
      </c>
      <c r="AR1581" s="154">
        <v>0</v>
      </c>
      <c r="AS1581" s="79"/>
      <c r="AT1581" s="85">
        <v>34498</v>
      </c>
      <c r="AU1581" s="85">
        <v>36486</v>
      </c>
      <c r="AV1581" s="84">
        <v>2498</v>
      </c>
      <c r="AW1581" s="63" t="str">
        <f t="shared" si="389"/>
        <v/>
      </c>
      <c r="AX1581" s="63" t="str">
        <f t="shared" si="390"/>
        <v/>
      </c>
      <c r="AY1581" s="86">
        <v>1988</v>
      </c>
      <c r="AZ1581" s="155">
        <v>5.7626529074149224E-2</v>
      </c>
      <c r="BA1581" s="87">
        <v>7.3496528186418733E-2</v>
      </c>
      <c r="BB1581" s="156" t="s">
        <v>37</v>
      </c>
      <c r="BC1581" s="19" t="s">
        <v>242</v>
      </c>
    </row>
    <row r="1582" spans="1:55" x14ac:dyDescent="0.2">
      <c r="A1582" s="76">
        <v>2017</v>
      </c>
      <c r="B1582" s="76" t="s">
        <v>75</v>
      </c>
      <c r="C1582" s="35">
        <f t="shared" si="378"/>
        <v>8</v>
      </c>
      <c r="D1582" s="77">
        <v>12</v>
      </c>
      <c r="E1582" s="78" t="s">
        <v>15</v>
      </c>
      <c r="F1582" s="18" t="str">
        <f t="shared" si="379"/>
        <v>Steuer, William</v>
      </c>
      <c r="G1582" s="79" t="s">
        <v>443</v>
      </c>
      <c r="H1582" s="80" t="s">
        <v>444</v>
      </c>
      <c r="I1582" s="59">
        <v>1</v>
      </c>
      <c r="J1582" s="81" t="s">
        <v>53</v>
      </c>
      <c r="K1582" s="34">
        <f t="shared" si="380"/>
        <v>27136</v>
      </c>
      <c r="L1582" s="34">
        <f t="shared" si="381"/>
        <v>0</v>
      </c>
      <c r="M1582" s="34">
        <f t="shared" si="382"/>
        <v>27136</v>
      </c>
      <c r="N1582" s="34">
        <f t="shared" si="383"/>
        <v>3364</v>
      </c>
      <c r="O1582" s="34">
        <f t="shared" si="384"/>
        <v>0</v>
      </c>
      <c r="P1582" s="34">
        <f t="shared" si="385"/>
        <v>3364</v>
      </c>
      <c r="Q1582" s="34">
        <f t="shared" si="386"/>
        <v>30500</v>
      </c>
      <c r="R1582" s="34">
        <f t="shared" si="387"/>
        <v>0</v>
      </c>
      <c r="S1582" s="34">
        <f t="shared" si="388"/>
        <v>30500</v>
      </c>
      <c r="T1582" s="82">
        <v>42887</v>
      </c>
      <c r="V1582" s="79" t="s">
        <v>442</v>
      </c>
      <c r="W1582" s="79" t="s">
        <v>418</v>
      </c>
      <c r="X1582" s="11" t="s">
        <v>9194</v>
      </c>
      <c r="Y1582" s="79">
        <v>850434062</v>
      </c>
      <c r="Z1582" s="80"/>
      <c r="AA1582" s="80" t="s">
        <v>363</v>
      </c>
      <c r="AB1582" s="80" t="s">
        <v>364</v>
      </c>
      <c r="AC1582" s="80" t="s">
        <v>445</v>
      </c>
      <c r="AD1582" s="80" t="s">
        <v>446</v>
      </c>
      <c r="AE1582" s="152">
        <v>23332</v>
      </c>
      <c r="AF1582" s="152">
        <v>49547</v>
      </c>
      <c r="AG1582" s="78"/>
      <c r="AH1582" s="153">
        <v>27136</v>
      </c>
      <c r="AI1582" s="153">
        <v>0</v>
      </c>
      <c r="AJ1582" s="153">
        <v>27136</v>
      </c>
      <c r="AK1582" s="153">
        <v>0</v>
      </c>
      <c r="AL1582" s="153">
        <v>27136</v>
      </c>
      <c r="AM1582" s="153">
        <v>0</v>
      </c>
      <c r="AN1582" s="79"/>
      <c r="AO1582" s="153">
        <v>30500</v>
      </c>
      <c r="AP1582" s="153">
        <v>0</v>
      </c>
      <c r="AQ1582" s="154">
        <v>30500</v>
      </c>
      <c r="AR1582" s="154">
        <v>0</v>
      </c>
      <c r="AS1582" s="79"/>
      <c r="AT1582" s="85">
        <v>27136</v>
      </c>
      <c r="AU1582" s="85">
        <v>30500</v>
      </c>
      <c r="AV1582" s="84">
        <v>3364</v>
      </c>
      <c r="AW1582" s="63" t="str">
        <f t="shared" si="389"/>
        <v/>
      </c>
      <c r="AX1582" s="63" t="str">
        <f t="shared" si="390"/>
        <v/>
      </c>
      <c r="AY1582" s="86">
        <v>3364</v>
      </c>
      <c r="AZ1582" s="155">
        <v>0.12396816037735849</v>
      </c>
      <c r="BA1582" s="87">
        <v>0.12396816037735849</v>
      </c>
      <c r="BB1582" s="156" t="s">
        <v>37</v>
      </c>
      <c r="BC1582" s="19" t="s">
        <v>242</v>
      </c>
    </row>
    <row r="1583" spans="1:55" x14ac:dyDescent="0.2">
      <c r="A1583" s="76">
        <v>2017</v>
      </c>
      <c r="B1583" s="76" t="s">
        <v>75</v>
      </c>
      <c r="C1583" s="35">
        <f t="shared" si="378"/>
        <v>8</v>
      </c>
      <c r="D1583" s="77">
        <v>12</v>
      </c>
      <c r="E1583" s="78" t="s">
        <v>15</v>
      </c>
      <c r="F1583" s="18" t="str">
        <f t="shared" si="379"/>
        <v>Todd, Randall</v>
      </c>
      <c r="G1583" s="79" t="s">
        <v>449</v>
      </c>
      <c r="H1583" s="80" t="s">
        <v>450</v>
      </c>
      <c r="I1583" s="59">
        <v>1</v>
      </c>
      <c r="J1583" s="81" t="s">
        <v>53</v>
      </c>
      <c r="K1583" s="34">
        <f t="shared" si="380"/>
        <v>36225</v>
      </c>
      <c r="L1583" s="34">
        <f t="shared" si="381"/>
        <v>0</v>
      </c>
      <c r="M1583" s="34">
        <f t="shared" si="382"/>
        <v>36225</v>
      </c>
      <c r="N1583" s="34">
        <f t="shared" si="383"/>
        <v>797</v>
      </c>
      <c r="O1583" s="34">
        <f t="shared" si="384"/>
        <v>0</v>
      </c>
      <c r="P1583" s="34">
        <f t="shared" si="385"/>
        <v>797</v>
      </c>
      <c r="Q1583" s="34">
        <f t="shared" si="386"/>
        <v>37022</v>
      </c>
      <c r="R1583" s="34">
        <f t="shared" si="387"/>
        <v>0</v>
      </c>
      <c r="S1583" s="34">
        <f t="shared" si="388"/>
        <v>37022</v>
      </c>
      <c r="T1583" s="82">
        <v>42856</v>
      </c>
      <c r="V1583" s="79" t="s">
        <v>447</v>
      </c>
      <c r="W1583" s="79" t="s">
        <v>448</v>
      </c>
      <c r="X1583" s="11" t="s">
        <v>9195</v>
      </c>
      <c r="Y1583" s="79">
        <v>850367235</v>
      </c>
      <c r="Z1583" s="80"/>
      <c r="AA1583" s="80" t="s">
        <v>205</v>
      </c>
      <c r="AB1583" s="80" t="s">
        <v>206</v>
      </c>
      <c r="AC1583" s="80" t="s">
        <v>451</v>
      </c>
      <c r="AD1583" s="80" t="s">
        <v>451</v>
      </c>
      <c r="AE1583" s="152">
        <v>24618</v>
      </c>
      <c r="AF1583" s="152">
        <v>53376</v>
      </c>
      <c r="AG1583" s="78"/>
      <c r="AH1583" s="153">
        <v>35000</v>
      </c>
      <c r="AI1583" s="153">
        <v>0</v>
      </c>
      <c r="AJ1583" s="153">
        <v>36225</v>
      </c>
      <c r="AK1583" s="153">
        <v>0</v>
      </c>
      <c r="AL1583" s="153">
        <v>36225</v>
      </c>
      <c r="AM1583" s="153">
        <v>0</v>
      </c>
      <c r="AN1583" s="79"/>
      <c r="AO1583" s="153">
        <v>37022</v>
      </c>
      <c r="AP1583" s="153">
        <v>0</v>
      </c>
      <c r="AQ1583" s="154">
        <v>37022</v>
      </c>
      <c r="AR1583" s="154">
        <v>0</v>
      </c>
      <c r="AS1583" s="79"/>
      <c r="AT1583" s="85">
        <v>36225</v>
      </c>
      <c r="AU1583" s="85">
        <v>37022</v>
      </c>
      <c r="AV1583" s="84">
        <v>2022</v>
      </c>
      <c r="AW1583" s="63" t="str">
        <f t="shared" si="389"/>
        <v/>
      </c>
      <c r="AX1583" s="63" t="str">
        <f t="shared" si="390"/>
        <v/>
      </c>
      <c r="AY1583" s="86">
        <v>797</v>
      </c>
      <c r="AZ1583" s="155">
        <v>2.2001380262249827E-2</v>
      </c>
      <c r="BA1583" s="87">
        <v>5.7771428571428571E-2</v>
      </c>
      <c r="BB1583" s="156" t="s">
        <v>37</v>
      </c>
      <c r="BC1583" s="19" t="s">
        <v>452</v>
      </c>
    </row>
    <row r="1584" spans="1:55" ht="25.5" x14ac:dyDescent="0.2">
      <c r="A1584" s="72">
        <v>2017</v>
      </c>
      <c r="B1584" s="72" t="s">
        <v>75</v>
      </c>
      <c r="C1584" s="35">
        <f t="shared" si="378"/>
        <v>8</v>
      </c>
      <c r="D1584" s="39">
        <v>12</v>
      </c>
      <c r="E1584" s="19" t="s">
        <v>17</v>
      </c>
      <c r="F1584" s="18" t="str">
        <f t="shared" si="379"/>
        <v>Blaine, Brandon</v>
      </c>
      <c r="G1584" s="16" t="s">
        <v>7790</v>
      </c>
      <c r="H1584" s="125" t="s">
        <v>7791</v>
      </c>
      <c r="I1584" s="145">
        <v>1</v>
      </c>
      <c r="J1584" s="14" t="s">
        <v>53</v>
      </c>
      <c r="K1584" s="34">
        <f t="shared" si="380"/>
        <v>25000</v>
      </c>
      <c r="L1584" s="34">
        <f t="shared" si="381"/>
        <v>0</v>
      </c>
      <c r="M1584" s="34">
        <f t="shared" si="382"/>
        <v>25000</v>
      </c>
      <c r="N1584" s="34">
        <f t="shared" si="383"/>
        <v>375</v>
      </c>
      <c r="O1584" s="34">
        <f t="shared" si="384"/>
        <v>0</v>
      </c>
      <c r="P1584" s="34">
        <f t="shared" si="385"/>
        <v>375</v>
      </c>
      <c r="Q1584" s="34">
        <f t="shared" si="386"/>
        <v>25375</v>
      </c>
      <c r="R1584" s="34">
        <f t="shared" si="387"/>
        <v>0</v>
      </c>
      <c r="S1584" s="34">
        <f t="shared" si="388"/>
        <v>25375</v>
      </c>
      <c r="T1584" s="13">
        <v>42856</v>
      </c>
      <c r="V1584" s="16" t="s">
        <v>7789</v>
      </c>
      <c r="W1584" s="16" t="s">
        <v>4352</v>
      </c>
      <c r="X1584" s="11" t="s">
        <v>9198</v>
      </c>
      <c r="Y1584" s="16">
        <v>920489629</v>
      </c>
      <c r="Z1584" s="12"/>
      <c r="AA1584" s="12" t="s">
        <v>466</v>
      </c>
      <c r="AB1584" s="12"/>
      <c r="AC1584" s="16">
        <v>813000</v>
      </c>
      <c r="AD1584" s="16">
        <v>999999</v>
      </c>
      <c r="AE1584" s="44">
        <v>23332</v>
      </c>
      <c r="AF1584" s="44">
        <v>37412</v>
      </c>
      <c r="AG1584" s="12"/>
      <c r="AH1584" s="38">
        <v>0</v>
      </c>
      <c r="AI1584" s="118">
        <v>0</v>
      </c>
      <c r="AJ1584" s="118">
        <v>25000</v>
      </c>
      <c r="AK1584" s="118">
        <v>0</v>
      </c>
      <c r="AL1584" s="118">
        <v>25000</v>
      </c>
      <c r="AM1584" s="118">
        <v>0</v>
      </c>
      <c r="AN1584" s="11" t="s">
        <v>7787</v>
      </c>
      <c r="AO1584" s="118">
        <v>25000</v>
      </c>
      <c r="AP1584" s="118">
        <v>0</v>
      </c>
      <c r="AQ1584" s="119">
        <v>25375</v>
      </c>
      <c r="AR1584" s="119">
        <v>0</v>
      </c>
      <c r="AS1584" s="11" t="s">
        <v>7787</v>
      </c>
      <c r="AT1584" s="62">
        <v>25000</v>
      </c>
      <c r="AU1584" s="62">
        <v>25375</v>
      </c>
      <c r="AV1584" s="61">
        <v>25375</v>
      </c>
      <c r="AW1584" s="63" t="str">
        <f t="shared" si="389"/>
        <v/>
      </c>
      <c r="AX1584" s="63" t="str">
        <f t="shared" si="390"/>
        <v/>
      </c>
      <c r="AY1584" s="64">
        <v>375</v>
      </c>
      <c r="AZ1584" s="122">
        <v>1.4999999999999999E-2</v>
      </c>
      <c r="BA1584" s="65">
        <v>0</v>
      </c>
      <c r="BB1584" s="41" t="s">
        <v>5504</v>
      </c>
      <c r="BC1584" s="17" t="s">
        <v>191</v>
      </c>
    </row>
    <row r="1585" spans="1:55" ht="25.5" x14ac:dyDescent="0.2">
      <c r="A1585" s="72">
        <v>2017</v>
      </c>
      <c r="B1585" s="72" t="s">
        <v>75</v>
      </c>
      <c r="C1585" s="35">
        <f t="shared" si="378"/>
        <v>8</v>
      </c>
      <c r="D1585" s="39">
        <v>12</v>
      </c>
      <c r="E1585" s="19" t="s">
        <v>17</v>
      </c>
      <c r="F1585" s="18" t="str">
        <f t="shared" si="379"/>
        <v>Colton, Roderick</v>
      </c>
      <c r="G1585" s="16" t="s">
        <v>7806</v>
      </c>
      <c r="H1585" s="125" t="s">
        <v>7807</v>
      </c>
      <c r="I1585" s="145">
        <v>1</v>
      </c>
      <c r="J1585" s="14" t="s">
        <v>53</v>
      </c>
      <c r="K1585" s="34">
        <f t="shared" si="380"/>
        <v>43176</v>
      </c>
      <c r="L1585" s="34">
        <f t="shared" si="381"/>
        <v>0</v>
      </c>
      <c r="M1585" s="34">
        <f t="shared" si="382"/>
        <v>43176</v>
      </c>
      <c r="N1585" s="34">
        <f t="shared" si="383"/>
        <v>2124</v>
      </c>
      <c r="O1585" s="34">
        <f t="shared" si="384"/>
        <v>0</v>
      </c>
      <c r="P1585" s="34">
        <f t="shared" si="385"/>
        <v>2124</v>
      </c>
      <c r="Q1585" s="34">
        <f t="shared" si="386"/>
        <v>45300</v>
      </c>
      <c r="R1585" s="34">
        <f t="shared" si="387"/>
        <v>0</v>
      </c>
      <c r="S1585" s="34">
        <f t="shared" si="388"/>
        <v>45300</v>
      </c>
      <c r="T1585" s="13">
        <v>42856</v>
      </c>
      <c r="V1585" s="16" t="s">
        <v>7805</v>
      </c>
      <c r="W1585" s="16" t="s">
        <v>5885</v>
      </c>
      <c r="X1585" s="11" t="s">
        <v>9202</v>
      </c>
      <c r="Y1585" s="16">
        <v>920329326</v>
      </c>
      <c r="Z1585" s="12"/>
      <c r="AA1585" s="12" t="s">
        <v>466</v>
      </c>
      <c r="AB1585" s="12"/>
      <c r="AC1585" s="16">
        <v>705002</v>
      </c>
      <c r="AD1585" s="16">
        <v>999999</v>
      </c>
      <c r="AE1585" s="146">
        <v>31904</v>
      </c>
      <c r="AF1585" s="44">
        <v>66719</v>
      </c>
      <c r="AG1585" s="12"/>
      <c r="AH1585" s="38">
        <v>42538</v>
      </c>
      <c r="AI1585" s="118">
        <v>0</v>
      </c>
      <c r="AJ1585" s="118">
        <v>43176</v>
      </c>
      <c r="AK1585" s="118">
        <v>0</v>
      </c>
      <c r="AL1585" s="118">
        <v>43176</v>
      </c>
      <c r="AM1585" s="118">
        <v>0</v>
      </c>
      <c r="AN1585" s="11" t="s">
        <v>7787</v>
      </c>
      <c r="AO1585" s="118">
        <v>43176</v>
      </c>
      <c r="AP1585" s="118">
        <v>0</v>
      </c>
      <c r="AQ1585" s="119">
        <v>45300</v>
      </c>
      <c r="AR1585" s="119">
        <v>0</v>
      </c>
      <c r="AS1585" s="11" t="s">
        <v>7787</v>
      </c>
      <c r="AT1585" s="62">
        <v>43176</v>
      </c>
      <c r="AU1585" s="62">
        <v>45300</v>
      </c>
      <c r="AV1585" s="61">
        <v>2762</v>
      </c>
      <c r="AW1585" s="63" t="str">
        <f t="shared" si="389"/>
        <v/>
      </c>
      <c r="AX1585" s="63" t="str">
        <f t="shared" si="390"/>
        <v/>
      </c>
      <c r="AY1585" s="64">
        <v>2124</v>
      </c>
      <c r="AZ1585" s="122">
        <v>4.9193996664813784E-2</v>
      </c>
      <c r="BA1585" s="65">
        <v>6.4930180074286525E-2</v>
      </c>
      <c r="BB1585" s="41" t="s">
        <v>5504</v>
      </c>
      <c r="BC1585" s="17" t="s">
        <v>7808</v>
      </c>
    </row>
    <row r="1586" spans="1:55" ht="25.5" x14ac:dyDescent="0.2">
      <c r="A1586" s="72">
        <v>2017</v>
      </c>
      <c r="B1586" s="72" t="s">
        <v>75</v>
      </c>
      <c r="C1586" s="35">
        <f t="shared" si="378"/>
        <v>8</v>
      </c>
      <c r="D1586" s="39">
        <v>12</v>
      </c>
      <c r="E1586" s="19" t="s">
        <v>17</v>
      </c>
      <c r="F1586" s="18" t="str">
        <f t="shared" si="379"/>
        <v>Gabruk, Kevin</v>
      </c>
      <c r="G1586" s="16" t="s">
        <v>7833</v>
      </c>
      <c r="H1586" s="125" t="s">
        <v>7834</v>
      </c>
      <c r="I1586" s="145">
        <v>1</v>
      </c>
      <c r="J1586" s="14" t="s">
        <v>53</v>
      </c>
      <c r="K1586" s="34">
        <f t="shared" si="380"/>
        <v>0</v>
      </c>
      <c r="L1586" s="34">
        <f t="shared" si="381"/>
        <v>26898</v>
      </c>
      <c r="M1586" s="34">
        <f t="shared" si="382"/>
        <v>26898</v>
      </c>
      <c r="N1586" s="34">
        <f t="shared" si="383"/>
        <v>0</v>
      </c>
      <c r="O1586" s="34">
        <f t="shared" si="384"/>
        <v>507</v>
      </c>
      <c r="P1586" s="34">
        <f t="shared" si="385"/>
        <v>507</v>
      </c>
      <c r="Q1586" s="34">
        <f t="shared" si="386"/>
        <v>0</v>
      </c>
      <c r="R1586" s="34">
        <f t="shared" si="387"/>
        <v>27405</v>
      </c>
      <c r="S1586" s="34">
        <f t="shared" si="388"/>
        <v>27405</v>
      </c>
      <c r="T1586" s="13">
        <v>42877</v>
      </c>
      <c r="V1586" s="16" t="s">
        <v>7832</v>
      </c>
      <c r="W1586" s="16" t="s">
        <v>639</v>
      </c>
      <c r="X1586" s="11" t="s">
        <v>9209</v>
      </c>
      <c r="Y1586" s="16">
        <v>920085983</v>
      </c>
      <c r="Z1586" s="12"/>
      <c r="AA1586" s="12" t="s">
        <v>466</v>
      </c>
      <c r="AB1586" s="12"/>
      <c r="AC1586" s="16">
        <v>819000</v>
      </c>
      <c r="AD1586" s="16">
        <v>999999</v>
      </c>
      <c r="AE1586" s="44">
        <v>23332</v>
      </c>
      <c r="AF1586" s="44">
        <v>53896</v>
      </c>
      <c r="AG1586" s="12"/>
      <c r="AH1586" s="38">
        <v>26500</v>
      </c>
      <c r="AI1586" s="118">
        <v>0</v>
      </c>
      <c r="AJ1586" s="118">
        <v>26898</v>
      </c>
      <c r="AK1586" s="118">
        <v>0</v>
      </c>
      <c r="AL1586" s="118">
        <v>0</v>
      </c>
      <c r="AM1586" s="118">
        <v>26898</v>
      </c>
      <c r="AN1586" s="11" t="s">
        <v>7246</v>
      </c>
      <c r="AO1586" s="118">
        <v>26898</v>
      </c>
      <c r="AP1586" s="118">
        <v>0</v>
      </c>
      <c r="AQ1586" s="119">
        <v>0</v>
      </c>
      <c r="AR1586" s="119">
        <v>27405</v>
      </c>
      <c r="AS1586" s="11" t="s">
        <v>7246</v>
      </c>
      <c r="AT1586" s="62">
        <v>26898</v>
      </c>
      <c r="AU1586" s="62">
        <v>27405</v>
      </c>
      <c r="AV1586" s="61">
        <v>905</v>
      </c>
      <c r="AW1586" s="63" t="str">
        <f t="shared" si="389"/>
        <v/>
      </c>
      <c r="AX1586" s="63" t="str">
        <f t="shared" si="390"/>
        <v/>
      </c>
      <c r="AY1586" s="64">
        <v>507</v>
      </c>
      <c r="AZ1586" s="122">
        <v>1.8848985054650904E-2</v>
      </c>
      <c r="BA1586" s="65">
        <v>3.4150943396226416E-2</v>
      </c>
      <c r="BB1586" s="41" t="s">
        <v>5504</v>
      </c>
      <c r="BC1586" s="17" t="s">
        <v>191</v>
      </c>
    </row>
    <row r="1587" spans="1:55" ht="25.5" x14ac:dyDescent="0.2">
      <c r="A1587" s="72">
        <v>2017</v>
      </c>
      <c r="B1587" s="72" t="s">
        <v>75</v>
      </c>
      <c r="C1587" s="35">
        <f t="shared" si="378"/>
        <v>8</v>
      </c>
      <c r="D1587" s="39">
        <v>12</v>
      </c>
      <c r="E1587" s="19" t="s">
        <v>17</v>
      </c>
      <c r="F1587" s="18" t="str">
        <f t="shared" si="379"/>
        <v>Melton, Timothy</v>
      </c>
      <c r="G1587" s="16" t="s">
        <v>7806</v>
      </c>
      <c r="H1587" s="125" t="s">
        <v>7868</v>
      </c>
      <c r="I1587" s="145">
        <v>1</v>
      </c>
      <c r="J1587" s="14" t="s">
        <v>53</v>
      </c>
      <c r="K1587" s="34">
        <f t="shared" si="380"/>
        <v>43176</v>
      </c>
      <c r="L1587" s="34">
        <f t="shared" si="381"/>
        <v>0</v>
      </c>
      <c r="M1587" s="34">
        <f t="shared" si="382"/>
        <v>43176</v>
      </c>
      <c r="N1587" s="34">
        <f t="shared" si="383"/>
        <v>2124</v>
      </c>
      <c r="O1587" s="34">
        <f t="shared" si="384"/>
        <v>0</v>
      </c>
      <c r="P1587" s="34">
        <f t="shared" si="385"/>
        <v>2124</v>
      </c>
      <c r="Q1587" s="34">
        <f t="shared" si="386"/>
        <v>45300</v>
      </c>
      <c r="R1587" s="34">
        <f t="shared" si="387"/>
        <v>0</v>
      </c>
      <c r="S1587" s="34">
        <f t="shared" si="388"/>
        <v>45300</v>
      </c>
      <c r="T1587" s="13">
        <v>42856</v>
      </c>
      <c r="V1587" s="16" t="s">
        <v>7867</v>
      </c>
      <c r="W1587" s="16" t="s">
        <v>1389</v>
      </c>
      <c r="X1587" s="11" t="s">
        <v>9218</v>
      </c>
      <c r="Y1587" s="16">
        <v>920115943</v>
      </c>
      <c r="Z1587" s="12"/>
      <c r="AA1587" s="12" t="s">
        <v>466</v>
      </c>
      <c r="AB1587" s="12"/>
      <c r="AC1587" s="16">
        <v>700000</v>
      </c>
      <c r="AD1587" s="16">
        <v>999999</v>
      </c>
      <c r="AE1587" s="44">
        <v>31904</v>
      </c>
      <c r="AF1587" s="44">
        <v>66719</v>
      </c>
      <c r="AG1587" s="12"/>
      <c r="AH1587" s="38">
        <v>42538</v>
      </c>
      <c r="AI1587" s="118">
        <v>0</v>
      </c>
      <c r="AJ1587" s="118">
        <v>43176</v>
      </c>
      <c r="AK1587" s="118">
        <v>0</v>
      </c>
      <c r="AL1587" s="118">
        <v>43176</v>
      </c>
      <c r="AM1587" s="118">
        <v>0</v>
      </c>
      <c r="AN1587" s="11" t="s">
        <v>7787</v>
      </c>
      <c r="AO1587" s="118">
        <v>43176</v>
      </c>
      <c r="AP1587" s="118">
        <v>0</v>
      </c>
      <c r="AQ1587" s="119">
        <v>45300</v>
      </c>
      <c r="AR1587" s="119">
        <v>0</v>
      </c>
      <c r="AS1587" s="11" t="s">
        <v>7787</v>
      </c>
      <c r="AT1587" s="62">
        <v>43176</v>
      </c>
      <c r="AU1587" s="62">
        <v>45300</v>
      </c>
      <c r="AV1587" s="61">
        <v>2762</v>
      </c>
      <c r="AW1587" s="63" t="str">
        <f t="shared" si="389"/>
        <v/>
      </c>
      <c r="AX1587" s="63" t="str">
        <f t="shared" si="390"/>
        <v/>
      </c>
      <c r="AY1587" s="64">
        <v>2124</v>
      </c>
      <c r="AZ1587" s="122">
        <v>4.9193996664813784E-2</v>
      </c>
      <c r="BA1587" s="65">
        <v>6.4930180074286525E-2</v>
      </c>
      <c r="BB1587" s="41" t="s">
        <v>5504</v>
      </c>
      <c r="BC1587" s="17" t="s">
        <v>7808</v>
      </c>
    </row>
    <row r="1588" spans="1:55" ht="25.5" x14ac:dyDescent="0.2">
      <c r="A1588" s="72">
        <v>2017</v>
      </c>
      <c r="B1588" s="72" t="s">
        <v>75</v>
      </c>
      <c r="C1588" s="35">
        <f t="shared" si="378"/>
        <v>8</v>
      </c>
      <c r="D1588" s="39">
        <v>12</v>
      </c>
      <c r="E1588" s="19" t="s">
        <v>17</v>
      </c>
      <c r="F1588" s="18" t="str">
        <f t="shared" si="379"/>
        <v>Taylor, Travis</v>
      </c>
      <c r="G1588" s="16" t="s">
        <v>7891</v>
      </c>
      <c r="H1588" s="125" t="s">
        <v>7892</v>
      </c>
      <c r="I1588" s="145">
        <v>1</v>
      </c>
      <c r="J1588" s="14" t="s">
        <v>53</v>
      </c>
      <c r="K1588" s="34">
        <f t="shared" si="380"/>
        <v>0</v>
      </c>
      <c r="L1588" s="34">
        <f t="shared" si="381"/>
        <v>32704</v>
      </c>
      <c r="M1588" s="34">
        <f t="shared" si="382"/>
        <v>32704</v>
      </c>
      <c r="N1588" s="34">
        <f t="shared" si="383"/>
        <v>33936</v>
      </c>
      <c r="O1588" s="34">
        <f t="shared" si="384"/>
        <v>-32704</v>
      </c>
      <c r="P1588" s="34">
        <f t="shared" si="385"/>
        <v>1232</v>
      </c>
      <c r="Q1588" s="34">
        <f t="shared" si="386"/>
        <v>33936</v>
      </c>
      <c r="R1588" s="34">
        <f t="shared" si="387"/>
        <v>0</v>
      </c>
      <c r="S1588" s="34">
        <f t="shared" si="388"/>
        <v>33936</v>
      </c>
      <c r="T1588" s="13">
        <v>42826</v>
      </c>
      <c r="V1588" s="16" t="s">
        <v>1783</v>
      </c>
      <c r="W1588" s="16" t="s">
        <v>3720</v>
      </c>
      <c r="X1588" s="11" t="s">
        <v>9225</v>
      </c>
      <c r="Y1588" s="16">
        <v>920279262</v>
      </c>
      <c r="Z1588" s="12"/>
      <c r="AA1588" s="12" t="s">
        <v>466</v>
      </c>
      <c r="AB1588" s="12"/>
      <c r="AC1588" s="16">
        <v>711000</v>
      </c>
      <c r="AD1588" s="16">
        <v>999999</v>
      </c>
      <c r="AE1588" s="44">
        <v>33076</v>
      </c>
      <c r="AF1588" s="44">
        <v>61702</v>
      </c>
      <c r="AG1588" s="12"/>
      <c r="AH1588" s="38">
        <v>28280</v>
      </c>
      <c r="AI1588" s="118">
        <v>0</v>
      </c>
      <c r="AJ1588" s="118">
        <v>32704</v>
      </c>
      <c r="AK1588" s="118">
        <v>0</v>
      </c>
      <c r="AL1588" s="118">
        <v>0</v>
      </c>
      <c r="AM1588" s="118">
        <v>32704</v>
      </c>
      <c r="AN1588" s="11" t="s">
        <v>7246</v>
      </c>
      <c r="AO1588" s="118">
        <v>32704</v>
      </c>
      <c r="AP1588" s="118">
        <v>0</v>
      </c>
      <c r="AQ1588" s="119">
        <v>33936</v>
      </c>
      <c r="AR1588" s="119">
        <v>0</v>
      </c>
      <c r="AS1588" s="11" t="s">
        <v>7246</v>
      </c>
      <c r="AT1588" s="62">
        <v>32704</v>
      </c>
      <c r="AU1588" s="62">
        <v>33936</v>
      </c>
      <c r="AV1588" s="61">
        <v>5656</v>
      </c>
      <c r="AW1588" s="63" t="str">
        <f t="shared" si="389"/>
        <v/>
      </c>
      <c r="AX1588" s="63" t="str">
        <f t="shared" si="390"/>
        <v/>
      </c>
      <c r="AY1588" s="64">
        <v>1232</v>
      </c>
      <c r="AZ1588" s="122">
        <v>3.7671232876712327E-2</v>
      </c>
      <c r="BA1588" s="65">
        <v>0.2</v>
      </c>
      <c r="BB1588" s="41" t="s">
        <v>5504</v>
      </c>
      <c r="BC1588" s="17" t="s">
        <v>7808</v>
      </c>
    </row>
    <row r="1589" spans="1:55" x14ac:dyDescent="0.2">
      <c r="A1589" s="15">
        <v>2017</v>
      </c>
      <c r="B1589" s="15" t="s">
        <v>75</v>
      </c>
      <c r="C1589" s="35">
        <f t="shared" si="378"/>
        <v>8</v>
      </c>
      <c r="D1589" s="67">
        <v>12</v>
      </c>
      <c r="E1589" s="60" t="s">
        <v>18</v>
      </c>
      <c r="F1589" s="18" t="str">
        <f t="shared" si="379"/>
        <v>Wolfe, Jennifer</v>
      </c>
      <c r="G1589" s="11" t="s">
        <v>189</v>
      </c>
      <c r="H1589" s="12" t="s">
        <v>190</v>
      </c>
      <c r="I1589" s="59">
        <v>1</v>
      </c>
      <c r="J1589" s="68" t="s">
        <v>53</v>
      </c>
      <c r="K1589" s="34">
        <f t="shared" si="380"/>
        <v>56081</v>
      </c>
      <c r="L1589" s="34">
        <f t="shared" si="381"/>
        <v>0</v>
      </c>
      <c r="M1589" s="34">
        <f t="shared" si="382"/>
        <v>56081</v>
      </c>
      <c r="N1589" s="34">
        <f t="shared" si="383"/>
        <v>9600</v>
      </c>
      <c r="O1589" s="34">
        <f t="shared" si="384"/>
        <v>0</v>
      </c>
      <c r="P1589" s="34">
        <f t="shared" si="385"/>
        <v>9600</v>
      </c>
      <c r="Q1589" s="34">
        <f t="shared" si="386"/>
        <v>65681</v>
      </c>
      <c r="R1589" s="34">
        <f t="shared" si="387"/>
        <v>0</v>
      </c>
      <c r="S1589" s="34">
        <f t="shared" si="388"/>
        <v>65681</v>
      </c>
      <c r="T1589" s="69">
        <v>42887</v>
      </c>
      <c r="V1589" s="11" t="s">
        <v>187</v>
      </c>
      <c r="W1589" s="11" t="s">
        <v>188</v>
      </c>
      <c r="X1589" s="11" t="s">
        <v>9243</v>
      </c>
      <c r="Y1589" s="11">
        <v>940035136</v>
      </c>
      <c r="Z1589" s="12" t="s">
        <v>166</v>
      </c>
      <c r="AA1589" s="12" t="s">
        <v>167</v>
      </c>
      <c r="AB1589" s="12" t="s">
        <v>168</v>
      </c>
      <c r="AC1589" s="12" t="s">
        <v>169</v>
      </c>
      <c r="AD1589" s="12">
        <v>460180</v>
      </c>
      <c r="AE1589" s="146">
        <v>51000</v>
      </c>
      <c r="AF1589" s="146">
        <v>121000</v>
      </c>
      <c r="AG1589" s="60"/>
      <c r="AH1589" s="118">
        <v>56081</v>
      </c>
      <c r="AI1589" s="118">
        <v>0</v>
      </c>
      <c r="AJ1589" s="118">
        <v>56081</v>
      </c>
      <c r="AK1589" s="118">
        <v>0</v>
      </c>
      <c r="AL1589" s="118">
        <v>56081</v>
      </c>
      <c r="AM1589" s="118">
        <v>0</v>
      </c>
      <c r="AN1589" s="11"/>
      <c r="AO1589" s="118">
        <v>65681</v>
      </c>
      <c r="AP1589" s="118">
        <v>0</v>
      </c>
      <c r="AQ1589" s="119">
        <v>65681</v>
      </c>
      <c r="AR1589" s="119">
        <v>0</v>
      </c>
      <c r="AS1589" s="11"/>
      <c r="AT1589" s="62">
        <v>56081</v>
      </c>
      <c r="AU1589" s="62">
        <v>65681</v>
      </c>
      <c r="AV1589" s="61">
        <v>9600</v>
      </c>
      <c r="AW1589" s="63" t="str">
        <f t="shared" si="389"/>
        <v/>
      </c>
      <c r="AX1589" s="63" t="str">
        <f t="shared" si="390"/>
        <v/>
      </c>
      <c r="AY1589" s="64">
        <v>9600</v>
      </c>
      <c r="AZ1589" s="122">
        <v>0.17118097038212585</v>
      </c>
      <c r="BA1589" s="65">
        <v>0.17118097038212585</v>
      </c>
      <c r="BB1589" s="41" t="s">
        <v>37</v>
      </c>
      <c r="BC1589" s="17" t="s">
        <v>191</v>
      </c>
    </row>
    <row r="1590" spans="1:55" x14ac:dyDescent="0.2">
      <c r="K1590" s="34"/>
      <c r="L1590" s="34"/>
      <c r="M1590" s="34"/>
      <c r="N1590" s="34"/>
      <c r="O1590" s="34"/>
      <c r="P1590" s="34"/>
      <c r="Q1590" s="34"/>
      <c r="R1590" s="34"/>
      <c r="S1590" s="34"/>
    </row>
  </sheetData>
  <dataValidations count="3">
    <dataValidation type="list" allowBlank="1" showInputMessage="1" sqref="BC970:BC989 BC887:BC968 BC1580:BC1584">
      <formula1>comments</formula1>
    </dataValidation>
    <dataValidation type="date" operator="greaterThan" allowBlank="1" showInputMessage="1" showErrorMessage="1" sqref="T741:T750">
      <formula1>40724</formula1>
    </dataValidation>
    <dataValidation type="date" operator="greaterThan" allowBlank="1" showInputMessage="1" showErrorMessage="1" sqref="T2:T19 T1521 T1537 T1578:T1589 T155:T344 T70:T149 T639:T740 T751:T1455">
      <formula1>42552</formula1>
    </dataValidation>
  </dataValidations>
  <pageMargins left="0.7" right="0.7" top="0.75" bottom="0.75" header="0.3" footer="0.3"/>
  <pageSetup paperSize="5" scale="39" orientation="landscape" r:id="rId1"/>
  <extLst>
    <ext xmlns:x14="http://schemas.microsoft.com/office/spreadsheetml/2009/9/main" uri="{CCE6A557-97BC-4b89-ADB6-D9C93CAAB3DF}">
      <x14:dataValidations xmlns:xm="http://schemas.microsoft.com/office/excel/2006/main" count="35">
        <x14:dataValidation type="list" allowBlank="1" showInputMessage="1" showErrorMessage="1">
          <x14:formula1>
            <xm:f>'C:\UNC FISCAL REPORTING\Quarterly Salary Increase Report\2017 Q4\Campus Submissions\Single Campus Files\[WCU - Q4 Salary Increase Report - REVISED.xlsx]Lookups'!#REF!</xm:f>
          </x14:formula1>
          <xm:sqref>D1577:E1577 AG1577 J1577</xm:sqref>
        </x14:dataValidation>
        <x14:dataValidation type="list" allowBlank="1" showInputMessage="1" showErrorMessage="1">
          <x14:formula1>
            <xm:f>'C:\Users\williamsc\AppData\Local\Microsoft\Windows\Temporary Internet Files\Content.Outlook\HG54SBNQ\[Completed FY2017 - Q4.xlsx]Helpful Hints &amp; Code Matrix'!#REF!</xm:f>
          </x14:formula1>
          <xm:sqref>D1560:D1576 J1560:J1576 AG1560:AG1576</xm:sqref>
        </x14:dataValidation>
        <x14:dataValidation type="list" allowBlank="1" showInputMessage="1" showErrorMessage="1">
          <x14:formula1>
            <xm:f>'C:\Users\jrcampbell\AppData\Local\Microsoft\Windows\INetCache\Content.Outlook\Y5B18VY0\[Quarterly Salary Increase Request Template - FY17 - Q4 - REVISED_FSU 720....xlsx]Lookups'!#REF!</xm:f>
          </x14:formula1>
          <xm:sqref>J1522 D1522:E1522 AG1522 J1531:J1532 D1531:E1532 AG1531:AG1532</xm:sqref>
        </x14:dataValidation>
        <x14:dataValidation type="list" allowBlank="1" showInputMessage="1" showErrorMessage="1">
          <x14:formula1>
            <xm:f>'M:\HR Shared\UNC Salary Increase_Quarterly Report_BOG Approval\Quarterly Report Working Copy''s\[4Th Quarter Working Copy New for 2016.xlsx]Helpful Hints &amp; Code Matrix'!#REF!</xm:f>
          </x14:formula1>
          <xm:sqref>D1478:D1479 J1478:J1479 AG1478:AG1479 AG1481 D1481 J1481 D1490 AG1490 J1490 D1496:D1497 AG1496:AG1497 J1496:J1497</xm:sqref>
        </x14:dataValidation>
        <x14:dataValidation type="list" allowBlank="1" showInputMessage="1" showErrorMessage="1">
          <x14:formula1>
            <xm:f>'C:\Users\jrcampbell\Desktop\QTR Compulations\[ASU_Q4 Salary Increases Report.Final.xlsx]Lookups'!#REF!</xm:f>
          </x14:formula1>
          <xm:sqref>E1478:E1479 E1481 E1490 E1496:E1497</xm:sqref>
        </x14:dataValidation>
        <x14:dataValidation type="list" allowBlank="1" showInputMessage="1" showErrorMessage="1">
          <x14:formula1>
            <xm:f>'C:\Users\jrcampbell\Desktop\QTR Compulations\[ECU_Final Quarterly Salary Report - Q4 - ECU.xlsx]Lookups'!#REF!</xm:f>
          </x14:formula1>
          <xm:sqref>D1394:E1394 AG1394 J1394</xm:sqref>
        </x14:dataValidation>
        <x14:dataValidation type="list" allowBlank="1" showInputMessage="1" showErrorMessage="1">
          <x14:formula1>
            <xm:f>'C:\Users\jrcampbell\Desktop\QTR Compulations\[NCSU_Quarterly Salary Increase Request Template - FY17 - Q4.xlsx]Lookups'!#REF!</xm:f>
          </x14:formula1>
          <xm:sqref>J812 D812:E812 AG812 J824 D824:E824 AG824 J801 D801:E801 AG801 J751 D751:E751 AG751 J766 D766:E766 AG766 J805 D805:E805 AG805</xm:sqref>
        </x14:dataValidation>
        <x14:dataValidation type="list" allowBlank="1" showInputMessage="1" showErrorMessage="1">
          <x14:formula1>
            <xm:f>'C:\Users\jrcampbell\Desktop\QTR Compulations\[UNCA_Quarterly Salary Increase Report - FY2016-2017 - Q4 UNC Asheville_FINAL.xlsx]Lookups'!#REF!</xm:f>
          </x14:formula1>
          <xm:sqref>J798 AG798 D798:E798</xm:sqref>
        </x14:dataValidation>
        <x14:dataValidation type="list" allowBlank="1" showInputMessage="1" showErrorMessage="1">
          <x14:formula1>
            <xm:f>'C:\Users\sekis\Desktop\[Quarterly Salary Increase Request Template - FY17 - Q4.xlsx]Lookups'!#REF!</xm:f>
          </x14:formula1>
          <xm:sqref>AG749 AG794 J794 E794</xm:sqref>
        </x14:dataValidation>
        <x14:dataValidation type="list" allowBlank="1" showInputMessage="1" showErrorMessage="1">
          <x14:formula1>
            <xm:f>'C:\Users\sekis\Desktop\[Copy of Quarterly Salary Increase Request Template - FY17 - Q4.xlsx]Lookups'!#REF!</xm:f>
          </x14:formula1>
          <xm:sqref>E749 J749</xm:sqref>
        </x14:dataValidation>
        <x14:dataValidation type="list" allowBlank="1" showInputMessage="1" showErrorMessage="1">
          <x14:formula1>
            <xm:f>'C:\Users\jrcampbell\Desktop\QTR Compulations\[UNCSACopy of Quarterly Salary Increase Request Template - FY17 - Q4.xlsx]Lookups'!#REF!</xm:f>
          </x14:formula1>
          <xm:sqref>D70:E72 AG70:AG72 J70:J72</xm:sqref>
        </x14:dataValidation>
        <x14:dataValidation type="list" allowBlank="1" showInputMessage="1" showErrorMessage="1">
          <x14:formula1>
            <xm:f>'C:\Users\jrcampbell\Desktop\QTR Compulations\[WSSU_Quarterly Salary Increase Request Template - FY17 - Q4 - WSSU.xlsx]Lookups'!#REF!</xm:f>
          </x14:formula1>
          <xm:sqref>D2:E19 AG2:AG19 J2:J17</xm:sqref>
        </x14:dataValidation>
        <x14:dataValidation type="list" allowBlank="1" showInputMessage="1" showErrorMessage="1">
          <x14:formula1>
            <xm:f>'C:\Users\jrcampbell\Desktop\4th Quarter Processing\[Copy of NCSU - 4 Supp Issues - Supplements Were Entered Incorrectly on the Previ... (002).xlsx]Lookups'!#REF!</xm:f>
          </x14:formula1>
          <xm:sqref>D1578:E1589 AG1578:AG1589 J1578:J1589</xm:sqref>
        </x14:dataValidation>
        <x14:dataValidation type="list" allowBlank="1" showInputMessage="1" showErrorMessage="1">
          <x14:formula1>
            <xm:f>'H:\My Documents\Quarterly Reports\[Quarterly Salary Increase Request Template - FY17 - Q4.xlsx]Lookups'!#REF!</xm:f>
          </x14:formula1>
          <xm:sqref>J705:J740 AG705:AG740 D705:E740</xm:sqref>
        </x14:dataValidation>
        <x14:dataValidation type="list" allowBlank="1" showInputMessage="1" showErrorMessage="1">
          <x14:formula1>
            <xm:f>'C:\Users\boudler\Desktop\[EHRA FAC FY17 Quarterly Salary Increase - Q4.xlsx]Lookups'!#REF!</xm:f>
          </x14:formula1>
          <xm:sqref>J639:J669 AG639:AG669 D639:E669</xm:sqref>
        </x14:dataValidation>
        <x14:dataValidation type="list" allowBlank="1" showInputMessage="1" showErrorMessage="1">
          <x14:formula1>
            <xm:f>'C:\Users\williamsc\AppData\Local\Microsoft\Windows\Temporary Internet Files\Content.Outlook\HG54SBNQ\[Completed FY2017 - Q4.xlsx]Helpful Hints &amp; Code Matrix'!#REF!</xm:f>
          </x14:formula1>
          <xm:sqref>J1546:J1559 AG1546:AG1559 D1546:D1559</xm:sqref>
        </x14:dataValidation>
        <x14:dataValidation type="list" allowBlank="1" showInputMessage="1" showErrorMessage="1">
          <x14:formula1>
            <xm:f>'C:\Users\jrcampbell\Desktop\QTR Compulations\[NCCU_Copy of Quarterly Salary Increase Request Template - FY17 - Q4 - REVISED.xlsx]Lookups'!#REF!</xm:f>
          </x14:formula1>
          <xm:sqref>AG1273:AG1299 J1273:J1299 D1273:E1299</xm:sqref>
        </x14:dataValidation>
        <x14:dataValidation type="list" allowBlank="1" showInputMessage="1" showErrorMessage="1">
          <x14:formula1>
            <xm:f>'C:\Users\jrcampbell\AppData\Local\Microsoft\Windows\INetCache\Content.Outlook\Y5B18VY0\[Quarterly Salary Increase Request Template - FY17 - Q4 - REVISED_FSU 720....xlsx]Lookups'!#REF!</xm:f>
          </x14:formula1>
          <xm:sqref>AG1533:AG1537 J1533:J1537 AG1523:AG1530 D1523:E1530 J1523:J1530 D1533:E1537</xm:sqref>
        </x14:dataValidation>
        <x14:dataValidation type="list" allowBlank="1" showInputMessage="1" showErrorMessage="1">
          <x14:formula1>
            <xm:f>'M:\HR Shared\UNC Salary Increase_Quarterly Report_BOG Approval\Quarterly Report Working Copy''s\[4Th Quarter Working Copy New for 2016.xlsx]Helpful Hints &amp; Code Matrix'!#REF!</xm:f>
          </x14:formula1>
          <xm:sqref>AG1498:AG1520 D1498:D1520 J1456:J1477 D1456:D1477 AG1456:AG1477 D1480 AG1480 J1480 J1482:J1489 D1482:D1489 AG1482:AG1489 AG1491:AG1495 J1491:J1495 D1491:D1495 J1498:J1520</xm:sqref>
        </x14:dataValidation>
        <x14:dataValidation type="list" allowBlank="1" showInputMessage="1" showErrorMessage="1">
          <x14:formula1>
            <xm:f>'C:\Users\jrcampbell\Desktop\QTR Compulations\[ASU_Q4 Salary Increases Report.Final.xlsx]Lookups'!#REF!</xm:f>
          </x14:formula1>
          <xm:sqref>E1456:E1477 E1480 E1482:E1489 E1491:E1495 E1498:E1520</xm:sqref>
        </x14:dataValidation>
        <x14:dataValidation type="list" allowBlank="1" showInputMessage="1" showErrorMessage="1">
          <x14:formula1>
            <xm:f>'\\ustor\BA\BA\Budget\BA Bud\Budget Office\Layna\Documents\Quarterly Salary Increases\2016-17\[Q4 Academic Affairs Quarterly Report.xlsx]Lookups'!#REF!</xm:f>
          </x14:formula1>
          <xm:sqref>AG1521 J1521 D1521:E1521</xm:sqref>
        </x14:dataValidation>
        <x14:dataValidation type="list" allowBlank="1" showInputMessage="1" showErrorMessage="1">
          <x14:formula1>
            <xm:f>'C:\Users\jrcampbell\Desktop\QTR Compulations\[ECSU_Quarterly Salary Increase Request - FY17 - Q4.xlsx]Lookups'!#REF!</xm:f>
          </x14:formula1>
          <xm:sqref>D1451:E1455 AG1451:AG1455 J1451:J1455</xm:sqref>
        </x14:dataValidation>
        <x14:dataValidation type="list" allowBlank="1" showInputMessage="1" showErrorMessage="1">
          <x14:formula1>
            <xm:f>'C:\Users\jrcampbell\Desktop\QTR Compulations\[ECU_Final Quarterly Salary Report - Q4 - ECU.xlsx]Lookups'!#REF!</xm:f>
          </x14:formula1>
          <xm:sqref>AG1395:AG1450 J1395:J1450 J1334:J1393 AG1334:AG1393 D1334:E1393 D1395:E1450</xm:sqref>
        </x14:dataValidation>
        <x14:dataValidation type="list" allowBlank="1" showInputMessage="1" showErrorMessage="1">
          <x14:formula1>
            <xm:f>'C:\Users\jrcampbell\Desktop\QTR Compulations\[NCAT_Quarterly Salary Increase Request Template - FY17 - Q4 - REVISED.xlsx]Lookups'!#REF!</xm:f>
          </x14:formula1>
          <xm:sqref>D1300:E1333 AG1300:AG1333 J1300:J1333</xm:sqref>
        </x14:dataValidation>
        <x14:dataValidation type="list" allowBlank="1" showInputMessage="1" showErrorMessage="1">
          <x14:formula1>
            <xm:f>'C:\Users\jrcampbell\Desktop\QTR Compulations\[NCSSM_Copy of Quarterly Salary Increase Request Template - FY17 - Q4 - REVISED (1).xlsx]Lookups'!#REF!</xm:f>
          </x14:formula1>
          <xm:sqref>D1269:E1272 AG1269:AG1272 J1269:J1272</xm:sqref>
        </x14:dataValidation>
        <x14:dataValidation type="list" allowBlank="1" showInputMessage="1" showErrorMessage="1">
          <x14:formula1>
            <xm:f>'C:\Users\jrcampbell\Desktop\QTR Compulations\[NCSU_Quarterly Salary Increase Request Template - FY17 - Q4.xlsx]Lookups'!#REF!</xm:f>
          </x14:formula1>
          <xm:sqref>D825:E1268 AG825:AG1268 J779:J793 AG779:AG793 D779:E793 J795:J797 AG795:AG797 D795:E797 J806:J811 AG806:AG811 J825:J1268 AG813:AG823 D813:E823 J813:J823 AG799:AG800 J799:J800 D799:E800 AG802:AG804 J802:J804 D802:E804 D806:E811</xm:sqref>
        </x14:dataValidation>
        <x14:dataValidation type="list" allowBlank="1" showInputMessage="1" showErrorMessage="1">
          <x14:formula1>
            <xm:f>'C:\Users\jrcampbell\Desktop\QTR Compulations\[UNCA_Quarterly Salary Increase Report - FY2016-2017 - Q4 UNC Asheville_FINAL.xlsx]Lookups'!#REF!</xm:f>
          </x14:formula1>
          <xm:sqref>AG767:AG778 J767:J778 J760:J765 AG760:AG765 D760:E765 D767:E778</xm:sqref>
        </x14:dataValidation>
        <x14:dataValidation type="list" allowBlank="1" showInputMessage="1" showErrorMessage="1">
          <x14:formula1>
            <xm:f>'C:\Users\jrcampbell\Desktop\QTR Compulations\[UNCC_Salary Increase Q4 Report - Master 07-17-17.xlsx]Lookups'!#REF!</xm:f>
          </x14:formula1>
          <xm:sqref>AG670:AG704 J752:J759 AG752:AG759 J670:J704 D670:E704 D752:E759 D741:D750 D794</xm:sqref>
        </x14:dataValidation>
        <x14:dataValidation type="list" allowBlank="1" showInputMessage="1" showErrorMessage="1">
          <x14:formula1>
            <xm:f>'C:\Users\sekis\Desktop\[Copy of Quarterly Salary Increase Request Template - FY17 - Q4.xlsx]Lookups'!#REF!</xm:f>
          </x14:formula1>
          <xm:sqref>J750 J741:J748 E741:E748 E750</xm:sqref>
        </x14:dataValidation>
        <x14:dataValidation type="list" allowBlank="1" showInputMessage="1" showErrorMessage="1">
          <x14:formula1>
            <xm:f>'C:\Users\sekis\Desktop\[Quarterly Salary Increase Request Template - FY17 - Q4.xlsx]Lookups'!#REF!</xm:f>
          </x14:formula1>
          <xm:sqref>AG741:AG748 AG750</xm:sqref>
        </x14:dataValidation>
        <x14:dataValidation type="list" allowBlank="1" showInputMessage="1" showErrorMessage="1">
          <x14:formula1>
            <xm:f>'C:\Users\jrcampbell\Desktop\QTR Compulations\[UNC-CH_2Quarterly Salary Increase - Q4_Final.xlsx]Lookups'!#REF!</xm:f>
          </x14:formula1>
          <xm:sqref>D444:D445 D519:D521 D530:D533 D535:D540 D450:D460 D360 D448 D356:D358 D397:D399 D416 D401:D414 D419:D428 D513:D517 D523:D528 D362:D383 D385:D395 D430:D436 D462:D496 D498:D510 D542:D638 D439:D441 J155:J344 AG155:AG344 D155:D354 E155:E549</xm:sqref>
        </x14:dataValidation>
        <x14:dataValidation type="list" allowBlank="1" showInputMessage="1" showErrorMessage="1">
          <x14:formula1>
            <xm:f>'C:\Users\jrcampbell\Desktop\QTR Compulations\[UNCG_Final Copy of 4th Quarterly Salary Increase Template - FY17 - Q4.xlsx 6-29-17.xlsx]Lookups'!#REF!</xm:f>
          </x14:formula1>
          <xm:sqref>D73:E74 AG73:AG74 J73:J74</xm:sqref>
        </x14:dataValidation>
        <x14:dataValidation type="list" allowBlank="1" showInputMessage="1" showErrorMessage="1">
          <x14:formula1>
            <xm:f>'C:\Users\aplevens\AppData\Local\Microsoft\Windows\Temporary Internet Files\Content.IE5\CAVZ0HNN\[Quarterly Report - FY - Final_071817.xlsx]Lookups'!#REF!</xm:f>
          </x14:formula1>
          <xm:sqref>D153:E154</xm:sqref>
        </x14:dataValidation>
        <x14:dataValidation type="list" allowBlank="1" showInputMessage="1" showErrorMessage="1">
          <x14:formula1>
            <xm:f>'N:\Department\FinPlan&amp;Bud\Budget\Amanda\2016-2017\SI\[Copy of 4th Quarterly Report - FY - SemiFinal.xlsx]Lookups'!#REF!</xm:f>
          </x14:formula1>
          <xm:sqref>AG75:AG149 J75:J149 D75:E152</xm:sqref>
        </x14:dataValidation>
        <x14:dataValidation type="list" allowBlank="1" showInputMessage="1" showErrorMessage="1">
          <x14:formula1>
            <xm:f>'C:\Users\jrcampbell\Desktop\QTR Compulations\[UNCW Quarterly Salary Increase Request - FY17 - Q4.xlsx]Lookups'!#REF!</xm:f>
          </x14:formula1>
          <xm:sqref>AG21:AG31 D20:E69 AG33:AG69 J18:J69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7"/>
  <sheetViews>
    <sheetView topLeftCell="B1" workbookViewId="0">
      <selection activeCell="B3" sqref="B3"/>
    </sheetView>
  </sheetViews>
  <sheetFormatPr defaultRowHeight="15" x14ac:dyDescent="0.25"/>
  <cols>
    <col min="1" max="1" width="9.140625" style="2"/>
    <col min="2" max="2" width="115.140625" customWidth="1"/>
    <col min="3" max="3" width="133" bestFit="1" customWidth="1"/>
  </cols>
  <sheetData>
    <row r="1" spans="2:3" x14ac:dyDescent="0.25">
      <c r="B1" s="4"/>
    </row>
    <row r="2" spans="2:3" x14ac:dyDescent="0.25">
      <c r="B2" s="6" t="s">
        <v>12</v>
      </c>
    </row>
    <row r="3" spans="2:3" x14ac:dyDescent="0.25">
      <c r="B3" s="5" t="s">
        <v>27</v>
      </c>
      <c r="C3" t="s">
        <v>85</v>
      </c>
    </row>
    <row r="4" spans="2:3" x14ac:dyDescent="0.25">
      <c r="B4" s="5" t="s">
        <v>28</v>
      </c>
      <c r="C4" t="s">
        <v>32</v>
      </c>
    </row>
    <row r="5" spans="2:3" x14ac:dyDescent="0.25">
      <c r="B5" s="5" t="s">
        <v>29</v>
      </c>
      <c r="C5" t="s">
        <v>33</v>
      </c>
    </row>
    <row r="6" spans="2:3" x14ac:dyDescent="0.25">
      <c r="B6" s="5" t="s">
        <v>30</v>
      </c>
      <c r="C6" t="s">
        <v>34</v>
      </c>
    </row>
    <row r="7" spans="2:3" x14ac:dyDescent="0.25">
      <c r="B7" s="5">
        <v>3</v>
      </c>
      <c r="C7" t="s">
        <v>35</v>
      </c>
    </row>
    <row r="8" spans="2:3" x14ac:dyDescent="0.25">
      <c r="B8" s="5">
        <v>4</v>
      </c>
      <c r="C8" t="s">
        <v>36</v>
      </c>
    </row>
    <row r="9" spans="2:3" x14ac:dyDescent="0.25">
      <c r="B9" s="5">
        <v>5</v>
      </c>
      <c r="C9" t="s">
        <v>50</v>
      </c>
    </row>
    <row r="10" spans="2:3" x14ac:dyDescent="0.25">
      <c r="B10" s="5">
        <v>6</v>
      </c>
      <c r="C10" t="s">
        <v>51</v>
      </c>
    </row>
    <row r="11" spans="2:3" x14ac:dyDescent="0.25">
      <c r="B11" s="5">
        <v>7</v>
      </c>
      <c r="C11" t="s">
        <v>52</v>
      </c>
    </row>
    <row r="12" spans="2:3" x14ac:dyDescent="0.25">
      <c r="B12" s="5">
        <v>12</v>
      </c>
      <c r="C12" t="s">
        <v>37</v>
      </c>
    </row>
    <row r="13" spans="2:3" x14ac:dyDescent="0.25">
      <c r="B13" s="5" t="s">
        <v>43</v>
      </c>
      <c r="C13" t="s">
        <v>86</v>
      </c>
    </row>
    <row r="16" spans="2:3" x14ac:dyDescent="0.25">
      <c r="B16" s="7" t="s">
        <v>44</v>
      </c>
    </row>
    <row r="17" spans="2:4" x14ac:dyDescent="0.25">
      <c r="B17" s="3" t="s">
        <v>45</v>
      </c>
    </row>
    <row r="18" spans="2:4" x14ac:dyDescent="0.25">
      <c r="B18" s="3" t="s">
        <v>46</v>
      </c>
    </row>
    <row r="21" spans="2:4" x14ac:dyDescent="0.25">
      <c r="B21" s="6" t="s">
        <v>0</v>
      </c>
      <c r="C21" s="1"/>
    </row>
    <row r="22" spans="2:4" x14ac:dyDescent="0.25">
      <c r="B22" s="8" t="s">
        <v>4</v>
      </c>
      <c r="C22" s="1"/>
    </row>
    <row r="23" spans="2:4" x14ac:dyDescent="0.25">
      <c r="B23" s="8" t="s">
        <v>6</v>
      </c>
      <c r="C23" s="1"/>
    </row>
    <row r="24" spans="2:4" x14ac:dyDescent="0.25">
      <c r="B24" s="8" t="s">
        <v>5</v>
      </c>
      <c r="C24" s="1"/>
    </row>
    <row r="25" spans="2:4" x14ac:dyDescent="0.25">
      <c r="B25" s="8" t="s">
        <v>7</v>
      </c>
      <c r="C25" s="1"/>
    </row>
    <row r="26" spans="2:4" x14ac:dyDescent="0.25">
      <c r="B26" s="8" t="s">
        <v>31</v>
      </c>
      <c r="C26" s="1"/>
    </row>
    <row r="27" spans="2:4" x14ac:dyDescent="0.25">
      <c r="B27" s="8" t="s">
        <v>8</v>
      </c>
      <c r="C27" s="1"/>
      <c r="D27" s="1"/>
    </row>
    <row r="28" spans="2:4" x14ac:dyDescent="0.25">
      <c r="B28" s="8" t="s">
        <v>19</v>
      </c>
      <c r="C28" s="1"/>
      <c r="D28" s="1"/>
    </row>
    <row r="29" spans="2:4" x14ac:dyDescent="0.25">
      <c r="B29" s="8" t="s">
        <v>9</v>
      </c>
      <c r="C29" s="1"/>
      <c r="D29" s="1"/>
    </row>
    <row r="30" spans="2:4" x14ac:dyDescent="0.25">
      <c r="B30" s="8" t="s">
        <v>10</v>
      </c>
      <c r="C30" s="1"/>
      <c r="D30" s="1"/>
    </row>
    <row r="31" spans="2:4" x14ac:dyDescent="0.25">
      <c r="B31" s="8" t="s">
        <v>11</v>
      </c>
      <c r="C31" s="1"/>
      <c r="D31" s="1"/>
    </row>
    <row r="32" spans="2:4" x14ac:dyDescent="0.25">
      <c r="B32" s="8" t="s">
        <v>23</v>
      </c>
      <c r="C32" s="1"/>
      <c r="D32" s="1"/>
    </row>
    <row r="33" spans="2:4" x14ac:dyDescent="0.25">
      <c r="B33" s="8" t="s">
        <v>13</v>
      </c>
      <c r="C33" s="1"/>
      <c r="D33" s="1"/>
    </row>
    <row r="34" spans="2:4" x14ac:dyDescent="0.25">
      <c r="B34" s="8" t="s">
        <v>24</v>
      </c>
      <c r="C34" s="1"/>
      <c r="D34" s="1"/>
    </row>
    <row r="35" spans="2:4" x14ac:dyDescent="0.25">
      <c r="B35" s="8" t="s">
        <v>14</v>
      </c>
      <c r="C35" s="1"/>
      <c r="D35" s="1"/>
    </row>
    <row r="36" spans="2:4" x14ac:dyDescent="0.25">
      <c r="B36" s="8" t="s">
        <v>16</v>
      </c>
      <c r="C36" s="1"/>
      <c r="D36" s="1"/>
    </row>
    <row r="37" spans="2:4" x14ac:dyDescent="0.25">
      <c r="B37" s="8" t="s">
        <v>15</v>
      </c>
      <c r="C37" s="1"/>
      <c r="D37" s="1"/>
    </row>
    <row r="38" spans="2:4" x14ac:dyDescent="0.25">
      <c r="B38" s="8" t="s">
        <v>17</v>
      </c>
      <c r="C38" s="1"/>
      <c r="D38" s="1"/>
    </row>
    <row r="39" spans="2:4" x14ac:dyDescent="0.25">
      <c r="B39" s="8" t="s">
        <v>18</v>
      </c>
      <c r="C39" s="1"/>
      <c r="D39" s="1"/>
    </row>
    <row r="40" spans="2:4" s="2" customFormat="1" x14ac:dyDescent="0.25">
      <c r="B40" s="10"/>
      <c r="C40" s="1"/>
      <c r="D40" s="1"/>
    </row>
    <row r="42" spans="2:4" x14ac:dyDescent="0.25">
      <c r="B42" s="9" t="s">
        <v>25</v>
      </c>
    </row>
    <row r="43" spans="2:4" x14ac:dyDescent="0.25">
      <c r="B43" s="8" t="s">
        <v>26</v>
      </c>
    </row>
    <row r="44" spans="2:4" x14ac:dyDescent="0.25">
      <c r="B44" s="8" t="s">
        <v>48</v>
      </c>
    </row>
    <row r="45" spans="2:4" x14ac:dyDescent="0.25">
      <c r="B45" s="8" t="s">
        <v>49</v>
      </c>
    </row>
    <row r="46" spans="2:4" x14ac:dyDescent="0.25">
      <c r="B46" s="8" t="s">
        <v>53</v>
      </c>
    </row>
    <row r="47" spans="2:4" x14ac:dyDescent="0.25">
      <c r="B47" s="8" t="s">
        <v>42</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SHRA &amp; EHRA Non-Faculty</vt:lpstr>
      <vt:lpstr>EHRA Faculty Data</vt:lpstr>
      <vt:lpstr>Summary</vt:lpstr>
      <vt:lpstr>Master</vt:lpstr>
      <vt:lpstr>Lookups</vt:lpstr>
    </vt:vector>
  </TitlesOfParts>
  <Company>UNC - General administration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Angelisa L Riggsbee</dc:creator>
  <cp:lastModifiedBy>Sparrow, John</cp:lastModifiedBy>
  <cp:lastPrinted>2017-10-20T18:58:39Z</cp:lastPrinted>
  <dcterms:created xsi:type="dcterms:W3CDTF">2011-02-10T15:59:27Z</dcterms:created>
  <dcterms:modified xsi:type="dcterms:W3CDTF">2017-10-23T19:58:42Z</dcterms:modified>
</cp:coreProperties>
</file>